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Originais" sheetId="1" r:id="rId4"/>
    <sheet state="visible" name="Lista Prova" sheetId="2" r:id="rId5"/>
    <sheet state="visible" name="Dados" sheetId="3" r:id="rId6"/>
    <sheet state="visible" name="E-mails" sheetId="4" r:id="rId7"/>
    <sheet state="visible" name="Minoro" sheetId="5" r:id="rId8"/>
    <sheet state="visible" name="Resultado 1 Fase" sheetId="6" r:id="rId9"/>
    <sheet state="visible" name="Base Provas" sheetId="7" r:id="rId10"/>
    <sheet state="visible" name="Resultado 2 Fase" sheetId="8" r:id="rId11"/>
    <sheet state="visible" name="Pontuação Final TSM" sheetId="9" r:id="rId12"/>
    <sheet state="visible" name="Bibloteca" sheetId="10" r:id="rId13"/>
    <sheet state="visible" name="Dicionário" sheetId="11" r:id="rId14"/>
    <sheet state="visible" name="Teste Renda" sheetId="12" r:id="rId15"/>
  </sheets>
  <definedNames>
    <definedName name="Nomes">Dados!$K$3:$K$334</definedName>
    <definedName name="Num_pedido">Dados!$N$3:$N$334</definedName>
    <definedName name="Tentativas_Enem">Dados!$F$3:$F$334</definedName>
    <definedName name="Outro_cursinho">Dados!$E$3:$E$334</definedName>
    <definedName name="Tentativas_vests">Dados!$G$3:$G$334</definedName>
    <definedName name="Aprovacoes">Dados!$H$3:$H$334</definedName>
    <definedName name="Prestou_PS_CFEA">Dados!$D$3:$D$334</definedName>
    <definedName hidden="1" localSheetId="0" name="_xlnm._FilterDatabase">'Respostas Originais'!$A$1:$CS$333</definedName>
    <definedName hidden="1" localSheetId="1" name="_xlnm._FilterDatabase">'Lista Prova'!$A$2:$C$202</definedName>
    <definedName hidden="1" localSheetId="2" name="_xlnm._FilterDatabase">Dados!$A$2:$AK$334</definedName>
    <definedName hidden="1" localSheetId="3" name="_xlnm._FilterDatabase">'E-mails'!$A$1:$C$201</definedName>
    <definedName hidden="1" localSheetId="4" name="_xlnm._FilterDatabase">Minoro!$A$2:$CN$1002</definedName>
    <definedName hidden="1" localSheetId="5" name="_xlnm._FilterDatabase">'Resultado 1 Fase'!$A$1:$D$333</definedName>
    <definedName hidden="1" localSheetId="6" name="_xlnm._FilterDatabase">'Base Provas'!$A$1:$AS$202</definedName>
    <definedName hidden="1" localSheetId="7" name="_xlnm._FilterDatabase">'Resultado 2 Fase'!$A$1:$G$189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lembrar de copiar o resultado da 1 fase
	-PS Cursinho FEAUSP</t>
      </text>
    </comment>
  </commentList>
</comments>
</file>

<file path=xl/sharedStrings.xml><?xml version="1.0" encoding="utf-8"?>
<sst xmlns="http://schemas.openxmlformats.org/spreadsheetml/2006/main" count="41324" uniqueCount="3043">
  <si>
    <t>Carimbo de data/hora</t>
  </si>
  <si>
    <t>Endereço de e-mail</t>
  </si>
  <si>
    <t>Coloque o e-mail do candidato</t>
  </si>
  <si>
    <t>O candidato assinou o termo?</t>
  </si>
  <si>
    <t>Já prestou nosso processo seletivo? (marque sim mesmo que não tenha ingressado em uma de nossas turmas)</t>
  </si>
  <si>
    <t>Já fez algum outro cursinho?</t>
  </si>
  <si>
    <t>Quantas vezes já prestou ENEM?</t>
  </si>
  <si>
    <t>Quantas vezes já prestou vestibular (sem ser ENEM)?</t>
  </si>
  <si>
    <t>Foi aprovado em algum vestibular (incluindo ENEM)? Se sim, quantos?</t>
  </si>
  <si>
    <t>Qual a sua primeira opção de vestibular?</t>
  </si>
  <si>
    <t>Qual a sua segunda opção de vestibular?</t>
  </si>
  <si>
    <t>Nome COMPLETO</t>
  </si>
  <si>
    <t>Número de Identificação</t>
  </si>
  <si>
    <t>Número do Pedido</t>
  </si>
  <si>
    <t>Telefone para contato</t>
  </si>
  <si>
    <t>RG/RNE</t>
  </si>
  <si>
    <t>Refugiado</t>
  </si>
  <si>
    <t>CPF</t>
  </si>
  <si>
    <t>Data de nascimento</t>
  </si>
  <si>
    <t>Como o candidato se autodeclara?</t>
  </si>
  <si>
    <t>Autodeclaração condiz?</t>
  </si>
  <si>
    <t>Endereço</t>
  </si>
  <si>
    <t>CEP</t>
  </si>
  <si>
    <t>Cidade</t>
  </si>
  <si>
    <t>Estado</t>
  </si>
  <si>
    <t>Estado Civil</t>
  </si>
  <si>
    <t>Tem quantos filhos?</t>
  </si>
  <si>
    <t>Observações sobre o candidato</t>
  </si>
  <si>
    <t>Quantas pessoas moram com o candidato? (INCLUINDO O CANDIDATO)</t>
  </si>
  <si>
    <t>Quantos documentos o candidato apresentou de pessoas que moram com ele (INCLUINDO O CANDIDATO)</t>
  </si>
  <si>
    <t xml:space="preserve">Caso seja necessário, informar número de pessoas com comprovação incompleta (apresentação de documento sem foto, como CPF, declaração de perda sem BO, etc) </t>
  </si>
  <si>
    <t>Alguém que contribui para a renda da casa é AUTÔNOMO?</t>
  </si>
  <si>
    <t>Renda do candidato</t>
  </si>
  <si>
    <t>Tipo de comprovação de renda do candidato apresentada:</t>
  </si>
  <si>
    <t>Renda do pai (se ele morar com você)</t>
  </si>
  <si>
    <t>Tipo de comprovação de renda do pai apresentada:</t>
  </si>
  <si>
    <t>Renda da mãe (se ela morar com você)</t>
  </si>
  <si>
    <t>Tipo de comprovação de renda da mãe apresentada:</t>
  </si>
  <si>
    <t>Renda dos irmãos/filhos (se eles morarem com você)</t>
  </si>
  <si>
    <t>Tipo de comprovação de renda dos irmãos/filhos apresentada:</t>
  </si>
  <si>
    <t>Renda do cônjuge</t>
  </si>
  <si>
    <t>Tipo de comprovação de renda do cônjuge apresentada:</t>
  </si>
  <si>
    <t>Renda vinda de outras fontes</t>
  </si>
  <si>
    <t>Tipo de comprovação de renda vinda de outras fontes apresentada:</t>
  </si>
  <si>
    <t>Renda vinda de fontes externas</t>
  </si>
  <si>
    <t>Tipo de comprovação de renda vinda de fontes externas:</t>
  </si>
  <si>
    <t>Observação</t>
  </si>
  <si>
    <t>Quantos imóveis a família possui? (SEM CONTAR A SUA PRÓPRIA CASA, EM QUE RESIDE)</t>
  </si>
  <si>
    <t>A casa em que o candidato mora é?</t>
  </si>
  <si>
    <t>Valor do aluguel: residencial, comercial e valor do condomínio (se possuir)</t>
  </si>
  <si>
    <t>Tipo de comprovação do aluguel apresentada:</t>
  </si>
  <si>
    <t>IPTU (valor total) – correspondente à imóveis e terrenos</t>
  </si>
  <si>
    <t>Tipo de comprovação de IPTU</t>
  </si>
  <si>
    <t>Conta de água</t>
  </si>
  <si>
    <t>Tipo de comprovação de conta de água apresentada:</t>
  </si>
  <si>
    <t>Conta de luz</t>
  </si>
  <si>
    <t>Tipo de comprovação de conta de luz apresentada:</t>
  </si>
  <si>
    <t>Conta de Telefone (fixo + celulares pré e pós pagos)</t>
  </si>
  <si>
    <t>Tipo de comprovação de conta de telefone apresentada</t>
  </si>
  <si>
    <t>Como você acessa a internet?</t>
  </si>
  <si>
    <t>Internet e TV a Cabo</t>
  </si>
  <si>
    <t>Tipo de comprovação de conta de Internet e TV acabo apresentada</t>
  </si>
  <si>
    <t>Transporte (particular e público + vale transporte)</t>
  </si>
  <si>
    <t>Educação (em andamento)</t>
  </si>
  <si>
    <t>Tipo de comprovação de educação</t>
  </si>
  <si>
    <t>Assistência Médica e/ou Odontológica</t>
  </si>
  <si>
    <t>Tipo de comprovação de médica ou odontológica</t>
  </si>
  <si>
    <t>Outros gastos (Valor)</t>
  </si>
  <si>
    <t>Tipo de comprovação de outros gastos</t>
  </si>
  <si>
    <t>Especifique o que seriam esses outros gastos</t>
  </si>
  <si>
    <t>Quantos carros sua família possui?</t>
  </si>
  <si>
    <t>Quantas motos sua família possui?</t>
  </si>
  <si>
    <t>IPVA (valor total) + DPVAT – correspondente à veículos</t>
  </si>
  <si>
    <t>Tipo de comprovação de IPVA</t>
  </si>
  <si>
    <t>Imposto de Renda a Pagar</t>
  </si>
  <si>
    <t>Tipo de comprovação de IR</t>
  </si>
  <si>
    <t xml:space="preserve">Imposto de Renda a Restituir </t>
  </si>
  <si>
    <t>Dívidas (valor total de ser pago) – empréstimos, consórcios, carnês, financiamentos, agiota, membro da família, etc.</t>
  </si>
  <si>
    <t>Tipo de comprovação de Dívidas</t>
  </si>
  <si>
    <t>Onde você estudou no Ensino Fundamental?</t>
  </si>
  <si>
    <t>Onde você estudou no Ensino Médio?</t>
  </si>
  <si>
    <t>Se você está no Ensino Médio, que ano está cursando?</t>
  </si>
  <si>
    <t>Caso tenha estudado em escola particular no ensino médio, possuía bolsa?</t>
  </si>
  <si>
    <t>Tipo de comprovação de Escolaridade</t>
  </si>
  <si>
    <t>Nível de Escolaridade do Pai</t>
  </si>
  <si>
    <t>Nível de Escolaridade da Mãe</t>
  </si>
  <si>
    <t>O candidato trabalha?</t>
  </si>
  <si>
    <t xml:space="preserve">O candidato já trabalhou? </t>
  </si>
  <si>
    <t>Se desejar, acrescente outras informações que julgue serem úteis:</t>
  </si>
  <si>
    <t>beatrizolima@usp.br</t>
  </si>
  <si>
    <t>clara.olvr2004@gmail.com</t>
  </si>
  <si>
    <t>Sim</t>
  </si>
  <si>
    <t>Não</t>
  </si>
  <si>
    <t>Nenhuma</t>
  </si>
  <si>
    <t>Ainda não fui aprovado</t>
  </si>
  <si>
    <t>FUVEST (USP)</t>
  </si>
  <si>
    <t>ENEM</t>
  </si>
  <si>
    <t>Ana Clara de Oliveira</t>
  </si>
  <si>
    <t>1Z4085JDRQ5</t>
  </si>
  <si>
    <t>Branco</t>
  </si>
  <si>
    <t>Autodeclaração condizente.</t>
  </si>
  <si>
    <t>Rua das Cavas, 469, casa 11</t>
  </si>
  <si>
    <t>04370030</t>
  </si>
  <si>
    <t>São Paulo</t>
  </si>
  <si>
    <t>SP</t>
  </si>
  <si>
    <t>Solteiro  (a)</t>
  </si>
  <si>
    <t>Não tenho filhos</t>
  </si>
  <si>
    <t>Não existe ninguém autônomo</t>
  </si>
  <si>
    <t>Apresenta um holerite (desde que o documento não tenha mais do que 6 meses)</t>
  </si>
  <si>
    <t>Não declarou renda</t>
  </si>
  <si>
    <t>Carteira de trabalho: página com o emprego e salário mais recente, incluindo também a página de identificação (formato digital ou físico)</t>
  </si>
  <si>
    <t>Alugada</t>
  </si>
  <si>
    <t>Apresenta um contrato de aluguel (desde que o documento esteja no prazo de vigor)</t>
  </si>
  <si>
    <t>Valor declarado 0</t>
  </si>
  <si>
    <t>Declarou um valor e ele é comprovado através de um documento recente</t>
  </si>
  <si>
    <t>Pelo celular (3G) e pela internet de casa</t>
  </si>
  <si>
    <t>Quando possui comprovação adequada do valor pago</t>
  </si>
  <si>
    <t>Valor comprovado no holerite</t>
  </si>
  <si>
    <t>Valor inferior a 300</t>
  </si>
  <si>
    <t>streaming</t>
  </si>
  <si>
    <t>Apresentou documento comprobatório</t>
  </si>
  <si>
    <t>Somente em Escola Particular</t>
  </si>
  <si>
    <t>Somente em Escola Pública</t>
  </si>
  <si>
    <t>Já é formado.</t>
  </si>
  <si>
    <t>Comprovou os 3 anos de ensino médio, cursados todos de acordo com a situação descrita (escola particular com bolsa, EP, ou escola particular sem bolsa)</t>
  </si>
  <si>
    <t>Ensino Fundamental Completo</t>
  </si>
  <si>
    <t>Superior Completo</t>
  </si>
  <si>
    <t>danielawilliams@usp.br</t>
  </si>
  <si>
    <t>adrianesueli229@gmail.com</t>
  </si>
  <si>
    <t>Adriane Sueli Mamani Gomez</t>
  </si>
  <si>
    <t>1Z4085YMTRJ</t>
  </si>
  <si>
    <t>Pardo</t>
  </si>
  <si>
    <t>Rua da Grota, 374</t>
  </si>
  <si>
    <t>02206010</t>
  </si>
  <si>
    <t>Sim, existe um autônomo</t>
  </si>
  <si>
    <t>Declaração de próprio punho explicando alguma fonte sem formalização jurídica ou que não é possível apresentar comprovante (ex: uma pensão alimentícia, trabalhador autônomo)</t>
  </si>
  <si>
    <t>Própria</t>
  </si>
  <si>
    <t>Casa própria</t>
  </si>
  <si>
    <t>Comprovante de IPTU de 2021,  2022 ou 2023</t>
  </si>
  <si>
    <t>Comprovante de recarga (pré-pago)</t>
  </si>
  <si>
    <t>Não apresenta um documento comprobatório</t>
  </si>
  <si>
    <t>Valor superior a 300 e comprovado</t>
  </si>
  <si>
    <t>gás, gastos com animais</t>
  </si>
  <si>
    <t>o outro carro não paga IPVA</t>
  </si>
  <si>
    <t>3° ano</t>
  </si>
  <si>
    <t>Deixou de apresentar comprovante de algum ano (exemplo: mostrou apenas a conclusão do primeiro e segundo ano do ensino médio, mas não aparece do terceiro).</t>
  </si>
  <si>
    <t>Ensino Médio Completo</t>
  </si>
  <si>
    <t>Ensino Fundamental Incompleto</t>
  </si>
  <si>
    <t>bryant.uye@gmail.com</t>
  </si>
  <si>
    <t>adrielly.paula.bene@gmail.com</t>
  </si>
  <si>
    <t xml:space="preserve">Adrielly Paula Benevides da Silva </t>
  </si>
  <si>
    <t>1Z4085KN0LA</t>
  </si>
  <si>
    <t>Rua Uxi, 295</t>
  </si>
  <si>
    <t>03576090</t>
  </si>
  <si>
    <t>Documentos do governo comprovando o valor de algum auxílio</t>
  </si>
  <si>
    <t>Emprestada (de parente/amigo)</t>
  </si>
  <si>
    <t>Se a pessoa declara que vive em uma casa própria, em situação irregular ou em casa emprestada</t>
  </si>
  <si>
    <t>Somente pela internet de casa</t>
  </si>
  <si>
    <t>Um print ou recibo de pagamento, mas que não diz quem estava recebendo.</t>
  </si>
  <si>
    <t>auroraa@usp.br</t>
  </si>
  <si>
    <t>agathakryslen@gmail.com</t>
  </si>
  <si>
    <t>Agatha Kryslen Magalhães da Silva</t>
  </si>
  <si>
    <t>1Z4085MAPE7</t>
  </si>
  <si>
    <t>Negro</t>
  </si>
  <si>
    <t>Avenida Raimundo Paradeira, 300</t>
  </si>
  <si>
    <t>08021450</t>
  </si>
  <si>
    <t>Quando a pessoa mora em casa própria, coloca que não paga IPTU, mas não declara isenção</t>
  </si>
  <si>
    <t>Comprovante da mensalidade do plano pós-pago Ex: Boleto</t>
  </si>
  <si>
    <t>Já trabalhou mas não com carteira assinada</t>
  </si>
  <si>
    <t>paulosergio_1@usp.br</t>
  </si>
  <si>
    <t>agathasayuri05@gmail.com</t>
  </si>
  <si>
    <t>Agatha Sayuri Ito</t>
  </si>
  <si>
    <t>1Z4085L9KJ1</t>
  </si>
  <si>
    <t>59620291X</t>
  </si>
  <si>
    <t>Rua Goianésia, 167</t>
  </si>
  <si>
    <t>02220290</t>
  </si>
  <si>
    <t>Extratos ou prints da conta do banco (ex: um print alegando que entraram R$1500 na conta)</t>
  </si>
  <si>
    <t>Se a pessoa declara que vive em situação irregular ou em casa emprestada</t>
  </si>
  <si>
    <t>Casa em situação irregular ou emprestada e disse que não paga IPTU</t>
  </si>
  <si>
    <t>Mandou um print de transferência que não mostra quem foi beneficiado</t>
  </si>
  <si>
    <t>Gás + Streamings</t>
  </si>
  <si>
    <t>Não tem contato com o pai</t>
  </si>
  <si>
    <t>graziellestrobio@usp.br</t>
  </si>
  <si>
    <t>alamarquesreis@gmail.com</t>
  </si>
  <si>
    <t xml:space="preserve">Alan Marques Reis </t>
  </si>
  <si>
    <t>1Z4085M13R4</t>
  </si>
  <si>
    <t>Rua Claudio Artaria, 6, Viela 5</t>
  </si>
  <si>
    <t>04849302</t>
  </si>
  <si>
    <t>Valor declarado 0 e não comprovou o por que não paga.</t>
  </si>
  <si>
    <t>Um boleto ou comprovante de pagamento qualquer instituição de educação</t>
  </si>
  <si>
    <t>Academia, Gás e Animais</t>
  </si>
  <si>
    <t>alanis.asouza@hotmail.com</t>
  </si>
  <si>
    <t>Alanis Alves de Souza</t>
  </si>
  <si>
    <t>1Z4085M9PD2</t>
  </si>
  <si>
    <t>Rua José Joaquim Esteves, 205</t>
  </si>
  <si>
    <t>05813030</t>
  </si>
  <si>
    <t>beatrizhirata@usp.br</t>
  </si>
  <si>
    <t>alessandraalvez50@gmail.com</t>
  </si>
  <si>
    <t>Alessandra Maria da Silva Pinto</t>
  </si>
  <si>
    <t>1Z4085KFTGZ</t>
  </si>
  <si>
    <t>Rua Porto Vitória, 25</t>
  </si>
  <si>
    <t>06355620</t>
  </si>
  <si>
    <t>Carapicuíba</t>
  </si>
  <si>
    <t>Situação irregular (ex: terreno invadido, imóvel próprio sem escritura)</t>
  </si>
  <si>
    <t>Somente pelo celular (3G)</t>
  </si>
  <si>
    <t>Declarou valor mas não apresentou um documento comprobatório</t>
  </si>
  <si>
    <t>consulta médica do pai, que possui alguma doença</t>
  </si>
  <si>
    <t>Declarou valor mas não apresentou documento comprobatório</t>
  </si>
  <si>
    <t>Ensino Médio Incompleto</t>
  </si>
  <si>
    <t>heitorfelippefilho@usp.br</t>
  </si>
  <si>
    <t>alepreis2023@gmail.com</t>
  </si>
  <si>
    <t>Alessandra Pereira Reis</t>
  </si>
  <si>
    <t>1Z4085M837P</t>
  </si>
  <si>
    <t>Avenida Carlos Barbosa Santos, 735B</t>
  </si>
  <si>
    <t>04852220</t>
  </si>
  <si>
    <t>A família da candidata foi aprovada recentemente no programa Bolsa Família (trouxe uma carta oficial do governo). No caso, ela informou que receberá o valor de 600 reais. Pra mim, está tudo comprovado e senti confiança</t>
  </si>
  <si>
    <t>Declaração de próprio punho, desde que alegue o valor e o motivo de não ter recibo</t>
  </si>
  <si>
    <t>Gás</t>
  </si>
  <si>
    <t>Sobre IR, ela trouxe declarações dos pais que não pagam por possuírem renda menor que o necessário para declarar. Dessa forma, coloquei "Valor comprovado" ao invés de "valor zero".
A dívida é referente ao pagamento das parcelas do carro (que faltam 30 parcelas de 757)</t>
  </si>
  <si>
    <t>alinesayuricardoso@gmail.com</t>
  </si>
  <si>
    <t>Aline Sayuri Cardoso Igarasi</t>
  </si>
  <si>
    <t>1Z4085M03ES</t>
  </si>
  <si>
    <t>Avenida Brasil, 1208</t>
  </si>
  <si>
    <t>07500000</t>
  </si>
  <si>
    <t>Santa Isabel</t>
  </si>
  <si>
    <t>Declarou valor mas não comprovou</t>
  </si>
  <si>
    <t>Declarou valor mas não apresentou comprovante.</t>
  </si>
  <si>
    <t>Consórcio de carro e moto Honda</t>
  </si>
  <si>
    <t>Superior Incompleto</t>
  </si>
  <si>
    <t>jeanveloso@usp.br</t>
  </si>
  <si>
    <t>alinemanero@gmail.com</t>
  </si>
  <si>
    <t>TCB</t>
  </si>
  <si>
    <t>Aline Souza de Moura</t>
  </si>
  <si>
    <t>1Z4085L02GL</t>
  </si>
  <si>
    <t>Rua graciliano ramos, 830</t>
  </si>
  <si>
    <t>06787100</t>
  </si>
  <si>
    <t>Taboão da Serra</t>
  </si>
  <si>
    <t>Um comprovante/print de transferência que não mostra quem foi beneficiado</t>
  </si>
  <si>
    <t>Streaming e remedios</t>
  </si>
  <si>
    <t>aluarasilva99@gmail.com</t>
  </si>
  <si>
    <t>Aluara Rosa da Silva</t>
  </si>
  <si>
    <t>1Z4085JPPN7</t>
  </si>
  <si>
    <t>Amarelo</t>
  </si>
  <si>
    <t>Antiga Estrada do Mar, 639</t>
  </si>
  <si>
    <t>04413000</t>
  </si>
  <si>
    <t>Print ou nota fiscal de transferência de banco</t>
  </si>
  <si>
    <t>gás</t>
  </si>
  <si>
    <t>phrmachad@gmail.com</t>
  </si>
  <si>
    <t>alyssalais02@gmail.com</t>
  </si>
  <si>
    <t>Alyssa Lais Nunes Vieira Mota</t>
  </si>
  <si>
    <t>1Z4085L7875</t>
  </si>
  <si>
    <t>Rua Justino Nigro, 6</t>
  </si>
  <si>
    <t>04815030</t>
  </si>
  <si>
    <t>Documento de aposentadoria</t>
  </si>
  <si>
    <t>Mãe é desempregada e vive apenas com a pensão do INSS (consta na resposta da parte de fontes externas)</t>
  </si>
  <si>
    <t>Declaração de isenção à próprio punho ou um documento que mostre que ela é isenta</t>
  </si>
  <si>
    <t>Quando não apresenta um documento comprobatório e alegou um valor</t>
  </si>
  <si>
    <t>Não comprovou o valor</t>
  </si>
  <si>
    <t>Gás, academia, animal de estimação</t>
  </si>
  <si>
    <t>giovannaszwarc@usp.br</t>
  </si>
  <si>
    <t>amandmour4@gmail.com</t>
  </si>
  <si>
    <t>Amanda Beatriz de Queiroz Moura</t>
  </si>
  <si>
    <t>1Z4085YAFVT</t>
  </si>
  <si>
    <t>Avenida Tomé Dias Laço 14C</t>
  </si>
  <si>
    <t>08121300</t>
  </si>
  <si>
    <t>Animal de estimação</t>
  </si>
  <si>
    <t>Não paga IPTU, mas não trouxe o documento de isenção.  O mesmo com o imposto de renda.</t>
  </si>
  <si>
    <t>viviansasouza@usp.br</t>
  </si>
  <si>
    <t>amandamichelewlinger@gmail.com</t>
  </si>
  <si>
    <t>Amanda Michele Wlinger Diniz</t>
  </si>
  <si>
    <t>1Z4085KHGCY</t>
  </si>
  <si>
    <t>Rua Doutor Frederico de Azevedo Antunes, 415</t>
  </si>
  <si>
    <t>05795180</t>
  </si>
  <si>
    <t>Quer prestar Biomedicina &lt;3</t>
  </si>
  <si>
    <t>Não apresentou um documento comprobatório</t>
  </si>
  <si>
    <t>A renda da candidata é um auxílio do governo, chamado BCP Loas, para a sua doença (anemia falciforme).</t>
  </si>
  <si>
    <t>Documento, boleto, transferência bancária que indique que quem recebe o valor é um plano de saúde</t>
  </si>
  <si>
    <t>Gás + remédios + cuidados com o gato</t>
  </si>
  <si>
    <t>ingrid.cristina@usp.br</t>
  </si>
  <si>
    <t>25anacecilia@gmail.com</t>
  </si>
  <si>
    <t>Ana Cecilia Marques Cardoso</t>
  </si>
  <si>
    <t>1Z4085KPLJ5</t>
  </si>
  <si>
    <t>54920765X</t>
  </si>
  <si>
    <t>Rua Açuero Roque, 110</t>
  </si>
  <si>
    <t>02474020</t>
  </si>
  <si>
    <t>Mãe não trabalha, candidata e mãe são dependentes da avo no auxilio do governo (BEM COMPROVADO)</t>
  </si>
  <si>
    <t xml:space="preserve">Internet que usa, o filho paga e elas apenas participam do sinal. </t>
  </si>
  <si>
    <t>tokioasato.pedro@usp.br</t>
  </si>
  <si>
    <t>martins.clara1608@gmail.com</t>
  </si>
  <si>
    <t>Ana Clara Sousa Martins</t>
  </si>
  <si>
    <t>1Z4085MBHZH</t>
  </si>
  <si>
    <t>Rua Campinas, 702</t>
  </si>
  <si>
    <t>07793875</t>
  </si>
  <si>
    <t>remédio</t>
  </si>
  <si>
    <t>davivechi@usp.br</t>
  </si>
  <si>
    <t>anaflaviaedo017@gmail.com</t>
  </si>
  <si>
    <t>Ana Flávia Esteves de Oliveira</t>
  </si>
  <si>
    <t>1Z4085LCB3C</t>
  </si>
  <si>
    <t>Rua Fabiano Alves,  397</t>
  </si>
  <si>
    <t>03139010</t>
  </si>
  <si>
    <t>Gás e Pets</t>
  </si>
  <si>
    <t>anaisabelec9.com.br206@gmail.com</t>
  </si>
  <si>
    <t>Ana Isabele Carvalho Gonçalves</t>
  </si>
  <si>
    <t>1Z4085YE5Y5</t>
  </si>
  <si>
    <t>Rua Carmelindo Pires, 294</t>
  </si>
  <si>
    <t>06785100</t>
  </si>
  <si>
    <t>milenamoura@usp.br</t>
  </si>
  <si>
    <t>anakarolyna028@gmail.com</t>
  </si>
  <si>
    <t>Ana Karolyna Marques Hara Muta</t>
  </si>
  <si>
    <t>1Z4085KKBHM</t>
  </si>
  <si>
    <t>Rua Benedito Caetano da Cruz, 252</t>
  </si>
  <si>
    <t>07135151</t>
  </si>
  <si>
    <t>Guarulhos</t>
  </si>
  <si>
    <t>analaraviana22@gmail.com</t>
  </si>
  <si>
    <t>Ana Lara Viana Dos Santos</t>
  </si>
  <si>
    <t>1Z4085K6A1N</t>
  </si>
  <si>
    <t>Rua Doutor Mario Cardinho , 2</t>
  </si>
  <si>
    <t>04019000</t>
  </si>
  <si>
    <t>Valor declarado 0 e a casa está em situação irregular, existe alguma declaração explicando o porquê não paga luz tais como (ex: “gato”)</t>
  </si>
  <si>
    <t xml:space="preserve">Gás </t>
  </si>
  <si>
    <t>analuizasoldasakura@gmail.com</t>
  </si>
  <si>
    <t>Ana Luíza Soldá</t>
  </si>
  <si>
    <t>1Z4085HJ30R</t>
  </si>
  <si>
    <t>Rua Alfredo Cortês, 128</t>
  </si>
  <si>
    <t>04814070</t>
  </si>
  <si>
    <t>5 ou mais</t>
  </si>
  <si>
    <t>remédio, pet, stremming</t>
  </si>
  <si>
    <t>voidemartins@gmail.com</t>
  </si>
  <si>
    <t>André Eduardo Martins</t>
  </si>
  <si>
    <t>1Z4085MFLAU</t>
  </si>
  <si>
    <t>07750000</t>
  </si>
  <si>
    <t>Parte em Escola Pública e parte em particular</t>
  </si>
  <si>
    <t>andressadkulevicz@gmail.com</t>
  </si>
  <si>
    <t>Oficina</t>
  </si>
  <si>
    <t>Andressa Dias Kulevicz</t>
  </si>
  <si>
    <t>1Z4085LJS1H</t>
  </si>
  <si>
    <t>01381600158</t>
  </si>
  <si>
    <t>Avenida Nossa Senhora da Assunção, 675</t>
  </si>
  <si>
    <t>05359900</t>
  </si>
  <si>
    <t>Ela mora com uma amiga, as duas contam com a pensão alimentícia e dividem as contas da casa</t>
  </si>
  <si>
    <t>O condomínio e a água estão incluídos no aluguel</t>
  </si>
  <si>
    <t>augusto.uehara@usp.br</t>
  </si>
  <si>
    <t>andressayono@gmail.com</t>
  </si>
  <si>
    <t>UNIFESP</t>
  </si>
  <si>
    <t>Andressa Yuri Ono</t>
  </si>
  <si>
    <t>1Z4085JUUE7</t>
  </si>
  <si>
    <t>Rua Batista da Costa, 137, Tatuapé</t>
  </si>
  <si>
    <t>03335020</t>
  </si>
  <si>
    <t>Sao Paulo</t>
  </si>
  <si>
    <t>Declarou valor 0 e a casa está em situação irregular ou se o indivíduo morar de favor.</t>
  </si>
  <si>
    <t>Academia e remedios</t>
  </si>
  <si>
    <t>jvictors@usp.br</t>
  </si>
  <si>
    <t>andrezzahelenbatistadasilva@gmail.com</t>
  </si>
  <si>
    <t>COMVEST (Unicamp)</t>
  </si>
  <si>
    <t>Andrezza Helen Batista da Silva</t>
  </si>
  <si>
    <t>1z4085gl1jh</t>
  </si>
  <si>
    <t>Rua Floriano Alves da Costa, 153</t>
  </si>
  <si>
    <t>05271160</t>
  </si>
  <si>
    <t>anna.be.emerenciano@gmail.com</t>
  </si>
  <si>
    <t>Anna Beatriz Oliveira Emerenciano</t>
  </si>
  <si>
    <t>1Z4085YAJUA</t>
  </si>
  <si>
    <t>Rua Pedro Lopes dos Santos, 36</t>
  </si>
  <si>
    <t>06056040</t>
  </si>
  <si>
    <t>Sim, de 25%</t>
  </si>
  <si>
    <t>pedrohdemori@usp.br</t>
  </si>
  <si>
    <t>annaclaralim91@gmail.com</t>
  </si>
  <si>
    <t>2018, IBPM</t>
  </si>
  <si>
    <t>Anna Clara de Lima Ferreira</t>
  </si>
  <si>
    <t>1Z4085M8UYV</t>
  </si>
  <si>
    <t>Avenida Doutor Silvio Margarido, 64</t>
  </si>
  <si>
    <t>05545130</t>
  </si>
  <si>
    <t>Declarou um valor mas não comprovou</t>
  </si>
  <si>
    <t>Quando declara um valor mas não comprova</t>
  </si>
  <si>
    <t>gato</t>
  </si>
  <si>
    <t>Não sabe o valor do IPTU e não o tem com ela</t>
  </si>
  <si>
    <t>annacatanho@gmail.com</t>
  </si>
  <si>
    <t>Anna Julia Catanho Dias</t>
  </si>
  <si>
    <t>1Z4085ME5GS</t>
  </si>
  <si>
    <t>Rua Bahia, 45, Parque Santa Tereza</t>
  </si>
  <si>
    <t>aribueroi@gmail.com</t>
  </si>
  <si>
    <t>Ariel Bueno Roitburd</t>
  </si>
  <si>
    <t>1Z4085FVAYU</t>
  </si>
  <si>
    <t xml:space="preserve">Rua Campo Grande , 504 </t>
  </si>
  <si>
    <t>05302051</t>
  </si>
  <si>
    <t>É irmão gêmeo da Flora Bueno Roitburd</t>
  </si>
  <si>
    <t>Parte em Escola Pública e parte em Particular</t>
  </si>
  <si>
    <t>arthur.amancio32@gmail.com</t>
  </si>
  <si>
    <t>Arthur França Amancio</t>
  </si>
  <si>
    <t>1Z4085M5NH1</t>
  </si>
  <si>
    <t>Avenida Luiz Rink, 1581</t>
  </si>
  <si>
    <t>06286000</t>
  </si>
  <si>
    <t>Osasco</t>
  </si>
  <si>
    <t>Gás, academia e animal</t>
  </si>
  <si>
    <t>IPVA isento</t>
  </si>
  <si>
    <t>art.jacintho14@gmail.com</t>
  </si>
  <si>
    <t>Arthur Jacintho de Oliveira Santos</t>
  </si>
  <si>
    <t>1Z4085GB84C</t>
  </si>
  <si>
    <t>Avenida Coronel Cezafredo Fagundes, 665</t>
  </si>
  <si>
    <t>02306000</t>
  </si>
  <si>
    <t>melos.augusto@gmail.com</t>
  </si>
  <si>
    <t>Augusto Stefani De Melo</t>
  </si>
  <si>
    <t>1Z4085GMD9F</t>
  </si>
  <si>
    <t>Rua Primo Zacante , 301</t>
  </si>
  <si>
    <t>06160200</t>
  </si>
  <si>
    <t>Gás e remédio</t>
  </si>
  <si>
    <t>xyobia.estudos@gmail.com</t>
  </si>
  <si>
    <t>espm</t>
  </si>
  <si>
    <t>Beatriz Alves Gomes</t>
  </si>
  <si>
    <t>1Z4085KQF2G</t>
  </si>
  <si>
    <t>Rua Celestina Moreira, 61</t>
  </si>
  <si>
    <t>02808010</t>
  </si>
  <si>
    <t>Casa alugada mas não apresentou documento comprobatório</t>
  </si>
  <si>
    <t>gás, netflix e academia</t>
  </si>
  <si>
    <t>minbeatriztuan444@gmail.com</t>
  </si>
  <si>
    <t>Beatriz Aparecida Rodrigues Madureira</t>
  </si>
  <si>
    <t>1Z4085HTC2K</t>
  </si>
  <si>
    <t>Travessa Seringais, 98</t>
  </si>
  <si>
    <t>08410010</t>
  </si>
  <si>
    <t>animais, gás e streaming</t>
  </si>
  <si>
    <t>beatrizco@hormail.com.br</t>
  </si>
  <si>
    <t>Beatriz Cajueiro de Oliveira</t>
  </si>
  <si>
    <t>1Z4085LYRSZ</t>
  </si>
  <si>
    <t>56566301X</t>
  </si>
  <si>
    <t>Rua Eudorado, 23</t>
  </si>
  <si>
    <t>07785530</t>
  </si>
  <si>
    <t>Cajamar</t>
  </si>
  <si>
    <t>biajesus0611@gmail.com</t>
  </si>
  <si>
    <t>Beatriz Ferreira de Jesus</t>
  </si>
  <si>
    <t>1Z4085KP28B</t>
  </si>
  <si>
    <t>Rua Hanói, 3</t>
  </si>
  <si>
    <t>04883360</t>
  </si>
  <si>
    <t>Analfabeto</t>
  </si>
  <si>
    <t>martinsbnunes@gmail.com</t>
  </si>
  <si>
    <t>Beatriz Martins Nunes</t>
  </si>
  <si>
    <t>1Z4085M75UG</t>
  </si>
  <si>
    <t>Avenida Aparecida do Rio Negro, 302</t>
  </si>
  <si>
    <t>05144085</t>
  </si>
  <si>
    <t>Casa própria e comprovou pagar condomínio</t>
  </si>
  <si>
    <t>Gás + Netflix</t>
  </si>
  <si>
    <t>bianascimento016@gmail.com</t>
  </si>
  <si>
    <t>Beatriz Oliveira Do Nascimento</t>
  </si>
  <si>
    <t>1Z4085Y9SBZ</t>
  </si>
  <si>
    <t>Rua Edite Pinho Souza, 79</t>
  </si>
  <si>
    <t>06753390</t>
  </si>
  <si>
    <t>mostraram pdf do rg
pai desempregado foi demitido depois q ela se inscreveu no cursinho</t>
  </si>
  <si>
    <t>Sim, de 100%</t>
  </si>
  <si>
    <t>Irmã recebe empréstimo para ajudar nos custos da faculdade</t>
  </si>
  <si>
    <t>b960852886@gmail.com</t>
  </si>
  <si>
    <t>Beatriz Ribeiro Bittencourt</t>
  </si>
  <si>
    <t>1Z4085JLNL4</t>
  </si>
  <si>
    <t>Rua Tasselli Ugu, 358</t>
  </si>
  <si>
    <t>05387000</t>
  </si>
  <si>
    <t>Academia</t>
  </si>
  <si>
    <t>cesarbrunorogue@usp.br</t>
  </si>
  <si>
    <t>beatriz.rodrigues.c2005@gmail.com</t>
  </si>
  <si>
    <t>VUNESP (Unesp)</t>
  </si>
  <si>
    <t>Beatriz Rodrigues da Costa</t>
  </si>
  <si>
    <t>1Z4085Y94HF</t>
  </si>
  <si>
    <t>Avenida Circular, 98</t>
  </si>
  <si>
    <t>05547025</t>
  </si>
  <si>
    <t>Existe alguma explicação ou declaração do porquê não paga água tais como ( tirar água do poço, etc)</t>
  </si>
  <si>
    <t>IPTU e água estão inclusos no condomínio</t>
  </si>
  <si>
    <t>biankadodpokaaraujo@gmail.com</t>
  </si>
  <si>
    <t>Bianka Dodpoka Araujo</t>
  </si>
  <si>
    <t>1Z4085GUDKG</t>
  </si>
  <si>
    <t>Rua Professor Brasílio Barney, 32</t>
  </si>
  <si>
    <t>03959050</t>
  </si>
  <si>
    <t xml:space="preserve">São Paulo </t>
  </si>
  <si>
    <t>Gás e Pet</t>
  </si>
  <si>
    <t>silvamartinsbrendha@gmail.com</t>
  </si>
  <si>
    <t>FIEB (ONLINE)</t>
  </si>
  <si>
    <t>Nao tem segunda opção</t>
  </si>
  <si>
    <t>Brendha Martins Silva</t>
  </si>
  <si>
    <t>1Z4085M99UA</t>
  </si>
  <si>
    <t>Rua Dolores Creti, 190, Casa 3</t>
  </si>
  <si>
    <t>06404110</t>
  </si>
  <si>
    <t>Barueri</t>
  </si>
  <si>
    <t>Seguro do carro</t>
  </si>
  <si>
    <t>bruna.lima.santos.005@gmail.com</t>
  </si>
  <si>
    <t>Bruna Lima Santos</t>
  </si>
  <si>
    <t>1Z4085MAMF4</t>
  </si>
  <si>
    <t>Rua Francisco Xavier de Sales, 1038</t>
  </si>
  <si>
    <t>05830250</t>
  </si>
  <si>
    <t>Acessa dos vizinhos - tios</t>
  </si>
  <si>
    <t>brunamonte987@gmail.com</t>
  </si>
  <si>
    <t>Bruna Monte Carlos</t>
  </si>
  <si>
    <t>1Z4085M04KU</t>
  </si>
  <si>
    <t>Rua Maria Joana Leopoldina, 164</t>
  </si>
  <si>
    <t>06624470</t>
  </si>
  <si>
    <t>Jandira</t>
  </si>
  <si>
    <t>veiigabruna@gmail.com</t>
  </si>
  <si>
    <t>Bruna Veiga dos Anjos</t>
  </si>
  <si>
    <t>1Z4085M8HDS</t>
  </si>
  <si>
    <t>Rua Melchiorgiola , 646</t>
  </si>
  <si>
    <t>05664000</t>
  </si>
  <si>
    <t>Seguro</t>
  </si>
  <si>
    <t>felipe.dan@usp.br</t>
  </si>
  <si>
    <t>brunocalistoportugal@gmail.com</t>
  </si>
  <si>
    <t>Cursinho FFlCH</t>
  </si>
  <si>
    <t>Bruno Calisto Portugal</t>
  </si>
  <si>
    <t>1Z4085GQL7D</t>
  </si>
  <si>
    <t>Rua golpazari, 393</t>
  </si>
  <si>
    <t>05796020</t>
  </si>
  <si>
    <t>Valor declarado 0 e não comprovou o porquê de não pagar.</t>
  </si>
  <si>
    <t>buckelcamila10@gmail.com</t>
  </si>
  <si>
    <t>Camila Pimentel Buckel Barros</t>
  </si>
  <si>
    <t>1Z4085GVYAV</t>
  </si>
  <si>
    <t>Rua Guaramimbé, 138</t>
  </si>
  <si>
    <t>05754060</t>
  </si>
  <si>
    <t>Gás e academia</t>
  </si>
  <si>
    <t>Sim, de 50%</t>
  </si>
  <si>
    <t>carlosqueiroz53.cq@gmail.com</t>
  </si>
  <si>
    <t>Carlos da SIlva Queiroz</t>
  </si>
  <si>
    <t>1Z4085YB9A3</t>
  </si>
  <si>
    <t>Rua Dinalva Oliveira Teixeira, 76</t>
  </si>
  <si>
    <t>04814690</t>
  </si>
  <si>
    <t>Mãe é autonoma mas não trouxe declaração</t>
  </si>
  <si>
    <t>academia</t>
  </si>
  <si>
    <t>cacaaraujo197@gmail.com</t>
  </si>
  <si>
    <t>Caroline Araujo Nogueira</t>
  </si>
  <si>
    <t>1Z4085L0U3A</t>
  </si>
  <si>
    <t>R. Antonio Vaz, 226, Jardim Vergueiro</t>
  </si>
  <si>
    <t>05818240</t>
  </si>
  <si>
    <t>cl.laia@outlook.com</t>
  </si>
  <si>
    <t>Caroline Feitoza de Laia</t>
  </si>
  <si>
    <t>1Z4085K27CQ</t>
  </si>
  <si>
    <t>Alameda dos Pintassilgos, 7</t>
  </si>
  <si>
    <t>04880235</t>
  </si>
  <si>
    <t>Dentista - manutenção mensal</t>
  </si>
  <si>
    <t>Consórcio de Carro</t>
  </si>
  <si>
    <t>Trabalhou em um escritório em perícia econômica</t>
  </si>
  <si>
    <t>carolineluizdacosta@gmail.com</t>
  </si>
  <si>
    <t>Caroline Luiz da Costa</t>
  </si>
  <si>
    <t>1Z4085M8YQV</t>
  </si>
  <si>
    <t>R. Dora, 350 - Parque dos Camargos</t>
  </si>
  <si>
    <t>06436210</t>
  </si>
  <si>
    <t>Racao das cachorras</t>
  </si>
  <si>
    <t>vitoriaeb15@gmail.com</t>
  </si>
  <si>
    <t>Caroline Vitoria Teresa da Silva</t>
  </si>
  <si>
    <t>1Z4085YTYYH</t>
  </si>
  <si>
    <t>Rua Doutor Ângelo Capozzi, 135</t>
  </si>
  <si>
    <t>09390294</t>
  </si>
  <si>
    <t>Mauá</t>
  </si>
  <si>
    <t>Candidata só estava com o próprio RG. Além disso, ela mostrou foto do RG da mãe pelo Whatsapp...</t>
  </si>
  <si>
    <t>Gás (150) e aparelho (60)</t>
  </si>
  <si>
    <t>Ela não sabe o valor do IPTU</t>
  </si>
  <si>
    <t>catarina2620@hotmail.com.br</t>
  </si>
  <si>
    <t>Poli</t>
  </si>
  <si>
    <t>Catarina Bispo de Almeida</t>
  </si>
  <si>
    <t>1Z4085KULAA</t>
  </si>
  <si>
    <t>Rua Arroio Cordeiro , 53</t>
  </si>
  <si>
    <t>08472340</t>
  </si>
  <si>
    <t>cathmoniz6@gmail.com</t>
  </si>
  <si>
    <t>Study</t>
  </si>
  <si>
    <t>Catharina Moniza Emidio</t>
  </si>
  <si>
    <t>1Z4085MF42T</t>
  </si>
  <si>
    <t>58898937X</t>
  </si>
  <si>
    <t>Rua Montserrat,  1477</t>
  </si>
  <si>
    <t>03312001</t>
  </si>
  <si>
    <t>Pet , gás e streaming</t>
  </si>
  <si>
    <t>claravitoria12938@gmail.com</t>
  </si>
  <si>
    <t>Clara Vitória Magalhães Santos</t>
  </si>
  <si>
    <t>1Z4085KNBES</t>
  </si>
  <si>
    <t>Rua da Tartaruga, 220</t>
  </si>
  <si>
    <t>06535204</t>
  </si>
  <si>
    <t>Santana de Parnaíba</t>
  </si>
  <si>
    <t>Gás, Netflix</t>
  </si>
  <si>
    <t>callisayacris66@gmail.com</t>
  </si>
  <si>
    <t>emancipa</t>
  </si>
  <si>
    <t>Cristiane Callisaya Chillo</t>
  </si>
  <si>
    <t>1Z4085K0KQQ</t>
  </si>
  <si>
    <t>Rua Pedro De Mena,358</t>
  </si>
  <si>
    <t>03579270</t>
  </si>
  <si>
    <t>00</t>
  </si>
  <si>
    <t>animais, e gás</t>
  </si>
  <si>
    <t>daniel.estudantil1221@gmail.com</t>
  </si>
  <si>
    <t>Aprova Total</t>
  </si>
  <si>
    <t>Daniel Mota Delbui Pereira</t>
  </si>
  <si>
    <t>1Z4085LYE9V</t>
  </si>
  <si>
    <t>Rua Araçariguama, 100</t>
  </si>
  <si>
    <t>06320260</t>
  </si>
  <si>
    <t>Apresentou um holerite com mais de 6 meses.</t>
  </si>
  <si>
    <t>rafaelh.souza@usp.br</t>
  </si>
  <si>
    <t>dannysanches.vital@gmail.com</t>
  </si>
  <si>
    <t>Descomplica</t>
  </si>
  <si>
    <t>Daniela Vital Alves Sanches</t>
  </si>
  <si>
    <t>1Z4085H599H</t>
  </si>
  <si>
    <t>Rua Cedália Zerini, 90 - Casa 2 - Helena Maria</t>
  </si>
  <si>
    <t>02675031</t>
  </si>
  <si>
    <t>Gás e pet</t>
  </si>
  <si>
    <t>danielifernand@gmail.com</t>
  </si>
  <si>
    <t>Fflch</t>
  </si>
  <si>
    <t>Unifesp</t>
  </si>
  <si>
    <t>Danieli Fernanda Ferreira de Souza</t>
  </si>
  <si>
    <t>1Z4085K2F1G</t>
  </si>
  <si>
    <t xml:space="preserve">Rua Serra do Mar , 121 </t>
  </si>
  <si>
    <t>06362270</t>
  </si>
  <si>
    <t xml:space="preserve">Carapicuíba </t>
  </si>
  <si>
    <t>Gás e Academia</t>
  </si>
  <si>
    <t>daniellycaroline0694@gmail.com</t>
  </si>
  <si>
    <t xml:space="preserve">algumas plataformas online: descomplica e gabaritageo </t>
  </si>
  <si>
    <t>Danielly Caroline de Oliveira</t>
  </si>
  <si>
    <t>1Z4085G3PDF</t>
  </si>
  <si>
    <t>Rua José Domiciano Delina, 116</t>
  </si>
  <si>
    <t>0779055</t>
  </si>
  <si>
    <t>Cajomar</t>
  </si>
  <si>
    <t>Ela é jovem aprendiz</t>
  </si>
  <si>
    <t>gás, animais, streaming, remédios</t>
  </si>
  <si>
    <t>Várias coisas ela não comprovou, mas tem uma planilha com esses gastos anotados então confio que está tudo certo</t>
  </si>
  <si>
    <t>compra de supermercado: 770 reais</t>
  </si>
  <si>
    <t>daniellymartins.contato@gmail.com</t>
  </si>
  <si>
    <t>Danielly Martins de  Sousa</t>
  </si>
  <si>
    <t>1Z4085GU7FZ</t>
  </si>
  <si>
    <t>Rua desembargador Dalmo do vale nogueira, 200</t>
  </si>
  <si>
    <t>05641060</t>
  </si>
  <si>
    <t>seguro</t>
  </si>
  <si>
    <t>leticiascaldelai@usp.br</t>
  </si>
  <si>
    <t>daniloxklr7@gmail.com</t>
  </si>
  <si>
    <t>Danilo Soares Oliveira de Santana</t>
  </si>
  <si>
    <t>1Z4085Y8RHT</t>
  </si>
  <si>
    <t>Avenida Nelson Palma Travass, 174 - apto. 901 torre 3</t>
  </si>
  <si>
    <t>02998000</t>
  </si>
  <si>
    <t>A mãe ajuda em gastos pontuais</t>
  </si>
  <si>
    <t>Aluguel de carro com o pai trabalhar</t>
  </si>
  <si>
    <t>A água vem junto do aluguel. Estava no contrato</t>
  </si>
  <si>
    <t>daviferreira2419@gmail.com</t>
  </si>
  <si>
    <t xml:space="preserve">Curso da fgv e um da USP RP </t>
  </si>
  <si>
    <t>Davi Ferreira dos Santos</t>
  </si>
  <si>
    <t>1Z4085KCGL5</t>
  </si>
  <si>
    <t>Rua Enrico Rossi, 21B</t>
  </si>
  <si>
    <t>05841140</t>
  </si>
  <si>
    <t>cidalombardi@yahoo.com.br</t>
  </si>
  <si>
    <t>Débora Calu Lombardi</t>
  </si>
  <si>
    <t>1Z4085GUYEL</t>
  </si>
  <si>
    <t>Avenida Damoenda Velha,123</t>
  </si>
  <si>
    <t>05880330</t>
  </si>
  <si>
    <t>deborahmayrass@gmail.com</t>
  </si>
  <si>
    <t xml:space="preserve">Deborah Mayra de Souza Santos </t>
  </si>
  <si>
    <t>1Z4085GGFG6</t>
  </si>
  <si>
    <t>Rua Macedonio Fernandes, 12A</t>
  </si>
  <si>
    <t>05818340</t>
  </si>
  <si>
    <t>A mãe morava com ela, mas se mudou</t>
  </si>
  <si>
    <t>Streaming e academia da irmã</t>
  </si>
  <si>
    <t>deboraribcam10@gmail.com</t>
  </si>
  <si>
    <t>Demora Camara Ribeiro</t>
  </si>
  <si>
    <t>1Z4085YEEAZ</t>
  </si>
  <si>
    <t>Rua Ledoina Denis Ramires, 13, Vila Franca</t>
  </si>
  <si>
    <t>05776440</t>
  </si>
  <si>
    <t>Gas</t>
  </si>
  <si>
    <t>denisegeni19@gmail.com</t>
  </si>
  <si>
    <t>Cursinho da UNESP e o IPRA</t>
  </si>
  <si>
    <t>Denise Rodrigues Silva Cardoso</t>
  </si>
  <si>
    <t>1Z4085K80ZZ</t>
  </si>
  <si>
    <t>Avenida Dionysia Alves Barreto, 343, Casa 04</t>
  </si>
  <si>
    <t>06086050</t>
  </si>
  <si>
    <t>Gás (dividido por 6 meses)</t>
  </si>
  <si>
    <t>Não tem contato com a mãe</t>
  </si>
  <si>
    <t>Atualmente é garçonete</t>
  </si>
  <si>
    <t>eduardokss430@gmail.com</t>
  </si>
  <si>
    <t>FCMSCSP - Faculdade Santa Casa</t>
  </si>
  <si>
    <t xml:space="preserve">Eduardo Kauã dos Santos Souza </t>
  </si>
  <si>
    <t>1Z4085HCD0Q</t>
  </si>
  <si>
    <t>Rua Bazila Oliveira Ferreira, 430</t>
  </si>
  <si>
    <t>06770230</t>
  </si>
  <si>
    <t>Ração para animal e academia</t>
  </si>
  <si>
    <t>eduardoleiteamorim2001@gmail.com</t>
  </si>
  <si>
    <t>Eduardo Leite Amorim</t>
  </si>
  <si>
    <t>1Z4085LKR09</t>
  </si>
  <si>
    <t>Rua Grenoble, 14</t>
  </si>
  <si>
    <t>05797310</t>
  </si>
  <si>
    <t>gastos com animais</t>
  </si>
  <si>
    <t>ellengomes2006@gmail.com</t>
  </si>
  <si>
    <t>Ellen Gomes de Oliveira</t>
  </si>
  <si>
    <t>1Z4085YUK7N</t>
  </si>
  <si>
    <t>Rua Vidal Prader, 56</t>
  </si>
  <si>
    <t>03563240</t>
  </si>
  <si>
    <t>Academia, spotify e netflix</t>
  </si>
  <si>
    <t>ellenvitoriaporto2@gmail.com</t>
  </si>
  <si>
    <t>Ellen Vitória Porto da Conceição</t>
  </si>
  <si>
    <t>1Z4085K2MD0</t>
  </si>
  <si>
    <t>Rua João de Laet, 1445</t>
  </si>
  <si>
    <t>02410010</t>
  </si>
  <si>
    <t>Gás , remédio e serviço de streaming</t>
  </si>
  <si>
    <t>emersondossantos@gmail.com</t>
  </si>
  <si>
    <t>FFLCH</t>
  </si>
  <si>
    <t>Emerson dos Santos Gomes</t>
  </si>
  <si>
    <t>1Z4085K363S</t>
  </si>
  <si>
    <t>Estrada dos Fichers, 1305</t>
  </si>
  <si>
    <t>06719400</t>
  </si>
  <si>
    <t>Cotia</t>
  </si>
  <si>
    <t>animais</t>
  </si>
  <si>
    <t>Dívidas com a conta de água, luz, processos, compras parceladas, financiamentos, etc</t>
  </si>
  <si>
    <t>O Valor da conta d'agua e do condomínio vem juntos, por isso o msm valor
Dívida do carro</t>
  </si>
  <si>
    <t>emillylimedeassis@gmail.com</t>
  </si>
  <si>
    <t>Emilly Lima de Assis</t>
  </si>
  <si>
    <t>1Z4085HNYTV</t>
  </si>
  <si>
    <t>Rua Porto Velho, 165 - Jardim Vista Alegre</t>
  </si>
  <si>
    <t>02467000</t>
  </si>
  <si>
    <t>emillypsilva058@gmail.com</t>
  </si>
  <si>
    <t>Emilly Pereira da Silva</t>
  </si>
  <si>
    <t>1Z4085HN8CJ</t>
  </si>
  <si>
    <t>Rua Campo da Vinha, 507</t>
  </si>
  <si>
    <t>03572090</t>
  </si>
  <si>
    <t>Gás, PET e remédios</t>
  </si>
  <si>
    <t>emilyrsdsantos@gamil.com</t>
  </si>
  <si>
    <t>Emily Ramos dos Santos</t>
  </si>
  <si>
    <t>1Z4085GCCJK</t>
  </si>
  <si>
    <t>Rua Maria Irene de Oliveira Silva, 200 - Saint Morritz</t>
  </si>
  <si>
    <t>06787610</t>
  </si>
  <si>
    <t>emilynvitoria.evv@gmail.com</t>
  </si>
  <si>
    <t>Emilyn Vitória Vieira De Souza</t>
  </si>
  <si>
    <t>1Z4085GTB1R</t>
  </si>
  <si>
    <t>Rua Epaminondas Melo do Amaral , 1578</t>
  </si>
  <si>
    <t>02542000</t>
  </si>
  <si>
    <t>Gás , academia.</t>
  </si>
  <si>
    <t>evelyngoulartmartins@gmail.com</t>
  </si>
  <si>
    <t>Evelyn Goulart Martins</t>
  </si>
  <si>
    <t>1Z4085YE9N4</t>
  </si>
  <si>
    <t>Rua do Arcadismo , 15A</t>
  </si>
  <si>
    <t>02866130</t>
  </si>
  <si>
    <t>ewerton_silva98@hotmail.com.br</t>
  </si>
  <si>
    <t>Ewerton Generoso da Silva</t>
  </si>
  <si>
    <t>1Z4085YHCMT</t>
  </si>
  <si>
    <t>Rua Boa Ventura, 77</t>
  </si>
  <si>
    <t>03817110</t>
  </si>
  <si>
    <t>gás e comida para gato</t>
  </si>
  <si>
    <t>A irmã trabalha na empresa de internet, ai não pagam.</t>
  </si>
  <si>
    <t>fabioaurelioaurelio5@gmail.com</t>
  </si>
  <si>
    <t xml:space="preserve">Fabio Aurelio Guergolett Ferreira de Lima </t>
  </si>
  <si>
    <t>1Z4085GS4YY</t>
  </si>
  <si>
    <t>Rua Bandeirantes 213</t>
  </si>
  <si>
    <t>08559440</t>
  </si>
  <si>
    <t>Poá</t>
  </si>
  <si>
    <t>Gás, animal, streaming</t>
  </si>
  <si>
    <t>barretofabio308@gmail.com</t>
  </si>
  <si>
    <t>Fabio Barreto de Araujo</t>
  </si>
  <si>
    <t>1Z4085K1AZZ</t>
  </si>
  <si>
    <t>Rua Saverio Valente, 100, Bl 19, Apt 24</t>
  </si>
  <si>
    <t>02996120</t>
  </si>
  <si>
    <t>fj1363198@gmail.com</t>
  </si>
  <si>
    <t>Fabrício Mendes Silva</t>
  </si>
  <si>
    <t>1Z4085HJNDS</t>
  </si>
  <si>
    <t>Rua Antônio Benedito Ferreira, 76</t>
  </si>
  <si>
    <t>06246110</t>
  </si>
  <si>
    <t xml:space="preserve">São paulo </t>
  </si>
  <si>
    <t>gás e medicamentos</t>
  </si>
  <si>
    <t>fehduarth07@gmail.com</t>
  </si>
  <si>
    <t>Felipe Duarte Almeida</t>
  </si>
  <si>
    <t>1z4085y1cpy</t>
  </si>
  <si>
    <t>Rua Ciro Monteiro, 1031</t>
  </si>
  <si>
    <t>06720050</t>
  </si>
  <si>
    <t>Gasto com animal</t>
  </si>
  <si>
    <t>felipesmontanholi@gmail.com</t>
  </si>
  <si>
    <t>Felipe Silverio Montanholi de Araújo</t>
  </si>
  <si>
    <t>1Z4085H179S</t>
  </si>
  <si>
    <t>Rua Sabia das Paineiras,230</t>
  </si>
  <si>
    <t>04851480</t>
  </si>
  <si>
    <t>animal</t>
  </si>
  <si>
    <t>monteirof765@gmail.com</t>
  </si>
  <si>
    <t>Fernanda Monteiro Jacome</t>
  </si>
  <si>
    <t>1Z4085J4A69</t>
  </si>
  <si>
    <t>Rua Limburgo, 84</t>
  </si>
  <si>
    <t>04338100</t>
  </si>
  <si>
    <t>Remédio, gás, streaming e animal</t>
  </si>
  <si>
    <t>Dívida em relação ao carro (financiamento)</t>
  </si>
  <si>
    <t>florabroit@gmail.com</t>
  </si>
  <si>
    <t>Flora Bueno Roitburd</t>
  </si>
  <si>
    <t>1Z4085FVBG6</t>
  </si>
  <si>
    <t>É irmã de Ariel Bueno Roitburd</t>
  </si>
  <si>
    <t>fraciellyesph@gmail.com</t>
  </si>
  <si>
    <t>Fatec</t>
  </si>
  <si>
    <t xml:space="preserve">Francielly Evilyn Espinhosa </t>
  </si>
  <si>
    <t>1Z4085YTQVE</t>
  </si>
  <si>
    <t xml:space="preserve">Rua Santo Antônio, 8, jardim das palmeiras </t>
  </si>
  <si>
    <t>06950000</t>
  </si>
  <si>
    <t xml:space="preserve">Juquitiba </t>
  </si>
  <si>
    <t>Não é um documento recente (mais de 6 meses)</t>
  </si>
  <si>
    <t>remédios e botijão</t>
  </si>
  <si>
    <t>laura.bsouza@usp.br</t>
  </si>
  <si>
    <t>franciellytorrezan.s@gmail.com</t>
  </si>
  <si>
    <t>Francielly Torrezan da Silva</t>
  </si>
  <si>
    <t>1Z4085FUNT3</t>
  </si>
  <si>
    <t>Rua Sampaio Correa, 560</t>
  </si>
  <si>
    <t>02710080</t>
  </si>
  <si>
    <t>Aluna perdeu o emprego recentemente, porém costumava ter renda. 
Salário anterior: 1722</t>
  </si>
  <si>
    <t>Gastos com animais e plano funerário</t>
  </si>
  <si>
    <t>Perdeu o emprego recentemente.</t>
  </si>
  <si>
    <t>francinylemes@ymail.com</t>
  </si>
  <si>
    <t>Franciny Lemes de Souza</t>
  </si>
  <si>
    <t>1Z4085G2R91</t>
  </si>
  <si>
    <t>Rua do Lavapes, 245 1007A</t>
  </si>
  <si>
    <t>01519000</t>
  </si>
  <si>
    <t>gabriel.paixao0805@outlook.com</t>
  </si>
  <si>
    <t>Gabriel da Paixão Silva</t>
  </si>
  <si>
    <t>1Z4085M0H62</t>
  </si>
  <si>
    <t>Rua José Joaquim Esteves, 382</t>
  </si>
  <si>
    <t>academia e animal</t>
  </si>
  <si>
    <t>Arquivo indicando uma transação (pagamento) de IPVA</t>
  </si>
  <si>
    <t>mu.maia009@usp.br</t>
  </si>
  <si>
    <t>gabiakemi.sh@gmail.com</t>
  </si>
  <si>
    <t>Gabriela Akemi Melo Shimabuku</t>
  </si>
  <si>
    <t>1Z4085MES9S</t>
  </si>
  <si>
    <t>Rua Milton da Cruz, 658</t>
  </si>
  <si>
    <t>03983080</t>
  </si>
  <si>
    <t>Remédios constantes, academias, streamings</t>
  </si>
  <si>
    <t>Na parte das dívidas, alegou que tem valor, mas não sabe dizer quanto e nem tem documentos comprobatórios.</t>
  </si>
  <si>
    <t>toledo.bernardes.gabriela@gmail.com</t>
  </si>
  <si>
    <t>Gabriela Bernardes De Toledo</t>
  </si>
  <si>
    <t>1Z4085MF9M7</t>
  </si>
  <si>
    <t>Rua Rio Grande do Sul, 89</t>
  </si>
  <si>
    <t>06325050</t>
  </si>
  <si>
    <t>Quer prestar ciência da computação (IME) :)</t>
  </si>
  <si>
    <t>Recibo de aluguel sem data nem nome (somente com o valor)</t>
  </si>
  <si>
    <t>Carnê</t>
  </si>
  <si>
    <t>gabs.gillespie@gmail.com</t>
  </si>
  <si>
    <t>Mafalda</t>
  </si>
  <si>
    <t>Gabriela Fernanda Barbosa</t>
  </si>
  <si>
    <t>1Z4085Y8VDB</t>
  </si>
  <si>
    <t>Rua Cachoeira da Boa Esperança, 35</t>
  </si>
  <si>
    <t>08475150</t>
  </si>
  <si>
    <t>Gás e animais</t>
  </si>
  <si>
    <t>Apresentou a fatura do cartão como documento comprobatório</t>
  </si>
  <si>
    <t>A candidata faz bicos com lives na twitch</t>
  </si>
  <si>
    <t>mamanimariana605@gmail.com</t>
  </si>
  <si>
    <t xml:space="preserve">Gabriela Sinka Flores </t>
  </si>
  <si>
    <t>1Z4085JDS40</t>
  </si>
  <si>
    <t>Rua Araguaia, 31</t>
  </si>
  <si>
    <t>03034000</t>
  </si>
  <si>
    <t>Está em dúvida entre nutrição, marketing (ciência da comunicação) e pedagogia.</t>
  </si>
  <si>
    <t>Gás + Ração para gato + Spotify</t>
  </si>
  <si>
    <t>IPVA não sabe o valor, tentou lembrar o que o pai tinha dito que paga do imposto</t>
  </si>
  <si>
    <t>Pais vieram da Bolívia, mas ela nasceu no Brasil.</t>
  </si>
  <si>
    <t>fernanda_amorim@usp.br</t>
  </si>
  <si>
    <t>gabi.eva04@gmail.com</t>
  </si>
  <si>
    <t>Gabriella da Silva Eva</t>
  </si>
  <si>
    <t>1Z4085YB3P8</t>
  </si>
  <si>
    <t>Rua Terezinha Zulli, 10</t>
  </si>
  <si>
    <t>06040200</t>
  </si>
  <si>
    <t xml:space="preserve">Osasco </t>
  </si>
  <si>
    <t>Consultas avulsas (não é algo recorrente)</t>
  </si>
  <si>
    <t>gabrielle.acosta2@gmail.com</t>
  </si>
  <si>
    <t>Gabrielle Costa</t>
  </si>
  <si>
    <t>1Z4085KM0BF</t>
  </si>
  <si>
    <t>55418221x</t>
  </si>
  <si>
    <t>R. Augusto Santo Antonini, 43</t>
  </si>
  <si>
    <t>04163240</t>
  </si>
  <si>
    <t>gabriellelimeira0@gmail.com</t>
  </si>
  <si>
    <t>Gabrielle Limeira Brito de Figueiredo</t>
  </si>
  <si>
    <t>1Z4085J15CZ</t>
  </si>
  <si>
    <t>55139688x</t>
  </si>
  <si>
    <t>Rua manoel alvares pimentel, 1150</t>
  </si>
  <si>
    <t>08141000</t>
  </si>
  <si>
    <t>Streaming</t>
  </si>
  <si>
    <t>gsouzalima123@gmail.com</t>
  </si>
  <si>
    <t>Ferretto</t>
  </si>
  <si>
    <t>Gabrielle Souza de Lima</t>
  </si>
  <si>
    <t>1Z4085YB8U6</t>
  </si>
  <si>
    <t>Rua Jambeiro, 71</t>
  </si>
  <si>
    <t>06184280</t>
  </si>
  <si>
    <t>streamimg, animais e gás</t>
  </si>
  <si>
    <t>gabrielle.viana.nerii@gmail.com</t>
  </si>
  <si>
    <t>Gabrielle Viana Neri</t>
  </si>
  <si>
    <t>1Z4085YR0FF</t>
  </si>
  <si>
    <t>Avenida São Remo, 516 - Butantã</t>
  </si>
  <si>
    <t>05360150</t>
  </si>
  <si>
    <t>Netflix</t>
  </si>
  <si>
    <t xml:space="preserve">Família dela tem mais de R$28.000 em dívidas, porém estavam na fatura e ela não sabia o que eram. </t>
  </si>
  <si>
    <t>gabrielligabaldo@gmail.com</t>
  </si>
  <si>
    <t>Gabrielli Gabaldo dos Santos</t>
  </si>
  <si>
    <t>1Z4085KQEAQ</t>
  </si>
  <si>
    <t>Rua Camargo Martins , 31</t>
  </si>
  <si>
    <t>05365100</t>
  </si>
  <si>
    <t>Gás,  pet e straming</t>
  </si>
  <si>
    <t>gaby.peres.goncalves@gmail.com</t>
  </si>
  <si>
    <t>Gabrielly Peres Gonçalves</t>
  </si>
  <si>
    <t>1Z4085MDY17</t>
  </si>
  <si>
    <t>Rua Buenos Aires 279</t>
  </si>
  <si>
    <t>09230130</t>
  </si>
  <si>
    <t>Utinga</t>
  </si>
  <si>
    <t>Paga condomínio em casa própria mas não apresentou documento comprobatório</t>
  </si>
  <si>
    <t>Não trouxe muitos documentos</t>
  </si>
  <si>
    <t>Sim, de 75%</t>
  </si>
  <si>
    <t>gabrielly.oliveira@hotmail.com</t>
  </si>
  <si>
    <t xml:space="preserve">Gabrielly Vitoria Oliveira </t>
  </si>
  <si>
    <t>1Z4085M65MV</t>
  </si>
  <si>
    <t>57138349X</t>
  </si>
  <si>
    <t>Avenida Gerônimo Barbosa da Silva , 1014</t>
  </si>
  <si>
    <t>08150590</t>
  </si>
  <si>
    <t>diasrubia6@gmail.com</t>
  </si>
  <si>
    <t>Geovana Dias Aguiar</t>
  </si>
  <si>
    <t>1Z4085YTG95</t>
  </si>
  <si>
    <t>R. Luiz Antonio Abreu, 1156, Casa B</t>
  </si>
  <si>
    <t>05541190</t>
  </si>
  <si>
    <t>laura.bsouza@gmail.com</t>
  </si>
  <si>
    <t>geovannadejsesus03@gmail.com</t>
  </si>
  <si>
    <t>Geovanna de Jesus Santos</t>
  </si>
  <si>
    <t>1Z4085L69S1</t>
  </si>
  <si>
    <t>Rua Tv Suplementar; Saída Batista</t>
  </si>
  <si>
    <t>05877570</t>
  </si>
  <si>
    <t>farmácia</t>
  </si>
  <si>
    <t>geovanna.gih14@gmail.com</t>
  </si>
  <si>
    <t>Geovanna de Souza Ramos</t>
  </si>
  <si>
    <t>1Z4085ME9Y5</t>
  </si>
  <si>
    <t>57294536X</t>
  </si>
  <si>
    <t>Rua Balbino de Miranda, 39</t>
  </si>
  <si>
    <t>05537060</t>
  </si>
  <si>
    <t>Mãe começou a trabalhar dia 01/03/2023, não tendo como comprovar a renda ainda.</t>
  </si>
  <si>
    <t>Gás, academia, remédios</t>
  </si>
  <si>
    <t>A família não paga diretamente nada, mas contribui com uma parte das contas que o avô da candidata (que mora no andar de cima) paga.</t>
  </si>
  <si>
    <t>gegemasetto@gmail.com</t>
  </si>
  <si>
    <t>Geovanna Oliveira Masetto</t>
  </si>
  <si>
    <t>1Z4085K5171</t>
  </si>
  <si>
    <t>Rua jau paci, 387</t>
  </si>
  <si>
    <t>02318150</t>
  </si>
  <si>
    <t>scravellig@gmail.com</t>
  </si>
  <si>
    <t>Geovanna Scravelli Sábio</t>
  </si>
  <si>
    <t>1Z4085JUH0V</t>
  </si>
  <si>
    <t>Rua Tomas Ribeiro Colaço, 240</t>
  </si>
  <si>
    <t>02993100</t>
  </si>
  <si>
    <t>Ração + Remédio + Gás</t>
  </si>
  <si>
    <t>Renda mensal declarada de um dos familiares é maior do que R$1.904 e não trouxe declaração de renda</t>
  </si>
  <si>
    <t>giovanna.souza45732@gmail.com</t>
  </si>
  <si>
    <t>Giovanna Andrade de Souza</t>
  </si>
  <si>
    <t>1Z4085HE0VG</t>
  </si>
  <si>
    <t>Rua Maria Simão da Silva, 30 - Jardim Kuabara</t>
  </si>
  <si>
    <t>06753200</t>
  </si>
  <si>
    <t>giovanna.oliveira2208@gmail.com</t>
  </si>
  <si>
    <t>CUSP</t>
  </si>
  <si>
    <t>Giovanna Brito de Oliveira</t>
  </si>
  <si>
    <t>1Z4085MB69B</t>
  </si>
  <si>
    <t>Indígena</t>
  </si>
  <si>
    <t>Rua Silvestre Paula, 114A</t>
  </si>
  <si>
    <t>05163100</t>
  </si>
  <si>
    <t>Streaming e pensão</t>
  </si>
  <si>
    <t>beleoliver@gmail.com</t>
  </si>
  <si>
    <t>Giovanna de Oliveira Gamberini</t>
  </si>
  <si>
    <t>1Z4085KGKH0</t>
  </si>
  <si>
    <t>Rua Antonio Dispezio, 288</t>
  </si>
  <si>
    <t>06890990</t>
  </si>
  <si>
    <t>São Lourenço da Serra</t>
  </si>
  <si>
    <t>gás, ração e streaming</t>
  </si>
  <si>
    <t>gs1737303@gmail.com</t>
  </si>
  <si>
    <t>Giovanna de Souza Pereira</t>
  </si>
  <si>
    <t>1Z4085M5QQ8</t>
  </si>
  <si>
    <t>Rua Santa Amélia, 141</t>
  </si>
  <si>
    <t>05550095</t>
  </si>
  <si>
    <t>Documento incompleto, pouco visível, onde não há como ver o valor final ou o nome de quem vem na conta.(Leve no bom senso)</t>
  </si>
  <si>
    <t>Documento incompleto, pouco visível, onde não há como ver o valor final ou o nome de quem vem na conta.</t>
  </si>
  <si>
    <t>giovannakfb22@outlook.com</t>
  </si>
  <si>
    <t>Giovanna Kamilly Ferrari Blanck</t>
  </si>
  <si>
    <t>1Z4085J9GGD</t>
  </si>
  <si>
    <t>Avenida Brigadeiro Faria Lima, 1451</t>
  </si>
  <si>
    <t>07130000</t>
  </si>
  <si>
    <t>gvnnlemos@gmail.com</t>
  </si>
  <si>
    <t>Giovanna Lemos Giudice</t>
  </si>
  <si>
    <t>1Z4085GPRSG</t>
  </si>
  <si>
    <t>Rua Nicolau Pereira Lima, 260</t>
  </si>
  <si>
    <t>05539000</t>
  </si>
  <si>
    <t>Remédios e gastos</t>
  </si>
  <si>
    <t>gloriamaria310@gmail.com</t>
  </si>
  <si>
    <t>Gloria Maria Brito dos Santos</t>
  </si>
  <si>
    <t>1Z4085J3JD5</t>
  </si>
  <si>
    <t>Rua Pasquali Gallupi, 265</t>
  </si>
  <si>
    <t>05660000</t>
  </si>
  <si>
    <t>gi.giuliabarbosa@gmail.com</t>
  </si>
  <si>
    <t>Cursinho da Poli</t>
  </si>
  <si>
    <t>Goulia Guimarães Barbosa</t>
  </si>
  <si>
    <t>1z4085j57mu</t>
  </si>
  <si>
    <t>Rua Biagario Godoi, 265</t>
  </si>
  <si>
    <t>02976080</t>
  </si>
  <si>
    <t xml:space="preserve">Outras fontes = recebe pensão </t>
  </si>
  <si>
    <t>Gás e remédios</t>
  </si>
  <si>
    <t>gracianaaraujo15@gmail.com</t>
  </si>
  <si>
    <t>Graciana Araujo Barreto</t>
  </si>
  <si>
    <t>1Z4085GZYU5</t>
  </si>
  <si>
    <t>Rua Henrique Albertus, 04</t>
  </si>
  <si>
    <t>04857015</t>
  </si>
  <si>
    <t>Gás e ração pet</t>
  </si>
  <si>
    <t xml:space="preserve">Principal fonte de renda é oriunda do pai. Os pais moram no mesmo terreno mas são separados mas ainda assim o pai ajuda na renda familiar. </t>
  </si>
  <si>
    <t>grazifernandes121@gmail.com</t>
  </si>
  <si>
    <t>Cursinho popular unifesp</t>
  </si>
  <si>
    <t>Grazielle Fernandes Vieira</t>
  </si>
  <si>
    <t>1z4085lpck2</t>
  </si>
  <si>
    <t xml:space="preserve">Rua Flor de Sapucaia </t>
  </si>
  <si>
    <t>02324230</t>
  </si>
  <si>
    <t xml:space="preserve">Rendas fontes externas é uma renda de bolsa família </t>
  </si>
  <si>
    <t>Com remédios</t>
  </si>
  <si>
    <t>guilherme.brasf@hotmail.com</t>
  </si>
  <si>
    <t>CNA (Inglês)</t>
  </si>
  <si>
    <t>Grizielli Agamenon Francisco</t>
  </si>
  <si>
    <t>1Z4085L1MRE</t>
  </si>
  <si>
    <t>Rua Diamante do Santa Fé, 22</t>
  </si>
  <si>
    <t>04859145</t>
  </si>
  <si>
    <t>não fazia ideia do valor do ipva da moto (esse é só o do carro)</t>
  </si>
  <si>
    <t>guilhermeegustavo4@gmail.com</t>
  </si>
  <si>
    <t>Não sei dizer</t>
  </si>
  <si>
    <t>Guilherme dos Santos Araújo</t>
  </si>
  <si>
    <t>1Z4085J9M2T</t>
  </si>
  <si>
    <t>Rua Mirante de Santana , 48</t>
  </si>
  <si>
    <t>06720162</t>
  </si>
  <si>
    <t>guifirmo181@gmail.com</t>
  </si>
  <si>
    <t>Guilherme Ferreira Firmo de Sousa</t>
  </si>
  <si>
    <t>1Z4085MBA9J</t>
  </si>
  <si>
    <t>Rua padre loureto, 186</t>
  </si>
  <si>
    <t>05569130</t>
  </si>
  <si>
    <t>Dados usados foram o do padrasto, candidato completou pré-entrevista com dados do pai</t>
  </si>
  <si>
    <t>guilhermeneivasouza350@gmail.com</t>
  </si>
  <si>
    <t>Guilherme Neiva Souza</t>
  </si>
  <si>
    <t>1Z4085G9EPQ</t>
  </si>
  <si>
    <t>Rua luis facchini, 535</t>
  </si>
  <si>
    <t>02853040</t>
  </si>
  <si>
    <t>Pet, streaming e religião</t>
  </si>
  <si>
    <t>guigaobelino@gmail.com</t>
  </si>
  <si>
    <t>Guilherme Obelino Pereira Santos</t>
  </si>
  <si>
    <t>1Z4085KC3E3</t>
  </si>
  <si>
    <t>53892598X</t>
  </si>
  <si>
    <t>Avenida Padre Arlindo Vieira, 2801</t>
  </si>
  <si>
    <t>04166003</t>
  </si>
  <si>
    <t>Gás e Netflix</t>
  </si>
  <si>
    <t>gustavobarco41@gmail.com</t>
  </si>
  <si>
    <t>Gustavo Barco Pereira Santos</t>
  </si>
  <si>
    <t>1Z4085JS6LD</t>
  </si>
  <si>
    <t>Avenida Itaqui, 457</t>
  </si>
  <si>
    <t>06420210</t>
  </si>
  <si>
    <t>gustavo.kenedy22@gmail.com</t>
  </si>
  <si>
    <t>Gustavo Kenedy Ribeiro Soares</t>
  </si>
  <si>
    <t>1Z4085K6HZ8</t>
  </si>
  <si>
    <t xml:space="preserve">Rua Alba, 930 - Casa 12 - Vila Babilônia </t>
  </si>
  <si>
    <t>04350015</t>
  </si>
  <si>
    <t>gmsgustavo2011@hotmail.com</t>
  </si>
  <si>
    <t>Gustavo Matheus dos Santos</t>
  </si>
  <si>
    <t>1Z4085KM2S4</t>
  </si>
  <si>
    <t>58967559X</t>
  </si>
  <si>
    <t>Rua Professor Custódio de Faria</t>
  </si>
  <si>
    <t>02422250</t>
  </si>
  <si>
    <t xml:space="preserve">gás e animais </t>
  </si>
  <si>
    <t>heloisadpe@gmail.com</t>
  </si>
  <si>
    <t>Heloisa de Paula Eduardo</t>
  </si>
  <si>
    <t>1Z4085FR82S</t>
  </si>
  <si>
    <t>Rua indiana, 499</t>
  </si>
  <si>
    <t>04562001</t>
  </si>
  <si>
    <t>helohreis18@gmail.com</t>
  </si>
  <si>
    <t>Heloisa Villas-Boas Reis</t>
  </si>
  <si>
    <t>1Z4085HLMPS</t>
  </si>
  <si>
    <t>Rua Doutor Laerte Setúbal, 310, Torre Sião</t>
  </si>
  <si>
    <t>05665010</t>
  </si>
  <si>
    <t>A mãe dela é autônoma (possui uma doceria online), mas também trabalha como diarista. Ela estimou um valor médio para a renda de 2300, entretanto, trouxe apenas o extrato da conta bancária dos últimos 3 meses</t>
  </si>
  <si>
    <t>Gás (valor dividido em 3 meses) + Alimentação de animal + Seguro de moto</t>
  </si>
  <si>
    <t>henriquealeixo11@gmail.com</t>
  </si>
  <si>
    <t>ACEPUSP</t>
  </si>
  <si>
    <t>Henrique Aleixo Silva</t>
  </si>
  <si>
    <t>1Z4085MBC3Y</t>
  </si>
  <si>
    <t>Rua Uva Natal, 138</t>
  </si>
  <si>
    <t>04863020</t>
  </si>
  <si>
    <t>henriqueaiala0800@gmail.com</t>
  </si>
  <si>
    <t>Henrique Mataqueiro da Silva</t>
  </si>
  <si>
    <t>1Z4085L3BVA</t>
  </si>
  <si>
    <t xml:space="preserve">Rua Oliverio Pilar, 43B </t>
  </si>
  <si>
    <t>03360090</t>
  </si>
  <si>
    <t>renan.mmarques@usp.br</t>
  </si>
  <si>
    <t>higorgarens.002@gmail.com</t>
  </si>
  <si>
    <t>Higor Oblesrczuk Da Silva</t>
  </si>
  <si>
    <t>1Z4085LV4M1</t>
  </si>
  <si>
    <t>57127299x</t>
  </si>
  <si>
    <t>Avenida Luis Marcolino, 284</t>
  </si>
  <si>
    <t>09320680</t>
  </si>
  <si>
    <t>hillary.paixao07@gmail.com</t>
  </si>
  <si>
    <t>Hillary dos Santos Paixão</t>
  </si>
  <si>
    <t>1Z4085GPMLF</t>
  </si>
  <si>
    <t>Rua Água da Esperança,15</t>
  </si>
  <si>
    <t>02991230</t>
  </si>
  <si>
    <t>Streamig, academia, animais e remédio</t>
  </si>
  <si>
    <t>ianfsilva01@outlook.com</t>
  </si>
  <si>
    <t>Ian Félix da Silva</t>
  </si>
  <si>
    <t>1Z4085KPAH4</t>
  </si>
  <si>
    <t>Rua Cipotânea, 17</t>
  </si>
  <si>
    <t>05360160</t>
  </si>
  <si>
    <t>gás e remédios</t>
  </si>
  <si>
    <t xml:space="preserve">mora na comunidade, por isso não tem registro da casa, mas disse que é própria </t>
  </si>
  <si>
    <t>igorpessoa2@icloud.com</t>
  </si>
  <si>
    <t>FFLCH, Florestan Fernandes</t>
  </si>
  <si>
    <t>Igor Leandro Pessoa da Silva</t>
  </si>
  <si>
    <t>1Z4085KPG1C</t>
  </si>
  <si>
    <t>Rua Rodrigo Esteban, 54</t>
  </si>
  <si>
    <t>04387295</t>
  </si>
  <si>
    <t>Quer prestar engenharia elétrica e está muito certo disso :)</t>
  </si>
  <si>
    <t xml:space="preserve">Mora com o avô, que é aposentado e sua renda mensal é a aposentadoria. </t>
  </si>
  <si>
    <t>Remédios para hipertireoidismo + Gás</t>
  </si>
  <si>
    <t>Declarou um valor, mas documento incompleto e que não mostra a página com o “a pagar”</t>
  </si>
  <si>
    <t>Declarou um valor, mas documento incompleto e que não mostra a página com o “a restituir”</t>
  </si>
  <si>
    <t>Avô tem carro, mas não sabe se paga/valor do IPVA. Além disso, apresentou o documento que comprova que não paga IR incompleto (só a capa), entrou na plataforma do trabalho e aparece que o solicitante não apresenta tal declaração (ou seja, não paga mesmo).</t>
  </si>
  <si>
    <t>Sim, é aprendiz de técnico de eletroeletrônica.</t>
  </si>
  <si>
    <t>isabeladifreitas964@gmail.com</t>
  </si>
  <si>
    <t>Isabela Diniz de Freitas</t>
  </si>
  <si>
    <t>1Z4085YB138</t>
  </si>
  <si>
    <t>Rua Planeta, 455</t>
  </si>
  <si>
    <t>03376010</t>
  </si>
  <si>
    <t>A candidata declarou que embora o irmão trabalhe, ele não ajuda nas despesas de casa.</t>
  </si>
  <si>
    <t>Streaming e Ração</t>
  </si>
  <si>
    <t>bellacsmedeiros@gmail.com</t>
  </si>
  <si>
    <t>Chance</t>
  </si>
  <si>
    <t>Isabella Costa Medeiros</t>
  </si>
  <si>
    <t>1Z4085YF1E4</t>
  </si>
  <si>
    <t>Rua Esperança , 27</t>
  </si>
  <si>
    <t>05882366</t>
  </si>
  <si>
    <t>Gás,  academia e pet</t>
  </si>
  <si>
    <t>isabellacristina140805@gmail.com</t>
  </si>
  <si>
    <t>Isabella Cristina Araujo Silva</t>
  </si>
  <si>
    <t>1Z4085JHK1S</t>
  </si>
  <si>
    <t>Rua Estrada de Mogi das Cruzes, 574</t>
  </si>
  <si>
    <t>03890000</t>
  </si>
  <si>
    <t>Streamings</t>
  </si>
  <si>
    <t>A candidata tem gastos trimestrais com tecidos e mateiras para seu curso técnico de moda. Média de 150 a cada três meses.</t>
  </si>
  <si>
    <t>isabr206@gmail.com</t>
  </si>
  <si>
    <t>Isabella de Azevedo Ribeiro</t>
  </si>
  <si>
    <t>1Z4085KTPGM</t>
  </si>
  <si>
    <t>MG22338714</t>
  </si>
  <si>
    <t>Avenida São Remo , 491</t>
  </si>
  <si>
    <t>ferreiraisabella232@gmail.com</t>
  </si>
  <si>
    <t>Isabella dos Santos Ferreira</t>
  </si>
  <si>
    <t>1Z4085MAR37</t>
  </si>
  <si>
    <t>Rua Clarinda Camargo dos Santos, 30</t>
  </si>
  <si>
    <t>06038130</t>
  </si>
  <si>
    <t>Quer prestar contabilidadeee, faz técnico em Administração &lt;3</t>
  </si>
  <si>
    <t>Remédio da mãe + gastos com pet</t>
  </si>
  <si>
    <t>É monitora de eventos infantis (festas) aos finais de semana - freelancer, e ganha entre 80 e 120 reais. Porém, com as aulas, participaria apenas aos domingos</t>
  </si>
  <si>
    <t>isabellasouza0810@gmail.com</t>
  </si>
  <si>
    <t>Cursinho popular do Capão Redondo</t>
  </si>
  <si>
    <t>FGV</t>
  </si>
  <si>
    <t>Isabella Santos Souza</t>
  </si>
  <si>
    <t>1Z4085HB8V4</t>
  </si>
  <si>
    <t>Rua dos Cisnes, 41, Jardim Vasame</t>
  </si>
  <si>
    <t>06826390</t>
  </si>
  <si>
    <t>Embu das Artes</t>
  </si>
  <si>
    <t>gás e cachorro</t>
  </si>
  <si>
    <t>O gasto com telefone e internet estava na mesma conta, mas não dava para saber quanto era de cada, então coloquei tudo no campo "Telefone".
A renda atual da mãe não entra mais na isenção do IR, mas ainda não fizeram nenhuma declaração.</t>
  </si>
  <si>
    <t>O comprovante da bolsa foi só do 3º ano porque o contrato é anual.</t>
  </si>
  <si>
    <t>bellavianna2602@gmail.com</t>
  </si>
  <si>
    <t>Isabella Santos Vianna</t>
  </si>
  <si>
    <t>1Z4085MEVE9</t>
  </si>
  <si>
    <t>Rua Euclides Faria, 39</t>
  </si>
  <si>
    <t>05184090</t>
  </si>
  <si>
    <t>Recebe bolsa familia</t>
  </si>
  <si>
    <t>teixeiraisabella903@gmail.com</t>
  </si>
  <si>
    <t>Isabella Teixeira Leal</t>
  </si>
  <si>
    <t>1Z4085HYGAV</t>
  </si>
  <si>
    <t>Rua Arueira, 32</t>
  </si>
  <si>
    <t>06730000</t>
  </si>
  <si>
    <t>Vargem Grande Paulista</t>
  </si>
  <si>
    <t>A candidata recebe pensão do pai em torno de 500 reais. Não tem um documento que comprove pois disse que é "por fora", mas ainda assim acreditei nela</t>
  </si>
  <si>
    <t>Gás, Streaming, Gastos com animais.</t>
  </si>
  <si>
    <t>Já trabalhou de faxineira</t>
  </si>
  <si>
    <t>cristinyisa128@gmail.com</t>
  </si>
  <si>
    <t>Isabelly Cristiny Rodrigues</t>
  </si>
  <si>
    <t>1Z4085HENH4</t>
  </si>
  <si>
    <t xml:space="preserve">Rua Serra do Paracaima, 512 </t>
  </si>
  <si>
    <t>06657350</t>
  </si>
  <si>
    <t>Itapevi</t>
  </si>
  <si>
    <t>Remédio e gás</t>
  </si>
  <si>
    <t>belly.oliveira04@gmail.com</t>
  </si>
  <si>
    <t>Edson Luis e ETAPA</t>
  </si>
  <si>
    <t>Isabelly Oliveira Costa</t>
  </si>
  <si>
    <t>1Z4085JZLKC</t>
  </si>
  <si>
    <t>Rua Pedro Ferraz Barreto, 19</t>
  </si>
  <si>
    <t>08180490</t>
  </si>
  <si>
    <t>da casa da vó</t>
  </si>
  <si>
    <t>isayanerodrigues0@gmail.com</t>
  </si>
  <si>
    <t>Isayane Rodrigues da Silva Dantas</t>
  </si>
  <si>
    <t>1Z4085GDATQ</t>
  </si>
  <si>
    <t>Rua Paulo José Fernandes,64</t>
  </si>
  <si>
    <t>06693590</t>
  </si>
  <si>
    <t>gás, animal, streaming</t>
  </si>
  <si>
    <t>isabellecostaborges3@gmail.com</t>
  </si>
  <si>
    <t>Izabelle Costa Nunes Borges</t>
  </si>
  <si>
    <t>1Z4085GUKPD</t>
  </si>
  <si>
    <t>Rua Victorio de Paiva, 219</t>
  </si>
  <si>
    <t>04421010</t>
  </si>
  <si>
    <t>Remédios, gás e animal de estimação</t>
  </si>
  <si>
    <t>izzabelle31@gmail.com</t>
  </si>
  <si>
    <t>Izabelle Escobar Gonçalves</t>
  </si>
  <si>
    <t>1Z4085G5U2T</t>
  </si>
  <si>
    <t>Rua Juacema, 182</t>
  </si>
  <si>
    <t>05756400</t>
  </si>
  <si>
    <t>Mora sozinha e possui pouco ou quase nenhum contato com os familiares</t>
  </si>
  <si>
    <t>milenaoura@usp.br</t>
  </si>
  <si>
    <t>fidelisfjo@gmail.com</t>
  </si>
  <si>
    <t xml:space="preserve">Jayane Fidelis de Oliveira </t>
  </si>
  <si>
    <t>1Z4085KD478</t>
  </si>
  <si>
    <t>Rua Gregório Pomar, 213</t>
  </si>
  <si>
    <t>02879050</t>
  </si>
  <si>
    <t>jeniffer.smacedo@gmail.com</t>
  </si>
  <si>
    <t>Jeniffer Santos de Macedo</t>
  </si>
  <si>
    <t>1Z4085LFK87</t>
  </si>
  <si>
    <t>Rua Alberto Nagib Rizkalla, 29</t>
  </si>
  <si>
    <t>05758010</t>
  </si>
  <si>
    <t>Recebe auxilio e COMPROVOU com documento do governo certinho. A mãe está desempregada</t>
  </si>
  <si>
    <t>A familia só recebe auxilio, ela e o irmao estudam em escola pública e não possuem muitos gastos (acho que por receber apenas auxilio)</t>
  </si>
  <si>
    <t>jennifervilatoro16@gmail.com</t>
  </si>
  <si>
    <t>Jennifer Irineu Vilatoro da Silva</t>
  </si>
  <si>
    <t>1Z4085Y9LFV</t>
  </si>
  <si>
    <t>Não condiz, candidato está tentando fraudar e deverá ser eliminado do processo seletivo.</t>
  </si>
  <si>
    <t>Rodovia raposo tavares, 3175</t>
  </si>
  <si>
    <t>05573900</t>
  </si>
  <si>
    <t>Remedio e streaming</t>
  </si>
  <si>
    <t>jessicadesouzacruz003@gmail.com</t>
  </si>
  <si>
    <t>Jessica de Sousa Cruz</t>
  </si>
  <si>
    <t>1Z4085MBL5P</t>
  </si>
  <si>
    <t>Av. Engenheiro Doutor Eiras Garcia, 2651, Jardim Esmeralda</t>
  </si>
  <si>
    <t>05564000</t>
  </si>
  <si>
    <t>Netflix e Gás</t>
  </si>
  <si>
    <t>jessicalud2005@gmail.com</t>
  </si>
  <si>
    <t>Jessica Ludmila de Almeida Terra</t>
  </si>
  <si>
    <t>1Z4085M8NL2</t>
  </si>
  <si>
    <t>Rua Martinopolis, 4B</t>
  </si>
  <si>
    <t>06385843</t>
  </si>
  <si>
    <t>jiihjully@gmail.com</t>
  </si>
  <si>
    <t>Jimena Paula Layme Coasaca</t>
  </si>
  <si>
    <t>1Z4085MCCQQ</t>
  </si>
  <si>
    <t>v620561s</t>
  </si>
  <si>
    <t>Rua General Dias, 28</t>
  </si>
  <si>
    <t>03638010</t>
  </si>
  <si>
    <t>jotabosa27@gmail.com</t>
  </si>
  <si>
    <t>Joana Vitória Santos Tabosa</t>
  </si>
  <si>
    <t>1Z4085Y59JF</t>
  </si>
  <si>
    <t>Rua Bernardo Pires Silva 93</t>
  </si>
  <si>
    <t>02859090</t>
  </si>
  <si>
    <t>Gás , remédio e pet</t>
  </si>
  <si>
    <t>joaolimapaulo694@outlook.com</t>
  </si>
  <si>
    <t>João Lima Pauk9</t>
  </si>
  <si>
    <t>1Z4085K3DYB</t>
  </si>
  <si>
    <t>Rua luis botta, 353</t>
  </si>
  <si>
    <t>03959000</t>
  </si>
  <si>
    <t>Gás e remedios</t>
  </si>
  <si>
    <t>joaomarcellobernardocipriano@gmail.com</t>
  </si>
  <si>
    <t>João Marcello Bernardo Cipriano</t>
  </si>
  <si>
    <t>1Z4085HGH9C</t>
  </si>
  <si>
    <t>Avenida Diógenes Ribeiro de Lima, 3001, Bloco 60, Apto. 16</t>
  </si>
  <si>
    <t>05083010</t>
  </si>
  <si>
    <t>Streaming, Gás</t>
  </si>
  <si>
    <t>beatriz.hirata@usp.br</t>
  </si>
  <si>
    <t>carvalhojptrus@gmail.com</t>
  </si>
  <si>
    <t xml:space="preserve">João Pedro Galindo de Carvalho </t>
  </si>
  <si>
    <t>1Z4085KZEFK</t>
  </si>
  <si>
    <t>59811709X</t>
  </si>
  <si>
    <t xml:space="preserve">Rua Angelo Ferreira Fagundes 202, Jardim Triaon, Taboão da Serra </t>
  </si>
  <si>
    <t>06783320</t>
  </si>
  <si>
    <t xml:space="preserve">botijão, academia, ração, remédio </t>
  </si>
  <si>
    <t>joaov.nunessilva@gmail.com</t>
  </si>
  <si>
    <t>João Vitor Nunes da Silva</t>
  </si>
  <si>
    <t>1Z4085M1B0Z</t>
  </si>
  <si>
    <t>Rua Benedito Henrique Pedreira, 71</t>
  </si>
  <si>
    <t>06766040</t>
  </si>
  <si>
    <t xml:space="preserve">academia, gastos com animais e gás </t>
  </si>
  <si>
    <t>jorgealejandromatth@gmail.com</t>
  </si>
  <si>
    <t>Cursinho evolução</t>
  </si>
  <si>
    <t>Jorge Alejandro Matta Mamani</t>
  </si>
  <si>
    <t>1Z4085LFM5S</t>
  </si>
  <si>
    <t>V6243941</t>
  </si>
  <si>
    <t>Viela Ibiuna, 27</t>
  </si>
  <si>
    <t>06326290</t>
  </si>
  <si>
    <t>BRKsADRYAN341@gmail.com</t>
  </si>
  <si>
    <t>José Adryan de Sousa Silva</t>
  </si>
  <si>
    <t>1Z4085Y9TR6</t>
  </si>
  <si>
    <t>Rua Basílio fernandes de barros</t>
  </si>
  <si>
    <t>06268040</t>
  </si>
  <si>
    <t>netflix</t>
  </si>
  <si>
    <t>juliaamarqss@gmail.com</t>
  </si>
  <si>
    <t>Júlia dos Anjos Marques</t>
  </si>
  <si>
    <t>1Z4085G5SR7</t>
  </si>
  <si>
    <t>Estrada do Gopiúva , 1630</t>
  </si>
  <si>
    <t>06330000</t>
  </si>
  <si>
    <t>juliagomes12017@gmail.com</t>
  </si>
  <si>
    <t>Júlia dos Santos Gomes</t>
  </si>
  <si>
    <t>1Z4085MCQF2</t>
  </si>
  <si>
    <t>Rua João Viegas Cortes, 296</t>
  </si>
  <si>
    <t>04830100</t>
  </si>
  <si>
    <t>ajulia01112@gmail.com</t>
  </si>
  <si>
    <t>Julia Lins Lima</t>
  </si>
  <si>
    <t>1Z4085HS74L</t>
  </si>
  <si>
    <t>Rua Eduardo Vieira de Melo, 194</t>
  </si>
  <si>
    <t>02873550</t>
  </si>
  <si>
    <t>Remédio (controlado), gás e pet</t>
  </si>
  <si>
    <t>Divida do FIES</t>
  </si>
  <si>
    <t>mmduarte27@gmail.com</t>
  </si>
  <si>
    <t>ENEM-USP</t>
  </si>
  <si>
    <t>Julia Miranda de Souza</t>
  </si>
  <si>
    <t>1Z4085K4G4T</t>
  </si>
  <si>
    <t>Rua Dr José Virginio Vita, 72</t>
  </si>
  <si>
    <t>04432100</t>
  </si>
  <si>
    <t>juliasantosdocarmo1408@gmail.com</t>
  </si>
  <si>
    <t>Julia Santos do Carmo</t>
  </si>
  <si>
    <t>1Z4085MB0V4</t>
  </si>
  <si>
    <t>Rua Capitão Rubens, 276</t>
  </si>
  <si>
    <t>02233000</t>
  </si>
  <si>
    <t>julianasanttos738@gmail.com</t>
  </si>
  <si>
    <t>Cursinho Nubo</t>
  </si>
  <si>
    <t>Juliana da Mata Santos</t>
  </si>
  <si>
    <t>1Z4085M31HD</t>
  </si>
  <si>
    <t>Rua Antônio Augusto Filho, 94A, Bloco 3, Apto. 41</t>
  </si>
  <si>
    <t>05358150</t>
  </si>
  <si>
    <t>Questionei a candidata porque são altos gastos para uma baixa renda. Ela me disse que tem contas que não foram pagas e que havia a ajuda do pai dela até um tempo atrás (já que agora ele saiu de casa).
Sobre as dívidas, a família paga prestações mensais de 1259 na quitação de um apartamento. Ela não sabe quantas parcelas faltam, POR ISSO COLOQUEI APENAS O VALOR EM PARCELA</t>
  </si>
  <si>
    <t>julianasantosolegario@gmail.com</t>
  </si>
  <si>
    <t>Ufabc</t>
  </si>
  <si>
    <t>Juliana Santos Olegario</t>
  </si>
  <si>
    <t>1Z4085KQE2K</t>
  </si>
  <si>
    <t>Rua Urupema, 154 - apto.44</t>
  </si>
  <si>
    <t>09540310</t>
  </si>
  <si>
    <t>São Caetano do Sul</t>
  </si>
  <si>
    <t>A comprovação da irmã era o contrato de estágio</t>
  </si>
  <si>
    <t>Streamming e academia</t>
  </si>
  <si>
    <t>k.comenda@gmail.com</t>
  </si>
  <si>
    <t>Kaike Augusto Alves Comenda</t>
  </si>
  <si>
    <t>1Z4085M7SGM</t>
  </si>
  <si>
    <t>Rua dias de Aguiar, 49</t>
  </si>
  <si>
    <t>02074040</t>
  </si>
  <si>
    <t>remédios, gastos com animais, serviços de streaming</t>
  </si>
  <si>
    <t>kaiqueowl@gmail.com</t>
  </si>
  <si>
    <t>Kaique Santos Limas</t>
  </si>
  <si>
    <t>1Z4085LJHZA</t>
  </si>
  <si>
    <t>Avenida Celso Garcia 1907</t>
  </si>
  <si>
    <t>03015000</t>
  </si>
  <si>
    <t>O pai morreu e recebem pensão, trouxe os documentos</t>
  </si>
  <si>
    <t>kamilepianista@gmail.com</t>
  </si>
  <si>
    <t>Ferreto</t>
  </si>
  <si>
    <t>Kamile Froes De Oliveira</t>
  </si>
  <si>
    <t>1Z4085MBPE0</t>
  </si>
  <si>
    <t>Rua Diamantino Matheus, 296</t>
  </si>
  <si>
    <t>02880030</t>
  </si>
  <si>
    <t>Gás , academia e remédio</t>
  </si>
  <si>
    <t>karen.d.conceicao@gmail.com</t>
  </si>
  <si>
    <t xml:space="preserve">Karen Donizetti da Conceição </t>
  </si>
  <si>
    <t>1Z4085GGK51</t>
  </si>
  <si>
    <t>Avenida Intercontinental,  1475</t>
  </si>
  <si>
    <t>06753001</t>
  </si>
  <si>
    <t>ks8564028@gmail.com</t>
  </si>
  <si>
    <t>Karolyne Silva Dos Santos</t>
  </si>
  <si>
    <t>1Z4085G5HMB</t>
  </si>
  <si>
    <t>Rua Pires Brandão, 23</t>
  </si>
  <si>
    <t>05360090</t>
  </si>
  <si>
    <t>kauanlobo354@gmail.com</t>
  </si>
  <si>
    <t>Kauan Antony Maranhão Lobo</t>
  </si>
  <si>
    <t>1Z4085LBBKR</t>
  </si>
  <si>
    <t>Rua Ângelo da Silva, 500, apto 13</t>
  </si>
  <si>
    <t>02996140</t>
  </si>
  <si>
    <t>gás, remédios</t>
  </si>
  <si>
    <t>água dentro do condomínio
sabia que tinha dívidas, mas não sabia o valor</t>
  </si>
  <si>
    <t>Documento incompleto ou pouco legível</t>
  </si>
  <si>
    <t>kauanemartins0411@gmail.com</t>
  </si>
  <si>
    <t>Kauane Martins da Silva</t>
  </si>
  <si>
    <t>1Z4085G2PDC</t>
  </si>
  <si>
    <t>VP (Vila de Pedestre/Viela) Boa Esperança do Iguaçu, 33</t>
  </si>
  <si>
    <t>05749300</t>
  </si>
  <si>
    <t>Quer prestar arquitetura :)</t>
  </si>
  <si>
    <t>Avô apresenta doença no coração e precisa comprar os remédios se eventualmente estiverem em falta no posto de saúde.</t>
  </si>
  <si>
    <t>kaykygms2@gmail.com</t>
  </si>
  <si>
    <t>Kayky Gomes da Silva</t>
  </si>
  <si>
    <t>1Z4085LNHNB</t>
  </si>
  <si>
    <t>Rua Matsataki Matsumoto, 1150 - Parque Fernanda</t>
  </si>
  <si>
    <t>05888130</t>
  </si>
  <si>
    <t>Trabalha com bicos</t>
  </si>
  <si>
    <t>evelin22aa@gmail.com</t>
  </si>
  <si>
    <t>Não conhece os outros tipos de prova</t>
  </si>
  <si>
    <t>Kelly Evelin Laura Turpo</t>
  </si>
  <si>
    <t>1Z4085J1C8S</t>
  </si>
  <si>
    <t>Rua João Boemer, 978</t>
  </si>
  <si>
    <t>03018000</t>
  </si>
  <si>
    <t>Faz faculdade porque ganhou 50% de bolsa, mas ainda assim é apertado para pagar</t>
  </si>
  <si>
    <t>kimberlyalvesm@gmail.com</t>
  </si>
  <si>
    <t>Kimberly Moreira Alves</t>
  </si>
  <si>
    <t>1Z4085KB7JH</t>
  </si>
  <si>
    <t>Rua Francisco Peixoto Bizerra, 1214</t>
  </si>
  <si>
    <t>02222011</t>
  </si>
  <si>
    <t>lailacoelho167@gmail.com</t>
  </si>
  <si>
    <t>Laila Coelho da Silva</t>
  </si>
  <si>
    <t>1Z4085YPVA3</t>
  </si>
  <si>
    <t>Cleon Mário Gaccione, 205</t>
  </si>
  <si>
    <t>05363120</t>
  </si>
  <si>
    <t>Gás + Netflix + Ração</t>
  </si>
  <si>
    <t>laahgoomes2002@gmail.com</t>
  </si>
  <si>
    <t>Fiap</t>
  </si>
  <si>
    <t>Lais Gomes Ferreira de Jesus</t>
  </si>
  <si>
    <t>1z4085mby5c</t>
  </si>
  <si>
    <t>Rua jorge ogushi, 311</t>
  </si>
  <si>
    <t>03471000</t>
  </si>
  <si>
    <t>Recebe bolsa família</t>
  </si>
  <si>
    <t>Remédios, animais, streaming</t>
  </si>
  <si>
    <t>lais12lira@gmail.com</t>
  </si>
  <si>
    <t>Lais Lira</t>
  </si>
  <si>
    <t>1Z4085K2U25</t>
  </si>
  <si>
    <t>Rua Cruciana, 39</t>
  </si>
  <si>
    <t>03617060</t>
  </si>
  <si>
    <t>Streamings, gás e farmácia</t>
  </si>
  <si>
    <t>laizasacramentogoed@gmail.com</t>
  </si>
  <si>
    <t>Laiza do Sacramento Goes</t>
  </si>
  <si>
    <t>1Z4085JLU4K</t>
  </si>
  <si>
    <t>Rua Rio da Fronteira, 45</t>
  </si>
  <si>
    <t>02991210</t>
  </si>
  <si>
    <t>Renda vinda de fontes externas, referente ao seguro social</t>
  </si>
  <si>
    <t>Remédio</t>
  </si>
  <si>
    <t>gilmalana77@gmail.com</t>
  </si>
  <si>
    <t>Lana Souza SIlva</t>
  </si>
  <si>
    <t>1Z4085G982V</t>
  </si>
  <si>
    <t>53855499X</t>
  </si>
  <si>
    <t>Rua Dario Vilares Barbosa, 738, casa 2, Jardim Peri Alto</t>
  </si>
  <si>
    <t>02676020</t>
  </si>
  <si>
    <t>academia e gás</t>
  </si>
  <si>
    <t>laorecom@hotmail.com</t>
  </si>
  <si>
    <t>Laore Camile de Oliveira Mello</t>
  </si>
  <si>
    <t>1Z4085M6C4J</t>
  </si>
  <si>
    <t>Rua Catu 129, Casa 2</t>
  </si>
  <si>
    <t>08440330</t>
  </si>
  <si>
    <t>Ração, sachê, remédio, areia</t>
  </si>
  <si>
    <t>Valor das dívidas referentes a empréstimos que serão quitados em 2026</t>
  </si>
  <si>
    <t>lara.leas@live.com</t>
  </si>
  <si>
    <t>Cursinho Raiz</t>
  </si>
  <si>
    <t xml:space="preserve">Lara Eva Alves Soares </t>
  </si>
  <si>
    <t>1Z4085LGYMV</t>
  </si>
  <si>
    <t xml:space="preserve">Rua Cultura Popular, 17 </t>
  </si>
  <si>
    <t>04846040</t>
  </si>
  <si>
    <t xml:space="preserve">padrasto contribui com bicos mas n soube dizer a quantidade </t>
  </si>
  <si>
    <t xml:space="preserve">botijão e remédios </t>
  </si>
  <si>
    <t xml:space="preserve">faculdade da mãe, mas não sabia a mensalidade e não trouxe comprovante </t>
  </si>
  <si>
    <t>larissamoraes628329@gmail.com</t>
  </si>
  <si>
    <t>Larissa de Moraes Amaral</t>
  </si>
  <si>
    <t>1Z4085YF8MJ</t>
  </si>
  <si>
    <t>Rua Maria Rita Balbino, 624</t>
  </si>
  <si>
    <t>05373120</t>
  </si>
  <si>
    <t>pachecolarissa676@gmail.com</t>
  </si>
  <si>
    <t>Clarice Lispector</t>
  </si>
  <si>
    <t>Larissa Pereirs Pacheco</t>
  </si>
  <si>
    <t>1Z4085GMNTK</t>
  </si>
  <si>
    <t>Rua Celso Mesquita Leite, 88</t>
  </si>
  <si>
    <t>05759220</t>
  </si>
  <si>
    <t>lauradejesus709@gmail.com</t>
  </si>
  <si>
    <t>Emancipa</t>
  </si>
  <si>
    <t>Laura de Jesus</t>
  </si>
  <si>
    <t>1Z4085MET95</t>
  </si>
  <si>
    <t>Estrada da Rivieira, 140, casa 1</t>
  </si>
  <si>
    <t>04916000</t>
  </si>
  <si>
    <t>lfsilva0402@gmail.com</t>
  </si>
  <si>
    <t>Laura Ferreira Da Silva</t>
  </si>
  <si>
    <t>1Z4085M833A</t>
  </si>
  <si>
    <t>Rua Inácio Bulhões , 42</t>
  </si>
  <si>
    <t>04431130</t>
  </si>
  <si>
    <t>Quando não apresenta um documento comprobatório</t>
  </si>
  <si>
    <t>leoleleo90@gmail.com</t>
  </si>
  <si>
    <t>Cursinho Popular em Jandira</t>
  </si>
  <si>
    <t>Leonardo Pires Mota</t>
  </si>
  <si>
    <t>1Z4085Y36QD</t>
  </si>
  <si>
    <t>Rua José Januário, 4</t>
  </si>
  <si>
    <t>06657160</t>
  </si>
  <si>
    <t>No holerite da mãe ela estava de salário maternidade e isso pode alterar um pouco o valor</t>
  </si>
  <si>
    <t>santos.letih@gmail.com</t>
  </si>
  <si>
    <t>Letícia dos Santos</t>
  </si>
  <si>
    <t>1Z4085MFK6H</t>
  </si>
  <si>
    <t>Rua Professor Aristides Couto 18B, Jardim Veloso</t>
  </si>
  <si>
    <t>06154080</t>
  </si>
  <si>
    <t>Fiquei um pouco em dúvida sobre a autodeclaração por favor dar doublecheck dps</t>
  </si>
  <si>
    <t>graziellestrobio@gmail.com</t>
  </si>
  <si>
    <t>leticia.santos_14@outlook.com</t>
  </si>
  <si>
    <t>Medensina.</t>
  </si>
  <si>
    <t>Letícia dos Santos Monte Cruz</t>
  </si>
  <si>
    <t>1Z4085JA54H</t>
  </si>
  <si>
    <t>Avenida Doutor Francisco Munhoz Filho, 1501</t>
  </si>
  <si>
    <t>08280210</t>
  </si>
  <si>
    <t>academia e animais</t>
  </si>
  <si>
    <t>leticiafernandanunesmartins@gmail.com</t>
  </si>
  <si>
    <t>Leticia Fernanda Nunes Martins</t>
  </si>
  <si>
    <t>1Z4085M7EMR</t>
  </si>
  <si>
    <t>Rua Esmeraldo Vieira Malaguieta, 27</t>
  </si>
  <si>
    <t>leteciagomes07@gmail.com</t>
  </si>
  <si>
    <t>Letícia Gomes Pereira</t>
  </si>
  <si>
    <t>1Z4085LEH86</t>
  </si>
  <si>
    <t>04684740560</t>
  </si>
  <si>
    <t>Rua Melchior, 102</t>
  </si>
  <si>
    <t>Renda externa recebida é pensão do pai que faleceu</t>
  </si>
  <si>
    <t>Água e luz estão inclusas no aluguel. Acha que paga Imposto de renda mas não tem noção do valor e nem comprovação</t>
  </si>
  <si>
    <t>leticiasilva928@hotmail.com</t>
  </si>
  <si>
    <t>Letícia Silva Santos</t>
  </si>
  <si>
    <t>1Z4085LYYZM</t>
  </si>
  <si>
    <t>Rua Aramita de Oliveira Neves, 68</t>
  </si>
  <si>
    <t>07151160</t>
  </si>
  <si>
    <t>gás, animal e streaming</t>
  </si>
  <si>
    <t>leticia.y.katayama@gmail.com</t>
  </si>
  <si>
    <t>Cursinho Oficina do estudante</t>
  </si>
  <si>
    <t>Letícia Yurie Katayama</t>
  </si>
  <si>
    <t>1Z4085KHJ0L</t>
  </si>
  <si>
    <t>Avenida nossa senhora da assunção, 675</t>
  </si>
  <si>
    <t>Renda colocada é a individual, não mora com os pais apenas recebe pensão</t>
  </si>
  <si>
    <t>Mora com amiga, valor colocado é o valor já dividido</t>
  </si>
  <si>
    <t>Candidata teve sua matrícula na usp cancelada. Mora sozinha, mas recebe pensão dos pais</t>
  </si>
  <si>
    <t>leydi.britney29@gmail.com</t>
  </si>
  <si>
    <t xml:space="preserve">Leydi Britney Rodriguez Cruz </t>
  </si>
  <si>
    <t>1Z4085MCPPY</t>
  </si>
  <si>
    <t>53511963X</t>
  </si>
  <si>
    <t>Rua Talmud Thorá , 143</t>
  </si>
  <si>
    <t>01126020</t>
  </si>
  <si>
    <t>ligia.apbrito@gmail.com</t>
  </si>
  <si>
    <t>Lígia Aparecida de Brito Valentim</t>
  </si>
  <si>
    <t>1Z4085YBGK2</t>
  </si>
  <si>
    <t>Rua Maria Helena, 493</t>
  </si>
  <si>
    <t>06415100</t>
  </si>
  <si>
    <t xml:space="preserve">Mãe dela Recebe seguro desemprego, metade do salário 
</t>
  </si>
  <si>
    <t>conta d'agua apresentou por foto</t>
  </si>
  <si>
    <t>liviamoreira072@gmail.com</t>
  </si>
  <si>
    <t>Lívia Moreira Oliveira</t>
  </si>
  <si>
    <t>1Z4085GPD88</t>
  </si>
  <si>
    <t>Rua Luis polo 15</t>
  </si>
  <si>
    <t>06263080</t>
  </si>
  <si>
    <t>Osaco</t>
  </si>
  <si>
    <t>almeidalivia584@gmail.com</t>
  </si>
  <si>
    <t>Mackenzie</t>
  </si>
  <si>
    <t>Livia Silva de Almeida</t>
  </si>
  <si>
    <t>1Z4085FTUK4</t>
  </si>
  <si>
    <t>Rua José Pereira 1635, casa 32 - Jundiapeba</t>
  </si>
  <si>
    <t>08750740</t>
  </si>
  <si>
    <t>Mogi das Cruzes</t>
  </si>
  <si>
    <t>luanmoraesferreira@gmail.com</t>
  </si>
  <si>
    <t>Luan Moraes Ferreira</t>
  </si>
  <si>
    <t>1Z4085L0262</t>
  </si>
  <si>
    <t>Rua Ludovico Ariosto, 298</t>
  </si>
  <si>
    <t>05542220</t>
  </si>
  <si>
    <t>luanseragiolli@gmail.com</t>
  </si>
  <si>
    <t>Fmusp</t>
  </si>
  <si>
    <t>Luan Seragiolli Brito Chagas</t>
  </si>
  <si>
    <t>1Z4085GL24J</t>
  </si>
  <si>
    <t>Estradas das Pitas , 153</t>
  </si>
  <si>
    <t>06449300</t>
  </si>
  <si>
    <t>luanaleon44@gmail.com</t>
  </si>
  <si>
    <t xml:space="preserve">Luana Bernardino Leon Fernandez </t>
  </si>
  <si>
    <t>1Z4085GCDNP</t>
  </si>
  <si>
    <t xml:space="preserve">Rua Mestre José Antônio, Vila Dalva, 34 </t>
  </si>
  <si>
    <t>05386180</t>
  </si>
  <si>
    <t xml:space="preserve">botijão </t>
  </si>
  <si>
    <t>brito.lua1998@gmail.com</t>
  </si>
  <si>
    <t>Luana Ferreira de Brito</t>
  </si>
  <si>
    <t>1z4085yrljp</t>
  </si>
  <si>
    <t>Travessa Pedro Marques, 41A</t>
  </si>
  <si>
    <t>02326165</t>
  </si>
  <si>
    <t xml:space="preserve">Gas e remédios </t>
  </si>
  <si>
    <t>gomezlucas4749@gmail.com</t>
  </si>
  <si>
    <t>Lucas Gomez da Silva</t>
  </si>
  <si>
    <t>1Z4085MAQHZ</t>
  </si>
  <si>
    <t>Avenida Raimundo Pereira de Magalhães, 9851</t>
  </si>
  <si>
    <t>02981015</t>
  </si>
  <si>
    <t>nunesedu627@gmail.com</t>
  </si>
  <si>
    <t>Luiz Eduardo Nunes do Nascimento</t>
  </si>
  <si>
    <t>1Z4085MEP8D</t>
  </si>
  <si>
    <t>Rua Frei Luis De Leon, 80A</t>
  </si>
  <si>
    <t>04836080</t>
  </si>
  <si>
    <t>Gás, animais e remédio</t>
  </si>
  <si>
    <t>luizfelipetenorio.20@gmail.com</t>
  </si>
  <si>
    <t xml:space="preserve">Estude - cursinho online </t>
  </si>
  <si>
    <t>Luiz Felipe da Silva Tenorio</t>
  </si>
  <si>
    <t>1Z4085M55QC</t>
  </si>
  <si>
    <t>09836061452</t>
  </si>
  <si>
    <t>Rua Ronaldo Diniz, 149 recanto do Manê</t>
  </si>
  <si>
    <t>06528351</t>
  </si>
  <si>
    <t>wifi quem paga é um familiar que se mudou mas continua pagando a conta 
não trouxe os comprovantes de imposto de renda</t>
  </si>
  <si>
    <t>nunesluizgustavo6@gmail.com</t>
  </si>
  <si>
    <t>Luiz Gustavo de Souza Nunes</t>
  </si>
  <si>
    <t>1Z4085M7JGU</t>
  </si>
  <si>
    <t>Rua Cruz Espirito Santo, 854</t>
  </si>
  <si>
    <t>08440470</t>
  </si>
  <si>
    <t>Guaianase</t>
  </si>
  <si>
    <t>luizaalmeidaamoreira@gmail.com</t>
  </si>
  <si>
    <t>Luíza Almeida Assunção Moreira</t>
  </si>
  <si>
    <t>1Z4085M9V51</t>
  </si>
  <si>
    <t>Rua Arthur Azevedo, 310</t>
  </si>
  <si>
    <t>06149270</t>
  </si>
  <si>
    <t>lcaetano.montanha@gmail.com</t>
  </si>
  <si>
    <t>Anglo</t>
  </si>
  <si>
    <t>Luiza Caetano Chaves Montanha</t>
  </si>
  <si>
    <t>1Z4085MBK02</t>
  </si>
  <si>
    <t>54281223x</t>
  </si>
  <si>
    <t>Rua luis henrique de oliveira, 717</t>
  </si>
  <si>
    <t>06186130</t>
  </si>
  <si>
    <t>Remedio, gás, pet</t>
  </si>
  <si>
    <t>luiza.pestalozzi2005@gmail.com</t>
  </si>
  <si>
    <t>Luiza de Souza Silva</t>
  </si>
  <si>
    <t>1Z4085MFPMG</t>
  </si>
  <si>
    <t>62467857X</t>
  </si>
  <si>
    <t>Estrada Egilio Vitorelo, 511</t>
  </si>
  <si>
    <t>06365210</t>
  </si>
  <si>
    <t>Carapicuiba</t>
  </si>
  <si>
    <t>A primeira renda vinda de fontes externas é a pensão de seu pai, como ele e a mãe dela não são separados no cartório oficialmente não tem documento de comprovação, apenas ele deposita dinheiro para ela</t>
  </si>
  <si>
    <t>maiara28brandao@gmail.com</t>
  </si>
  <si>
    <t>Maiara Brandão dos Santos</t>
  </si>
  <si>
    <t>1Z4085MF7VT</t>
  </si>
  <si>
    <t>Rua Lazar segal, 27 - Jardim Alvorada</t>
  </si>
  <si>
    <t>04859310</t>
  </si>
  <si>
    <t>marcelanf2@gmail.com</t>
  </si>
  <si>
    <t>Particular</t>
  </si>
  <si>
    <t>Marcela Nascimento Furtado</t>
  </si>
  <si>
    <t>1Z4085G75RR</t>
  </si>
  <si>
    <t>Rua Alfredo Costa, 252</t>
  </si>
  <si>
    <t>08220620</t>
  </si>
  <si>
    <t>joycekelly.jk30@gmail.com</t>
  </si>
  <si>
    <t>Marcos Vinicius Ribeiro de Jesus</t>
  </si>
  <si>
    <t>1Z4085Y7YRB</t>
  </si>
  <si>
    <t>Rua João Ribeiro da Silva, 174</t>
  </si>
  <si>
    <t>04890450</t>
  </si>
  <si>
    <t>auroratoyama@gmail.com</t>
  </si>
  <si>
    <t>mariaclara8821@gmail.com</t>
  </si>
  <si>
    <t>Maria Clara Nascimento Martins</t>
  </si>
  <si>
    <t>1Z4085LLTEQ</t>
  </si>
  <si>
    <t>Rua Cachoeirinha, 156 Jardim Record</t>
  </si>
  <si>
    <t>06784400</t>
  </si>
  <si>
    <t>freiitas_duda@hotmail.com</t>
  </si>
  <si>
    <t>UFMG</t>
  </si>
  <si>
    <t>Maria Eduarda Conceição Da Silva</t>
  </si>
  <si>
    <t>1Z4085LVJUH</t>
  </si>
  <si>
    <t>Rua Dois , 3</t>
  </si>
  <si>
    <t>04882110</t>
  </si>
  <si>
    <t>Gás , academia e streaming</t>
  </si>
  <si>
    <t>mariaeduardasaturno8@gmail.com</t>
  </si>
  <si>
    <t xml:space="preserve">Maria Eduarda de Oliveira Saturno </t>
  </si>
  <si>
    <t>1Z4085M7N49</t>
  </si>
  <si>
    <t>Rua Inácio de Bulhões, 42</t>
  </si>
  <si>
    <t>Quer prestar medicina veterinária &lt;3 Sua cachorrinha despertou esse interesse.</t>
  </si>
  <si>
    <t>Telefone (TIM) - mostrou um print da fatura digital no valor de R$81,66
Internet + Telefone (VIVO) - mostrou a fatura oficial no valor de R$46,48</t>
  </si>
  <si>
    <t>meduardass16@gmail.com</t>
  </si>
  <si>
    <t>Cursinho Avante</t>
  </si>
  <si>
    <t>Maria Eduarda Ferreira da Silva</t>
  </si>
  <si>
    <t>1Z4085LD4FM</t>
  </si>
  <si>
    <t>Rua Campos Elísios, 355, Jardim Olinda</t>
  </si>
  <si>
    <t>05765160</t>
  </si>
  <si>
    <t>No documento dela, o RG tinha um dígito a mais do que o normal (?) 20220387324. Apaguei o último número para caber no campo da pergunta.</t>
  </si>
  <si>
    <t>eduarda_fagundes7@icloud.com</t>
  </si>
  <si>
    <t>Maria Eduarda Peixoto Fagundes</t>
  </si>
  <si>
    <t>1Z4085MCVZK</t>
  </si>
  <si>
    <t>Rua Duque de Caxias, 176</t>
  </si>
  <si>
    <t>06702483</t>
  </si>
  <si>
    <t>Voluntária</t>
  </si>
  <si>
    <t>mariaeduarda101159@gmail.com</t>
  </si>
  <si>
    <t>Nubo</t>
  </si>
  <si>
    <t>Maria Eduarda Rocha Pereira</t>
  </si>
  <si>
    <t>1Z4085FSDUB</t>
  </si>
  <si>
    <t>Rua Padre Belchior de Pontes, 07</t>
  </si>
  <si>
    <t>06340010</t>
  </si>
  <si>
    <t>Pai é autônomo mas ela não conseguiu imprimir a declaração de trabalho autônomo</t>
  </si>
  <si>
    <t>IPVA tem valor zero pelo veículo ter mais de 20 anos</t>
  </si>
  <si>
    <t>maria.bellacosta18@gmail.com</t>
  </si>
  <si>
    <t>Maria Isabela Silva Costa</t>
  </si>
  <si>
    <t>1Z4085M7T4R</t>
  </si>
  <si>
    <t>Rua Taperaçu, 39, Apartamento 5</t>
  </si>
  <si>
    <t>08220110</t>
  </si>
  <si>
    <t>marialorranaaraujochaves@gmail.com</t>
  </si>
  <si>
    <t>Maria Lorrana Araújo Chaves</t>
  </si>
  <si>
    <t>1Z4085YN9SV</t>
  </si>
  <si>
    <t xml:space="preserve">Rua Mario Maia, 496 </t>
  </si>
  <si>
    <t>05761330</t>
  </si>
  <si>
    <t>marialuisa8821@gmail.com</t>
  </si>
  <si>
    <t>Maria Luisa Nascimento Martins</t>
  </si>
  <si>
    <t>1Z4085LLTQC</t>
  </si>
  <si>
    <t>64440758X</t>
  </si>
  <si>
    <t xml:space="preserve">Rua Cachoeirinha, 156 Jardim Record </t>
  </si>
  <si>
    <t>maria.luiza.damasceno8@gmail.com</t>
  </si>
  <si>
    <t>Maria Luíza Damasceno Santos</t>
  </si>
  <si>
    <t>1Z4085YUA44</t>
  </si>
  <si>
    <t>Rua Rodrigo Triana, 26 - Jardim Noronha</t>
  </si>
  <si>
    <t>04853020</t>
  </si>
  <si>
    <t>mariaraquelsr15@gmail.com</t>
  </si>
  <si>
    <t>Einstein</t>
  </si>
  <si>
    <t>Maria Raquel Silva Rodrigues</t>
  </si>
  <si>
    <t>1Z4085M52K1</t>
  </si>
  <si>
    <t>Rua Doutor Bento Vidal, 480</t>
  </si>
  <si>
    <t>06142100</t>
  </si>
  <si>
    <t>Fernanda_amorim@usp.br</t>
  </si>
  <si>
    <t>maria.vitoriaxavierb@gmail.com</t>
  </si>
  <si>
    <t>flaviusp online</t>
  </si>
  <si>
    <t xml:space="preserve">Maria Vitória Xavier Brito </t>
  </si>
  <si>
    <t>1Z4085YYQ0F</t>
  </si>
  <si>
    <t>Rua Madre Maria da Assunção Soares,42</t>
  </si>
  <si>
    <t>04735010</t>
  </si>
  <si>
    <t>marinadesouzalouzada@gmail.com</t>
  </si>
  <si>
    <t>Cursinho Bom Sucesso</t>
  </si>
  <si>
    <t>Marina de Souza Louzada</t>
  </si>
  <si>
    <t>1Z4085M4DDY</t>
  </si>
  <si>
    <t>Rua Etelvina, 58</t>
  </si>
  <si>
    <t>07179265</t>
  </si>
  <si>
    <t xml:space="preserve">Guarulhos </t>
  </si>
  <si>
    <t>Animal e remédio</t>
  </si>
  <si>
    <t>Trabalhou autônoma como babá</t>
  </si>
  <si>
    <t>marina.sp2005@gmail.com</t>
  </si>
  <si>
    <t>Marina Lorena de Araujo Leite</t>
  </si>
  <si>
    <t>1Z4085GH115</t>
  </si>
  <si>
    <t>Rua Júlio Lourenço Pinto, 369</t>
  </si>
  <si>
    <t>05851240</t>
  </si>
  <si>
    <t>mateuscoripiom@gmail.com</t>
  </si>
  <si>
    <t>Mateus Coripio Martins da Silva</t>
  </si>
  <si>
    <t>1Z4085GH7KN</t>
  </si>
  <si>
    <t>Rua Aguans, 132</t>
  </si>
  <si>
    <t>05330000</t>
  </si>
  <si>
    <t>gastos com os remédios para lúpus da irmã dele, gás e ração para os puts</t>
  </si>
  <si>
    <t>mateus-silva1112@outlook.com</t>
  </si>
  <si>
    <t>Mateus da Silva Santos</t>
  </si>
  <si>
    <t>1Z4085KC6NZ</t>
  </si>
  <si>
    <t>Avenida Capistrano de Abreu, 1029</t>
  </si>
  <si>
    <t>06065130</t>
  </si>
  <si>
    <t>matheuscerullo@gmail.com</t>
  </si>
  <si>
    <t>Matheus Cerullo Pereira David</t>
  </si>
  <si>
    <t>1Z4085MB5ML</t>
  </si>
  <si>
    <t>64448259X</t>
  </si>
  <si>
    <t>Rua Manoel Jacinto, 1364</t>
  </si>
  <si>
    <t>05624001</t>
  </si>
  <si>
    <t>Só trabalhou como freelancer</t>
  </si>
  <si>
    <t>matheuscadim41@gmail.com</t>
  </si>
  <si>
    <t>Carolina de Jesus (está fazendo)</t>
  </si>
  <si>
    <t>Matheus Rocha Ramos</t>
  </si>
  <si>
    <t>1Z4085M5D8B</t>
  </si>
  <si>
    <t>Rua Palmares, 2 Jardim Nisalves</t>
  </si>
  <si>
    <t>06851260</t>
  </si>
  <si>
    <t>Itapecerica</t>
  </si>
  <si>
    <t>Gás e remédio do pai</t>
  </si>
  <si>
    <t>Já trabalhou em uma empresa de aromaterapia</t>
  </si>
  <si>
    <t>matheusservulo4@gmail.com</t>
  </si>
  <si>
    <t>FATEC</t>
  </si>
  <si>
    <t>Matheus Servulo Cajé</t>
  </si>
  <si>
    <t>1Z4085MAS5Q</t>
  </si>
  <si>
    <t>Rua Martinho Rodrigues, 13 Jardim Kika</t>
  </si>
  <si>
    <t>04646020</t>
  </si>
  <si>
    <t>Ração do gato</t>
  </si>
  <si>
    <t>Só trabalhou em bicos</t>
  </si>
  <si>
    <t>mauricio.rodriigues123@hotmail.com</t>
  </si>
  <si>
    <t>Mauricio Rodrigues do Vale</t>
  </si>
  <si>
    <t>1Z4085GP08F</t>
  </si>
  <si>
    <t xml:space="preserve">Rua Fernando Prestes, 474 </t>
  </si>
  <si>
    <t>07794055</t>
  </si>
  <si>
    <t>Trouxe vários documentos então daria um desconto</t>
  </si>
  <si>
    <t>mcgnardoto@gmail.com</t>
  </si>
  <si>
    <t>Mayara Campos De Gouveia</t>
  </si>
  <si>
    <t>1Z4085M25U8</t>
  </si>
  <si>
    <t>Avenida Medeiros Neto, 109</t>
  </si>
  <si>
    <t>07251040</t>
  </si>
  <si>
    <t>Casado  (a)</t>
  </si>
  <si>
    <t>Gás , pet e academia</t>
  </si>
  <si>
    <t>mayra.albano0502@gmail.com</t>
  </si>
  <si>
    <t>Mayra Adriani Lima Albano</t>
  </si>
  <si>
    <t>1Z4085GPUAK</t>
  </si>
  <si>
    <t>Rua João Cosmo dos Santos, 169</t>
  </si>
  <si>
    <t>02846110</t>
  </si>
  <si>
    <t>micael.sm@hotmail.com</t>
  </si>
  <si>
    <t>Micael da Silva Monteiro</t>
  </si>
  <si>
    <t>1Z4085MB6Q4</t>
  </si>
  <si>
    <t>Rua Arealva , 11</t>
  </si>
  <si>
    <t>06397480</t>
  </si>
  <si>
    <t>Gás,  academia e remédios</t>
  </si>
  <si>
    <t>maycom1300@gmail.com</t>
  </si>
  <si>
    <t>Michael da Silva Medina</t>
  </si>
  <si>
    <t>1Z4085MFASN</t>
  </si>
  <si>
    <t>Rua soriano de albuquerque, 438 - Jardim macedonia</t>
  </si>
  <si>
    <t>05894440</t>
  </si>
  <si>
    <t>Gás e streaming</t>
  </si>
  <si>
    <t>ytescolar@gmail.com</t>
  </si>
  <si>
    <t>Miguel dos Santos Rodrigues Feitosa</t>
  </si>
  <si>
    <t>1Z4085FV181</t>
  </si>
  <si>
    <t>Rua Agrimensor Sugaya, 1437</t>
  </si>
  <si>
    <t>08260030</t>
  </si>
  <si>
    <t>Cachorro</t>
  </si>
  <si>
    <t>mikaelrobert09@gmail.com</t>
  </si>
  <si>
    <t xml:space="preserve">Mikael Robert Silva Santos </t>
  </si>
  <si>
    <t>1Z4085M6M1G</t>
  </si>
  <si>
    <t xml:space="preserve">Rua Amcaps Dois, 51 </t>
  </si>
  <si>
    <t>06365685</t>
  </si>
  <si>
    <t>van escolar da irmã</t>
  </si>
  <si>
    <t xml:space="preserve">possui mais dívidas mas não sabia o valor </t>
  </si>
  <si>
    <t>mikejohnnatan3@gmail.com</t>
  </si>
  <si>
    <t xml:space="preserve">Mike Johnnatan Silva Santos </t>
  </si>
  <si>
    <t>1Z4085J3FLQ</t>
  </si>
  <si>
    <t>Rua das Jangadas , 278</t>
  </si>
  <si>
    <t>05664010</t>
  </si>
  <si>
    <t>Pet e gás</t>
  </si>
  <si>
    <t>mi.silnahaha7@gmail.com</t>
  </si>
  <si>
    <t>Milena Almeida da Silva</t>
  </si>
  <si>
    <t>1Z4085MFG98</t>
  </si>
  <si>
    <t>Rua dos Crocodilhos, 55</t>
  </si>
  <si>
    <t>03978390</t>
  </si>
  <si>
    <t>Prestação de uma casa no interior</t>
  </si>
  <si>
    <t>Comprou uma casa no interior que não está no nome da família, mas paga as prestações e IPTU</t>
  </si>
  <si>
    <t>milenacondorimollo@gmail.com</t>
  </si>
  <si>
    <t>Milena Condori Mollo</t>
  </si>
  <si>
    <t>1Z4085YU3RC</t>
  </si>
  <si>
    <t>Rua Anita Malfatti, 506</t>
  </si>
  <si>
    <t>02510000</t>
  </si>
  <si>
    <t>Candidata declarou valores para as rendas dos pais, mas não trouxe nenhum documento. (é a candidata que a irmã trouxe documentos falsos)</t>
  </si>
  <si>
    <t>Com animais</t>
  </si>
  <si>
    <t>Candidata irmã da aluna da TSE</t>
  </si>
  <si>
    <t>milena.nascimentohastings@gmail.com</t>
  </si>
  <si>
    <t>cursinho online (não lembra o nome)</t>
  </si>
  <si>
    <t>Milena Vitoria Do Nascimento</t>
  </si>
  <si>
    <t>1Z4085MANK7</t>
  </si>
  <si>
    <t>55245705X</t>
  </si>
  <si>
    <t>Avenida Deputado Emilio Carlos, 913A</t>
  </si>
  <si>
    <t>06310160</t>
  </si>
  <si>
    <t>O terreno foi cedido e ela mora com a família da amiga. o carro é da família da amiga dela então ela não sabe se paga IPVA e qual o valor.</t>
  </si>
  <si>
    <t>milenyslima341@gmail.com</t>
  </si>
  <si>
    <t>Ohmiri vestibulares</t>
  </si>
  <si>
    <t>Mileny Sofia De Oliveira Santos Lima</t>
  </si>
  <si>
    <t>1Z4085KK5JJ</t>
  </si>
  <si>
    <t>Rua Alois Bindr , 265</t>
  </si>
  <si>
    <t>09321210</t>
  </si>
  <si>
    <t>Gás  e remédios</t>
  </si>
  <si>
    <t>millenaqueirozoliveira@gmail.com</t>
  </si>
  <si>
    <t>Millena Queiroz Clarindo de Oliveira</t>
  </si>
  <si>
    <t>1Z4085YZ2NN</t>
  </si>
  <si>
    <t>Rua Marques de Olinda, 825</t>
  </si>
  <si>
    <t>04277000</t>
  </si>
  <si>
    <t>mylenaevangelista52@gmail.com</t>
  </si>
  <si>
    <t>Mylena Carneiro Evangelista</t>
  </si>
  <si>
    <t>1Z4085M3DVP</t>
  </si>
  <si>
    <t>Rua Alexandre Bening, 16</t>
  </si>
  <si>
    <t>05736040</t>
  </si>
  <si>
    <t>A carteira de trabalho era só uma cópia da última página (com a remuneração), mas não tinha a identificação da pessoa (que no caso dela é a mãe dela)</t>
  </si>
  <si>
    <t>natti.santos.silva@gmail.com</t>
  </si>
  <si>
    <t>Natália dos Santos Silva</t>
  </si>
  <si>
    <t>1Z4085J5QYY</t>
  </si>
  <si>
    <t>Rua Francisco Bellazzi, 875</t>
  </si>
  <si>
    <t>05265040</t>
  </si>
  <si>
    <t>Faz ETEC com foco em Marketing, quer prestar Marketing :)</t>
  </si>
  <si>
    <t>Pai é o único contribuinte para a renda mensal da casa, é motorista de transporte, porém está afastado, pois teve um AVC. Recebia R$1932 líquido em janeiro/2023, pediu afastamento por 3 meses e agora acabou esse auxílio. Além disso, recebe o INSS - única fonte de renda atualmente -, porém, esse auxílio também acabou. Ou seja, no momento, a família não tem fonte de renda.</t>
  </si>
  <si>
    <t>Gás, acima de 100 reais</t>
  </si>
  <si>
    <t>Dívidas: Possui um empréstimo, mas não sabe o valor. Compraram um carro e as parcelas vencem em maio/2027.</t>
  </si>
  <si>
    <t>naataly.13@hotmail.com</t>
  </si>
  <si>
    <t>Nataly Bodo da Silva</t>
  </si>
  <si>
    <t>1Z4085JQEAQ</t>
  </si>
  <si>
    <t>Rua Dona Tecla, 746</t>
  </si>
  <si>
    <t>07097380</t>
  </si>
  <si>
    <t>O beneficio que a candidata recebe beneficio de pensão de morte do pai</t>
  </si>
  <si>
    <t>Academia, gás e animais</t>
  </si>
  <si>
    <t>nataschaaressa@gmail.com</t>
  </si>
  <si>
    <t>Obuntu</t>
  </si>
  <si>
    <t>Natascha Aressa Alves Coelho</t>
  </si>
  <si>
    <t>1Z4085G8A2S</t>
  </si>
  <si>
    <t>Rua Silvio Russi, 108</t>
  </si>
  <si>
    <t>04931120</t>
  </si>
  <si>
    <t>Pet, academia e gás</t>
  </si>
  <si>
    <t>Trocou o relógio de energia faz pouco tempo e jogaram as de antes fora, ainda n deu o mês para vir a conta nova</t>
  </si>
  <si>
    <t>nathaliebritomelo@gmail.com</t>
  </si>
  <si>
    <t>Cursinho Carolina de Jesus</t>
  </si>
  <si>
    <t>Nathalie Brito de Melo</t>
  </si>
  <si>
    <t>1Z4085YLFVZ</t>
  </si>
  <si>
    <t>Rua Professora Nina Estocco, 1359, casa 4</t>
  </si>
  <si>
    <t>05767001</t>
  </si>
  <si>
    <t>ndufner139@gmail.com</t>
  </si>
  <si>
    <t>Nathaly Alves Dufner</t>
  </si>
  <si>
    <t>1Z4085M7YMC</t>
  </si>
  <si>
    <t>Avenida Ayrton Seena, 223</t>
  </si>
  <si>
    <t>06149201</t>
  </si>
  <si>
    <t>Quer prestar arquiteturaa :)</t>
  </si>
  <si>
    <t>Print do aplicativo do Bolsa Família com "5" valores, adicional, família, 2 jovens e infância</t>
  </si>
  <si>
    <t>Remédio mensal</t>
  </si>
  <si>
    <t>Família acabou de adquirir um carro, portanto não apresenta um documento comprobatório e não paga IPVA.</t>
  </si>
  <si>
    <t>nicolaspereirasoares2005@gmail.com</t>
  </si>
  <si>
    <t>Nicolas Pereira Soares</t>
  </si>
  <si>
    <t>1Z4085HQ1L4</t>
  </si>
  <si>
    <t>Rua Tungue, 185</t>
  </si>
  <si>
    <t>assisnicole357@gmail.com</t>
  </si>
  <si>
    <t>Nicole Assis Costa</t>
  </si>
  <si>
    <t>1Z4085GB8BR</t>
  </si>
  <si>
    <t>Rua Serra do Dourador, 205</t>
  </si>
  <si>
    <t>06657380</t>
  </si>
  <si>
    <t xml:space="preserve">streaming, gás e remedios </t>
  </si>
  <si>
    <t>nmessias909@gmail.com</t>
  </si>
  <si>
    <t>Cursinho Pró-Capão</t>
  </si>
  <si>
    <t>Nicole da Conceição Messias</t>
  </si>
  <si>
    <t>1Z4085YGLD9</t>
  </si>
  <si>
    <t>Rua Manoel Bordalo Pinheiros, 616</t>
  </si>
  <si>
    <t>05850230</t>
  </si>
  <si>
    <t>Aparelho, Gás</t>
  </si>
  <si>
    <t>A candidata paga EDUCAÇÃO mas não sabe quanto. O mesmo ocorre para o transporte.</t>
  </si>
  <si>
    <t>silvanicolle131@gmail.com</t>
  </si>
  <si>
    <t>Nicolle da Silva dos Santos</t>
  </si>
  <si>
    <t>1Z4085KRTTP</t>
  </si>
  <si>
    <t>Rua Lagoinha, 85</t>
  </si>
  <si>
    <t>06463170</t>
  </si>
  <si>
    <t>nicollyvsilva.15@gmail.com</t>
  </si>
  <si>
    <t>Nicolly Victorya Corrêa da Silva Rodrigues</t>
  </si>
  <si>
    <t>1Z4085KGY1L</t>
  </si>
  <si>
    <t>Avenida Celso dos Santos, 1036, Apartamento 32C</t>
  </si>
  <si>
    <t>04658241</t>
  </si>
  <si>
    <t>Gás, Spotify</t>
  </si>
  <si>
    <t>faustinomarta50@gmail.com</t>
  </si>
  <si>
    <t xml:space="preserve">Nicoly Katerine Faustino Oliveira </t>
  </si>
  <si>
    <t>1Z4085KHLTY</t>
  </si>
  <si>
    <t xml:space="preserve">Rua Ayrton Senna, 22 </t>
  </si>
  <si>
    <t>06363180</t>
  </si>
  <si>
    <t xml:space="preserve">remédios, gás </t>
  </si>
  <si>
    <t>nico_ly25@hotmail.com</t>
  </si>
  <si>
    <t>Nicoly Santos Silva</t>
  </si>
  <si>
    <t>1Z4085GUPP5</t>
  </si>
  <si>
    <t>Rua Bootes, 279</t>
  </si>
  <si>
    <t>06341660</t>
  </si>
  <si>
    <t>Wifi do vizinho</t>
  </si>
  <si>
    <t>Trabalha como Jovem Aprendiz</t>
  </si>
  <si>
    <t>nicoly.torres2005@gmail.com</t>
  </si>
  <si>
    <t>Nicoly Torres Rodrigues</t>
  </si>
  <si>
    <t>1Z4085M3DUL</t>
  </si>
  <si>
    <t>Avenida Doutor Bernardino Brito Fonseca de Carvalho, 1647 - Apto 101 Torre 1</t>
  </si>
  <si>
    <t>03535000</t>
  </si>
  <si>
    <t>Animais, estacionamento e remédio</t>
  </si>
  <si>
    <t>nortonrodrigues12@gmail.com</t>
  </si>
  <si>
    <t>Norton Rodrigues Lima</t>
  </si>
  <si>
    <t>1Z4085M9KZP</t>
  </si>
  <si>
    <t>Rua Vale dos Bandeirantes, 6</t>
  </si>
  <si>
    <t>05164045</t>
  </si>
  <si>
    <t>palomaramos124@hotmail.com</t>
  </si>
  <si>
    <t>Quantum</t>
  </si>
  <si>
    <t>Paloma Ramos de Oliveira</t>
  </si>
  <si>
    <t>1Z4085M8SJ6</t>
  </si>
  <si>
    <t>Rua Couto de Magalhães, 43</t>
  </si>
  <si>
    <t>08500160</t>
  </si>
  <si>
    <t>Remédio + Gás + Ração dos pássaros</t>
  </si>
  <si>
    <t>pmlarocha@gmail.com</t>
  </si>
  <si>
    <t>Pâmela Suellen Rocha</t>
  </si>
  <si>
    <t>1Z4085M8CBE</t>
  </si>
  <si>
    <t>Rua Armando Benedetti, 258</t>
  </si>
  <si>
    <t>09330280</t>
  </si>
  <si>
    <t>Gás, Netflix e Remédios</t>
  </si>
  <si>
    <t>mazzuchipaula@gmail.com</t>
  </si>
  <si>
    <t>Clarice Online</t>
  </si>
  <si>
    <t>Paula Mazzuchi Garcia</t>
  </si>
  <si>
    <t>1Z4085GDYPA</t>
  </si>
  <si>
    <t>R. Maria Paula, 279, Bela Vista</t>
  </si>
  <si>
    <t>01319001</t>
  </si>
  <si>
    <t>renda e gastos extremamente incompatíveis</t>
  </si>
  <si>
    <t>paulohenriqueoliveiramiguel@gmail.com</t>
  </si>
  <si>
    <t>Paulo Henrique Oliveira Miguel</t>
  </si>
  <si>
    <t>1Z4085MDMDC</t>
  </si>
  <si>
    <t>Rua Capanori, 329</t>
  </si>
  <si>
    <t>05879390</t>
  </si>
  <si>
    <t>Gás, remédio e streaming</t>
  </si>
  <si>
    <t>phenrique.xdn@gmail.com</t>
  </si>
  <si>
    <t>Paulo Henrique Xavier de Medeiros</t>
  </si>
  <si>
    <t>1Z4085MF4BQ</t>
  </si>
  <si>
    <t>Rua Lucilo Varejão, 25</t>
  </si>
  <si>
    <t>04827240</t>
  </si>
  <si>
    <t>pedroaugustomouradecarvalho@gmail.com</t>
  </si>
  <si>
    <t>cepevam, afrosan</t>
  </si>
  <si>
    <t>Pedro Augusto Moura de Carvalho</t>
  </si>
  <si>
    <t>1Z4085KQT7R</t>
  </si>
  <si>
    <t>Rua Rangel Pestana, 307</t>
  </si>
  <si>
    <t>São Vicente</t>
  </si>
  <si>
    <t xml:space="preserve">Mudou de número </t>
  </si>
  <si>
    <t>remédios</t>
  </si>
  <si>
    <t>O valor da conta d'agua está incluso no valor do condomínio</t>
  </si>
  <si>
    <t>pedro.carvalho_lima@outlook.com</t>
  </si>
  <si>
    <t>Pedro de Carvalho Lima</t>
  </si>
  <si>
    <t>1Z4085M1RR1</t>
  </si>
  <si>
    <t>Rua Francisco José Alves, 92</t>
  </si>
  <si>
    <t>08490630</t>
  </si>
  <si>
    <t>Psicologo</t>
  </si>
  <si>
    <t xml:space="preserve">Dívida é um imovel que os pais compraram. Ambos os pais são isentos e ele não paga. </t>
  </si>
  <si>
    <t>pedruuh2019@gmail.com</t>
  </si>
  <si>
    <t>Pedro Henrique Felix Silva</t>
  </si>
  <si>
    <t>1Z4085LKE0A</t>
  </si>
  <si>
    <t>Rua Pedro S Nogueira, 356</t>
  </si>
  <si>
    <t>06604320</t>
  </si>
  <si>
    <t>Paga IPVA mas não tem comprovação e não sabe o valor</t>
  </si>
  <si>
    <t>limapinheiropedrohenrique@gmail.com</t>
  </si>
  <si>
    <t>Pedro Henrique Lima Pinheiro</t>
  </si>
  <si>
    <t>1Z4085HR42R</t>
  </si>
  <si>
    <t>Rua Bom Jesus do Amparo, 272</t>
  </si>
  <si>
    <t>05115020</t>
  </si>
  <si>
    <t>pedromiguelnunedes@gmail.com</t>
  </si>
  <si>
    <t>Cursinho de Redação</t>
  </si>
  <si>
    <t>Pedro Miguel Nunes de Souza Ferreira</t>
  </si>
  <si>
    <t>1Z4085GG5RG</t>
  </si>
  <si>
    <t>Rua Francisco José da Silva, 97</t>
  </si>
  <si>
    <t>05726100</t>
  </si>
  <si>
    <t>R$860 - valor do condomio com agua (declarou mas não comprovou)</t>
  </si>
  <si>
    <t>poliana.anjos11@gmail.com</t>
  </si>
  <si>
    <t>Poliana Albuquerque dos Anjos</t>
  </si>
  <si>
    <t>1Z4085GM9T5</t>
  </si>
  <si>
    <t>Rua Geraldo Leite dos Santos, 120</t>
  </si>
  <si>
    <t>05761240</t>
  </si>
  <si>
    <t>Bolsa Família e auxílio gás</t>
  </si>
  <si>
    <t>Pet, gás, academia</t>
  </si>
  <si>
    <t>rafaelsmf026@outlook.com</t>
  </si>
  <si>
    <t xml:space="preserve">Rafael Silva Mendes Felipe </t>
  </si>
  <si>
    <t>1Z4085L5RNU</t>
  </si>
  <si>
    <t>Rua Francisco Bonício 10, apto 4081</t>
  </si>
  <si>
    <t>09781260</t>
  </si>
  <si>
    <t>São Bernardo do Campo</t>
  </si>
  <si>
    <t xml:space="preserve">pais são autônomos, apenas 1 comprovante e um extrato </t>
  </si>
  <si>
    <t>rafaella.cesar17@gmail.com</t>
  </si>
  <si>
    <t>Rafaella Cesar De Araújo</t>
  </si>
  <si>
    <t>1Z4085H5JKP</t>
  </si>
  <si>
    <t>Rua Mario Linharea, 595</t>
  </si>
  <si>
    <t>05736160</t>
  </si>
  <si>
    <t>rafaellarayssa_silva@hotmail.com</t>
  </si>
  <si>
    <t>Rafaella Rayssa da Silva</t>
  </si>
  <si>
    <t>1Z4085YJ19N</t>
  </si>
  <si>
    <t>Rua dez de março, 36</t>
  </si>
  <si>
    <t>06775370</t>
  </si>
  <si>
    <t>rafaella.camiloo@hotmail.com</t>
  </si>
  <si>
    <t>Rafaella Rodrigues Camilo</t>
  </si>
  <si>
    <t>1Z4085LQQG5</t>
  </si>
  <si>
    <t>Rua Tente Mario Barbedo, 822</t>
  </si>
  <si>
    <t>02233020</t>
  </si>
  <si>
    <t>rafaellycavalcanti3@gmail.com</t>
  </si>
  <si>
    <t>Rafaelly Cavalcanti Delphino</t>
  </si>
  <si>
    <t>1Z4085KTYVS</t>
  </si>
  <si>
    <t>Rua Amor Perfeito, 23</t>
  </si>
  <si>
    <t>02363165</t>
  </si>
  <si>
    <t>A renda de 4248 é formada pela soma da renda da vó, tia e tio</t>
  </si>
  <si>
    <t>Gás (115), streaming (20), seguro carro (179)</t>
  </si>
  <si>
    <t>Dívidas de empréstimos e cartão de crédito em bancos comprovadas</t>
  </si>
  <si>
    <t>raysantospereira1123@gmail.com</t>
  </si>
  <si>
    <t>Raiane Santos Pereira</t>
  </si>
  <si>
    <t>1Z4085LNZ7Z</t>
  </si>
  <si>
    <t>Via Dilma Ferreira Lima, 1109</t>
  </si>
  <si>
    <t>05542090</t>
  </si>
  <si>
    <t>Gastos com animais e streaming</t>
  </si>
  <si>
    <t>raissap.gaia@gmail.com</t>
  </si>
  <si>
    <t>Raissa Pereira Gaia</t>
  </si>
  <si>
    <t>1Z4085H0JR0</t>
  </si>
  <si>
    <t>Rua Bocaina de Minas, 90</t>
  </si>
  <si>
    <t>04939200</t>
  </si>
  <si>
    <t xml:space="preserve">Jovem Aprendiz na área jurídica </t>
  </si>
  <si>
    <t>mitiekuboyama@gmail.com</t>
  </si>
  <si>
    <t>Rani Mitie Kubouyama</t>
  </si>
  <si>
    <t>1Z4085KBE4Q</t>
  </si>
  <si>
    <t>Rua Bulgária , 74</t>
  </si>
  <si>
    <t>09280120</t>
  </si>
  <si>
    <t>Santo André</t>
  </si>
  <si>
    <t>Gás, seguro, academia e streaming</t>
  </si>
  <si>
    <t>raquelj_teixeira@hotmail.com</t>
  </si>
  <si>
    <t xml:space="preserve">Raquel de Jesus Teixeira </t>
  </si>
  <si>
    <t>1Z4085M7EL2</t>
  </si>
  <si>
    <t>Rua Alcídio Gomes, 8</t>
  </si>
  <si>
    <t>04894420</t>
  </si>
  <si>
    <t>na autodeclaração ela disse branca mas ACHO q é parda</t>
  </si>
  <si>
    <t xml:space="preserve">gastos com animais </t>
  </si>
  <si>
    <t>raulfilippe06@gmail.com</t>
  </si>
  <si>
    <t xml:space="preserve">Raul Filippe Gomes </t>
  </si>
  <si>
    <t>1Z4085Y7G18</t>
  </si>
  <si>
    <t>Estrada Velha Velha de Sorocaba 599 casa 36</t>
  </si>
  <si>
    <t>06709320</t>
  </si>
  <si>
    <t xml:space="preserve">Cotia </t>
  </si>
  <si>
    <t xml:space="preserve">academia, formatura, corte de cabelo, medicamento, nutricionista, suplementos alimentares </t>
  </si>
  <si>
    <t>raysaleneroneude@gmail.com</t>
  </si>
  <si>
    <t>Rayssa Thayna dos Santos Ferreira Sousa</t>
  </si>
  <si>
    <t>1Z4085M03F5</t>
  </si>
  <si>
    <t>54837840X</t>
  </si>
  <si>
    <t>Avenida Mutinga, 5278</t>
  </si>
  <si>
    <t>05110000</t>
  </si>
  <si>
    <t>giovannaszwarc@usp.nr</t>
  </si>
  <si>
    <t>rebecasampaio710@gmail.com</t>
  </si>
  <si>
    <t>Rebeca Sampaio dos Anjos Diniz</t>
  </si>
  <si>
    <t>1Z4085HLYGN</t>
  </si>
  <si>
    <t>Estrada do Pequiá,112</t>
  </si>
  <si>
    <t>06381090</t>
  </si>
  <si>
    <t>renandf@outlook.com</t>
  </si>
  <si>
    <t>Renan Duarte De Jesus Felino Da Silva</t>
  </si>
  <si>
    <t>1Z4085G9FYN</t>
  </si>
  <si>
    <t>56930751X</t>
  </si>
  <si>
    <t>Rua Almeida Filho, 56</t>
  </si>
  <si>
    <t>05125030</t>
  </si>
  <si>
    <t>Apresenta NIS</t>
  </si>
  <si>
    <t xml:space="preserve">IPVA que foi declarado no forms, não era da mãe. </t>
  </si>
  <si>
    <t>renatosemoraes@gmail.com</t>
  </si>
  <si>
    <t>Renato da Silva Eugênio de Moraes</t>
  </si>
  <si>
    <t>1Z4085MD0G0</t>
  </si>
  <si>
    <t>Estrada do Tambory , 1395</t>
  </si>
  <si>
    <t>06386000</t>
  </si>
  <si>
    <t>Gás , Academia e Netflix</t>
  </si>
  <si>
    <t>renato.lucindo.silva@gmail.com</t>
  </si>
  <si>
    <t>Renato Lucindo da Silva Filho</t>
  </si>
  <si>
    <t>1Z4085H5J3Y</t>
  </si>
  <si>
    <t>Rua Victório Santim, 3086, Apto. 505C</t>
  </si>
  <si>
    <t>08290001</t>
  </si>
  <si>
    <t>rbsatende@gmail.com</t>
  </si>
  <si>
    <t>Rosivaldo Brito dos Santos</t>
  </si>
  <si>
    <t>1Z4085H31J3</t>
  </si>
  <si>
    <t>Rua Constâncio José Soares, 400</t>
  </si>
  <si>
    <t>04432010</t>
  </si>
  <si>
    <t>Divorciado  (a)</t>
  </si>
  <si>
    <t xml:space="preserve">Regularizando contas atrasadas por conta de ter ficado desempregado (estava sem luz, cancelou a internet wifi também) </t>
  </si>
  <si>
    <t>ryanvitorino2016@gmail.com</t>
  </si>
  <si>
    <t>Ryan Vitorino da Silva</t>
  </si>
  <si>
    <t>1Z4085KUB6T</t>
  </si>
  <si>
    <t>Rua Cardeal, 112</t>
  </si>
  <si>
    <t>07745150</t>
  </si>
  <si>
    <t>Caieiras</t>
  </si>
  <si>
    <t>Quer prestar psicoo :)</t>
  </si>
  <si>
    <t>A mãe tem mais 3 filhas com o ex-marido, ao qual a agrediu fisicamente e ameaçou as filhas.</t>
  </si>
  <si>
    <t>Gás + gastos com animais</t>
  </si>
  <si>
    <t>Dívida: carnê no valor de R$367,90 para pagar de março/2023 até janeiro/2024.</t>
  </si>
  <si>
    <t>sabrina.andrea@gmail.com</t>
  </si>
  <si>
    <t xml:space="preserve">Sabrina Andrea de Oliveira </t>
  </si>
  <si>
    <t>1Z4085MBYD3</t>
  </si>
  <si>
    <t>Rua Catileias 40</t>
  </si>
  <si>
    <t>02314070</t>
  </si>
  <si>
    <t>samarafreitasfarias@hotmail.com</t>
  </si>
  <si>
    <t>Samara da Silva Freitas Faria</t>
  </si>
  <si>
    <t>1Z4085GZ5Z6</t>
  </si>
  <si>
    <t>Rua Antonio Cabezas, 6</t>
  </si>
  <si>
    <t>04963055</t>
  </si>
  <si>
    <t xml:space="preserve">gastos com animais e streaming </t>
  </si>
  <si>
    <t>paixaoshrek@gmail.com</t>
  </si>
  <si>
    <t xml:space="preserve">Samyra Paixão De Assumpção </t>
  </si>
  <si>
    <t>1Z4085JHR37</t>
  </si>
  <si>
    <t>57015294x</t>
  </si>
  <si>
    <t>Rua Bertópolis, 40</t>
  </si>
  <si>
    <t>02971010</t>
  </si>
  <si>
    <t xml:space="preserve">Apresentou os documentos pelo celular, irmão mais novo não tem documento ainda </t>
  </si>
  <si>
    <t>Mora no quintal da vó, então sua mãe não paga as contas ( mas ela apresentou a conta de luz e eu coloquei ai)
Sobre o gasto médico odontológico ela alegou ser consultório de bairro, ou seja não tem comprovação
Apresentou documento de isenção de imposto de renda</t>
  </si>
  <si>
    <t>danielawilliams@gmail.com</t>
  </si>
  <si>
    <t>sara.bastoss03@gmail.com</t>
  </si>
  <si>
    <t>Cursinho Popular da UNESP</t>
  </si>
  <si>
    <t>Sara Bastos Martins</t>
  </si>
  <si>
    <t>1Z4085HT1GT</t>
  </si>
  <si>
    <t>Rua Coronel Ferreira Leal, 201</t>
  </si>
  <si>
    <t>05589090</t>
  </si>
  <si>
    <t>não é do governo, é auxilio da USP</t>
  </si>
  <si>
    <t>Alojamento</t>
  </si>
  <si>
    <t>academia e streaming</t>
  </si>
  <si>
    <t>sferreiralima20563@gmail.com</t>
  </si>
  <si>
    <t>Sérgio Ferreira Lima da Silva</t>
  </si>
  <si>
    <t>1Z4085YZEES</t>
  </si>
  <si>
    <t>Rua Particular, 41</t>
  </si>
  <si>
    <t>07262230</t>
  </si>
  <si>
    <t>silasalbertino@gmail.com</t>
  </si>
  <si>
    <t>Silas Albertino Miranda da Silva</t>
  </si>
  <si>
    <t>1Z4085LYTYC</t>
  </si>
  <si>
    <t>Rua Urutai, 122</t>
  </si>
  <si>
    <t>02850090</t>
  </si>
  <si>
    <t>Gás e Streaming</t>
  </si>
  <si>
    <t>sofia.dias2005@icloud.com</t>
  </si>
  <si>
    <t>Sofia Dias Santos</t>
  </si>
  <si>
    <t>1Z4085LH3VL</t>
  </si>
  <si>
    <t>Rua Nigéria, 98</t>
  </si>
  <si>
    <t>06719630</t>
  </si>
  <si>
    <t>Gás (150) e Netflix (50)</t>
  </si>
  <si>
    <t>contato.soniaalmeida@gmail.com</t>
  </si>
  <si>
    <t>Arcadas</t>
  </si>
  <si>
    <t>Sonia Maria de Almeida Sousa</t>
  </si>
  <si>
    <t>1Z4085MC59D</t>
  </si>
  <si>
    <t>Rua Joana Maria da Conceição, Nova Belém, 167</t>
  </si>
  <si>
    <t>07911050</t>
  </si>
  <si>
    <t xml:space="preserve">Francisco Morato </t>
  </si>
  <si>
    <t xml:space="preserve">candidata mora sozinha por complicações na família, se mantém com a pensão do pai, que a mãe repassa para ela </t>
  </si>
  <si>
    <t xml:space="preserve">animal </t>
  </si>
  <si>
    <t xml:space="preserve">internet e tv dentro do plano de telefone </t>
  </si>
  <si>
    <t>tati.oliveira20167@gmail.com</t>
  </si>
  <si>
    <t>Tatiane Oliveira Fernandes</t>
  </si>
  <si>
    <t>Estrada São Francisco, 1900</t>
  </si>
  <si>
    <t>06765000</t>
  </si>
  <si>
    <t>Remédio e animal</t>
  </si>
  <si>
    <t>tainaraposo@outlook.com</t>
  </si>
  <si>
    <t>Thainá dos Santos Raposo</t>
  </si>
  <si>
    <t>1Z4085KFSLS</t>
  </si>
  <si>
    <t xml:space="preserve">Estrada São Francisco, 1900 </t>
  </si>
  <si>
    <t>Aposentadoria da avô</t>
  </si>
  <si>
    <t>Netflix e Academia</t>
  </si>
  <si>
    <t>gthais891@gmail.com</t>
  </si>
  <si>
    <t>Thais Gomes Pereira da Silva</t>
  </si>
  <si>
    <t>1Z4085MDCNC</t>
  </si>
  <si>
    <t>Rua Artur de Azevedo, 1999</t>
  </si>
  <si>
    <t>05404015</t>
  </si>
  <si>
    <t>thalitalns@gmail.com</t>
  </si>
  <si>
    <t>Thalita Layssa Nicolau da Silva</t>
  </si>
  <si>
    <t>1Z4085M8NSR</t>
  </si>
  <si>
    <t>Avenida Circular , 170 - Ap 12 - Bloco A</t>
  </si>
  <si>
    <t>Documento incompleto ou pouco legível.</t>
  </si>
  <si>
    <t>thaly126lucas@gmail.com</t>
  </si>
  <si>
    <t>ITA</t>
  </si>
  <si>
    <t>Thalita Souza de Matos</t>
  </si>
  <si>
    <t>1Z4085LE4GP</t>
  </si>
  <si>
    <t>Rua Projetada Dois, 68</t>
  </si>
  <si>
    <t>02856140</t>
  </si>
  <si>
    <t>Não paga iptu pois a casa não tem escritura. Gastos com educação são a faculdade da mãe e curso do irmão.</t>
  </si>
  <si>
    <t>mariaeduardabarretosampaio@gmail.com</t>
  </si>
  <si>
    <t>Theo Barreto Sampaio</t>
  </si>
  <si>
    <t>1z4085hquec</t>
  </si>
  <si>
    <t>Rua General Newton Estilac Leal, 567</t>
  </si>
  <si>
    <t>06190170</t>
  </si>
  <si>
    <t>Candidato trans, nome social “Theo”</t>
  </si>
  <si>
    <t>thiagocosmedasilva@gmail.com</t>
  </si>
  <si>
    <t>Objetivo</t>
  </si>
  <si>
    <t>Thiago Cosme da SIlva</t>
  </si>
  <si>
    <t>1Z4085MFN0J</t>
  </si>
  <si>
    <t>Rua Pertigalete, 5</t>
  </si>
  <si>
    <t>04913050</t>
  </si>
  <si>
    <t>gastos com assistencia medica e odontologica constam na fatura do cartão. A mãe paga imposto de renda mas não tem a declaração do ano passado e ainda não fez a desse ano</t>
  </si>
  <si>
    <t>thiagoantadoima@gmail.com</t>
  </si>
  <si>
    <t>Thiago Dias Rosa</t>
  </si>
  <si>
    <t>1Z4085L04FJ</t>
  </si>
  <si>
    <t>Avenida Agenor Couto de Magalhães, 1548</t>
  </si>
  <si>
    <t>05174000</t>
  </si>
  <si>
    <t>animais domésticos e academia</t>
  </si>
  <si>
    <t>ana.augusta.meirelles@gmail.com</t>
  </si>
  <si>
    <t>Thuanny de Fátima Meirelles</t>
  </si>
  <si>
    <t>1Z4085GUEBH</t>
  </si>
  <si>
    <t>Rua Manuel Quirino de Mattos, 2147</t>
  </si>
  <si>
    <t>03969000</t>
  </si>
  <si>
    <t>Pais divorciados</t>
  </si>
  <si>
    <t>thyagobagagi6@gmail.com</t>
  </si>
  <si>
    <t>Thyago Bagagi Ferraz Nunes</t>
  </si>
  <si>
    <t>1Z4085GEFV0</t>
  </si>
  <si>
    <t>Rua romão freire, 146</t>
  </si>
  <si>
    <t>02278030</t>
  </si>
  <si>
    <t>valentinebcgato@gmail.com</t>
  </si>
  <si>
    <t>Valentine Becegato Vieira</t>
  </si>
  <si>
    <t>1Z4085G39GC</t>
  </si>
  <si>
    <t>Rua Lima e Silva, 408</t>
  </si>
  <si>
    <t>04215020</t>
  </si>
  <si>
    <t>Os valores que estão indicados como zero existem, mas a candidata não tem ideia do valor em si e também não trouxe comprovação</t>
  </si>
  <si>
    <t>veraluciass9d@gmail.com</t>
  </si>
  <si>
    <t>Vera Lucia da Silva Souza</t>
  </si>
  <si>
    <t>1Z4085MCSJR</t>
  </si>
  <si>
    <t>Rua São Bernardo do campo, 9D, casa 1</t>
  </si>
  <si>
    <t>06270280</t>
  </si>
  <si>
    <t>henriquearaujovictor@gmail.com</t>
  </si>
  <si>
    <t>Belas Artes</t>
  </si>
  <si>
    <t>Victor Henrique Araujo da SIlva</t>
  </si>
  <si>
    <t>1Z4085JTNGU</t>
  </si>
  <si>
    <t>Rua Dom Pedro I, 318</t>
  </si>
  <si>
    <t>08542202</t>
  </si>
  <si>
    <t>Ferraz de Vasconcelos</t>
  </si>
  <si>
    <t>Academia e gás</t>
  </si>
  <si>
    <t>vteragi@gmail.com</t>
  </si>
  <si>
    <t>Victória Cristina Teragi Ribeiro</t>
  </si>
  <si>
    <t>1Z4085GK39B</t>
  </si>
  <si>
    <t>Rua Henrique Coube, 171</t>
  </si>
  <si>
    <t>05761250</t>
  </si>
  <si>
    <t>victoriaranierilaguna@gmail.com</t>
  </si>
  <si>
    <t>Victoria Ranieri Luciano Laguna</t>
  </si>
  <si>
    <t>1Z4085LYDYV</t>
  </si>
  <si>
    <t xml:space="preserve">Rua Augusto César Nascimento Netto, 72 </t>
  </si>
  <si>
    <t>05589060</t>
  </si>
  <si>
    <t>ballet</t>
  </si>
  <si>
    <t>roseli.albatroz75@gmail.com</t>
  </si>
  <si>
    <t>Vinicius Alvaro dos Santos Salles</t>
  </si>
  <si>
    <t>1Z4085GNT7V</t>
  </si>
  <si>
    <t>Rua Maria José Selestino Saad, 245</t>
  </si>
  <si>
    <t>06719429</t>
  </si>
  <si>
    <t>Dívida referente a consignado no Safra (demonstrou o carnê)</t>
  </si>
  <si>
    <t>Tem casa em financiamento, trouxe a comprovação da mensalidade, mas não sabe quantas prestações faltam.</t>
  </si>
  <si>
    <t>abujamra.nogueira@gmail.com</t>
  </si>
  <si>
    <t>Vitor Abu-Jamra Nogueira</t>
  </si>
  <si>
    <t>1Z4085MAFVE</t>
  </si>
  <si>
    <t xml:space="preserve">Rua Rosa , 414 </t>
  </si>
  <si>
    <t>06112130</t>
  </si>
  <si>
    <t>augusto.uehara@gmail.com</t>
  </si>
  <si>
    <t>vi.ribeiro483@gmail.com</t>
  </si>
  <si>
    <t>FIEB</t>
  </si>
  <si>
    <t>Vitoria Albertina Ribeiro de Santana</t>
  </si>
  <si>
    <t>1Z4085GM2C2</t>
  </si>
  <si>
    <t>Av. Campinas, 483 - Jardim Paulista</t>
  </si>
  <si>
    <t>06447190</t>
  </si>
  <si>
    <t>toriaraujobarros@gmail.com</t>
  </si>
  <si>
    <t>Vitoria Araujo Barros</t>
  </si>
  <si>
    <t>1Z4085KM4SR</t>
  </si>
  <si>
    <t>Rua Galáxia, 205</t>
  </si>
  <si>
    <t>08330415</t>
  </si>
  <si>
    <t>Gás, remédios</t>
  </si>
  <si>
    <t>Não pagará mais o IPTU devido ao cancêr da sua mãe</t>
  </si>
  <si>
    <t>vitoriaellen.vih@gmail.com</t>
  </si>
  <si>
    <t>EACH</t>
  </si>
  <si>
    <t>Vitória Ellen Pereira Soares</t>
  </si>
  <si>
    <t>1Z4085LJ9KB</t>
  </si>
  <si>
    <t>58747211X</t>
  </si>
  <si>
    <t>Rua Pixinguinha, 431</t>
  </si>
  <si>
    <t>07152822</t>
  </si>
  <si>
    <t>vitorialuisaalvesferreira@gmail.com</t>
  </si>
  <si>
    <t>Vitória Luisa Alves Ferreira</t>
  </si>
  <si>
    <t>1Z4085LRRK2</t>
  </si>
  <si>
    <t>Rua São José do Limoeiro, 645</t>
  </si>
  <si>
    <t>08050550</t>
  </si>
  <si>
    <t>jvictora@usp.br</t>
  </si>
  <si>
    <t>vtvitoriabello@gmail.com</t>
  </si>
  <si>
    <t>Vitoria Regina Bello Ribeiro</t>
  </si>
  <si>
    <t>1Z4085M0HH3</t>
  </si>
  <si>
    <t>Rua Coronel Jose Rufino Freire, 134</t>
  </si>
  <si>
    <t>05159500</t>
  </si>
  <si>
    <t>vitoriatoledovicente@gmail.com</t>
  </si>
  <si>
    <t>Vitória Toledo Vicente</t>
  </si>
  <si>
    <t>1Z4085LJRN5</t>
  </si>
  <si>
    <t>Rua Antônio José do Amaral, 193</t>
  </si>
  <si>
    <t>05371060</t>
  </si>
  <si>
    <t>Gás, remédio ,streaming e pet</t>
  </si>
  <si>
    <t>vittoriakamily@gmail.com</t>
  </si>
  <si>
    <t>Vittória Kamily De Lima Oliveira</t>
  </si>
  <si>
    <t>1Z4085JTFL9</t>
  </si>
  <si>
    <t>Rua Verão Vermelho , 124</t>
  </si>
  <si>
    <t>05185500</t>
  </si>
  <si>
    <t>Gás , Pet.</t>
  </si>
  <si>
    <t>wellington.199265@gmail.com</t>
  </si>
  <si>
    <t>Wellington Mendes Barreto</t>
  </si>
  <si>
    <t>1Z4085L39CP</t>
  </si>
  <si>
    <t>53074319X</t>
  </si>
  <si>
    <t>Rua Manuel Antonio Pinto, Viela do FIló 401, casa 18</t>
  </si>
  <si>
    <t>05663020</t>
  </si>
  <si>
    <t>Declarou ser bolsista de 100% mas não apresentou comprovante de bolsa</t>
  </si>
  <si>
    <t>alcantarawilton939@gmail.com</t>
  </si>
  <si>
    <t>Wilton Pereira de Alcantara</t>
  </si>
  <si>
    <t>1Z4085HJ373</t>
  </si>
  <si>
    <t>Rua Gilberto Freire, 896</t>
  </si>
  <si>
    <t>04849000</t>
  </si>
  <si>
    <t>yagos.souza96@gmail.com</t>
  </si>
  <si>
    <t>Yago De Souza Almeida</t>
  </si>
  <si>
    <t>1Z4085LSSA7</t>
  </si>
  <si>
    <t>Rua da Cerâmica, 16</t>
  </si>
  <si>
    <t>05542070</t>
  </si>
  <si>
    <t>Gás , Academia e Streaming</t>
  </si>
  <si>
    <t>mafontes@gmail.com</t>
  </si>
  <si>
    <t>Yan Fontes Calaça Strelciunas</t>
  </si>
  <si>
    <t>1Z4085LA593</t>
  </si>
  <si>
    <t>Rua Dr. Armando Tarantino, 141</t>
  </si>
  <si>
    <t>03139030</t>
  </si>
  <si>
    <t>Remédios, oxigênio, streaming</t>
  </si>
  <si>
    <t>y.naaag@gmail.com</t>
  </si>
  <si>
    <t>Yang Tsuchida Nakazawa</t>
  </si>
  <si>
    <t>1Z4085J519C</t>
  </si>
  <si>
    <t>Avenida Corifeu Azevedo Marques, 1480</t>
  </si>
  <si>
    <t>05582001</t>
  </si>
  <si>
    <t>O candidato trouxe a comprovação dos gastos com remédio, pois a sua mãe tem fibromialgia.</t>
  </si>
  <si>
    <t>yasmimferreiradasilva6@gmail.com</t>
  </si>
  <si>
    <t>Yasmim Ferreira da Silva</t>
  </si>
  <si>
    <t>1Z4085MEE5T</t>
  </si>
  <si>
    <t>Rua Dr. Nelso Rizzotti Mendes, 200</t>
  </si>
  <si>
    <t>06263130</t>
  </si>
  <si>
    <t>yasmingamamoreira@gmail.com</t>
  </si>
  <si>
    <t>Yasmim Gama Moreira</t>
  </si>
  <si>
    <t>1Z4085MFG83</t>
  </si>
  <si>
    <t>06164778519</t>
  </si>
  <si>
    <t>Rua Porto dos Mendes, 284</t>
  </si>
  <si>
    <t>03942040</t>
  </si>
  <si>
    <t>yasmimrodrigues2901@gmail.com</t>
  </si>
  <si>
    <t>Yasmim Rodrigues da Silva</t>
  </si>
  <si>
    <t>1Z4085LYSUC</t>
  </si>
  <si>
    <t>Estrada candido motta filho, 737</t>
  </si>
  <si>
    <t>06804445</t>
  </si>
  <si>
    <t>yasmimaparecida39@gmail.com</t>
  </si>
  <si>
    <t>Yasmin Aparecida De Brito Vanderlei</t>
  </si>
  <si>
    <t>1Z4085MFCSP</t>
  </si>
  <si>
    <t>Rua Mário Latorre, 245 - rua 14 ap 6</t>
  </si>
  <si>
    <t>06767230</t>
  </si>
  <si>
    <t>yasminsantana1119@gmail.com</t>
  </si>
  <si>
    <t>Yasmin da Silva Lima Santana</t>
  </si>
  <si>
    <t>1Z4085H1ECB</t>
  </si>
  <si>
    <t>Avenida Rangel Pestana, 1119</t>
  </si>
  <si>
    <t>0300100</t>
  </si>
  <si>
    <t>Animais</t>
  </si>
  <si>
    <t>yasmingomesfranca6@gmail.com</t>
  </si>
  <si>
    <t>Yasmin França Gomes</t>
  </si>
  <si>
    <t>1Z4085FVZLV</t>
  </si>
  <si>
    <t>Rua Antônio José Dias ,</t>
  </si>
  <si>
    <t>05584070</t>
  </si>
  <si>
    <t>yazevedogama@gmail.com</t>
  </si>
  <si>
    <t>Ynara Azevedo Gama</t>
  </si>
  <si>
    <t>1Z4085LY3S4</t>
  </si>
  <si>
    <t>Rua Metal Leve, 230</t>
  </si>
  <si>
    <t>06700229</t>
  </si>
  <si>
    <t>pensão (eles pagam)</t>
  </si>
  <si>
    <t>yuri.silva.uemaru123@gmail.com</t>
  </si>
  <si>
    <t>Yuri Silva Uemaru</t>
  </si>
  <si>
    <t>1Z4085YFQC2</t>
  </si>
  <si>
    <t>Rua José Macedo, 430</t>
  </si>
  <si>
    <t>03236020</t>
  </si>
  <si>
    <t>Recebe pensão do pai e mora com os avós</t>
  </si>
  <si>
    <t>Steeamming,gás, pet</t>
  </si>
  <si>
    <t>Presença Prova TSM</t>
  </si>
  <si>
    <t>Número Pedido</t>
  </si>
  <si>
    <t>Nome Candidato</t>
  </si>
  <si>
    <t>Assinatura</t>
  </si>
  <si>
    <t>Adrielly Paula Benevides Da Silva</t>
  </si>
  <si>
    <t>Alan Marques Reis</t>
  </si>
  <si>
    <t>Alanis Alves De Souza</t>
  </si>
  <si>
    <t>Aluara Rosa Da Silva</t>
  </si>
  <si>
    <t>Amanda Beatriz De Queiroz Moura</t>
  </si>
  <si>
    <t>Ana Flávia Esteves De Oliveira</t>
  </si>
  <si>
    <t>Anna Clara De Lima Ferreira</t>
  </si>
  <si>
    <t>T1UE0EZ3HT</t>
  </si>
  <si>
    <t>Beatriz Cajueiro De Oliveira</t>
  </si>
  <si>
    <t>Beatriz Ferreira De Jesus</t>
  </si>
  <si>
    <t>Carlos Da Silva Queiroz</t>
  </si>
  <si>
    <t>Caroline Feitoza De Laia</t>
  </si>
  <si>
    <t>Caroline Luiz Da Costa</t>
  </si>
  <si>
    <t>Catarina Bispo De Almeida</t>
  </si>
  <si>
    <t>Danieli Fernanda Ferreira De Souza</t>
  </si>
  <si>
    <t>Danielly Caroline De Oliveira</t>
  </si>
  <si>
    <t>Danielly Martins De Sousa</t>
  </si>
  <si>
    <t>T11EVSC3WU</t>
  </si>
  <si>
    <t>Davi Ferreira Dos Santos</t>
  </si>
  <si>
    <t>Eduardo Kauã Dos Santos Souza</t>
  </si>
  <si>
    <t>TOCD4AP4RE</t>
  </si>
  <si>
    <t>Ellen Gomes De Oliveira</t>
  </si>
  <si>
    <t>Emily Ramos Dos Santos</t>
  </si>
  <si>
    <t>Francielly Torrezan Da Silva</t>
  </si>
  <si>
    <t>SX1AHGY11K</t>
  </si>
  <si>
    <t>Franciny Lemes De Souza</t>
  </si>
  <si>
    <t>Gabriela Sinka Flores</t>
  </si>
  <si>
    <t>Gabrielle Limeira Brito De Figueiredo</t>
  </si>
  <si>
    <t>Geovanna De Jesus Santos</t>
  </si>
  <si>
    <t>Giovanna De Souza Pereira</t>
  </si>
  <si>
    <t>Gloria Maria Brito Dos Santos</t>
  </si>
  <si>
    <t>Guilherme Dos Santos Araújo</t>
  </si>
  <si>
    <t>Guilherme Ferreira Firmo De Sousa</t>
  </si>
  <si>
    <t>Gustavo Matheus Dos Santos</t>
  </si>
  <si>
    <t>Henrique Mataqueiro Da Silva</t>
  </si>
  <si>
    <t>Hillary Dos Santos Paixão</t>
  </si>
  <si>
    <t>Ian Félix Da Silva</t>
  </si>
  <si>
    <t>Isabella De Azevedo Ribeiro</t>
  </si>
  <si>
    <t>Isabella Dos Santos Ferreira</t>
  </si>
  <si>
    <t>Isayane Rodrigues Da Silva Dantas</t>
  </si>
  <si>
    <t>Jayane Fidelis De Oliveira</t>
  </si>
  <si>
    <t>Jeniffer Santos De Macedo</t>
  </si>
  <si>
    <t>Jessica De Sousa Cruz</t>
  </si>
  <si>
    <t>Jessica Ludmila De Almeida Terra</t>
  </si>
  <si>
    <t>João Pedro Galindo De Carvalho</t>
  </si>
  <si>
    <t>João Vitor Nunes Da Silva</t>
  </si>
  <si>
    <t>José Adryan De Sousa Silva</t>
  </si>
  <si>
    <t>Júlia Dos Anjos Marques</t>
  </si>
  <si>
    <t>Júlia Dos Santos Gomes</t>
  </si>
  <si>
    <t>Julia Miranda De Souza</t>
  </si>
  <si>
    <t>Juliana Da Mata Santos</t>
  </si>
  <si>
    <t>Karen Donizetti Da Conceição</t>
  </si>
  <si>
    <t>Kauane Martins Da Silva</t>
  </si>
  <si>
    <t>Kayky Gomes Da Silva</t>
  </si>
  <si>
    <t>Laila Coelho Da Silva</t>
  </si>
  <si>
    <t>Laore Camile De Oliveira Mello</t>
  </si>
  <si>
    <t>Lara Eva Alves Soares</t>
  </si>
  <si>
    <t>Larissa De Moraes Amaral</t>
  </si>
  <si>
    <t>Laura De Jesus</t>
  </si>
  <si>
    <t>Letícia Dos Santos Monte Cruz</t>
  </si>
  <si>
    <t>Lígia Aparecida De Brito Valentim</t>
  </si>
  <si>
    <t>Livia Silva De Almeida</t>
  </si>
  <si>
    <t>Luana Bernardino Leon Fernandez</t>
  </si>
  <si>
    <t>Luana Ferreira De Brito</t>
  </si>
  <si>
    <t>Luiz Eduardo Nunes Do Nascimento</t>
  </si>
  <si>
    <t>Luiz Gustavo De Souza Nunes</t>
  </si>
  <si>
    <t>Luiza De Souza Silva</t>
  </si>
  <si>
    <t>Maiara Brandão Dos Santos</t>
  </si>
  <si>
    <t>Marcos Vinicius Ribeiro De Jesus</t>
  </si>
  <si>
    <t>Maria Eduarda De Oliveira Saturno</t>
  </si>
  <si>
    <t>Maria Eduarda Ferreira Da Silva</t>
  </si>
  <si>
    <t>Mateus Da Silva Santos</t>
  </si>
  <si>
    <t>Mauricio Rodrigues Do Vale</t>
  </si>
  <si>
    <t>Michael Da Silva Medina</t>
  </si>
  <si>
    <t>Mike Johnnatan Silva Santos</t>
  </si>
  <si>
    <t>Milena Almeida Da Silva</t>
  </si>
  <si>
    <t>Millena Queiroz Clarindo De Oliveira</t>
  </si>
  <si>
    <t>Nataly Bodo Da Silva</t>
  </si>
  <si>
    <t>Nathalie Brito De Melo</t>
  </si>
  <si>
    <t>IZ4085GB8BR</t>
  </si>
  <si>
    <t>Nicole Da Conceição Messias</t>
  </si>
  <si>
    <t>Nicolle Da Silva Dos Santos</t>
  </si>
  <si>
    <t>Paloma Ramos De Oliveira</t>
  </si>
  <si>
    <t>Poliana Albuquerque Dos Anjos</t>
  </si>
  <si>
    <t>Rafael Silva Mendes Felipe</t>
  </si>
  <si>
    <t>Rafaella Rayssa Da Silva</t>
  </si>
  <si>
    <t>Rebeca Sampaio Dos Anjos Diniz</t>
  </si>
  <si>
    <t>Renato Lucindo Da Silva Filho</t>
  </si>
  <si>
    <t>Rosivaldo Brito Dos Santos</t>
  </si>
  <si>
    <t>SXBSTVK49A</t>
  </si>
  <si>
    <t>Samara Da Silva Freitas Faria</t>
  </si>
  <si>
    <t>Thainá Dos Santos Raposo</t>
  </si>
  <si>
    <t>Thais Gomes Pereira Da Silva</t>
  </si>
  <si>
    <t>Thiago Cosme Da Silva</t>
  </si>
  <si>
    <t>Thuanny De Fátima Meirelles</t>
  </si>
  <si>
    <t>Vera Lucia Da Silva Souza</t>
  </si>
  <si>
    <t>Vinicius Alvaro Dos Santos Salles</t>
  </si>
  <si>
    <t>Wilton Pereira De Alcantara</t>
  </si>
  <si>
    <t>Yasmim Ferreira Da Silva</t>
  </si>
  <si>
    <t>Yasmim Rodrigues Da Silva</t>
  </si>
  <si>
    <t>Confiabilidade documento completo</t>
  </si>
  <si>
    <t>Confiabilidade Total</t>
  </si>
  <si>
    <t>Verificação</t>
  </si>
  <si>
    <t>IR líquido</t>
  </si>
  <si>
    <t>Renda Total</t>
  </si>
  <si>
    <t>Gasto Total</t>
  </si>
  <si>
    <t>Idade</t>
  </si>
  <si>
    <t>Ano de Conclusão EM</t>
  </si>
  <si>
    <t>Adrielly Paula Benevides da Silva</t>
  </si>
  <si>
    <t>Danielly Martins de Sousa</t>
  </si>
  <si>
    <t>Deborah Mayra de Souza Santos</t>
  </si>
  <si>
    <t>Eduardo Kauã dos Santos Souza</t>
  </si>
  <si>
    <t>Fabio Aurelio Guergolett Ferreira de Lima</t>
  </si>
  <si>
    <t>Francielly Evilyn Espinhosa</t>
  </si>
  <si>
    <t>Gabrielly Vitoria Oliveira</t>
  </si>
  <si>
    <t>Jayane Fidelis de Oliveira</t>
  </si>
  <si>
    <t>João Lima Paulo</t>
  </si>
  <si>
    <t>João Pedro Galindo de Carvalho</t>
  </si>
  <si>
    <t>Karen Donizetti da Conceição</t>
  </si>
  <si>
    <t>Leydi Britney Rodriguez Cruz</t>
  </si>
  <si>
    <t>Guaianases</t>
  </si>
  <si>
    <t>Maria Eduarda de Oliveira Saturno</t>
  </si>
  <si>
    <t>Maria Vitória Xavier Brito</t>
  </si>
  <si>
    <t>Mikael Robert Silva Santos</t>
  </si>
  <si>
    <t>Nicoly Katerine Faustino Oliveira</t>
  </si>
  <si>
    <t>Raquel de Jesus Teixeira</t>
  </si>
  <si>
    <t>Raul Filippe Gomes</t>
  </si>
  <si>
    <t>Sabrina Andrea de Oliveira</t>
  </si>
  <si>
    <t>Samyra Paixão De Assumpção</t>
  </si>
  <si>
    <t>Nome Completo</t>
  </si>
  <si>
    <t>Emails</t>
  </si>
  <si>
    <t>T1YJ5TGC5X</t>
  </si>
  <si>
    <t>Nº Inscrição</t>
  </si>
  <si>
    <t>Nome</t>
  </si>
  <si>
    <t>Turma</t>
  </si>
  <si>
    <t>EX ALUNO</t>
  </si>
  <si>
    <t>Ano concl Ensino Médio</t>
  </si>
  <si>
    <t>Nº membros fam</t>
  </si>
  <si>
    <t>Soma conf membros</t>
  </si>
  <si>
    <t>Renda Fonte 1</t>
  </si>
  <si>
    <t>Conf na Fonte 1</t>
  </si>
  <si>
    <t>Renda Fonte 2</t>
  </si>
  <si>
    <t>Conf na Fonte 2</t>
  </si>
  <si>
    <t>Renda Fonte 3</t>
  </si>
  <si>
    <t>Conf na Fonte 3</t>
  </si>
  <si>
    <t>Renda Fonte 4</t>
  </si>
  <si>
    <t>Conf na Fonte 4</t>
  </si>
  <si>
    <t>Renda Fonte 5</t>
  </si>
  <si>
    <t>Conf na Fonte 5</t>
  </si>
  <si>
    <t>Renda Fonte 6</t>
  </si>
  <si>
    <t>Conf na Fonte 6</t>
  </si>
  <si>
    <t>Renda na Fonte 7</t>
  </si>
  <si>
    <t>Conf na Fonte 7</t>
  </si>
  <si>
    <t>Tipo Escola EM</t>
  </si>
  <si>
    <t>Conf tipo escola EM</t>
  </si>
  <si>
    <t>Aluguel</t>
  </si>
  <si>
    <t>Conf alug</t>
  </si>
  <si>
    <t>Condomínio</t>
  </si>
  <si>
    <t>Conf condo</t>
  </si>
  <si>
    <t>Água</t>
  </si>
  <si>
    <t>Conf água</t>
  </si>
  <si>
    <t>Luz</t>
  </si>
  <si>
    <t>Conf luz</t>
  </si>
  <si>
    <t>IPVA</t>
  </si>
  <si>
    <t>Conf IPVA</t>
  </si>
  <si>
    <t>IPTU</t>
  </si>
  <si>
    <t>Conf IPTU</t>
  </si>
  <si>
    <t>IM RENDA</t>
  </si>
  <si>
    <t>Conf IR</t>
  </si>
  <si>
    <t>Telefone fixo</t>
  </si>
  <si>
    <t>Conf tel</t>
  </si>
  <si>
    <t>Internet</t>
  </si>
  <si>
    <t>Conf Inter</t>
  </si>
  <si>
    <t>Transporte</t>
  </si>
  <si>
    <t>Conf Transp</t>
  </si>
  <si>
    <t>Educação</t>
  </si>
  <si>
    <t>Conf educ</t>
  </si>
  <si>
    <t>Asssitência médica</t>
  </si>
  <si>
    <t>Conf assist</t>
  </si>
  <si>
    <t>DÍVIDAS(valor total)</t>
  </si>
  <si>
    <t>Conf dívidas</t>
  </si>
  <si>
    <t>Outros gastos1</t>
  </si>
  <si>
    <t>Conf outros 1</t>
  </si>
  <si>
    <t>Escolaridade pai</t>
  </si>
  <si>
    <t>Escolaridade mãe</t>
  </si>
  <si>
    <t>Tipo Casa</t>
  </si>
  <si>
    <t>Nº imóveis</t>
  </si>
  <si>
    <t>Nº automóveis</t>
  </si>
  <si>
    <t>Nº motos</t>
  </si>
  <si>
    <t>Cand trabalha</t>
  </si>
  <si>
    <t>Cand já trabalhou</t>
  </si>
  <si>
    <t>Nota entrevista</t>
  </si>
  <si>
    <t>Entrevistador</t>
  </si>
  <si>
    <t>Tabulador</t>
  </si>
  <si>
    <t>TSM</t>
  </si>
  <si>
    <t>T1ZXF65CT2</t>
  </si>
  <si>
    <t>T1T0KHMY7D</t>
  </si>
  <si>
    <t>Aa Clara de Oliveira</t>
  </si>
  <si>
    <t>T1nj8x3zrs</t>
  </si>
  <si>
    <t>Classificação</t>
  </si>
  <si>
    <t>Número de Inscrição</t>
  </si>
  <si>
    <t>NOME</t>
  </si>
  <si>
    <t>PONTUAÇÃO SOCIOECONOMICO</t>
  </si>
  <si>
    <t>Raquel De Jesus Teixeira</t>
  </si>
  <si>
    <t>Fabio Barreto De Araujo</t>
  </si>
  <si>
    <t>Thalita Layssa Nicolau Da Silva</t>
  </si>
  <si>
    <t>Gabrielle Souza De Lima</t>
  </si>
  <si>
    <t>Geovanna De Souza Ramos</t>
  </si>
  <si>
    <t>Miguel Dos Santos Rodrigues Feitosa</t>
  </si>
  <si>
    <t>Agatha Kryslen Magalhães Da Silva</t>
  </si>
  <si>
    <t>Thalita Souza De Matos</t>
  </si>
  <si>
    <t>Emilly Pereira Da Silva</t>
  </si>
  <si>
    <t>Renato Da Silva Eugênio De Moraes</t>
  </si>
  <si>
    <t>Marina Lorena De Araujo Leite</t>
  </si>
  <si>
    <t>Yasmin Da Silva Lima Santana</t>
  </si>
  <si>
    <t>Mateus Coripio Martins Da Silva</t>
  </si>
  <si>
    <t>Sabrina Andrea De Oliveira</t>
  </si>
  <si>
    <t>Caroline Vitoria Teresa Da Silva</t>
  </si>
  <si>
    <t>Julia Santos Do Carmo</t>
  </si>
  <si>
    <t>Giovanna De Oliveira Gamberini</t>
  </si>
  <si>
    <t>Beatriz Rodrigues Da Costa</t>
  </si>
  <si>
    <t>Deborah Mayra De Souza Santos</t>
  </si>
  <si>
    <t>Gabriella Da Silva Eva</t>
  </si>
  <si>
    <t>Laiza Do Sacramento Goes</t>
  </si>
  <si>
    <t>Arthur Jacintho De Oliveira Santos</t>
  </si>
  <si>
    <t>Alessandra Maria Da Silva Pinto</t>
  </si>
  <si>
    <t>Victor Henrique Araujo Da Silva</t>
  </si>
  <si>
    <t>Lucas Gomez Da Silva</t>
  </si>
  <si>
    <t>Silas Albertino Miranda Da Silva</t>
  </si>
  <si>
    <t>Luiz Felipe Da Silva Tenorio</t>
  </si>
  <si>
    <t>Rayssa Thayna Dos Santos Ferreira Sousa</t>
  </si>
  <si>
    <t>Ana Clara De Oliveira</t>
  </si>
  <si>
    <t>Pedro Miguel Nunes De Souza Ferreira</t>
  </si>
  <si>
    <t>Lais Gomes Ferreira De Jesus</t>
  </si>
  <si>
    <t>Emerson Dos Santos Gomes</t>
  </si>
  <si>
    <t>Bruna Veiga Dos Anjos</t>
  </si>
  <si>
    <t>Marina De Souza Louzada</t>
  </si>
  <si>
    <t>Giovanna Andrade De Souza</t>
  </si>
  <si>
    <t>Aline Souza De Moura</t>
  </si>
  <si>
    <t>Vitoria Albertina Ribeiro De Santana</t>
  </si>
  <si>
    <t>Sérgio Ferreira Lima Da Silva</t>
  </si>
  <si>
    <t>Letícia Dos Santos</t>
  </si>
  <si>
    <t>Andrezza Helen Batista Da Silva</t>
  </si>
  <si>
    <t>Pedro Augusto Moura De Carvalho</t>
  </si>
  <si>
    <t>Giovanna Brito De Oliveira</t>
  </si>
  <si>
    <t>Ryan Vitorino Da Silva</t>
  </si>
  <si>
    <t>Felipe Silverio Montanholi De Araújo</t>
  </si>
  <si>
    <t>Ewerton Generoso Da Silva</t>
  </si>
  <si>
    <t>Micael Da Silva Monteiro</t>
  </si>
  <si>
    <t>Sonia Maria De Almeida Sousa</t>
  </si>
  <si>
    <t>Nicolly Victorya Corrêa Da Silva Rodrigues</t>
  </si>
  <si>
    <t>Fabio Aurelio Guergolett Ferreira De Lima</t>
  </si>
  <si>
    <t>Gabriel Da Paixão Silva</t>
  </si>
  <si>
    <t>Igor Leandro Pessoa Da Silva</t>
  </si>
  <si>
    <t>Pedro De Carvalho Lima</t>
  </si>
  <si>
    <t>Natália Dos Santos Silva</t>
  </si>
  <si>
    <t>Jennifer Irineu Vilatoro Da Silva</t>
  </si>
  <si>
    <t>Danilo Soares Oliveira De Santana</t>
  </si>
  <si>
    <t>Paulo Henrique Xavier De Medeiros</t>
  </si>
  <si>
    <t>Lana Souza Silva</t>
  </si>
  <si>
    <t>Ellen Vitória Porto Da Conceição</t>
  </si>
  <si>
    <t>Isabela Diniz De Freitas</t>
  </si>
  <si>
    <t>Emilly Lima De Assis</t>
  </si>
  <si>
    <t>Gabrielli Gabaldo Dos Santos</t>
  </si>
  <si>
    <t>Heloisa De Paula Eduardo</t>
  </si>
  <si>
    <t>Objetivas</t>
  </si>
  <si>
    <t>Redações</t>
  </si>
  <si>
    <t>Redações Normalizadas</t>
  </si>
  <si>
    <t>CLASSIFICAÇÃO</t>
  </si>
  <si>
    <t>PONTUAÇÃO PROVA</t>
  </si>
  <si>
    <t>PONTUAÇÃO REDAÇÃO</t>
  </si>
  <si>
    <t>PONTUAÇÃO TOTAL</t>
  </si>
  <si>
    <t>OBS:</t>
  </si>
  <si>
    <t xml:space="preserve">Adrielly Paula Benevides Da Silva </t>
  </si>
  <si>
    <t xml:space="preserve">João Pedro Galindo De Carvalho </t>
  </si>
  <si>
    <t xml:space="preserve">Karen Donizetti Da Conceição </t>
  </si>
  <si>
    <t xml:space="preserve">Maria Eduarda De Oliveira Saturno </t>
  </si>
  <si>
    <t xml:space="preserve">Jayane Fidelis De Oliveira </t>
  </si>
  <si>
    <t xml:space="preserve">Eduardo Kauã Dos Santos Souza </t>
  </si>
  <si>
    <t>Pontuação Final</t>
  </si>
  <si>
    <t>Aprovado</t>
  </si>
  <si>
    <t>Larissa Pereira Pacheco</t>
  </si>
  <si>
    <t>1Z4085MDPK3</t>
  </si>
  <si>
    <t>Débora Câmara Ribeiro</t>
  </si>
  <si>
    <t>Lista de espera</t>
  </si>
  <si>
    <t>Tipo de declaração</t>
  </si>
  <si>
    <t>Confiabilidade</t>
  </si>
  <si>
    <t>Carteira de trabalho não encerrada</t>
  </si>
  <si>
    <t>Documento de 2020, 2021 ou 2022</t>
  </si>
  <si>
    <t>Casa própria, não paga IPTU, mas não declarou isenção</t>
  </si>
  <si>
    <t>Casa própria, declarou um valor mas não comprovou</t>
  </si>
  <si>
    <t>Documentos de 2019 ou mais antigos</t>
  </si>
  <si>
    <t>Documento ilegível</t>
  </si>
  <si>
    <t>Não é um documento recente (menos de 6 meses)</t>
  </si>
  <si>
    <t>Declarado o valor for 0 e o campo “Como acessa a internet? ”, comprova o gasto, tais como “Uso wifi do vizinho”</t>
  </si>
  <si>
    <t>Valor comprovado</t>
  </si>
  <si>
    <t>Gasto não recorrente</t>
  </si>
  <si>
    <t>Quando o valor for 0, a pessoa tiver veículos e declarar a isenção</t>
  </si>
  <si>
    <t>Documentos de 2020 ou mais antigos</t>
  </si>
  <si>
    <t>Comprovante de IPTU de 2020,  2021 ou 2022</t>
  </si>
  <si>
    <t>Deixou de apresentar comprovante de algum ano(exemplo: mostrou apenas a conclusão do primeiro e segundo ano do ensino médio, mas não aparece do terceiro).</t>
  </si>
  <si>
    <t>Comprovou os 2 anos de ensino médio, cursados todos de acordo com a situação descrita (escola particular com bolsa, EP, ou escola particular sem bolsa)</t>
  </si>
  <si>
    <t>Não sou ex-aluno</t>
  </si>
  <si>
    <t>Sim, sou ex-aluno da TCB</t>
  </si>
  <si>
    <t>Sim, sou ex-aluno da TSE</t>
  </si>
  <si>
    <t>Sim, sou ex-aluno da TSA</t>
  </si>
  <si>
    <t>Sim, sou ex-aluno da TSM</t>
  </si>
  <si>
    <t>Pedro Romeu Gonçalo</t>
  </si>
  <si>
    <t>1Z4085FTPKK</t>
  </si>
  <si>
    <t>Sael Saëns Fernandes da Silva</t>
  </si>
  <si>
    <t>1Z4085FRVQ0</t>
  </si>
  <si>
    <t>John Allix Silva Manara</t>
  </si>
  <si>
    <t>1Z4085FUKQ2</t>
  </si>
  <si>
    <t>Emanoel Correia Santos</t>
  </si>
  <si>
    <t>1Z4085G22Q3</t>
  </si>
  <si>
    <t>Isabela Caroline Souza de Oliveira</t>
  </si>
  <si>
    <t>1Z4085G82AR</t>
  </si>
  <si>
    <t>João Vitor Miranda de Souza</t>
  </si>
  <si>
    <t>1Z4085GCYG9</t>
  </si>
  <si>
    <t>Renan Duarte de Jesus Felino da Silva</t>
  </si>
  <si>
    <t>MICHELE MELISSA FERREIRA ROSA</t>
  </si>
  <si>
    <t>1Z4085GFY8Y</t>
  </si>
  <si>
    <t>karolyne Silva dos santos</t>
  </si>
  <si>
    <t>Ruth Moura Lima</t>
  </si>
  <si>
    <t>1Z4085GHM0E</t>
  </si>
  <si>
    <t>Igor Pereira Araujo</t>
  </si>
  <si>
    <t>1Z4085GB4DG</t>
  </si>
  <si>
    <t>Maria Luiza da Silva</t>
  </si>
  <si>
    <t>1Z4085GC21G</t>
  </si>
  <si>
    <t>Thainá Rosa de Lima</t>
  </si>
  <si>
    <t>1Z4085G7YGS</t>
  </si>
  <si>
    <t>Jennyfer da Silva Santos Rocha</t>
  </si>
  <si>
    <t>1Z4085GL0Z8</t>
  </si>
  <si>
    <t>Larissa Gomes Brandão de souza</t>
  </si>
  <si>
    <t>1Z4085G3B6Z</t>
  </si>
  <si>
    <t>Raiene Cirqueira dos Santos</t>
  </si>
  <si>
    <t>1Z4085GA70Z</t>
  </si>
  <si>
    <t>Pedro Henrique Fernandes dos Santos</t>
  </si>
  <si>
    <t>1Z4085GN9M0</t>
  </si>
  <si>
    <t>Luana Mara Bezerra Sautareli</t>
  </si>
  <si>
    <t>SXC4P2E1PN</t>
  </si>
  <si>
    <t>Mauricio Rodrigues do vale</t>
  </si>
  <si>
    <t>Gabriel De Oliveira Santos</t>
  </si>
  <si>
    <t>1Z4085GLCNP</t>
  </si>
  <si>
    <t>#VALOR!</t>
  </si>
  <si>
    <t>Vitória Albertina Ribeiro de Santana</t>
  </si>
  <si>
    <t>Giovanna Minella Oliveira</t>
  </si>
  <si>
    <t>1Z4085GN36S</t>
  </si>
  <si>
    <t>Danilo Martins Sabino de Carvalho</t>
  </si>
  <si>
    <t>1Z4086GNVRR</t>
  </si>
  <si>
    <t>Juliana Oliveira Machado</t>
  </si>
  <si>
    <t>1Z4085GFRCP</t>
  </si>
  <si>
    <t>guilherme da silva segato</t>
  </si>
  <si>
    <t>1Z4085H62J5</t>
  </si>
  <si>
    <t>Ana Luiza Gonçalves Dos Santos</t>
  </si>
  <si>
    <t>1z4085h6le</t>
  </si>
  <si>
    <t>Maria Eduarda Seraphin Claudino</t>
  </si>
  <si>
    <t>174085G0C17</t>
  </si>
  <si>
    <t>Jorge Victor Florentino Botario</t>
  </si>
  <si>
    <t>1Z4085GQR62</t>
  </si>
  <si>
    <t>MARINA LORENA DE ARAUJO LEITE</t>
  </si>
  <si>
    <t>Tayná Santana da Silva</t>
  </si>
  <si>
    <t>1Z4085HHG1S</t>
  </si>
  <si>
    <t>Karoline Santos Rocha</t>
  </si>
  <si>
    <t>1Z4085HYGQQ</t>
  </si>
  <si>
    <t>Guylherme D Willian de Jesus Pereira</t>
  </si>
  <si>
    <t>1Z4085GP3PD</t>
  </si>
  <si>
    <t>Giovanna Negro Abreu</t>
  </si>
  <si>
    <t>1Z4085HCYFL</t>
  </si>
  <si>
    <t>Thalita Priscila da Silva Gomes</t>
  </si>
  <si>
    <t>1Z4085HJY16</t>
  </si>
  <si>
    <t>Cristiano Correa Junior</t>
  </si>
  <si>
    <t>1Z4085GQCLF</t>
  </si>
  <si>
    <t>Matheus Cassiano Dos Santos</t>
  </si>
  <si>
    <t>1Z4085GLB4E</t>
  </si>
  <si>
    <t>João Pedro</t>
  </si>
  <si>
    <t>1Z4085HZZYC</t>
  </si>
  <si>
    <t>Yasmin Vitoria Franco Alves De Moura</t>
  </si>
  <si>
    <t>1Z4085HPQNB</t>
  </si>
  <si>
    <t>Lucas Nery Farias</t>
  </si>
  <si>
    <t>1Z4085HJ0D4</t>
  </si>
  <si>
    <t>Marjory De Jesus Silva</t>
  </si>
  <si>
    <t>1Z4085HR1YH</t>
  </si>
  <si>
    <t>Luana Marculino dos Santos</t>
  </si>
  <si>
    <t>1Z4085HQY1D</t>
  </si>
  <si>
    <t>Ana Luiza Soldá</t>
  </si>
  <si>
    <t>Beatriz Evelyn Paião de Oliveira</t>
  </si>
  <si>
    <t>1Z4085HVNL6</t>
  </si>
  <si>
    <t>Raphaela Lima Vasconcelos Libona</t>
  </si>
  <si>
    <t>1Z4085HHHQ1</t>
  </si>
  <si>
    <t>João Vitor dos Santos Carmo</t>
  </si>
  <si>
    <t>1Z4085HJE63</t>
  </si>
  <si>
    <t>Isabella Alvarez Viana</t>
  </si>
  <si>
    <t>1Z4085HLGEK</t>
  </si>
  <si>
    <t>Izabela Barbosa Costa</t>
  </si>
  <si>
    <t>1Z4085GQSYE</t>
  </si>
  <si>
    <t>Emanuelle Oliveira Barbosa</t>
  </si>
  <si>
    <t>1Z4085HQU9Y</t>
  </si>
  <si>
    <t>GILBERT LEVY SANTOS DE OLIVEIRA</t>
  </si>
  <si>
    <t>1Z4085Y2SHF</t>
  </si>
  <si>
    <t>Isabella Martins Bezerra</t>
  </si>
  <si>
    <t>1Z4085Y43UR</t>
  </si>
  <si>
    <t>Maria Eduarda (Theo) Barreto Sampaio</t>
  </si>
  <si>
    <t>1Z4085HQUEC</t>
  </si>
  <si>
    <t>Nicolly Assis Costa</t>
  </si>
  <si>
    <t>Radja Silva Souza</t>
  </si>
  <si>
    <t>1Z4085Y5AEM</t>
  </si>
  <si>
    <t>Thalita Farray Rocha</t>
  </si>
  <si>
    <t>1Z4085GSK5Y</t>
  </si>
  <si>
    <t>Eduardo da Silva Claudino</t>
  </si>
  <si>
    <t>1Z4085Y6MF6</t>
  </si>
  <si>
    <t>NATASCHA ARESSA ALVES COELHO</t>
  </si>
  <si>
    <t>1z4085h31j3</t>
  </si>
  <si>
    <t>Carlos da Silva Queiroz</t>
  </si>
  <si>
    <t>1Z4085Y1CPY</t>
  </si>
  <si>
    <t>Jonatas maer Guimarães</t>
  </si>
  <si>
    <t>1Z4085YGFRU</t>
  </si>
  <si>
    <t>THEÓFILO DE OLIVEIRA MARINHO</t>
  </si>
  <si>
    <t>1Z4085YGGYL</t>
  </si>
  <si>
    <t>Beatriz Nascimento da Silva</t>
  </si>
  <si>
    <t>1Z4085YC097</t>
  </si>
  <si>
    <t>Rafaella Cesar de Araújo</t>
  </si>
  <si>
    <t>Sofia Barreto Marques</t>
  </si>
  <si>
    <t>1Z4085YJK9H</t>
  </si>
  <si>
    <t>Kézia Soares da Silva</t>
  </si>
  <si>
    <t>1Z4085YGSUR</t>
  </si>
  <si>
    <t>Lucas Gomes de Oliveira</t>
  </si>
  <si>
    <t>1Z4085YLCRZ</t>
  </si>
  <si>
    <t>Maria Clara Navarro Toral</t>
  </si>
  <si>
    <t>1Z4085YLMZY</t>
  </si>
  <si>
    <t>Vinicius Santos de Almeida</t>
  </si>
  <si>
    <t>1Z4085YMQF2</t>
  </si>
  <si>
    <t>Jéssica Fioravante Silva</t>
  </si>
  <si>
    <t>1Z4085YCE1U</t>
  </si>
  <si>
    <t>Sergio Ferreira Lima da Silva</t>
  </si>
  <si>
    <t>Augusto Stefani de Melo</t>
  </si>
  <si>
    <t>Maria Lorrana Araujo Chaves</t>
  </si>
  <si>
    <t>Phamela Cristina Pingo</t>
  </si>
  <si>
    <t>1Z4085FUFVM</t>
  </si>
  <si>
    <t>Ivy Sofia Claro Jelmayer</t>
  </si>
  <si>
    <t>1Z4085J0FT1</t>
  </si>
  <si>
    <t>Maria Eduarda Nolasco Ferreira de Souza</t>
  </si>
  <si>
    <t>1Z4085J1H9J</t>
  </si>
  <si>
    <t>Larissa Lorraine Maragato Silva</t>
  </si>
  <si>
    <t>1Z4085J4SQD</t>
  </si>
  <si>
    <t>Julia Yamazaki Borges</t>
  </si>
  <si>
    <t>1Z4085YY6UD</t>
  </si>
  <si>
    <t>Victoria Cristina Teragi Ribeiro</t>
  </si>
  <si>
    <t>Nathan Alves Simoura</t>
  </si>
  <si>
    <t>1Z4085JAD2F</t>
  </si>
  <si>
    <t>Maria Luiza Damasceno Santos</t>
  </si>
  <si>
    <t>Geovita Lima Milani</t>
  </si>
  <si>
    <t>1Z4085JL5DA</t>
  </si>
  <si>
    <t>Samyra Paixão de Assumpção</t>
  </si>
  <si>
    <t>Augusto Souto Brito</t>
  </si>
  <si>
    <t>1Z4085JRZJC</t>
  </si>
  <si>
    <t>Alef Magalhães de Castro Barbosa</t>
  </si>
  <si>
    <t>1Z4085JU39R</t>
  </si>
  <si>
    <t>Ana Caroline Lopes Sanches</t>
  </si>
  <si>
    <t>1Z4085JQ9DR</t>
  </si>
  <si>
    <t>David Miguel Silva da Silva</t>
  </si>
  <si>
    <t>1Z4085K2PAD</t>
  </si>
  <si>
    <t>Vittoria Kamily de Lima Oliveira</t>
  </si>
  <si>
    <t>Ana Lara Viana dos Santos</t>
  </si>
  <si>
    <t>Larissa Lima Brito Dos Santos</t>
  </si>
  <si>
    <t>1Z4085K715S</t>
  </si>
  <si>
    <t>Beatriz Oliveira do Nascimento</t>
  </si>
  <si>
    <t>Gustavo Nunes Barbosa Rego</t>
  </si>
  <si>
    <t>1Z4085KE2UT</t>
  </si>
  <si>
    <t>Carolina Alves Vieira</t>
  </si>
  <si>
    <t>1Z4085GQR7A</t>
  </si>
  <si>
    <t>Thais brito da silva</t>
  </si>
  <si>
    <t>1Z4085KDYAP</t>
  </si>
  <si>
    <t>Giulia Guimarães Barbosa</t>
  </si>
  <si>
    <t>1Z4085J57MU</t>
  </si>
  <si>
    <t>Geovanna Oliveira  Masetto</t>
  </si>
  <si>
    <t>Rafael tavares Oliveira</t>
  </si>
  <si>
    <t>1Z4085KKD8J</t>
  </si>
  <si>
    <t>Julia Victor Silva</t>
  </si>
  <si>
    <t>1Z4085YFAME</t>
  </si>
  <si>
    <t>Kelly Eloysa Honorio Pocoaca</t>
  </si>
  <si>
    <t>1Z4085KQBPZ</t>
  </si>
  <si>
    <t>Ian Felix da Silva</t>
  </si>
  <si>
    <t>Allisson Geraldo Costa Coelho</t>
  </si>
  <si>
    <t>1Z4085KV7G8</t>
  </si>
  <si>
    <t>Milenyslima341@gmail.com</t>
  </si>
  <si>
    <t>Gloria Maria Brito dos santos</t>
  </si>
  <si>
    <t>Vitoria Araújo Barros</t>
  </si>
  <si>
    <t>Ana Beatriz de Queiroz Araújo</t>
  </si>
  <si>
    <t>1Z4085YVE21</t>
  </si>
  <si>
    <t>Felipe Silvério Montanholi de Araújo</t>
  </si>
  <si>
    <t>Ariela Freire de Sá Botelho</t>
  </si>
  <si>
    <t>1Z4085KG3AM</t>
  </si>
  <si>
    <t>Cristiane Callisaya chillo</t>
  </si>
  <si>
    <t>Rafaela Rocha Viana</t>
  </si>
  <si>
    <t>1Z4085L4JQG</t>
  </si>
  <si>
    <t>Mayara Lucas Ramos</t>
  </si>
  <si>
    <t>1Z4085KPAL8</t>
  </si>
  <si>
    <t>Lígia Vaz Gaia</t>
  </si>
  <si>
    <t>1Z4085LB25B</t>
  </si>
  <si>
    <t>Felipe Barbosa da Silva</t>
  </si>
  <si>
    <t>1Z4085L2BQQ</t>
  </si>
  <si>
    <t>Jeniffer Santos de Macêdo</t>
  </si>
  <si>
    <t>Emilyn Vitória Vieira de Souza</t>
  </si>
  <si>
    <t>Gabriela Victória Tomaz Silva da Cruz</t>
  </si>
  <si>
    <t>1Z4085LHYLB</t>
  </si>
  <si>
    <t>Leticia Yurie Katayama</t>
  </si>
  <si>
    <t>Rayssa de Oliveira Martins</t>
  </si>
  <si>
    <t>1Z4085LGUMH</t>
  </si>
  <si>
    <t>Graziele Fernandes Vieira</t>
  </si>
  <si>
    <t>1Z4085LPCK2</t>
  </si>
  <si>
    <t>Lígia de Brito Valentim</t>
  </si>
  <si>
    <t>IZ4085YBGK2</t>
  </si>
  <si>
    <t>Kaique Santos Lima</t>
  </si>
  <si>
    <t>Vitoria Luisa Alves Ferreira</t>
  </si>
  <si>
    <t>Ângela Maria Pietscher Scorvo Conceição</t>
  </si>
  <si>
    <t>1Z4085KEGSQ</t>
  </si>
  <si>
    <t>Maria Eduarda Da Silva Guilherme</t>
  </si>
  <si>
    <t>1Z4085LVGL5</t>
  </si>
  <si>
    <t>Yago de Souza Almeida</t>
  </si>
  <si>
    <t>Vitória Regina Bello Ribeiro</t>
  </si>
  <si>
    <t>Nathalia Muniz da Silva</t>
  </si>
  <si>
    <t>1Z4085KULJG</t>
  </si>
  <si>
    <t>Laura Biagioni Ribeiro de Oliveira</t>
  </si>
  <si>
    <t>1Z4085LDF2K</t>
  </si>
  <si>
    <t>Rayssa Silva Matos</t>
  </si>
  <si>
    <t>1Z4085YZZUV</t>
  </si>
  <si>
    <t>Julia Pires dos Santos</t>
  </si>
  <si>
    <t>1Z4085LVA4G</t>
  </si>
  <si>
    <t>Sophya Rocha Lopes de Almeida</t>
  </si>
  <si>
    <t>1Z4085M4SN5</t>
  </si>
  <si>
    <t>Maria Eduarda Conceição da Silva</t>
  </si>
  <si>
    <t>Carlos Eduardo dos Santos Silva</t>
  </si>
  <si>
    <t>1Z4085M75D9</t>
  </si>
  <si>
    <t>1V4085L5RNU</t>
  </si>
  <si>
    <t>Letícia Fernanda Nunes Martins</t>
  </si>
  <si>
    <t>Rayssa Alves dos Santos</t>
  </si>
  <si>
    <t>1Z4085LUETL</t>
  </si>
  <si>
    <t>Sthefane Cristine dos Santos Marriel</t>
  </si>
  <si>
    <t>1Z4085GDTU3</t>
  </si>
  <si>
    <t>Giovanna Queiroz do Bonfim</t>
  </si>
  <si>
    <t>1Z4085M8D69</t>
  </si>
  <si>
    <t>Marina Gomes da Silva</t>
  </si>
  <si>
    <t>1Z4085JE5D9</t>
  </si>
  <si>
    <t>Rafaella Rodrigues Camillo</t>
  </si>
  <si>
    <t>Kerlon de Jesus Fernandes</t>
  </si>
  <si>
    <t>1Z4085LDPRJ</t>
  </si>
  <si>
    <t>Samara da Silva Freitas Farias</t>
  </si>
  <si>
    <t>1Z4085YRLJP</t>
  </si>
  <si>
    <t>Kamile Froes de Oliveira</t>
  </si>
  <si>
    <t>Yuri Silva Umemaru</t>
  </si>
  <si>
    <t>Caroline Catalano de Andrade</t>
  </si>
  <si>
    <t>1Z4085MD5JA</t>
  </si>
  <si>
    <t>Rani Mitie Kuboayama</t>
  </si>
  <si>
    <t>GISELE EMANOELE RODRIGUES HERNANDEZ</t>
  </si>
  <si>
    <t>1Z4085L8LKP</t>
  </si>
  <si>
    <t>Maria Eduarda Rodrigues Duarte</t>
  </si>
  <si>
    <t>1Z4085K4DJ3</t>
  </si>
  <si>
    <t>Gabriel Luiz Gonzales</t>
  </si>
  <si>
    <t>1Z4085MDSP6</t>
  </si>
  <si>
    <t>1Z4085GL1JH</t>
  </si>
  <si>
    <t>Pietra Garrote da Silva</t>
  </si>
  <si>
    <t>1Z4085MBEYU</t>
  </si>
  <si>
    <t>Renato da Silva Eugenio de Moraes</t>
  </si>
  <si>
    <t>Maria Luiza Barbosa Souza</t>
  </si>
  <si>
    <t>1Z4085K6R54</t>
  </si>
  <si>
    <t>Sabrina Correia Brito</t>
  </si>
  <si>
    <t>1Z4085MBHA9</t>
  </si>
  <si>
    <t>Victor Bello Barreto</t>
  </si>
  <si>
    <t>1Z4085MALS1</t>
  </si>
  <si>
    <t>Natanael Mendes Silva</t>
  </si>
  <si>
    <t>1Z4085KMC4Y</t>
  </si>
  <si>
    <t>Diego Andrade dos Santos</t>
  </si>
  <si>
    <t>1Z4085J60GS</t>
  </si>
  <si>
    <t>Nicholas Paulo César de Oliveira</t>
  </si>
  <si>
    <t>1Z4085MELFQ</t>
  </si>
  <si>
    <t>Marvin Caue Romero Aruni</t>
  </si>
  <si>
    <t>1Z4085MER1Z</t>
  </si>
  <si>
    <t>Laura de jesus</t>
  </si>
  <si>
    <t>Anna Júlia Catanho Dias</t>
  </si>
  <si>
    <t>Isabelly Vittória Monteiro Vicente</t>
  </si>
  <si>
    <t>1Z4085MF8ZV</t>
  </si>
  <si>
    <t>Catharina Moniz Emidio</t>
  </si>
  <si>
    <t>ISABELLE D ANGELO CAMARGO</t>
  </si>
  <si>
    <t>1Z4085KM0UB</t>
  </si>
  <si>
    <t>Hellen Mikaella Escobar Conde</t>
  </si>
  <si>
    <t>1Z4085LQ1G7</t>
  </si>
  <si>
    <t>Roger Carvalho da Silva</t>
  </si>
  <si>
    <t>1Z4085MEDRG</t>
  </si>
  <si>
    <t>Yasmin Aparecida de Brito Vanderlei</t>
  </si>
  <si>
    <t>Emilly Alexandre de França</t>
  </si>
  <si>
    <t>1Z4085MBNS7</t>
  </si>
  <si>
    <t>Gabriel de Lima Ferreira</t>
  </si>
  <si>
    <t>1Z4085HQH3N</t>
  </si>
  <si>
    <t>Thiago Cosme da Silva</t>
  </si>
  <si>
    <t>Ana Cecília marques Cardoso</t>
  </si>
  <si>
    <t>Yasmin Gama Moreira</t>
  </si>
  <si>
    <t>1z4085MFLAU</t>
  </si>
  <si>
    <t>Natalia suzano costa</t>
  </si>
  <si>
    <t>1Z4085HRAD0</t>
  </si>
  <si>
    <t>kayky gomes da silva</t>
  </si>
  <si>
    <t>João Antenogenes Prudencio da Costa</t>
  </si>
  <si>
    <t>1Z4085MCE44</t>
  </si>
  <si>
    <t>Lucas Muniz dos Reis</t>
  </si>
  <si>
    <t>1Z4085MBFCE</t>
  </si>
  <si>
    <t>Sofia dias santos</t>
  </si>
  <si>
    <t>Ryan Tarasco dos Santos</t>
  </si>
  <si>
    <t>1Z4085MDBEE</t>
  </si>
  <si>
    <t>Maria Eduarda da Silva Marques</t>
  </si>
  <si>
    <t>1Z4085LM5G4</t>
  </si>
  <si>
    <t>Fábio Aurélio Guergolett Ferreira de Lima</t>
  </si>
  <si>
    <t>Nicolas pereira soares</t>
  </si>
  <si>
    <t>BIANKA DODPOKA ARAUJO</t>
  </si>
  <si>
    <t>Kauan Silva Santos</t>
  </si>
  <si>
    <t>1Z4085KPK5U</t>
  </si>
  <si>
    <t>Agatha Helena Domingos de Lima</t>
  </si>
  <si>
    <t>1Z4085J3PDA</t>
  </si>
  <si>
    <t>Laís Lira</t>
  </si>
  <si>
    <t>GEOVANNA SCRAVELLI SÁBIO</t>
  </si>
  <si>
    <t>Dieniffer Guedes da Silva</t>
  </si>
  <si>
    <t>1Z4085M58R9</t>
  </si>
  <si>
    <t>Julia lins Lima</t>
  </si>
  <si>
    <t>Thais Vitoria Ferreira Reis</t>
  </si>
  <si>
    <t>1Z4085JPUMH</t>
  </si>
  <si>
    <t>Aline Sousa de Moura</t>
  </si>
  <si>
    <t>Gabriela Bernardes de Toledo</t>
  </si>
  <si>
    <t>Júlia Santos do Carmo</t>
  </si>
  <si>
    <t>Henrique Teixeira dos Santos Bomfim</t>
  </si>
  <si>
    <t>1Z4085M1G6B</t>
  </si>
  <si>
    <t>Mayara Campos de Gouveia</t>
  </si>
  <si>
    <t>Lucas Ricardo da Silva</t>
  </si>
  <si>
    <t>1Z4085METVQ</t>
  </si>
  <si>
    <t>Iasmina Hamachi Luque</t>
  </si>
  <si>
    <t>1Z4085MEM2H</t>
  </si>
  <si>
    <t>Gabriel Soares Da Silva</t>
  </si>
  <si>
    <t>1Z4085L0B09</t>
  </si>
  <si>
    <t>Gabriel Pina Dias Raimundo</t>
  </si>
  <si>
    <t>1Z4085GA063</t>
  </si>
  <si>
    <t>Dandara dos Santos Freitas</t>
  </si>
  <si>
    <t>1Z4085MFPAE</t>
  </si>
  <si>
    <t>Ágabo Bernardo Martins dos Santos</t>
  </si>
  <si>
    <t>1Z4085HND75</t>
  </si>
  <si>
    <t>Peterson Brian Justino de Lima Oliveira</t>
  </si>
  <si>
    <t>1Z4085MFQFT</t>
  </si>
  <si>
    <t>Arthur França Amâncio</t>
  </si>
  <si>
    <t>Gabriele Viana Neri</t>
  </si>
  <si>
    <t>Vitor Abujamra Nogueira</t>
  </si>
  <si>
    <t>Victor Henrique Araújo da Silva</t>
  </si>
  <si>
    <t>Jéssica de Sousa Cruz</t>
  </si>
  <si>
    <t>Maria eduarda Rocha Pereira</t>
  </si>
  <si>
    <t>Higor Oblesrczuk da silva</t>
  </si>
  <si>
    <t>Isayane Rodrigues da silva Dantas</t>
  </si>
  <si>
    <t>1z4085m8uyv</t>
  </si>
  <si>
    <t>174085K4GT</t>
  </si>
  <si>
    <t>Graziélli Agamenon Francisco</t>
  </si>
  <si>
    <t>Júlia Miranda de Souza</t>
  </si>
  <si>
    <t>Maria Vitoria dos Santos Ribeiro</t>
  </si>
  <si>
    <t>1Z4085J48V3</t>
  </si>
  <si>
    <t>124085Y9LFV</t>
  </si>
  <si>
    <t>isabella santos souza</t>
  </si>
  <si>
    <t>Geovana Silva Giannini</t>
  </si>
  <si>
    <t>1Z4085MA9CH</t>
  </si>
  <si>
    <t>Laís Gomes Ferreira de Jesus</t>
  </si>
  <si>
    <t>1Z4085MBY5C</t>
  </si>
  <si>
    <t>Vinicius Alvaro dos Santos Sales</t>
  </si>
  <si>
    <t>José Ádryan de Sousa Silva</t>
  </si>
  <si>
    <t>GUILHERME OBELINO PEREIRA SANTOS</t>
  </si>
  <si>
    <t>Thomas Anwar Vasconcellos Serri</t>
  </si>
  <si>
    <t>1Z4085KFZN0</t>
  </si>
  <si>
    <t>Nicoly katerine Faustino Oliveira</t>
  </si>
  <si>
    <t>Vanderlei Bispo da Silva</t>
  </si>
  <si>
    <t>SXYMDYDH6V</t>
  </si>
  <si>
    <t>Jéssica Ludmila de Almeida Terra</t>
  </si>
  <si>
    <t>1Z4085MAU8Z</t>
  </si>
  <si>
    <t>Caroline Vitória Teresa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</si>
</sst>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rgb="FFFFFFFF"/>
      <name val="Calibri"/>
    </font>
    <font/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rgb="FFFFFFFF"/>
      <name val="Arial"/>
    </font>
    <font>
      <b/>
      <color theme="1"/>
      <name val="Arial"/>
    </font>
    <font>
      <sz val="9.0"/>
      <color rgb="FF000000"/>
      <name val="&quot;Google Sans Mono&quot;"/>
    </font>
    <font>
      <b/>
      <i/>
      <sz val="11.0"/>
      <color theme="1"/>
      <name val="Arial"/>
      <scheme val="minor"/>
    </font>
    <font>
      <b/>
      <color rgb="FFFFFFFF"/>
      <name val="Calibri"/>
    </font>
    <font>
      <b/>
      <color theme="1"/>
      <name val="Calibri"/>
    </font>
    <font>
      <sz val="11.0"/>
      <color rgb="FF000000"/>
      <name val="Inconsolata"/>
    </font>
    <font>
      <sz val="10.0"/>
      <color theme="1"/>
      <name val="Arial"/>
    </font>
    <font>
      <sz val="11.0"/>
      <color theme="1"/>
      <name val="Inconsolata"/>
    </font>
    <font>
      <b/>
      <sz val="9.0"/>
      <color theme="1"/>
      <name val="Calibri"/>
    </font>
    <font>
      <b/>
      <sz val="9.0"/>
      <color rgb="FFFFFFFF"/>
      <name val="Calibri"/>
    </font>
    <font>
      <b/>
      <sz val="9.0"/>
      <color rgb="FF20124D"/>
      <name val="Calibri"/>
    </font>
    <font>
      <sz val="9.0"/>
      <color theme="1"/>
      <name val="Calibri"/>
    </font>
    <font>
      <sz val="8.0"/>
      <color rgb="FF000000"/>
      <name val="Calibri"/>
    </font>
    <font>
      <sz val="11.0"/>
      <color rgb="FF9C0006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244062"/>
        <bgColor rgb="FF244062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38761D"/>
        <bgColor rgb="FF38761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3" numFmtId="0" xfId="0" applyAlignment="1" applyBorder="1" applyFill="1" applyFont="1">
      <alignment horizontal="center" readingOrder="0" shrinkToFit="0" vertical="center" wrapText="0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0"/>
    </xf>
    <xf borderId="0" fillId="3" fontId="9" numFmtId="0" xfId="0" applyAlignment="1" applyFill="1" applyFont="1">
      <alignment horizontal="center" vertical="bottom"/>
    </xf>
    <xf borderId="0" fillId="3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4" fontId="11" numFmtId="0" xfId="0" applyFill="1" applyFont="1"/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1" fillId="0" fontId="12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wrapText="0"/>
    </xf>
    <xf borderId="1" fillId="0" fontId="1" numFmtId="0" xfId="0" applyBorder="1" applyFont="1"/>
    <xf borderId="1" fillId="0" fontId="8" numFmtId="0" xfId="0" applyAlignment="1" applyBorder="1" applyFont="1">
      <alignment horizontal="center" readingOrder="0" shrinkToFit="0" wrapText="0"/>
    </xf>
    <xf borderId="0" fillId="5" fontId="13" numFmtId="0" xfId="0" applyAlignment="1" applyFill="1" applyFont="1">
      <alignment horizontal="center" readingOrder="0" vertical="bottom"/>
    </xf>
    <xf borderId="0" fillId="6" fontId="14" numFmtId="0" xfId="0" applyAlignment="1" applyFill="1" applyFon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5" fontId="13" numFmtId="0" xfId="0" applyAlignment="1" applyFont="1">
      <alignment horizontal="center" vertical="bottom"/>
    </xf>
    <xf borderId="0" fillId="6" fontId="14" numFmtId="0" xfId="0" applyAlignment="1" applyFont="1">
      <alignment horizontal="center" vertical="bottom"/>
    </xf>
    <xf borderId="4" fillId="6" fontId="14" numFmtId="0" xfId="0" applyAlignment="1" applyBorder="1" applyFont="1">
      <alignment horizontal="center" vertical="bottom"/>
    </xf>
    <xf borderId="4" fillId="5" fontId="13" numFmtId="0" xfId="0" applyAlignment="1" applyBorder="1" applyFont="1">
      <alignment horizontal="center" vertical="bottom"/>
    </xf>
    <xf borderId="4" fillId="5" fontId="3" numFmtId="0" xfId="0" applyAlignment="1" applyBorder="1" applyFont="1">
      <alignment horizontal="center" vertical="bottom"/>
    </xf>
    <xf borderId="5" fillId="5" fontId="13" numFmtId="0" xfId="0" applyAlignment="1" applyBorder="1" applyFont="1">
      <alignment horizontal="center" vertical="bottom"/>
    </xf>
    <xf borderId="5" fillId="6" fontId="14" numFmtId="0" xfId="0" applyAlignment="1" applyBorder="1" applyFont="1">
      <alignment horizontal="center" vertical="bottom"/>
    </xf>
    <xf borderId="0" fillId="4" fontId="15" numFmtId="0" xfId="0" applyAlignment="1" applyFont="1">
      <alignment readingOrder="0"/>
    </xf>
    <xf borderId="6" fillId="4" fontId="16" numFmtId="0" xfId="0" applyAlignment="1" applyBorder="1" applyFont="1">
      <alignment horizontal="right" readingOrder="0" vertical="bottom"/>
    </xf>
    <xf borderId="0" fillId="4" fontId="17" numFmtId="0" xfId="0" applyAlignment="1" applyFont="1">
      <alignment horizontal="right" readingOrder="0" vertical="bottom"/>
    </xf>
    <xf borderId="1" fillId="6" fontId="18" numFmtId="0" xfId="0" applyAlignment="1" applyBorder="1" applyFont="1">
      <alignment horizontal="center" readingOrder="0"/>
    </xf>
    <xf borderId="4" fillId="5" fontId="19" numFmtId="0" xfId="0" applyAlignment="1" applyBorder="1" applyFont="1">
      <alignment horizontal="center" readingOrder="0"/>
    </xf>
    <xf borderId="4" fillId="6" fontId="18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shrinkToFit="0" wrapText="0"/>
    </xf>
    <xf borderId="8" fillId="0" fontId="7" numFmtId="0" xfId="0" applyAlignment="1" applyBorder="1" applyFont="1">
      <alignment horizontal="center" readingOrder="0" shrinkToFit="0" wrapText="0"/>
    </xf>
    <xf borderId="8" fillId="0" fontId="7" numFmtId="10" xfId="0" applyAlignment="1" applyBorder="1" applyFont="1" applyNumberFormat="1">
      <alignment horizontal="center" readingOrder="0" shrinkToFit="0" wrapText="0"/>
    </xf>
    <xf borderId="0" fillId="0" fontId="8" numFmtId="0" xfId="0" applyAlignment="1" applyFont="1">
      <alignment horizontal="center" shrinkToFit="0" vertical="bottom" wrapText="0"/>
    </xf>
    <xf borderId="0" fillId="0" fontId="8" numFmtId="0" xfId="0" applyAlignment="1" applyFont="1">
      <alignment vertical="bottom"/>
    </xf>
    <xf borderId="8" fillId="0" fontId="8" numFmtId="0" xfId="0" applyAlignment="1" applyBorder="1" applyFont="1">
      <alignment horizontal="center" readingOrder="0" shrinkToFit="0" wrapText="0"/>
    </xf>
    <xf borderId="8" fillId="0" fontId="8" numFmtId="10" xfId="0" applyAlignment="1" applyBorder="1" applyFont="1" applyNumberFormat="1">
      <alignment horizontal="center" readingOrder="0" shrinkToFit="0" wrapText="0"/>
    </xf>
    <xf borderId="1" fillId="5" fontId="19" numFmtId="0" xfId="0" applyAlignment="1" applyBorder="1" applyFont="1">
      <alignment horizontal="center" vertical="bottom"/>
    </xf>
    <xf borderId="4" fillId="6" fontId="20" numFmtId="0" xfId="0" applyAlignment="1" applyBorder="1" applyFont="1">
      <alignment horizontal="center" vertical="bottom"/>
    </xf>
    <xf borderId="1" fillId="6" fontId="20" numFmtId="0" xfId="0" applyAlignment="1" applyBorder="1" applyFont="1">
      <alignment horizontal="center" readingOrder="0" vertical="bottom"/>
    </xf>
    <xf borderId="4" fillId="5" fontId="19" numFmtId="0" xfId="0" applyAlignment="1" applyBorder="1" applyFont="1">
      <alignment horizontal="center" vertical="bottom"/>
    </xf>
    <xf borderId="4" fillId="6" fontId="20" numFmtId="0" xfId="0" applyAlignment="1" applyBorder="1" applyFont="1">
      <alignment horizontal="center" readingOrder="0" vertical="bottom"/>
    </xf>
    <xf borderId="4" fillId="5" fontId="19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right" vertical="bottom"/>
    </xf>
    <xf borderId="1" fillId="0" fontId="1" numFmtId="4" xfId="0" applyBorder="1" applyFont="1" applyNumberFormat="1"/>
    <xf borderId="7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1" fillId="6" fontId="21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 shrinkToFit="0" wrapText="0"/>
    </xf>
    <xf borderId="8" fillId="0" fontId="7" numFmtId="10" xfId="0" applyAlignment="1" applyBorder="1" applyFont="1" applyNumberFormat="1">
      <alignment horizontal="center" shrinkToFit="0" wrapText="0"/>
    </xf>
    <xf borderId="9" fillId="0" fontId="22" numFmtId="0" xfId="0" applyAlignment="1" applyBorder="1" applyFont="1">
      <alignment horizontal="center" shrinkToFit="0" wrapText="0"/>
    </xf>
    <xf borderId="1" fillId="7" fontId="23" numFmtId="0" xfId="0" applyAlignment="1" applyBorder="1" applyFill="1" applyFont="1">
      <alignment horizontal="center" readingOrder="0" shrinkToFit="0" wrapText="0"/>
    </xf>
    <xf borderId="9" fillId="0" fontId="22" numFmtId="0" xfId="0" applyAlignment="1" applyBorder="1" applyFont="1">
      <alignment horizontal="center" readingOrder="0" shrinkToFit="0" wrapText="0"/>
    </xf>
    <xf borderId="8" fillId="0" fontId="7" numFmtId="0" xfId="0" applyAlignment="1" applyBorder="1" applyFont="1">
      <alignment horizontal="center" shrinkToFit="0" wrapText="0"/>
    </xf>
    <xf borderId="1" fillId="0" fontId="8" numFmtId="0" xfId="0" applyAlignment="1" applyBorder="1" applyFont="1">
      <alignment horizontal="center" vertical="bottom"/>
    </xf>
    <xf borderId="7" fillId="0" fontId="8" numFmtId="0" xfId="0" applyAlignment="1" applyBorder="1" applyFont="1">
      <alignment horizontal="center" vertical="bottom"/>
    </xf>
    <xf borderId="0" fillId="8" fontId="3" numFmtId="0" xfId="0" applyAlignment="1" applyFill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17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3" xfId="0" applyFont="1" applyNumberForma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75</v>
      </c>
      <c r="CA1" s="1" t="s">
        <v>77</v>
      </c>
      <c r="CB1" s="1" t="s">
        <v>78</v>
      </c>
      <c r="CC1" s="1" t="s">
        <v>46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</row>
    <row r="2">
      <c r="A2" s="2">
        <v>45045.66421615741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92</v>
      </c>
      <c r="G2" s="3">
        <v>1.0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>
        <v>2.023030031E9</v>
      </c>
      <c r="N2" s="3" t="s">
        <v>98</v>
      </c>
      <c r="O2" s="3">
        <v>1.1951771373E10</v>
      </c>
      <c r="P2" s="3">
        <v>5.22753954E8</v>
      </c>
      <c r="Q2" s="3" t="s">
        <v>92</v>
      </c>
      <c r="R2" s="3">
        <v>4.0400813823E10</v>
      </c>
      <c r="S2" s="4">
        <v>38238.0</v>
      </c>
      <c r="T2" s="3" t="s">
        <v>99</v>
      </c>
      <c r="U2" s="3" t="s">
        <v>100</v>
      </c>
      <c r="V2" s="3" t="s">
        <v>101</v>
      </c>
      <c r="W2" s="5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C2" s="3">
        <v>2.0</v>
      </c>
      <c r="AD2" s="3">
        <v>2.0</v>
      </c>
      <c r="AF2" s="3" t="s">
        <v>107</v>
      </c>
      <c r="AG2" s="3">
        <v>986.0</v>
      </c>
      <c r="AH2" s="3" t="s">
        <v>108</v>
      </c>
      <c r="AI2" s="3">
        <v>0.0</v>
      </c>
      <c r="AJ2" s="3" t="s">
        <v>109</v>
      </c>
      <c r="AK2" s="3">
        <v>5833.0</v>
      </c>
      <c r="AL2" s="3" t="s">
        <v>110</v>
      </c>
      <c r="AM2" s="3">
        <v>0.0</v>
      </c>
      <c r="AN2" s="3" t="s">
        <v>109</v>
      </c>
      <c r="AO2" s="3">
        <v>0.0</v>
      </c>
      <c r="AP2" s="3" t="s">
        <v>109</v>
      </c>
      <c r="AQ2" s="3">
        <v>0.0</v>
      </c>
      <c r="AR2" s="3" t="s">
        <v>109</v>
      </c>
      <c r="AS2" s="3">
        <v>0.0</v>
      </c>
      <c r="AT2" s="3" t="s">
        <v>109</v>
      </c>
      <c r="AV2" s="3">
        <v>0.0</v>
      </c>
      <c r="AW2" s="3" t="s">
        <v>111</v>
      </c>
      <c r="AX2" s="3">
        <v>1400.0</v>
      </c>
      <c r="AY2" s="3" t="s">
        <v>112</v>
      </c>
      <c r="AZ2" s="3">
        <v>0.0</v>
      </c>
      <c r="BA2" s="3" t="s">
        <v>113</v>
      </c>
      <c r="BB2" s="3">
        <v>0.0</v>
      </c>
      <c r="BC2" s="3" t="s">
        <v>114</v>
      </c>
      <c r="BD2" s="3">
        <v>137.0</v>
      </c>
      <c r="BE2" s="3" t="s">
        <v>114</v>
      </c>
      <c r="BF2" s="3">
        <v>0.0</v>
      </c>
      <c r="BG2" s="3" t="s">
        <v>113</v>
      </c>
      <c r="BH2" s="3" t="s">
        <v>115</v>
      </c>
      <c r="BI2" s="3">
        <v>89.0</v>
      </c>
      <c r="BJ2" s="3" t="s">
        <v>116</v>
      </c>
      <c r="BK2" s="3">
        <v>50.0</v>
      </c>
      <c r="BL2" s="3">
        <v>0.0</v>
      </c>
      <c r="BM2" s="3" t="s">
        <v>113</v>
      </c>
      <c r="BN2" s="3">
        <v>9.0</v>
      </c>
      <c r="BO2" s="3" t="s">
        <v>117</v>
      </c>
      <c r="BP2" s="3">
        <v>60.0</v>
      </c>
      <c r="BQ2" s="3" t="s">
        <v>118</v>
      </c>
      <c r="BR2" s="3" t="s">
        <v>119</v>
      </c>
      <c r="BS2" s="3">
        <v>0.0</v>
      </c>
      <c r="BT2" s="3">
        <v>0.0</v>
      </c>
      <c r="BU2" s="3">
        <v>0.0</v>
      </c>
      <c r="BV2" s="3" t="s">
        <v>113</v>
      </c>
      <c r="BW2" s="3">
        <v>0.0</v>
      </c>
      <c r="BX2" s="3" t="s">
        <v>113</v>
      </c>
      <c r="BY2" s="3">
        <v>2326.0</v>
      </c>
      <c r="BZ2" s="3" t="s">
        <v>120</v>
      </c>
      <c r="CA2" s="3">
        <v>0.0</v>
      </c>
      <c r="CB2" s="3" t="s">
        <v>113</v>
      </c>
      <c r="CD2" s="3" t="s">
        <v>121</v>
      </c>
      <c r="CE2" s="3" t="s">
        <v>122</v>
      </c>
      <c r="CF2" s="3" t="s">
        <v>123</v>
      </c>
      <c r="CH2" s="3" t="s">
        <v>124</v>
      </c>
      <c r="CI2" s="3" t="s">
        <v>125</v>
      </c>
      <c r="CJ2" s="3" t="s">
        <v>126</v>
      </c>
      <c r="CK2" s="3" t="s">
        <v>91</v>
      </c>
      <c r="CL2" s="3" t="s">
        <v>91</v>
      </c>
    </row>
    <row r="3">
      <c r="A3" s="2">
        <v>45052.656740266204</v>
      </c>
      <c r="B3" s="3" t="s">
        <v>127</v>
      </c>
      <c r="C3" s="3" t="s">
        <v>128</v>
      </c>
      <c r="D3" s="3" t="s">
        <v>91</v>
      </c>
      <c r="E3" s="3" t="s">
        <v>92</v>
      </c>
      <c r="F3" s="3" t="s">
        <v>92</v>
      </c>
      <c r="G3" s="3" t="s">
        <v>93</v>
      </c>
      <c r="H3" s="3" t="s">
        <v>93</v>
      </c>
      <c r="I3" s="3" t="s">
        <v>94</v>
      </c>
      <c r="J3" s="3" t="s">
        <v>96</v>
      </c>
      <c r="K3" s="3" t="s">
        <v>95</v>
      </c>
      <c r="L3" s="3" t="s">
        <v>129</v>
      </c>
      <c r="M3" s="3">
        <v>2.023030001E9</v>
      </c>
      <c r="N3" s="3" t="s">
        <v>130</v>
      </c>
      <c r="O3" s="3">
        <v>1.1952551682E10</v>
      </c>
      <c r="P3" s="3">
        <v>3.97105265E8</v>
      </c>
      <c r="Q3" s="3" t="s">
        <v>92</v>
      </c>
      <c r="R3" s="3">
        <v>4.75791788E10</v>
      </c>
      <c r="S3" s="4">
        <v>38624.0</v>
      </c>
      <c r="T3" s="3" t="s">
        <v>131</v>
      </c>
      <c r="U3" s="3" t="s">
        <v>100</v>
      </c>
      <c r="V3" s="3" t="s">
        <v>132</v>
      </c>
      <c r="W3" s="5" t="s">
        <v>133</v>
      </c>
      <c r="X3" s="3" t="s">
        <v>103</v>
      </c>
      <c r="Y3" s="3" t="s">
        <v>104</v>
      </c>
      <c r="Z3" s="3" t="s">
        <v>105</v>
      </c>
      <c r="AA3" s="3" t="s">
        <v>106</v>
      </c>
      <c r="AC3" s="3">
        <v>6.0</v>
      </c>
      <c r="AD3" s="3">
        <v>6.0</v>
      </c>
      <c r="AF3" s="3" t="s">
        <v>134</v>
      </c>
      <c r="AG3" s="3">
        <v>0.0</v>
      </c>
      <c r="AH3" s="3" t="s">
        <v>109</v>
      </c>
      <c r="AI3" s="3">
        <v>1500.0</v>
      </c>
      <c r="AJ3" s="3" t="s">
        <v>135</v>
      </c>
      <c r="AK3" s="3">
        <v>6000.0</v>
      </c>
      <c r="AL3" s="3" t="s">
        <v>135</v>
      </c>
      <c r="AM3" s="3">
        <v>0.0</v>
      </c>
      <c r="AN3" s="3" t="s">
        <v>109</v>
      </c>
      <c r="AO3" s="3">
        <v>0.0</v>
      </c>
      <c r="AP3" s="3" t="s">
        <v>109</v>
      </c>
      <c r="AQ3" s="3">
        <v>0.0</v>
      </c>
      <c r="AR3" s="3" t="s">
        <v>109</v>
      </c>
      <c r="AS3" s="3">
        <v>0.0</v>
      </c>
      <c r="AT3" s="3" t="s">
        <v>109</v>
      </c>
      <c r="AV3" s="3">
        <v>1.0</v>
      </c>
      <c r="AW3" s="3" t="s">
        <v>136</v>
      </c>
      <c r="AX3" s="3">
        <v>0.0</v>
      </c>
      <c r="AY3" s="3" t="s">
        <v>137</v>
      </c>
      <c r="AZ3" s="3">
        <v>3486.0</v>
      </c>
      <c r="BA3" s="3" t="s">
        <v>138</v>
      </c>
      <c r="BB3" s="3">
        <v>72.0</v>
      </c>
      <c r="BC3" s="3" t="s">
        <v>114</v>
      </c>
      <c r="BD3" s="3">
        <v>160.0</v>
      </c>
      <c r="BE3" s="3" t="s">
        <v>114</v>
      </c>
      <c r="BF3" s="3">
        <v>60.0</v>
      </c>
      <c r="BG3" s="3" t="s">
        <v>139</v>
      </c>
      <c r="BH3" s="3" t="s">
        <v>115</v>
      </c>
      <c r="BI3" s="3">
        <v>200.0</v>
      </c>
      <c r="BJ3" s="3" t="s">
        <v>140</v>
      </c>
      <c r="BK3" s="3">
        <v>176.0</v>
      </c>
      <c r="BL3" s="3">
        <v>0.0</v>
      </c>
      <c r="BM3" s="3" t="s">
        <v>113</v>
      </c>
      <c r="BN3" s="3">
        <v>0.0</v>
      </c>
      <c r="BO3" s="3" t="s">
        <v>113</v>
      </c>
      <c r="BP3" s="3">
        <v>387.0</v>
      </c>
      <c r="BQ3" s="3" t="s">
        <v>141</v>
      </c>
      <c r="BR3" s="3" t="s">
        <v>142</v>
      </c>
      <c r="BS3" s="3">
        <v>2.0</v>
      </c>
      <c r="BT3" s="3">
        <v>0.0</v>
      </c>
      <c r="BU3" s="3">
        <v>4204.0</v>
      </c>
      <c r="BV3" s="3" t="s">
        <v>120</v>
      </c>
      <c r="BW3" s="3">
        <v>0.0</v>
      </c>
      <c r="BX3" s="3" t="s">
        <v>113</v>
      </c>
      <c r="BY3" s="3">
        <v>0.0</v>
      </c>
      <c r="BZ3" s="3" t="s">
        <v>113</v>
      </c>
      <c r="CA3" s="3">
        <v>0.0</v>
      </c>
      <c r="CB3" s="3" t="s">
        <v>113</v>
      </c>
      <c r="CC3" s="3" t="s">
        <v>143</v>
      </c>
      <c r="CD3" s="3" t="s">
        <v>122</v>
      </c>
      <c r="CE3" s="3" t="s">
        <v>122</v>
      </c>
      <c r="CF3" s="3" t="s">
        <v>144</v>
      </c>
      <c r="CH3" s="3" t="s">
        <v>145</v>
      </c>
      <c r="CI3" s="3" t="s">
        <v>146</v>
      </c>
      <c r="CJ3" s="3" t="s">
        <v>147</v>
      </c>
      <c r="CK3" s="3" t="s">
        <v>92</v>
      </c>
      <c r="CL3" s="3" t="s">
        <v>91</v>
      </c>
    </row>
    <row r="4">
      <c r="A4" s="2">
        <v>45045.557494479166</v>
      </c>
      <c r="B4" s="3" t="s">
        <v>148</v>
      </c>
      <c r="C4" s="3" t="s">
        <v>149</v>
      </c>
      <c r="D4" s="3" t="s">
        <v>91</v>
      </c>
      <c r="E4" s="3" t="s">
        <v>92</v>
      </c>
      <c r="F4" s="3" t="s">
        <v>92</v>
      </c>
      <c r="G4" s="3" t="s">
        <v>93</v>
      </c>
      <c r="H4" s="3" t="s">
        <v>93</v>
      </c>
      <c r="I4" s="3" t="s">
        <v>94</v>
      </c>
      <c r="J4" s="3" t="s">
        <v>95</v>
      </c>
      <c r="K4" s="3" t="s">
        <v>96</v>
      </c>
      <c r="L4" s="3" t="s">
        <v>150</v>
      </c>
      <c r="M4" s="3">
        <v>2.023030002E9</v>
      </c>
      <c r="N4" s="3" t="s">
        <v>151</v>
      </c>
      <c r="O4" s="3">
        <v>1.1999544314E10</v>
      </c>
      <c r="P4" s="3">
        <v>5.03909348E8</v>
      </c>
      <c r="R4" s="3">
        <v>4.5675290818E10</v>
      </c>
      <c r="S4" s="4">
        <v>38794.0</v>
      </c>
      <c r="T4" s="3" t="s">
        <v>131</v>
      </c>
      <c r="U4" s="3" t="s">
        <v>100</v>
      </c>
      <c r="V4" s="3" t="s">
        <v>152</v>
      </c>
      <c r="W4" s="5" t="s">
        <v>153</v>
      </c>
      <c r="X4" s="3" t="s">
        <v>103</v>
      </c>
      <c r="Y4" s="3" t="s">
        <v>104</v>
      </c>
      <c r="Z4" s="3" t="s">
        <v>105</v>
      </c>
      <c r="AA4" s="3" t="s">
        <v>106</v>
      </c>
      <c r="AC4" s="3">
        <v>4.0</v>
      </c>
      <c r="AD4" s="3">
        <v>4.0</v>
      </c>
      <c r="AF4" s="3" t="s">
        <v>107</v>
      </c>
      <c r="AG4" s="3">
        <v>0.0</v>
      </c>
      <c r="AH4" s="3" t="s">
        <v>109</v>
      </c>
      <c r="AI4" s="3">
        <v>0.0</v>
      </c>
      <c r="AJ4" s="3" t="s">
        <v>109</v>
      </c>
      <c r="AK4" s="3">
        <v>0.0</v>
      </c>
      <c r="AL4" s="3" t="s">
        <v>109</v>
      </c>
      <c r="AM4" s="3">
        <v>0.0</v>
      </c>
      <c r="AN4" s="3" t="s">
        <v>109</v>
      </c>
      <c r="AO4" s="3">
        <v>0.0</v>
      </c>
      <c r="AP4" s="3" t="s">
        <v>109</v>
      </c>
      <c r="AQ4" s="3">
        <v>0.0</v>
      </c>
      <c r="AR4" s="3" t="s">
        <v>109</v>
      </c>
      <c r="AS4" s="3">
        <v>750.0</v>
      </c>
      <c r="AT4" s="3" t="s">
        <v>154</v>
      </c>
      <c r="AV4" s="3">
        <v>0.0</v>
      </c>
      <c r="AW4" s="3" t="s">
        <v>155</v>
      </c>
      <c r="AX4" s="3">
        <v>0.0</v>
      </c>
      <c r="AY4" s="3" t="s">
        <v>156</v>
      </c>
      <c r="AZ4" s="3">
        <v>924.0</v>
      </c>
      <c r="BA4" s="3" t="s">
        <v>138</v>
      </c>
      <c r="BB4" s="3">
        <v>76.0</v>
      </c>
      <c r="BC4" s="3" t="s">
        <v>114</v>
      </c>
      <c r="BD4" s="3">
        <v>180.0</v>
      </c>
      <c r="BE4" s="3" t="s">
        <v>114</v>
      </c>
      <c r="BF4" s="3">
        <v>0.0</v>
      </c>
      <c r="BG4" s="3" t="s">
        <v>113</v>
      </c>
      <c r="BH4" s="3" t="s">
        <v>157</v>
      </c>
      <c r="BI4" s="3">
        <v>157.0</v>
      </c>
      <c r="BJ4" s="3" t="s">
        <v>116</v>
      </c>
      <c r="BK4" s="3">
        <v>300.0</v>
      </c>
      <c r="BL4" s="3">
        <v>565.0</v>
      </c>
      <c r="BM4" s="3" t="s">
        <v>158</v>
      </c>
      <c r="BN4" s="3">
        <v>0.0</v>
      </c>
      <c r="BO4" s="3" t="s">
        <v>113</v>
      </c>
      <c r="BP4" s="3">
        <v>0.0</v>
      </c>
      <c r="BQ4" s="3" t="s">
        <v>113</v>
      </c>
      <c r="BS4" s="3">
        <v>1.0</v>
      </c>
      <c r="BT4" s="3">
        <v>0.0</v>
      </c>
      <c r="BU4" s="3">
        <v>2345.0</v>
      </c>
      <c r="BV4" s="3" t="s">
        <v>120</v>
      </c>
      <c r="BW4" s="3">
        <v>0.0</v>
      </c>
      <c r="BX4" s="3" t="s">
        <v>113</v>
      </c>
      <c r="BY4" s="3">
        <v>0.0</v>
      </c>
      <c r="BZ4" s="3" t="s">
        <v>113</v>
      </c>
      <c r="CA4" s="3">
        <v>0.0</v>
      </c>
      <c r="CB4" s="3" t="s">
        <v>113</v>
      </c>
      <c r="CD4" s="3" t="s">
        <v>121</v>
      </c>
      <c r="CE4" s="3" t="s">
        <v>121</v>
      </c>
      <c r="CF4" s="3" t="s">
        <v>144</v>
      </c>
      <c r="CH4" s="3" t="s">
        <v>124</v>
      </c>
      <c r="CI4" s="3" t="s">
        <v>126</v>
      </c>
      <c r="CJ4" s="3" t="s">
        <v>146</v>
      </c>
      <c r="CK4" s="3" t="s">
        <v>92</v>
      </c>
      <c r="CL4" s="3" t="s">
        <v>92</v>
      </c>
    </row>
    <row r="5">
      <c r="A5" s="2">
        <v>45045.395085185184</v>
      </c>
      <c r="B5" s="3" t="s">
        <v>159</v>
      </c>
      <c r="C5" s="3" t="s">
        <v>160</v>
      </c>
      <c r="D5" s="3" t="s">
        <v>91</v>
      </c>
      <c r="E5" s="3" t="s">
        <v>92</v>
      </c>
      <c r="F5" s="3" t="s">
        <v>92</v>
      </c>
      <c r="G5" s="3">
        <v>1.0</v>
      </c>
      <c r="H5" s="3" t="s">
        <v>93</v>
      </c>
      <c r="I5" s="3" t="s">
        <v>94</v>
      </c>
      <c r="J5" s="3" t="s">
        <v>95</v>
      </c>
      <c r="K5" s="3" t="s">
        <v>96</v>
      </c>
      <c r="L5" s="3" t="s">
        <v>161</v>
      </c>
      <c r="M5" s="3">
        <v>2.023030005E9</v>
      </c>
      <c r="N5" s="3" t="s">
        <v>162</v>
      </c>
      <c r="O5" s="3">
        <v>1.1958205046E10</v>
      </c>
      <c r="P5" s="3">
        <v>5.72126967E8</v>
      </c>
      <c r="Q5" s="3" t="s">
        <v>92</v>
      </c>
      <c r="R5" s="3">
        <v>4.8998970813E10</v>
      </c>
      <c r="S5" s="4">
        <v>38524.0</v>
      </c>
      <c r="T5" s="3" t="s">
        <v>163</v>
      </c>
      <c r="U5" s="3" t="s">
        <v>100</v>
      </c>
      <c r="V5" s="3" t="s">
        <v>164</v>
      </c>
      <c r="W5" s="5" t="s">
        <v>165</v>
      </c>
      <c r="X5" s="3" t="s">
        <v>103</v>
      </c>
      <c r="Y5" s="3" t="s">
        <v>104</v>
      </c>
      <c r="Z5" s="3" t="s">
        <v>105</v>
      </c>
      <c r="AA5" s="3" t="s">
        <v>106</v>
      </c>
      <c r="AC5" s="3">
        <v>1.0</v>
      </c>
      <c r="AD5" s="3">
        <v>1.0</v>
      </c>
      <c r="AF5" s="3" t="s">
        <v>107</v>
      </c>
      <c r="AG5" s="3">
        <v>0.0</v>
      </c>
      <c r="AH5" s="3" t="s">
        <v>109</v>
      </c>
      <c r="AI5" s="3">
        <v>0.0</v>
      </c>
      <c r="AJ5" s="3" t="s">
        <v>109</v>
      </c>
      <c r="AK5" s="3">
        <v>2313.0</v>
      </c>
      <c r="AL5" s="3" t="s">
        <v>108</v>
      </c>
      <c r="AM5" s="3">
        <v>0.0</v>
      </c>
      <c r="AN5" s="3" t="s">
        <v>109</v>
      </c>
      <c r="AO5" s="3">
        <v>0.0</v>
      </c>
      <c r="AP5" s="3" t="s">
        <v>109</v>
      </c>
      <c r="AQ5" s="3">
        <v>0.0</v>
      </c>
      <c r="AR5" s="3" t="s">
        <v>109</v>
      </c>
      <c r="AS5" s="3">
        <v>615.0</v>
      </c>
      <c r="AT5" s="3" t="s">
        <v>154</v>
      </c>
      <c r="AV5" s="3">
        <v>0.0</v>
      </c>
      <c r="AW5" s="3" t="s">
        <v>136</v>
      </c>
      <c r="AX5" s="3">
        <v>0.0</v>
      </c>
      <c r="AY5" s="3" t="s">
        <v>137</v>
      </c>
      <c r="AZ5" s="3">
        <v>0.0</v>
      </c>
      <c r="BA5" s="3" t="s">
        <v>166</v>
      </c>
      <c r="BB5" s="3">
        <v>37.0</v>
      </c>
      <c r="BC5" s="3" t="s">
        <v>114</v>
      </c>
      <c r="BD5" s="3">
        <v>201.0</v>
      </c>
      <c r="BE5" s="3" t="s">
        <v>114</v>
      </c>
      <c r="BF5" s="3">
        <v>60.0</v>
      </c>
      <c r="BG5" s="3" t="s">
        <v>167</v>
      </c>
      <c r="BH5" s="3" t="s">
        <v>115</v>
      </c>
      <c r="BI5" s="3">
        <v>60.0</v>
      </c>
      <c r="BJ5" s="3" t="s">
        <v>116</v>
      </c>
      <c r="BK5" s="3">
        <v>275.0</v>
      </c>
      <c r="BL5" s="3">
        <v>0.0</v>
      </c>
      <c r="BM5" s="3" t="s">
        <v>113</v>
      </c>
      <c r="BN5" s="3">
        <v>0.0</v>
      </c>
      <c r="BO5" s="3" t="s">
        <v>113</v>
      </c>
      <c r="BP5" s="3">
        <v>0.0</v>
      </c>
      <c r="BQ5" s="3" t="s">
        <v>113</v>
      </c>
      <c r="BS5" s="3">
        <v>0.0</v>
      </c>
      <c r="BT5" s="3">
        <v>0.0</v>
      </c>
      <c r="BU5" s="3">
        <v>0.0</v>
      </c>
      <c r="BV5" s="3" t="s">
        <v>113</v>
      </c>
      <c r="BW5" s="3">
        <v>0.0</v>
      </c>
      <c r="BX5" s="3" t="s">
        <v>113</v>
      </c>
      <c r="BY5" s="3">
        <v>0.0</v>
      </c>
      <c r="BZ5" s="3" t="s">
        <v>113</v>
      </c>
      <c r="CA5" s="3">
        <v>0.0</v>
      </c>
      <c r="CB5" s="3" t="s">
        <v>113</v>
      </c>
      <c r="CD5" s="3" t="s">
        <v>122</v>
      </c>
      <c r="CE5" s="3" t="s">
        <v>122</v>
      </c>
      <c r="CF5" s="3" t="s">
        <v>144</v>
      </c>
      <c r="CH5" s="3" t="s">
        <v>124</v>
      </c>
      <c r="CI5" s="3" t="s">
        <v>147</v>
      </c>
      <c r="CJ5" s="3" t="s">
        <v>146</v>
      </c>
      <c r="CK5" s="3" t="s">
        <v>92</v>
      </c>
      <c r="CL5" s="3" t="s">
        <v>91</v>
      </c>
      <c r="CM5" s="3" t="s">
        <v>168</v>
      </c>
    </row>
    <row r="6">
      <c r="A6" s="2">
        <v>45052.769815798616</v>
      </c>
      <c r="B6" s="3" t="s">
        <v>169</v>
      </c>
      <c r="C6" s="3" t="s">
        <v>170</v>
      </c>
      <c r="D6" s="3" t="s">
        <v>91</v>
      </c>
      <c r="E6" s="3" t="s">
        <v>92</v>
      </c>
      <c r="F6" s="3" t="s">
        <v>92</v>
      </c>
      <c r="G6" s="3">
        <v>1.0</v>
      </c>
      <c r="H6" s="3" t="s">
        <v>93</v>
      </c>
      <c r="I6" s="3" t="s">
        <v>94</v>
      </c>
      <c r="J6" s="3" t="s">
        <v>96</v>
      </c>
      <c r="K6" s="3" t="s">
        <v>95</v>
      </c>
      <c r="L6" s="3" t="s">
        <v>171</v>
      </c>
      <c r="M6" s="3">
        <v>2.023030006E9</v>
      </c>
      <c r="N6" s="3" t="s">
        <v>172</v>
      </c>
      <c r="O6" s="3">
        <v>1.1997950724E10</v>
      </c>
      <c r="P6" s="3" t="s">
        <v>173</v>
      </c>
      <c r="Q6" s="3" t="s">
        <v>92</v>
      </c>
      <c r="R6" s="3">
        <v>2.4118808803E10</v>
      </c>
      <c r="S6" s="4">
        <v>38618.0</v>
      </c>
      <c r="T6" s="3" t="s">
        <v>99</v>
      </c>
      <c r="U6" s="3" t="s">
        <v>100</v>
      </c>
      <c r="V6" s="3" t="s">
        <v>174</v>
      </c>
      <c r="W6" s="5" t="s">
        <v>175</v>
      </c>
      <c r="X6" s="3" t="s">
        <v>103</v>
      </c>
      <c r="Y6" s="3" t="s">
        <v>104</v>
      </c>
      <c r="Z6" s="3" t="s">
        <v>105</v>
      </c>
      <c r="AA6" s="3" t="s">
        <v>106</v>
      </c>
      <c r="AC6" s="3">
        <v>4.0</v>
      </c>
      <c r="AD6" s="3">
        <v>4.0</v>
      </c>
      <c r="AF6" s="3" t="s">
        <v>107</v>
      </c>
      <c r="AG6" s="3">
        <v>0.0</v>
      </c>
      <c r="AH6" s="3" t="s">
        <v>109</v>
      </c>
      <c r="AI6" s="3">
        <v>0.0</v>
      </c>
      <c r="AJ6" s="3" t="s">
        <v>109</v>
      </c>
      <c r="AK6" s="3">
        <v>1591.0</v>
      </c>
      <c r="AL6" s="3" t="s">
        <v>108</v>
      </c>
      <c r="AM6" s="3">
        <v>0.0</v>
      </c>
      <c r="AN6" s="3" t="s">
        <v>109</v>
      </c>
      <c r="AO6" s="3">
        <v>0.0</v>
      </c>
      <c r="AP6" s="3" t="s">
        <v>109</v>
      </c>
      <c r="AQ6" s="3">
        <v>0.0</v>
      </c>
      <c r="AR6" s="3" t="s">
        <v>109</v>
      </c>
      <c r="AS6" s="3">
        <v>1350.0</v>
      </c>
      <c r="AT6" s="3" t="s">
        <v>176</v>
      </c>
      <c r="AV6" s="3">
        <v>0.0</v>
      </c>
      <c r="AW6" s="3" t="s">
        <v>155</v>
      </c>
      <c r="AX6" s="3">
        <v>0.0</v>
      </c>
      <c r="AY6" s="3" t="s">
        <v>177</v>
      </c>
      <c r="AZ6" s="3">
        <v>0.0</v>
      </c>
      <c r="BA6" s="3" t="s">
        <v>178</v>
      </c>
      <c r="BB6" s="3">
        <v>95.0</v>
      </c>
      <c r="BC6" s="3" t="s">
        <v>114</v>
      </c>
      <c r="BD6" s="3">
        <v>104.0</v>
      </c>
      <c r="BE6" s="3" t="s">
        <v>114</v>
      </c>
      <c r="BF6" s="3">
        <v>0.0</v>
      </c>
      <c r="BG6" s="3" t="s">
        <v>113</v>
      </c>
      <c r="BH6" s="3" t="s">
        <v>115</v>
      </c>
      <c r="BI6" s="3">
        <v>90.0</v>
      </c>
      <c r="BJ6" s="3" t="s">
        <v>179</v>
      </c>
      <c r="BK6" s="3">
        <v>0.0</v>
      </c>
      <c r="BL6" s="3">
        <v>0.0</v>
      </c>
      <c r="BM6" s="3" t="s">
        <v>113</v>
      </c>
      <c r="BN6" s="3">
        <v>0.0</v>
      </c>
      <c r="BO6" s="3" t="s">
        <v>113</v>
      </c>
      <c r="BP6" s="3">
        <v>220.0</v>
      </c>
      <c r="BQ6" s="3" t="s">
        <v>118</v>
      </c>
      <c r="BR6" s="3" t="s">
        <v>180</v>
      </c>
      <c r="BS6" s="3">
        <v>0.0</v>
      </c>
      <c r="BT6" s="3">
        <v>0.0</v>
      </c>
      <c r="BU6" s="3">
        <v>0.0</v>
      </c>
      <c r="BV6" s="3" t="s">
        <v>113</v>
      </c>
      <c r="BW6" s="3">
        <v>0.0</v>
      </c>
      <c r="BX6" s="3" t="s">
        <v>113</v>
      </c>
      <c r="BY6" s="3">
        <v>0.0</v>
      </c>
      <c r="BZ6" s="3" t="s">
        <v>113</v>
      </c>
      <c r="CA6" s="3">
        <v>0.0</v>
      </c>
      <c r="CB6" s="3" t="s">
        <v>113</v>
      </c>
      <c r="CD6" s="3" t="s">
        <v>122</v>
      </c>
      <c r="CE6" s="3" t="s">
        <v>122</v>
      </c>
      <c r="CF6" s="3" t="s">
        <v>144</v>
      </c>
      <c r="CH6" s="3" t="s">
        <v>124</v>
      </c>
      <c r="CI6" s="3" t="s">
        <v>181</v>
      </c>
      <c r="CJ6" s="3" t="s">
        <v>146</v>
      </c>
      <c r="CK6" s="3" t="s">
        <v>91</v>
      </c>
      <c r="CL6" s="3" t="s">
        <v>91</v>
      </c>
    </row>
    <row r="7">
      <c r="A7" s="2">
        <v>45045.6976215625</v>
      </c>
      <c r="B7" s="3" t="s">
        <v>182</v>
      </c>
      <c r="C7" s="3" t="s">
        <v>183</v>
      </c>
      <c r="D7" s="3" t="s">
        <v>91</v>
      </c>
      <c r="E7" s="3" t="s">
        <v>92</v>
      </c>
      <c r="F7" s="3" t="s">
        <v>92</v>
      </c>
      <c r="G7" s="3" t="s">
        <v>93</v>
      </c>
      <c r="H7" s="3" t="s">
        <v>93</v>
      </c>
      <c r="I7" s="3" t="s">
        <v>94</v>
      </c>
      <c r="J7" s="3" t="s">
        <v>96</v>
      </c>
      <c r="K7" s="3" t="s">
        <v>95</v>
      </c>
      <c r="L7" s="3" t="s">
        <v>184</v>
      </c>
      <c r="M7" s="3">
        <v>2.023030008E9</v>
      </c>
      <c r="N7" s="3" t="s">
        <v>185</v>
      </c>
      <c r="O7" s="3">
        <v>1.1912650198E10</v>
      </c>
      <c r="P7" s="3">
        <v>6.41507379E8</v>
      </c>
      <c r="Q7" s="3" t="s">
        <v>92</v>
      </c>
      <c r="R7" s="3">
        <v>5.4058205806E10</v>
      </c>
      <c r="S7" s="4">
        <v>38539.0</v>
      </c>
      <c r="T7" s="3" t="s">
        <v>131</v>
      </c>
      <c r="U7" s="3" t="s">
        <v>100</v>
      </c>
      <c r="V7" s="3" t="s">
        <v>186</v>
      </c>
      <c r="W7" s="5" t="s">
        <v>187</v>
      </c>
      <c r="X7" s="3" t="s">
        <v>103</v>
      </c>
      <c r="Y7" s="3" t="s">
        <v>104</v>
      </c>
      <c r="Z7" s="3" t="s">
        <v>105</v>
      </c>
      <c r="AA7" s="3" t="s">
        <v>106</v>
      </c>
      <c r="AC7" s="3">
        <v>4.0</v>
      </c>
      <c r="AD7" s="3">
        <v>4.0</v>
      </c>
      <c r="AF7" s="3" t="s">
        <v>107</v>
      </c>
      <c r="AG7" s="3">
        <v>1869.0</v>
      </c>
      <c r="AH7" s="3" t="s">
        <v>108</v>
      </c>
      <c r="AI7" s="3">
        <v>2176.0</v>
      </c>
      <c r="AJ7" s="3" t="s">
        <v>108</v>
      </c>
      <c r="AK7" s="3">
        <v>1279.0</v>
      </c>
      <c r="AL7" s="3" t="s">
        <v>108</v>
      </c>
      <c r="AM7" s="3">
        <v>0.0</v>
      </c>
      <c r="AN7" s="3" t="s">
        <v>109</v>
      </c>
      <c r="AO7" s="3">
        <v>0.0</v>
      </c>
      <c r="AP7" s="3" t="s">
        <v>109</v>
      </c>
      <c r="AQ7" s="3">
        <v>0.0</v>
      </c>
      <c r="AR7" s="3" t="s">
        <v>109</v>
      </c>
      <c r="AS7" s="3">
        <v>0.0</v>
      </c>
      <c r="AT7" s="3" t="s">
        <v>109</v>
      </c>
      <c r="AV7" s="3">
        <v>0.0</v>
      </c>
      <c r="AW7" s="3" t="s">
        <v>136</v>
      </c>
      <c r="AX7" s="3">
        <v>0.0</v>
      </c>
      <c r="AY7" s="3" t="s">
        <v>137</v>
      </c>
      <c r="AZ7" s="3">
        <v>0.0</v>
      </c>
      <c r="BA7" s="3" t="s">
        <v>166</v>
      </c>
      <c r="BB7" s="3">
        <v>104.0</v>
      </c>
      <c r="BC7" s="3" t="s">
        <v>114</v>
      </c>
      <c r="BD7" s="3">
        <v>0.0</v>
      </c>
      <c r="BE7" s="3" t="s">
        <v>188</v>
      </c>
      <c r="BF7" s="3">
        <v>127.0</v>
      </c>
      <c r="BG7" s="3" t="s">
        <v>167</v>
      </c>
      <c r="BH7" s="3" t="s">
        <v>115</v>
      </c>
      <c r="BI7" s="3">
        <v>65.0</v>
      </c>
      <c r="BJ7" s="3" t="s">
        <v>116</v>
      </c>
      <c r="BK7" s="3">
        <v>344.0</v>
      </c>
      <c r="BL7" s="3">
        <v>660.0</v>
      </c>
      <c r="BM7" s="3" t="s">
        <v>189</v>
      </c>
      <c r="BN7" s="3">
        <v>0.0</v>
      </c>
      <c r="BO7" s="3" t="s">
        <v>113</v>
      </c>
      <c r="BP7" s="3">
        <v>210.0</v>
      </c>
      <c r="BQ7" s="3" t="s">
        <v>118</v>
      </c>
      <c r="BR7" s="3" t="s">
        <v>190</v>
      </c>
      <c r="BS7" s="3">
        <v>1.0</v>
      </c>
      <c r="BT7" s="3">
        <v>0.0</v>
      </c>
      <c r="BU7" s="3">
        <v>0.0</v>
      </c>
      <c r="BV7" s="3" t="s">
        <v>120</v>
      </c>
      <c r="BW7" s="3">
        <v>0.0</v>
      </c>
      <c r="BX7" s="3" t="s">
        <v>120</v>
      </c>
      <c r="BY7" s="3">
        <v>0.0</v>
      </c>
      <c r="BZ7" s="3" t="s">
        <v>120</v>
      </c>
      <c r="CA7" s="3">
        <v>32304.0</v>
      </c>
      <c r="CB7" s="3" t="s">
        <v>120</v>
      </c>
      <c r="CD7" s="3" t="s">
        <v>122</v>
      </c>
      <c r="CE7" s="3" t="s">
        <v>122</v>
      </c>
      <c r="CF7" s="3" t="s">
        <v>144</v>
      </c>
      <c r="CH7" s="3" t="s">
        <v>124</v>
      </c>
      <c r="CI7" s="3" t="s">
        <v>181</v>
      </c>
      <c r="CJ7" s="3" t="s">
        <v>147</v>
      </c>
      <c r="CK7" s="3" t="s">
        <v>91</v>
      </c>
      <c r="CL7" s="3" t="s">
        <v>91</v>
      </c>
    </row>
    <row r="8">
      <c r="A8" s="2">
        <v>45052.78258832176</v>
      </c>
      <c r="B8" s="3" t="s">
        <v>169</v>
      </c>
      <c r="C8" s="3" t="s">
        <v>191</v>
      </c>
      <c r="D8" s="3" t="s">
        <v>91</v>
      </c>
      <c r="E8" s="3" t="s">
        <v>92</v>
      </c>
      <c r="F8" s="3" t="s">
        <v>92</v>
      </c>
      <c r="G8" s="3">
        <v>2.0</v>
      </c>
      <c r="H8" s="3" t="s">
        <v>93</v>
      </c>
      <c r="I8" s="3" t="s">
        <v>94</v>
      </c>
      <c r="J8" s="3" t="s">
        <v>96</v>
      </c>
      <c r="K8" s="3" t="s">
        <v>95</v>
      </c>
      <c r="L8" s="3" t="s">
        <v>192</v>
      </c>
      <c r="M8" s="3">
        <v>2.023030009E9</v>
      </c>
      <c r="N8" s="3" t="s">
        <v>193</v>
      </c>
      <c r="O8" s="3">
        <v>1.1997462319E10</v>
      </c>
      <c r="P8" s="3">
        <v>3.95161939E8</v>
      </c>
      <c r="Q8" s="3" t="s">
        <v>92</v>
      </c>
      <c r="R8" s="3">
        <v>5.008644386E10</v>
      </c>
      <c r="S8" s="4">
        <v>38035.0</v>
      </c>
      <c r="T8" s="3" t="s">
        <v>131</v>
      </c>
      <c r="U8" s="3" t="s">
        <v>100</v>
      </c>
      <c r="V8" s="3" t="s">
        <v>194</v>
      </c>
      <c r="W8" s="5" t="s">
        <v>195</v>
      </c>
      <c r="X8" s="3" t="s">
        <v>103</v>
      </c>
      <c r="Y8" s="3" t="s">
        <v>104</v>
      </c>
      <c r="Z8" s="3" t="s">
        <v>105</v>
      </c>
      <c r="AA8" s="3" t="s">
        <v>106</v>
      </c>
      <c r="AC8" s="3">
        <v>2.0</v>
      </c>
      <c r="AD8" s="3">
        <v>2.0</v>
      </c>
      <c r="AF8" s="3" t="s">
        <v>107</v>
      </c>
      <c r="AG8" s="3">
        <v>0.0</v>
      </c>
      <c r="AH8" s="3" t="s">
        <v>109</v>
      </c>
      <c r="AI8" s="3">
        <v>0.0</v>
      </c>
      <c r="AJ8" s="3" t="s">
        <v>109</v>
      </c>
      <c r="AK8" s="3">
        <v>0.0</v>
      </c>
      <c r="AL8" s="3" t="s">
        <v>109</v>
      </c>
      <c r="AM8" s="3">
        <v>0.0</v>
      </c>
      <c r="AN8" s="3" t="s">
        <v>109</v>
      </c>
      <c r="AO8" s="3">
        <v>0.0</v>
      </c>
      <c r="AP8" s="3" t="s">
        <v>109</v>
      </c>
      <c r="AQ8" s="3">
        <v>2067.0</v>
      </c>
      <c r="AR8" s="3" t="s">
        <v>154</v>
      </c>
      <c r="AS8" s="3">
        <v>0.0</v>
      </c>
      <c r="AT8" s="3" t="s">
        <v>109</v>
      </c>
      <c r="AV8" s="3">
        <v>0.0</v>
      </c>
      <c r="AW8" s="3" t="s">
        <v>136</v>
      </c>
      <c r="AX8" s="3">
        <v>0.0</v>
      </c>
      <c r="AY8" s="3" t="s">
        <v>137</v>
      </c>
      <c r="AZ8" s="3">
        <v>0.0</v>
      </c>
      <c r="BA8" s="3" t="s">
        <v>178</v>
      </c>
      <c r="BB8" s="3">
        <v>21.0</v>
      </c>
      <c r="BC8" s="3" t="s">
        <v>114</v>
      </c>
      <c r="BD8" s="3">
        <v>75.0</v>
      </c>
      <c r="BE8" s="3" t="s">
        <v>114</v>
      </c>
      <c r="BF8" s="3">
        <v>0.0</v>
      </c>
      <c r="BG8" s="3" t="s">
        <v>113</v>
      </c>
      <c r="BH8" s="3" t="s">
        <v>157</v>
      </c>
      <c r="BI8" s="3">
        <v>80.0</v>
      </c>
      <c r="BJ8" s="3" t="s">
        <v>116</v>
      </c>
      <c r="BK8" s="3">
        <v>170.0</v>
      </c>
      <c r="BL8" s="3">
        <v>0.0</v>
      </c>
      <c r="BM8" s="3" t="s">
        <v>113</v>
      </c>
      <c r="BN8" s="3">
        <v>0.0</v>
      </c>
      <c r="BO8" s="3" t="s">
        <v>113</v>
      </c>
      <c r="BP8" s="3">
        <v>220.0</v>
      </c>
      <c r="BQ8" s="3" t="s">
        <v>118</v>
      </c>
      <c r="BS8" s="3">
        <v>0.0</v>
      </c>
      <c r="BT8" s="3">
        <v>0.0</v>
      </c>
      <c r="BU8" s="3">
        <v>0.0</v>
      </c>
      <c r="BV8" s="3" t="s">
        <v>113</v>
      </c>
      <c r="BW8" s="3">
        <v>0.0</v>
      </c>
      <c r="BX8" s="3" t="s">
        <v>113</v>
      </c>
      <c r="BY8" s="3">
        <v>0.0</v>
      </c>
      <c r="BZ8" s="3" t="s">
        <v>113</v>
      </c>
      <c r="CA8" s="3">
        <v>0.0</v>
      </c>
      <c r="CB8" s="3" t="s">
        <v>113</v>
      </c>
      <c r="CD8" s="3" t="s">
        <v>122</v>
      </c>
      <c r="CE8" s="3" t="s">
        <v>122</v>
      </c>
      <c r="CF8" s="3" t="s">
        <v>123</v>
      </c>
      <c r="CH8" s="3" t="s">
        <v>124</v>
      </c>
      <c r="CI8" s="3" t="s">
        <v>181</v>
      </c>
      <c r="CJ8" s="3" t="s">
        <v>146</v>
      </c>
      <c r="CK8" s="3" t="s">
        <v>92</v>
      </c>
      <c r="CL8" s="3" t="s">
        <v>91</v>
      </c>
    </row>
    <row r="9">
      <c r="A9" s="2">
        <v>45052.63610228009</v>
      </c>
      <c r="B9" s="3" t="s">
        <v>196</v>
      </c>
      <c r="C9" s="3" t="s">
        <v>197</v>
      </c>
      <c r="D9" s="3" t="s">
        <v>91</v>
      </c>
      <c r="E9" s="3" t="s">
        <v>92</v>
      </c>
      <c r="F9" s="3" t="s">
        <v>92</v>
      </c>
      <c r="G9" s="3" t="s">
        <v>93</v>
      </c>
      <c r="H9" s="3" t="s">
        <v>93</v>
      </c>
      <c r="I9" s="3" t="s">
        <v>94</v>
      </c>
      <c r="J9" s="3" t="s">
        <v>95</v>
      </c>
      <c r="K9" s="3" t="s">
        <v>96</v>
      </c>
      <c r="L9" s="3" t="s">
        <v>198</v>
      </c>
      <c r="M9" s="3">
        <v>2.023030011E9</v>
      </c>
      <c r="N9" s="3" t="s">
        <v>199</v>
      </c>
      <c r="O9" s="3">
        <v>1.1954503727E10</v>
      </c>
      <c r="P9" s="3">
        <v>6.05965997E8</v>
      </c>
      <c r="Q9" s="3" t="s">
        <v>92</v>
      </c>
      <c r="R9" s="3">
        <v>5.214008988E10</v>
      </c>
      <c r="S9" s="4">
        <v>38857.0</v>
      </c>
      <c r="T9" s="3" t="s">
        <v>131</v>
      </c>
      <c r="U9" s="3" t="s">
        <v>100</v>
      </c>
      <c r="V9" s="3" t="s">
        <v>200</v>
      </c>
      <c r="W9" s="5" t="s">
        <v>201</v>
      </c>
      <c r="X9" s="3" t="s">
        <v>202</v>
      </c>
      <c r="Y9" s="3" t="s">
        <v>104</v>
      </c>
      <c r="Z9" s="3" t="s">
        <v>105</v>
      </c>
      <c r="AA9" s="3" t="s">
        <v>106</v>
      </c>
      <c r="AC9" s="3">
        <v>4.0</v>
      </c>
      <c r="AD9" s="3">
        <v>4.0</v>
      </c>
      <c r="AF9" s="3" t="s">
        <v>107</v>
      </c>
      <c r="AG9" s="3">
        <v>0.0</v>
      </c>
      <c r="AH9" s="3" t="s">
        <v>109</v>
      </c>
      <c r="AI9" s="3">
        <v>2122.0</v>
      </c>
      <c r="AJ9" s="3" t="s">
        <v>108</v>
      </c>
      <c r="AK9" s="3">
        <v>3920.0</v>
      </c>
      <c r="AL9" s="3" t="s">
        <v>108</v>
      </c>
      <c r="AM9" s="3">
        <v>0.0</v>
      </c>
      <c r="AN9" s="3" t="s">
        <v>109</v>
      </c>
      <c r="AO9" s="3">
        <v>0.0</v>
      </c>
      <c r="AP9" s="3" t="s">
        <v>109</v>
      </c>
      <c r="AQ9" s="3">
        <v>0.0</v>
      </c>
      <c r="AR9" s="3" t="s">
        <v>109</v>
      </c>
      <c r="AS9" s="3">
        <v>0.0</v>
      </c>
      <c r="AT9" s="3" t="s">
        <v>109</v>
      </c>
      <c r="AV9" s="3">
        <v>0.0</v>
      </c>
      <c r="AW9" s="3" t="s">
        <v>203</v>
      </c>
      <c r="AX9" s="3">
        <v>0.0</v>
      </c>
      <c r="AY9" s="3" t="s">
        <v>177</v>
      </c>
      <c r="AZ9" s="3">
        <v>0.0</v>
      </c>
      <c r="BA9" s="3" t="s">
        <v>178</v>
      </c>
      <c r="BB9" s="3">
        <v>66.0</v>
      </c>
      <c r="BC9" s="3" t="s">
        <v>114</v>
      </c>
      <c r="BD9" s="3">
        <v>74.0</v>
      </c>
      <c r="BE9" s="3" t="s">
        <v>114</v>
      </c>
      <c r="BF9" s="3">
        <v>73.0</v>
      </c>
      <c r="BG9" s="3" t="s">
        <v>139</v>
      </c>
      <c r="BH9" s="3" t="s">
        <v>204</v>
      </c>
      <c r="BI9" s="3">
        <v>0.0</v>
      </c>
      <c r="BJ9" s="3" t="s">
        <v>113</v>
      </c>
      <c r="BK9" s="3">
        <v>200.0</v>
      </c>
      <c r="BL9" s="3">
        <v>0.0</v>
      </c>
      <c r="BM9" s="3" t="s">
        <v>113</v>
      </c>
      <c r="BN9" s="3">
        <v>407.0</v>
      </c>
      <c r="BO9" s="3" t="s">
        <v>205</v>
      </c>
      <c r="BP9" s="3">
        <v>250.0</v>
      </c>
      <c r="BQ9" s="3" t="s">
        <v>118</v>
      </c>
      <c r="BR9" s="3" t="s">
        <v>206</v>
      </c>
      <c r="BS9" s="3">
        <v>1.0</v>
      </c>
      <c r="BT9" s="3">
        <v>0.0</v>
      </c>
      <c r="BU9" s="3">
        <v>690.0</v>
      </c>
      <c r="BV9" s="3" t="s">
        <v>207</v>
      </c>
      <c r="BW9" s="3">
        <v>0.0</v>
      </c>
      <c r="BX9" s="3" t="s">
        <v>113</v>
      </c>
      <c r="BY9" s="3">
        <v>0.0</v>
      </c>
      <c r="BZ9" s="3" t="s">
        <v>113</v>
      </c>
      <c r="CA9" s="3">
        <v>0.0</v>
      </c>
      <c r="CB9" s="3" t="s">
        <v>113</v>
      </c>
      <c r="CD9" s="3" t="s">
        <v>122</v>
      </c>
      <c r="CE9" s="3" t="s">
        <v>122</v>
      </c>
      <c r="CF9" s="3" t="s">
        <v>144</v>
      </c>
      <c r="CH9" s="3" t="s">
        <v>124</v>
      </c>
      <c r="CI9" s="3" t="s">
        <v>208</v>
      </c>
      <c r="CJ9" s="3" t="s">
        <v>146</v>
      </c>
      <c r="CK9" s="3" t="s">
        <v>92</v>
      </c>
      <c r="CL9" s="3" t="s">
        <v>92</v>
      </c>
    </row>
    <row r="10">
      <c r="A10" s="2">
        <v>45045.429792951385</v>
      </c>
      <c r="B10" s="3" t="s">
        <v>209</v>
      </c>
      <c r="C10" s="3" t="s">
        <v>210</v>
      </c>
      <c r="D10" s="3" t="s">
        <v>91</v>
      </c>
      <c r="E10" s="3" t="s">
        <v>92</v>
      </c>
      <c r="F10" s="3" t="s">
        <v>92</v>
      </c>
      <c r="G10" s="3">
        <v>1.0</v>
      </c>
      <c r="H10" s="3" t="s">
        <v>93</v>
      </c>
      <c r="I10" s="3" t="s">
        <v>94</v>
      </c>
      <c r="J10" s="3" t="s">
        <v>96</v>
      </c>
      <c r="K10" s="3" t="s">
        <v>95</v>
      </c>
      <c r="L10" s="3" t="s">
        <v>211</v>
      </c>
      <c r="M10" s="3">
        <v>2.023030012E9</v>
      </c>
      <c r="N10" s="3" t="s">
        <v>212</v>
      </c>
      <c r="O10" s="3">
        <v>1.1933536236E10</v>
      </c>
      <c r="P10" s="3">
        <v>6.53043491E8</v>
      </c>
      <c r="R10" s="3">
        <v>4.8167682897E10</v>
      </c>
      <c r="S10" s="4">
        <v>38936.0</v>
      </c>
      <c r="T10" s="3" t="s">
        <v>99</v>
      </c>
      <c r="U10" s="3" t="s">
        <v>100</v>
      </c>
      <c r="V10" s="3" t="s">
        <v>213</v>
      </c>
      <c r="W10" s="5" t="s">
        <v>214</v>
      </c>
      <c r="X10" s="3" t="s">
        <v>103</v>
      </c>
      <c r="Y10" s="3" t="s">
        <v>104</v>
      </c>
      <c r="Z10" s="3" t="s">
        <v>105</v>
      </c>
      <c r="AA10" s="3" t="s">
        <v>106</v>
      </c>
      <c r="AC10" s="3">
        <v>4.0</v>
      </c>
      <c r="AD10" s="3">
        <v>4.0</v>
      </c>
      <c r="AE10" s="3">
        <v>0.0</v>
      </c>
      <c r="AF10" s="3" t="s">
        <v>134</v>
      </c>
      <c r="AG10" s="3">
        <v>0.0</v>
      </c>
      <c r="AH10" s="3" t="s">
        <v>109</v>
      </c>
      <c r="AI10" s="3">
        <v>1600.0</v>
      </c>
      <c r="AJ10" s="3" t="s">
        <v>135</v>
      </c>
      <c r="AK10" s="3">
        <v>1200.0</v>
      </c>
      <c r="AL10" s="3" t="s">
        <v>135</v>
      </c>
      <c r="AM10" s="3">
        <v>0.0</v>
      </c>
      <c r="AN10" s="3" t="s">
        <v>109</v>
      </c>
      <c r="AO10" s="3">
        <v>0.0</v>
      </c>
      <c r="AP10" s="3" t="s">
        <v>109</v>
      </c>
      <c r="AQ10" s="3">
        <v>0.0</v>
      </c>
      <c r="AR10" s="3" t="s">
        <v>109</v>
      </c>
      <c r="AS10" s="3">
        <v>600.0</v>
      </c>
      <c r="AT10" s="3" t="s">
        <v>154</v>
      </c>
      <c r="AU10" s="3" t="s">
        <v>215</v>
      </c>
      <c r="AV10" s="3">
        <v>0.0</v>
      </c>
      <c r="AW10" s="3" t="s">
        <v>111</v>
      </c>
      <c r="AX10" s="3">
        <v>700.0</v>
      </c>
      <c r="AY10" s="3" t="s">
        <v>216</v>
      </c>
      <c r="AZ10" s="3">
        <v>0.0</v>
      </c>
      <c r="BA10" s="3" t="s">
        <v>113</v>
      </c>
      <c r="BB10" s="3">
        <v>136.0</v>
      </c>
      <c r="BC10" s="3" t="s">
        <v>114</v>
      </c>
      <c r="BD10" s="3">
        <v>0.0</v>
      </c>
      <c r="BE10" s="3" t="s">
        <v>188</v>
      </c>
      <c r="BF10" s="3">
        <v>30.0</v>
      </c>
      <c r="BG10" s="3" t="s">
        <v>139</v>
      </c>
      <c r="BH10" s="3" t="s">
        <v>115</v>
      </c>
      <c r="BI10" s="3">
        <v>100.0</v>
      </c>
      <c r="BJ10" s="3" t="s">
        <v>116</v>
      </c>
      <c r="BK10" s="3">
        <v>30.0</v>
      </c>
      <c r="BL10" s="3">
        <v>155.0</v>
      </c>
      <c r="BM10" s="3" t="s">
        <v>189</v>
      </c>
      <c r="BN10" s="3">
        <v>0.0</v>
      </c>
      <c r="BO10" s="3" t="s">
        <v>113</v>
      </c>
      <c r="BP10" s="3">
        <v>110.0</v>
      </c>
      <c r="BQ10" s="3" t="s">
        <v>118</v>
      </c>
      <c r="BR10" s="3" t="s">
        <v>217</v>
      </c>
      <c r="BS10" s="3">
        <v>1.0</v>
      </c>
      <c r="BT10" s="3">
        <v>0.0</v>
      </c>
      <c r="BU10" s="3">
        <v>1043.0</v>
      </c>
      <c r="BV10" s="3" t="s">
        <v>207</v>
      </c>
      <c r="BW10" s="3">
        <v>0.0</v>
      </c>
      <c r="BX10" s="3" t="s">
        <v>120</v>
      </c>
      <c r="BY10" s="3">
        <v>0.0</v>
      </c>
      <c r="BZ10" s="3" t="s">
        <v>120</v>
      </c>
      <c r="CA10" s="3">
        <v>22710.0</v>
      </c>
      <c r="CB10" s="3" t="s">
        <v>120</v>
      </c>
      <c r="CC10" s="3" t="s">
        <v>218</v>
      </c>
      <c r="CD10" s="3" t="s">
        <v>121</v>
      </c>
      <c r="CE10" s="3" t="s">
        <v>122</v>
      </c>
      <c r="CF10" s="3" t="s">
        <v>144</v>
      </c>
      <c r="CH10" s="3" t="s">
        <v>124</v>
      </c>
      <c r="CI10" s="3" t="s">
        <v>147</v>
      </c>
      <c r="CJ10" s="3" t="s">
        <v>146</v>
      </c>
      <c r="CK10" s="3" t="s">
        <v>92</v>
      </c>
      <c r="CL10" s="3" t="s">
        <v>92</v>
      </c>
    </row>
    <row r="11">
      <c r="A11" s="2">
        <v>45052.78408541667</v>
      </c>
      <c r="B11" s="3" t="s">
        <v>209</v>
      </c>
      <c r="C11" s="3" t="s">
        <v>219</v>
      </c>
      <c r="D11" s="3" t="s">
        <v>91</v>
      </c>
      <c r="E11" s="3" t="s">
        <v>92</v>
      </c>
      <c r="F11" s="3" t="s">
        <v>92</v>
      </c>
      <c r="G11" s="3" t="s">
        <v>93</v>
      </c>
      <c r="H11" s="3" t="s">
        <v>93</v>
      </c>
      <c r="I11" s="3" t="s">
        <v>94</v>
      </c>
      <c r="J11" s="3" t="s">
        <v>96</v>
      </c>
      <c r="K11" s="3" t="s">
        <v>95</v>
      </c>
      <c r="L11" s="3" t="s">
        <v>220</v>
      </c>
      <c r="M11" s="3">
        <v>2.023030014E9</v>
      </c>
      <c r="N11" s="3" t="s">
        <v>221</v>
      </c>
      <c r="O11" s="3">
        <v>1.1941084496E10</v>
      </c>
      <c r="P11" s="3">
        <v>6.28042383E8</v>
      </c>
      <c r="R11" s="3">
        <v>5.1984321803E10</v>
      </c>
      <c r="S11" s="4">
        <v>38814.0</v>
      </c>
      <c r="T11" s="3" t="s">
        <v>99</v>
      </c>
      <c r="U11" s="3" t="s">
        <v>100</v>
      </c>
      <c r="V11" s="3" t="s">
        <v>222</v>
      </c>
      <c r="W11" s="5" t="s">
        <v>223</v>
      </c>
      <c r="X11" s="3" t="s">
        <v>224</v>
      </c>
      <c r="Y11" s="3" t="s">
        <v>104</v>
      </c>
      <c r="Z11" s="3" t="s">
        <v>105</v>
      </c>
      <c r="AA11" s="3" t="s">
        <v>106</v>
      </c>
      <c r="AC11" s="3">
        <v>4.0</v>
      </c>
      <c r="AD11" s="3">
        <v>4.0</v>
      </c>
      <c r="AF11" s="3" t="s">
        <v>107</v>
      </c>
      <c r="AG11" s="3">
        <v>0.0</v>
      </c>
      <c r="AH11" s="3" t="s">
        <v>109</v>
      </c>
      <c r="AI11" s="3">
        <v>4372.0</v>
      </c>
      <c r="AJ11" s="3" t="s">
        <v>108</v>
      </c>
      <c r="AK11" s="3">
        <v>3123.0</v>
      </c>
      <c r="AL11" s="3" t="s">
        <v>110</v>
      </c>
      <c r="AM11" s="3">
        <v>0.0</v>
      </c>
      <c r="AN11" s="3" t="s">
        <v>109</v>
      </c>
      <c r="AO11" s="3">
        <v>0.0</v>
      </c>
      <c r="AP11" s="3" t="s">
        <v>109</v>
      </c>
      <c r="AQ11" s="3">
        <v>0.0</v>
      </c>
      <c r="AR11" s="3" t="s">
        <v>109</v>
      </c>
      <c r="AS11" s="3">
        <v>0.0</v>
      </c>
      <c r="AT11" s="3" t="s">
        <v>109</v>
      </c>
      <c r="AV11" s="3">
        <v>1.0</v>
      </c>
      <c r="AW11" s="3" t="s">
        <v>136</v>
      </c>
      <c r="AX11" s="3">
        <v>0.0</v>
      </c>
      <c r="AY11" s="3" t="s">
        <v>137</v>
      </c>
      <c r="AZ11" s="3">
        <v>1137.0</v>
      </c>
      <c r="BA11" s="3" t="s">
        <v>225</v>
      </c>
      <c r="BB11" s="3">
        <v>148.0</v>
      </c>
      <c r="BC11" s="3" t="s">
        <v>114</v>
      </c>
      <c r="BD11" s="3">
        <v>339.0</v>
      </c>
      <c r="BE11" s="3" t="s">
        <v>114</v>
      </c>
      <c r="BF11" s="3">
        <v>105.0</v>
      </c>
      <c r="BG11" s="3" t="s">
        <v>116</v>
      </c>
      <c r="BH11" s="3" t="s">
        <v>115</v>
      </c>
      <c r="BI11" s="3">
        <v>105.0</v>
      </c>
      <c r="BJ11" s="3" t="s">
        <v>116</v>
      </c>
      <c r="BK11" s="3">
        <v>1000.0</v>
      </c>
      <c r="BL11" s="3">
        <v>250.0</v>
      </c>
      <c r="BM11" s="3" t="s">
        <v>226</v>
      </c>
      <c r="BN11" s="3">
        <v>0.0</v>
      </c>
      <c r="BO11" s="3" t="s">
        <v>113</v>
      </c>
      <c r="BP11" s="3">
        <v>0.0</v>
      </c>
      <c r="BQ11" s="3" t="s">
        <v>118</v>
      </c>
      <c r="BS11" s="3">
        <v>1.0</v>
      </c>
      <c r="BT11" s="3">
        <v>1.0</v>
      </c>
      <c r="BU11" s="3">
        <v>0.0</v>
      </c>
      <c r="BV11" s="3" t="s">
        <v>207</v>
      </c>
      <c r="BW11" s="3">
        <v>0.0</v>
      </c>
      <c r="BX11" s="3" t="s">
        <v>113</v>
      </c>
      <c r="BY11" s="3">
        <v>22.0</v>
      </c>
      <c r="BZ11" s="3" t="s">
        <v>113</v>
      </c>
      <c r="CA11" s="3">
        <v>141735.0</v>
      </c>
      <c r="CB11" s="3" t="s">
        <v>120</v>
      </c>
      <c r="CC11" s="3" t="s">
        <v>227</v>
      </c>
      <c r="CD11" s="3" t="s">
        <v>122</v>
      </c>
      <c r="CE11" s="3" t="s">
        <v>122</v>
      </c>
      <c r="CF11" s="3" t="s">
        <v>144</v>
      </c>
      <c r="CH11" s="3" t="s">
        <v>124</v>
      </c>
      <c r="CI11" s="3" t="s">
        <v>228</v>
      </c>
      <c r="CJ11" s="3" t="s">
        <v>126</v>
      </c>
      <c r="CK11" s="3" t="s">
        <v>92</v>
      </c>
      <c r="CL11" s="3" t="s">
        <v>92</v>
      </c>
    </row>
    <row r="12">
      <c r="A12" s="2">
        <v>45045.70646898148</v>
      </c>
      <c r="B12" s="3" t="s">
        <v>229</v>
      </c>
      <c r="C12" s="3" t="s">
        <v>230</v>
      </c>
      <c r="D12" s="3" t="s">
        <v>91</v>
      </c>
      <c r="E12" s="3" t="s">
        <v>91</v>
      </c>
      <c r="F12" s="3" t="s">
        <v>231</v>
      </c>
      <c r="G12" s="3">
        <v>6.0</v>
      </c>
      <c r="H12" s="3">
        <v>5.0</v>
      </c>
      <c r="I12" s="3">
        <v>1.0</v>
      </c>
      <c r="J12" s="3" t="s">
        <v>96</v>
      </c>
      <c r="K12" s="3" t="s">
        <v>95</v>
      </c>
      <c r="L12" s="3" t="s">
        <v>232</v>
      </c>
      <c r="M12" s="3">
        <v>2.023030015E9</v>
      </c>
      <c r="N12" s="3" t="s">
        <v>233</v>
      </c>
      <c r="O12" s="3">
        <v>1.1991467915E10</v>
      </c>
      <c r="P12" s="3">
        <v>4.90397517E8</v>
      </c>
      <c r="Q12" s="3" t="s">
        <v>92</v>
      </c>
      <c r="R12" s="3">
        <v>4.2280782812E10</v>
      </c>
      <c r="S12" s="4">
        <v>33842.0</v>
      </c>
      <c r="T12" s="3" t="s">
        <v>131</v>
      </c>
      <c r="U12" s="3" t="s">
        <v>100</v>
      </c>
      <c r="V12" s="3" t="s">
        <v>234</v>
      </c>
      <c r="W12" s="5" t="s">
        <v>235</v>
      </c>
      <c r="X12" s="3" t="s">
        <v>236</v>
      </c>
      <c r="Y12" s="3" t="s">
        <v>104</v>
      </c>
      <c r="Z12" s="3" t="s">
        <v>105</v>
      </c>
      <c r="AA12" s="3" t="s">
        <v>106</v>
      </c>
      <c r="AC12" s="3">
        <v>3.0</v>
      </c>
      <c r="AD12" s="3">
        <v>1.0</v>
      </c>
      <c r="AF12" s="3" t="s">
        <v>134</v>
      </c>
      <c r="AG12" s="3">
        <v>0.0</v>
      </c>
      <c r="AH12" s="3" t="s">
        <v>109</v>
      </c>
      <c r="AI12" s="3">
        <v>1000.0</v>
      </c>
      <c r="AJ12" s="3" t="s">
        <v>135</v>
      </c>
      <c r="AK12" s="3">
        <v>3225.0</v>
      </c>
      <c r="AL12" s="3" t="s">
        <v>110</v>
      </c>
      <c r="AM12" s="3">
        <v>0.0</v>
      </c>
      <c r="AN12" s="3" t="s">
        <v>109</v>
      </c>
      <c r="AO12" s="3">
        <v>0.0</v>
      </c>
      <c r="AP12" s="3" t="s">
        <v>109</v>
      </c>
      <c r="AQ12" s="3">
        <v>0.0</v>
      </c>
      <c r="AR12" s="3" t="s">
        <v>109</v>
      </c>
      <c r="AS12" s="3">
        <v>0.0</v>
      </c>
      <c r="AT12" s="3" t="s">
        <v>109</v>
      </c>
      <c r="AV12" s="3">
        <v>1.0</v>
      </c>
      <c r="AW12" s="3" t="s">
        <v>136</v>
      </c>
      <c r="AX12" s="3">
        <v>0.0</v>
      </c>
      <c r="AY12" s="3" t="s">
        <v>137</v>
      </c>
      <c r="AZ12" s="3">
        <v>0.0</v>
      </c>
      <c r="BA12" s="3" t="s">
        <v>113</v>
      </c>
      <c r="BB12" s="3">
        <v>127.0</v>
      </c>
      <c r="BC12" s="3" t="s">
        <v>114</v>
      </c>
      <c r="BD12" s="3">
        <v>134.0</v>
      </c>
      <c r="BE12" s="3" t="s">
        <v>114</v>
      </c>
      <c r="BF12" s="3">
        <v>144.0</v>
      </c>
      <c r="BG12" s="3" t="s">
        <v>237</v>
      </c>
      <c r="BH12" s="3" t="s">
        <v>157</v>
      </c>
      <c r="BI12" s="3">
        <v>100.0</v>
      </c>
      <c r="BJ12" s="3" t="s">
        <v>179</v>
      </c>
      <c r="BK12" s="3">
        <v>400.0</v>
      </c>
      <c r="BL12" s="3">
        <v>0.0</v>
      </c>
      <c r="BM12" s="3" t="s">
        <v>113</v>
      </c>
      <c r="BN12" s="3">
        <v>30.0</v>
      </c>
      <c r="BO12" s="3" t="s">
        <v>117</v>
      </c>
      <c r="BP12" s="3">
        <v>95.0</v>
      </c>
      <c r="BQ12" s="3" t="s">
        <v>118</v>
      </c>
      <c r="BR12" s="3" t="s">
        <v>238</v>
      </c>
      <c r="BS12" s="3">
        <v>0.0</v>
      </c>
      <c r="BT12" s="3">
        <v>0.0</v>
      </c>
      <c r="BU12" s="3">
        <v>0.0</v>
      </c>
      <c r="BV12" s="3" t="s">
        <v>113</v>
      </c>
      <c r="BW12" s="3">
        <v>0.0</v>
      </c>
      <c r="BX12" s="3" t="s">
        <v>120</v>
      </c>
      <c r="BY12" s="3">
        <v>0.0</v>
      </c>
      <c r="BZ12" s="3" t="s">
        <v>120</v>
      </c>
      <c r="CA12" s="3">
        <v>0.0</v>
      </c>
      <c r="CB12" s="3" t="s">
        <v>113</v>
      </c>
      <c r="CD12" s="3" t="s">
        <v>122</v>
      </c>
      <c r="CE12" s="3" t="s">
        <v>122</v>
      </c>
      <c r="CF12" s="3" t="s">
        <v>123</v>
      </c>
      <c r="CG12" s="3" t="s">
        <v>92</v>
      </c>
      <c r="CH12" s="3" t="s">
        <v>124</v>
      </c>
      <c r="CI12" s="3" t="s">
        <v>125</v>
      </c>
      <c r="CJ12" s="3" t="s">
        <v>147</v>
      </c>
      <c r="CK12" s="3" t="s">
        <v>92</v>
      </c>
      <c r="CL12" s="3" t="s">
        <v>91</v>
      </c>
    </row>
    <row r="13">
      <c r="A13" s="2">
        <v>45045.466209583334</v>
      </c>
      <c r="B13" s="3" t="s">
        <v>127</v>
      </c>
      <c r="C13" s="3" t="s">
        <v>239</v>
      </c>
      <c r="D13" s="3" t="s">
        <v>91</v>
      </c>
      <c r="E13" s="3" t="s">
        <v>92</v>
      </c>
      <c r="F13" s="3" t="s">
        <v>92</v>
      </c>
      <c r="G13" s="3" t="s">
        <v>93</v>
      </c>
      <c r="H13" s="3" t="s">
        <v>93</v>
      </c>
      <c r="I13" s="3" t="s">
        <v>94</v>
      </c>
      <c r="J13" s="3" t="s">
        <v>96</v>
      </c>
      <c r="K13" s="3" t="s">
        <v>95</v>
      </c>
      <c r="L13" s="3" t="s">
        <v>240</v>
      </c>
      <c r="M13" s="3">
        <v>2.023030018E9</v>
      </c>
      <c r="N13" s="3" t="s">
        <v>241</v>
      </c>
      <c r="O13" s="3">
        <v>1.1913023835E10</v>
      </c>
      <c r="P13" s="3">
        <v>6.35745598E8</v>
      </c>
      <c r="Q13" s="3" t="s">
        <v>92</v>
      </c>
      <c r="R13" s="3">
        <v>5.3201355801E10</v>
      </c>
      <c r="S13" s="4">
        <v>38463.0</v>
      </c>
      <c r="T13" s="3" t="s">
        <v>242</v>
      </c>
      <c r="U13" s="3" t="s">
        <v>100</v>
      </c>
      <c r="V13" s="3" t="s">
        <v>243</v>
      </c>
      <c r="W13" s="5" t="s">
        <v>244</v>
      </c>
      <c r="X13" s="3" t="s">
        <v>103</v>
      </c>
      <c r="Y13" s="3" t="s">
        <v>104</v>
      </c>
      <c r="Z13" s="3" t="s">
        <v>105</v>
      </c>
      <c r="AA13" s="3" t="s">
        <v>106</v>
      </c>
      <c r="AC13" s="3">
        <v>4.0</v>
      </c>
      <c r="AD13" s="3">
        <v>4.0</v>
      </c>
      <c r="AF13" s="3" t="s">
        <v>134</v>
      </c>
      <c r="AG13" s="3">
        <v>0.0</v>
      </c>
      <c r="AH13" s="3" t="s">
        <v>109</v>
      </c>
      <c r="AI13" s="3">
        <v>0.0</v>
      </c>
      <c r="AJ13" s="3" t="s">
        <v>109</v>
      </c>
      <c r="AK13" s="3">
        <v>1500.0</v>
      </c>
      <c r="AL13" s="3" t="s">
        <v>135</v>
      </c>
      <c r="AM13" s="3">
        <v>0.0</v>
      </c>
      <c r="AN13" s="3" t="s">
        <v>109</v>
      </c>
      <c r="AO13" s="3">
        <v>0.0</v>
      </c>
      <c r="AP13" s="3" t="s">
        <v>109</v>
      </c>
      <c r="AQ13" s="3">
        <v>1670.0</v>
      </c>
      <c r="AR13" s="3" t="s">
        <v>108</v>
      </c>
      <c r="AS13" s="3">
        <v>0.0</v>
      </c>
      <c r="AT13" s="3" t="s">
        <v>109</v>
      </c>
      <c r="AV13" s="3">
        <v>0.0</v>
      </c>
      <c r="AW13" s="3" t="s">
        <v>111</v>
      </c>
      <c r="AX13" s="3">
        <v>1650.0</v>
      </c>
      <c r="AY13" s="3" t="s">
        <v>245</v>
      </c>
      <c r="AZ13" s="3">
        <v>0.0</v>
      </c>
      <c r="BA13" s="3" t="s">
        <v>113</v>
      </c>
      <c r="BB13" s="3">
        <v>212.0</v>
      </c>
      <c r="BC13" s="3" t="s">
        <v>114</v>
      </c>
      <c r="BD13" s="3">
        <v>302.0</v>
      </c>
      <c r="BE13" s="3" t="s">
        <v>114</v>
      </c>
      <c r="BF13" s="3">
        <v>0.0</v>
      </c>
      <c r="BG13" s="3" t="s">
        <v>113</v>
      </c>
      <c r="BH13" s="3" t="s">
        <v>157</v>
      </c>
      <c r="BI13" s="3">
        <v>202.0</v>
      </c>
      <c r="BJ13" s="3" t="s">
        <v>116</v>
      </c>
      <c r="BK13" s="3">
        <v>600.0</v>
      </c>
      <c r="BL13" s="3">
        <v>0.0</v>
      </c>
      <c r="BM13" s="3" t="s">
        <v>113</v>
      </c>
      <c r="BN13" s="3">
        <v>0.0</v>
      </c>
      <c r="BO13" s="3" t="s">
        <v>113</v>
      </c>
      <c r="BP13" s="3">
        <v>120.0</v>
      </c>
      <c r="BQ13" s="3" t="s">
        <v>118</v>
      </c>
      <c r="BR13" s="3" t="s">
        <v>246</v>
      </c>
      <c r="BS13" s="3">
        <v>0.0</v>
      </c>
      <c r="BT13" s="3">
        <v>0.0</v>
      </c>
      <c r="BU13" s="3">
        <v>0.0</v>
      </c>
      <c r="BV13" s="3" t="s">
        <v>113</v>
      </c>
      <c r="BW13" s="3">
        <v>0.0</v>
      </c>
      <c r="BX13" s="3" t="s">
        <v>113</v>
      </c>
      <c r="BY13" s="3">
        <v>0.0</v>
      </c>
      <c r="BZ13" s="3" t="s">
        <v>113</v>
      </c>
      <c r="CA13" s="3">
        <v>0.0</v>
      </c>
      <c r="CB13" s="3" t="s">
        <v>113</v>
      </c>
      <c r="CD13" s="3" t="s">
        <v>122</v>
      </c>
      <c r="CE13" s="3" t="s">
        <v>122</v>
      </c>
      <c r="CF13" s="3" t="s">
        <v>144</v>
      </c>
      <c r="CH13" s="3" t="s">
        <v>124</v>
      </c>
      <c r="CI13" s="3" t="s">
        <v>181</v>
      </c>
      <c r="CJ13" s="3" t="s">
        <v>146</v>
      </c>
      <c r="CK13" s="3" t="s">
        <v>92</v>
      </c>
      <c r="CL13" s="3" t="s">
        <v>91</v>
      </c>
    </row>
    <row r="14">
      <c r="A14" s="2">
        <v>45045.663937997684</v>
      </c>
      <c r="B14" s="3" t="s">
        <v>247</v>
      </c>
      <c r="C14" s="3" t="s">
        <v>248</v>
      </c>
      <c r="D14" s="3" t="s">
        <v>91</v>
      </c>
      <c r="E14" s="3" t="s">
        <v>92</v>
      </c>
      <c r="F14" s="3" t="s">
        <v>92</v>
      </c>
      <c r="G14" s="3" t="s">
        <v>93</v>
      </c>
      <c r="H14" s="3" t="s">
        <v>93</v>
      </c>
      <c r="I14" s="3" t="s">
        <v>94</v>
      </c>
      <c r="J14" s="3" t="s">
        <v>96</v>
      </c>
      <c r="K14" s="3" t="s">
        <v>95</v>
      </c>
      <c r="L14" s="3" t="s">
        <v>249</v>
      </c>
      <c r="M14" s="3">
        <v>2.023030019E9</v>
      </c>
      <c r="N14" s="3" t="s">
        <v>250</v>
      </c>
      <c r="O14" s="3">
        <v>1.1930174918E10</v>
      </c>
      <c r="P14" s="3">
        <v>5.31095794E8</v>
      </c>
      <c r="R14" s="3">
        <v>4.1160809852E10</v>
      </c>
      <c r="S14" s="4">
        <v>38718.0</v>
      </c>
      <c r="T14" s="3" t="s">
        <v>99</v>
      </c>
      <c r="U14" s="3" t="s">
        <v>100</v>
      </c>
      <c r="V14" s="3" t="s">
        <v>251</v>
      </c>
      <c r="W14" s="5" t="s">
        <v>252</v>
      </c>
      <c r="X14" s="3" t="s">
        <v>103</v>
      </c>
      <c r="Y14" s="3" t="s">
        <v>104</v>
      </c>
      <c r="Z14" s="3" t="s">
        <v>105</v>
      </c>
      <c r="AA14" s="3" t="s">
        <v>106</v>
      </c>
      <c r="AC14" s="3">
        <v>2.0</v>
      </c>
      <c r="AD14" s="3">
        <v>2.0</v>
      </c>
      <c r="AF14" s="3" t="s">
        <v>107</v>
      </c>
      <c r="AG14" s="3">
        <v>0.0</v>
      </c>
      <c r="AH14" s="3" t="s">
        <v>109</v>
      </c>
      <c r="AI14" s="3">
        <v>0.0</v>
      </c>
      <c r="AJ14" s="3" t="s">
        <v>109</v>
      </c>
      <c r="AK14" s="3">
        <v>0.0</v>
      </c>
      <c r="AL14" s="3" t="s">
        <v>253</v>
      </c>
      <c r="AM14" s="3">
        <v>0.0</v>
      </c>
      <c r="AN14" s="3" t="s">
        <v>109</v>
      </c>
      <c r="AO14" s="3">
        <v>0.0</v>
      </c>
      <c r="AP14" s="3" t="s">
        <v>109</v>
      </c>
      <c r="AQ14" s="3">
        <v>0.0</v>
      </c>
      <c r="AR14" s="3" t="s">
        <v>109</v>
      </c>
      <c r="AS14" s="3">
        <v>2032.0</v>
      </c>
      <c r="AT14" s="3" t="s">
        <v>253</v>
      </c>
      <c r="AU14" s="3" t="s">
        <v>254</v>
      </c>
      <c r="AV14" s="3">
        <v>0.0</v>
      </c>
      <c r="AW14" s="3" t="s">
        <v>136</v>
      </c>
      <c r="AX14" s="3">
        <v>0.0</v>
      </c>
      <c r="AY14" s="3" t="s">
        <v>137</v>
      </c>
      <c r="AZ14" s="3">
        <v>0.0</v>
      </c>
      <c r="BA14" s="3" t="s">
        <v>255</v>
      </c>
      <c r="BB14" s="3">
        <v>65.0</v>
      </c>
      <c r="BC14" s="3" t="s">
        <v>114</v>
      </c>
      <c r="BD14" s="3">
        <v>188.0</v>
      </c>
      <c r="BE14" s="3" t="s">
        <v>114</v>
      </c>
      <c r="BF14" s="3">
        <v>40.0</v>
      </c>
      <c r="BG14" s="3" t="s">
        <v>256</v>
      </c>
      <c r="BH14" s="3" t="s">
        <v>115</v>
      </c>
      <c r="BI14" s="3">
        <v>37.0</v>
      </c>
      <c r="BJ14" s="3" t="s">
        <v>116</v>
      </c>
      <c r="BK14" s="3">
        <v>50.0</v>
      </c>
      <c r="BL14" s="3">
        <v>0.0</v>
      </c>
      <c r="BM14" s="3" t="s">
        <v>113</v>
      </c>
      <c r="BN14" s="3">
        <v>0.0</v>
      </c>
      <c r="BO14" s="3" t="s">
        <v>113</v>
      </c>
      <c r="BP14" s="3">
        <v>329.0</v>
      </c>
      <c r="BQ14" s="3" t="s">
        <v>257</v>
      </c>
      <c r="BR14" s="3" t="s">
        <v>258</v>
      </c>
      <c r="BS14" s="3">
        <v>0.0</v>
      </c>
      <c r="BT14" s="3">
        <v>0.0</v>
      </c>
      <c r="BU14" s="3">
        <v>0.0</v>
      </c>
      <c r="BV14" s="3" t="s">
        <v>113</v>
      </c>
      <c r="BW14" s="3">
        <v>0.0</v>
      </c>
      <c r="BX14" s="3" t="s">
        <v>113</v>
      </c>
      <c r="BY14" s="3">
        <v>0.0</v>
      </c>
      <c r="BZ14" s="3" t="s">
        <v>113</v>
      </c>
      <c r="CA14" s="3">
        <v>0.0</v>
      </c>
      <c r="CB14" s="3" t="s">
        <v>113</v>
      </c>
      <c r="CD14" s="3" t="s">
        <v>122</v>
      </c>
      <c r="CE14" s="3" t="s">
        <v>122</v>
      </c>
      <c r="CF14" s="3" t="s">
        <v>144</v>
      </c>
      <c r="CH14" s="3" t="s">
        <v>145</v>
      </c>
      <c r="CI14" s="3" t="s">
        <v>181</v>
      </c>
      <c r="CJ14" s="3" t="s">
        <v>125</v>
      </c>
      <c r="CK14" s="3" t="s">
        <v>92</v>
      </c>
      <c r="CL14" s="3" t="s">
        <v>92</v>
      </c>
    </row>
    <row r="15">
      <c r="A15" s="2">
        <v>45045.734578055555</v>
      </c>
      <c r="B15" s="3" t="s">
        <v>259</v>
      </c>
      <c r="C15" s="3" t="s">
        <v>260</v>
      </c>
      <c r="D15" s="3" t="s">
        <v>91</v>
      </c>
      <c r="E15" s="3" t="s">
        <v>92</v>
      </c>
      <c r="F15" s="3" t="s">
        <v>92</v>
      </c>
      <c r="G15" s="3">
        <v>2.0</v>
      </c>
      <c r="H15" s="3" t="s">
        <v>93</v>
      </c>
      <c r="I15" s="3" t="s">
        <v>94</v>
      </c>
      <c r="J15" s="3" t="s">
        <v>96</v>
      </c>
      <c r="K15" s="3" t="s">
        <v>95</v>
      </c>
      <c r="L15" s="3" t="s">
        <v>261</v>
      </c>
      <c r="M15" s="3">
        <v>2.023030022E9</v>
      </c>
      <c r="N15" s="3" t="s">
        <v>262</v>
      </c>
      <c r="O15" s="3">
        <v>1.1951582582E10</v>
      </c>
      <c r="P15" s="3">
        <v>3.99414058E8</v>
      </c>
      <c r="Q15" s="3" t="s">
        <v>92</v>
      </c>
      <c r="R15" s="3">
        <v>5.0786278803E10</v>
      </c>
      <c r="S15" s="4">
        <v>36904.0</v>
      </c>
      <c r="T15" s="3" t="s">
        <v>99</v>
      </c>
      <c r="U15" s="3" t="s">
        <v>100</v>
      </c>
      <c r="V15" s="3" t="s">
        <v>263</v>
      </c>
      <c r="W15" s="5" t="s">
        <v>264</v>
      </c>
      <c r="X15" s="3" t="s">
        <v>103</v>
      </c>
      <c r="Y15" s="3" t="s">
        <v>104</v>
      </c>
      <c r="Z15" s="3" t="s">
        <v>105</v>
      </c>
      <c r="AA15" s="3" t="s">
        <v>106</v>
      </c>
      <c r="AC15" s="3">
        <v>5.0</v>
      </c>
      <c r="AD15" s="3">
        <v>5.0</v>
      </c>
      <c r="AF15" s="3" t="s">
        <v>107</v>
      </c>
      <c r="AG15" s="3">
        <v>0.0</v>
      </c>
      <c r="AH15" s="3" t="s">
        <v>109</v>
      </c>
      <c r="AI15" s="3">
        <v>0.0</v>
      </c>
      <c r="AJ15" s="3" t="s">
        <v>109</v>
      </c>
      <c r="AK15" s="3">
        <v>2200.0</v>
      </c>
      <c r="AL15" s="3" t="s">
        <v>108</v>
      </c>
      <c r="AM15" s="3">
        <v>0.0</v>
      </c>
      <c r="AN15" s="3" t="s">
        <v>109</v>
      </c>
      <c r="AO15" s="3">
        <v>0.0</v>
      </c>
      <c r="AP15" s="3" t="s">
        <v>109</v>
      </c>
      <c r="AQ15" s="3">
        <v>0.0</v>
      </c>
      <c r="AR15" s="3" t="s">
        <v>109</v>
      </c>
      <c r="AS15" s="3">
        <v>0.0</v>
      </c>
      <c r="AT15" s="3" t="s">
        <v>109</v>
      </c>
      <c r="AV15" s="3">
        <v>0.0</v>
      </c>
      <c r="AW15" s="3" t="s">
        <v>136</v>
      </c>
      <c r="AX15" s="3">
        <v>0.0</v>
      </c>
      <c r="AY15" s="3" t="s">
        <v>137</v>
      </c>
      <c r="AZ15" s="3">
        <v>0.0</v>
      </c>
      <c r="BA15" s="3" t="s">
        <v>225</v>
      </c>
      <c r="BB15" s="3">
        <v>102.0</v>
      </c>
      <c r="BC15" s="3" t="s">
        <v>114</v>
      </c>
      <c r="BD15" s="3">
        <v>247.0</v>
      </c>
      <c r="BE15" s="3" t="s">
        <v>114</v>
      </c>
      <c r="BF15" s="3">
        <v>33.0</v>
      </c>
      <c r="BG15" s="3" t="s">
        <v>167</v>
      </c>
      <c r="BH15" s="3" t="s">
        <v>157</v>
      </c>
      <c r="BI15" s="3">
        <v>79.0</v>
      </c>
      <c r="BJ15" s="3" t="s">
        <v>116</v>
      </c>
      <c r="BK15" s="3">
        <v>70.0</v>
      </c>
      <c r="BL15" s="3">
        <v>0.0</v>
      </c>
      <c r="BM15" s="3" t="s">
        <v>113</v>
      </c>
      <c r="BN15" s="3">
        <v>0.0</v>
      </c>
      <c r="BO15" s="3" t="s">
        <v>113</v>
      </c>
      <c r="BP15" s="3">
        <v>150.0</v>
      </c>
      <c r="BQ15" s="3" t="s">
        <v>118</v>
      </c>
      <c r="BR15" s="3" t="s">
        <v>265</v>
      </c>
      <c r="BS15" s="3">
        <v>1.0</v>
      </c>
      <c r="BT15" s="3">
        <v>0.0</v>
      </c>
      <c r="BU15" s="3">
        <v>155.0</v>
      </c>
      <c r="BV15" s="3" t="s">
        <v>120</v>
      </c>
      <c r="BW15" s="3">
        <v>0.0</v>
      </c>
      <c r="BX15" s="3" t="s">
        <v>113</v>
      </c>
      <c r="BY15" s="3">
        <v>0.0</v>
      </c>
      <c r="BZ15" s="3" t="s">
        <v>113</v>
      </c>
      <c r="CA15" s="3">
        <v>5123.0</v>
      </c>
      <c r="CB15" s="3" t="s">
        <v>120</v>
      </c>
      <c r="CC15" s="3" t="s">
        <v>266</v>
      </c>
      <c r="CD15" s="3" t="s">
        <v>122</v>
      </c>
      <c r="CE15" s="3" t="s">
        <v>122</v>
      </c>
      <c r="CF15" s="3" t="s">
        <v>123</v>
      </c>
      <c r="CH15" s="3" t="s">
        <v>124</v>
      </c>
      <c r="CI15" s="3" t="s">
        <v>181</v>
      </c>
      <c r="CJ15" s="3" t="s">
        <v>126</v>
      </c>
      <c r="CK15" s="3" t="s">
        <v>92</v>
      </c>
      <c r="CL15" s="3" t="s">
        <v>92</v>
      </c>
    </row>
    <row r="16">
      <c r="A16" s="2">
        <v>45045.54014327546</v>
      </c>
      <c r="B16" s="3" t="s">
        <v>267</v>
      </c>
      <c r="C16" s="3" t="s">
        <v>268</v>
      </c>
      <c r="D16" s="3" t="s">
        <v>91</v>
      </c>
      <c r="E16" s="3" t="s">
        <v>92</v>
      </c>
      <c r="F16" s="3" t="s">
        <v>92</v>
      </c>
      <c r="G16" s="3">
        <v>1.0</v>
      </c>
      <c r="H16" s="3">
        <v>1.0</v>
      </c>
      <c r="I16" s="3">
        <v>1.0</v>
      </c>
      <c r="J16" s="3" t="s">
        <v>95</v>
      </c>
      <c r="K16" s="3" t="s">
        <v>96</v>
      </c>
      <c r="L16" s="3" t="s">
        <v>269</v>
      </c>
      <c r="M16" s="3">
        <v>2.02303002E9</v>
      </c>
      <c r="N16" s="3" t="s">
        <v>270</v>
      </c>
      <c r="O16" s="3">
        <v>1.1916650722E10</v>
      </c>
      <c r="P16" s="3">
        <v>5.2704547E8</v>
      </c>
      <c r="Q16" s="3" t="s">
        <v>92</v>
      </c>
      <c r="R16" s="3">
        <v>4.3842905866E10</v>
      </c>
      <c r="S16" s="4">
        <v>38255.0</v>
      </c>
      <c r="T16" s="3" t="s">
        <v>99</v>
      </c>
      <c r="U16" s="3" t="s">
        <v>100</v>
      </c>
      <c r="V16" s="3" t="s">
        <v>271</v>
      </c>
      <c r="W16" s="5" t="s">
        <v>272</v>
      </c>
      <c r="X16" s="3" t="s">
        <v>103</v>
      </c>
      <c r="Y16" s="3" t="s">
        <v>104</v>
      </c>
      <c r="Z16" s="3" t="s">
        <v>105</v>
      </c>
      <c r="AA16" s="3" t="s">
        <v>106</v>
      </c>
      <c r="AB16" s="3" t="s">
        <v>273</v>
      </c>
      <c r="AC16" s="3">
        <v>3.0</v>
      </c>
      <c r="AD16" s="3">
        <v>1.0</v>
      </c>
      <c r="AF16" s="3" t="s">
        <v>134</v>
      </c>
      <c r="AG16" s="3">
        <v>1312.0</v>
      </c>
      <c r="AH16" s="3" t="s">
        <v>274</v>
      </c>
      <c r="AI16" s="3">
        <v>0.0</v>
      </c>
      <c r="AJ16" s="3" t="s">
        <v>109</v>
      </c>
      <c r="AK16" s="3">
        <v>0.0</v>
      </c>
      <c r="AL16" s="3" t="s">
        <v>109</v>
      </c>
      <c r="AM16" s="3">
        <v>1800.0</v>
      </c>
      <c r="AN16" s="3" t="s">
        <v>135</v>
      </c>
      <c r="AO16" s="3">
        <v>0.0</v>
      </c>
      <c r="AP16" s="3" t="s">
        <v>109</v>
      </c>
      <c r="AQ16" s="3">
        <v>0.0</v>
      </c>
      <c r="AR16" s="3" t="s">
        <v>109</v>
      </c>
      <c r="AS16" s="3">
        <v>0.0</v>
      </c>
      <c r="AT16" s="3" t="s">
        <v>109</v>
      </c>
      <c r="AU16" s="3" t="s">
        <v>275</v>
      </c>
      <c r="AV16" s="3">
        <v>0.0</v>
      </c>
      <c r="AW16" s="3" t="s">
        <v>155</v>
      </c>
      <c r="AX16" s="3">
        <v>0.0</v>
      </c>
      <c r="AY16" s="3" t="s">
        <v>156</v>
      </c>
      <c r="AZ16" s="3">
        <v>0.0</v>
      </c>
      <c r="BA16" s="3" t="s">
        <v>113</v>
      </c>
      <c r="BB16" s="3">
        <v>143.0</v>
      </c>
      <c r="BC16" s="3" t="s">
        <v>114</v>
      </c>
      <c r="BD16" s="3">
        <v>333.0</v>
      </c>
      <c r="BE16" s="3" t="s">
        <v>114</v>
      </c>
      <c r="BF16" s="3">
        <v>0.0</v>
      </c>
      <c r="BG16" s="3" t="s">
        <v>113</v>
      </c>
      <c r="BH16" s="3" t="s">
        <v>157</v>
      </c>
      <c r="BI16" s="3">
        <v>70.0</v>
      </c>
      <c r="BJ16" s="3" t="s">
        <v>140</v>
      </c>
      <c r="BK16" s="3">
        <v>150.0</v>
      </c>
      <c r="BL16" s="3">
        <v>0.0</v>
      </c>
      <c r="BM16" s="3" t="s">
        <v>113</v>
      </c>
      <c r="BN16" s="3">
        <v>55.0</v>
      </c>
      <c r="BO16" s="3" t="s">
        <v>276</v>
      </c>
      <c r="BP16" s="3">
        <v>170.0</v>
      </c>
      <c r="BQ16" s="3" t="s">
        <v>118</v>
      </c>
      <c r="BR16" s="3" t="s">
        <v>277</v>
      </c>
      <c r="BS16" s="3">
        <v>0.0</v>
      </c>
      <c r="BT16" s="3">
        <v>0.0</v>
      </c>
      <c r="BU16" s="3">
        <v>0.0</v>
      </c>
      <c r="BV16" s="3" t="s">
        <v>113</v>
      </c>
      <c r="BW16" s="3">
        <v>0.0</v>
      </c>
      <c r="BX16" s="3" t="s">
        <v>225</v>
      </c>
      <c r="BY16" s="3">
        <v>0.0</v>
      </c>
      <c r="BZ16" s="3" t="s">
        <v>225</v>
      </c>
      <c r="CA16" s="3">
        <v>0.0</v>
      </c>
      <c r="CB16" s="3" t="s">
        <v>113</v>
      </c>
      <c r="CD16" s="3" t="s">
        <v>122</v>
      </c>
      <c r="CE16" s="3" t="s">
        <v>122</v>
      </c>
      <c r="CF16" s="3" t="s">
        <v>123</v>
      </c>
      <c r="CH16" s="3" t="s">
        <v>145</v>
      </c>
      <c r="CI16" s="3" t="s">
        <v>147</v>
      </c>
      <c r="CJ16" s="3" t="s">
        <v>146</v>
      </c>
      <c r="CK16" s="3" t="s">
        <v>92</v>
      </c>
      <c r="CL16" s="3" t="s">
        <v>92</v>
      </c>
    </row>
    <row r="17">
      <c r="A17" s="2">
        <v>45045.60241789352</v>
      </c>
      <c r="B17" s="3" t="s">
        <v>278</v>
      </c>
      <c r="C17" s="3" t="s">
        <v>279</v>
      </c>
      <c r="D17" s="3" t="s">
        <v>91</v>
      </c>
      <c r="E17" s="3" t="s">
        <v>92</v>
      </c>
      <c r="F17" s="3" t="s">
        <v>92</v>
      </c>
      <c r="G17" s="3" t="s">
        <v>93</v>
      </c>
      <c r="H17" s="3" t="s">
        <v>93</v>
      </c>
      <c r="I17" s="3" t="s">
        <v>94</v>
      </c>
      <c r="J17" s="3" t="s">
        <v>96</v>
      </c>
      <c r="K17" s="3" t="s">
        <v>95</v>
      </c>
      <c r="L17" s="3" t="s">
        <v>280</v>
      </c>
      <c r="M17" s="3">
        <v>2.02303003E9</v>
      </c>
      <c r="N17" s="3" t="s">
        <v>281</v>
      </c>
      <c r="O17" s="3">
        <v>1.1943122411E10</v>
      </c>
      <c r="P17" s="3" t="s">
        <v>282</v>
      </c>
      <c r="R17" s="3">
        <v>4.8754462843E10</v>
      </c>
      <c r="S17" s="4">
        <v>38589.0</v>
      </c>
      <c r="T17" s="3" t="s">
        <v>99</v>
      </c>
      <c r="U17" s="3" t="s">
        <v>100</v>
      </c>
      <c r="V17" s="3" t="s">
        <v>283</v>
      </c>
      <c r="W17" s="5" t="s">
        <v>284</v>
      </c>
      <c r="X17" s="3" t="s">
        <v>103</v>
      </c>
      <c r="Y17" s="3" t="s">
        <v>104</v>
      </c>
      <c r="Z17" s="3" t="s">
        <v>105</v>
      </c>
      <c r="AA17" s="3" t="s">
        <v>106</v>
      </c>
      <c r="AC17" s="3">
        <v>3.0</v>
      </c>
      <c r="AD17" s="3">
        <v>3.0</v>
      </c>
      <c r="AF17" s="3" t="s">
        <v>107</v>
      </c>
      <c r="AG17" s="3">
        <v>0.0</v>
      </c>
      <c r="AH17" s="3" t="s">
        <v>109</v>
      </c>
      <c r="AI17" s="3">
        <v>0.0</v>
      </c>
      <c r="AJ17" s="3" t="s">
        <v>109</v>
      </c>
      <c r="AK17" s="3">
        <v>0.0</v>
      </c>
      <c r="AL17" s="3" t="s">
        <v>109</v>
      </c>
      <c r="AM17" s="3">
        <v>0.0</v>
      </c>
      <c r="AN17" s="3" t="s">
        <v>109</v>
      </c>
      <c r="AO17" s="3">
        <v>0.0</v>
      </c>
      <c r="AP17" s="3" t="s">
        <v>109</v>
      </c>
      <c r="AQ17" s="3">
        <v>0.0</v>
      </c>
      <c r="AR17" s="3" t="s">
        <v>109</v>
      </c>
      <c r="AS17" s="3">
        <v>1320.0</v>
      </c>
      <c r="AT17" s="3" t="s">
        <v>154</v>
      </c>
      <c r="AU17" s="3" t="s">
        <v>285</v>
      </c>
      <c r="AV17" s="3">
        <v>0.0</v>
      </c>
      <c r="AW17" s="3" t="s">
        <v>155</v>
      </c>
      <c r="AX17" s="3">
        <v>0.0</v>
      </c>
      <c r="AY17" s="3" t="s">
        <v>137</v>
      </c>
      <c r="AZ17" s="3">
        <v>0.0</v>
      </c>
      <c r="BA17" s="3" t="s">
        <v>113</v>
      </c>
      <c r="BB17" s="3">
        <v>65.0</v>
      </c>
      <c r="BC17" s="3" t="s">
        <v>114</v>
      </c>
      <c r="BD17" s="3">
        <v>189.0</v>
      </c>
      <c r="BE17" s="3" t="s">
        <v>114</v>
      </c>
      <c r="BF17" s="3">
        <v>0.0</v>
      </c>
      <c r="BG17" s="3" t="s">
        <v>113</v>
      </c>
      <c r="BH17" s="3" t="s">
        <v>115</v>
      </c>
      <c r="BI17" s="3">
        <v>0.0</v>
      </c>
      <c r="BJ17" s="3" t="s">
        <v>113</v>
      </c>
      <c r="BK17" s="3">
        <v>0.0</v>
      </c>
      <c r="BL17" s="3">
        <v>0.0</v>
      </c>
      <c r="BM17" s="3" t="s">
        <v>113</v>
      </c>
      <c r="BN17" s="3">
        <v>0.0</v>
      </c>
      <c r="BO17" s="3" t="s">
        <v>113</v>
      </c>
      <c r="BP17" s="3">
        <v>100.0</v>
      </c>
      <c r="BQ17" s="3" t="s">
        <v>118</v>
      </c>
      <c r="BR17" s="3" t="s">
        <v>217</v>
      </c>
      <c r="BS17" s="3">
        <v>0.0</v>
      </c>
      <c r="BT17" s="3">
        <v>0.0</v>
      </c>
      <c r="BU17" s="3">
        <v>0.0</v>
      </c>
      <c r="BV17" s="3" t="s">
        <v>113</v>
      </c>
      <c r="BW17" s="3">
        <v>0.0</v>
      </c>
      <c r="BX17" s="3" t="s">
        <v>113</v>
      </c>
      <c r="BY17" s="3">
        <v>0.0</v>
      </c>
      <c r="BZ17" s="3" t="s">
        <v>113</v>
      </c>
      <c r="CA17" s="3">
        <v>0.0</v>
      </c>
      <c r="CB17" s="3" t="s">
        <v>113</v>
      </c>
      <c r="CC17" s="3" t="s">
        <v>286</v>
      </c>
      <c r="CD17" s="3" t="s">
        <v>122</v>
      </c>
      <c r="CE17" s="3" t="s">
        <v>122</v>
      </c>
      <c r="CF17" s="3" t="s">
        <v>144</v>
      </c>
      <c r="CH17" s="3" t="s">
        <v>124</v>
      </c>
      <c r="CI17" s="3" t="s">
        <v>181</v>
      </c>
      <c r="CJ17" s="3" t="s">
        <v>146</v>
      </c>
      <c r="CK17" s="3" t="s">
        <v>92</v>
      </c>
      <c r="CL17" s="3" t="s">
        <v>92</v>
      </c>
    </row>
    <row r="18">
      <c r="A18" s="2">
        <v>45045.649910162036</v>
      </c>
      <c r="B18" s="3" t="s">
        <v>287</v>
      </c>
      <c r="C18" s="3" t="s">
        <v>288</v>
      </c>
      <c r="D18" s="3" t="s">
        <v>91</v>
      </c>
      <c r="E18" s="3" t="s">
        <v>92</v>
      </c>
      <c r="F18" s="3" t="s">
        <v>92</v>
      </c>
      <c r="G18" s="3">
        <v>1.0</v>
      </c>
      <c r="H18" s="3" t="s">
        <v>93</v>
      </c>
      <c r="I18" s="3" t="s">
        <v>94</v>
      </c>
      <c r="J18" s="3" t="s">
        <v>95</v>
      </c>
      <c r="K18" s="3" t="s">
        <v>96</v>
      </c>
      <c r="L18" s="3" t="s">
        <v>289</v>
      </c>
      <c r="M18" s="3">
        <v>2.023030025E9</v>
      </c>
      <c r="N18" s="3" t="s">
        <v>290</v>
      </c>
      <c r="O18" s="3">
        <v>1.1941607687E10</v>
      </c>
      <c r="P18" s="3">
        <v>4.40097678E8</v>
      </c>
      <c r="Q18" s="3" t="s">
        <v>92</v>
      </c>
      <c r="R18" s="3">
        <v>4.1662529848E10</v>
      </c>
      <c r="S18" s="4">
        <v>35502.0</v>
      </c>
      <c r="T18" s="3" t="s">
        <v>131</v>
      </c>
      <c r="U18" s="3" t="s">
        <v>100</v>
      </c>
      <c r="V18" s="3" t="s">
        <v>291</v>
      </c>
      <c r="W18" s="5" t="s">
        <v>292</v>
      </c>
      <c r="X18" s="3" t="s">
        <v>103</v>
      </c>
      <c r="Y18" s="3" t="s">
        <v>104</v>
      </c>
      <c r="Z18" s="3" t="s">
        <v>105</v>
      </c>
      <c r="AA18" s="3" t="s">
        <v>106</v>
      </c>
      <c r="AC18" s="3">
        <v>3.0</v>
      </c>
      <c r="AD18" s="3">
        <v>3.0</v>
      </c>
      <c r="AF18" s="3" t="s">
        <v>134</v>
      </c>
      <c r="AG18" s="3">
        <v>0.0</v>
      </c>
      <c r="AH18" s="3" t="s">
        <v>109</v>
      </c>
      <c r="AI18" s="3">
        <v>0.0</v>
      </c>
      <c r="AJ18" s="3" t="s">
        <v>109</v>
      </c>
      <c r="AK18" s="3">
        <v>3500.0</v>
      </c>
      <c r="AL18" s="3" t="s">
        <v>274</v>
      </c>
      <c r="AM18" s="3">
        <v>0.0</v>
      </c>
      <c r="AN18" s="3" t="s">
        <v>109</v>
      </c>
      <c r="AO18" s="3">
        <v>0.0</v>
      </c>
      <c r="AP18" s="3" t="s">
        <v>109</v>
      </c>
      <c r="AQ18" s="3">
        <v>0.0</v>
      </c>
      <c r="AR18" s="3" t="s">
        <v>109</v>
      </c>
      <c r="AS18" s="3">
        <v>0.0</v>
      </c>
      <c r="AT18" s="3" t="s">
        <v>109</v>
      </c>
      <c r="AV18" s="3">
        <v>0.0</v>
      </c>
      <c r="AW18" s="3" t="s">
        <v>136</v>
      </c>
      <c r="AX18" s="3">
        <v>0.0</v>
      </c>
      <c r="AY18" s="3" t="s">
        <v>137</v>
      </c>
      <c r="AZ18" s="3">
        <v>0.0</v>
      </c>
      <c r="BA18" s="3" t="s">
        <v>113</v>
      </c>
      <c r="BB18" s="3">
        <v>65.0</v>
      </c>
      <c r="BC18" s="3" t="s">
        <v>114</v>
      </c>
      <c r="BD18" s="3">
        <v>125.0</v>
      </c>
      <c r="BE18" s="3" t="s">
        <v>114</v>
      </c>
      <c r="BF18" s="3">
        <v>0.0</v>
      </c>
      <c r="BG18" s="3" t="s">
        <v>113</v>
      </c>
      <c r="BH18" s="3" t="s">
        <v>115</v>
      </c>
      <c r="BI18" s="3">
        <v>70.0</v>
      </c>
      <c r="BJ18" s="3" t="s">
        <v>179</v>
      </c>
      <c r="BK18" s="3">
        <v>200.0</v>
      </c>
      <c r="BL18" s="3">
        <v>0.0</v>
      </c>
      <c r="BM18" s="3" t="s">
        <v>113</v>
      </c>
      <c r="BN18" s="3">
        <v>280.0</v>
      </c>
      <c r="BO18" s="3" t="s">
        <v>276</v>
      </c>
      <c r="BP18" s="3">
        <v>300.0</v>
      </c>
      <c r="BQ18" s="3" t="s">
        <v>118</v>
      </c>
      <c r="BR18" s="3" t="s">
        <v>293</v>
      </c>
      <c r="BS18" s="3">
        <v>0.0</v>
      </c>
      <c r="BT18" s="3">
        <v>0.0</v>
      </c>
      <c r="BU18" s="3">
        <v>0.0</v>
      </c>
      <c r="BV18" s="3" t="s">
        <v>113</v>
      </c>
      <c r="BW18" s="3">
        <v>0.0</v>
      </c>
      <c r="BX18" s="3" t="s">
        <v>113</v>
      </c>
      <c r="BY18" s="3">
        <v>0.0</v>
      </c>
      <c r="BZ18" s="3" t="s">
        <v>113</v>
      </c>
      <c r="CA18" s="3">
        <v>0.0</v>
      </c>
      <c r="CB18" s="3" t="s">
        <v>113</v>
      </c>
      <c r="CD18" s="3" t="s">
        <v>121</v>
      </c>
      <c r="CE18" s="3" t="s">
        <v>121</v>
      </c>
      <c r="CF18" s="3" t="s">
        <v>123</v>
      </c>
      <c r="CG18" s="3" t="s">
        <v>92</v>
      </c>
      <c r="CH18" s="3" t="s">
        <v>124</v>
      </c>
      <c r="CI18" s="3" t="s">
        <v>181</v>
      </c>
      <c r="CJ18" s="3" t="s">
        <v>126</v>
      </c>
      <c r="CK18" s="3" t="s">
        <v>92</v>
      </c>
      <c r="CL18" s="3" t="s">
        <v>92</v>
      </c>
    </row>
    <row r="19">
      <c r="A19" s="2">
        <v>45052.60991234954</v>
      </c>
      <c r="B19" s="3" t="s">
        <v>294</v>
      </c>
      <c r="C19" s="3" t="s">
        <v>295</v>
      </c>
      <c r="D19" s="3" t="s">
        <v>91</v>
      </c>
      <c r="E19" s="3" t="s">
        <v>91</v>
      </c>
      <c r="F19" s="3" t="s">
        <v>92</v>
      </c>
      <c r="G19" s="3">
        <v>2.0</v>
      </c>
      <c r="H19" s="3">
        <v>1.0</v>
      </c>
      <c r="I19" s="3" t="s">
        <v>94</v>
      </c>
      <c r="J19" s="3" t="s">
        <v>95</v>
      </c>
      <c r="K19" s="3" t="s">
        <v>96</v>
      </c>
      <c r="L19" s="3" t="s">
        <v>296</v>
      </c>
      <c r="M19" s="3">
        <v>2.023030033E9</v>
      </c>
      <c r="N19" s="3" t="s">
        <v>297</v>
      </c>
      <c r="O19" s="3">
        <v>1.1965074719E10</v>
      </c>
      <c r="P19" s="3">
        <v>6.02764427E8</v>
      </c>
      <c r="R19" s="3">
        <v>5.0993630839E10</v>
      </c>
      <c r="S19" s="4">
        <v>38489.0</v>
      </c>
      <c r="T19" s="3" t="s">
        <v>99</v>
      </c>
      <c r="U19" s="3" t="s">
        <v>100</v>
      </c>
      <c r="V19" s="3" t="s">
        <v>298</v>
      </c>
      <c r="W19" s="5" t="s">
        <v>299</v>
      </c>
      <c r="X19" s="3" t="s">
        <v>103</v>
      </c>
      <c r="Y19" s="3" t="s">
        <v>104</v>
      </c>
      <c r="Z19" s="3" t="s">
        <v>105</v>
      </c>
      <c r="AA19" s="3" t="s">
        <v>106</v>
      </c>
      <c r="AC19" s="3">
        <v>3.0</v>
      </c>
      <c r="AD19" s="3">
        <v>3.0</v>
      </c>
      <c r="AE19" s="3">
        <v>0.0</v>
      </c>
      <c r="AF19" s="3" t="s">
        <v>107</v>
      </c>
      <c r="AG19" s="3">
        <v>0.0</v>
      </c>
      <c r="AH19" s="3" t="s">
        <v>109</v>
      </c>
      <c r="AI19" s="3">
        <v>0.0</v>
      </c>
      <c r="AJ19" s="3" t="s">
        <v>109</v>
      </c>
      <c r="AK19" s="3">
        <v>3342.0</v>
      </c>
      <c r="AL19" s="3" t="s">
        <v>109</v>
      </c>
      <c r="AM19" s="3">
        <v>0.0</v>
      </c>
      <c r="AN19" s="3" t="s">
        <v>109</v>
      </c>
      <c r="AO19" s="3">
        <v>0.0</v>
      </c>
      <c r="AP19" s="3" t="s">
        <v>109</v>
      </c>
      <c r="AQ19" s="3">
        <v>0.0</v>
      </c>
      <c r="AR19" s="3" t="s">
        <v>109</v>
      </c>
      <c r="AS19" s="3">
        <v>0.0</v>
      </c>
      <c r="AT19" s="3" t="s">
        <v>109</v>
      </c>
      <c r="AV19" s="3">
        <v>0.0</v>
      </c>
      <c r="AW19" s="3" t="s">
        <v>111</v>
      </c>
      <c r="AX19" s="3">
        <v>1200.0</v>
      </c>
      <c r="AY19" s="3" t="s">
        <v>112</v>
      </c>
      <c r="AZ19" s="3">
        <v>100.0</v>
      </c>
      <c r="BA19" s="3" t="s">
        <v>138</v>
      </c>
      <c r="BB19" s="3">
        <v>100.0</v>
      </c>
      <c r="BC19" s="3" t="s">
        <v>114</v>
      </c>
      <c r="BD19" s="3">
        <v>163.0</v>
      </c>
      <c r="BE19" s="3" t="s">
        <v>114</v>
      </c>
      <c r="BF19" s="3">
        <v>0.0</v>
      </c>
      <c r="BG19" s="3" t="s">
        <v>113</v>
      </c>
      <c r="BH19" s="3" t="s">
        <v>157</v>
      </c>
      <c r="BI19" s="3">
        <v>112.0</v>
      </c>
      <c r="BJ19" s="3" t="s">
        <v>116</v>
      </c>
      <c r="BK19" s="3">
        <v>0.0</v>
      </c>
      <c r="BL19" s="3">
        <v>0.0</v>
      </c>
      <c r="BM19" s="3" t="s">
        <v>113</v>
      </c>
      <c r="BN19" s="3">
        <v>0.0</v>
      </c>
      <c r="BO19" s="3" t="s">
        <v>113</v>
      </c>
      <c r="BP19" s="3">
        <v>250.0</v>
      </c>
      <c r="BQ19" s="3" t="s">
        <v>118</v>
      </c>
      <c r="BR19" s="3" t="s">
        <v>300</v>
      </c>
      <c r="BS19" s="3">
        <v>0.0</v>
      </c>
      <c r="BT19" s="3">
        <v>0.0</v>
      </c>
      <c r="BU19" s="3">
        <v>0.0</v>
      </c>
      <c r="BV19" s="3" t="s">
        <v>113</v>
      </c>
      <c r="BW19" s="3">
        <v>0.0</v>
      </c>
      <c r="BX19" s="3" t="s">
        <v>113</v>
      </c>
      <c r="BY19" s="3">
        <v>366.0</v>
      </c>
      <c r="BZ19" s="3" t="s">
        <v>120</v>
      </c>
      <c r="CA19" s="3">
        <v>0.0</v>
      </c>
      <c r="CB19" s="3" t="s">
        <v>113</v>
      </c>
      <c r="CD19" s="3" t="s">
        <v>122</v>
      </c>
      <c r="CE19" s="3" t="s">
        <v>122</v>
      </c>
      <c r="CF19" s="3" t="s">
        <v>123</v>
      </c>
      <c r="CH19" s="3" t="s">
        <v>124</v>
      </c>
      <c r="CI19" s="3" t="s">
        <v>125</v>
      </c>
      <c r="CJ19" s="3" t="s">
        <v>126</v>
      </c>
      <c r="CK19" s="3" t="s">
        <v>92</v>
      </c>
      <c r="CL19" s="3" t="s">
        <v>92</v>
      </c>
    </row>
    <row r="20">
      <c r="A20" s="2">
        <v>45045.64968828704</v>
      </c>
      <c r="B20" s="3" t="s">
        <v>247</v>
      </c>
      <c r="C20" s="3" t="s">
        <v>301</v>
      </c>
      <c r="D20" s="3" t="s">
        <v>91</v>
      </c>
      <c r="E20" s="3" t="s">
        <v>92</v>
      </c>
      <c r="F20" s="3" t="s">
        <v>92</v>
      </c>
      <c r="G20" s="3">
        <v>1.0</v>
      </c>
      <c r="H20" s="3" t="s">
        <v>93</v>
      </c>
      <c r="I20" s="3" t="s">
        <v>94</v>
      </c>
      <c r="J20" s="3" t="s">
        <v>96</v>
      </c>
      <c r="K20" s="3" t="s">
        <v>95</v>
      </c>
      <c r="L20" s="3" t="s">
        <v>302</v>
      </c>
      <c r="M20" s="3">
        <v>2.023030035E9</v>
      </c>
      <c r="N20" s="3" t="s">
        <v>303</v>
      </c>
      <c r="O20" s="3">
        <v>1.1986918278E10</v>
      </c>
      <c r="P20" s="3">
        <v>5.04294234E8</v>
      </c>
      <c r="R20" s="3">
        <v>3.8803334831E10</v>
      </c>
      <c r="S20" s="4">
        <v>38738.0</v>
      </c>
      <c r="T20" s="3" t="s">
        <v>131</v>
      </c>
      <c r="U20" s="3" t="s">
        <v>100</v>
      </c>
      <c r="V20" s="3" t="s">
        <v>304</v>
      </c>
      <c r="W20" s="5" t="s">
        <v>305</v>
      </c>
      <c r="X20" s="3" t="s">
        <v>236</v>
      </c>
      <c r="Y20" s="3" t="s">
        <v>104</v>
      </c>
      <c r="Z20" s="3" t="s">
        <v>105</v>
      </c>
      <c r="AA20" s="3" t="s">
        <v>106</v>
      </c>
      <c r="AC20" s="3">
        <v>5.0</v>
      </c>
      <c r="AD20" s="3">
        <v>5.0</v>
      </c>
      <c r="AF20" s="3" t="s">
        <v>134</v>
      </c>
      <c r="AG20" s="3">
        <v>0.0</v>
      </c>
      <c r="AH20" s="3" t="s">
        <v>109</v>
      </c>
      <c r="AI20" s="3">
        <v>1500.0</v>
      </c>
      <c r="AJ20" s="3" t="s">
        <v>135</v>
      </c>
      <c r="AK20" s="3">
        <v>0.0</v>
      </c>
      <c r="AL20" s="3" t="s">
        <v>109</v>
      </c>
      <c r="AM20" s="3">
        <v>0.0</v>
      </c>
      <c r="AN20" s="3" t="s">
        <v>109</v>
      </c>
      <c r="AO20" s="3">
        <v>0.0</v>
      </c>
      <c r="AP20" s="3" t="s">
        <v>109</v>
      </c>
      <c r="AQ20" s="3">
        <v>0.0</v>
      </c>
      <c r="AR20" s="3" t="s">
        <v>109</v>
      </c>
      <c r="AS20" s="3">
        <v>0.0</v>
      </c>
      <c r="AT20" s="3" t="s">
        <v>109</v>
      </c>
      <c r="AV20" s="3">
        <v>0.0</v>
      </c>
      <c r="AW20" s="3" t="s">
        <v>111</v>
      </c>
      <c r="AX20" s="3">
        <v>750.0</v>
      </c>
      <c r="AY20" s="3" t="s">
        <v>112</v>
      </c>
      <c r="AZ20" s="3">
        <v>0.0</v>
      </c>
      <c r="BA20" s="3" t="s">
        <v>113</v>
      </c>
      <c r="BB20" s="3">
        <v>155.0</v>
      </c>
      <c r="BC20" s="3" t="s">
        <v>114</v>
      </c>
      <c r="BD20" s="3">
        <v>160.0</v>
      </c>
      <c r="BE20" s="3" t="s">
        <v>114</v>
      </c>
      <c r="BF20" s="3">
        <v>0.0</v>
      </c>
      <c r="BG20" s="3" t="s">
        <v>113</v>
      </c>
      <c r="BH20" s="3" t="s">
        <v>157</v>
      </c>
      <c r="BI20" s="3">
        <v>58.0</v>
      </c>
      <c r="BJ20" s="3" t="s">
        <v>116</v>
      </c>
      <c r="BK20" s="3">
        <v>150.0</v>
      </c>
      <c r="BL20" s="3">
        <v>0.0</v>
      </c>
      <c r="BM20" s="3" t="s">
        <v>113</v>
      </c>
      <c r="BN20" s="3">
        <v>0.0</v>
      </c>
      <c r="BO20" s="3" t="s">
        <v>113</v>
      </c>
      <c r="BP20" s="3">
        <v>110.0</v>
      </c>
      <c r="BQ20" s="3" t="s">
        <v>118</v>
      </c>
      <c r="BR20" s="3" t="s">
        <v>217</v>
      </c>
      <c r="BS20" s="3">
        <v>0.0</v>
      </c>
      <c r="BT20" s="3">
        <v>0.0</v>
      </c>
      <c r="BU20" s="3">
        <v>0.0</v>
      </c>
      <c r="BV20" s="3" t="s">
        <v>113</v>
      </c>
      <c r="BW20" s="3">
        <v>0.0</v>
      </c>
      <c r="BX20" s="3" t="s">
        <v>113</v>
      </c>
      <c r="BY20" s="3">
        <v>0.0</v>
      </c>
      <c r="BZ20" s="3" t="s">
        <v>113</v>
      </c>
      <c r="CA20" s="3">
        <v>0.0</v>
      </c>
      <c r="CB20" s="3" t="s">
        <v>113</v>
      </c>
      <c r="CD20" s="3" t="s">
        <v>122</v>
      </c>
      <c r="CE20" s="3" t="s">
        <v>122</v>
      </c>
      <c r="CF20" s="3" t="s">
        <v>144</v>
      </c>
      <c r="CH20" s="3" t="s">
        <v>145</v>
      </c>
      <c r="CI20" s="3" t="s">
        <v>147</v>
      </c>
      <c r="CJ20" s="3" t="s">
        <v>146</v>
      </c>
      <c r="CK20" s="3" t="s">
        <v>92</v>
      </c>
      <c r="CL20" s="3" t="s">
        <v>92</v>
      </c>
    </row>
    <row r="21">
      <c r="A21" s="2">
        <v>45045.533614409724</v>
      </c>
      <c r="B21" s="3" t="s">
        <v>306</v>
      </c>
      <c r="C21" s="3" t="s">
        <v>307</v>
      </c>
      <c r="D21" s="3" t="s">
        <v>91</v>
      </c>
      <c r="E21" s="3" t="s">
        <v>92</v>
      </c>
      <c r="F21" s="3" t="s">
        <v>92</v>
      </c>
      <c r="G21" s="3">
        <v>1.0</v>
      </c>
      <c r="H21" s="3" t="s">
        <v>93</v>
      </c>
      <c r="I21" s="3" t="s">
        <v>94</v>
      </c>
      <c r="J21" s="3" t="s">
        <v>96</v>
      </c>
      <c r="K21" s="3" t="s">
        <v>95</v>
      </c>
      <c r="L21" s="3" t="s">
        <v>308</v>
      </c>
      <c r="M21" s="3">
        <v>2.023030038E9</v>
      </c>
      <c r="N21" s="3" t="s">
        <v>309</v>
      </c>
      <c r="O21" s="3">
        <v>1.1969472652E10</v>
      </c>
      <c r="P21" s="3">
        <v>5.0292898E8</v>
      </c>
      <c r="Q21" s="3" t="s">
        <v>92</v>
      </c>
      <c r="R21" s="3">
        <v>4.2422145884E10</v>
      </c>
      <c r="S21" s="4">
        <v>38776.0</v>
      </c>
      <c r="T21" s="3" t="s">
        <v>242</v>
      </c>
      <c r="U21" s="3" t="s">
        <v>100</v>
      </c>
      <c r="V21" s="3" t="s">
        <v>310</v>
      </c>
      <c r="W21" s="5" t="s">
        <v>311</v>
      </c>
      <c r="X21" s="3" t="s">
        <v>312</v>
      </c>
      <c r="Y21" s="3" t="s">
        <v>104</v>
      </c>
      <c r="Z21" s="3" t="s">
        <v>105</v>
      </c>
      <c r="AA21" s="3" t="s">
        <v>106</v>
      </c>
      <c r="AC21" s="3">
        <v>4.0</v>
      </c>
      <c r="AD21" s="3">
        <v>4.0</v>
      </c>
      <c r="AF21" s="3" t="s">
        <v>107</v>
      </c>
      <c r="AG21" s="3">
        <v>0.0</v>
      </c>
      <c r="AH21" s="3" t="s">
        <v>109</v>
      </c>
      <c r="AI21" s="3">
        <v>1901.0</v>
      </c>
      <c r="AJ21" s="3" t="s">
        <v>108</v>
      </c>
      <c r="AK21" s="3">
        <v>0.0</v>
      </c>
      <c r="AL21" s="3" t="s">
        <v>109</v>
      </c>
      <c r="AM21" s="3">
        <v>0.0</v>
      </c>
      <c r="AN21" s="3" t="s">
        <v>109</v>
      </c>
      <c r="AO21" s="3">
        <v>0.0</v>
      </c>
      <c r="AP21" s="3" t="s">
        <v>109</v>
      </c>
      <c r="AQ21" s="3">
        <v>0.0</v>
      </c>
      <c r="AR21" s="3" t="s">
        <v>109</v>
      </c>
      <c r="AS21" s="3">
        <v>0.0</v>
      </c>
      <c r="AT21" s="3" t="s">
        <v>109</v>
      </c>
      <c r="AV21" s="3">
        <v>0.0</v>
      </c>
      <c r="AW21" s="3" t="s">
        <v>136</v>
      </c>
      <c r="AX21" s="3">
        <v>0.0</v>
      </c>
      <c r="AY21" s="3" t="s">
        <v>137</v>
      </c>
      <c r="AZ21" s="3">
        <v>43.0</v>
      </c>
      <c r="BA21" s="3" t="s">
        <v>138</v>
      </c>
      <c r="BB21" s="3">
        <v>181.0</v>
      </c>
      <c r="BC21" s="3" t="s">
        <v>114</v>
      </c>
      <c r="BD21" s="3">
        <v>325.0</v>
      </c>
      <c r="BE21" s="3" t="s">
        <v>114</v>
      </c>
      <c r="BF21" s="3">
        <v>0.0</v>
      </c>
      <c r="BG21" s="3" t="s">
        <v>113</v>
      </c>
      <c r="BH21" s="3" t="s">
        <v>157</v>
      </c>
      <c r="BI21" s="3">
        <v>106.0</v>
      </c>
      <c r="BJ21" s="3" t="s">
        <v>116</v>
      </c>
      <c r="BK21" s="3">
        <v>0.0</v>
      </c>
      <c r="BL21" s="3">
        <v>0.0</v>
      </c>
      <c r="BM21" s="3" t="s">
        <v>113</v>
      </c>
      <c r="BN21" s="3">
        <v>70.0</v>
      </c>
      <c r="BO21" s="3" t="s">
        <v>276</v>
      </c>
      <c r="BP21" s="3">
        <v>0.0</v>
      </c>
      <c r="BQ21" s="3" t="s">
        <v>113</v>
      </c>
      <c r="BS21" s="3">
        <v>0.0</v>
      </c>
      <c r="BT21" s="3">
        <v>0.0</v>
      </c>
      <c r="BU21" s="3">
        <v>0.0</v>
      </c>
      <c r="BV21" s="3" t="s">
        <v>113</v>
      </c>
      <c r="BW21" s="3">
        <v>0.0</v>
      </c>
      <c r="BX21" s="3" t="s">
        <v>113</v>
      </c>
      <c r="BY21" s="3">
        <v>0.0</v>
      </c>
      <c r="BZ21" s="3" t="s">
        <v>113</v>
      </c>
      <c r="CA21" s="3">
        <v>0.0</v>
      </c>
      <c r="CB21" s="3" t="s">
        <v>113</v>
      </c>
      <c r="CD21" s="3" t="s">
        <v>122</v>
      </c>
      <c r="CE21" s="3" t="s">
        <v>122</v>
      </c>
      <c r="CF21" s="3" t="s">
        <v>144</v>
      </c>
      <c r="CH21" s="3" t="s">
        <v>124</v>
      </c>
      <c r="CI21" s="3" t="s">
        <v>146</v>
      </c>
      <c r="CJ21" s="3" t="s">
        <v>146</v>
      </c>
      <c r="CK21" s="3" t="s">
        <v>92</v>
      </c>
      <c r="CL21" s="3" t="s">
        <v>92</v>
      </c>
    </row>
    <row r="22">
      <c r="A22" s="2">
        <v>45045.70082601852</v>
      </c>
      <c r="B22" s="3" t="s">
        <v>294</v>
      </c>
      <c r="C22" s="3" t="s">
        <v>313</v>
      </c>
      <c r="D22" s="3" t="s">
        <v>91</v>
      </c>
      <c r="E22" s="3" t="s">
        <v>92</v>
      </c>
      <c r="F22" s="3" t="s">
        <v>92</v>
      </c>
      <c r="G22" s="3" t="s">
        <v>93</v>
      </c>
      <c r="H22" s="3" t="s">
        <v>93</v>
      </c>
      <c r="I22" s="3" t="s">
        <v>94</v>
      </c>
      <c r="J22" s="3" t="s">
        <v>96</v>
      </c>
      <c r="K22" s="3" t="s">
        <v>95</v>
      </c>
      <c r="L22" s="3" t="s">
        <v>314</v>
      </c>
      <c r="M22" s="3">
        <v>2.023030039E9</v>
      </c>
      <c r="N22" s="3" t="s">
        <v>315</v>
      </c>
      <c r="O22" s="3">
        <v>1.1937535515E10</v>
      </c>
      <c r="P22" s="3">
        <v>5.35652884E8</v>
      </c>
      <c r="R22" s="3">
        <v>5.0936937823E10</v>
      </c>
      <c r="S22" s="4">
        <v>38671.0</v>
      </c>
      <c r="T22" s="3" t="s">
        <v>131</v>
      </c>
      <c r="U22" s="3" t="s">
        <v>100</v>
      </c>
      <c r="V22" s="3" t="s">
        <v>316</v>
      </c>
      <c r="W22" s="5" t="s">
        <v>317</v>
      </c>
      <c r="X22" s="3" t="s">
        <v>103</v>
      </c>
      <c r="Y22" s="3" t="s">
        <v>104</v>
      </c>
      <c r="Z22" s="3" t="s">
        <v>105</v>
      </c>
      <c r="AA22" s="3" t="s">
        <v>106</v>
      </c>
      <c r="AC22" s="3">
        <v>4.0</v>
      </c>
      <c r="AD22" s="3">
        <v>4.0</v>
      </c>
      <c r="AE22" s="3">
        <v>0.0</v>
      </c>
      <c r="AF22" s="3" t="s">
        <v>134</v>
      </c>
      <c r="AG22" s="3">
        <v>0.0</v>
      </c>
      <c r="AH22" s="3" t="s">
        <v>109</v>
      </c>
      <c r="AI22" s="3">
        <v>0.0</v>
      </c>
      <c r="AJ22" s="3" t="s">
        <v>109</v>
      </c>
      <c r="AK22" s="3">
        <v>1000.0</v>
      </c>
      <c r="AL22" s="3" t="s">
        <v>135</v>
      </c>
      <c r="AM22" s="3">
        <v>0.0</v>
      </c>
      <c r="AN22" s="3" t="s">
        <v>109</v>
      </c>
      <c r="AO22" s="3">
        <v>0.0</v>
      </c>
      <c r="AP22" s="3" t="s">
        <v>109</v>
      </c>
      <c r="AQ22" s="3">
        <v>0.0</v>
      </c>
      <c r="AR22" s="3" t="s">
        <v>109</v>
      </c>
      <c r="AS22" s="3">
        <v>600.0</v>
      </c>
      <c r="AT22" s="3" t="s">
        <v>154</v>
      </c>
      <c r="AV22" s="3">
        <v>0.0</v>
      </c>
      <c r="AW22" s="3" t="s">
        <v>136</v>
      </c>
      <c r="AX22" s="3">
        <v>0.0</v>
      </c>
      <c r="AY22" s="3" t="s">
        <v>137</v>
      </c>
      <c r="AZ22" s="3">
        <v>0.0</v>
      </c>
      <c r="BA22" s="3" t="s">
        <v>113</v>
      </c>
      <c r="BB22" s="3">
        <v>67.0</v>
      </c>
      <c r="BC22" s="3" t="s">
        <v>114</v>
      </c>
      <c r="BD22" s="3">
        <v>70.0</v>
      </c>
      <c r="BE22" s="3" t="s">
        <v>318</v>
      </c>
      <c r="BF22" s="3">
        <v>0.0</v>
      </c>
      <c r="BG22" s="3" t="s">
        <v>113</v>
      </c>
      <c r="BH22" s="3" t="s">
        <v>157</v>
      </c>
      <c r="BI22" s="3">
        <v>50.0</v>
      </c>
      <c r="BJ22" s="3" t="s">
        <v>116</v>
      </c>
      <c r="BK22" s="3">
        <v>50.0</v>
      </c>
      <c r="BL22" s="3">
        <v>0.0</v>
      </c>
      <c r="BM22" s="3" t="s">
        <v>113</v>
      </c>
      <c r="BN22" s="3">
        <v>0.0</v>
      </c>
      <c r="BO22" s="3" t="s">
        <v>113</v>
      </c>
      <c r="BP22" s="3">
        <v>130.0</v>
      </c>
      <c r="BQ22" s="3" t="s">
        <v>118</v>
      </c>
      <c r="BR22" s="3" t="s">
        <v>319</v>
      </c>
      <c r="BS22" s="3">
        <v>0.0</v>
      </c>
      <c r="BT22" s="3">
        <v>0.0</v>
      </c>
      <c r="BU22" s="3">
        <v>0.0</v>
      </c>
      <c r="BV22" s="3" t="s">
        <v>113</v>
      </c>
      <c r="BW22" s="3">
        <v>0.0</v>
      </c>
      <c r="BX22" s="3" t="s">
        <v>113</v>
      </c>
      <c r="BY22" s="3">
        <v>0.0</v>
      </c>
      <c r="BZ22" s="3" t="s">
        <v>113</v>
      </c>
      <c r="CA22" s="3">
        <v>0.0</v>
      </c>
      <c r="CB22" s="3" t="s">
        <v>113</v>
      </c>
      <c r="CD22" s="3" t="s">
        <v>122</v>
      </c>
      <c r="CE22" s="3" t="s">
        <v>122</v>
      </c>
      <c r="CF22" s="3" t="s">
        <v>144</v>
      </c>
      <c r="CH22" s="3" t="s">
        <v>145</v>
      </c>
      <c r="CI22" s="3" t="s">
        <v>181</v>
      </c>
      <c r="CJ22" s="3" t="s">
        <v>146</v>
      </c>
      <c r="CK22" s="3" t="s">
        <v>92</v>
      </c>
      <c r="CL22" s="3" t="s">
        <v>92</v>
      </c>
    </row>
    <row r="23">
      <c r="A23" s="2">
        <v>45045.71301064815</v>
      </c>
      <c r="B23" s="3" t="s">
        <v>287</v>
      </c>
      <c r="C23" s="3" t="s">
        <v>320</v>
      </c>
      <c r="D23" s="3" t="s">
        <v>91</v>
      </c>
      <c r="E23" s="3" t="s">
        <v>92</v>
      </c>
      <c r="F23" s="3" t="s">
        <v>92</v>
      </c>
      <c r="G23" s="3">
        <v>1.0</v>
      </c>
      <c r="H23" s="3" t="s">
        <v>93</v>
      </c>
      <c r="I23" s="3" t="s">
        <v>94</v>
      </c>
      <c r="J23" s="3" t="s">
        <v>95</v>
      </c>
      <c r="K23" s="3" t="s">
        <v>96</v>
      </c>
      <c r="L23" s="3" t="s">
        <v>321</v>
      </c>
      <c r="M23" s="3">
        <v>2.023030043E9</v>
      </c>
      <c r="N23" s="3" t="s">
        <v>322</v>
      </c>
      <c r="O23" s="3">
        <v>1.1961003067E10</v>
      </c>
      <c r="P23" s="3">
        <v>5.45261156E8</v>
      </c>
      <c r="R23" s="3">
        <v>5.6796499859E10</v>
      </c>
      <c r="S23" s="4">
        <v>38732.0</v>
      </c>
      <c r="T23" s="3" t="s">
        <v>99</v>
      </c>
      <c r="U23" s="3" t="s">
        <v>100</v>
      </c>
      <c r="V23" s="3" t="s">
        <v>323</v>
      </c>
      <c r="W23" s="5" t="s">
        <v>324</v>
      </c>
      <c r="X23" s="3" t="s">
        <v>103</v>
      </c>
      <c r="Y23" s="3" t="s">
        <v>104</v>
      </c>
      <c r="Z23" s="3" t="s">
        <v>105</v>
      </c>
      <c r="AA23" s="3" t="s">
        <v>106</v>
      </c>
      <c r="AC23" s="3">
        <v>4.0</v>
      </c>
      <c r="AD23" s="3">
        <v>4.0</v>
      </c>
      <c r="AF23" s="3" t="s">
        <v>134</v>
      </c>
      <c r="AG23" s="3">
        <v>0.0</v>
      </c>
      <c r="AH23" s="3" t="s">
        <v>109</v>
      </c>
      <c r="AI23" s="3">
        <v>2000.0</v>
      </c>
      <c r="AJ23" s="3" t="s">
        <v>135</v>
      </c>
      <c r="AK23" s="3">
        <v>2000.0</v>
      </c>
      <c r="AL23" s="3" t="s">
        <v>135</v>
      </c>
      <c r="AM23" s="3">
        <v>0.0</v>
      </c>
      <c r="AN23" s="3" t="s">
        <v>109</v>
      </c>
      <c r="AO23" s="3">
        <v>0.0</v>
      </c>
      <c r="AP23" s="3" t="s">
        <v>109</v>
      </c>
      <c r="AQ23" s="3">
        <v>0.0</v>
      </c>
      <c r="AR23" s="3" t="s">
        <v>109</v>
      </c>
      <c r="AS23" s="3">
        <v>0.0</v>
      </c>
      <c r="AT23" s="3" t="s">
        <v>109</v>
      </c>
      <c r="AV23" s="3" t="s">
        <v>325</v>
      </c>
      <c r="AW23" s="3" t="s">
        <v>136</v>
      </c>
      <c r="AX23" s="3">
        <v>0.0</v>
      </c>
      <c r="AY23" s="3" t="s">
        <v>137</v>
      </c>
      <c r="AZ23" s="3">
        <v>495.0</v>
      </c>
      <c r="BA23" s="3" t="s">
        <v>138</v>
      </c>
      <c r="BB23" s="3">
        <v>68.0</v>
      </c>
      <c r="BC23" s="3" t="s">
        <v>114</v>
      </c>
      <c r="BD23" s="3">
        <v>471.0</v>
      </c>
      <c r="BE23" s="3" t="s">
        <v>114</v>
      </c>
      <c r="BF23" s="3">
        <v>0.0</v>
      </c>
      <c r="BG23" s="3" t="s">
        <v>113</v>
      </c>
      <c r="BH23" s="3" t="s">
        <v>115</v>
      </c>
      <c r="BI23" s="3">
        <v>128.0</v>
      </c>
      <c r="BJ23" s="3" t="s">
        <v>116</v>
      </c>
      <c r="BK23" s="3">
        <v>80.0</v>
      </c>
      <c r="BL23" s="3">
        <v>0.0</v>
      </c>
      <c r="BM23" s="3" t="s">
        <v>113</v>
      </c>
      <c r="BN23" s="3">
        <v>0.0</v>
      </c>
      <c r="BO23" s="3" t="s">
        <v>113</v>
      </c>
      <c r="BP23" s="3">
        <v>296.0</v>
      </c>
      <c r="BQ23" s="3" t="s">
        <v>118</v>
      </c>
      <c r="BR23" s="3" t="s">
        <v>326</v>
      </c>
      <c r="BS23" s="3">
        <v>1.0</v>
      </c>
      <c r="BT23" s="3">
        <v>0.0</v>
      </c>
      <c r="BU23" s="3">
        <v>759.0</v>
      </c>
      <c r="BV23" s="3" t="s">
        <v>120</v>
      </c>
      <c r="BW23" s="3">
        <v>0.0</v>
      </c>
      <c r="BX23" s="3" t="s">
        <v>113</v>
      </c>
      <c r="BY23" s="3">
        <v>0.0</v>
      </c>
      <c r="BZ23" s="3" t="s">
        <v>113</v>
      </c>
      <c r="CA23" s="3">
        <v>0.0</v>
      </c>
      <c r="CB23" s="3" t="s">
        <v>113</v>
      </c>
      <c r="CD23" s="3" t="s">
        <v>122</v>
      </c>
      <c r="CE23" s="3" t="s">
        <v>122</v>
      </c>
      <c r="CF23" s="3" t="s">
        <v>144</v>
      </c>
      <c r="CH23" s="3" t="s">
        <v>124</v>
      </c>
      <c r="CI23" s="3" t="s">
        <v>126</v>
      </c>
      <c r="CJ23" s="3" t="s">
        <v>125</v>
      </c>
      <c r="CK23" s="3" t="s">
        <v>92</v>
      </c>
      <c r="CL23" s="3" t="s">
        <v>92</v>
      </c>
    </row>
    <row r="24">
      <c r="A24" s="2">
        <v>45045.6553829051</v>
      </c>
      <c r="B24" s="3" t="s">
        <v>287</v>
      </c>
      <c r="C24" s="3" t="s">
        <v>327</v>
      </c>
      <c r="D24" s="3" t="s">
        <v>91</v>
      </c>
      <c r="E24" s="3" t="s">
        <v>92</v>
      </c>
      <c r="F24" s="3" t="s">
        <v>92</v>
      </c>
      <c r="G24" s="3" t="s">
        <v>93</v>
      </c>
      <c r="H24" s="3">
        <v>1.0</v>
      </c>
      <c r="I24" s="3" t="s">
        <v>94</v>
      </c>
      <c r="J24" s="3" t="s">
        <v>95</v>
      </c>
      <c r="K24" s="3" t="s">
        <v>96</v>
      </c>
      <c r="L24" s="3" t="s">
        <v>328</v>
      </c>
      <c r="M24" s="3">
        <v>2.023030044E9</v>
      </c>
      <c r="N24" s="3" t="s">
        <v>329</v>
      </c>
      <c r="O24" s="3">
        <v>1.1950284361E10</v>
      </c>
      <c r="P24" s="3">
        <v>5.52258933E8</v>
      </c>
      <c r="R24" s="3">
        <v>4.5759185802E10</v>
      </c>
      <c r="S24" s="4">
        <v>37931.0</v>
      </c>
      <c r="T24" s="3" t="s">
        <v>131</v>
      </c>
      <c r="U24" s="3" t="s">
        <v>100</v>
      </c>
      <c r="V24" s="3" t="s">
        <v>291</v>
      </c>
      <c r="W24" s="5" t="s">
        <v>330</v>
      </c>
      <c r="X24" s="3" t="s">
        <v>103</v>
      </c>
      <c r="Y24" s="3" t="s">
        <v>104</v>
      </c>
      <c r="Z24" s="3" t="s">
        <v>105</v>
      </c>
      <c r="AA24" s="3" t="s">
        <v>106</v>
      </c>
      <c r="AC24" s="3">
        <v>3.0</v>
      </c>
      <c r="AD24" s="3">
        <v>3.0</v>
      </c>
      <c r="AF24" s="3" t="s">
        <v>134</v>
      </c>
      <c r="AG24" s="3">
        <v>0.0</v>
      </c>
      <c r="AH24" s="3" t="s">
        <v>109</v>
      </c>
      <c r="AI24" s="3">
        <v>0.0</v>
      </c>
      <c r="AJ24" s="3" t="s">
        <v>109</v>
      </c>
      <c r="AK24" s="3">
        <v>3500.0</v>
      </c>
      <c r="AL24" s="3" t="s">
        <v>274</v>
      </c>
      <c r="AM24" s="3">
        <v>0.0</v>
      </c>
      <c r="AN24" s="3" t="s">
        <v>109</v>
      </c>
      <c r="AO24" s="3">
        <v>0.0</v>
      </c>
      <c r="AP24" s="3" t="s">
        <v>109</v>
      </c>
      <c r="AQ24" s="3">
        <v>0.0</v>
      </c>
      <c r="AR24" s="3" t="s">
        <v>109</v>
      </c>
      <c r="AS24" s="3">
        <v>0.0</v>
      </c>
      <c r="AT24" s="3" t="s">
        <v>109</v>
      </c>
      <c r="AV24" s="3">
        <v>0.0</v>
      </c>
      <c r="AW24" s="3" t="s">
        <v>136</v>
      </c>
      <c r="AX24" s="3">
        <v>0.0</v>
      </c>
      <c r="AY24" s="3" t="s">
        <v>137</v>
      </c>
      <c r="AZ24" s="3">
        <v>0.0</v>
      </c>
      <c r="BA24" s="3" t="s">
        <v>113</v>
      </c>
      <c r="BB24" s="3">
        <v>65.0</v>
      </c>
      <c r="BC24" s="3" t="s">
        <v>114</v>
      </c>
      <c r="BD24" s="3">
        <v>125.0</v>
      </c>
      <c r="BE24" s="3" t="s">
        <v>114</v>
      </c>
      <c r="BF24" s="3">
        <v>0.0</v>
      </c>
      <c r="BG24" s="3" t="s">
        <v>113</v>
      </c>
      <c r="BH24" s="3" t="s">
        <v>115</v>
      </c>
      <c r="BI24" s="3">
        <v>70.0</v>
      </c>
      <c r="BJ24" s="3" t="s">
        <v>179</v>
      </c>
      <c r="BK24" s="3">
        <v>200.0</v>
      </c>
      <c r="BL24" s="3">
        <v>0.0</v>
      </c>
      <c r="BM24" s="3" t="s">
        <v>113</v>
      </c>
      <c r="BN24" s="3">
        <v>280.0</v>
      </c>
      <c r="BO24" s="3" t="s">
        <v>276</v>
      </c>
      <c r="BP24" s="3">
        <v>300.0</v>
      </c>
      <c r="BQ24" s="3" t="s">
        <v>118</v>
      </c>
      <c r="BR24" s="3" t="s">
        <v>293</v>
      </c>
      <c r="BS24" s="3">
        <v>0.0</v>
      </c>
      <c r="BT24" s="3">
        <v>0.0</v>
      </c>
      <c r="BU24" s="3">
        <v>0.0</v>
      </c>
      <c r="BV24" s="3" t="s">
        <v>113</v>
      </c>
      <c r="BW24" s="3">
        <v>0.0</v>
      </c>
      <c r="BX24" s="3" t="s">
        <v>113</v>
      </c>
      <c r="BY24" s="3">
        <v>0.0</v>
      </c>
      <c r="BZ24" s="3" t="s">
        <v>113</v>
      </c>
      <c r="CA24" s="3">
        <v>0.0</v>
      </c>
      <c r="CB24" s="3" t="s">
        <v>113</v>
      </c>
      <c r="CD24" s="3" t="s">
        <v>331</v>
      </c>
      <c r="CE24" s="3" t="s">
        <v>121</v>
      </c>
      <c r="CF24" s="3" t="s">
        <v>123</v>
      </c>
      <c r="CG24" s="3" t="s">
        <v>92</v>
      </c>
      <c r="CH24" s="3" t="s">
        <v>124</v>
      </c>
      <c r="CI24" s="3" t="s">
        <v>181</v>
      </c>
      <c r="CJ24" s="3" t="s">
        <v>126</v>
      </c>
      <c r="CK24" s="3" t="s">
        <v>92</v>
      </c>
      <c r="CL24" s="3" t="s">
        <v>92</v>
      </c>
    </row>
    <row r="25">
      <c r="A25" s="2">
        <v>45045.65607894676</v>
      </c>
      <c r="B25" s="3" t="s">
        <v>259</v>
      </c>
      <c r="C25" s="3" t="s">
        <v>332</v>
      </c>
      <c r="D25" s="3" t="s">
        <v>91</v>
      </c>
      <c r="E25" s="3" t="s">
        <v>91</v>
      </c>
      <c r="F25" s="3" t="s">
        <v>333</v>
      </c>
      <c r="G25" s="3">
        <v>3.0</v>
      </c>
      <c r="H25" s="3">
        <v>1.0</v>
      </c>
      <c r="I25" s="3" t="s">
        <v>94</v>
      </c>
      <c r="J25" s="3" t="s">
        <v>95</v>
      </c>
      <c r="K25" s="3" t="s">
        <v>96</v>
      </c>
      <c r="L25" s="3" t="s">
        <v>334</v>
      </c>
      <c r="M25" s="3">
        <v>2.023030045E9</v>
      </c>
      <c r="N25" s="3" t="s">
        <v>335</v>
      </c>
      <c r="O25" s="3">
        <v>6.6999201339E10</v>
      </c>
      <c r="P25" s="3">
        <v>2.4774626E7</v>
      </c>
      <c r="Q25" s="3" t="s">
        <v>92</v>
      </c>
      <c r="R25" s="5" t="s">
        <v>336</v>
      </c>
      <c r="S25" s="4">
        <v>37650.0</v>
      </c>
      <c r="T25" s="3" t="s">
        <v>99</v>
      </c>
      <c r="U25" s="3" t="s">
        <v>100</v>
      </c>
      <c r="V25" s="3" t="s">
        <v>337</v>
      </c>
      <c r="W25" s="5" t="s">
        <v>338</v>
      </c>
      <c r="X25" s="3" t="s">
        <v>103</v>
      </c>
      <c r="Y25" s="3" t="s">
        <v>104</v>
      </c>
      <c r="Z25" s="3" t="s">
        <v>105</v>
      </c>
      <c r="AA25" s="3" t="s">
        <v>106</v>
      </c>
      <c r="AC25" s="3">
        <v>2.0</v>
      </c>
      <c r="AD25" s="3">
        <v>1.0</v>
      </c>
      <c r="AF25" s="3" t="s">
        <v>107</v>
      </c>
      <c r="AG25" s="3">
        <v>0.0</v>
      </c>
      <c r="AH25" s="3" t="s">
        <v>109</v>
      </c>
      <c r="AI25" s="3">
        <v>0.0</v>
      </c>
      <c r="AJ25" s="3" t="s">
        <v>109</v>
      </c>
      <c r="AK25" s="3">
        <v>0.0</v>
      </c>
      <c r="AL25" s="3" t="s">
        <v>109</v>
      </c>
      <c r="AM25" s="3">
        <v>0.0</v>
      </c>
      <c r="AN25" s="3" t="s">
        <v>109</v>
      </c>
      <c r="AO25" s="3">
        <v>0.0</v>
      </c>
      <c r="AP25" s="3" t="s">
        <v>109</v>
      </c>
      <c r="AQ25" s="3">
        <v>2000.0</v>
      </c>
      <c r="AR25" s="3" t="s">
        <v>274</v>
      </c>
      <c r="AS25" s="3">
        <v>2000.0</v>
      </c>
      <c r="AT25" s="3" t="s">
        <v>176</v>
      </c>
      <c r="AU25" s="3" t="s">
        <v>339</v>
      </c>
      <c r="AV25" s="3">
        <v>0.0</v>
      </c>
      <c r="AW25" s="3" t="s">
        <v>111</v>
      </c>
      <c r="AX25" s="3">
        <v>2700.0</v>
      </c>
      <c r="AY25" s="3" t="s">
        <v>112</v>
      </c>
      <c r="AZ25" s="3">
        <v>0.0</v>
      </c>
      <c r="BA25" s="3" t="s">
        <v>138</v>
      </c>
      <c r="BB25" s="3">
        <v>0.0</v>
      </c>
      <c r="BC25" s="3" t="s">
        <v>114</v>
      </c>
      <c r="BD25" s="3">
        <v>134.0</v>
      </c>
      <c r="BE25" s="3" t="s">
        <v>114</v>
      </c>
      <c r="BF25" s="3">
        <v>50.0</v>
      </c>
      <c r="BG25" s="3" t="s">
        <v>256</v>
      </c>
      <c r="BH25" s="3" t="s">
        <v>115</v>
      </c>
      <c r="BI25" s="3">
        <v>67.0</v>
      </c>
      <c r="BJ25" s="3" t="s">
        <v>116</v>
      </c>
      <c r="BK25" s="3">
        <v>100.0</v>
      </c>
      <c r="BL25" s="3">
        <v>0.0</v>
      </c>
      <c r="BM25" s="3" t="s">
        <v>113</v>
      </c>
      <c r="BN25" s="3">
        <v>0.0</v>
      </c>
      <c r="BO25" s="3" t="s">
        <v>113</v>
      </c>
      <c r="BP25" s="3">
        <v>70.0</v>
      </c>
      <c r="BQ25" s="3" t="s">
        <v>118</v>
      </c>
      <c r="BR25" s="3" t="s">
        <v>217</v>
      </c>
      <c r="BS25" s="3">
        <v>0.0</v>
      </c>
      <c r="BT25" s="3">
        <v>0.0</v>
      </c>
      <c r="BU25" s="3">
        <v>0.0</v>
      </c>
      <c r="BV25" s="3" t="s">
        <v>113</v>
      </c>
      <c r="BW25" s="3">
        <v>0.0</v>
      </c>
      <c r="BX25" s="3" t="s">
        <v>113</v>
      </c>
      <c r="BY25" s="3">
        <v>0.0</v>
      </c>
      <c r="BZ25" s="3" t="s">
        <v>113</v>
      </c>
      <c r="CA25" s="3">
        <v>0.0</v>
      </c>
      <c r="CB25" s="3" t="s">
        <v>113</v>
      </c>
      <c r="CC25" s="3" t="s">
        <v>340</v>
      </c>
      <c r="CD25" s="3" t="s">
        <v>331</v>
      </c>
      <c r="CE25" s="3" t="s">
        <v>122</v>
      </c>
      <c r="CF25" s="3" t="s">
        <v>123</v>
      </c>
      <c r="CH25" s="3" t="s">
        <v>124</v>
      </c>
      <c r="CI25" s="3" t="s">
        <v>228</v>
      </c>
      <c r="CJ25" s="3" t="s">
        <v>126</v>
      </c>
      <c r="CK25" s="3" t="s">
        <v>92</v>
      </c>
      <c r="CL25" s="3" t="s">
        <v>92</v>
      </c>
    </row>
    <row r="26">
      <c r="A26" s="2">
        <v>45045.68963346065</v>
      </c>
      <c r="B26" s="3" t="s">
        <v>341</v>
      </c>
      <c r="C26" s="3" t="s">
        <v>342</v>
      </c>
      <c r="D26" s="3" t="s">
        <v>91</v>
      </c>
      <c r="E26" s="3" t="s">
        <v>91</v>
      </c>
      <c r="F26" s="3" t="s">
        <v>92</v>
      </c>
      <c r="G26" s="3">
        <v>2.0</v>
      </c>
      <c r="H26" s="3">
        <v>3.0</v>
      </c>
      <c r="I26" s="3" t="s">
        <v>94</v>
      </c>
      <c r="J26" s="3" t="s">
        <v>95</v>
      </c>
      <c r="K26" s="3" t="s">
        <v>343</v>
      </c>
      <c r="L26" s="3" t="s">
        <v>344</v>
      </c>
      <c r="M26" s="3">
        <v>2.023030046E9</v>
      </c>
      <c r="N26" s="3" t="s">
        <v>345</v>
      </c>
      <c r="O26" s="3">
        <v>1.1958016771E10</v>
      </c>
      <c r="P26" s="3">
        <v>5.40395444E8</v>
      </c>
      <c r="Q26" s="3" t="s">
        <v>92</v>
      </c>
      <c r="R26" s="3">
        <v>2.3502135878E10</v>
      </c>
      <c r="S26" s="4">
        <v>38085.0</v>
      </c>
      <c r="T26" s="3" t="s">
        <v>242</v>
      </c>
      <c r="U26" s="3" t="s">
        <v>100</v>
      </c>
      <c r="V26" s="3" t="s">
        <v>346</v>
      </c>
      <c r="W26" s="5" t="s">
        <v>347</v>
      </c>
      <c r="X26" s="3" t="s">
        <v>348</v>
      </c>
      <c r="Y26" s="3" t="s">
        <v>104</v>
      </c>
      <c r="Z26" s="3" t="s">
        <v>105</v>
      </c>
      <c r="AA26" s="3" t="s">
        <v>106</v>
      </c>
      <c r="AC26" s="3">
        <v>2.0</v>
      </c>
      <c r="AD26" s="3">
        <v>2.0</v>
      </c>
      <c r="AE26" s="3">
        <v>0.0</v>
      </c>
      <c r="AF26" s="3" t="s">
        <v>107</v>
      </c>
      <c r="AG26" s="3">
        <v>0.0</v>
      </c>
      <c r="AH26" s="3" t="s">
        <v>109</v>
      </c>
      <c r="AI26" s="3">
        <v>0.0</v>
      </c>
      <c r="AJ26" s="3" t="s">
        <v>109</v>
      </c>
      <c r="AK26" s="3">
        <v>1564.0</v>
      </c>
      <c r="AL26" s="3" t="s">
        <v>108</v>
      </c>
      <c r="AM26" s="3">
        <v>0.0</v>
      </c>
      <c r="AN26" s="3" t="s">
        <v>109</v>
      </c>
      <c r="AO26" s="3">
        <v>0.0</v>
      </c>
      <c r="AP26" s="3" t="s">
        <v>109</v>
      </c>
      <c r="AQ26" s="3">
        <v>0.0</v>
      </c>
      <c r="AR26" s="3" t="s">
        <v>109</v>
      </c>
      <c r="AS26" s="3">
        <v>0.0</v>
      </c>
      <c r="AT26" s="3" t="s">
        <v>109</v>
      </c>
      <c r="AV26" s="3">
        <v>0.0</v>
      </c>
      <c r="AW26" s="3" t="s">
        <v>136</v>
      </c>
      <c r="AX26" s="3">
        <v>0.0</v>
      </c>
      <c r="AY26" s="3" t="s">
        <v>137</v>
      </c>
      <c r="AZ26" s="3">
        <v>0.0</v>
      </c>
      <c r="BA26" s="3" t="s">
        <v>138</v>
      </c>
      <c r="BB26" s="3">
        <v>0.0</v>
      </c>
      <c r="BC26" s="3" t="s">
        <v>349</v>
      </c>
      <c r="BD26" s="3">
        <v>188.0</v>
      </c>
      <c r="BE26" s="3" t="s">
        <v>114</v>
      </c>
      <c r="BF26" s="3">
        <v>0.0</v>
      </c>
      <c r="BG26" s="3" t="s">
        <v>113</v>
      </c>
      <c r="BH26" s="3" t="s">
        <v>157</v>
      </c>
      <c r="BI26" s="3">
        <v>0.0</v>
      </c>
      <c r="BJ26" s="3" t="s">
        <v>113</v>
      </c>
      <c r="BK26" s="3">
        <v>400.0</v>
      </c>
      <c r="BL26" s="3">
        <v>0.0</v>
      </c>
      <c r="BM26" s="3" t="s">
        <v>113</v>
      </c>
      <c r="BN26" s="3">
        <v>0.0</v>
      </c>
      <c r="BO26" s="3" t="s">
        <v>113</v>
      </c>
      <c r="BP26" s="3">
        <v>250.0</v>
      </c>
      <c r="BQ26" s="3" t="s">
        <v>118</v>
      </c>
      <c r="BR26" s="3" t="s">
        <v>350</v>
      </c>
      <c r="BS26" s="3">
        <v>0.0</v>
      </c>
      <c r="BT26" s="3">
        <v>0.0</v>
      </c>
      <c r="BU26" s="3">
        <v>0.0</v>
      </c>
      <c r="BV26" s="3" t="s">
        <v>113</v>
      </c>
      <c r="BW26" s="3">
        <v>0.0</v>
      </c>
      <c r="BX26" s="3" t="s">
        <v>113</v>
      </c>
      <c r="BY26" s="3">
        <v>0.0</v>
      </c>
      <c r="BZ26" s="3" t="s">
        <v>113</v>
      </c>
      <c r="CA26" s="3">
        <v>0.0</v>
      </c>
      <c r="CB26" s="3" t="s">
        <v>113</v>
      </c>
      <c r="CD26" s="3" t="s">
        <v>122</v>
      </c>
      <c r="CE26" s="3" t="s">
        <v>122</v>
      </c>
      <c r="CF26" s="3" t="s">
        <v>123</v>
      </c>
      <c r="CG26" s="3" t="s">
        <v>92</v>
      </c>
      <c r="CH26" s="3" t="s">
        <v>124</v>
      </c>
      <c r="CI26" s="3" t="s">
        <v>181</v>
      </c>
      <c r="CJ26" s="3" t="s">
        <v>146</v>
      </c>
      <c r="CK26" s="3" t="s">
        <v>92</v>
      </c>
      <c r="CL26" s="3" t="s">
        <v>91</v>
      </c>
    </row>
    <row r="27">
      <c r="A27" s="2">
        <v>45045.65371733796</v>
      </c>
      <c r="B27" s="3" t="s">
        <v>351</v>
      </c>
      <c r="C27" s="3" t="s">
        <v>352</v>
      </c>
      <c r="D27" s="3" t="s">
        <v>91</v>
      </c>
      <c r="E27" s="3" t="s">
        <v>91</v>
      </c>
      <c r="F27" s="3" t="s">
        <v>92</v>
      </c>
      <c r="G27" s="3">
        <v>1.0</v>
      </c>
      <c r="H27" s="3" t="s">
        <v>93</v>
      </c>
      <c r="I27" s="3" t="s">
        <v>94</v>
      </c>
      <c r="J27" s="3" t="s">
        <v>95</v>
      </c>
      <c r="K27" s="3" t="s">
        <v>353</v>
      </c>
      <c r="L27" s="3" t="s">
        <v>354</v>
      </c>
      <c r="M27" s="3">
        <v>2.023030047E9</v>
      </c>
      <c r="N27" s="3" t="s">
        <v>355</v>
      </c>
      <c r="O27" s="3">
        <v>1.1939628014E10</v>
      </c>
      <c r="P27" s="3">
        <v>5.36116404E8</v>
      </c>
      <c r="Q27" s="3" t="s">
        <v>92</v>
      </c>
      <c r="R27" s="3">
        <v>5.7332302829E10</v>
      </c>
      <c r="S27" s="4">
        <v>38679.0</v>
      </c>
      <c r="T27" s="3" t="s">
        <v>131</v>
      </c>
      <c r="U27" s="3" t="s">
        <v>100</v>
      </c>
      <c r="V27" s="3" t="s">
        <v>356</v>
      </c>
      <c r="W27" s="5" t="s">
        <v>357</v>
      </c>
      <c r="X27" s="3" t="s">
        <v>103</v>
      </c>
      <c r="Y27" s="3" t="s">
        <v>104</v>
      </c>
      <c r="Z27" s="3" t="s">
        <v>105</v>
      </c>
      <c r="AA27" s="3" t="s">
        <v>106</v>
      </c>
      <c r="AC27" s="3">
        <v>4.0</v>
      </c>
      <c r="AD27" s="3">
        <v>4.0</v>
      </c>
      <c r="AF27" s="3" t="s">
        <v>107</v>
      </c>
      <c r="AG27" s="3">
        <v>0.0</v>
      </c>
      <c r="AH27" s="3" t="s">
        <v>109</v>
      </c>
      <c r="AI27" s="3">
        <v>3637.0</v>
      </c>
      <c r="AJ27" s="3" t="s">
        <v>108</v>
      </c>
      <c r="AK27" s="3">
        <v>0.0</v>
      </c>
      <c r="AL27" s="3" t="s">
        <v>109</v>
      </c>
      <c r="AM27" s="3">
        <v>0.0</v>
      </c>
      <c r="AN27" s="3" t="s">
        <v>109</v>
      </c>
      <c r="AO27" s="3">
        <v>0.0</v>
      </c>
      <c r="AP27" s="3" t="s">
        <v>109</v>
      </c>
      <c r="AQ27" s="3">
        <v>0.0</v>
      </c>
      <c r="AR27" s="3" t="s">
        <v>109</v>
      </c>
      <c r="AS27" s="3">
        <v>0.0</v>
      </c>
      <c r="AT27" s="3" t="s">
        <v>109</v>
      </c>
      <c r="AV27" s="3">
        <v>1.0</v>
      </c>
      <c r="AW27" s="3" t="s">
        <v>136</v>
      </c>
      <c r="AX27" s="3">
        <v>0.0</v>
      </c>
      <c r="AY27" s="3" t="s">
        <v>137</v>
      </c>
      <c r="AZ27" s="3">
        <v>405.0</v>
      </c>
      <c r="BA27" s="3" t="s">
        <v>138</v>
      </c>
      <c r="BB27" s="3">
        <v>70.0</v>
      </c>
      <c r="BC27" s="3" t="s">
        <v>114</v>
      </c>
      <c r="BD27" s="3">
        <v>199.0</v>
      </c>
      <c r="BE27" s="3" t="s">
        <v>114</v>
      </c>
      <c r="BF27" s="3">
        <v>30.0</v>
      </c>
      <c r="BG27" s="3" t="s">
        <v>237</v>
      </c>
      <c r="BH27" s="3" t="s">
        <v>115</v>
      </c>
      <c r="BI27" s="3">
        <v>100.0</v>
      </c>
      <c r="BJ27" s="3" t="s">
        <v>116</v>
      </c>
      <c r="BK27" s="3">
        <v>229.0</v>
      </c>
      <c r="BL27" s="3">
        <v>0.0</v>
      </c>
      <c r="BM27" s="3" t="s">
        <v>113</v>
      </c>
      <c r="BN27" s="3">
        <v>0.0</v>
      </c>
      <c r="BO27" s="3" t="s">
        <v>113</v>
      </c>
      <c r="BP27" s="3">
        <v>0.0</v>
      </c>
      <c r="BQ27" s="3" t="s">
        <v>113</v>
      </c>
      <c r="BS27" s="3">
        <v>1.0</v>
      </c>
      <c r="BT27" s="3">
        <v>0.0</v>
      </c>
      <c r="BU27" s="3">
        <v>483.0</v>
      </c>
      <c r="BV27" s="3" t="s">
        <v>120</v>
      </c>
      <c r="BW27" s="3">
        <v>0.0</v>
      </c>
      <c r="BX27" s="3" t="s">
        <v>120</v>
      </c>
      <c r="BY27" s="3">
        <v>2502.0</v>
      </c>
      <c r="BZ27" s="3" t="s">
        <v>120</v>
      </c>
      <c r="CA27" s="3">
        <v>0.0</v>
      </c>
      <c r="CB27" s="3" t="s">
        <v>113</v>
      </c>
      <c r="CD27" s="3" t="s">
        <v>122</v>
      </c>
      <c r="CE27" s="3" t="s">
        <v>122</v>
      </c>
      <c r="CF27" s="3" t="s">
        <v>144</v>
      </c>
      <c r="CG27" s="3" t="s">
        <v>92</v>
      </c>
      <c r="CH27" s="3" t="s">
        <v>124</v>
      </c>
      <c r="CI27" s="3" t="s">
        <v>125</v>
      </c>
      <c r="CJ27" s="3" t="s">
        <v>126</v>
      </c>
      <c r="CK27" s="3" t="s">
        <v>92</v>
      </c>
      <c r="CL27" s="3" t="s">
        <v>92</v>
      </c>
    </row>
    <row r="28">
      <c r="A28" s="2">
        <v>45052.462340972226</v>
      </c>
      <c r="B28" s="3" t="s">
        <v>294</v>
      </c>
      <c r="C28" s="3" t="s">
        <v>358</v>
      </c>
      <c r="D28" s="3" t="s">
        <v>91</v>
      </c>
      <c r="E28" s="3" t="s">
        <v>92</v>
      </c>
      <c r="F28" s="3" t="s">
        <v>92</v>
      </c>
      <c r="G28" s="3">
        <v>1.0</v>
      </c>
      <c r="H28" s="3" t="s">
        <v>93</v>
      </c>
      <c r="I28" s="3" t="s">
        <v>94</v>
      </c>
      <c r="J28" s="3" t="s">
        <v>95</v>
      </c>
      <c r="K28" s="3" t="s">
        <v>353</v>
      </c>
      <c r="L28" s="3" t="s">
        <v>359</v>
      </c>
      <c r="M28" s="3">
        <v>2.023030049E9</v>
      </c>
      <c r="N28" s="3" t="s">
        <v>360</v>
      </c>
      <c r="O28" s="3">
        <v>1.1992679654E10</v>
      </c>
      <c r="P28" s="3">
        <v>5.75791706E8</v>
      </c>
      <c r="R28" s="3">
        <v>5.5959754827E10</v>
      </c>
      <c r="S28" s="4">
        <v>38522.0</v>
      </c>
      <c r="T28" s="3" t="s">
        <v>163</v>
      </c>
      <c r="U28" s="3" t="s">
        <v>100</v>
      </c>
      <c r="V28" s="3" t="s">
        <v>361</v>
      </c>
      <c r="W28" s="5" t="s">
        <v>362</v>
      </c>
      <c r="X28" s="3" t="s">
        <v>103</v>
      </c>
      <c r="Y28" s="3" t="s">
        <v>104</v>
      </c>
      <c r="Z28" s="3" t="s">
        <v>105</v>
      </c>
      <c r="AA28" s="3" t="s">
        <v>106</v>
      </c>
      <c r="AC28" s="3">
        <v>2.0</v>
      </c>
      <c r="AD28" s="3">
        <v>2.0</v>
      </c>
      <c r="AE28" s="3">
        <v>0.0</v>
      </c>
      <c r="AF28" s="3" t="s">
        <v>107</v>
      </c>
      <c r="AG28" s="3">
        <v>0.0</v>
      </c>
      <c r="AH28" s="3" t="s">
        <v>109</v>
      </c>
      <c r="AI28" s="3">
        <v>0.0</v>
      </c>
      <c r="AJ28" s="3" t="s">
        <v>109</v>
      </c>
      <c r="AK28" s="3">
        <v>4000.0</v>
      </c>
      <c r="AL28" s="3" t="s">
        <v>110</v>
      </c>
      <c r="AM28" s="3">
        <v>0.0</v>
      </c>
      <c r="AN28" s="3" t="s">
        <v>109</v>
      </c>
      <c r="AO28" s="3">
        <v>0.0</v>
      </c>
      <c r="AP28" s="3" t="s">
        <v>109</v>
      </c>
      <c r="AQ28" s="3">
        <v>0.0</v>
      </c>
      <c r="AR28" s="3" t="s">
        <v>109</v>
      </c>
      <c r="AS28" s="3">
        <v>0.0</v>
      </c>
      <c r="AT28" s="3" t="s">
        <v>109</v>
      </c>
      <c r="AV28" s="3">
        <v>0.0</v>
      </c>
      <c r="AW28" s="3" t="s">
        <v>155</v>
      </c>
      <c r="AX28" s="3">
        <v>0.0</v>
      </c>
      <c r="AY28" s="3" t="s">
        <v>177</v>
      </c>
      <c r="AZ28" s="3">
        <v>0.0</v>
      </c>
      <c r="BA28" s="3" t="s">
        <v>113</v>
      </c>
      <c r="BB28" s="3">
        <v>264.0</v>
      </c>
      <c r="BC28" s="3" t="s">
        <v>114</v>
      </c>
      <c r="BD28" s="3">
        <v>142.0</v>
      </c>
      <c r="BE28" s="3" t="s">
        <v>114</v>
      </c>
      <c r="BF28" s="3">
        <v>100.0</v>
      </c>
      <c r="BG28" s="3" t="s">
        <v>256</v>
      </c>
      <c r="BH28" s="3" t="s">
        <v>157</v>
      </c>
      <c r="BI28" s="3">
        <v>112.0</v>
      </c>
      <c r="BJ28" s="3" t="s">
        <v>116</v>
      </c>
      <c r="BK28" s="3">
        <v>150.0</v>
      </c>
      <c r="BL28" s="3">
        <v>1678.0</v>
      </c>
      <c r="BM28" s="3" t="s">
        <v>189</v>
      </c>
      <c r="BN28" s="3">
        <v>220.0</v>
      </c>
      <c r="BO28" s="3" t="s">
        <v>276</v>
      </c>
      <c r="BP28" s="3">
        <v>150.0</v>
      </c>
      <c r="BQ28" s="3" t="s">
        <v>118</v>
      </c>
      <c r="BS28" s="3">
        <v>1.0</v>
      </c>
      <c r="BT28" s="3">
        <v>0.0</v>
      </c>
      <c r="BU28" s="3">
        <v>0.0</v>
      </c>
      <c r="BV28" s="3" t="s">
        <v>113</v>
      </c>
      <c r="BW28" s="3">
        <v>0.0</v>
      </c>
      <c r="BX28" s="3" t="s">
        <v>113</v>
      </c>
      <c r="BY28" s="3">
        <v>1924.0</v>
      </c>
      <c r="BZ28" s="3" t="s">
        <v>120</v>
      </c>
      <c r="CA28" s="3">
        <v>16000.0</v>
      </c>
      <c r="CB28" s="3" t="s">
        <v>120</v>
      </c>
      <c r="CD28" s="3" t="s">
        <v>331</v>
      </c>
      <c r="CE28" s="3" t="s">
        <v>121</v>
      </c>
      <c r="CF28" s="3" t="s">
        <v>144</v>
      </c>
      <c r="CG28" s="3" t="s">
        <v>363</v>
      </c>
      <c r="CH28" s="3" t="s">
        <v>124</v>
      </c>
      <c r="CI28" s="3" t="s">
        <v>181</v>
      </c>
      <c r="CJ28" s="3" t="s">
        <v>126</v>
      </c>
      <c r="CK28" s="3" t="s">
        <v>92</v>
      </c>
      <c r="CL28" s="3" t="s">
        <v>92</v>
      </c>
    </row>
    <row r="29">
      <c r="A29" s="2">
        <v>45045.48488127315</v>
      </c>
      <c r="B29" s="3" t="s">
        <v>364</v>
      </c>
      <c r="C29" s="3" t="s">
        <v>365</v>
      </c>
      <c r="D29" s="3" t="s">
        <v>91</v>
      </c>
      <c r="E29" s="3" t="s">
        <v>92</v>
      </c>
      <c r="F29" s="3" t="s">
        <v>366</v>
      </c>
      <c r="G29" s="3">
        <v>1.0</v>
      </c>
      <c r="H29" s="3" t="s">
        <v>93</v>
      </c>
      <c r="I29" s="3" t="s">
        <v>94</v>
      </c>
      <c r="J29" s="3" t="s">
        <v>95</v>
      </c>
      <c r="K29" s="3" t="s">
        <v>96</v>
      </c>
      <c r="L29" s="3" t="s">
        <v>367</v>
      </c>
      <c r="M29" s="3">
        <v>2.02303005E9</v>
      </c>
      <c r="N29" s="3" t="s">
        <v>368</v>
      </c>
      <c r="O29" s="3">
        <v>1.1977802936E10</v>
      </c>
      <c r="P29" s="3">
        <v>5.07370946E8</v>
      </c>
      <c r="Q29" s="3" t="s">
        <v>92</v>
      </c>
      <c r="R29" s="3">
        <v>4.863601484E10</v>
      </c>
      <c r="S29" s="4">
        <v>38610.0</v>
      </c>
      <c r="T29" s="3" t="s">
        <v>131</v>
      </c>
      <c r="U29" s="3" t="s">
        <v>100</v>
      </c>
      <c r="V29" s="3" t="s">
        <v>369</v>
      </c>
      <c r="W29" s="5" t="s">
        <v>370</v>
      </c>
      <c r="X29" s="3" t="s">
        <v>103</v>
      </c>
      <c r="Y29" s="3" t="s">
        <v>104</v>
      </c>
      <c r="Z29" s="3" t="s">
        <v>105</v>
      </c>
      <c r="AA29" s="3" t="s">
        <v>106</v>
      </c>
      <c r="AC29" s="3">
        <v>2.0</v>
      </c>
      <c r="AD29" s="3">
        <v>2.0</v>
      </c>
      <c r="AF29" s="3" t="s">
        <v>107</v>
      </c>
      <c r="AG29" s="3">
        <v>0.0</v>
      </c>
      <c r="AH29" s="3" t="s">
        <v>109</v>
      </c>
      <c r="AI29" s="3">
        <v>0.0</v>
      </c>
      <c r="AJ29" s="3" t="s">
        <v>109</v>
      </c>
      <c r="AK29" s="3">
        <v>1872.0</v>
      </c>
      <c r="AL29" s="3" t="s">
        <v>108</v>
      </c>
      <c r="AM29" s="3">
        <v>0.0</v>
      </c>
      <c r="AN29" s="3" t="s">
        <v>109</v>
      </c>
      <c r="AO29" s="3">
        <v>0.0</v>
      </c>
      <c r="AP29" s="3" t="s">
        <v>109</v>
      </c>
      <c r="AQ29" s="3">
        <v>0.0</v>
      </c>
      <c r="AR29" s="3" t="s">
        <v>109</v>
      </c>
      <c r="AS29" s="3">
        <v>0.0</v>
      </c>
      <c r="AT29" s="3" t="s">
        <v>109</v>
      </c>
      <c r="AV29" s="3">
        <v>0.0</v>
      </c>
      <c r="AW29" s="3" t="s">
        <v>136</v>
      </c>
      <c r="AX29" s="3">
        <v>0.0</v>
      </c>
      <c r="AY29" s="3" t="s">
        <v>137</v>
      </c>
      <c r="AZ29" s="3">
        <v>0.0</v>
      </c>
      <c r="BA29" s="3" t="s">
        <v>225</v>
      </c>
      <c r="BB29" s="3">
        <v>330.0</v>
      </c>
      <c r="BC29" s="3" t="s">
        <v>371</v>
      </c>
      <c r="BD29" s="3">
        <v>150.0</v>
      </c>
      <c r="BE29" s="3" t="s">
        <v>372</v>
      </c>
      <c r="BF29" s="3">
        <v>101.0</v>
      </c>
      <c r="BG29" s="3" t="s">
        <v>167</v>
      </c>
      <c r="BH29" s="3" t="s">
        <v>204</v>
      </c>
      <c r="BI29" s="3">
        <v>0.0</v>
      </c>
      <c r="BJ29" s="3" t="s">
        <v>113</v>
      </c>
      <c r="BK29" s="3">
        <v>161.0</v>
      </c>
      <c r="BL29" s="3">
        <v>0.0</v>
      </c>
      <c r="BM29" s="3" t="s">
        <v>113</v>
      </c>
      <c r="BN29" s="3">
        <v>70.0</v>
      </c>
      <c r="BO29" s="3" t="s">
        <v>205</v>
      </c>
      <c r="BP29" s="3">
        <v>30.0</v>
      </c>
      <c r="BQ29" s="3" t="s">
        <v>118</v>
      </c>
      <c r="BR29" s="3" t="s">
        <v>373</v>
      </c>
      <c r="BS29" s="3">
        <v>1.0</v>
      </c>
      <c r="BT29" s="3">
        <v>0.0</v>
      </c>
      <c r="BU29" s="3">
        <v>153.0</v>
      </c>
      <c r="BV29" s="3" t="s">
        <v>120</v>
      </c>
      <c r="BW29" s="3">
        <v>0.0</v>
      </c>
      <c r="BX29" s="3" t="s">
        <v>113</v>
      </c>
      <c r="BY29" s="3">
        <v>0.0</v>
      </c>
      <c r="BZ29" s="3" t="s">
        <v>113</v>
      </c>
      <c r="CA29" s="3">
        <v>0.0</v>
      </c>
      <c r="CB29" s="3" t="s">
        <v>113</v>
      </c>
      <c r="CC29" s="3" t="s">
        <v>374</v>
      </c>
      <c r="CD29" s="3" t="s">
        <v>122</v>
      </c>
      <c r="CE29" s="3" t="s">
        <v>122</v>
      </c>
      <c r="CF29" s="3" t="s">
        <v>144</v>
      </c>
      <c r="CG29" s="3" t="s">
        <v>92</v>
      </c>
      <c r="CH29" s="3" t="s">
        <v>124</v>
      </c>
      <c r="CI29" s="3" t="s">
        <v>146</v>
      </c>
      <c r="CJ29" s="3" t="s">
        <v>146</v>
      </c>
      <c r="CK29" s="3" t="s">
        <v>92</v>
      </c>
      <c r="CL29" s="3" t="s">
        <v>91</v>
      </c>
    </row>
    <row r="30">
      <c r="A30" s="2">
        <v>45052.778814375</v>
      </c>
      <c r="B30" s="3" t="s">
        <v>341</v>
      </c>
      <c r="C30" s="3" t="s">
        <v>375</v>
      </c>
      <c r="D30" s="3" t="s">
        <v>91</v>
      </c>
      <c r="E30" s="3" t="s">
        <v>92</v>
      </c>
      <c r="F30" s="3" t="s">
        <v>92</v>
      </c>
      <c r="G30" s="3" t="s">
        <v>93</v>
      </c>
      <c r="H30" s="3" t="s">
        <v>93</v>
      </c>
      <c r="I30" s="3" t="s">
        <v>94</v>
      </c>
      <c r="J30" s="3" t="s">
        <v>96</v>
      </c>
      <c r="K30" s="3" t="s">
        <v>95</v>
      </c>
      <c r="L30" s="3" t="s">
        <v>376</v>
      </c>
      <c r="M30" s="3">
        <v>2.023030051E9</v>
      </c>
      <c r="N30" s="3" t="s">
        <v>377</v>
      </c>
      <c r="O30" s="3">
        <v>1.1941869998E10</v>
      </c>
      <c r="P30" s="3">
        <v>6.29277436E8</v>
      </c>
      <c r="Q30" s="3" t="s">
        <v>92</v>
      </c>
      <c r="R30" s="3">
        <v>5.2032171813E10</v>
      </c>
      <c r="S30" s="4">
        <v>38729.0</v>
      </c>
      <c r="T30" s="3" t="s">
        <v>99</v>
      </c>
      <c r="U30" s="3" t="s">
        <v>100</v>
      </c>
      <c r="V30" s="3" t="s">
        <v>378</v>
      </c>
      <c r="W30" s="5" t="s">
        <v>223</v>
      </c>
      <c r="X30" s="3" t="s">
        <v>224</v>
      </c>
      <c r="Y30" s="3" t="s">
        <v>104</v>
      </c>
      <c r="Z30" s="3" t="s">
        <v>105</v>
      </c>
      <c r="AA30" s="3" t="s">
        <v>106</v>
      </c>
      <c r="AC30" s="3">
        <v>4.0</v>
      </c>
      <c r="AD30" s="3">
        <v>4.0</v>
      </c>
      <c r="AE30" s="3">
        <v>0.0</v>
      </c>
      <c r="AF30" s="3" t="s">
        <v>107</v>
      </c>
      <c r="AG30" s="3">
        <v>802.0</v>
      </c>
      <c r="AH30" s="3" t="s">
        <v>108</v>
      </c>
      <c r="AI30" s="3">
        <v>1979.0</v>
      </c>
      <c r="AJ30" s="3" t="s">
        <v>108</v>
      </c>
      <c r="AK30" s="3">
        <v>0.0</v>
      </c>
      <c r="AL30" s="3" t="s">
        <v>109</v>
      </c>
      <c r="AM30" s="3">
        <v>0.0</v>
      </c>
      <c r="AN30" s="3" t="s">
        <v>109</v>
      </c>
      <c r="AO30" s="3">
        <v>0.0</v>
      </c>
      <c r="AP30" s="3" t="s">
        <v>109</v>
      </c>
      <c r="AQ30" s="3">
        <v>0.0</v>
      </c>
      <c r="AR30" s="3" t="s">
        <v>109</v>
      </c>
      <c r="AS30" s="3">
        <v>0.0</v>
      </c>
      <c r="AT30" s="3" t="s">
        <v>109</v>
      </c>
      <c r="AV30" s="3">
        <v>0.0</v>
      </c>
      <c r="AW30" s="3" t="s">
        <v>136</v>
      </c>
      <c r="AX30" s="3">
        <v>0.0</v>
      </c>
      <c r="AY30" s="3" t="s">
        <v>137</v>
      </c>
      <c r="AZ30" s="3">
        <v>757.0</v>
      </c>
      <c r="BA30" s="3" t="s">
        <v>138</v>
      </c>
      <c r="BB30" s="3">
        <v>168.0</v>
      </c>
      <c r="BC30" s="3" t="s">
        <v>114</v>
      </c>
      <c r="BD30" s="3">
        <v>199.0</v>
      </c>
      <c r="BE30" s="3" t="s">
        <v>114</v>
      </c>
      <c r="BF30" s="3">
        <v>0.0</v>
      </c>
      <c r="BG30" s="3" t="s">
        <v>113</v>
      </c>
      <c r="BH30" s="3" t="s">
        <v>157</v>
      </c>
      <c r="BI30" s="3">
        <v>84.0</v>
      </c>
      <c r="BJ30" s="3" t="s">
        <v>116</v>
      </c>
      <c r="BK30" s="3">
        <v>100.0</v>
      </c>
      <c r="BL30" s="3">
        <v>0.0</v>
      </c>
      <c r="BM30" s="3" t="s">
        <v>113</v>
      </c>
      <c r="BN30" s="3">
        <v>0.0</v>
      </c>
      <c r="BO30" s="3" t="s">
        <v>113</v>
      </c>
      <c r="BP30" s="3">
        <v>100.0</v>
      </c>
      <c r="BQ30" s="3" t="s">
        <v>118</v>
      </c>
      <c r="BR30" s="3" t="s">
        <v>217</v>
      </c>
      <c r="BS30" s="3">
        <v>1.0</v>
      </c>
      <c r="BT30" s="3">
        <v>0.0</v>
      </c>
      <c r="BU30" s="3">
        <v>1054.0</v>
      </c>
      <c r="BV30" s="3" t="s">
        <v>120</v>
      </c>
      <c r="BW30" s="3">
        <v>0.0</v>
      </c>
      <c r="BX30" s="3" t="s">
        <v>113</v>
      </c>
      <c r="BY30" s="3">
        <v>0.0</v>
      </c>
      <c r="BZ30" s="3" t="s">
        <v>113</v>
      </c>
      <c r="CA30" s="3">
        <v>0.0</v>
      </c>
      <c r="CB30" s="3" t="s">
        <v>113</v>
      </c>
      <c r="CD30" s="3" t="s">
        <v>122</v>
      </c>
      <c r="CE30" s="3" t="s">
        <v>122</v>
      </c>
      <c r="CF30" s="3" t="s">
        <v>144</v>
      </c>
      <c r="CG30" s="3" t="s">
        <v>92</v>
      </c>
      <c r="CH30" s="3" t="s">
        <v>124</v>
      </c>
      <c r="CI30" s="3" t="s">
        <v>146</v>
      </c>
      <c r="CJ30" s="3" t="s">
        <v>146</v>
      </c>
      <c r="CK30" s="3" t="s">
        <v>91</v>
      </c>
      <c r="CL30" s="3" t="s">
        <v>91</v>
      </c>
    </row>
    <row r="31">
      <c r="A31" s="2">
        <v>45052.4423105787</v>
      </c>
      <c r="B31" s="3" t="s">
        <v>294</v>
      </c>
      <c r="C31" s="3" t="s">
        <v>379</v>
      </c>
      <c r="D31" s="3" t="s">
        <v>91</v>
      </c>
      <c r="E31" s="3" t="s">
        <v>92</v>
      </c>
      <c r="F31" s="3" t="s">
        <v>92</v>
      </c>
      <c r="G31" s="3">
        <v>1.0</v>
      </c>
      <c r="H31" s="3">
        <v>1.0</v>
      </c>
      <c r="I31" s="3">
        <v>1.0</v>
      </c>
      <c r="J31" s="3" t="s">
        <v>95</v>
      </c>
      <c r="K31" s="3" t="s">
        <v>96</v>
      </c>
      <c r="L31" s="3" t="s">
        <v>380</v>
      </c>
      <c r="M31" s="3">
        <v>2.023030055E9</v>
      </c>
      <c r="N31" s="3" t="s">
        <v>381</v>
      </c>
      <c r="O31" s="3">
        <v>1.1993046419E10</v>
      </c>
      <c r="P31" s="3">
        <v>5.48183831E8</v>
      </c>
      <c r="R31" s="3">
        <v>5.341966589E10</v>
      </c>
      <c r="S31" s="4">
        <v>38820.0</v>
      </c>
      <c r="T31" s="3" t="s">
        <v>99</v>
      </c>
      <c r="U31" s="3" t="s">
        <v>100</v>
      </c>
      <c r="V31" s="3" t="s">
        <v>382</v>
      </c>
      <c r="W31" s="5" t="s">
        <v>383</v>
      </c>
      <c r="X31" s="3" t="s">
        <v>103</v>
      </c>
      <c r="Y31" s="3" t="s">
        <v>104</v>
      </c>
      <c r="Z31" s="3" t="s">
        <v>105</v>
      </c>
      <c r="AA31" s="3" t="s">
        <v>106</v>
      </c>
      <c r="AB31" s="3" t="s">
        <v>384</v>
      </c>
      <c r="AC31" s="3">
        <v>3.0</v>
      </c>
      <c r="AD31" s="3">
        <v>3.0</v>
      </c>
      <c r="AE31" s="3">
        <v>0.0</v>
      </c>
      <c r="AF31" s="3" t="s">
        <v>107</v>
      </c>
      <c r="AG31" s="3">
        <v>0.0</v>
      </c>
      <c r="AH31" s="3" t="s">
        <v>109</v>
      </c>
      <c r="AI31" s="3">
        <v>0.0</v>
      </c>
      <c r="AJ31" s="3" t="s">
        <v>109</v>
      </c>
      <c r="AK31" s="3">
        <v>4228.0</v>
      </c>
      <c r="AL31" s="3" t="s">
        <v>108</v>
      </c>
      <c r="AM31" s="3">
        <v>0.0</v>
      </c>
      <c r="AN31" s="3" t="s">
        <v>109</v>
      </c>
      <c r="AO31" s="3">
        <v>0.0</v>
      </c>
      <c r="AP31" s="3" t="s">
        <v>109</v>
      </c>
      <c r="AQ31" s="3">
        <v>0.0</v>
      </c>
      <c r="AR31" s="3" t="s">
        <v>109</v>
      </c>
      <c r="AS31" s="3">
        <v>750.0</v>
      </c>
      <c r="AT31" s="3" t="s">
        <v>135</v>
      </c>
      <c r="AV31" s="3">
        <v>0.0</v>
      </c>
      <c r="AW31" s="3" t="s">
        <v>111</v>
      </c>
      <c r="AX31" s="3">
        <v>1800.0</v>
      </c>
      <c r="AY31" s="3" t="s">
        <v>112</v>
      </c>
      <c r="AZ31" s="3">
        <v>160.0</v>
      </c>
      <c r="BA31" s="3" t="s">
        <v>138</v>
      </c>
      <c r="BB31" s="3">
        <v>68.0</v>
      </c>
      <c r="BC31" s="3" t="s">
        <v>114</v>
      </c>
      <c r="BD31" s="3">
        <v>230.0</v>
      </c>
      <c r="BE31" s="3" t="s">
        <v>114</v>
      </c>
      <c r="BF31" s="3">
        <v>235.0</v>
      </c>
      <c r="BG31" s="3" t="s">
        <v>167</v>
      </c>
      <c r="BH31" s="3" t="s">
        <v>115</v>
      </c>
      <c r="BI31" s="3">
        <v>0.0</v>
      </c>
      <c r="BJ31" s="3" t="s">
        <v>113</v>
      </c>
      <c r="BK31" s="3">
        <v>150.0</v>
      </c>
      <c r="BL31" s="3">
        <v>0.0</v>
      </c>
      <c r="BM31" s="3" t="s">
        <v>113</v>
      </c>
      <c r="BN31" s="3">
        <v>350.0</v>
      </c>
      <c r="BO31" s="3" t="s">
        <v>117</v>
      </c>
      <c r="BP31" s="3">
        <v>0.0</v>
      </c>
      <c r="BQ31" s="3" t="s">
        <v>113</v>
      </c>
      <c r="BS31" s="3">
        <v>1.0</v>
      </c>
      <c r="BT31" s="3">
        <v>0.0</v>
      </c>
      <c r="BU31" s="3">
        <v>484.0</v>
      </c>
      <c r="BV31" s="3" t="s">
        <v>120</v>
      </c>
      <c r="BW31" s="3">
        <v>0.0</v>
      </c>
      <c r="BX31" s="3" t="s">
        <v>113</v>
      </c>
      <c r="BY31" s="3">
        <v>0.0</v>
      </c>
      <c r="BZ31" s="3" t="s">
        <v>113</v>
      </c>
      <c r="CA31" s="3">
        <v>0.0</v>
      </c>
      <c r="CB31" s="3" t="s">
        <v>113</v>
      </c>
      <c r="CD31" s="3" t="s">
        <v>121</v>
      </c>
      <c r="CE31" s="3" t="s">
        <v>385</v>
      </c>
      <c r="CF31" s="3" t="s">
        <v>144</v>
      </c>
      <c r="CG31" s="3" t="s">
        <v>92</v>
      </c>
      <c r="CH31" s="3" t="s">
        <v>124</v>
      </c>
      <c r="CI31" s="3" t="s">
        <v>146</v>
      </c>
      <c r="CJ31" s="3" t="s">
        <v>126</v>
      </c>
      <c r="CK31" s="3" t="s">
        <v>92</v>
      </c>
      <c r="CL31" s="3" t="s">
        <v>92</v>
      </c>
    </row>
    <row r="32">
      <c r="A32" s="2">
        <v>45045.676926423606</v>
      </c>
      <c r="B32" s="3" t="s">
        <v>182</v>
      </c>
      <c r="C32" s="3" t="s">
        <v>386</v>
      </c>
      <c r="D32" s="3" t="s">
        <v>91</v>
      </c>
      <c r="E32" s="3" t="s">
        <v>92</v>
      </c>
      <c r="F32" s="3" t="s">
        <v>92</v>
      </c>
      <c r="G32" s="3" t="s">
        <v>93</v>
      </c>
      <c r="H32" s="3" t="s">
        <v>93</v>
      </c>
      <c r="I32" s="3" t="s">
        <v>94</v>
      </c>
      <c r="J32" s="3" t="s">
        <v>95</v>
      </c>
      <c r="K32" s="3" t="s">
        <v>96</v>
      </c>
      <c r="L32" s="3" t="s">
        <v>387</v>
      </c>
      <c r="M32" s="3">
        <v>2.023030058E9</v>
      </c>
      <c r="N32" s="3" t="s">
        <v>388</v>
      </c>
      <c r="O32" s="3">
        <v>1.1957345632E10</v>
      </c>
      <c r="P32" s="3">
        <v>5.82566952E8</v>
      </c>
      <c r="Q32" s="3" t="s">
        <v>92</v>
      </c>
      <c r="R32" s="3">
        <v>5.7935213801E10</v>
      </c>
      <c r="S32" s="4">
        <v>38627.0</v>
      </c>
      <c r="T32" s="3" t="s">
        <v>163</v>
      </c>
      <c r="U32" s="3" t="s">
        <v>100</v>
      </c>
      <c r="V32" s="3" t="s">
        <v>389</v>
      </c>
      <c r="W32" s="5" t="s">
        <v>390</v>
      </c>
      <c r="X32" s="3" t="s">
        <v>391</v>
      </c>
      <c r="Y32" s="3" t="s">
        <v>104</v>
      </c>
      <c r="Z32" s="3" t="s">
        <v>105</v>
      </c>
      <c r="AA32" s="3" t="s">
        <v>106</v>
      </c>
      <c r="AC32" s="3">
        <v>4.0</v>
      </c>
      <c r="AD32" s="3">
        <v>1.0</v>
      </c>
      <c r="AF32" s="3" t="s">
        <v>134</v>
      </c>
      <c r="AG32" s="3">
        <v>0.0</v>
      </c>
      <c r="AH32" s="3" t="s">
        <v>109</v>
      </c>
      <c r="AI32" s="3">
        <v>2500.0</v>
      </c>
      <c r="AJ32" s="3" t="s">
        <v>135</v>
      </c>
      <c r="AK32" s="3">
        <v>0.0</v>
      </c>
      <c r="AL32" s="3" t="s">
        <v>109</v>
      </c>
      <c r="AM32" s="3">
        <v>0.0</v>
      </c>
      <c r="AN32" s="3" t="s">
        <v>109</v>
      </c>
      <c r="AO32" s="3">
        <v>0.0</v>
      </c>
      <c r="AP32" s="3" t="s">
        <v>109</v>
      </c>
      <c r="AQ32" s="3">
        <v>0.0</v>
      </c>
      <c r="AR32" s="3" t="s">
        <v>109</v>
      </c>
      <c r="AS32" s="3">
        <v>0.0</v>
      </c>
      <c r="AT32" s="3" t="s">
        <v>109</v>
      </c>
      <c r="AV32" s="3">
        <v>0.0</v>
      </c>
      <c r="AW32" s="3" t="s">
        <v>136</v>
      </c>
      <c r="AX32" s="3">
        <v>0.0</v>
      </c>
      <c r="AY32" s="3" t="s">
        <v>137</v>
      </c>
      <c r="AZ32" s="3">
        <v>0.0</v>
      </c>
      <c r="BA32" s="3" t="s">
        <v>166</v>
      </c>
      <c r="BB32" s="3">
        <v>50.0</v>
      </c>
      <c r="BC32" s="3" t="s">
        <v>371</v>
      </c>
      <c r="BD32" s="3">
        <v>150.0</v>
      </c>
      <c r="BE32" s="3" t="s">
        <v>372</v>
      </c>
      <c r="BF32" s="3">
        <v>0.0</v>
      </c>
      <c r="BG32" s="3" t="s">
        <v>113</v>
      </c>
      <c r="BH32" s="3" t="s">
        <v>157</v>
      </c>
      <c r="BI32" s="3">
        <v>70.0</v>
      </c>
      <c r="BJ32" s="3" t="s">
        <v>140</v>
      </c>
      <c r="BK32" s="3">
        <v>0.0</v>
      </c>
      <c r="BL32" s="3">
        <v>0.0</v>
      </c>
      <c r="BM32" s="3" t="s">
        <v>113</v>
      </c>
      <c r="BN32" s="3">
        <v>0.0</v>
      </c>
      <c r="BO32" s="3" t="s">
        <v>113</v>
      </c>
      <c r="BP32" s="3">
        <v>250.0</v>
      </c>
      <c r="BQ32" s="3" t="s">
        <v>118</v>
      </c>
      <c r="BR32" s="3" t="s">
        <v>392</v>
      </c>
      <c r="BS32" s="3">
        <v>0.0</v>
      </c>
      <c r="BT32" s="3">
        <v>1.0</v>
      </c>
      <c r="BU32" s="3">
        <v>0.0</v>
      </c>
      <c r="BV32" s="3" t="s">
        <v>393</v>
      </c>
      <c r="BW32" s="3">
        <v>0.0</v>
      </c>
      <c r="BX32" s="3" t="s">
        <v>120</v>
      </c>
      <c r="BY32" s="3">
        <v>0.0</v>
      </c>
      <c r="BZ32" s="3" t="s">
        <v>120</v>
      </c>
      <c r="CA32" s="3">
        <v>0.0</v>
      </c>
      <c r="CB32" s="3" t="s">
        <v>113</v>
      </c>
      <c r="CD32" s="3" t="s">
        <v>122</v>
      </c>
      <c r="CE32" s="3" t="s">
        <v>122</v>
      </c>
      <c r="CF32" s="3" t="s">
        <v>144</v>
      </c>
      <c r="CH32" s="3" t="s">
        <v>145</v>
      </c>
      <c r="CI32" s="3" t="s">
        <v>126</v>
      </c>
      <c r="CJ32" s="3" t="s">
        <v>146</v>
      </c>
      <c r="CK32" s="3" t="s">
        <v>92</v>
      </c>
      <c r="CL32" s="3" t="s">
        <v>92</v>
      </c>
    </row>
    <row r="33">
      <c r="A33" s="2">
        <v>45045.6137233912</v>
      </c>
      <c r="B33" s="3" t="s">
        <v>287</v>
      </c>
      <c r="C33" s="3" t="s">
        <v>394</v>
      </c>
      <c r="D33" s="3" t="s">
        <v>91</v>
      </c>
      <c r="E33" s="3" t="s">
        <v>92</v>
      </c>
      <c r="F33" s="3" t="s">
        <v>92</v>
      </c>
      <c r="G33" s="3">
        <v>1.0</v>
      </c>
      <c r="H33" s="3" t="s">
        <v>93</v>
      </c>
      <c r="I33" s="3" t="s">
        <v>94</v>
      </c>
      <c r="J33" s="3" t="s">
        <v>95</v>
      </c>
      <c r="K33" s="3" t="s">
        <v>96</v>
      </c>
      <c r="L33" s="3" t="s">
        <v>395</v>
      </c>
      <c r="M33" s="3">
        <v>2.023030059E9</v>
      </c>
      <c r="N33" s="3" t="s">
        <v>396</v>
      </c>
      <c r="O33" s="3">
        <v>1.1986883885E10</v>
      </c>
      <c r="P33" s="3">
        <v>5.58646578E8</v>
      </c>
      <c r="Q33" s="3" t="s">
        <v>92</v>
      </c>
      <c r="R33" s="3">
        <v>5.4166517848E10</v>
      </c>
      <c r="S33" s="4">
        <v>38446.0</v>
      </c>
      <c r="T33" s="3" t="s">
        <v>99</v>
      </c>
      <c r="U33" s="3" t="s">
        <v>100</v>
      </c>
      <c r="V33" s="3" t="s">
        <v>397</v>
      </c>
      <c r="W33" s="5" t="s">
        <v>398</v>
      </c>
      <c r="X33" s="3" t="s">
        <v>103</v>
      </c>
      <c r="Y33" s="3" t="s">
        <v>104</v>
      </c>
      <c r="Z33" s="3" t="s">
        <v>105</v>
      </c>
      <c r="AA33" s="3" t="s">
        <v>106</v>
      </c>
      <c r="AC33" s="3">
        <v>3.0</v>
      </c>
      <c r="AD33" s="3">
        <v>3.0</v>
      </c>
      <c r="AF33" s="3" t="s">
        <v>107</v>
      </c>
      <c r="AG33" s="3">
        <v>0.0</v>
      </c>
      <c r="AH33" s="3" t="s">
        <v>109</v>
      </c>
      <c r="AI33" s="3">
        <v>5335.0</v>
      </c>
      <c r="AJ33" s="3" t="s">
        <v>108</v>
      </c>
      <c r="AK33" s="3">
        <v>3152.0</v>
      </c>
      <c r="AL33" s="3" t="s">
        <v>253</v>
      </c>
      <c r="AM33" s="3">
        <v>0.0</v>
      </c>
      <c r="AN33" s="3" t="s">
        <v>109</v>
      </c>
      <c r="AO33" s="3">
        <v>0.0</v>
      </c>
      <c r="AP33" s="3" t="s">
        <v>109</v>
      </c>
      <c r="AQ33" s="3">
        <v>0.0</v>
      </c>
      <c r="AR33" s="3" t="s">
        <v>109</v>
      </c>
      <c r="AS33" s="3">
        <v>0.0</v>
      </c>
      <c r="AT33" s="3" t="s">
        <v>109</v>
      </c>
      <c r="AV33" s="3">
        <v>0.0</v>
      </c>
      <c r="AW33" s="3" t="s">
        <v>136</v>
      </c>
      <c r="AX33" s="3">
        <v>0.0</v>
      </c>
      <c r="AY33" s="3" t="s">
        <v>137</v>
      </c>
      <c r="AZ33" s="3">
        <v>205.0</v>
      </c>
      <c r="BA33" s="3" t="s">
        <v>138</v>
      </c>
      <c r="BB33" s="3">
        <v>146.0</v>
      </c>
      <c r="BC33" s="3" t="s">
        <v>114</v>
      </c>
      <c r="BD33" s="3">
        <v>241.0</v>
      </c>
      <c r="BE33" s="3" t="s">
        <v>114</v>
      </c>
      <c r="BF33" s="3">
        <v>0.0</v>
      </c>
      <c r="BG33" s="3" t="s">
        <v>113</v>
      </c>
      <c r="BH33" s="3" t="s">
        <v>115</v>
      </c>
      <c r="BI33" s="3">
        <v>280.0</v>
      </c>
      <c r="BJ33" s="3" t="s">
        <v>116</v>
      </c>
      <c r="BK33" s="3">
        <v>553.0</v>
      </c>
      <c r="BL33" s="3">
        <v>0.0</v>
      </c>
      <c r="BM33" s="3" t="s">
        <v>113</v>
      </c>
      <c r="BN33" s="3">
        <v>921.0</v>
      </c>
      <c r="BO33" s="3" t="s">
        <v>276</v>
      </c>
      <c r="BP33" s="3">
        <v>201.0</v>
      </c>
      <c r="BQ33" s="3" t="s">
        <v>118</v>
      </c>
      <c r="BR33" s="3" t="s">
        <v>246</v>
      </c>
      <c r="BS33" s="3">
        <v>1.0</v>
      </c>
      <c r="BT33" s="3">
        <v>0.0</v>
      </c>
      <c r="BU33" s="3">
        <v>514.0</v>
      </c>
      <c r="BV33" s="3" t="s">
        <v>120</v>
      </c>
      <c r="BW33" s="3">
        <v>8859.0</v>
      </c>
      <c r="BX33" s="3" t="s">
        <v>120</v>
      </c>
      <c r="BY33" s="3">
        <v>948.0</v>
      </c>
      <c r="BZ33" s="3" t="s">
        <v>120</v>
      </c>
      <c r="CA33" s="3">
        <v>1240935.0</v>
      </c>
      <c r="CB33" s="3" t="s">
        <v>120</v>
      </c>
      <c r="CD33" s="3" t="s">
        <v>121</v>
      </c>
      <c r="CE33" s="3" t="s">
        <v>122</v>
      </c>
      <c r="CF33" s="3" t="s">
        <v>123</v>
      </c>
      <c r="CH33" s="3" t="s">
        <v>124</v>
      </c>
      <c r="CI33" s="3" t="s">
        <v>126</v>
      </c>
      <c r="CJ33" s="3" t="s">
        <v>126</v>
      </c>
      <c r="CK33" s="3" t="s">
        <v>92</v>
      </c>
      <c r="CL33" s="3" t="s">
        <v>92</v>
      </c>
    </row>
    <row r="34">
      <c r="A34" s="2">
        <v>45052.689964212965</v>
      </c>
      <c r="B34" s="3" t="s">
        <v>294</v>
      </c>
      <c r="C34" s="3" t="s">
        <v>399</v>
      </c>
      <c r="D34" s="3" t="s">
        <v>91</v>
      </c>
      <c r="E34" s="3" t="s">
        <v>91</v>
      </c>
      <c r="F34" s="3" t="s">
        <v>92</v>
      </c>
      <c r="G34" s="3">
        <v>1.0</v>
      </c>
      <c r="H34" s="3" t="s">
        <v>93</v>
      </c>
      <c r="I34" s="3" t="s">
        <v>94</v>
      </c>
      <c r="J34" s="3" t="s">
        <v>95</v>
      </c>
      <c r="K34" s="3" t="s">
        <v>96</v>
      </c>
      <c r="L34" s="3" t="s">
        <v>400</v>
      </c>
      <c r="M34" s="3">
        <v>2.023030061E9</v>
      </c>
      <c r="N34" s="3" t="s">
        <v>401</v>
      </c>
      <c r="O34" s="3">
        <v>1.1977712029E10</v>
      </c>
      <c r="P34" s="3">
        <v>6.07263027E8</v>
      </c>
      <c r="R34" s="3">
        <v>5.0631976809E10</v>
      </c>
      <c r="S34" s="4">
        <v>38657.0</v>
      </c>
      <c r="T34" s="3" t="s">
        <v>99</v>
      </c>
      <c r="U34" s="3" t="s">
        <v>100</v>
      </c>
      <c r="V34" s="3" t="s">
        <v>402</v>
      </c>
      <c r="W34" s="5" t="s">
        <v>403</v>
      </c>
      <c r="X34" s="3" t="s">
        <v>391</v>
      </c>
      <c r="Y34" s="3" t="s">
        <v>104</v>
      </c>
      <c r="Z34" s="3" t="s">
        <v>105</v>
      </c>
      <c r="AA34" s="3" t="s">
        <v>106</v>
      </c>
      <c r="AC34" s="3">
        <v>4.0</v>
      </c>
      <c r="AD34" s="3">
        <v>3.0</v>
      </c>
      <c r="AE34" s="3">
        <v>0.0</v>
      </c>
      <c r="AF34" s="3" t="s">
        <v>107</v>
      </c>
      <c r="AG34" s="3">
        <v>0.0</v>
      </c>
      <c r="AH34" s="3" t="s">
        <v>109</v>
      </c>
      <c r="AI34" s="3">
        <v>0.0</v>
      </c>
      <c r="AJ34" s="3" t="s">
        <v>109</v>
      </c>
      <c r="AK34" s="3">
        <v>1947.0</v>
      </c>
      <c r="AL34" s="3" t="s">
        <v>108</v>
      </c>
      <c r="AM34" s="3">
        <v>1671.0</v>
      </c>
      <c r="AN34" s="3" t="s">
        <v>108</v>
      </c>
      <c r="AO34" s="3">
        <v>0.0</v>
      </c>
      <c r="AP34" s="3" t="s">
        <v>109</v>
      </c>
      <c r="AQ34" s="3">
        <v>0.0</v>
      </c>
      <c r="AR34" s="3" t="s">
        <v>109</v>
      </c>
      <c r="AS34" s="3">
        <v>0.0</v>
      </c>
      <c r="AT34" s="3" t="s">
        <v>109</v>
      </c>
      <c r="AV34" s="3">
        <v>0.0</v>
      </c>
      <c r="AW34" s="3" t="s">
        <v>155</v>
      </c>
      <c r="AX34" s="3">
        <v>0.0</v>
      </c>
      <c r="AY34" s="3" t="s">
        <v>177</v>
      </c>
      <c r="AZ34" s="3">
        <v>0.0</v>
      </c>
      <c r="BA34" s="3" t="s">
        <v>113</v>
      </c>
      <c r="BB34" s="3">
        <v>203.0</v>
      </c>
      <c r="BC34" s="3" t="s">
        <v>114</v>
      </c>
      <c r="BD34" s="3">
        <v>318.0</v>
      </c>
      <c r="BE34" s="3" t="s">
        <v>114</v>
      </c>
      <c r="BF34" s="3">
        <v>24.0</v>
      </c>
      <c r="BG34" s="3" t="s">
        <v>167</v>
      </c>
      <c r="BH34" s="3" t="s">
        <v>157</v>
      </c>
      <c r="BI34" s="3">
        <v>141.0</v>
      </c>
      <c r="BJ34" s="3" t="s">
        <v>116</v>
      </c>
      <c r="BK34" s="3">
        <v>148.0</v>
      </c>
      <c r="BL34" s="3">
        <v>0.0</v>
      </c>
      <c r="BM34" s="3" t="s">
        <v>113</v>
      </c>
      <c r="BN34" s="3">
        <v>80.0</v>
      </c>
      <c r="BO34" s="3" t="s">
        <v>276</v>
      </c>
      <c r="BP34" s="3">
        <v>570.0</v>
      </c>
      <c r="BQ34" s="3" t="s">
        <v>257</v>
      </c>
      <c r="BR34" s="3" t="s">
        <v>404</v>
      </c>
      <c r="BS34" s="3">
        <v>0.0</v>
      </c>
      <c r="BT34" s="3">
        <v>0.0</v>
      </c>
      <c r="BU34" s="3">
        <v>0.0</v>
      </c>
      <c r="BV34" s="3" t="s">
        <v>113</v>
      </c>
      <c r="BW34" s="3">
        <v>0.0</v>
      </c>
      <c r="BX34" s="3" t="s">
        <v>113</v>
      </c>
      <c r="BY34" s="3">
        <v>0.0</v>
      </c>
      <c r="BZ34" s="3" t="s">
        <v>113</v>
      </c>
      <c r="CA34" s="3">
        <v>0.0</v>
      </c>
      <c r="CB34" s="3" t="s">
        <v>113</v>
      </c>
      <c r="CD34" s="3" t="s">
        <v>331</v>
      </c>
      <c r="CE34" s="3" t="s">
        <v>122</v>
      </c>
      <c r="CF34" s="3" t="s">
        <v>144</v>
      </c>
      <c r="CH34" s="3" t="s">
        <v>124</v>
      </c>
      <c r="CI34" s="3" t="s">
        <v>146</v>
      </c>
      <c r="CJ34" s="3" t="s">
        <v>146</v>
      </c>
      <c r="CK34" s="3" t="s">
        <v>92</v>
      </c>
      <c r="CL34" s="3" t="s">
        <v>92</v>
      </c>
    </row>
    <row r="35">
      <c r="A35" s="2">
        <v>45052.714863263885</v>
      </c>
      <c r="B35" s="3" t="s">
        <v>306</v>
      </c>
      <c r="C35" s="3" t="s">
        <v>405</v>
      </c>
      <c r="D35" s="3" t="s">
        <v>91</v>
      </c>
      <c r="E35" s="3" t="s">
        <v>92</v>
      </c>
      <c r="F35" s="3" t="s">
        <v>406</v>
      </c>
      <c r="G35" s="3" t="s">
        <v>93</v>
      </c>
      <c r="H35" s="3" t="s">
        <v>93</v>
      </c>
      <c r="I35" s="3" t="s">
        <v>94</v>
      </c>
      <c r="J35" s="3" t="s">
        <v>96</v>
      </c>
      <c r="K35" s="3" t="s">
        <v>95</v>
      </c>
      <c r="L35" s="3" t="s">
        <v>407</v>
      </c>
      <c r="M35" s="3">
        <v>2.023030065E9</v>
      </c>
      <c r="N35" s="3" t="s">
        <v>408</v>
      </c>
      <c r="O35" s="3">
        <v>1.1945819456E10</v>
      </c>
      <c r="P35" s="3">
        <v>5.68052432E8</v>
      </c>
      <c r="Q35" s="3" t="s">
        <v>92</v>
      </c>
      <c r="R35" s="3">
        <v>4.5997323897E10</v>
      </c>
      <c r="S35" s="4">
        <v>38614.0</v>
      </c>
      <c r="T35" s="3" t="s">
        <v>131</v>
      </c>
      <c r="U35" s="3" t="s">
        <v>100</v>
      </c>
      <c r="V35" s="3" t="s">
        <v>409</v>
      </c>
      <c r="W35" s="5" t="s">
        <v>410</v>
      </c>
      <c r="X35" s="3" t="s">
        <v>103</v>
      </c>
      <c r="Y35" s="3" t="s">
        <v>104</v>
      </c>
      <c r="Z35" s="3" t="s">
        <v>105</v>
      </c>
      <c r="AA35" s="3" t="s">
        <v>106</v>
      </c>
      <c r="AC35" s="3">
        <v>6.0</v>
      </c>
      <c r="AD35" s="3">
        <v>6.0</v>
      </c>
      <c r="AF35" s="3" t="s">
        <v>134</v>
      </c>
      <c r="AG35" s="3">
        <v>0.0</v>
      </c>
      <c r="AH35" s="3" t="s">
        <v>109</v>
      </c>
      <c r="AI35" s="3">
        <v>5000.0</v>
      </c>
      <c r="AJ35" s="3" t="s">
        <v>135</v>
      </c>
      <c r="AK35" s="3">
        <v>0.0</v>
      </c>
      <c r="AL35" s="3" t="s">
        <v>109</v>
      </c>
      <c r="AM35" s="3">
        <v>0.0</v>
      </c>
      <c r="AN35" s="3" t="s">
        <v>109</v>
      </c>
      <c r="AO35" s="3">
        <v>0.0</v>
      </c>
      <c r="AP35" s="3" t="s">
        <v>109</v>
      </c>
      <c r="AQ35" s="3">
        <v>1400.0</v>
      </c>
      <c r="AR35" s="3" t="s">
        <v>135</v>
      </c>
      <c r="AS35" s="3">
        <v>0.0</v>
      </c>
      <c r="AT35" s="3" t="s">
        <v>109</v>
      </c>
      <c r="AV35" s="3">
        <v>0.0</v>
      </c>
      <c r="AW35" s="3" t="s">
        <v>111</v>
      </c>
      <c r="AX35" s="3">
        <v>1000.0</v>
      </c>
      <c r="AY35" s="3" t="s">
        <v>411</v>
      </c>
      <c r="AZ35" s="3">
        <v>0.0</v>
      </c>
      <c r="BA35" s="3" t="s">
        <v>113</v>
      </c>
      <c r="BB35" s="3">
        <v>117.0</v>
      </c>
      <c r="BC35" s="3" t="s">
        <v>114</v>
      </c>
      <c r="BD35" s="3">
        <v>443.0</v>
      </c>
      <c r="BE35" s="3" t="s">
        <v>114</v>
      </c>
      <c r="BF35" s="3">
        <v>40.0</v>
      </c>
      <c r="BG35" s="3" t="s">
        <v>256</v>
      </c>
      <c r="BH35" s="3" t="s">
        <v>157</v>
      </c>
      <c r="BI35" s="3">
        <v>350.0</v>
      </c>
      <c r="BJ35" s="3" t="s">
        <v>140</v>
      </c>
      <c r="BK35" s="3">
        <v>213.0</v>
      </c>
      <c r="BL35" s="3">
        <v>0.0</v>
      </c>
      <c r="BM35" s="3" t="s">
        <v>113</v>
      </c>
      <c r="BN35" s="3">
        <v>95.0</v>
      </c>
      <c r="BO35" s="3" t="s">
        <v>205</v>
      </c>
      <c r="BP35" s="3">
        <v>205.0</v>
      </c>
      <c r="BQ35" s="3" t="s">
        <v>118</v>
      </c>
      <c r="BR35" s="3" t="s">
        <v>412</v>
      </c>
      <c r="BS35" s="3">
        <v>1.0</v>
      </c>
      <c r="BT35" s="3">
        <v>0.0</v>
      </c>
      <c r="BU35" s="3">
        <v>729.0</v>
      </c>
      <c r="BV35" s="3" t="s">
        <v>120</v>
      </c>
      <c r="BW35" s="3">
        <v>0.0</v>
      </c>
      <c r="BX35" s="3" t="s">
        <v>113</v>
      </c>
      <c r="BY35" s="3">
        <v>0.0</v>
      </c>
      <c r="BZ35" s="3" t="s">
        <v>113</v>
      </c>
      <c r="CA35" s="3">
        <v>400.0</v>
      </c>
      <c r="CB35" s="3" t="s">
        <v>207</v>
      </c>
      <c r="CD35" s="3" t="s">
        <v>122</v>
      </c>
      <c r="CE35" s="3" t="s">
        <v>122</v>
      </c>
      <c r="CF35" s="3" t="s">
        <v>144</v>
      </c>
      <c r="CH35" s="3" t="s">
        <v>124</v>
      </c>
      <c r="CI35" s="3" t="s">
        <v>147</v>
      </c>
      <c r="CJ35" s="3" t="s">
        <v>126</v>
      </c>
      <c r="CK35" s="3" t="s">
        <v>92</v>
      </c>
      <c r="CL35" s="3" t="s">
        <v>92</v>
      </c>
    </row>
    <row r="36">
      <c r="A36" s="2">
        <v>45045.43240318287</v>
      </c>
      <c r="B36" s="3" t="s">
        <v>148</v>
      </c>
      <c r="C36" s="3" t="s">
        <v>413</v>
      </c>
      <c r="D36" s="3" t="s">
        <v>91</v>
      </c>
      <c r="E36" s="3" t="s">
        <v>91</v>
      </c>
      <c r="F36" s="3" t="s">
        <v>92</v>
      </c>
      <c r="G36" s="3">
        <v>1.0</v>
      </c>
      <c r="H36" s="3" t="s">
        <v>93</v>
      </c>
      <c r="I36" s="3" t="s">
        <v>94</v>
      </c>
      <c r="J36" s="3" t="s">
        <v>95</v>
      </c>
      <c r="K36" s="3" t="s">
        <v>96</v>
      </c>
      <c r="L36" s="3" t="s">
        <v>414</v>
      </c>
      <c r="M36" s="3">
        <v>2.023030071E9</v>
      </c>
      <c r="N36" s="3" t="s">
        <v>415</v>
      </c>
      <c r="O36" s="3">
        <v>1.3997732449E10</v>
      </c>
      <c r="P36" s="3">
        <v>6.48815183E8</v>
      </c>
      <c r="R36" s="3">
        <v>5.5508551867E10</v>
      </c>
      <c r="S36" s="4">
        <v>38643.0</v>
      </c>
      <c r="T36" s="3" t="s">
        <v>99</v>
      </c>
      <c r="U36" s="3" t="s">
        <v>100</v>
      </c>
      <c r="V36" s="3" t="s">
        <v>416</v>
      </c>
      <c r="W36" s="5" t="s">
        <v>417</v>
      </c>
      <c r="X36" s="3" t="s">
        <v>103</v>
      </c>
      <c r="Y36" s="3" t="s">
        <v>104</v>
      </c>
      <c r="Z36" s="3" t="s">
        <v>105</v>
      </c>
      <c r="AA36" s="3" t="s">
        <v>106</v>
      </c>
      <c r="AC36" s="3">
        <v>4.0</v>
      </c>
      <c r="AD36" s="3">
        <v>4.0</v>
      </c>
      <c r="AF36" s="3" t="s">
        <v>107</v>
      </c>
      <c r="AG36" s="3">
        <v>1395.0</v>
      </c>
      <c r="AH36" s="3" t="s">
        <v>108</v>
      </c>
      <c r="AI36" s="3">
        <v>0.0</v>
      </c>
      <c r="AJ36" s="3" t="s">
        <v>109</v>
      </c>
      <c r="AK36" s="3">
        <v>0.0</v>
      </c>
      <c r="AL36" s="3" t="s">
        <v>109</v>
      </c>
      <c r="AM36" s="3">
        <v>0.0</v>
      </c>
      <c r="AN36" s="3" t="s">
        <v>109</v>
      </c>
      <c r="AO36" s="3">
        <v>0.0</v>
      </c>
      <c r="AP36" s="3" t="s">
        <v>109</v>
      </c>
      <c r="AQ36" s="3">
        <v>0.0</v>
      </c>
      <c r="AR36" s="3" t="s">
        <v>109</v>
      </c>
      <c r="AS36" s="3">
        <v>0.0</v>
      </c>
      <c r="AT36" s="3" t="s">
        <v>109</v>
      </c>
      <c r="AV36" s="3">
        <v>0.0</v>
      </c>
      <c r="AW36" s="3" t="s">
        <v>155</v>
      </c>
      <c r="AX36" s="3">
        <v>0.0</v>
      </c>
      <c r="AY36" s="3" t="s">
        <v>156</v>
      </c>
      <c r="AZ36" s="3">
        <v>0.0</v>
      </c>
      <c r="BA36" s="3" t="s">
        <v>113</v>
      </c>
      <c r="BB36" s="3">
        <v>127.0</v>
      </c>
      <c r="BC36" s="3" t="s">
        <v>114</v>
      </c>
      <c r="BD36" s="3">
        <v>99.0</v>
      </c>
      <c r="BE36" s="3" t="s">
        <v>114</v>
      </c>
      <c r="BF36" s="3">
        <v>0.0</v>
      </c>
      <c r="BG36" s="3" t="s">
        <v>113</v>
      </c>
      <c r="BH36" s="3" t="s">
        <v>115</v>
      </c>
      <c r="BI36" s="3">
        <v>65.0</v>
      </c>
      <c r="BJ36" s="3" t="s">
        <v>116</v>
      </c>
      <c r="BK36" s="3">
        <v>200.0</v>
      </c>
      <c r="BL36" s="3">
        <v>0.0</v>
      </c>
      <c r="BM36" s="3" t="s">
        <v>113</v>
      </c>
      <c r="BN36" s="3">
        <v>0.0</v>
      </c>
      <c r="BO36" s="3" t="s">
        <v>113</v>
      </c>
      <c r="BP36" s="3">
        <v>256.0</v>
      </c>
      <c r="BQ36" s="3" t="s">
        <v>118</v>
      </c>
      <c r="BR36" s="3" t="s">
        <v>418</v>
      </c>
      <c r="BS36" s="3">
        <v>1.0</v>
      </c>
      <c r="BT36" s="3">
        <v>0.0</v>
      </c>
      <c r="BU36" s="3">
        <v>0.0</v>
      </c>
      <c r="BV36" s="3" t="s">
        <v>113</v>
      </c>
      <c r="BW36" s="3">
        <v>0.0</v>
      </c>
      <c r="BX36" s="3" t="s">
        <v>113</v>
      </c>
      <c r="BY36" s="3">
        <v>0.0</v>
      </c>
      <c r="BZ36" s="3" t="s">
        <v>113</v>
      </c>
      <c r="CA36" s="3">
        <v>0.0</v>
      </c>
      <c r="CB36" s="3" t="s">
        <v>113</v>
      </c>
      <c r="CD36" s="3" t="s">
        <v>122</v>
      </c>
      <c r="CE36" s="3" t="s">
        <v>122</v>
      </c>
      <c r="CF36" s="3" t="s">
        <v>144</v>
      </c>
      <c r="CH36" s="3" t="s">
        <v>124</v>
      </c>
      <c r="CI36" s="3" t="s">
        <v>147</v>
      </c>
      <c r="CJ36" s="3" t="s">
        <v>147</v>
      </c>
      <c r="CK36" s="3" t="s">
        <v>91</v>
      </c>
      <c r="CL36" s="3" t="s">
        <v>91</v>
      </c>
    </row>
    <row r="37">
      <c r="A37" s="2">
        <v>45052.691139375005</v>
      </c>
      <c r="B37" s="3" t="s">
        <v>306</v>
      </c>
      <c r="C37" s="3" t="s">
        <v>419</v>
      </c>
      <c r="D37" s="3" t="s">
        <v>91</v>
      </c>
      <c r="E37" s="3" t="s">
        <v>91</v>
      </c>
      <c r="F37" s="3" t="s">
        <v>92</v>
      </c>
      <c r="G37" s="3">
        <v>3.0</v>
      </c>
      <c r="H37" s="3">
        <v>2.0</v>
      </c>
      <c r="I37" s="3">
        <v>1.0</v>
      </c>
      <c r="J37" s="3" t="s">
        <v>95</v>
      </c>
      <c r="K37" s="3" t="s">
        <v>96</v>
      </c>
      <c r="L37" s="3" t="s">
        <v>420</v>
      </c>
      <c r="M37" s="3">
        <v>2.023030063E9</v>
      </c>
      <c r="N37" s="6" t="s">
        <v>421</v>
      </c>
      <c r="O37" s="3">
        <v>1.1969452542E10</v>
      </c>
      <c r="P37" s="3" t="s">
        <v>422</v>
      </c>
      <c r="Q37" s="3" t="s">
        <v>92</v>
      </c>
      <c r="R37" s="3">
        <v>4.5674047855E10</v>
      </c>
      <c r="S37" s="4">
        <v>36763.0</v>
      </c>
      <c r="T37" s="3" t="s">
        <v>99</v>
      </c>
      <c r="U37" s="3" t="s">
        <v>100</v>
      </c>
      <c r="V37" s="3" t="s">
        <v>423</v>
      </c>
      <c r="W37" s="5" t="s">
        <v>424</v>
      </c>
      <c r="X37" s="3" t="s">
        <v>425</v>
      </c>
      <c r="Y37" s="3" t="s">
        <v>104</v>
      </c>
      <c r="Z37" s="3" t="s">
        <v>105</v>
      </c>
      <c r="AA37" s="3" t="s">
        <v>106</v>
      </c>
      <c r="AC37" s="3">
        <v>4.0</v>
      </c>
      <c r="AD37" s="3">
        <v>4.0</v>
      </c>
      <c r="AF37" s="3" t="s">
        <v>107</v>
      </c>
      <c r="AG37" s="3">
        <v>0.0</v>
      </c>
      <c r="AH37" s="3" t="s">
        <v>109</v>
      </c>
      <c r="AI37" s="3">
        <v>0.0</v>
      </c>
      <c r="AJ37" s="3" t="s">
        <v>109</v>
      </c>
      <c r="AK37" s="3">
        <v>1857.0</v>
      </c>
      <c r="AL37" s="3" t="s">
        <v>110</v>
      </c>
      <c r="AM37" s="3">
        <v>0.0</v>
      </c>
      <c r="AN37" s="3" t="s">
        <v>109</v>
      </c>
      <c r="AO37" s="3">
        <v>0.0</v>
      </c>
      <c r="AP37" s="3" t="s">
        <v>109</v>
      </c>
      <c r="AQ37" s="3">
        <v>0.0</v>
      </c>
      <c r="AR37" s="3" t="s">
        <v>109</v>
      </c>
      <c r="AS37" s="3">
        <v>0.0</v>
      </c>
      <c r="AT37" s="3" t="s">
        <v>109</v>
      </c>
      <c r="AV37" s="3">
        <v>0.0</v>
      </c>
      <c r="AW37" s="3" t="s">
        <v>136</v>
      </c>
      <c r="AX37" s="3">
        <v>0.0</v>
      </c>
      <c r="AY37" s="3" t="s">
        <v>137</v>
      </c>
      <c r="AZ37" s="3">
        <v>0.0</v>
      </c>
      <c r="BA37" s="3" t="s">
        <v>255</v>
      </c>
      <c r="BB37" s="3">
        <v>33.0</v>
      </c>
      <c r="BC37" s="3" t="s">
        <v>114</v>
      </c>
      <c r="BD37" s="3">
        <v>161.0</v>
      </c>
      <c r="BE37" s="3" t="s">
        <v>114</v>
      </c>
      <c r="BF37" s="3">
        <v>0.0</v>
      </c>
      <c r="BG37" s="3" t="s">
        <v>113</v>
      </c>
      <c r="BH37" s="3" t="s">
        <v>204</v>
      </c>
      <c r="BI37" s="3">
        <v>0.0</v>
      </c>
      <c r="BJ37" s="3" t="s">
        <v>113</v>
      </c>
      <c r="BK37" s="3">
        <v>145.0</v>
      </c>
      <c r="BL37" s="3">
        <v>0.0</v>
      </c>
      <c r="BM37" s="3" t="s">
        <v>113</v>
      </c>
      <c r="BN37" s="3">
        <v>60.0</v>
      </c>
      <c r="BO37" s="3" t="s">
        <v>276</v>
      </c>
      <c r="BP37" s="3">
        <v>120.0</v>
      </c>
      <c r="BQ37" s="3" t="s">
        <v>118</v>
      </c>
      <c r="BR37" s="3">
        <v>120.0</v>
      </c>
      <c r="BS37" s="3">
        <v>1.0</v>
      </c>
      <c r="BT37" s="3">
        <v>0.0</v>
      </c>
      <c r="BU37" s="3">
        <v>881.0</v>
      </c>
      <c r="BV37" s="3" t="s">
        <v>207</v>
      </c>
      <c r="BW37" s="3">
        <v>0.0</v>
      </c>
      <c r="BX37" s="3" t="s">
        <v>113</v>
      </c>
      <c r="BY37" s="3">
        <v>0.0</v>
      </c>
      <c r="BZ37" s="3" t="s">
        <v>113</v>
      </c>
      <c r="CA37" s="3">
        <v>0.0</v>
      </c>
      <c r="CB37" s="3" t="s">
        <v>113</v>
      </c>
      <c r="CD37" s="3" t="s">
        <v>122</v>
      </c>
      <c r="CE37" s="3" t="s">
        <v>122</v>
      </c>
      <c r="CF37" s="3" t="s">
        <v>123</v>
      </c>
      <c r="CH37" s="3" t="s">
        <v>124</v>
      </c>
      <c r="CI37" s="3" t="s">
        <v>146</v>
      </c>
      <c r="CJ37" s="3" t="s">
        <v>146</v>
      </c>
      <c r="CK37" s="3" t="s">
        <v>92</v>
      </c>
      <c r="CL37" s="3" t="s">
        <v>91</v>
      </c>
    </row>
    <row r="38">
      <c r="A38" s="2">
        <v>45045.51891483796</v>
      </c>
      <c r="B38" s="3" t="s">
        <v>364</v>
      </c>
      <c r="C38" s="3" t="s">
        <v>426</v>
      </c>
      <c r="D38" s="3" t="s">
        <v>91</v>
      </c>
      <c r="E38" s="3" t="s">
        <v>92</v>
      </c>
      <c r="F38" s="3" t="s">
        <v>92</v>
      </c>
      <c r="G38" s="3" t="s">
        <v>93</v>
      </c>
      <c r="H38" s="3" t="s">
        <v>93</v>
      </c>
      <c r="I38" s="3" t="s">
        <v>94</v>
      </c>
      <c r="J38" s="3" t="s">
        <v>96</v>
      </c>
      <c r="K38" s="3" t="s">
        <v>95</v>
      </c>
      <c r="L38" s="3" t="s">
        <v>427</v>
      </c>
      <c r="M38" s="3">
        <v>2.023030064E9</v>
      </c>
      <c r="N38" s="3" t="s">
        <v>428</v>
      </c>
      <c r="O38" s="3">
        <v>1.1998815636E10</v>
      </c>
      <c r="P38" s="3">
        <v>5.02745769E8</v>
      </c>
      <c r="Q38" s="3" t="s">
        <v>92</v>
      </c>
      <c r="R38" s="3">
        <v>5.518190484E10</v>
      </c>
      <c r="S38" s="4">
        <v>38662.0</v>
      </c>
      <c r="T38" s="3" t="s">
        <v>99</v>
      </c>
      <c r="U38" s="3" t="s">
        <v>100</v>
      </c>
      <c r="V38" s="3" t="s">
        <v>429</v>
      </c>
      <c r="W38" s="5" t="s">
        <v>430</v>
      </c>
      <c r="X38" s="3" t="s">
        <v>103</v>
      </c>
      <c r="Y38" s="3" t="s">
        <v>104</v>
      </c>
      <c r="Z38" s="3" t="s">
        <v>105</v>
      </c>
      <c r="AA38" s="3" t="s">
        <v>106</v>
      </c>
      <c r="AC38" s="3">
        <v>3.0</v>
      </c>
      <c r="AD38" s="3">
        <v>3.0</v>
      </c>
      <c r="AF38" s="3" t="s">
        <v>107</v>
      </c>
      <c r="AG38" s="3">
        <v>1300.0</v>
      </c>
      <c r="AH38" s="3" t="s">
        <v>176</v>
      </c>
      <c r="AI38" s="3">
        <v>0.0</v>
      </c>
      <c r="AJ38" s="3" t="s">
        <v>109</v>
      </c>
      <c r="AK38" s="3">
        <v>782.0</v>
      </c>
      <c r="AL38" s="3" t="s">
        <v>110</v>
      </c>
      <c r="AM38" s="3">
        <v>0.0</v>
      </c>
      <c r="AN38" s="3" t="s">
        <v>109</v>
      </c>
      <c r="AO38" s="3">
        <v>0.0</v>
      </c>
      <c r="AP38" s="3" t="s">
        <v>109</v>
      </c>
      <c r="AQ38" s="3">
        <v>0.0</v>
      </c>
      <c r="AR38" s="3" t="s">
        <v>109</v>
      </c>
      <c r="AS38" s="3">
        <v>0.0</v>
      </c>
      <c r="AT38" s="3" t="s">
        <v>109</v>
      </c>
      <c r="AV38" s="3">
        <v>0.0</v>
      </c>
      <c r="AW38" s="3" t="s">
        <v>111</v>
      </c>
      <c r="AX38" s="3">
        <v>500.0</v>
      </c>
      <c r="AY38" s="3" t="s">
        <v>112</v>
      </c>
      <c r="AZ38" s="3">
        <v>0.0</v>
      </c>
      <c r="BA38" s="3" t="s">
        <v>113</v>
      </c>
      <c r="BB38" s="3">
        <v>108.0</v>
      </c>
      <c r="BC38" s="3" t="s">
        <v>114</v>
      </c>
      <c r="BD38" s="3">
        <v>124.0</v>
      </c>
      <c r="BE38" s="3" t="s">
        <v>114</v>
      </c>
      <c r="BF38" s="3">
        <v>15.0</v>
      </c>
      <c r="BG38" s="3" t="s">
        <v>256</v>
      </c>
      <c r="BH38" s="3" t="s">
        <v>157</v>
      </c>
      <c r="BI38" s="3">
        <v>65.0</v>
      </c>
      <c r="BJ38" s="3" t="s">
        <v>179</v>
      </c>
      <c r="BK38" s="3">
        <v>200.0</v>
      </c>
      <c r="BL38" s="3">
        <v>0.0</v>
      </c>
      <c r="BM38" s="3" t="s">
        <v>113</v>
      </c>
      <c r="BN38" s="3">
        <v>0.0</v>
      </c>
      <c r="BO38" s="3" t="s">
        <v>113</v>
      </c>
      <c r="BP38" s="3">
        <v>120.0</v>
      </c>
      <c r="BQ38" s="3" t="s">
        <v>118</v>
      </c>
      <c r="BR38" s="3" t="s">
        <v>217</v>
      </c>
      <c r="BS38" s="3">
        <v>0.0</v>
      </c>
      <c r="BT38" s="3">
        <v>0.0</v>
      </c>
      <c r="BU38" s="3">
        <v>0.0</v>
      </c>
      <c r="BV38" s="3" t="s">
        <v>113</v>
      </c>
      <c r="BW38" s="3">
        <v>0.0</v>
      </c>
      <c r="BX38" s="3" t="s">
        <v>113</v>
      </c>
      <c r="BY38" s="3">
        <v>0.0</v>
      </c>
      <c r="BZ38" s="3" t="s">
        <v>113</v>
      </c>
      <c r="CA38" s="3">
        <v>0.0</v>
      </c>
      <c r="CB38" s="3" t="s">
        <v>113</v>
      </c>
      <c r="CD38" s="3" t="s">
        <v>122</v>
      </c>
      <c r="CE38" s="3" t="s">
        <v>122</v>
      </c>
      <c r="CF38" s="3" t="s">
        <v>144</v>
      </c>
      <c r="CG38" s="3" t="s">
        <v>92</v>
      </c>
      <c r="CH38" s="3" t="s">
        <v>124</v>
      </c>
      <c r="CI38" s="3" t="s">
        <v>431</v>
      </c>
      <c r="CJ38" s="3" t="s">
        <v>146</v>
      </c>
      <c r="CK38" s="3" t="s">
        <v>92</v>
      </c>
      <c r="CL38" s="3" t="s">
        <v>91</v>
      </c>
    </row>
    <row r="39">
      <c r="A39" s="2">
        <v>45052.696532546295</v>
      </c>
      <c r="B39" s="3" t="s">
        <v>169</v>
      </c>
      <c r="C39" s="3" t="s">
        <v>432</v>
      </c>
      <c r="D39" s="3" t="s">
        <v>91</v>
      </c>
      <c r="E39" s="3" t="s">
        <v>92</v>
      </c>
      <c r="F39" s="3" t="s">
        <v>92</v>
      </c>
      <c r="G39" s="3" t="s">
        <v>93</v>
      </c>
      <c r="H39" s="3" t="s">
        <v>93</v>
      </c>
      <c r="I39" s="3" t="s">
        <v>94</v>
      </c>
      <c r="J39" s="3" t="s">
        <v>96</v>
      </c>
      <c r="K39" s="3" t="s">
        <v>95</v>
      </c>
      <c r="L39" s="3" t="s">
        <v>433</v>
      </c>
      <c r="M39" s="3">
        <v>2.023030066E9</v>
      </c>
      <c r="N39" s="3" t="s">
        <v>434</v>
      </c>
      <c r="O39" s="3">
        <v>1.1985871727E10</v>
      </c>
      <c r="P39" s="3">
        <v>5.39839267E8</v>
      </c>
      <c r="Q39" s="3" t="s">
        <v>92</v>
      </c>
      <c r="R39" s="3">
        <v>5.4977000803E10</v>
      </c>
      <c r="S39" s="4">
        <v>38667.0</v>
      </c>
      <c r="T39" s="3" t="s">
        <v>99</v>
      </c>
      <c r="U39" s="3" t="s">
        <v>100</v>
      </c>
      <c r="V39" s="3" t="s">
        <v>435</v>
      </c>
      <c r="W39" s="5" t="s">
        <v>436</v>
      </c>
      <c r="X39" s="3" t="s">
        <v>103</v>
      </c>
      <c r="Y39" s="3" t="s">
        <v>104</v>
      </c>
      <c r="Z39" s="3" t="s">
        <v>105</v>
      </c>
      <c r="AA39" s="3" t="s">
        <v>106</v>
      </c>
      <c r="AC39" s="3">
        <v>4.0</v>
      </c>
      <c r="AD39" s="3">
        <v>4.0</v>
      </c>
      <c r="AF39" s="3" t="s">
        <v>134</v>
      </c>
      <c r="AG39" s="3">
        <v>0.0</v>
      </c>
      <c r="AH39" s="3" t="s">
        <v>109</v>
      </c>
      <c r="AI39" s="3">
        <v>2100.0</v>
      </c>
      <c r="AJ39" s="3" t="s">
        <v>135</v>
      </c>
      <c r="AK39" s="3">
        <v>2686.0</v>
      </c>
      <c r="AL39" s="3" t="s">
        <v>108</v>
      </c>
      <c r="AM39" s="3">
        <v>2500.0</v>
      </c>
      <c r="AN39" s="3" t="s">
        <v>108</v>
      </c>
      <c r="AO39" s="3">
        <v>0.0</v>
      </c>
      <c r="AP39" s="3" t="s">
        <v>109</v>
      </c>
      <c r="AQ39" s="3">
        <v>0.0</v>
      </c>
      <c r="AR39" s="3" t="s">
        <v>109</v>
      </c>
      <c r="AS39" s="3">
        <v>0.0</v>
      </c>
      <c r="AT39" s="3" t="s">
        <v>109</v>
      </c>
      <c r="AV39" s="3">
        <v>0.0</v>
      </c>
      <c r="AW39" s="3" t="s">
        <v>136</v>
      </c>
      <c r="AX39" s="3">
        <v>406.0</v>
      </c>
      <c r="AY39" s="3" t="s">
        <v>437</v>
      </c>
      <c r="AZ39" s="3">
        <v>0.0</v>
      </c>
      <c r="BA39" s="3" t="s">
        <v>225</v>
      </c>
      <c r="BB39" s="3">
        <v>0.0</v>
      </c>
      <c r="BC39" s="3" t="s">
        <v>114</v>
      </c>
      <c r="BD39" s="3">
        <v>111.0</v>
      </c>
      <c r="BE39" s="3" t="s">
        <v>114</v>
      </c>
      <c r="BF39" s="3">
        <v>0.0</v>
      </c>
      <c r="BG39" s="3" t="s">
        <v>113</v>
      </c>
      <c r="BH39" s="3" t="s">
        <v>157</v>
      </c>
      <c r="BI39" s="3">
        <v>90.0</v>
      </c>
      <c r="BJ39" s="3" t="s">
        <v>179</v>
      </c>
      <c r="BK39" s="3">
        <v>534.0</v>
      </c>
      <c r="BL39" s="3">
        <v>0.0</v>
      </c>
      <c r="BM39" s="3" t="s">
        <v>113</v>
      </c>
      <c r="BN39" s="3">
        <v>168.0</v>
      </c>
      <c r="BO39" s="3" t="s">
        <v>117</v>
      </c>
      <c r="BP39" s="3">
        <v>185.0</v>
      </c>
      <c r="BQ39" s="3" t="s">
        <v>118</v>
      </c>
      <c r="BR39" s="3" t="s">
        <v>438</v>
      </c>
      <c r="BS39" s="3">
        <v>0.0</v>
      </c>
      <c r="BT39" s="3">
        <v>0.0</v>
      </c>
      <c r="BU39" s="3">
        <v>0.0</v>
      </c>
      <c r="BV39" s="3" t="s">
        <v>113</v>
      </c>
      <c r="BW39" s="3">
        <v>0.0</v>
      </c>
      <c r="BX39" s="3" t="s">
        <v>113</v>
      </c>
      <c r="BY39" s="3">
        <v>198.0</v>
      </c>
      <c r="BZ39" s="3" t="s">
        <v>120</v>
      </c>
      <c r="CA39" s="3">
        <v>0.0</v>
      </c>
      <c r="CB39" s="3" t="s">
        <v>113</v>
      </c>
      <c r="CD39" s="3" t="s">
        <v>122</v>
      </c>
      <c r="CE39" s="3" t="s">
        <v>122</v>
      </c>
      <c r="CF39" s="3" t="s">
        <v>144</v>
      </c>
      <c r="CG39" s="3" t="s">
        <v>92</v>
      </c>
      <c r="CH39" s="3" t="s">
        <v>124</v>
      </c>
      <c r="CI39" s="3" t="s">
        <v>125</v>
      </c>
      <c r="CJ39" s="3" t="s">
        <v>146</v>
      </c>
      <c r="CK39" s="3" t="s">
        <v>92</v>
      </c>
      <c r="CL39" s="3" t="s">
        <v>92</v>
      </c>
    </row>
    <row r="40">
      <c r="A40" s="2">
        <v>45045.49926943287</v>
      </c>
      <c r="B40" s="3" t="s">
        <v>364</v>
      </c>
      <c r="C40" s="3" t="s">
        <v>439</v>
      </c>
      <c r="D40" s="3" t="s">
        <v>91</v>
      </c>
      <c r="E40" s="3" t="s">
        <v>92</v>
      </c>
      <c r="F40" s="3" t="s">
        <v>92</v>
      </c>
      <c r="G40" s="3">
        <v>2.0</v>
      </c>
      <c r="H40" s="3">
        <v>1.0</v>
      </c>
      <c r="I40" s="3" t="s">
        <v>94</v>
      </c>
      <c r="J40" s="3" t="s">
        <v>96</v>
      </c>
      <c r="K40" s="3" t="s">
        <v>95</v>
      </c>
      <c r="L40" s="3" t="s">
        <v>440</v>
      </c>
      <c r="M40" s="3">
        <v>2.023030067E9</v>
      </c>
      <c r="N40" s="3" t="s">
        <v>441</v>
      </c>
      <c r="O40" s="3">
        <v>1.1968349895E10</v>
      </c>
      <c r="P40" s="3">
        <v>5.00163546E8</v>
      </c>
      <c r="Q40" s="3" t="s">
        <v>92</v>
      </c>
      <c r="R40" s="3">
        <v>4.7372823838E10</v>
      </c>
      <c r="S40" s="4">
        <v>38435.0</v>
      </c>
      <c r="T40" s="3" t="s">
        <v>163</v>
      </c>
      <c r="U40" s="3" t="s">
        <v>100</v>
      </c>
      <c r="V40" s="3" t="s">
        <v>442</v>
      </c>
      <c r="W40" s="5" t="s">
        <v>443</v>
      </c>
      <c r="X40" s="3" t="s">
        <v>236</v>
      </c>
      <c r="Y40" s="3" t="s">
        <v>104</v>
      </c>
      <c r="Z40" s="3" t="s">
        <v>105</v>
      </c>
      <c r="AA40" s="3" t="s">
        <v>106</v>
      </c>
      <c r="AC40" s="3">
        <v>4.0</v>
      </c>
      <c r="AD40" s="3">
        <v>4.0</v>
      </c>
      <c r="AF40" s="3" t="s">
        <v>107</v>
      </c>
      <c r="AG40" s="3">
        <v>0.0</v>
      </c>
      <c r="AH40" s="3" t="s">
        <v>109</v>
      </c>
      <c r="AI40" s="3">
        <v>0.0</v>
      </c>
      <c r="AJ40" s="3" t="s">
        <v>109</v>
      </c>
      <c r="AK40" s="3">
        <v>3000.0</v>
      </c>
      <c r="AL40" s="3" t="s">
        <v>110</v>
      </c>
      <c r="AM40" s="3">
        <v>0.0</v>
      </c>
      <c r="AN40" s="3" t="s">
        <v>109</v>
      </c>
      <c r="AO40" s="3">
        <v>0.0</v>
      </c>
      <c r="AP40" s="3" t="s">
        <v>109</v>
      </c>
      <c r="AQ40" s="3">
        <v>0.0</v>
      </c>
      <c r="AR40" s="3" t="s">
        <v>109</v>
      </c>
      <c r="AS40" s="3">
        <v>0.0</v>
      </c>
      <c r="AT40" s="3" t="s">
        <v>109</v>
      </c>
      <c r="AU40" s="3" t="s">
        <v>444</v>
      </c>
      <c r="AV40" s="3">
        <v>0.0</v>
      </c>
      <c r="AW40" s="3" t="s">
        <v>111</v>
      </c>
      <c r="AX40" s="3">
        <v>800.0</v>
      </c>
      <c r="AY40" s="3" t="s">
        <v>112</v>
      </c>
      <c r="AZ40" s="3">
        <v>500.0</v>
      </c>
      <c r="BA40" s="3" t="s">
        <v>225</v>
      </c>
      <c r="BB40" s="3">
        <v>103.0</v>
      </c>
      <c r="BC40" s="3" t="s">
        <v>114</v>
      </c>
      <c r="BD40" s="3">
        <v>340.0</v>
      </c>
      <c r="BE40" s="3" t="s">
        <v>114</v>
      </c>
      <c r="BF40" s="3">
        <v>114.0</v>
      </c>
      <c r="BG40" s="3" t="s">
        <v>167</v>
      </c>
      <c r="BH40" s="3" t="s">
        <v>157</v>
      </c>
      <c r="BI40" s="3">
        <v>75.0</v>
      </c>
      <c r="BJ40" s="3" t="s">
        <v>116</v>
      </c>
      <c r="BK40" s="3">
        <v>400.0</v>
      </c>
      <c r="BL40" s="3">
        <v>0.0</v>
      </c>
      <c r="BM40" s="3" t="s">
        <v>113</v>
      </c>
      <c r="BN40" s="3">
        <v>70.0</v>
      </c>
      <c r="BO40" s="3" t="s">
        <v>205</v>
      </c>
      <c r="BP40" s="3">
        <v>90.0</v>
      </c>
      <c r="BQ40" s="3" t="s">
        <v>118</v>
      </c>
      <c r="BR40" s="3" t="s">
        <v>246</v>
      </c>
      <c r="BS40" s="3">
        <v>0.0</v>
      </c>
      <c r="BT40" s="3">
        <v>0.0</v>
      </c>
      <c r="BU40" s="3">
        <v>0.0</v>
      </c>
      <c r="BV40" s="3" t="s">
        <v>113</v>
      </c>
      <c r="BW40" s="3">
        <v>0.0</v>
      </c>
      <c r="BX40" s="3" t="s">
        <v>113</v>
      </c>
      <c r="BY40" s="3">
        <v>0.0</v>
      </c>
      <c r="BZ40" s="3" t="s">
        <v>113</v>
      </c>
      <c r="CA40" s="3">
        <v>0.0</v>
      </c>
      <c r="CB40" s="3" t="s">
        <v>113</v>
      </c>
      <c r="CD40" s="3" t="s">
        <v>122</v>
      </c>
      <c r="CE40" s="3" t="s">
        <v>121</v>
      </c>
      <c r="CF40" s="3" t="s">
        <v>123</v>
      </c>
      <c r="CG40" s="3" t="s">
        <v>445</v>
      </c>
      <c r="CH40" s="3" t="s">
        <v>124</v>
      </c>
      <c r="CI40" s="3" t="s">
        <v>208</v>
      </c>
      <c r="CJ40" s="3" t="s">
        <v>146</v>
      </c>
      <c r="CK40" s="3" t="s">
        <v>92</v>
      </c>
      <c r="CL40" s="3" t="s">
        <v>92</v>
      </c>
      <c r="CM40" s="3" t="s">
        <v>446</v>
      </c>
    </row>
    <row r="41">
      <c r="A41" s="2">
        <v>45045.72688138889</v>
      </c>
      <c r="B41" s="3" t="s">
        <v>247</v>
      </c>
      <c r="C41" s="3" t="s">
        <v>447</v>
      </c>
      <c r="D41" s="3" t="s">
        <v>91</v>
      </c>
      <c r="E41" s="3" t="s">
        <v>92</v>
      </c>
      <c r="F41" s="3" t="s">
        <v>92</v>
      </c>
      <c r="G41" s="3">
        <v>1.0</v>
      </c>
      <c r="H41" s="3" t="s">
        <v>93</v>
      </c>
      <c r="I41" s="3" t="s">
        <v>94</v>
      </c>
      <c r="J41" s="3" t="s">
        <v>95</v>
      </c>
      <c r="K41" s="3" t="s">
        <v>96</v>
      </c>
      <c r="L41" s="3" t="s">
        <v>448</v>
      </c>
      <c r="M41" s="3">
        <v>2.02303007E9</v>
      </c>
      <c r="N41" s="3" t="s">
        <v>449</v>
      </c>
      <c r="O41" s="3">
        <v>1.1960852886E10</v>
      </c>
      <c r="P41" s="3">
        <v>5.57393711E8</v>
      </c>
      <c r="R41" s="3">
        <v>5.525380781E10</v>
      </c>
      <c r="S41" s="4">
        <v>38540.0</v>
      </c>
      <c r="T41" s="3" t="s">
        <v>99</v>
      </c>
      <c r="U41" s="3" t="s">
        <v>100</v>
      </c>
      <c r="V41" s="3" t="s">
        <v>450</v>
      </c>
      <c r="W41" s="5" t="s">
        <v>451</v>
      </c>
      <c r="X41" s="3" t="s">
        <v>103</v>
      </c>
      <c r="Y41" s="3" t="s">
        <v>104</v>
      </c>
      <c r="Z41" s="3" t="s">
        <v>105</v>
      </c>
      <c r="AA41" s="3" t="s">
        <v>106</v>
      </c>
      <c r="AC41" s="3">
        <v>2.0</v>
      </c>
      <c r="AD41" s="3">
        <v>2.0</v>
      </c>
      <c r="AF41" s="3" t="s">
        <v>107</v>
      </c>
      <c r="AG41" s="3">
        <v>0.0</v>
      </c>
      <c r="AH41" s="3" t="s">
        <v>109</v>
      </c>
      <c r="AI41" s="3">
        <v>0.0</v>
      </c>
      <c r="AJ41" s="3" t="s">
        <v>109</v>
      </c>
      <c r="AK41" s="3">
        <v>1553.0</v>
      </c>
      <c r="AL41" s="3" t="s">
        <v>110</v>
      </c>
      <c r="AM41" s="3">
        <v>0.0</v>
      </c>
      <c r="AN41" s="3" t="s">
        <v>109</v>
      </c>
      <c r="AO41" s="3">
        <v>0.0</v>
      </c>
      <c r="AP41" s="3" t="s">
        <v>109</v>
      </c>
      <c r="AQ41" s="3">
        <v>0.0</v>
      </c>
      <c r="AR41" s="3" t="s">
        <v>109</v>
      </c>
      <c r="AS41" s="3">
        <v>0.0</v>
      </c>
      <c r="AT41" s="3" t="s">
        <v>109</v>
      </c>
      <c r="AV41" s="3">
        <v>0.0</v>
      </c>
      <c r="AW41" s="3" t="s">
        <v>111</v>
      </c>
      <c r="AX41" s="3">
        <v>600.0</v>
      </c>
      <c r="AY41" s="3" t="s">
        <v>112</v>
      </c>
      <c r="AZ41" s="3">
        <v>0.0</v>
      </c>
      <c r="BA41" s="3" t="s">
        <v>113</v>
      </c>
      <c r="BB41" s="3">
        <v>45.0</v>
      </c>
      <c r="BC41" s="3" t="s">
        <v>114</v>
      </c>
      <c r="BD41" s="3">
        <v>112.0</v>
      </c>
      <c r="BE41" s="3" t="s">
        <v>114</v>
      </c>
      <c r="BF41" s="3">
        <v>102.0</v>
      </c>
      <c r="BG41" s="3" t="s">
        <v>167</v>
      </c>
      <c r="BH41" s="3" t="s">
        <v>115</v>
      </c>
      <c r="BI41" s="3">
        <v>70.0</v>
      </c>
      <c r="BJ41" s="3" t="s">
        <v>116</v>
      </c>
      <c r="BK41" s="3">
        <v>150.0</v>
      </c>
      <c r="BL41" s="3">
        <v>0.0</v>
      </c>
      <c r="BM41" s="3" t="s">
        <v>113</v>
      </c>
      <c r="BN41" s="3">
        <v>0.0</v>
      </c>
      <c r="BO41" s="3" t="s">
        <v>113</v>
      </c>
      <c r="BP41" s="3">
        <v>110.0</v>
      </c>
      <c r="BQ41" s="3" t="s">
        <v>118</v>
      </c>
      <c r="BR41" s="3" t="s">
        <v>452</v>
      </c>
      <c r="BS41" s="3">
        <v>1.0</v>
      </c>
      <c r="BT41" s="3">
        <v>0.0</v>
      </c>
      <c r="BU41" s="3">
        <v>0.0</v>
      </c>
      <c r="BV41" s="3" t="s">
        <v>207</v>
      </c>
      <c r="BW41" s="3">
        <v>0.0</v>
      </c>
      <c r="BX41" s="3" t="s">
        <v>113</v>
      </c>
      <c r="BY41" s="3">
        <v>0.0</v>
      </c>
      <c r="BZ41" s="3" t="s">
        <v>113</v>
      </c>
      <c r="CA41" s="3">
        <v>4600.0</v>
      </c>
      <c r="CB41" s="3" t="s">
        <v>207</v>
      </c>
      <c r="CD41" s="3" t="s">
        <v>122</v>
      </c>
      <c r="CE41" s="3" t="s">
        <v>122</v>
      </c>
      <c r="CF41" s="3" t="s">
        <v>144</v>
      </c>
      <c r="CH41" s="3" t="s">
        <v>124</v>
      </c>
      <c r="CI41" s="3" t="s">
        <v>147</v>
      </c>
      <c r="CJ41" s="3" t="s">
        <v>147</v>
      </c>
      <c r="CK41" s="3" t="s">
        <v>91</v>
      </c>
      <c r="CL41" s="3" t="s">
        <v>91</v>
      </c>
    </row>
    <row r="42">
      <c r="A42" s="2">
        <v>45045.448273437505</v>
      </c>
      <c r="B42" s="3" t="s">
        <v>453</v>
      </c>
      <c r="C42" s="3" t="s">
        <v>454</v>
      </c>
      <c r="D42" s="3" t="s">
        <v>91</v>
      </c>
      <c r="E42" s="3" t="s">
        <v>91</v>
      </c>
      <c r="F42" s="3" t="s">
        <v>92</v>
      </c>
      <c r="G42" s="3">
        <v>1.0</v>
      </c>
      <c r="H42" s="3" t="s">
        <v>93</v>
      </c>
      <c r="I42" s="3" t="s">
        <v>94</v>
      </c>
      <c r="J42" s="3" t="s">
        <v>96</v>
      </c>
      <c r="K42" s="3" t="s">
        <v>455</v>
      </c>
      <c r="L42" s="3" t="s">
        <v>456</v>
      </c>
      <c r="M42" s="3">
        <v>2.023030074E9</v>
      </c>
      <c r="N42" s="3" t="s">
        <v>457</v>
      </c>
      <c r="O42" s="3">
        <v>1.1950323695E10</v>
      </c>
      <c r="P42" s="3">
        <v>5.9701607E8</v>
      </c>
      <c r="Q42" s="3" t="s">
        <v>92</v>
      </c>
      <c r="R42" s="3">
        <v>5.3927519898E10</v>
      </c>
      <c r="S42" s="4">
        <v>38515.0</v>
      </c>
      <c r="T42" s="3" t="s">
        <v>99</v>
      </c>
      <c r="U42" s="3" t="s">
        <v>100</v>
      </c>
      <c r="V42" s="3" t="s">
        <v>458</v>
      </c>
      <c r="W42" s="5" t="s">
        <v>459</v>
      </c>
      <c r="X42" s="3" t="s">
        <v>103</v>
      </c>
      <c r="Y42" s="3" t="s">
        <v>104</v>
      </c>
      <c r="Z42" s="3" t="s">
        <v>105</v>
      </c>
      <c r="AA42" s="3" t="s">
        <v>106</v>
      </c>
      <c r="AC42" s="3">
        <v>4.0</v>
      </c>
      <c r="AD42" s="3">
        <v>4.0</v>
      </c>
      <c r="AF42" s="3" t="s">
        <v>134</v>
      </c>
      <c r="AG42" s="3">
        <v>0.0</v>
      </c>
      <c r="AH42" s="3" t="s">
        <v>109</v>
      </c>
      <c r="AI42" s="3">
        <v>2800.0</v>
      </c>
      <c r="AJ42" s="3" t="s">
        <v>135</v>
      </c>
      <c r="AK42" s="3">
        <v>0.0</v>
      </c>
      <c r="AL42" s="3" t="s">
        <v>109</v>
      </c>
      <c r="AM42" s="3">
        <v>0.0</v>
      </c>
      <c r="AN42" s="3" t="s">
        <v>109</v>
      </c>
      <c r="AO42" s="3">
        <v>0.0</v>
      </c>
      <c r="AP42" s="3" t="s">
        <v>109</v>
      </c>
      <c r="AQ42" s="3">
        <v>0.0</v>
      </c>
      <c r="AR42" s="3" t="s">
        <v>109</v>
      </c>
      <c r="AS42" s="3">
        <v>0.0</v>
      </c>
      <c r="AT42" s="3" t="s">
        <v>109</v>
      </c>
      <c r="AV42" s="3">
        <v>0.0</v>
      </c>
      <c r="AW42" s="3" t="s">
        <v>136</v>
      </c>
      <c r="AX42" s="3">
        <v>184.0</v>
      </c>
      <c r="AY42" s="3" t="s">
        <v>437</v>
      </c>
      <c r="AZ42" s="3">
        <v>0.0</v>
      </c>
      <c r="BA42" s="3" t="s">
        <v>113</v>
      </c>
      <c r="BB42" s="3">
        <v>0.0</v>
      </c>
      <c r="BC42" s="3" t="s">
        <v>460</v>
      </c>
      <c r="BD42" s="3">
        <v>189.0</v>
      </c>
      <c r="BE42" s="3" t="s">
        <v>114</v>
      </c>
      <c r="BF42" s="3">
        <v>0.0</v>
      </c>
      <c r="BG42" s="3" t="s">
        <v>113</v>
      </c>
      <c r="BH42" s="3" t="s">
        <v>157</v>
      </c>
      <c r="BI42" s="3">
        <v>110.0</v>
      </c>
      <c r="BJ42" s="3" t="s">
        <v>116</v>
      </c>
      <c r="BK42" s="3">
        <v>20.0</v>
      </c>
      <c r="BL42" s="3">
        <v>1235.0</v>
      </c>
      <c r="BM42" s="3" t="s">
        <v>189</v>
      </c>
      <c r="BN42" s="3">
        <v>0.0</v>
      </c>
      <c r="BO42" s="3" t="s">
        <v>113</v>
      </c>
      <c r="BP42" s="3">
        <v>130.0</v>
      </c>
      <c r="BQ42" s="3" t="s">
        <v>118</v>
      </c>
      <c r="BR42" s="3" t="s">
        <v>246</v>
      </c>
      <c r="BS42" s="3">
        <v>0.0</v>
      </c>
      <c r="BT42" s="3">
        <v>0.0</v>
      </c>
      <c r="BU42" s="3">
        <v>0.0</v>
      </c>
      <c r="BV42" s="3" t="s">
        <v>113</v>
      </c>
      <c r="BW42" s="3">
        <v>0.0</v>
      </c>
      <c r="BX42" s="3" t="s">
        <v>120</v>
      </c>
      <c r="BY42" s="3">
        <v>0.0</v>
      </c>
      <c r="BZ42" s="3" t="s">
        <v>120</v>
      </c>
      <c r="CA42" s="3">
        <v>0.0</v>
      </c>
      <c r="CB42" s="3" t="s">
        <v>113</v>
      </c>
      <c r="CC42" s="3" t="s">
        <v>461</v>
      </c>
      <c r="CD42" s="3" t="s">
        <v>122</v>
      </c>
      <c r="CE42" s="3" t="s">
        <v>385</v>
      </c>
      <c r="CF42" s="3" t="s">
        <v>144</v>
      </c>
      <c r="CH42" s="3" t="s">
        <v>124</v>
      </c>
      <c r="CI42" s="3" t="s">
        <v>146</v>
      </c>
      <c r="CJ42" s="3" t="s">
        <v>146</v>
      </c>
      <c r="CK42" s="3" t="s">
        <v>92</v>
      </c>
      <c r="CL42" s="3" t="s">
        <v>92</v>
      </c>
    </row>
    <row r="43">
      <c r="A43" s="2">
        <v>45045.46027217593</v>
      </c>
      <c r="B43" s="3" t="s">
        <v>294</v>
      </c>
      <c r="C43" s="3" t="s">
        <v>462</v>
      </c>
      <c r="D43" s="3" t="s">
        <v>91</v>
      </c>
      <c r="E43" s="3" t="s">
        <v>92</v>
      </c>
      <c r="F43" s="3" t="s">
        <v>92</v>
      </c>
      <c r="G43" s="3" t="s">
        <v>93</v>
      </c>
      <c r="H43" s="3" t="s">
        <v>93</v>
      </c>
      <c r="I43" s="3" t="s">
        <v>94</v>
      </c>
      <c r="J43" s="3" t="s">
        <v>96</v>
      </c>
      <c r="K43" s="3" t="s">
        <v>95</v>
      </c>
      <c r="L43" s="3" t="s">
        <v>463</v>
      </c>
      <c r="M43" s="3">
        <v>2.023030077E9</v>
      </c>
      <c r="N43" s="3" t="s">
        <v>464</v>
      </c>
      <c r="O43" s="3">
        <v>1.1965456515E10</v>
      </c>
      <c r="P43" s="3">
        <v>6.77103451E8</v>
      </c>
      <c r="R43" s="3">
        <v>5.723487884E10</v>
      </c>
      <c r="S43" s="4">
        <v>38917.0</v>
      </c>
      <c r="T43" s="3" t="s">
        <v>99</v>
      </c>
      <c r="U43" s="3" t="s">
        <v>100</v>
      </c>
      <c r="V43" s="3" t="s">
        <v>465</v>
      </c>
      <c r="W43" s="5" t="s">
        <v>466</v>
      </c>
      <c r="X43" s="3" t="s">
        <v>467</v>
      </c>
      <c r="Y43" s="3" t="s">
        <v>104</v>
      </c>
      <c r="Z43" s="3" t="s">
        <v>105</v>
      </c>
      <c r="AA43" s="3" t="s">
        <v>106</v>
      </c>
      <c r="AC43" s="3">
        <v>5.0</v>
      </c>
      <c r="AD43" s="3">
        <v>5.0</v>
      </c>
      <c r="AE43" s="3">
        <v>0.0</v>
      </c>
      <c r="AF43" s="3" t="s">
        <v>134</v>
      </c>
      <c r="AG43" s="3">
        <v>0.0</v>
      </c>
      <c r="AH43" s="3" t="s">
        <v>109</v>
      </c>
      <c r="AI43" s="3">
        <v>1500.0</v>
      </c>
      <c r="AJ43" s="3" t="s">
        <v>274</v>
      </c>
      <c r="AK43" s="3">
        <v>1500.0</v>
      </c>
      <c r="AL43" s="3" t="s">
        <v>274</v>
      </c>
      <c r="AM43" s="3">
        <v>0.0</v>
      </c>
      <c r="AN43" s="3" t="s">
        <v>109</v>
      </c>
      <c r="AO43" s="3">
        <v>0.0</v>
      </c>
      <c r="AP43" s="3" t="s">
        <v>109</v>
      </c>
      <c r="AQ43" s="3">
        <v>0.0</v>
      </c>
      <c r="AR43" s="3" t="s">
        <v>109</v>
      </c>
      <c r="AS43" s="3">
        <v>0.0</v>
      </c>
      <c r="AT43" s="3" t="s">
        <v>109</v>
      </c>
      <c r="AV43" s="3">
        <v>0.0</v>
      </c>
      <c r="AW43" s="3" t="s">
        <v>155</v>
      </c>
      <c r="AX43" s="3">
        <v>0.0</v>
      </c>
      <c r="AY43" s="3" t="s">
        <v>156</v>
      </c>
      <c r="AZ43" s="3">
        <v>0.0</v>
      </c>
      <c r="BA43" s="3" t="s">
        <v>113</v>
      </c>
      <c r="BB43" s="3">
        <v>127.0</v>
      </c>
      <c r="BC43" s="3" t="s">
        <v>114</v>
      </c>
      <c r="BD43" s="3">
        <v>205.0</v>
      </c>
      <c r="BE43" s="3" t="s">
        <v>114</v>
      </c>
      <c r="BF43" s="3">
        <v>0.0</v>
      </c>
      <c r="BG43" s="3" t="s">
        <v>113</v>
      </c>
      <c r="BH43" s="3" t="s">
        <v>157</v>
      </c>
      <c r="BI43" s="3">
        <v>141.0</v>
      </c>
      <c r="BJ43" s="3" t="s">
        <v>116</v>
      </c>
      <c r="BK43" s="3">
        <v>0.0</v>
      </c>
      <c r="BL43" s="3">
        <v>0.0</v>
      </c>
      <c r="BM43" s="3" t="s">
        <v>113</v>
      </c>
      <c r="BN43" s="3">
        <v>0.0</v>
      </c>
      <c r="BO43" s="3" t="s">
        <v>113</v>
      </c>
      <c r="BP43" s="3">
        <v>300.0</v>
      </c>
      <c r="BQ43" s="3" t="s">
        <v>118</v>
      </c>
      <c r="BR43" s="3" t="s">
        <v>468</v>
      </c>
      <c r="BS43" s="3">
        <v>0.0</v>
      </c>
      <c r="BT43" s="3">
        <v>0.0</v>
      </c>
      <c r="BU43" s="3">
        <v>0.0</v>
      </c>
      <c r="BV43" s="3" t="s">
        <v>113</v>
      </c>
      <c r="BW43" s="3">
        <v>0.0</v>
      </c>
      <c r="BX43" s="3" t="s">
        <v>113</v>
      </c>
      <c r="BY43" s="3">
        <v>0.0</v>
      </c>
      <c r="BZ43" s="3" t="s">
        <v>113</v>
      </c>
      <c r="CA43" s="3">
        <v>0.0</v>
      </c>
      <c r="CB43" s="3" t="s">
        <v>113</v>
      </c>
      <c r="CD43" s="3" t="s">
        <v>331</v>
      </c>
      <c r="CE43" s="3" t="s">
        <v>122</v>
      </c>
      <c r="CF43" s="3" t="s">
        <v>144</v>
      </c>
      <c r="CH43" s="3" t="s">
        <v>124</v>
      </c>
      <c r="CI43" s="3" t="s">
        <v>146</v>
      </c>
      <c r="CJ43" s="3" t="s">
        <v>146</v>
      </c>
      <c r="CK43" s="3" t="s">
        <v>92</v>
      </c>
      <c r="CL43" s="3" t="s">
        <v>92</v>
      </c>
    </row>
    <row r="44">
      <c r="A44" s="2">
        <v>45052.5785256713</v>
      </c>
      <c r="B44" s="3" t="s">
        <v>341</v>
      </c>
      <c r="C44" s="3" t="s">
        <v>469</v>
      </c>
      <c r="D44" s="3" t="s">
        <v>91</v>
      </c>
      <c r="E44" s="3" t="s">
        <v>92</v>
      </c>
      <c r="F44" s="3" t="s">
        <v>470</v>
      </c>
      <c r="G44" s="3">
        <v>2.0</v>
      </c>
      <c r="H44" s="3" t="s">
        <v>93</v>
      </c>
      <c r="I44" s="3" t="s">
        <v>94</v>
      </c>
      <c r="J44" s="3" t="s">
        <v>96</v>
      </c>
      <c r="K44" s="3" t="s">
        <v>471</v>
      </c>
      <c r="L44" s="3" t="s">
        <v>472</v>
      </c>
      <c r="M44" s="3">
        <v>2.023030078E9</v>
      </c>
      <c r="N44" s="3" t="s">
        <v>473</v>
      </c>
      <c r="O44" s="3">
        <v>1.1965423396E10</v>
      </c>
      <c r="P44" s="3">
        <v>5.33340068E8</v>
      </c>
      <c r="Q44" s="3" t="s">
        <v>92</v>
      </c>
      <c r="R44" s="3">
        <v>4.7666969805E10</v>
      </c>
      <c r="S44" s="4">
        <v>38315.0</v>
      </c>
      <c r="T44" s="3" t="s">
        <v>99</v>
      </c>
      <c r="U44" s="3" t="s">
        <v>100</v>
      </c>
      <c r="V44" s="3" t="s">
        <v>474</v>
      </c>
      <c r="W44" s="5" t="s">
        <v>475</v>
      </c>
      <c r="X44" s="3" t="s">
        <v>476</v>
      </c>
      <c r="Y44" s="3" t="s">
        <v>104</v>
      </c>
      <c r="Z44" s="3" t="s">
        <v>105</v>
      </c>
      <c r="AA44" s="3" t="s">
        <v>106</v>
      </c>
      <c r="AC44" s="3">
        <v>3.0</v>
      </c>
      <c r="AD44" s="3">
        <v>3.0</v>
      </c>
      <c r="AE44" s="3">
        <v>0.0</v>
      </c>
      <c r="AF44" s="3" t="s">
        <v>134</v>
      </c>
      <c r="AG44" s="3">
        <v>0.0</v>
      </c>
      <c r="AH44" s="3" t="s">
        <v>109</v>
      </c>
      <c r="AI44" s="3">
        <v>1700.0</v>
      </c>
      <c r="AJ44" s="3" t="s">
        <v>135</v>
      </c>
      <c r="AK44" s="3">
        <v>2306.0</v>
      </c>
      <c r="AL44" s="3" t="s">
        <v>108</v>
      </c>
      <c r="AM44" s="3">
        <v>0.0</v>
      </c>
      <c r="AN44" s="3" t="s">
        <v>109</v>
      </c>
      <c r="AO44" s="3">
        <v>0.0</v>
      </c>
      <c r="AP44" s="3" t="s">
        <v>109</v>
      </c>
      <c r="AQ44" s="3">
        <v>0.0</v>
      </c>
      <c r="AR44" s="3" t="s">
        <v>109</v>
      </c>
      <c r="AS44" s="3">
        <v>0.0</v>
      </c>
      <c r="AT44" s="3" t="s">
        <v>109</v>
      </c>
      <c r="AV44" s="3">
        <v>0.0</v>
      </c>
      <c r="AW44" s="3" t="s">
        <v>203</v>
      </c>
      <c r="AX44" s="3">
        <v>0.0</v>
      </c>
      <c r="AY44" s="3" t="s">
        <v>177</v>
      </c>
      <c r="AZ44" s="3">
        <v>0.0</v>
      </c>
      <c r="BA44" s="3" t="s">
        <v>113</v>
      </c>
      <c r="BB44" s="3">
        <v>85.0</v>
      </c>
      <c r="BC44" s="3" t="s">
        <v>114</v>
      </c>
      <c r="BD44" s="3">
        <v>182.0</v>
      </c>
      <c r="BE44" s="3" t="s">
        <v>114</v>
      </c>
      <c r="BF44" s="3">
        <v>117.0</v>
      </c>
      <c r="BG44" s="3" t="s">
        <v>167</v>
      </c>
      <c r="BH44" s="3" t="s">
        <v>115</v>
      </c>
      <c r="BI44" s="3">
        <v>75.0</v>
      </c>
      <c r="BJ44" s="3" t="s">
        <v>116</v>
      </c>
      <c r="BK44" s="3">
        <v>0.0</v>
      </c>
      <c r="BL44" s="3">
        <v>315.0</v>
      </c>
      <c r="BM44" s="3" t="s">
        <v>189</v>
      </c>
      <c r="BN44" s="3">
        <v>0.0</v>
      </c>
      <c r="BO44" s="3" t="s">
        <v>113</v>
      </c>
      <c r="BP44" s="3">
        <v>300.0</v>
      </c>
      <c r="BQ44" s="3" t="s">
        <v>118</v>
      </c>
      <c r="BR44" s="3" t="s">
        <v>477</v>
      </c>
      <c r="BS44" s="3">
        <v>1.0</v>
      </c>
      <c r="BT44" s="3">
        <v>0.0</v>
      </c>
      <c r="BU44" s="3">
        <v>663.0</v>
      </c>
      <c r="BV44" s="3" t="s">
        <v>120</v>
      </c>
      <c r="BW44" s="3">
        <v>2962.0</v>
      </c>
      <c r="BX44" s="3" t="s">
        <v>120</v>
      </c>
      <c r="BY44" s="3">
        <v>0.0</v>
      </c>
      <c r="BZ44" s="3" t="s">
        <v>113</v>
      </c>
      <c r="CA44" s="3">
        <v>70000.0</v>
      </c>
      <c r="CB44" s="3" t="s">
        <v>113</v>
      </c>
      <c r="CD44" s="3" t="s">
        <v>122</v>
      </c>
      <c r="CE44" s="3" t="s">
        <v>122</v>
      </c>
      <c r="CF44" s="3" t="s">
        <v>123</v>
      </c>
      <c r="CG44" s="3" t="s">
        <v>92</v>
      </c>
      <c r="CH44" s="3" t="s">
        <v>124</v>
      </c>
      <c r="CI44" s="3" t="s">
        <v>228</v>
      </c>
      <c r="CJ44" s="3" t="s">
        <v>126</v>
      </c>
      <c r="CK44" s="3" t="s">
        <v>92</v>
      </c>
      <c r="CL44" s="3" t="s">
        <v>92</v>
      </c>
    </row>
    <row r="45">
      <c r="A45" s="2">
        <v>45045.68099915509</v>
      </c>
      <c r="B45" s="3" t="s">
        <v>287</v>
      </c>
      <c r="C45" s="3" t="s">
        <v>478</v>
      </c>
      <c r="D45" s="3" t="s">
        <v>91</v>
      </c>
      <c r="E45" s="3" t="s">
        <v>92</v>
      </c>
      <c r="F45" s="3" t="s">
        <v>92</v>
      </c>
      <c r="G45" s="3">
        <v>1.0</v>
      </c>
      <c r="H45" s="3">
        <v>1.0</v>
      </c>
      <c r="I45" s="3">
        <v>1.0</v>
      </c>
      <c r="J45" s="3" t="s">
        <v>95</v>
      </c>
      <c r="K45" s="3" t="s">
        <v>96</v>
      </c>
      <c r="L45" s="3" t="s">
        <v>479</v>
      </c>
      <c r="M45" s="3">
        <v>2.023030079E9</v>
      </c>
      <c r="N45" s="3" t="s">
        <v>480</v>
      </c>
      <c r="O45" s="3">
        <v>1.1965478695E10</v>
      </c>
      <c r="P45" s="3">
        <v>5.03258805E8</v>
      </c>
      <c r="R45" s="3">
        <v>3.8666800828E10</v>
      </c>
      <c r="S45" s="4">
        <v>38385.0</v>
      </c>
      <c r="T45" s="3" t="s">
        <v>99</v>
      </c>
      <c r="U45" s="3" t="s">
        <v>100</v>
      </c>
      <c r="V45" s="3" t="s">
        <v>481</v>
      </c>
      <c r="W45" s="5" t="s">
        <v>482</v>
      </c>
      <c r="X45" s="3" t="s">
        <v>103</v>
      </c>
      <c r="Y45" s="3" t="s">
        <v>104</v>
      </c>
      <c r="Z45" s="3" t="s">
        <v>105</v>
      </c>
      <c r="AA45" s="3" t="s">
        <v>106</v>
      </c>
      <c r="AC45" s="3">
        <v>3.0</v>
      </c>
      <c r="AD45" s="3">
        <v>3.0</v>
      </c>
      <c r="AF45" s="3" t="s">
        <v>107</v>
      </c>
      <c r="AG45" s="3">
        <v>0.0</v>
      </c>
      <c r="AH45" s="3" t="s">
        <v>109</v>
      </c>
      <c r="AI45" s="3">
        <v>0.0</v>
      </c>
      <c r="AJ45" s="3" t="s">
        <v>109</v>
      </c>
      <c r="AK45" s="3">
        <v>1874.0</v>
      </c>
      <c r="AL45" s="3" t="s">
        <v>110</v>
      </c>
      <c r="AM45" s="3">
        <v>0.0</v>
      </c>
      <c r="AN45" s="3" t="s">
        <v>109</v>
      </c>
      <c r="AO45" s="3">
        <v>0.0</v>
      </c>
      <c r="AP45" s="3" t="s">
        <v>109</v>
      </c>
      <c r="AQ45" s="3">
        <v>0.0</v>
      </c>
      <c r="AR45" s="3" t="s">
        <v>109</v>
      </c>
      <c r="AS45" s="3">
        <v>0.0</v>
      </c>
      <c r="AT45" s="3" t="s">
        <v>109</v>
      </c>
      <c r="AV45" s="3">
        <v>0.0</v>
      </c>
      <c r="AW45" s="3" t="s">
        <v>136</v>
      </c>
      <c r="AX45" s="3">
        <v>0.0</v>
      </c>
      <c r="AY45" s="3" t="s">
        <v>137</v>
      </c>
      <c r="AZ45" s="3">
        <v>0.0</v>
      </c>
      <c r="BA45" s="3" t="s">
        <v>113</v>
      </c>
      <c r="BB45" s="3">
        <v>107.0</v>
      </c>
      <c r="BC45" s="3" t="s">
        <v>114</v>
      </c>
      <c r="BD45" s="3">
        <v>127.0</v>
      </c>
      <c r="BE45" s="3" t="s">
        <v>114</v>
      </c>
      <c r="BF45" s="3">
        <v>0.0</v>
      </c>
      <c r="BG45" s="3" t="s">
        <v>113</v>
      </c>
      <c r="BH45" s="3" t="s">
        <v>483</v>
      </c>
      <c r="BI45" s="3">
        <v>0.0</v>
      </c>
      <c r="BJ45" s="3" t="s">
        <v>113</v>
      </c>
      <c r="BK45" s="3">
        <v>200.0</v>
      </c>
      <c r="BL45" s="3">
        <v>0.0</v>
      </c>
      <c r="BM45" s="3" t="s">
        <v>113</v>
      </c>
      <c r="BN45" s="3">
        <v>0.0</v>
      </c>
      <c r="BO45" s="3" t="s">
        <v>113</v>
      </c>
      <c r="BP45" s="3">
        <v>100.0</v>
      </c>
      <c r="BQ45" s="3" t="s">
        <v>118</v>
      </c>
      <c r="BR45" s="3" t="s">
        <v>246</v>
      </c>
      <c r="BS45" s="3">
        <v>0.0</v>
      </c>
      <c r="BT45" s="3">
        <v>0.0</v>
      </c>
      <c r="BU45" s="3">
        <v>0.0</v>
      </c>
      <c r="BV45" s="3" t="s">
        <v>113</v>
      </c>
      <c r="BW45" s="3">
        <v>0.0</v>
      </c>
      <c r="BX45" s="3" t="s">
        <v>113</v>
      </c>
      <c r="BY45" s="3">
        <v>0.0</v>
      </c>
      <c r="BZ45" s="3" t="s">
        <v>113</v>
      </c>
      <c r="CA45" s="3">
        <v>0.0</v>
      </c>
      <c r="CB45" s="3" t="s">
        <v>113</v>
      </c>
      <c r="CD45" s="3" t="s">
        <v>122</v>
      </c>
      <c r="CE45" s="3" t="s">
        <v>121</v>
      </c>
      <c r="CF45" s="3" t="s">
        <v>123</v>
      </c>
      <c r="CG45" s="3" t="s">
        <v>445</v>
      </c>
      <c r="CH45" s="3" t="s">
        <v>124</v>
      </c>
      <c r="CI45" s="3" t="s">
        <v>181</v>
      </c>
      <c r="CJ45" s="3" t="s">
        <v>147</v>
      </c>
      <c r="CK45" s="3" t="s">
        <v>92</v>
      </c>
      <c r="CL45" s="3" t="s">
        <v>92</v>
      </c>
    </row>
    <row r="46">
      <c r="A46" s="2">
        <v>45052.63031486111</v>
      </c>
      <c r="B46" s="3" t="s">
        <v>294</v>
      </c>
      <c r="C46" s="3" t="s">
        <v>484</v>
      </c>
      <c r="D46" s="3" t="s">
        <v>91</v>
      </c>
      <c r="E46" s="3" t="s">
        <v>91</v>
      </c>
      <c r="F46" s="3" t="s">
        <v>92</v>
      </c>
      <c r="G46" s="3">
        <v>2.0</v>
      </c>
      <c r="H46" s="3">
        <v>2.0</v>
      </c>
      <c r="I46" s="3" t="s">
        <v>94</v>
      </c>
      <c r="J46" s="3" t="s">
        <v>95</v>
      </c>
      <c r="K46" s="3" t="s">
        <v>96</v>
      </c>
      <c r="L46" s="3" t="s">
        <v>485</v>
      </c>
      <c r="M46" s="3">
        <v>2.02303008E9</v>
      </c>
      <c r="N46" s="3" t="s">
        <v>486</v>
      </c>
      <c r="O46" s="3">
        <v>1.1988229305E10</v>
      </c>
      <c r="P46" s="3">
        <v>5.21813591E8</v>
      </c>
      <c r="R46" s="3">
        <v>5.35785498E10</v>
      </c>
      <c r="S46" s="4">
        <v>38419.0</v>
      </c>
      <c r="T46" s="3" t="s">
        <v>99</v>
      </c>
      <c r="U46" s="3" t="s">
        <v>100</v>
      </c>
      <c r="V46" s="3" t="s">
        <v>487</v>
      </c>
      <c r="W46" s="5" t="s">
        <v>488</v>
      </c>
      <c r="X46" s="3" t="s">
        <v>489</v>
      </c>
      <c r="Y46" s="3" t="s">
        <v>104</v>
      </c>
      <c r="Z46" s="3" t="s">
        <v>105</v>
      </c>
      <c r="AA46" s="3" t="s">
        <v>106</v>
      </c>
      <c r="AC46" s="3">
        <v>2.0</v>
      </c>
      <c r="AD46" s="3">
        <v>2.0</v>
      </c>
      <c r="AF46" s="3" t="s">
        <v>107</v>
      </c>
      <c r="AG46" s="3">
        <v>0.0</v>
      </c>
      <c r="AH46" s="3" t="s">
        <v>109</v>
      </c>
      <c r="AI46" s="3">
        <v>0.0</v>
      </c>
      <c r="AJ46" s="3" t="s">
        <v>109</v>
      </c>
      <c r="AK46" s="3">
        <v>2834.0</v>
      </c>
      <c r="AL46" s="3" t="s">
        <v>108</v>
      </c>
      <c r="AM46" s="3">
        <v>0.0</v>
      </c>
      <c r="AN46" s="3" t="s">
        <v>109</v>
      </c>
      <c r="AO46" s="3">
        <v>0.0</v>
      </c>
      <c r="AP46" s="3" t="s">
        <v>109</v>
      </c>
      <c r="AQ46" s="3">
        <v>0.0</v>
      </c>
      <c r="AR46" s="3" t="s">
        <v>109</v>
      </c>
      <c r="AS46" s="3">
        <v>800.0</v>
      </c>
      <c r="AT46" s="3" t="s">
        <v>176</v>
      </c>
      <c r="AV46" s="3">
        <v>0.0</v>
      </c>
      <c r="AW46" s="3" t="s">
        <v>111</v>
      </c>
      <c r="AX46" s="3">
        <v>500.0</v>
      </c>
      <c r="AY46" s="3" t="s">
        <v>411</v>
      </c>
      <c r="AZ46" s="3">
        <v>0.0</v>
      </c>
      <c r="BA46" s="3" t="s">
        <v>113</v>
      </c>
      <c r="BB46" s="3">
        <v>70.0</v>
      </c>
      <c r="BC46" s="3" t="s">
        <v>114</v>
      </c>
      <c r="BD46" s="3">
        <v>298.0</v>
      </c>
      <c r="BE46" s="3" t="s">
        <v>114</v>
      </c>
      <c r="BF46" s="3">
        <v>0.0</v>
      </c>
      <c r="BG46" s="3" t="s">
        <v>113</v>
      </c>
      <c r="BH46" s="3" t="s">
        <v>157</v>
      </c>
      <c r="BI46" s="3">
        <v>70.0</v>
      </c>
      <c r="BJ46" s="3" t="s">
        <v>116</v>
      </c>
      <c r="BK46" s="3">
        <v>186.0</v>
      </c>
      <c r="BL46" s="3">
        <v>0.0</v>
      </c>
      <c r="BM46" s="3" t="s">
        <v>113</v>
      </c>
      <c r="BN46" s="3">
        <v>0.0</v>
      </c>
      <c r="BO46" s="3" t="s">
        <v>113</v>
      </c>
      <c r="BP46" s="3">
        <v>20.0</v>
      </c>
      <c r="BQ46" s="3" t="s">
        <v>118</v>
      </c>
      <c r="BR46" s="3" t="s">
        <v>217</v>
      </c>
      <c r="BS46" s="3">
        <v>0.0</v>
      </c>
      <c r="BT46" s="3">
        <v>0.0</v>
      </c>
      <c r="BU46" s="3">
        <v>0.0</v>
      </c>
      <c r="BV46" s="3" t="s">
        <v>113</v>
      </c>
      <c r="BW46" s="3">
        <v>0.0</v>
      </c>
      <c r="BX46" s="3" t="s">
        <v>113</v>
      </c>
      <c r="BY46" s="3">
        <v>0.0</v>
      </c>
      <c r="BZ46" s="3" t="s">
        <v>113</v>
      </c>
      <c r="CA46" s="3">
        <v>0.0</v>
      </c>
      <c r="CB46" s="3" t="s">
        <v>113</v>
      </c>
      <c r="CD46" s="3" t="s">
        <v>122</v>
      </c>
      <c r="CE46" s="3" t="s">
        <v>122</v>
      </c>
      <c r="CF46" s="3" t="s">
        <v>123</v>
      </c>
      <c r="CH46" s="3" t="s">
        <v>124</v>
      </c>
      <c r="CI46" s="3" t="s">
        <v>146</v>
      </c>
      <c r="CJ46" s="3" t="s">
        <v>126</v>
      </c>
      <c r="CK46" s="3" t="s">
        <v>92</v>
      </c>
      <c r="CL46" s="3" t="s">
        <v>92</v>
      </c>
    </row>
    <row r="47">
      <c r="A47" s="2">
        <v>45052.52893383102</v>
      </c>
      <c r="B47" s="3" t="s">
        <v>294</v>
      </c>
      <c r="C47" s="3" t="s">
        <v>490</v>
      </c>
      <c r="D47" s="3" t="s">
        <v>91</v>
      </c>
      <c r="E47" s="3" t="s">
        <v>92</v>
      </c>
      <c r="F47" s="3" t="s">
        <v>92</v>
      </c>
      <c r="G47" s="3">
        <v>1.0</v>
      </c>
      <c r="H47" s="3" t="s">
        <v>93</v>
      </c>
      <c r="I47" s="3" t="s">
        <v>94</v>
      </c>
      <c r="J47" s="3" t="s">
        <v>95</v>
      </c>
      <c r="K47" s="3" t="s">
        <v>96</v>
      </c>
      <c r="L47" s="3" t="s">
        <v>491</v>
      </c>
      <c r="M47" s="3">
        <v>2.023030081E9</v>
      </c>
      <c r="N47" s="3" t="s">
        <v>492</v>
      </c>
      <c r="O47" s="3">
        <v>1.1982136276E10</v>
      </c>
      <c r="P47" s="3">
        <v>5.28535195E8</v>
      </c>
      <c r="R47" s="3">
        <v>4.0322337801E10</v>
      </c>
      <c r="S47" s="4">
        <v>38772.0</v>
      </c>
      <c r="T47" s="3" t="s">
        <v>99</v>
      </c>
      <c r="U47" s="3" t="s">
        <v>100</v>
      </c>
      <c r="V47" s="3" t="s">
        <v>493</v>
      </c>
      <c r="W47" s="5" t="s">
        <v>494</v>
      </c>
      <c r="X47" s="3" t="s">
        <v>103</v>
      </c>
      <c r="Y47" s="3" t="s">
        <v>104</v>
      </c>
      <c r="Z47" s="3" t="s">
        <v>105</v>
      </c>
      <c r="AA47" s="3" t="s">
        <v>106</v>
      </c>
      <c r="AC47" s="3">
        <v>2.0</v>
      </c>
      <c r="AD47" s="3">
        <v>2.0</v>
      </c>
      <c r="AE47" s="3">
        <v>0.0</v>
      </c>
      <c r="AF47" s="3" t="s">
        <v>107</v>
      </c>
      <c r="AG47" s="3">
        <v>0.0</v>
      </c>
      <c r="AH47" s="3" t="s">
        <v>109</v>
      </c>
      <c r="AI47" s="3">
        <v>0.0</v>
      </c>
      <c r="AJ47" s="3" t="s">
        <v>109</v>
      </c>
      <c r="AK47" s="3">
        <v>2608.0</v>
      </c>
      <c r="AL47" s="3" t="s">
        <v>108</v>
      </c>
      <c r="AM47" s="3">
        <v>0.0</v>
      </c>
      <c r="AN47" s="3" t="s">
        <v>109</v>
      </c>
      <c r="AO47" s="3">
        <v>0.0</v>
      </c>
      <c r="AP47" s="3" t="s">
        <v>109</v>
      </c>
      <c r="AQ47" s="3">
        <v>0.0</v>
      </c>
      <c r="AR47" s="3" t="s">
        <v>109</v>
      </c>
      <c r="AS47" s="3">
        <v>0.0</v>
      </c>
      <c r="AT47" s="3" t="s">
        <v>109</v>
      </c>
      <c r="AV47" s="3">
        <v>0.0</v>
      </c>
      <c r="AW47" s="3" t="s">
        <v>136</v>
      </c>
      <c r="AX47" s="3">
        <v>0.0</v>
      </c>
      <c r="AY47" s="3" t="s">
        <v>137</v>
      </c>
      <c r="AZ47" s="3">
        <v>0.0</v>
      </c>
      <c r="BA47" s="3" t="s">
        <v>178</v>
      </c>
      <c r="BB47" s="3">
        <v>38.0</v>
      </c>
      <c r="BC47" s="3" t="s">
        <v>114</v>
      </c>
      <c r="BD47" s="3">
        <v>0.0</v>
      </c>
      <c r="BE47" s="3" t="s">
        <v>318</v>
      </c>
      <c r="BF47" s="3">
        <v>94.0</v>
      </c>
      <c r="BG47" s="3" t="s">
        <v>167</v>
      </c>
      <c r="BH47" s="3" t="s">
        <v>115</v>
      </c>
      <c r="BI47" s="3">
        <v>55.0</v>
      </c>
      <c r="BJ47" s="3" t="s">
        <v>140</v>
      </c>
      <c r="BK47" s="3">
        <v>50.0</v>
      </c>
      <c r="BL47" s="3">
        <v>0.0</v>
      </c>
      <c r="BM47" s="3" t="s">
        <v>113</v>
      </c>
      <c r="BN47" s="3">
        <v>0.0</v>
      </c>
      <c r="BO47" s="3" t="s">
        <v>113</v>
      </c>
      <c r="BP47" s="3">
        <v>39.0</v>
      </c>
      <c r="BQ47" s="3" t="s">
        <v>118</v>
      </c>
      <c r="BR47" s="3" t="s">
        <v>495</v>
      </c>
      <c r="BS47" s="3">
        <v>1.0</v>
      </c>
      <c r="BT47" s="3">
        <v>0.0</v>
      </c>
      <c r="BU47" s="3">
        <v>1392.0</v>
      </c>
      <c r="BV47" s="3" t="s">
        <v>120</v>
      </c>
      <c r="BW47" s="3">
        <v>0.0</v>
      </c>
      <c r="BX47" s="3" t="s">
        <v>113</v>
      </c>
      <c r="BY47" s="3">
        <v>0.0</v>
      </c>
      <c r="BZ47" s="3" t="s">
        <v>113</v>
      </c>
      <c r="CA47" s="3">
        <v>0.0</v>
      </c>
      <c r="CB47" s="3" t="s">
        <v>113</v>
      </c>
      <c r="CD47" s="3" t="s">
        <v>121</v>
      </c>
      <c r="CE47" s="3" t="s">
        <v>121</v>
      </c>
      <c r="CF47" s="3" t="s">
        <v>144</v>
      </c>
      <c r="CG47" s="3" t="s">
        <v>445</v>
      </c>
      <c r="CH47" s="3" t="s">
        <v>124</v>
      </c>
      <c r="CI47" s="3" t="s">
        <v>147</v>
      </c>
      <c r="CJ47" s="3" t="s">
        <v>146</v>
      </c>
      <c r="CK47" s="3" t="s">
        <v>92</v>
      </c>
      <c r="CL47" s="3" t="s">
        <v>92</v>
      </c>
    </row>
    <row r="48">
      <c r="A48" s="2">
        <v>45045.623879942126</v>
      </c>
      <c r="B48" s="3" t="s">
        <v>496</v>
      </c>
      <c r="C48" s="3" t="s">
        <v>497</v>
      </c>
      <c r="D48" s="3" t="s">
        <v>91</v>
      </c>
      <c r="E48" s="3" t="s">
        <v>92</v>
      </c>
      <c r="F48" s="3" t="s">
        <v>498</v>
      </c>
      <c r="G48" s="3">
        <v>3.0</v>
      </c>
      <c r="H48" s="3">
        <v>2.0</v>
      </c>
      <c r="I48" s="3">
        <v>1.0</v>
      </c>
      <c r="J48" s="3" t="s">
        <v>95</v>
      </c>
      <c r="K48" s="3" t="s">
        <v>96</v>
      </c>
      <c r="L48" s="3" t="s">
        <v>499</v>
      </c>
      <c r="M48" s="3">
        <v>2.023030082E9</v>
      </c>
      <c r="N48" s="3" t="s">
        <v>500</v>
      </c>
      <c r="O48" s="3">
        <v>1.1941898757E10</v>
      </c>
      <c r="P48" s="3">
        <v>5.42998257E8</v>
      </c>
      <c r="Q48" s="3" t="s">
        <v>92</v>
      </c>
      <c r="R48" s="3">
        <v>5.022262681E10</v>
      </c>
      <c r="S48" s="4">
        <v>38171.0</v>
      </c>
      <c r="T48" s="3" t="s">
        <v>99</v>
      </c>
      <c r="U48" s="3" t="s">
        <v>100</v>
      </c>
      <c r="V48" s="3" t="s">
        <v>501</v>
      </c>
      <c r="W48" s="5" t="s">
        <v>502</v>
      </c>
      <c r="X48" s="3" t="s">
        <v>103</v>
      </c>
      <c r="Y48" s="3" t="s">
        <v>104</v>
      </c>
      <c r="Z48" s="3" t="s">
        <v>105</v>
      </c>
      <c r="AA48" s="3" t="s">
        <v>106</v>
      </c>
      <c r="AC48" s="3">
        <v>3.0</v>
      </c>
      <c r="AD48" s="3">
        <v>3.0</v>
      </c>
      <c r="AF48" s="3" t="s">
        <v>107</v>
      </c>
      <c r="AG48" s="3">
        <v>0.0</v>
      </c>
      <c r="AH48" s="3" t="s">
        <v>109</v>
      </c>
      <c r="AI48" s="3">
        <v>2370.0</v>
      </c>
      <c r="AJ48" s="3" t="s">
        <v>108</v>
      </c>
      <c r="AK48" s="3">
        <v>1462.0</v>
      </c>
      <c r="AL48" s="3" t="s">
        <v>108</v>
      </c>
      <c r="AM48" s="3">
        <v>0.0</v>
      </c>
      <c r="AN48" s="3" t="s">
        <v>109</v>
      </c>
      <c r="AO48" s="3">
        <v>0.0</v>
      </c>
      <c r="AP48" s="3" t="s">
        <v>109</v>
      </c>
      <c r="AQ48" s="3">
        <v>0.0</v>
      </c>
      <c r="AR48" s="3" t="s">
        <v>109</v>
      </c>
      <c r="AS48" s="3">
        <v>0.0</v>
      </c>
      <c r="AT48" s="3" t="s">
        <v>109</v>
      </c>
      <c r="AV48" s="3">
        <v>0.0</v>
      </c>
      <c r="AW48" s="3" t="s">
        <v>136</v>
      </c>
      <c r="AX48" s="3">
        <v>0.0</v>
      </c>
      <c r="AY48" s="3" t="s">
        <v>137</v>
      </c>
      <c r="AZ48" s="3">
        <v>0.0</v>
      </c>
      <c r="BA48" s="3" t="s">
        <v>113</v>
      </c>
      <c r="BB48" s="3">
        <v>0.0</v>
      </c>
      <c r="BC48" s="3" t="s">
        <v>503</v>
      </c>
      <c r="BD48" s="3">
        <v>163.0</v>
      </c>
      <c r="BE48" s="3" t="s">
        <v>114</v>
      </c>
      <c r="BF48" s="3">
        <v>120.0</v>
      </c>
      <c r="BG48" s="3" t="s">
        <v>256</v>
      </c>
      <c r="BH48" s="3" t="s">
        <v>157</v>
      </c>
      <c r="BI48" s="3">
        <v>60.0</v>
      </c>
      <c r="BJ48" s="3" t="s">
        <v>140</v>
      </c>
      <c r="BK48" s="3">
        <v>354.0</v>
      </c>
      <c r="BL48" s="3">
        <v>0.0</v>
      </c>
      <c r="BM48" s="3" t="s">
        <v>113</v>
      </c>
      <c r="BN48" s="3">
        <v>223.0</v>
      </c>
      <c r="BO48" s="3" t="s">
        <v>117</v>
      </c>
      <c r="BP48" s="3">
        <v>0.0</v>
      </c>
      <c r="BQ48" s="3" t="s">
        <v>113</v>
      </c>
      <c r="BS48" s="3">
        <v>0.0</v>
      </c>
      <c r="BT48" s="3">
        <v>0.0</v>
      </c>
      <c r="BU48" s="3">
        <v>0.0</v>
      </c>
      <c r="BV48" s="3" t="s">
        <v>113</v>
      </c>
      <c r="BW48" s="3">
        <v>0.0</v>
      </c>
      <c r="BX48" s="3" t="s">
        <v>113</v>
      </c>
      <c r="BY48" s="3">
        <v>0.0</v>
      </c>
      <c r="BZ48" s="3" t="s">
        <v>113</v>
      </c>
      <c r="CA48" s="3">
        <v>4000.0</v>
      </c>
      <c r="CB48" s="3" t="s">
        <v>207</v>
      </c>
      <c r="CD48" s="3" t="s">
        <v>122</v>
      </c>
      <c r="CE48" s="3" t="s">
        <v>122</v>
      </c>
      <c r="CF48" s="3" t="s">
        <v>123</v>
      </c>
      <c r="CH48" s="3" t="s">
        <v>124</v>
      </c>
      <c r="CI48" s="3" t="s">
        <v>146</v>
      </c>
      <c r="CJ48" s="3" t="s">
        <v>147</v>
      </c>
      <c r="CK48" s="3" t="s">
        <v>92</v>
      </c>
      <c r="CL48" s="3" t="s">
        <v>92</v>
      </c>
    </row>
    <row r="49">
      <c r="A49" s="2">
        <v>45052.78538459491</v>
      </c>
      <c r="B49" s="3" t="s">
        <v>294</v>
      </c>
      <c r="C49" s="3" t="s">
        <v>504</v>
      </c>
      <c r="D49" s="3" t="s">
        <v>91</v>
      </c>
      <c r="E49" s="3" t="s">
        <v>91</v>
      </c>
      <c r="F49" s="3" t="s">
        <v>92</v>
      </c>
      <c r="G49" s="3">
        <v>1.0</v>
      </c>
      <c r="H49" s="3">
        <v>3.0</v>
      </c>
      <c r="I49" s="3">
        <v>2.0</v>
      </c>
      <c r="J49" s="3" t="s">
        <v>95</v>
      </c>
      <c r="K49" s="3" t="s">
        <v>96</v>
      </c>
      <c r="L49" s="3" t="s">
        <v>505</v>
      </c>
      <c r="M49" s="3">
        <v>2.023030085E9</v>
      </c>
      <c r="N49" s="3" t="s">
        <v>506</v>
      </c>
      <c r="O49" s="3">
        <v>1.1996153895E10</v>
      </c>
      <c r="P49" s="3">
        <v>5.70635573E8</v>
      </c>
      <c r="R49" s="3">
        <v>4.2736289889E10</v>
      </c>
      <c r="S49" s="4">
        <v>38205.0</v>
      </c>
      <c r="T49" s="3" t="s">
        <v>99</v>
      </c>
      <c r="U49" s="3" t="s">
        <v>100</v>
      </c>
      <c r="V49" s="3" t="s">
        <v>507</v>
      </c>
      <c r="W49" s="5" t="s">
        <v>508</v>
      </c>
      <c r="X49" s="3" t="s">
        <v>103</v>
      </c>
      <c r="Y49" s="3" t="s">
        <v>104</v>
      </c>
      <c r="Z49" s="3" t="s">
        <v>105</v>
      </c>
      <c r="AA49" s="3" t="s">
        <v>106</v>
      </c>
      <c r="AC49" s="3">
        <v>3.0</v>
      </c>
      <c r="AD49" s="3">
        <v>3.0</v>
      </c>
      <c r="AF49" s="3" t="s">
        <v>134</v>
      </c>
      <c r="AG49" s="3">
        <v>1200.0</v>
      </c>
      <c r="AH49" s="3" t="s">
        <v>108</v>
      </c>
      <c r="AI49" s="3">
        <v>0.0</v>
      </c>
      <c r="AJ49" s="3" t="s">
        <v>109</v>
      </c>
      <c r="AK49" s="3">
        <v>700.0</v>
      </c>
      <c r="AL49" s="3" t="s">
        <v>135</v>
      </c>
      <c r="AM49" s="3">
        <v>0.0</v>
      </c>
      <c r="AN49" s="3" t="s">
        <v>109</v>
      </c>
      <c r="AO49" s="3">
        <v>0.0</v>
      </c>
      <c r="AP49" s="3" t="s">
        <v>109</v>
      </c>
      <c r="AQ49" s="3">
        <v>0.0</v>
      </c>
      <c r="AR49" s="3" t="s">
        <v>109</v>
      </c>
      <c r="AS49" s="3">
        <v>600.0</v>
      </c>
      <c r="AT49" s="3" t="s">
        <v>154</v>
      </c>
      <c r="AV49" s="3">
        <v>0.0</v>
      </c>
      <c r="AW49" s="3" t="s">
        <v>136</v>
      </c>
      <c r="AX49" s="3">
        <v>0.0</v>
      </c>
      <c r="AY49" s="3" t="s">
        <v>137</v>
      </c>
      <c r="AZ49" s="3">
        <v>0.0</v>
      </c>
      <c r="BA49" s="3" t="s">
        <v>255</v>
      </c>
      <c r="BB49" s="3">
        <v>99.0</v>
      </c>
      <c r="BC49" s="3" t="s">
        <v>114</v>
      </c>
      <c r="BD49" s="3">
        <v>250.0</v>
      </c>
      <c r="BE49" s="3" t="s">
        <v>114</v>
      </c>
      <c r="BF49" s="3">
        <v>30.0</v>
      </c>
      <c r="BG49" s="3" t="s">
        <v>167</v>
      </c>
      <c r="BH49" s="3" t="s">
        <v>157</v>
      </c>
      <c r="BI49" s="3">
        <v>182.0</v>
      </c>
      <c r="BJ49" s="3" t="s">
        <v>116</v>
      </c>
      <c r="BK49" s="3">
        <v>128.0</v>
      </c>
      <c r="BL49" s="3">
        <v>0.0</v>
      </c>
      <c r="BM49" s="3" t="s">
        <v>113</v>
      </c>
      <c r="BN49" s="3">
        <v>99.0</v>
      </c>
      <c r="BO49" s="3" t="s">
        <v>276</v>
      </c>
      <c r="BP49" s="3">
        <v>260.0</v>
      </c>
      <c r="BQ49" s="3" t="s">
        <v>141</v>
      </c>
      <c r="BR49" s="3" t="s">
        <v>509</v>
      </c>
      <c r="BS49" s="3">
        <v>0.0</v>
      </c>
      <c r="BT49" s="3">
        <v>0.0</v>
      </c>
      <c r="BU49" s="3">
        <v>0.0</v>
      </c>
      <c r="BV49" s="3" t="s">
        <v>113</v>
      </c>
      <c r="BW49" s="3">
        <v>0.0</v>
      </c>
      <c r="BX49" s="3" t="s">
        <v>113</v>
      </c>
      <c r="BY49" s="3">
        <v>0.0</v>
      </c>
      <c r="BZ49" s="3" t="s">
        <v>113</v>
      </c>
      <c r="CA49" s="3">
        <v>1500.0</v>
      </c>
      <c r="CB49" s="3" t="s">
        <v>120</v>
      </c>
      <c r="CD49" s="3" t="s">
        <v>331</v>
      </c>
      <c r="CE49" s="3" t="s">
        <v>121</v>
      </c>
      <c r="CF49" s="3" t="s">
        <v>123</v>
      </c>
      <c r="CG49" s="3" t="s">
        <v>510</v>
      </c>
      <c r="CH49" s="3" t="s">
        <v>124</v>
      </c>
      <c r="CI49" s="3" t="s">
        <v>146</v>
      </c>
      <c r="CJ49" s="3" t="s">
        <v>146</v>
      </c>
      <c r="CK49" s="3" t="s">
        <v>91</v>
      </c>
      <c r="CL49" s="3" t="s">
        <v>91</v>
      </c>
    </row>
    <row r="50">
      <c r="A50" s="2">
        <v>45045.53723233796</v>
      </c>
      <c r="B50" s="3" t="s">
        <v>453</v>
      </c>
      <c r="C50" s="3" t="s">
        <v>511</v>
      </c>
      <c r="D50" s="3" t="s">
        <v>91</v>
      </c>
      <c r="E50" s="3" t="s">
        <v>91</v>
      </c>
      <c r="F50" s="3" t="s">
        <v>92</v>
      </c>
      <c r="G50" s="3" t="s">
        <v>93</v>
      </c>
      <c r="H50" s="3" t="s">
        <v>93</v>
      </c>
      <c r="I50" s="3" t="s">
        <v>94</v>
      </c>
      <c r="J50" s="3" t="s">
        <v>96</v>
      </c>
      <c r="K50" s="3" t="s">
        <v>95</v>
      </c>
      <c r="L50" s="3" t="s">
        <v>512</v>
      </c>
      <c r="M50" s="3">
        <v>2.023030089E9</v>
      </c>
      <c r="N50" s="3" t="s">
        <v>513</v>
      </c>
      <c r="O50" s="3">
        <v>1.1981707622E10</v>
      </c>
      <c r="P50" s="3">
        <v>6.01119599E8</v>
      </c>
      <c r="Q50" s="3" t="s">
        <v>92</v>
      </c>
      <c r="R50" s="3">
        <v>5.5142247833E10</v>
      </c>
      <c r="S50" s="4">
        <v>38296.0</v>
      </c>
      <c r="T50" s="3" t="s">
        <v>163</v>
      </c>
      <c r="U50" s="3" t="s">
        <v>100</v>
      </c>
      <c r="V50" s="3" t="s">
        <v>514</v>
      </c>
      <c r="W50" s="5" t="s">
        <v>515</v>
      </c>
      <c r="X50" s="3" t="s">
        <v>103</v>
      </c>
      <c r="Y50" s="3" t="s">
        <v>104</v>
      </c>
      <c r="Z50" s="3" t="s">
        <v>105</v>
      </c>
      <c r="AA50" s="3" t="s">
        <v>106</v>
      </c>
      <c r="AC50" s="3">
        <v>3.0</v>
      </c>
      <c r="AD50" s="3">
        <v>3.0</v>
      </c>
      <c r="AF50" s="3" t="s">
        <v>134</v>
      </c>
      <c r="AG50" s="3">
        <v>1121.0</v>
      </c>
      <c r="AH50" s="3" t="s">
        <v>108</v>
      </c>
      <c r="AI50" s="3">
        <v>0.0</v>
      </c>
      <c r="AJ50" s="3" t="s">
        <v>109</v>
      </c>
      <c r="AK50" s="3">
        <v>1100.0</v>
      </c>
      <c r="AL50" s="3" t="s">
        <v>274</v>
      </c>
      <c r="AM50" s="3">
        <v>0.0</v>
      </c>
      <c r="AN50" s="3" t="s">
        <v>109</v>
      </c>
      <c r="AO50" s="3">
        <v>0.0</v>
      </c>
      <c r="AP50" s="3" t="s">
        <v>109</v>
      </c>
      <c r="AQ50" s="3">
        <v>0.0</v>
      </c>
      <c r="AR50" s="3" t="s">
        <v>109</v>
      </c>
      <c r="AS50" s="3">
        <v>0.0</v>
      </c>
      <c r="AT50" s="3" t="s">
        <v>109</v>
      </c>
      <c r="AU50" s="3" t="s">
        <v>516</v>
      </c>
      <c r="AV50" s="3">
        <v>0.0</v>
      </c>
      <c r="AW50" s="3" t="s">
        <v>136</v>
      </c>
      <c r="AX50" s="3">
        <v>0.0</v>
      </c>
      <c r="AY50" s="3" t="s">
        <v>137</v>
      </c>
      <c r="AZ50" s="3">
        <v>706.0</v>
      </c>
      <c r="BA50" s="3" t="s">
        <v>138</v>
      </c>
      <c r="BB50" s="3">
        <v>140.0</v>
      </c>
      <c r="BC50" s="3" t="s">
        <v>114</v>
      </c>
      <c r="BD50" s="3">
        <v>82.0</v>
      </c>
      <c r="BE50" s="3" t="s">
        <v>114</v>
      </c>
      <c r="BF50" s="3">
        <v>46.0</v>
      </c>
      <c r="BG50" s="3" t="s">
        <v>256</v>
      </c>
      <c r="BH50" s="3" t="s">
        <v>157</v>
      </c>
      <c r="BI50" s="3">
        <v>90.0</v>
      </c>
      <c r="BJ50" s="3" t="s">
        <v>140</v>
      </c>
      <c r="BK50" s="3">
        <v>250.0</v>
      </c>
      <c r="BL50" s="3">
        <v>297.0</v>
      </c>
      <c r="BM50" s="3" t="s">
        <v>226</v>
      </c>
      <c r="BN50" s="3">
        <v>70.0</v>
      </c>
      <c r="BO50" s="3" t="s">
        <v>205</v>
      </c>
      <c r="BP50" s="3">
        <v>70.0</v>
      </c>
      <c r="BQ50" s="3" t="s">
        <v>118</v>
      </c>
      <c r="BR50" s="3" t="s">
        <v>517</v>
      </c>
      <c r="BS50" s="3">
        <v>1.0</v>
      </c>
      <c r="BT50" s="3">
        <v>0.0</v>
      </c>
      <c r="BU50" s="3">
        <v>0.0</v>
      </c>
      <c r="BV50" s="3" t="s">
        <v>393</v>
      </c>
      <c r="BW50" s="3">
        <v>0.0</v>
      </c>
      <c r="BX50" s="3" t="s">
        <v>120</v>
      </c>
      <c r="BY50" s="3">
        <v>0.0</v>
      </c>
      <c r="BZ50" s="3" t="s">
        <v>120</v>
      </c>
      <c r="CA50" s="3">
        <v>11000.0</v>
      </c>
      <c r="CB50" s="3" t="s">
        <v>120</v>
      </c>
      <c r="CD50" s="3" t="s">
        <v>122</v>
      </c>
      <c r="CE50" s="3" t="s">
        <v>122</v>
      </c>
      <c r="CF50" s="3" t="s">
        <v>123</v>
      </c>
      <c r="CH50" s="3" t="s">
        <v>124</v>
      </c>
      <c r="CI50" s="3" t="s">
        <v>147</v>
      </c>
      <c r="CJ50" s="3" t="s">
        <v>208</v>
      </c>
      <c r="CK50" s="3" t="s">
        <v>91</v>
      </c>
      <c r="CL50" s="3" t="s">
        <v>91</v>
      </c>
    </row>
    <row r="51">
      <c r="A51" s="2">
        <v>45052.74177295138</v>
      </c>
      <c r="B51" s="3" t="s">
        <v>341</v>
      </c>
      <c r="C51" s="3" t="s">
        <v>518</v>
      </c>
      <c r="D51" s="3" t="s">
        <v>91</v>
      </c>
      <c r="E51" s="3" t="s">
        <v>92</v>
      </c>
      <c r="F51" s="3" t="s">
        <v>92</v>
      </c>
      <c r="G51" s="3">
        <v>2.0</v>
      </c>
      <c r="H51" s="3" t="s">
        <v>93</v>
      </c>
      <c r="I51" s="3">
        <v>1.0</v>
      </c>
      <c r="J51" s="3" t="s">
        <v>96</v>
      </c>
      <c r="K51" s="3" t="s">
        <v>95</v>
      </c>
      <c r="L51" s="3" t="s">
        <v>519</v>
      </c>
      <c r="M51" s="3">
        <v>2.023030091E9</v>
      </c>
      <c r="N51" s="3" t="s">
        <v>520</v>
      </c>
      <c r="O51" s="3">
        <v>1.1943885119E10</v>
      </c>
      <c r="P51" s="3">
        <v>5.03764139E8</v>
      </c>
      <c r="Q51" s="3" t="s">
        <v>92</v>
      </c>
      <c r="R51" s="3">
        <v>4.7608446862E10</v>
      </c>
      <c r="S51" s="4">
        <v>37301.0</v>
      </c>
      <c r="T51" s="3" t="s">
        <v>131</v>
      </c>
      <c r="U51" s="3" t="s">
        <v>100</v>
      </c>
      <c r="V51" s="3" t="s">
        <v>521</v>
      </c>
      <c r="W51" s="5" t="s">
        <v>522</v>
      </c>
      <c r="X51" s="3" t="s">
        <v>103</v>
      </c>
      <c r="Y51" s="3" t="s">
        <v>104</v>
      </c>
      <c r="Z51" s="3" t="s">
        <v>105</v>
      </c>
      <c r="AA51" s="3" t="s">
        <v>106</v>
      </c>
      <c r="AC51" s="3">
        <v>5.0</v>
      </c>
      <c r="AD51" s="3">
        <v>1.0</v>
      </c>
      <c r="AE51" s="3">
        <v>0.0</v>
      </c>
      <c r="AF51" s="3" t="s">
        <v>107</v>
      </c>
      <c r="AG51" s="3">
        <v>1500.0</v>
      </c>
      <c r="AH51" s="3" t="s">
        <v>108</v>
      </c>
      <c r="AI51" s="3">
        <v>0.0</v>
      </c>
      <c r="AJ51" s="3" t="s">
        <v>109</v>
      </c>
      <c r="AK51" s="3">
        <v>1800.0</v>
      </c>
      <c r="AL51" s="3" t="s">
        <v>274</v>
      </c>
      <c r="AM51" s="3">
        <v>0.0</v>
      </c>
      <c r="AN51" s="3" t="s">
        <v>109</v>
      </c>
      <c r="AO51" s="3">
        <v>0.0</v>
      </c>
      <c r="AP51" s="3" t="s">
        <v>109</v>
      </c>
      <c r="AQ51" s="3">
        <v>2145.0</v>
      </c>
      <c r="AR51" s="3" t="s">
        <v>176</v>
      </c>
      <c r="AS51" s="3">
        <v>0.0</v>
      </c>
      <c r="AT51" s="3" t="s">
        <v>109</v>
      </c>
      <c r="AV51" s="3">
        <v>0.0</v>
      </c>
      <c r="AW51" s="3" t="s">
        <v>136</v>
      </c>
      <c r="AX51" s="3">
        <v>0.0</v>
      </c>
      <c r="AY51" s="3" t="s">
        <v>137</v>
      </c>
      <c r="AZ51" s="3">
        <v>471.0</v>
      </c>
      <c r="BA51" s="3" t="s">
        <v>138</v>
      </c>
      <c r="BB51" s="3">
        <v>107.0</v>
      </c>
      <c r="BC51" s="3" t="s">
        <v>114</v>
      </c>
      <c r="BD51" s="3">
        <v>263.0</v>
      </c>
      <c r="BE51" s="3" t="s">
        <v>114</v>
      </c>
      <c r="BF51" s="3">
        <v>190.0</v>
      </c>
      <c r="BG51" s="3" t="s">
        <v>237</v>
      </c>
      <c r="BH51" s="3" t="s">
        <v>157</v>
      </c>
      <c r="BI51" s="3">
        <v>0.0</v>
      </c>
      <c r="BJ51" s="3" t="s">
        <v>113</v>
      </c>
      <c r="BK51" s="3">
        <v>200.0</v>
      </c>
      <c r="BL51" s="3">
        <v>0.0</v>
      </c>
      <c r="BM51" s="3" t="s">
        <v>113</v>
      </c>
      <c r="BN51" s="3">
        <v>1000.0</v>
      </c>
      <c r="BO51" s="3" t="s">
        <v>205</v>
      </c>
      <c r="BP51" s="3">
        <v>300.0</v>
      </c>
      <c r="BQ51" s="3" t="s">
        <v>118</v>
      </c>
      <c r="BR51" s="3" t="s">
        <v>217</v>
      </c>
      <c r="BS51" s="3">
        <v>1.0</v>
      </c>
      <c r="BT51" s="3">
        <v>0.0</v>
      </c>
      <c r="BU51" s="3">
        <v>0.0</v>
      </c>
      <c r="BV51" s="3" t="s">
        <v>113</v>
      </c>
      <c r="BW51" s="3">
        <v>0.0</v>
      </c>
      <c r="BX51" s="3" t="s">
        <v>113</v>
      </c>
      <c r="BY51" s="3">
        <v>0.0</v>
      </c>
      <c r="BZ51" s="3" t="s">
        <v>113</v>
      </c>
      <c r="CA51" s="3">
        <v>0.0</v>
      </c>
      <c r="CB51" s="3" t="s">
        <v>113</v>
      </c>
      <c r="CD51" s="3" t="s">
        <v>331</v>
      </c>
      <c r="CE51" s="3" t="s">
        <v>122</v>
      </c>
      <c r="CF51" s="3" t="s">
        <v>123</v>
      </c>
      <c r="CG51" s="3" t="s">
        <v>92</v>
      </c>
      <c r="CH51" s="3" t="s">
        <v>124</v>
      </c>
      <c r="CI51" s="3" t="s">
        <v>181</v>
      </c>
      <c r="CJ51" s="3" t="s">
        <v>146</v>
      </c>
      <c r="CK51" s="3" t="s">
        <v>91</v>
      </c>
      <c r="CL51" s="3" t="s">
        <v>91</v>
      </c>
    </row>
    <row r="52">
      <c r="A52" s="2">
        <v>45045.41207386574</v>
      </c>
      <c r="B52" s="3" t="s">
        <v>159</v>
      </c>
      <c r="C52" s="3" t="s">
        <v>523</v>
      </c>
      <c r="D52" s="3" t="s">
        <v>91</v>
      </c>
      <c r="E52" s="3" t="s">
        <v>92</v>
      </c>
      <c r="F52" s="3" t="s">
        <v>92</v>
      </c>
      <c r="G52" s="3">
        <v>3.0</v>
      </c>
      <c r="H52" s="3">
        <v>1.0</v>
      </c>
      <c r="I52" s="3">
        <v>1.0</v>
      </c>
      <c r="J52" s="3" t="s">
        <v>95</v>
      </c>
      <c r="K52" s="3" t="s">
        <v>455</v>
      </c>
      <c r="L52" s="3" t="s">
        <v>524</v>
      </c>
      <c r="M52" s="3">
        <v>2.023030093E9</v>
      </c>
      <c r="N52" s="3" t="s">
        <v>525</v>
      </c>
      <c r="O52" s="3">
        <v>1.1949042476E10</v>
      </c>
      <c r="P52" s="3">
        <v>6.008953E8</v>
      </c>
      <c r="Q52" s="3" t="s">
        <v>92</v>
      </c>
      <c r="R52" s="3">
        <v>3.9335628808E10</v>
      </c>
      <c r="S52" s="4">
        <v>38524.0</v>
      </c>
      <c r="T52" s="3" t="s">
        <v>99</v>
      </c>
      <c r="U52" s="3" t="s">
        <v>100</v>
      </c>
      <c r="V52" s="3" t="s">
        <v>526</v>
      </c>
      <c r="W52" s="5" t="s">
        <v>527</v>
      </c>
      <c r="X52" s="3" t="s">
        <v>103</v>
      </c>
      <c r="Y52" s="3" t="s">
        <v>104</v>
      </c>
      <c r="Z52" s="3" t="s">
        <v>105</v>
      </c>
      <c r="AA52" s="3" t="s">
        <v>106</v>
      </c>
      <c r="AC52" s="3">
        <v>5.0</v>
      </c>
      <c r="AD52" s="3">
        <v>5.0</v>
      </c>
      <c r="AF52" s="3" t="s">
        <v>107</v>
      </c>
      <c r="AG52" s="3">
        <v>0.0</v>
      </c>
      <c r="AH52" s="3" t="s">
        <v>109</v>
      </c>
      <c r="AI52" s="3">
        <v>0.0</v>
      </c>
      <c r="AJ52" s="3" t="s">
        <v>109</v>
      </c>
      <c r="AK52" s="3">
        <v>3291.0</v>
      </c>
      <c r="AL52" s="3" t="s">
        <v>108</v>
      </c>
      <c r="AM52" s="3">
        <v>0.0</v>
      </c>
      <c r="AN52" s="3" t="s">
        <v>109</v>
      </c>
      <c r="AO52" s="3">
        <v>0.0</v>
      </c>
      <c r="AP52" s="3" t="s">
        <v>109</v>
      </c>
      <c r="AQ52" s="3">
        <v>0.0</v>
      </c>
      <c r="AR52" s="3" t="s">
        <v>109</v>
      </c>
      <c r="AS52" s="3">
        <v>0.0</v>
      </c>
      <c r="AT52" s="3" t="s">
        <v>109</v>
      </c>
      <c r="AV52" s="3">
        <v>0.0</v>
      </c>
      <c r="AW52" s="3" t="s">
        <v>203</v>
      </c>
      <c r="AX52" s="3">
        <v>0.0</v>
      </c>
      <c r="AY52" s="3" t="s">
        <v>137</v>
      </c>
      <c r="AZ52" s="3">
        <v>0.0</v>
      </c>
      <c r="BA52" s="3" t="s">
        <v>113</v>
      </c>
      <c r="BB52" s="3">
        <v>57.0</v>
      </c>
      <c r="BC52" s="3" t="s">
        <v>114</v>
      </c>
      <c r="BD52" s="3">
        <v>175.0</v>
      </c>
      <c r="BE52" s="3" t="s">
        <v>372</v>
      </c>
      <c r="BF52" s="3">
        <v>62.0</v>
      </c>
      <c r="BG52" s="3" t="s">
        <v>167</v>
      </c>
      <c r="BH52" s="3" t="s">
        <v>115</v>
      </c>
      <c r="BI52" s="3">
        <v>60.0</v>
      </c>
      <c r="BJ52" s="3" t="s">
        <v>140</v>
      </c>
      <c r="BK52" s="3">
        <v>0.0</v>
      </c>
      <c r="BL52" s="3">
        <v>1475.0</v>
      </c>
      <c r="BM52" s="3" t="s">
        <v>189</v>
      </c>
      <c r="BN52" s="3">
        <v>71.0</v>
      </c>
      <c r="BO52" s="3" t="s">
        <v>117</v>
      </c>
      <c r="BP52" s="3">
        <v>80.0</v>
      </c>
      <c r="BQ52" s="3" t="s">
        <v>118</v>
      </c>
      <c r="BR52" s="3" t="s">
        <v>528</v>
      </c>
      <c r="BS52" s="3">
        <v>1.0</v>
      </c>
      <c r="BT52" s="3">
        <v>0.0</v>
      </c>
      <c r="BU52" s="3">
        <v>0.0</v>
      </c>
      <c r="BV52" s="3" t="s">
        <v>113</v>
      </c>
      <c r="BW52" s="3">
        <v>0.0</v>
      </c>
      <c r="BX52" s="3" t="s">
        <v>113</v>
      </c>
      <c r="BY52" s="3">
        <v>428.0</v>
      </c>
      <c r="BZ52" s="3" t="s">
        <v>113</v>
      </c>
      <c r="CA52" s="3">
        <v>52622.0</v>
      </c>
      <c r="CB52" s="3" t="s">
        <v>120</v>
      </c>
      <c r="CC52" s="3" t="s">
        <v>529</v>
      </c>
      <c r="CD52" s="3" t="s">
        <v>121</v>
      </c>
      <c r="CE52" s="3" t="s">
        <v>121</v>
      </c>
      <c r="CF52" s="3" t="s">
        <v>123</v>
      </c>
      <c r="CG52" s="3" t="s">
        <v>92</v>
      </c>
      <c r="CH52" s="3" t="s">
        <v>124</v>
      </c>
      <c r="CI52" s="3" t="s">
        <v>126</v>
      </c>
      <c r="CJ52" s="3" t="s">
        <v>126</v>
      </c>
      <c r="CK52" s="3" t="s">
        <v>92</v>
      </c>
      <c r="CL52" s="3" t="s">
        <v>91</v>
      </c>
      <c r="CM52" s="3" t="s">
        <v>530</v>
      </c>
    </row>
    <row r="53">
      <c r="A53" s="2">
        <v>45045.60113650463</v>
      </c>
      <c r="B53" s="3" t="s">
        <v>341</v>
      </c>
      <c r="C53" s="3" t="s">
        <v>531</v>
      </c>
      <c r="D53" s="3" t="s">
        <v>91</v>
      </c>
      <c r="E53" s="3" t="s">
        <v>92</v>
      </c>
      <c r="F53" s="3" t="s">
        <v>92</v>
      </c>
      <c r="G53" s="3">
        <v>1.0</v>
      </c>
      <c r="H53" s="3">
        <v>1.0</v>
      </c>
      <c r="I53" s="3" t="s">
        <v>94</v>
      </c>
      <c r="J53" s="3" t="s">
        <v>96</v>
      </c>
      <c r="K53" s="3" t="s">
        <v>95</v>
      </c>
      <c r="L53" s="3" t="s">
        <v>532</v>
      </c>
      <c r="M53" s="3">
        <v>2.023030094E9</v>
      </c>
      <c r="N53" s="3" t="s">
        <v>533</v>
      </c>
      <c r="O53" s="3">
        <v>1.9993868224E10</v>
      </c>
      <c r="P53" s="3">
        <v>5.60717386E8</v>
      </c>
      <c r="Q53" s="3" t="s">
        <v>92</v>
      </c>
      <c r="R53" s="3">
        <v>5.259968689E10</v>
      </c>
      <c r="S53" s="4">
        <v>38098.0</v>
      </c>
      <c r="T53" s="3" t="s">
        <v>99</v>
      </c>
      <c r="U53" s="3" t="s">
        <v>100</v>
      </c>
      <c r="V53" s="3" t="s">
        <v>534</v>
      </c>
      <c r="W53" s="5" t="s">
        <v>535</v>
      </c>
      <c r="X53" s="3" t="s">
        <v>476</v>
      </c>
      <c r="Y53" s="3" t="s">
        <v>104</v>
      </c>
      <c r="Z53" s="3" t="s">
        <v>105</v>
      </c>
      <c r="AA53" s="3" t="s">
        <v>106</v>
      </c>
      <c r="AC53" s="3">
        <v>4.0</v>
      </c>
      <c r="AD53" s="3">
        <v>4.0</v>
      </c>
      <c r="AE53" s="3">
        <v>0.0</v>
      </c>
      <c r="AF53" s="3" t="s">
        <v>107</v>
      </c>
      <c r="AG53" s="3">
        <v>2483.0</v>
      </c>
      <c r="AH53" s="3" t="s">
        <v>108</v>
      </c>
      <c r="AI53" s="3">
        <v>0.0</v>
      </c>
      <c r="AJ53" s="3" t="s">
        <v>109</v>
      </c>
      <c r="AK53" s="3">
        <v>1431.0</v>
      </c>
      <c r="AL53" s="3" t="s">
        <v>108</v>
      </c>
      <c r="AM53" s="3">
        <v>0.0</v>
      </c>
      <c r="AN53" s="3" t="s">
        <v>109</v>
      </c>
      <c r="AO53" s="3">
        <v>0.0</v>
      </c>
      <c r="AP53" s="3" t="s">
        <v>109</v>
      </c>
      <c r="AQ53" s="3">
        <v>0.0</v>
      </c>
      <c r="AR53" s="3" t="s">
        <v>109</v>
      </c>
      <c r="AS53" s="3">
        <v>0.0</v>
      </c>
      <c r="AT53" s="3" t="s">
        <v>109</v>
      </c>
      <c r="AV53" s="3">
        <v>0.0</v>
      </c>
      <c r="AW53" s="3" t="s">
        <v>155</v>
      </c>
      <c r="AX53" s="3">
        <v>0.0</v>
      </c>
      <c r="AY53" s="3" t="s">
        <v>177</v>
      </c>
      <c r="AZ53" s="3">
        <v>0.0</v>
      </c>
      <c r="BA53" s="3" t="s">
        <v>113</v>
      </c>
      <c r="BB53" s="3">
        <v>195.0</v>
      </c>
      <c r="BC53" s="3" t="s">
        <v>114</v>
      </c>
      <c r="BD53" s="3">
        <v>97.0</v>
      </c>
      <c r="BE53" s="3" t="s">
        <v>114</v>
      </c>
      <c r="BF53" s="3">
        <v>92.0</v>
      </c>
      <c r="BG53" s="3" t="s">
        <v>139</v>
      </c>
      <c r="BH53" s="3" t="s">
        <v>115</v>
      </c>
      <c r="BI53" s="3">
        <v>94.0</v>
      </c>
      <c r="BJ53" s="3" t="s">
        <v>116</v>
      </c>
      <c r="BK53" s="3">
        <v>0.0</v>
      </c>
      <c r="BL53" s="3">
        <v>0.0</v>
      </c>
      <c r="BM53" s="3" t="s">
        <v>113</v>
      </c>
      <c r="BN53" s="3">
        <v>100.0</v>
      </c>
      <c r="BO53" s="3" t="s">
        <v>276</v>
      </c>
      <c r="BP53" s="3">
        <v>24.0</v>
      </c>
      <c r="BQ53" s="3" t="s">
        <v>118</v>
      </c>
      <c r="BR53" s="3" t="s">
        <v>536</v>
      </c>
      <c r="BS53" s="3">
        <v>1.0</v>
      </c>
      <c r="BT53" s="3">
        <v>0.0</v>
      </c>
      <c r="BU53" s="3">
        <v>570.0</v>
      </c>
      <c r="BV53" s="3" t="s">
        <v>120</v>
      </c>
      <c r="BW53" s="3">
        <v>0.0</v>
      </c>
      <c r="BX53" s="3" t="s">
        <v>120</v>
      </c>
      <c r="BY53" s="3">
        <v>0.0</v>
      </c>
      <c r="BZ53" s="3" t="s">
        <v>113</v>
      </c>
      <c r="CA53" s="3">
        <v>0.0</v>
      </c>
      <c r="CB53" s="3" t="s">
        <v>113</v>
      </c>
      <c r="CD53" s="3" t="s">
        <v>122</v>
      </c>
      <c r="CE53" s="3" t="s">
        <v>122</v>
      </c>
      <c r="CF53" s="3" t="s">
        <v>123</v>
      </c>
      <c r="CG53" s="3" t="s">
        <v>92</v>
      </c>
      <c r="CH53" s="3" t="s">
        <v>124</v>
      </c>
      <c r="CI53" s="3" t="s">
        <v>126</v>
      </c>
      <c r="CJ53" s="3" t="s">
        <v>146</v>
      </c>
      <c r="CK53" s="3" t="s">
        <v>91</v>
      </c>
      <c r="CL53" s="3" t="s">
        <v>91</v>
      </c>
    </row>
    <row r="54">
      <c r="A54" s="2">
        <v>45052.610043333334</v>
      </c>
      <c r="B54" s="3" t="s">
        <v>209</v>
      </c>
      <c r="C54" s="3" t="s">
        <v>537</v>
      </c>
      <c r="D54" s="3" t="s">
        <v>91</v>
      </c>
      <c r="E54" s="3" t="s">
        <v>91</v>
      </c>
      <c r="F54" s="3" t="s">
        <v>92</v>
      </c>
      <c r="G54" s="3">
        <v>1.0</v>
      </c>
      <c r="H54" s="3">
        <v>1.0</v>
      </c>
      <c r="I54" s="3" t="s">
        <v>94</v>
      </c>
      <c r="J54" s="3" t="s">
        <v>95</v>
      </c>
      <c r="K54" s="3" t="s">
        <v>96</v>
      </c>
      <c r="L54" s="3" t="s">
        <v>538</v>
      </c>
      <c r="M54" s="3">
        <v>2.023030095E9</v>
      </c>
      <c r="N54" s="3" t="s">
        <v>539</v>
      </c>
      <c r="O54" s="3">
        <v>1.1956006867E10</v>
      </c>
      <c r="P54" s="3">
        <v>5.25915199E8</v>
      </c>
      <c r="R54" s="3">
        <v>4.7656711864E10</v>
      </c>
      <c r="S54" s="4">
        <v>37751.0</v>
      </c>
      <c r="T54" s="3" t="s">
        <v>163</v>
      </c>
      <c r="U54" s="3" t="s">
        <v>100</v>
      </c>
      <c r="V54" s="3" t="s">
        <v>540</v>
      </c>
      <c r="W54" s="5" t="s">
        <v>541</v>
      </c>
      <c r="X54" s="3" t="s">
        <v>542</v>
      </c>
      <c r="Y54" s="3" t="s">
        <v>104</v>
      </c>
      <c r="Z54" s="3" t="s">
        <v>105</v>
      </c>
      <c r="AA54" s="3" t="s">
        <v>106</v>
      </c>
      <c r="AC54" s="3">
        <v>4.0</v>
      </c>
      <c r="AD54" s="3">
        <v>1.0</v>
      </c>
      <c r="AE54" s="3">
        <v>2.0</v>
      </c>
      <c r="AF54" s="3" t="s">
        <v>107</v>
      </c>
      <c r="AG54" s="3">
        <v>1525.0</v>
      </c>
      <c r="AH54" s="3" t="s">
        <v>108</v>
      </c>
      <c r="AI54" s="3">
        <v>0.0</v>
      </c>
      <c r="AJ54" s="3" t="s">
        <v>109</v>
      </c>
      <c r="AK54" s="3">
        <v>2180.0</v>
      </c>
      <c r="AL54" s="3" t="s">
        <v>108</v>
      </c>
      <c r="AM54" s="3">
        <v>0.0</v>
      </c>
      <c r="AN54" s="3" t="s">
        <v>109</v>
      </c>
      <c r="AO54" s="3">
        <v>0.0</v>
      </c>
      <c r="AP54" s="3" t="s">
        <v>109</v>
      </c>
      <c r="AQ54" s="3">
        <v>1525.0</v>
      </c>
      <c r="AR54" s="3" t="s">
        <v>274</v>
      </c>
      <c r="AS54" s="3">
        <v>0.0</v>
      </c>
      <c r="AT54" s="3" t="s">
        <v>109</v>
      </c>
      <c r="AU54" s="3" t="s">
        <v>543</v>
      </c>
      <c r="AV54" s="3">
        <v>0.0</v>
      </c>
      <c r="AW54" s="3" t="s">
        <v>136</v>
      </c>
      <c r="AX54" s="3">
        <v>0.0</v>
      </c>
      <c r="AY54" s="3" t="s">
        <v>137</v>
      </c>
      <c r="AZ54" s="3">
        <v>0.0</v>
      </c>
      <c r="BA54" s="3" t="s">
        <v>225</v>
      </c>
      <c r="BB54" s="3">
        <v>132.0</v>
      </c>
      <c r="BC54" s="3" t="s">
        <v>114</v>
      </c>
      <c r="BD54" s="3">
        <v>130.0</v>
      </c>
      <c r="BE54" s="3" t="s">
        <v>372</v>
      </c>
      <c r="BF54" s="3">
        <v>180.0</v>
      </c>
      <c r="BG54" s="3" t="s">
        <v>167</v>
      </c>
      <c r="BH54" s="3" t="s">
        <v>204</v>
      </c>
      <c r="BI54" s="3">
        <v>0.0</v>
      </c>
      <c r="BJ54" s="3" t="s">
        <v>113</v>
      </c>
      <c r="BK54" s="3">
        <v>420.0</v>
      </c>
      <c r="BL54" s="3">
        <v>0.0</v>
      </c>
      <c r="BM54" s="3" t="s">
        <v>113</v>
      </c>
      <c r="BN54" s="3">
        <v>0.0</v>
      </c>
      <c r="BO54" s="3" t="s">
        <v>113</v>
      </c>
      <c r="BP54" s="3">
        <v>210.0</v>
      </c>
      <c r="BQ54" s="3" t="s">
        <v>118</v>
      </c>
      <c r="BR54" s="3" t="s">
        <v>544</v>
      </c>
      <c r="BS54" s="3">
        <v>0.0</v>
      </c>
      <c r="BT54" s="3">
        <v>0.0</v>
      </c>
      <c r="BU54" s="3">
        <v>0.0</v>
      </c>
      <c r="BV54" s="3" t="s">
        <v>113</v>
      </c>
      <c r="BW54" s="3">
        <v>0.0</v>
      </c>
      <c r="BX54" s="3" t="s">
        <v>113</v>
      </c>
      <c r="BY54" s="3">
        <v>0.0</v>
      </c>
      <c r="BZ54" s="3" t="s">
        <v>113</v>
      </c>
      <c r="CA54" s="3">
        <v>0.0</v>
      </c>
      <c r="CB54" s="3" t="s">
        <v>113</v>
      </c>
      <c r="CC54" s="3" t="s">
        <v>545</v>
      </c>
      <c r="CD54" s="3" t="s">
        <v>122</v>
      </c>
      <c r="CE54" s="3" t="s">
        <v>122</v>
      </c>
      <c r="CF54" s="3" t="s">
        <v>123</v>
      </c>
      <c r="CH54" s="3" t="s">
        <v>124</v>
      </c>
      <c r="CI54" s="3" t="s">
        <v>431</v>
      </c>
      <c r="CJ54" s="3" t="s">
        <v>146</v>
      </c>
      <c r="CK54" s="3" t="s">
        <v>91</v>
      </c>
      <c r="CL54" s="3" t="s">
        <v>91</v>
      </c>
    </row>
    <row r="55">
      <c r="A55" s="2">
        <v>45045.64448953704</v>
      </c>
      <c r="B55" s="3" t="s">
        <v>294</v>
      </c>
      <c r="C55" s="3" t="s">
        <v>546</v>
      </c>
      <c r="D55" s="3" t="s">
        <v>91</v>
      </c>
      <c r="E55" s="3" t="s">
        <v>91</v>
      </c>
      <c r="F55" s="3" t="s">
        <v>547</v>
      </c>
      <c r="G55" s="3">
        <v>6.0</v>
      </c>
      <c r="H55" s="3">
        <v>1.0</v>
      </c>
      <c r="I55" s="3" t="s">
        <v>94</v>
      </c>
      <c r="J55" s="3" t="s">
        <v>96</v>
      </c>
      <c r="K55" s="3" t="s">
        <v>95</v>
      </c>
      <c r="L55" s="3" t="s">
        <v>548</v>
      </c>
      <c r="M55" s="3">
        <v>2.023030097E9</v>
      </c>
      <c r="N55" s="3" t="s">
        <v>549</v>
      </c>
      <c r="O55" s="3">
        <v>1.1981469753E10</v>
      </c>
      <c r="P55" s="3">
        <v>3.74435042E8</v>
      </c>
      <c r="R55" s="3">
        <v>3.9839361805E10</v>
      </c>
      <c r="S55" s="4">
        <v>36679.0</v>
      </c>
      <c r="T55" s="3" t="s">
        <v>99</v>
      </c>
      <c r="U55" s="3" t="s">
        <v>100</v>
      </c>
      <c r="V55" s="3" t="s">
        <v>550</v>
      </c>
      <c r="W55" s="5" t="s">
        <v>551</v>
      </c>
      <c r="X55" s="3" t="s">
        <v>103</v>
      </c>
      <c r="Y55" s="3" t="s">
        <v>104</v>
      </c>
      <c r="Z55" s="3" t="s">
        <v>105</v>
      </c>
      <c r="AA55" s="3" t="s">
        <v>106</v>
      </c>
      <c r="AC55" s="3">
        <v>3.0</v>
      </c>
      <c r="AD55" s="3">
        <v>3.0</v>
      </c>
      <c r="AE55" s="3">
        <v>0.0</v>
      </c>
      <c r="AF55" s="3" t="s">
        <v>107</v>
      </c>
      <c r="AG55" s="3">
        <v>0.0</v>
      </c>
      <c r="AH55" s="3" t="s">
        <v>109</v>
      </c>
      <c r="AI55" s="3">
        <v>0.0</v>
      </c>
      <c r="AJ55" s="3" t="s">
        <v>109</v>
      </c>
      <c r="AK55" s="3">
        <v>0.0</v>
      </c>
      <c r="AL55" s="3" t="s">
        <v>109</v>
      </c>
      <c r="AM55" s="3">
        <v>0.0</v>
      </c>
      <c r="AN55" s="3" t="s">
        <v>109</v>
      </c>
      <c r="AO55" s="3">
        <v>0.0</v>
      </c>
      <c r="AP55" s="3" t="s">
        <v>109</v>
      </c>
      <c r="AQ55" s="3">
        <v>1994.0</v>
      </c>
      <c r="AR55" s="3" t="s">
        <v>109</v>
      </c>
      <c r="AS55" s="3">
        <v>0.0</v>
      </c>
      <c r="AT55" s="3" t="s">
        <v>109</v>
      </c>
      <c r="AV55" s="3">
        <v>0.0</v>
      </c>
      <c r="AW55" s="3" t="s">
        <v>136</v>
      </c>
      <c r="AX55" s="3">
        <v>0.0</v>
      </c>
      <c r="AY55" s="3" t="s">
        <v>137</v>
      </c>
      <c r="AZ55" s="3">
        <v>0.0</v>
      </c>
      <c r="BA55" s="3" t="s">
        <v>255</v>
      </c>
      <c r="BB55" s="3">
        <v>156.0</v>
      </c>
      <c r="BC55" s="3" t="s">
        <v>114</v>
      </c>
      <c r="BD55" s="3">
        <v>347.0</v>
      </c>
      <c r="BE55" s="3" t="s">
        <v>114</v>
      </c>
      <c r="BF55" s="3">
        <v>158.0</v>
      </c>
      <c r="BG55" s="3" t="s">
        <v>167</v>
      </c>
      <c r="BH55" s="3" t="s">
        <v>157</v>
      </c>
      <c r="BI55" s="3">
        <v>184.0</v>
      </c>
      <c r="BJ55" s="3" t="s">
        <v>116</v>
      </c>
      <c r="BK55" s="3">
        <v>0.0</v>
      </c>
      <c r="BL55" s="3">
        <v>0.0</v>
      </c>
      <c r="BM55" s="3" t="s">
        <v>113</v>
      </c>
      <c r="BN55" s="3">
        <v>0.0</v>
      </c>
      <c r="BO55" s="3" t="s">
        <v>113</v>
      </c>
      <c r="BP55" s="3">
        <v>130.0</v>
      </c>
      <c r="BQ55" s="3" t="s">
        <v>118</v>
      </c>
      <c r="BR55" s="3" t="s">
        <v>468</v>
      </c>
      <c r="BS55" s="3">
        <v>0.0</v>
      </c>
      <c r="BT55" s="3">
        <v>0.0</v>
      </c>
      <c r="BU55" s="3">
        <v>0.0</v>
      </c>
      <c r="BV55" s="3" t="s">
        <v>113</v>
      </c>
      <c r="BW55" s="3">
        <v>0.0</v>
      </c>
      <c r="BX55" s="3" t="s">
        <v>113</v>
      </c>
      <c r="BY55" s="3">
        <v>0.0</v>
      </c>
      <c r="BZ55" s="3" t="s">
        <v>113</v>
      </c>
      <c r="CA55" s="3">
        <v>55000.0</v>
      </c>
      <c r="CB55" s="3" t="s">
        <v>120</v>
      </c>
      <c r="CD55" s="3" t="s">
        <v>121</v>
      </c>
      <c r="CE55" s="3" t="s">
        <v>385</v>
      </c>
      <c r="CF55" s="3" t="s">
        <v>123</v>
      </c>
      <c r="CG55" s="3" t="s">
        <v>510</v>
      </c>
      <c r="CH55" s="3" t="s">
        <v>124</v>
      </c>
      <c r="CI55" s="3" t="s">
        <v>146</v>
      </c>
      <c r="CJ55" s="3" t="s">
        <v>126</v>
      </c>
      <c r="CK55" s="3" t="s">
        <v>92</v>
      </c>
      <c r="CL55" s="3" t="s">
        <v>91</v>
      </c>
    </row>
    <row r="56">
      <c r="A56" s="2">
        <v>45045.56251430555</v>
      </c>
      <c r="B56" s="3" t="s">
        <v>294</v>
      </c>
      <c r="C56" s="3" t="s">
        <v>552</v>
      </c>
      <c r="D56" s="3" t="s">
        <v>91</v>
      </c>
      <c r="E56" s="3" t="s">
        <v>91</v>
      </c>
      <c r="F56" s="3" t="s">
        <v>553</v>
      </c>
      <c r="G56" s="3">
        <v>1.0</v>
      </c>
      <c r="H56" s="3" t="s">
        <v>93</v>
      </c>
      <c r="I56" s="3" t="s">
        <v>94</v>
      </c>
      <c r="J56" s="3" t="s">
        <v>96</v>
      </c>
      <c r="K56" s="3" t="s">
        <v>95</v>
      </c>
      <c r="L56" s="3" t="s">
        <v>554</v>
      </c>
      <c r="M56" s="3">
        <v>2.023030098E9</v>
      </c>
      <c r="N56" s="3" t="s">
        <v>555</v>
      </c>
      <c r="O56" s="3">
        <v>1.1955557968E10</v>
      </c>
      <c r="P56" s="3" t="s">
        <v>556</v>
      </c>
      <c r="R56" s="3">
        <v>4.8806360884E10</v>
      </c>
      <c r="S56" s="4">
        <v>36917.0</v>
      </c>
      <c r="T56" s="3" t="s">
        <v>99</v>
      </c>
      <c r="U56" s="3" t="s">
        <v>100</v>
      </c>
      <c r="V56" s="3" t="s">
        <v>557</v>
      </c>
      <c r="W56" s="5" t="s">
        <v>558</v>
      </c>
      <c r="X56" s="3" t="s">
        <v>103</v>
      </c>
      <c r="Y56" s="3" t="s">
        <v>104</v>
      </c>
      <c r="Z56" s="3" t="s">
        <v>105</v>
      </c>
      <c r="AA56" s="3" t="s">
        <v>106</v>
      </c>
      <c r="AC56" s="3">
        <v>3.0</v>
      </c>
      <c r="AD56" s="3">
        <v>3.0</v>
      </c>
      <c r="AE56" s="3">
        <v>0.0</v>
      </c>
      <c r="AF56" s="3" t="s">
        <v>134</v>
      </c>
      <c r="AG56" s="3">
        <v>0.0</v>
      </c>
      <c r="AH56" s="3" t="s">
        <v>109</v>
      </c>
      <c r="AI56" s="3">
        <v>0.0</v>
      </c>
      <c r="AJ56" s="3" t="s">
        <v>109</v>
      </c>
      <c r="AK56" s="3">
        <v>1200.0</v>
      </c>
      <c r="AL56" s="3" t="s">
        <v>135</v>
      </c>
      <c r="AM56" s="3">
        <v>1777.0</v>
      </c>
      <c r="AN56" s="3" t="s">
        <v>108</v>
      </c>
      <c r="AO56" s="3">
        <v>0.0</v>
      </c>
      <c r="AP56" s="3" t="s">
        <v>109</v>
      </c>
      <c r="AQ56" s="3">
        <v>0.0</v>
      </c>
      <c r="AR56" s="3" t="s">
        <v>109</v>
      </c>
      <c r="AS56" s="3">
        <v>0.0</v>
      </c>
      <c r="AT56" s="3" t="s">
        <v>109</v>
      </c>
      <c r="AV56" s="3">
        <v>0.0</v>
      </c>
      <c r="AW56" s="3" t="s">
        <v>111</v>
      </c>
      <c r="AX56" s="3">
        <v>1368.0</v>
      </c>
      <c r="AY56" s="3" t="s">
        <v>112</v>
      </c>
      <c r="AZ56" s="3">
        <v>0.0</v>
      </c>
      <c r="BA56" s="3" t="s">
        <v>113</v>
      </c>
      <c r="BB56" s="3">
        <v>131.0</v>
      </c>
      <c r="BC56" s="3" t="s">
        <v>114</v>
      </c>
      <c r="BD56" s="3">
        <v>157.0</v>
      </c>
      <c r="BE56" s="3" t="s">
        <v>114</v>
      </c>
      <c r="BF56" s="3">
        <v>153.0</v>
      </c>
      <c r="BG56" s="3" t="s">
        <v>167</v>
      </c>
      <c r="BH56" s="3" t="s">
        <v>115</v>
      </c>
      <c r="BI56" s="3">
        <v>142.0</v>
      </c>
      <c r="BJ56" s="3" t="s">
        <v>116</v>
      </c>
      <c r="BK56" s="3">
        <v>150.0</v>
      </c>
      <c r="BL56" s="3">
        <v>0.0</v>
      </c>
      <c r="BM56" s="3" t="s">
        <v>113</v>
      </c>
      <c r="BN56" s="3">
        <v>100.0</v>
      </c>
      <c r="BO56" s="3" t="s">
        <v>276</v>
      </c>
      <c r="BP56" s="3">
        <v>200.0</v>
      </c>
      <c r="BQ56" s="3" t="s">
        <v>118</v>
      </c>
      <c r="BR56" s="3" t="s">
        <v>559</v>
      </c>
      <c r="BS56" s="3">
        <v>1.0</v>
      </c>
      <c r="BT56" s="3">
        <v>0.0</v>
      </c>
      <c r="BU56" s="3">
        <v>420.0</v>
      </c>
      <c r="BV56" s="3" t="s">
        <v>120</v>
      </c>
      <c r="BW56" s="3">
        <v>0.0</v>
      </c>
      <c r="BX56" s="3" t="s">
        <v>113</v>
      </c>
      <c r="BY56" s="3">
        <v>0.0</v>
      </c>
      <c r="BZ56" s="3" t="s">
        <v>113</v>
      </c>
      <c r="CA56" s="3">
        <v>0.0</v>
      </c>
      <c r="CB56" s="3" t="s">
        <v>113</v>
      </c>
      <c r="CD56" s="3" t="s">
        <v>331</v>
      </c>
      <c r="CE56" s="3" t="s">
        <v>122</v>
      </c>
      <c r="CF56" s="3" t="s">
        <v>144</v>
      </c>
      <c r="CH56" s="3" t="s">
        <v>124</v>
      </c>
      <c r="CI56" s="3" t="s">
        <v>146</v>
      </c>
      <c r="CJ56" s="3" t="s">
        <v>146</v>
      </c>
      <c r="CK56" s="3" t="s">
        <v>92</v>
      </c>
      <c r="CL56" s="3" t="s">
        <v>92</v>
      </c>
    </row>
    <row r="57">
      <c r="A57" s="2">
        <v>45045.476714282406</v>
      </c>
      <c r="B57" s="3" t="s">
        <v>159</v>
      </c>
      <c r="C57" s="3" t="s">
        <v>560</v>
      </c>
      <c r="D57" s="3" t="s">
        <v>91</v>
      </c>
      <c r="E57" s="3" t="s">
        <v>92</v>
      </c>
      <c r="F57" s="3" t="s">
        <v>92</v>
      </c>
      <c r="G57" s="3">
        <v>1.0</v>
      </c>
      <c r="H57" s="3">
        <v>1.0</v>
      </c>
      <c r="I57" s="3" t="s">
        <v>94</v>
      </c>
      <c r="J57" s="3" t="s">
        <v>96</v>
      </c>
      <c r="K57" s="3" t="s">
        <v>95</v>
      </c>
      <c r="L57" s="3" t="s">
        <v>561</v>
      </c>
      <c r="M57" s="3">
        <v>2.023030099E9</v>
      </c>
      <c r="N57" s="3" t="s">
        <v>562</v>
      </c>
      <c r="O57" s="3">
        <v>1.1965022872E10</v>
      </c>
      <c r="P57" s="3">
        <v>5.56907346E8</v>
      </c>
      <c r="Q57" s="3" t="s">
        <v>92</v>
      </c>
      <c r="R57" s="3">
        <v>5.6342218897E10</v>
      </c>
      <c r="S57" s="4">
        <v>38502.0</v>
      </c>
      <c r="T57" s="3" t="s">
        <v>99</v>
      </c>
      <c r="U57" s="3" t="s">
        <v>100</v>
      </c>
      <c r="V57" s="3" t="s">
        <v>563</v>
      </c>
      <c r="W57" s="5" t="s">
        <v>564</v>
      </c>
      <c r="X57" s="3" t="s">
        <v>565</v>
      </c>
      <c r="Y57" s="3" t="s">
        <v>104</v>
      </c>
      <c r="Z57" s="3" t="s">
        <v>105</v>
      </c>
      <c r="AA57" s="3" t="s">
        <v>106</v>
      </c>
      <c r="AC57" s="3">
        <v>4.0</v>
      </c>
      <c r="AD57" s="3">
        <v>4.0</v>
      </c>
      <c r="AF57" s="3" t="s">
        <v>134</v>
      </c>
      <c r="AG57" s="3">
        <v>0.0</v>
      </c>
      <c r="AH57" s="3" t="s">
        <v>109</v>
      </c>
      <c r="AI57" s="3">
        <v>2000.0</v>
      </c>
      <c r="AJ57" s="3" t="s">
        <v>176</v>
      </c>
      <c r="AK57" s="3">
        <v>0.0</v>
      </c>
      <c r="AL57" s="3" t="s">
        <v>109</v>
      </c>
      <c r="AM57" s="3">
        <v>0.0</v>
      </c>
      <c r="AN57" s="3" t="s">
        <v>109</v>
      </c>
      <c r="AO57" s="3">
        <v>0.0</v>
      </c>
      <c r="AP57" s="3" t="s">
        <v>109</v>
      </c>
      <c r="AQ57" s="3">
        <v>0.0</v>
      </c>
      <c r="AR57" s="3" t="s">
        <v>109</v>
      </c>
      <c r="AS57" s="3">
        <v>710.0</v>
      </c>
      <c r="AT57" s="3" t="s">
        <v>154</v>
      </c>
      <c r="AV57" s="3">
        <v>0.0</v>
      </c>
      <c r="AW57" s="3" t="s">
        <v>136</v>
      </c>
      <c r="AX57" s="3">
        <v>0.0</v>
      </c>
      <c r="AY57" s="3" t="s">
        <v>137</v>
      </c>
      <c r="AZ57" s="3">
        <v>1050.0</v>
      </c>
      <c r="BA57" s="3" t="s">
        <v>138</v>
      </c>
      <c r="BB57" s="3">
        <v>103.0</v>
      </c>
      <c r="BC57" s="3" t="s">
        <v>114</v>
      </c>
      <c r="BD57" s="3">
        <v>199.0</v>
      </c>
      <c r="BE57" s="3" t="s">
        <v>114</v>
      </c>
      <c r="BF57" s="3">
        <v>30.0</v>
      </c>
      <c r="BG57" s="3" t="s">
        <v>256</v>
      </c>
      <c r="BH57" s="3" t="s">
        <v>115</v>
      </c>
      <c r="BI57" s="3">
        <v>70.0</v>
      </c>
      <c r="BJ57" s="3" t="s">
        <v>116</v>
      </c>
      <c r="BK57" s="3">
        <v>0.0</v>
      </c>
      <c r="BL57" s="3">
        <v>0.0</v>
      </c>
      <c r="BM57" s="3" t="s">
        <v>113</v>
      </c>
      <c r="BN57" s="3">
        <v>0.0</v>
      </c>
      <c r="BO57" s="3" t="s">
        <v>113</v>
      </c>
      <c r="BP57" s="3">
        <v>250.0</v>
      </c>
      <c r="BQ57" s="3" t="s">
        <v>118</v>
      </c>
      <c r="BR57" s="3" t="s">
        <v>566</v>
      </c>
      <c r="BS57" s="3">
        <v>1.0</v>
      </c>
      <c r="BT57" s="3">
        <v>0.0</v>
      </c>
      <c r="BU57" s="3">
        <v>0.0</v>
      </c>
      <c r="BV57" s="3" t="s">
        <v>113</v>
      </c>
      <c r="BW57" s="3">
        <v>0.0</v>
      </c>
      <c r="BX57" s="3" t="s">
        <v>113</v>
      </c>
      <c r="BY57" s="3">
        <v>0.0</v>
      </c>
      <c r="BZ57" s="3" t="s">
        <v>113</v>
      </c>
      <c r="CA57" s="3">
        <v>0.0</v>
      </c>
      <c r="CB57" s="3" t="s">
        <v>113</v>
      </c>
      <c r="CD57" s="3" t="s">
        <v>122</v>
      </c>
      <c r="CE57" s="3" t="s">
        <v>122</v>
      </c>
      <c r="CF57" s="3" t="s">
        <v>123</v>
      </c>
      <c r="CH57" s="3" t="s">
        <v>124</v>
      </c>
      <c r="CI57" s="3" t="s">
        <v>125</v>
      </c>
      <c r="CJ57" s="3" t="s">
        <v>126</v>
      </c>
      <c r="CK57" s="3" t="s">
        <v>92</v>
      </c>
      <c r="CL57" s="3" t="s">
        <v>92</v>
      </c>
    </row>
    <row r="58">
      <c r="A58" s="2">
        <v>45045.64991630787</v>
      </c>
      <c r="B58" s="3" t="s">
        <v>364</v>
      </c>
      <c r="C58" s="3" t="s">
        <v>567</v>
      </c>
      <c r="D58" s="3" t="s">
        <v>91</v>
      </c>
      <c r="E58" s="3" t="s">
        <v>92</v>
      </c>
      <c r="F58" s="3" t="s">
        <v>568</v>
      </c>
      <c r="G58" s="3">
        <v>3.0</v>
      </c>
      <c r="H58" s="3" t="s">
        <v>93</v>
      </c>
      <c r="I58" s="3" t="s">
        <v>94</v>
      </c>
      <c r="J58" s="3" t="s">
        <v>96</v>
      </c>
      <c r="K58" s="3" t="s">
        <v>95</v>
      </c>
      <c r="L58" s="3" t="s">
        <v>569</v>
      </c>
      <c r="M58" s="3">
        <v>2.0230301E9</v>
      </c>
      <c r="N58" s="3" t="s">
        <v>570</v>
      </c>
      <c r="O58" s="3">
        <v>1.1992876459E10</v>
      </c>
      <c r="P58" s="3">
        <v>3.81655345E8</v>
      </c>
      <c r="Q58" s="3" t="s">
        <v>92</v>
      </c>
      <c r="R58" s="3">
        <v>5.4190327832E10</v>
      </c>
      <c r="S58" s="4">
        <v>37481.0</v>
      </c>
      <c r="T58" s="3" t="s">
        <v>131</v>
      </c>
      <c r="U58" s="3" t="s">
        <v>100</v>
      </c>
      <c r="V58" s="3" t="s">
        <v>571</v>
      </c>
      <c r="W58" s="5" t="s">
        <v>572</v>
      </c>
      <c r="X58" s="3" t="s">
        <v>103</v>
      </c>
      <c r="Y58" s="3" t="s">
        <v>104</v>
      </c>
      <c r="Z58" s="3" t="s">
        <v>105</v>
      </c>
      <c r="AA58" s="3" t="s">
        <v>106</v>
      </c>
      <c r="AC58" s="3">
        <v>6.0</v>
      </c>
      <c r="AD58" s="3">
        <v>6.0</v>
      </c>
      <c r="AE58" s="3">
        <v>5.0</v>
      </c>
      <c r="AF58" s="3" t="s">
        <v>134</v>
      </c>
      <c r="AG58" s="3">
        <v>0.0</v>
      </c>
      <c r="AH58" s="3" t="s">
        <v>109</v>
      </c>
      <c r="AI58" s="3">
        <v>0.0</v>
      </c>
      <c r="AJ58" s="3" t="s">
        <v>109</v>
      </c>
      <c r="AK58" s="3">
        <v>600.0</v>
      </c>
      <c r="AL58" s="3" t="s">
        <v>176</v>
      </c>
      <c r="AM58" s="3">
        <v>2974.0</v>
      </c>
      <c r="AN58" s="3" t="s">
        <v>135</v>
      </c>
      <c r="AO58" s="3">
        <v>0.0</v>
      </c>
      <c r="AP58" s="3" t="s">
        <v>109</v>
      </c>
      <c r="AQ58" s="3">
        <v>0.0</v>
      </c>
      <c r="AR58" s="3" t="s">
        <v>109</v>
      </c>
      <c r="AS58" s="3">
        <v>0.0</v>
      </c>
      <c r="AT58" s="3" t="s">
        <v>109</v>
      </c>
      <c r="AV58" s="3">
        <v>0.0</v>
      </c>
      <c r="AW58" s="3" t="s">
        <v>111</v>
      </c>
      <c r="AX58" s="3">
        <v>450.0</v>
      </c>
      <c r="AY58" s="3" t="s">
        <v>245</v>
      </c>
      <c r="AZ58" s="5" t="s">
        <v>573</v>
      </c>
      <c r="BA58" s="3" t="s">
        <v>255</v>
      </c>
      <c r="BB58" s="3">
        <v>449.0</v>
      </c>
      <c r="BC58" s="3" t="s">
        <v>114</v>
      </c>
      <c r="BD58" s="3">
        <v>289.0</v>
      </c>
      <c r="BE58" s="3" t="s">
        <v>114</v>
      </c>
      <c r="BF58" s="3">
        <v>0.0</v>
      </c>
      <c r="BG58" s="3" t="s">
        <v>113</v>
      </c>
      <c r="BH58" s="3" t="s">
        <v>157</v>
      </c>
      <c r="BI58" s="3">
        <v>143.0</v>
      </c>
      <c r="BJ58" s="3" t="s">
        <v>116</v>
      </c>
      <c r="BK58" s="3">
        <v>109.0</v>
      </c>
      <c r="BL58" s="3">
        <v>0.0</v>
      </c>
      <c r="BM58" s="3" t="s">
        <v>113</v>
      </c>
      <c r="BN58" s="3">
        <v>0.0</v>
      </c>
      <c r="BO58" s="3" t="s">
        <v>113</v>
      </c>
      <c r="BP58" s="3">
        <v>166.0</v>
      </c>
      <c r="BQ58" s="3" t="s">
        <v>118</v>
      </c>
      <c r="BR58" s="3" t="s">
        <v>574</v>
      </c>
      <c r="BS58" s="3">
        <v>0.0</v>
      </c>
      <c r="BT58" s="3">
        <v>0.0</v>
      </c>
      <c r="BU58" s="3">
        <v>0.0</v>
      </c>
      <c r="BV58" s="3" t="s">
        <v>113</v>
      </c>
      <c r="BW58" s="3">
        <v>0.0</v>
      </c>
      <c r="BX58" s="3" t="s">
        <v>120</v>
      </c>
      <c r="BY58" s="3">
        <v>0.0</v>
      </c>
      <c r="BZ58" s="3" t="s">
        <v>120</v>
      </c>
      <c r="CA58" s="3">
        <v>220.0</v>
      </c>
      <c r="CB58" s="3" t="s">
        <v>120</v>
      </c>
      <c r="CD58" s="3" t="s">
        <v>122</v>
      </c>
      <c r="CE58" s="3" t="s">
        <v>122</v>
      </c>
      <c r="CF58" s="3" t="s">
        <v>123</v>
      </c>
      <c r="CG58" s="3" t="s">
        <v>92</v>
      </c>
      <c r="CH58" s="3" t="s">
        <v>124</v>
      </c>
      <c r="CI58" s="3" t="s">
        <v>208</v>
      </c>
      <c r="CJ58" s="3" t="s">
        <v>147</v>
      </c>
      <c r="CK58" s="3" t="s">
        <v>91</v>
      </c>
      <c r="CL58" s="3" t="s">
        <v>92</v>
      </c>
    </row>
    <row r="59">
      <c r="A59" s="2">
        <v>45045.44465262731</v>
      </c>
      <c r="B59" s="3" t="s">
        <v>209</v>
      </c>
      <c r="C59" s="3" t="s">
        <v>575</v>
      </c>
      <c r="D59" s="3" t="s">
        <v>91</v>
      </c>
      <c r="E59" s="3" t="s">
        <v>92</v>
      </c>
      <c r="F59" s="3" t="s">
        <v>576</v>
      </c>
      <c r="G59" s="3">
        <v>2.0</v>
      </c>
      <c r="H59" s="3" t="s">
        <v>93</v>
      </c>
      <c r="I59" s="3" t="s">
        <v>94</v>
      </c>
      <c r="J59" s="3" t="s">
        <v>95</v>
      </c>
      <c r="K59" s="3" t="s">
        <v>96</v>
      </c>
      <c r="L59" s="3" t="s">
        <v>577</v>
      </c>
      <c r="M59" s="3">
        <v>2.023030104E9</v>
      </c>
      <c r="N59" s="3" t="s">
        <v>578</v>
      </c>
      <c r="O59" s="3">
        <v>1.1961764102E10</v>
      </c>
      <c r="P59" s="3">
        <v>6.425891E8</v>
      </c>
      <c r="R59" s="3">
        <v>5.42137878E10</v>
      </c>
      <c r="S59" s="4">
        <v>38153.0</v>
      </c>
      <c r="T59" s="3" t="s">
        <v>99</v>
      </c>
      <c r="U59" s="3" t="s">
        <v>100</v>
      </c>
      <c r="V59" s="3" t="s">
        <v>579</v>
      </c>
      <c r="W59" s="5" t="s">
        <v>580</v>
      </c>
      <c r="X59" s="3" t="s">
        <v>202</v>
      </c>
      <c r="Y59" s="3" t="s">
        <v>104</v>
      </c>
      <c r="Z59" s="3" t="s">
        <v>105</v>
      </c>
      <c r="AA59" s="3" t="s">
        <v>106</v>
      </c>
      <c r="AC59" s="3">
        <v>2.0</v>
      </c>
      <c r="AD59" s="3">
        <v>1.0</v>
      </c>
      <c r="AF59" s="3" t="s">
        <v>107</v>
      </c>
      <c r="AG59" s="3">
        <v>0.0</v>
      </c>
      <c r="AH59" s="3" t="s">
        <v>109</v>
      </c>
      <c r="AI59" s="3">
        <v>0.0</v>
      </c>
      <c r="AJ59" s="3" t="s">
        <v>109</v>
      </c>
      <c r="AK59" s="3">
        <v>1667.0</v>
      </c>
      <c r="AL59" s="3" t="s">
        <v>581</v>
      </c>
      <c r="AM59" s="3">
        <v>0.0</v>
      </c>
      <c r="AN59" s="3" t="s">
        <v>109</v>
      </c>
      <c r="AO59" s="3">
        <v>0.0</v>
      </c>
      <c r="AP59" s="3" t="s">
        <v>109</v>
      </c>
      <c r="AQ59" s="3">
        <v>0.0</v>
      </c>
      <c r="AR59" s="3" t="s">
        <v>109</v>
      </c>
      <c r="AS59" s="3">
        <v>600.0</v>
      </c>
      <c r="AT59" s="3" t="s">
        <v>274</v>
      </c>
      <c r="AV59" s="3">
        <v>0.0</v>
      </c>
      <c r="AW59" s="3" t="s">
        <v>111</v>
      </c>
      <c r="AX59" s="3">
        <v>500.0</v>
      </c>
      <c r="AY59" s="3" t="s">
        <v>411</v>
      </c>
      <c r="AZ59" s="3">
        <v>0.0</v>
      </c>
      <c r="BA59" s="3" t="s">
        <v>113</v>
      </c>
      <c r="BB59" s="3">
        <v>0.0</v>
      </c>
      <c r="BC59" s="3" t="s">
        <v>371</v>
      </c>
      <c r="BD59" s="3">
        <v>0.0</v>
      </c>
      <c r="BE59" s="3" t="s">
        <v>372</v>
      </c>
      <c r="BF59" s="3">
        <v>0.0</v>
      </c>
      <c r="BG59" s="3" t="s">
        <v>256</v>
      </c>
      <c r="BH59" s="3" t="s">
        <v>115</v>
      </c>
      <c r="BI59" s="3">
        <v>0.0</v>
      </c>
      <c r="BJ59" s="3" t="s">
        <v>140</v>
      </c>
      <c r="BK59" s="3">
        <v>0.0</v>
      </c>
      <c r="BL59" s="3">
        <v>160.0</v>
      </c>
      <c r="BM59" s="3" t="s">
        <v>189</v>
      </c>
      <c r="BN59" s="3">
        <v>0.0</v>
      </c>
      <c r="BO59" s="3" t="s">
        <v>113</v>
      </c>
      <c r="BP59" s="3">
        <v>0.0</v>
      </c>
      <c r="BQ59" s="3" t="s">
        <v>113</v>
      </c>
      <c r="BS59" s="3">
        <v>0.0</v>
      </c>
      <c r="BT59" s="3">
        <v>0.0</v>
      </c>
      <c r="BU59" s="3">
        <v>0.0</v>
      </c>
      <c r="BV59" s="3" t="s">
        <v>113</v>
      </c>
      <c r="BW59" s="3">
        <v>0.0</v>
      </c>
      <c r="BX59" s="3" t="s">
        <v>113</v>
      </c>
      <c r="BY59" s="3">
        <v>0.0</v>
      </c>
      <c r="BZ59" s="3" t="s">
        <v>113</v>
      </c>
      <c r="CA59" s="3">
        <v>0.0</v>
      </c>
      <c r="CB59" s="3" t="s">
        <v>113</v>
      </c>
      <c r="CD59" s="3" t="s">
        <v>122</v>
      </c>
      <c r="CE59" s="3" t="s">
        <v>122</v>
      </c>
      <c r="CF59" s="3" t="s">
        <v>123</v>
      </c>
      <c r="CH59" s="3" t="s">
        <v>124</v>
      </c>
      <c r="CI59" s="3" t="s">
        <v>181</v>
      </c>
      <c r="CJ59" s="3" t="s">
        <v>146</v>
      </c>
      <c r="CK59" s="3" t="s">
        <v>92</v>
      </c>
      <c r="CL59" s="3" t="s">
        <v>92</v>
      </c>
    </row>
    <row r="60">
      <c r="A60" s="2">
        <v>45045.41828842592</v>
      </c>
      <c r="B60" s="3" t="s">
        <v>582</v>
      </c>
      <c r="C60" s="3" t="s">
        <v>583</v>
      </c>
      <c r="D60" s="3" t="s">
        <v>91</v>
      </c>
      <c r="E60" s="3" t="s">
        <v>92</v>
      </c>
      <c r="F60" s="3" t="s">
        <v>584</v>
      </c>
      <c r="G60" s="3">
        <v>2.0</v>
      </c>
      <c r="H60" s="3" t="s">
        <v>93</v>
      </c>
      <c r="I60" s="3" t="s">
        <v>94</v>
      </c>
      <c r="J60" s="3" t="s">
        <v>96</v>
      </c>
      <c r="K60" s="3" t="s">
        <v>95</v>
      </c>
      <c r="L60" s="3" t="s">
        <v>585</v>
      </c>
      <c r="M60" s="3">
        <v>2.023030105E9</v>
      </c>
      <c r="N60" s="3" t="s">
        <v>586</v>
      </c>
      <c r="O60" s="3">
        <v>1.1987379198E10</v>
      </c>
      <c r="P60" s="3">
        <v>5.53248078E8</v>
      </c>
      <c r="Q60" s="3" t="s">
        <v>92</v>
      </c>
      <c r="R60" s="3">
        <v>4.2990711821E10</v>
      </c>
      <c r="S60" s="4">
        <v>38754.0</v>
      </c>
      <c r="T60" s="3" t="s">
        <v>99</v>
      </c>
      <c r="U60" s="3" t="s">
        <v>100</v>
      </c>
      <c r="V60" s="3" t="s">
        <v>587</v>
      </c>
      <c r="W60" s="5" t="s">
        <v>588</v>
      </c>
      <c r="X60" s="3" t="s">
        <v>391</v>
      </c>
      <c r="Y60" s="3" t="s">
        <v>104</v>
      </c>
      <c r="Z60" s="3" t="s">
        <v>105</v>
      </c>
      <c r="AA60" s="3" t="s">
        <v>106</v>
      </c>
      <c r="AC60" s="3">
        <v>3.0</v>
      </c>
      <c r="AD60" s="3">
        <v>1.0</v>
      </c>
      <c r="AF60" s="3" t="s">
        <v>107</v>
      </c>
      <c r="AG60" s="3">
        <v>0.0</v>
      </c>
      <c r="AH60" s="3" t="s">
        <v>109</v>
      </c>
      <c r="AI60" s="3">
        <v>1358.0</v>
      </c>
      <c r="AJ60" s="3" t="s">
        <v>108</v>
      </c>
      <c r="AK60" s="3">
        <v>5734.0</v>
      </c>
      <c r="AL60" s="3" t="s">
        <v>108</v>
      </c>
      <c r="AM60" s="3">
        <v>0.0</v>
      </c>
      <c r="AN60" s="3" t="s">
        <v>109</v>
      </c>
      <c r="AO60" s="3">
        <v>0.0</v>
      </c>
      <c r="AP60" s="3" t="s">
        <v>109</v>
      </c>
      <c r="AQ60" s="3">
        <v>0.0</v>
      </c>
      <c r="AR60" s="3" t="s">
        <v>109</v>
      </c>
      <c r="AS60" s="3">
        <v>0.0</v>
      </c>
      <c r="AT60" s="3" t="s">
        <v>109</v>
      </c>
      <c r="AV60" s="3">
        <v>0.0</v>
      </c>
      <c r="AW60" s="3" t="s">
        <v>155</v>
      </c>
      <c r="AX60" s="3">
        <v>0.0</v>
      </c>
      <c r="AY60" s="3" t="s">
        <v>156</v>
      </c>
      <c r="AZ60" s="3">
        <v>0.0</v>
      </c>
      <c r="BA60" s="3" t="s">
        <v>225</v>
      </c>
      <c r="BB60" s="3">
        <v>95.0</v>
      </c>
      <c r="BC60" s="3" t="s">
        <v>114</v>
      </c>
      <c r="BD60" s="3">
        <v>215.0</v>
      </c>
      <c r="BE60" s="3" t="s">
        <v>114</v>
      </c>
      <c r="BF60" s="3">
        <v>90.0</v>
      </c>
      <c r="BG60" s="3" t="s">
        <v>256</v>
      </c>
      <c r="BH60" s="3" t="s">
        <v>115</v>
      </c>
      <c r="BI60" s="3">
        <v>120.0</v>
      </c>
      <c r="BJ60" s="3" t="s">
        <v>140</v>
      </c>
      <c r="BK60" s="3">
        <v>1400.0</v>
      </c>
      <c r="BL60" s="3">
        <v>0.0</v>
      </c>
      <c r="BM60" s="3" t="s">
        <v>113</v>
      </c>
      <c r="BN60" s="3">
        <v>343.0</v>
      </c>
      <c r="BO60" s="3" t="s">
        <v>117</v>
      </c>
      <c r="BP60" s="3">
        <v>170.0</v>
      </c>
      <c r="BQ60" s="3" t="s">
        <v>118</v>
      </c>
      <c r="BR60" s="3" t="s">
        <v>589</v>
      </c>
      <c r="BS60" s="3">
        <v>1.0</v>
      </c>
      <c r="BT60" s="3">
        <v>0.0</v>
      </c>
      <c r="BU60" s="3">
        <v>1500.0</v>
      </c>
      <c r="BV60" s="3" t="s">
        <v>207</v>
      </c>
      <c r="BW60" s="3">
        <v>8357.0</v>
      </c>
      <c r="BX60" s="3" t="s">
        <v>120</v>
      </c>
      <c r="BY60" s="3">
        <v>3731.0</v>
      </c>
      <c r="BZ60" s="3" t="s">
        <v>120</v>
      </c>
      <c r="CA60" s="3">
        <v>0.0</v>
      </c>
      <c r="CB60" s="3" t="s">
        <v>113</v>
      </c>
      <c r="CD60" s="3" t="s">
        <v>331</v>
      </c>
      <c r="CE60" s="3" t="s">
        <v>121</v>
      </c>
      <c r="CF60" s="3" t="s">
        <v>144</v>
      </c>
      <c r="CG60" s="3" t="s">
        <v>445</v>
      </c>
      <c r="CH60" s="3" t="s">
        <v>124</v>
      </c>
      <c r="CI60" s="3" t="s">
        <v>126</v>
      </c>
      <c r="CJ60" s="3" t="s">
        <v>126</v>
      </c>
      <c r="CK60" s="3" t="s">
        <v>92</v>
      </c>
      <c r="CL60" s="3" t="s">
        <v>92</v>
      </c>
    </row>
    <row r="61">
      <c r="A61" s="2">
        <v>45045.66330534722</v>
      </c>
      <c r="B61" s="3" t="s">
        <v>294</v>
      </c>
      <c r="C61" s="3" t="s">
        <v>590</v>
      </c>
      <c r="D61" s="3" t="s">
        <v>91</v>
      </c>
      <c r="E61" s="3" t="s">
        <v>92</v>
      </c>
      <c r="F61" s="3" t="s">
        <v>591</v>
      </c>
      <c r="G61" s="3">
        <v>5.0</v>
      </c>
      <c r="H61" s="3">
        <v>3.0</v>
      </c>
      <c r="I61" s="3">
        <v>1.0</v>
      </c>
      <c r="J61" s="3" t="s">
        <v>95</v>
      </c>
      <c r="K61" s="3" t="s">
        <v>592</v>
      </c>
      <c r="L61" s="3" t="s">
        <v>593</v>
      </c>
      <c r="M61" s="3">
        <v>2.023030107E9</v>
      </c>
      <c r="N61" s="3" t="s">
        <v>594</v>
      </c>
      <c r="O61" s="3">
        <v>1.1982937727E10</v>
      </c>
      <c r="P61" s="3">
        <v>5.34221865E8</v>
      </c>
      <c r="R61" s="3">
        <v>4.668604984E10</v>
      </c>
      <c r="S61" s="4">
        <v>36311.0</v>
      </c>
      <c r="T61" s="3" t="s">
        <v>131</v>
      </c>
      <c r="U61" s="3" t="s">
        <v>100</v>
      </c>
      <c r="V61" s="3" t="s">
        <v>595</v>
      </c>
      <c r="W61" s="5" t="s">
        <v>596</v>
      </c>
      <c r="X61" s="3" t="s">
        <v>597</v>
      </c>
      <c r="Y61" s="3" t="s">
        <v>104</v>
      </c>
      <c r="Z61" s="3" t="s">
        <v>105</v>
      </c>
      <c r="AA61" s="3" t="s">
        <v>106</v>
      </c>
      <c r="AC61" s="3">
        <v>6.0</v>
      </c>
      <c r="AD61" s="3">
        <v>6.0</v>
      </c>
      <c r="AF61" s="3" t="s">
        <v>107</v>
      </c>
      <c r="AG61" s="3">
        <v>1600.0</v>
      </c>
      <c r="AH61" s="3" t="s">
        <v>108</v>
      </c>
      <c r="AI61" s="3">
        <v>5872.0</v>
      </c>
      <c r="AJ61" s="3" t="s">
        <v>108</v>
      </c>
      <c r="AK61" s="3">
        <v>0.0</v>
      </c>
      <c r="AL61" s="3" t="s">
        <v>109</v>
      </c>
      <c r="AM61" s="3">
        <v>0.0</v>
      </c>
      <c r="AN61" s="3" t="s">
        <v>109</v>
      </c>
      <c r="AO61" s="3">
        <v>0.0</v>
      </c>
      <c r="AP61" s="3" t="s">
        <v>109</v>
      </c>
      <c r="AQ61" s="3">
        <v>0.0</v>
      </c>
      <c r="AR61" s="3" t="s">
        <v>109</v>
      </c>
      <c r="AS61" s="3">
        <v>0.0</v>
      </c>
      <c r="AT61" s="3" t="s">
        <v>109</v>
      </c>
      <c r="AV61" s="3">
        <v>0.0</v>
      </c>
      <c r="AW61" s="3" t="s">
        <v>136</v>
      </c>
      <c r="AX61" s="3">
        <v>0.0</v>
      </c>
      <c r="AY61" s="3" t="s">
        <v>137</v>
      </c>
      <c r="AZ61" s="3">
        <v>417.0</v>
      </c>
      <c r="BA61" s="3" t="s">
        <v>138</v>
      </c>
      <c r="BB61" s="3">
        <v>136.0</v>
      </c>
      <c r="BC61" s="3" t="s">
        <v>114</v>
      </c>
      <c r="BD61" s="3">
        <v>428.0</v>
      </c>
      <c r="BE61" s="3" t="s">
        <v>114</v>
      </c>
      <c r="BF61" s="3">
        <v>158.0</v>
      </c>
      <c r="BG61" s="3" t="s">
        <v>167</v>
      </c>
      <c r="BH61" s="3" t="s">
        <v>157</v>
      </c>
      <c r="BI61" s="3">
        <v>108.0</v>
      </c>
      <c r="BJ61" s="3" t="s">
        <v>116</v>
      </c>
      <c r="BK61" s="3">
        <v>450.0</v>
      </c>
      <c r="BL61" s="3">
        <v>0.0</v>
      </c>
      <c r="BM61" s="3" t="s">
        <v>113</v>
      </c>
      <c r="BN61" s="3">
        <v>78.0</v>
      </c>
      <c r="BO61" s="3" t="s">
        <v>117</v>
      </c>
      <c r="BP61" s="3">
        <v>195.0</v>
      </c>
      <c r="BQ61" s="3" t="s">
        <v>118</v>
      </c>
      <c r="BR61" s="3" t="s">
        <v>598</v>
      </c>
      <c r="BS61" s="3">
        <v>1.0</v>
      </c>
      <c r="BT61" s="3">
        <v>0.0</v>
      </c>
      <c r="BU61" s="3">
        <v>423.0</v>
      </c>
      <c r="BV61" s="3" t="s">
        <v>120</v>
      </c>
      <c r="BW61" s="3">
        <v>0.0</v>
      </c>
      <c r="BX61" s="3" t="s">
        <v>113</v>
      </c>
      <c r="BY61" s="3">
        <v>2945.0</v>
      </c>
      <c r="BZ61" s="3" t="s">
        <v>120</v>
      </c>
      <c r="CA61" s="3">
        <v>35272.0</v>
      </c>
      <c r="CB61" s="3" t="s">
        <v>120</v>
      </c>
      <c r="CD61" s="3" t="s">
        <v>122</v>
      </c>
      <c r="CE61" s="3" t="s">
        <v>122</v>
      </c>
      <c r="CF61" s="3" t="s">
        <v>123</v>
      </c>
      <c r="CH61" s="3" t="s">
        <v>124</v>
      </c>
      <c r="CI61" s="3" t="s">
        <v>146</v>
      </c>
      <c r="CJ61" s="3" t="s">
        <v>146</v>
      </c>
      <c r="CK61" s="3" t="s">
        <v>91</v>
      </c>
      <c r="CL61" s="3" t="s">
        <v>91</v>
      </c>
    </row>
    <row r="62">
      <c r="A62" s="2">
        <v>45045.453646932874</v>
      </c>
      <c r="B62" s="3" t="s">
        <v>127</v>
      </c>
      <c r="C62" s="3" t="s">
        <v>599</v>
      </c>
      <c r="D62" s="3" t="s">
        <v>91</v>
      </c>
      <c r="E62" s="3" t="s">
        <v>91</v>
      </c>
      <c r="F62" s="3" t="s">
        <v>600</v>
      </c>
      <c r="G62" s="3">
        <v>3.0</v>
      </c>
      <c r="H62" s="3">
        <v>2.0</v>
      </c>
      <c r="I62" s="3" t="s">
        <v>94</v>
      </c>
      <c r="J62" s="3" t="s">
        <v>96</v>
      </c>
      <c r="K62" s="3" t="s">
        <v>95</v>
      </c>
      <c r="L62" s="3" t="s">
        <v>601</v>
      </c>
      <c r="M62" s="3">
        <v>2.02303011E9</v>
      </c>
      <c r="N62" s="3" t="s">
        <v>602</v>
      </c>
      <c r="O62" s="3">
        <v>1.1969130364E10</v>
      </c>
      <c r="P62" s="3">
        <v>6.21775514E8</v>
      </c>
      <c r="Q62" s="3" t="s">
        <v>92</v>
      </c>
      <c r="R62" s="3">
        <v>5.3562546874E10</v>
      </c>
      <c r="S62" s="4">
        <v>37870.0</v>
      </c>
      <c r="T62" s="3" t="s">
        <v>163</v>
      </c>
      <c r="U62" s="3" t="s">
        <v>100</v>
      </c>
      <c r="V62" s="3" t="s">
        <v>603</v>
      </c>
      <c r="W62" s="5" t="s">
        <v>604</v>
      </c>
      <c r="X62" s="3" t="s">
        <v>605</v>
      </c>
      <c r="Y62" s="3" t="s">
        <v>104</v>
      </c>
      <c r="Z62" s="3" t="s">
        <v>105</v>
      </c>
      <c r="AA62" s="3" t="s">
        <v>106</v>
      </c>
      <c r="AC62" s="3">
        <v>3.0</v>
      </c>
      <c r="AD62" s="3">
        <v>3.0</v>
      </c>
      <c r="AF62" s="3" t="s">
        <v>107</v>
      </c>
      <c r="AG62" s="3">
        <v>972.0</v>
      </c>
      <c r="AH62" s="3" t="s">
        <v>108</v>
      </c>
      <c r="AI62" s="3">
        <v>0.0</v>
      </c>
      <c r="AJ62" s="3" t="s">
        <v>109</v>
      </c>
      <c r="AK62" s="3">
        <v>1318.0</v>
      </c>
      <c r="AL62" s="3" t="s">
        <v>108</v>
      </c>
      <c r="AM62" s="3">
        <v>0.0</v>
      </c>
      <c r="AN62" s="3" t="s">
        <v>109</v>
      </c>
      <c r="AO62" s="3">
        <v>0.0</v>
      </c>
      <c r="AP62" s="3" t="s">
        <v>109</v>
      </c>
      <c r="AQ62" s="3">
        <v>1398.0</v>
      </c>
      <c r="AR62" s="3" t="s">
        <v>108</v>
      </c>
      <c r="AS62" s="3">
        <v>0.0</v>
      </c>
      <c r="AT62" s="3" t="s">
        <v>109</v>
      </c>
      <c r="AU62" s="3" t="s">
        <v>606</v>
      </c>
      <c r="AV62" s="3">
        <v>0.0</v>
      </c>
      <c r="AW62" s="3" t="s">
        <v>111</v>
      </c>
      <c r="AX62" s="3">
        <v>1000.0</v>
      </c>
      <c r="AY62" s="3" t="s">
        <v>112</v>
      </c>
      <c r="AZ62" s="3">
        <v>0.0</v>
      </c>
      <c r="BA62" s="3" t="s">
        <v>113</v>
      </c>
      <c r="BB62" s="3">
        <v>68.0</v>
      </c>
      <c r="BC62" s="3" t="s">
        <v>114</v>
      </c>
      <c r="BD62" s="3">
        <v>174.0</v>
      </c>
      <c r="BE62" s="3" t="s">
        <v>114</v>
      </c>
      <c r="BF62" s="3">
        <v>77.0</v>
      </c>
      <c r="BG62" s="3" t="s">
        <v>167</v>
      </c>
      <c r="BH62" s="3" t="s">
        <v>157</v>
      </c>
      <c r="BI62" s="3">
        <v>100.0</v>
      </c>
      <c r="BJ62" s="3" t="s">
        <v>116</v>
      </c>
      <c r="BK62" s="3">
        <v>298.0</v>
      </c>
      <c r="BL62" s="3">
        <v>23.0</v>
      </c>
      <c r="BM62" s="3" t="s">
        <v>226</v>
      </c>
      <c r="BN62" s="3">
        <v>19.0</v>
      </c>
      <c r="BO62" s="3" t="s">
        <v>205</v>
      </c>
      <c r="BP62" s="3">
        <v>486.0</v>
      </c>
      <c r="BQ62" s="3" t="s">
        <v>257</v>
      </c>
      <c r="BR62" s="3" t="s">
        <v>607</v>
      </c>
      <c r="BS62" s="3">
        <v>0.0</v>
      </c>
      <c r="BT62" s="3">
        <v>0.0</v>
      </c>
      <c r="BU62" s="3">
        <v>0.0</v>
      </c>
      <c r="BV62" s="3" t="s">
        <v>113</v>
      </c>
      <c r="BW62" s="3">
        <v>0.0</v>
      </c>
      <c r="BX62" s="3" t="s">
        <v>113</v>
      </c>
      <c r="BY62" s="3">
        <v>0.0</v>
      </c>
      <c r="BZ62" s="3" t="s">
        <v>113</v>
      </c>
      <c r="CA62" s="3">
        <v>408.0</v>
      </c>
      <c r="CB62" s="3" t="s">
        <v>207</v>
      </c>
      <c r="CC62" s="3" t="s">
        <v>608</v>
      </c>
      <c r="CD62" s="3" t="s">
        <v>122</v>
      </c>
      <c r="CE62" s="3" t="s">
        <v>122</v>
      </c>
      <c r="CF62" s="3" t="s">
        <v>123</v>
      </c>
      <c r="CH62" s="3" t="s">
        <v>124</v>
      </c>
      <c r="CI62" s="3" t="s">
        <v>146</v>
      </c>
      <c r="CJ62" s="3" t="s">
        <v>147</v>
      </c>
      <c r="CK62" s="3" t="s">
        <v>91</v>
      </c>
      <c r="CL62" s="3" t="s">
        <v>91</v>
      </c>
      <c r="CM62" s="3" t="s">
        <v>609</v>
      </c>
    </row>
    <row r="63">
      <c r="A63" s="2">
        <v>45045.68448398148</v>
      </c>
      <c r="B63" s="3" t="s">
        <v>496</v>
      </c>
      <c r="C63" s="3" t="s">
        <v>610</v>
      </c>
      <c r="D63" s="3" t="s">
        <v>91</v>
      </c>
      <c r="E63" s="3" t="s">
        <v>92</v>
      </c>
      <c r="F63" s="3" t="s">
        <v>576</v>
      </c>
      <c r="G63" s="3">
        <v>1.0</v>
      </c>
      <c r="H63" s="3" t="s">
        <v>93</v>
      </c>
      <c r="I63" s="3" t="s">
        <v>94</v>
      </c>
      <c r="J63" s="3" t="s">
        <v>96</v>
      </c>
      <c r="K63" s="3" t="s">
        <v>95</v>
      </c>
      <c r="L63" s="3" t="s">
        <v>611</v>
      </c>
      <c r="M63" s="3">
        <v>2.023030109E9</v>
      </c>
      <c r="N63" s="3" t="s">
        <v>612</v>
      </c>
      <c r="O63" s="3">
        <v>1.1939413354E10</v>
      </c>
      <c r="P63" s="3">
        <v>6.08911926E8</v>
      </c>
      <c r="Q63" s="3" t="s">
        <v>92</v>
      </c>
      <c r="R63" s="3">
        <v>5.0769322867E10</v>
      </c>
      <c r="S63" s="4">
        <v>38042.0</v>
      </c>
      <c r="T63" s="3" t="s">
        <v>99</v>
      </c>
      <c r="U63" s="3" t="s">
        <v>100</v>
      </c>
      <c r="V63" s="3" t="s">
        <v>613</v>
      </c>
      <c r="W63" s="5" t="s">
        <v>614</v>
      </c>
      <c r="X63" s="3" t="s">
        <v>103</v>
      </c>
      <c r="Y63" s="3" t="s">
        <v>104</v>
      </c>
      <c r="Z63" s="3" t="s">
        <v>105</v>
      </c>
      <c r="AA63" s="3" t="s">
        <v>106</v>
      </c>
      <c r="AC63" s="3">
        <v>4.0</v>
      </c>
      <c r="AD63" s="3">
        <v>4.0</v>
      </c>
      <c r="AF63" s="3" t="s">
        <v>107</v>
      </c>
      <c r="AG63" s="3">
        <v>675.0</v>
      </c>
      <c r="AH63" s="3" t="s">
        <v>108</v>
      </c>
      <c r="AI63" s="3">
        <v>3965.0</v>
      </c>
      <c r="AJ63" s="3" t="s">
        <v>108</v>
      </c>
      <c r="AK63" s="3">
        <v>1248.0</v>
      </c>
      <c r="AL63" s="3" t="s">
        <v>108</v>
      </c>
      <c r="AM63" s="3">
        <v>0.0</v>
      </c>
      <c r="AN63" s="3" t="s">
        <v>109</v>
      </c>
      <c r="AO63" s="3">
        <v>0.0</v>
      </c>
      <c r="AP63" s="3" t="s">
        <v>109</v>
      </c>
      <c r="AQ63" s="3">
        <v>0.0</v>
      </c>
      <c r="AR63" s="3" t="s">
        <v>109</v>
      </c>
      <c r="AS63" s="3">
        <v>0.0</v>
      </c>
      <c r="AT63" s="3" t="s">
        <v>109</v>
      </c>
      <c r="AV63" s="3">
        <v>0.0</v>
      </c>
      <c r="AW63" s="3" t="s">
        <v>111</v>
      </c>
      <c r="AX63" s="3">
        <v>0.0</v>
      </c>
      <c r="AY63" s="3" t="s">
        <v>216</v>
      </c>
      <c r="AZ63" s="3">
        <v>0.0</v>
      </c>
      <c r="BA63" s="3" t="s">
        <v>255</v>
      </c>
      <c r="BB63" s="3">
        <v>0.0</v>
      </c>
      <c r="BC63" s="3" t="s">
        <v>460</v>
      </c>
      <c r="BD63" s="3">
        <v>0.0</v>
      </c>
      <c r="BE63" s="3" t="s">
        <v>318</v>
      </c>
      <c r="BF63" s="3">
        <v>47.0</v>
      </c>
      <c r="BG63" s="3" t="s">
        <v>167</v>
      </c>
      <c r="BH63" s="3" t="s">
        <v>157</v>
      </c>
      <c r="BI63" s="3">
        <v>0.0</v>
      </c>
      <c r="BJ63" s="3" t="s">
        <v>113</v>
      </c>
      <c r="BK63" s="3">
        <v>400.0</v>
      </c>
      <c r="BL63" s="3">
        <v>650.0</v>
      </c>
      <c r="BM63" s="3" t="s">
        <v>158</v>
      </c>
      <c r="BN63" s="3">
        <v>0.0</v>
      </c>
      <c r="BO63" s="3" t="s">
        <v>113</v>
      </c>
      <c r="BP63" s="3">
        <v>155.0</v>
      </c>
      <c r="BQ63" s="3" t="s">
        <v>118</v>
      </c>
      <c r="BR63" s="3" t="s">
        <v>615</v>
      </c>
      <c r="BS63" s="3">
        <v>1.0</v>
      </c>
      <c r="BT63" s="3">
        <v>0.0</v>
      </c>
      <c r="BU63" s="3">
        <v>4555.0</v>
      </c>
      <c r="BV63" s="3" t="s">
        <v>120</v>
      </c>
      <c r="BW63" s="3">
        <v>9619.0</v>
      </c>
      <c r="BX63" s="3" t="s">
        <v>120</v>
      </c>
      <c r="BY63" s="3">
        <v>0.0</v>
      </c>
      <c r="BZ63" s="3" t="s">
        <v>113</v>
      </c>
      <c r="CA63" s="3">
        <v>24962.0</v>
      </c>
      <c r="CB63" s="3" t="s">
        <v>120</v>
      </c>
      <c r="CD63" s="3" t="s">
        <v>331</v>
      </c>
      <c r="CE63" s="3" t="s">
        <v>122</v>
      </c>
      <c r="CF63" s="3" t="s">
        <v>123</v>
      </c>
      <c r="CH63" s="3" t="s">
        <v>124</v>
      </c>
      <c r="CI63" s="3" t="s">
        <v>147</v>
      </c>
      <c r="CJ63" s="3" t="s">
        <v>208</v>
      </c>
      <c r="CK63" s="3" t="s">
        <v>91</v>
      </c>
      <c r="CL63" s="3" t="s">
        <v>91</v>
      </c>
    </row>
    <row r="64">
      <c r="A64" s="2">
        <v>45045.41843226852</v>
      </c>
      <c r="B64" s="3" t="s">
        <v>616</v>
      </c>
      <c r="C64" s="3" t="s">
        <v>617</v>
      </c>
      <c r="D64" s="3" t="s">
        <v>91</v>
      </c>
      <c r="E64" s="3" t="s">
        <v>92</v>
      </c>
      <c r="F64" s="3" t="s">
        <v>92</v>
      </c>
      <c r="G64" s="3">
        <v>1.0</v>
      </c>
      <c r="H64" s="3" t="s">
        <v>93</v>
      </c>
      <c r="I64" s="3">
        <v>2.0</v>
      </c>
      <c r="J64" s="3" t="s">
        <v>95</v>
      </c>
      <c r="K64" s="3" t="s">
        <v>96</v>
      </c>
      <c r="L64" s="3" t="s">
        <v>618</v>
      </c>
      <c r="M64" s="3">
        <v>2.023030111E9</v>
      </c>
      <c r="N64" s="3" t="s">
        <v>619</v>
      </c>
      <c r="O64" s="3">
        <v>1.1937659637E10</v>
      </c>
      <c r="P64" s="3">
        <v>5.7131913E8</v>
      </c>
      <c r="Q64" s="3" t="s">
        <v>92</v>
      </c>
      <c r="R64" s="3">
        <v>4.455045287E10</v>
      </c>
      <c r="S64" s="4">
        <v>38698.0</v>
      </c>
      <c r="T64" s="3" t="s">
        <v>131</v>
      </c>
      <c r="U64" s="3" t="s">
        <v>100</v>
      </c>
      <c r="V64" s="3" t="s">
        <v>620</v>
      </c>
      <c r="W64" s="5" t="s">
        <v>621</v>
      </c>
      <c r="X64" s="3" t="s">
        <v>103</v>
      </c>
      <c r="Y64" s="3" t="s">
        <v>104</v>
      </c>
      <c r="Z64" s="3" t="s">
        <v>105</v>
      </c>
      <c r="AA64" s="3" t="s">
        <v>106</v>
      </c>
      <c r="AC64" s="3">
        <v>2.0</v>
      </c>
      <c r="AD64" s="3">
        <v>2.0</v>
      </c>
      <c r="AF64" s="3" t="s">
        <v>134</v>
      </c>
      <c r="AG64" s="3">
        <v>573.0</v>
      </c>
      <c r="AH64" s="3" t="s">
        <v>108</v>
      </c>
      <c r="AI64" s="3">
        <v>3000.0</v>
      </c>
      <c r="AJ64" s="3" t="s">
        <v>135</v>
      </c>
      <c r="AK64" s="3">
        <v>0.0</v>
      </c>
      <c r="AL64" s="3" t="s">
        <v>109</v>
      </c>
      <c r="AM64" s="3">
        <v>0.0</v>
      </c>
      <c r="AN64" s="3" t="s">
        <v>109</v>
      </c>
      <c r="AO64" s="3">
        <v>0.0</v>
      </c>
      <c r="AP64" s="3" t="s">
        <v>109</v>
      </c>
      <c r="AQ64" s="3">
        <v>0.0</v>
      </c>
      <c r="AR64" s="3" t="s">
        <v>109</v>
      </c>
      <c r="AS64" s="3">
        <v>0.0</v>
      </c>
      <c r="AT64" s="3" t="s">
        <v>109</v>
      </c>
      <c r="AU64" s="3" t="s">
        <v>622</v>
      </c>
      <c r="AV64" s="3">
        <v>0.0</v>
      </c>
      <c r="AW64" s="3" t="s">
        <v>111</v>
      </c>
      <c r="AX64" s="3">
        <v>1200.0</v>
      </c>
      <c r="AY64" s="3" t="s">
        <v>112</v>
      </c>
      <c r="AZ64" s="3">
        <v>0.0</v>
      </c>
      <c r="BA64" s="3" t="s">
        <v>225</v>
      </c>
      <c r="BB64" s="3">
        <v>0.0</v>
      </c>
      <c r="BC64" s="3" t="s">
        <v>114</v>
      </c>
      <c r="BD64" s="3">
        <v>95.0</v>
      </c>
      <c r="BE64" s="3" t="s">
        <v>114</v>
      </c>
      <c r="BF64" s="3">
        <v>0.0</v>
      </c>
      <c r="BG64" s="3" t="s">
        <v>113</v>
      </c>
      <c r="BH64" s="3" t="s">
        <v>157</v>
      </c>
      <c r="BI64" s="3">
        <v>100.0</v>
      </c>
      <c r="BJ64" s="3" t="s">
        <v>113</v>
      </c>
      <c r="BK64" s="3">
        <v>0.0</v>
      </c>
      <c r="BL64" s="3">
        <v>0.0</v>
      </c>
      <c r="BM64" s="3" t="s">
        <v>113</v>
      </c>
      <c r="BN64" s="3">
        <v>0.0</v>
      </c>
      <c r="BO64" s="3" t="s">
        <v>113</v>
      </c>
      <c r="BP64" s="3">
        <v>300.0</v>
      </c>
      <c r="BQ64" s="3" t="s">
        <v>118</v>
      </c>
      <c r="BR64" s="3" t="s">
        <v>623</v>
      </c>
      <c r="BS64" s="3">
        <v>1.0</v>
      </c>
      <c r="BT64" s="3">
        <v>0.0</v>
      </c>
      <c r="BU64" s="3">
        <v>0.0</v>
      </c>
      <c r="BV64" s="3" t="s">
        <v>113</v>
      </c>
      <c r="BW64" s="3">
        <v>0.0</v>
      </c>
      <c r="BX64" s="3" t="s">
        <v>113</v>
      </c>
      <c r="BY64" s="3">
        <v>0.0</v>
      </c>
      <c r="BZ64" s="3" t="s">
        <v>113</v>
      </c>
      <c r="CA64" s="3">
        <v>2000.0</v>
      </c>
      <c r="CB64" s="3" t="s">
        <v>207</v>
      </c>
      <c r="CC64" s="3" t="s">
        <v>624</v>
      </c>
      <c r="CD64" s="3" t="s">
        <v>121</v>
      </c>
      <c r="CE64" s="3" t="s">
        <v>121</v>
      </c>
      <c r="CF64" s="3" t="s">
        <v>144</v>
      </c>
      <c r="CG64" s="3" t="s">
        <v>92</v>
      </c>
      <c r="CH64" s="3" t="s">
        <v>145</v>
      </c>
      <c r="CI64" s="3" t="s">
        <v>146</v>
      </c>
      <c r="CJ64" s="3" t="s">
        <v>126</v>
      </c>
      <c r="CK64" s="3" t="s">
        <v>91</v>
      </c>
      <c r="CL64" s="3" t="s">
        <v>91</v>
      </c>
    </row>
    <row r="65">
      <c r="A65" s="2">
        <v>45045.41769231482</v>
      </c>
      <c r="B65" s="3" t="s">
        <v>306</v>
      </c>
      <c r="C65" s="3" t="s">
        <v>625</v>
      </c>
      <c r="D65" s="3" t="s">
        <v>91</v>
      </c>
      <c r="E65" s="3" t="s">
        <v>92</v>
      </c>
      <c r="F65" s="3" t="s">
        <v>626</v>
      </c>
      <c r="G65" s="3">
        <v>3.0</v>
      </c>
      <c r="H65" s="3">
        <v>3.0</v>
      </c>
      <c r="I65" s="3" t="s">
        <v>94</v>
      </c>
      <c r="J65" s="3" t="s">
        <v>95</v>
      </c>
      <c r="K65" s="3" t="s">
        <v>96</v>
      </c>
      <c r="L65" s="3" t="s">
        <v>627</v>
      </c>
      <c r="M65" s="3">
        <v>2.023030114E9</v>
      </c>
      <c r="N65" s="6" t="s">
        <v>628</v>
      </c>
      <c r="O65" s="3">
        <v>1.1965267787E10</v>
      </c>
      <c r="P65" s="3">
        <v>5.27046164E8</v>
      </c>
      <c r="Q65" s="3" t="s">
        <v>92</v>
      </c>
      <c r="R65" s="3">
        <v>4.2072568811E10</v>
      </c>
      <c r="S65" s="4">
        <v>38070.0</v>
      </c>
      <c r="T65" s="3" t="s">
        <v>131</v>
      </c>
      <c r="U65" s="3" t="s">
        <v>100</v>
      </c>
      <c r="V65" s="3" t="s">
        <v>629</v>
      </c>
      <c r="W65" s="5" t="s">
        <v>630</v>
      </c>
      <c r="X65" s="3" t="s">
        <v>103</v>
      </c>
      <c r="Y65" s="3" t="s">
        <v>104</v>
      </c>
      <c r="Z65" s="3" t="s">
        <v>105</v>
      </c>
      <c r="AA65" s="3" t="s">
        <v>106</v>
      </c>
      <c r="AC65" s="3">
        <v>3.0</v>
      </c>
      <c r="AD65" s="3">
        <v>3.0</v>
      </c>
      <c r="AF65" s="3" t="s">
        <v>107</v>
      </c>
      <c r="AG65" s="3">
        <v>1433.0</v>
      </c>
      <c r="AH65" s="3" t="s">
        <v>108</v>
      </c>
      <c r="AI65" s="3">
        <v>0.0</v>
      </c>
      <c r="AJ65" s="3" t="s">
        <v>109</v>
      </c>
      <c r="AK65" s="3">
        <v>1750.0</v>
      </c>
      <c r="AL65" s="3" t="s">
        <v>108</v>
      </c>
      <c r="AM65" s="3">
        <v>0.0</v>
      </c>
      <c r="AN65" s="3" t="s">
        <v>109</v>
      </c>
      <c r="AO65" s="3">
        <v>0.0</v>
      </c>
      <c r="AP65" s="3" t="s">
        <v>109</v>
      </c>
      <c r="AQ65" s="3">
        <v>0.0</v>
      </c>
      <c r="AR65" s="3" t="s">
        <v>109</v>
      </c>
      <c r="AS65" s="3">
        <v>0.0</v>
      </c>
      <c r="AT65" s="3" t="s">
        <v>109</v>
      </c>
      <c r="AV65" s="3">
        <v>0.0</v>
      </c>
      <c r="AW65" s="3" t="s">
        <v>111</v>
      </c>
      <c r="AX65" s="3">
        <v>750.0</v>
      </c>
      <c r="AY65" s="3" t="s">
        <v>411</v>
      </c>
      <c r="AZ65" s="3">
        <v>0.0</v>
      </c>
      <c r="BA65" s="3" t="s">
        <v>113</v>
      </c>
      <c r="BB65" s="3">
        <v>120.0</v>
      </c>
      <c r="BC65" s="3" t="s">
        <v>114</v>
      </c>
      <c r="BD65" s="3">
        <v>235.0</v>
      </c>
      <c r="BE65" s="3" t="s">
        <v>114</v>
      </c>
      <c r="BF65" s="3">
        <v>14.0</v>
      </c>
      <c r="BG65" s="3" t="s">
        <v>167</v>
      </c>
      <c r="BH65" s="3" t="s">
        <v>115</v>
      </c>
      <c r="BI65" s="3">
        <v>72.0</v>
      </c>
      <c r="BJ65" s="3" t="s">
        <v>116</v>
      </c>
      <c r="BK65" s="3">
        <v>0.0</v>
      </c>
      <c r="BL65" s="3">
        <v>0.0</v>
      </c>
      <c r="BM65" s="3" t="s">
        <v>113</v>
      </c>
      <c r="BN65" s="3">
        <v>334.0</v>
      </c>
      <c r="BO65" s="3" t="s">
        <v>276</v>
      </c>
      <c r="BP65" s="3">
        <v>120.0</v>
      </c>
      <c r="BQ65" s="3" t="s">
        <v>118</v>
      </c>
      <c r="BR65" s="3" t="s">
        <v>246</v>
      </c>
      <c r="BS65" s="3">
        <v>0.0</v>
      </c>
      <c r="BT65" s="3">
        <v>0.0</v>
      </c>
      <c r="BU65" s="3">
        <v>0.0</v>
      </c>
      <c r="BV65" s="3" t="s">
        <v>113</v>
      </c>
      <c r="BW65" s="3">
        <v>0.0</v>
      </c>
      <c r="BX65" s="3" t="s">
        <v>113</v>
      </c>
      <c r="BY65" s="3">
        <v>0.0</v>
      </c>
      <c r="BZ65" s="3" t="s">
        <v>113</v>
      </c>
      <c r="CA65" s="3">
        <v>0.0</v>
      </c>
      <c r="CB65" s="3" t="s">
        <v>113</v>
      </c>
      <c r="CD65" s="3" t="s">
        <v>122</v>
      </c>
      <c r="CE65" s="3" t="s">
        <v>122</v>
      </c>
      <c r="CF65" s="3" t="s">
        <v>123</v>
      </c>
      <c r="CH65" s="3" t="s">
        <v>124</v>
      </c>
      <c r="CI65" s="3" t="s">
        <v>181</v>
      </c>
      <c r="CJ65" s="3" t="s">
        <v>146</v>
      </c>
      <c r="CK65" s="3" t="s">
        <v>91</v>
      </c>
      <c r="CL65" s="3" t="s">
        <v>91</v>
      </c>
    </row>
    <row r="66">
      <c r="A66" s="2">
        <v>45045.623014641205</v>
      </c>
      <c r="B66" s="3" t="s">
        <v>259</v>
      </c>
      <c r="C66" s="3" t="s">
        <v>631</v>
      </c>
      <c r="D66" s="3" t="s">
        <v>91</v>
      </c>
      <c r="E66" s="3" t="s">
        <v>92</v>
      </c>
      <c r="F66" s="3" t="s">
        <v>92</v>
      </c>
      <c r="G66" s="3">
        <v>1.0</v>
      </c>
      <c r="H66" s="3" t="s">
        <v>93</v>
      </c>
      <c r="I66" s="3" t="s">
        <v>94</v>
      </c>
      <c r="J66" s="3" t="s">
        <v>96</v>
      </c>
      <c r="K66" s="3" t="s">
        <v>95</v>
      </c>
      <c r="L66" s="3" t="s">
        <v>632</v>
      </c>
      <c r="M66" s="3">
        <v>2.023030118E9</v>
      </c>
      <c r="N66" s="3" t="s">
        <v>633</v>
      </c>
      <c r="O66" s="3">
        <v>1.1979637415E10</v>
      </c>
      <c r="P66" s="3">
        <v>5.50629166E8</v>
      </c>
      <c r="Q66" s="3" t="s">
        <v>92</v>
      </c>
      <c r="R66" s="3">
        <v>5.076513089E10</v>
      </c>
      <c r="S66" s="4">
        <v>38542.0</v>
      </c>
      <c r="T66" s="3" t="s">
        <v>99</v>
      </c>
      <c r="U66" s="3" t="s">
        <v>100</v>
      </c>
      <c r="V66" s="3" t="s">
        <v>634</v>
      </c>
      <c r="W66" s="5" t="s">
        <v>635</v>
      </c>
      <c r="X66" s="3" t="s">
        <v>103</v>
      </c>
      <c r="Y66" s="3" t="s">
        <v>104</v>
      </c>
      <c r="Z66" s="3" t="s">
        <v>105</v>
      </c>
      <c r="AA66" s="3" t="s">
        <v>106</v>
      </c>
      <c r="AC66" s="3">
        <v>6.0</v>
      </c>
      <c r="AD66" s="3">
        <v>6.0</v>
      </c>
      <c r="AF66" s="3" t="s">
        <v>134</v>
      </c>
      <c r="AG66" s="3">
        <v>0.0</v>
      </c>
      <c r="AH66" s="3" t="s">
        <v>109</v>
      </c>
      <c r="AI66" s="3">
        <v>2000.0</v>
      </c>
      <c r="AJ66" s="3" t="s">
        <v>135</v>
      </c>
      <c r="AK66" s="3">
        <v>2603.0</v>
      </c>
      <c r="AL66" s="3" t="s">
        <v>108</v>
      </c>
      <c r="AM66" s="3">
        <v>0.0</v>
      </c>
      <c r="AN66" s="3" t="s">
        <v>109</v>
      </c>
      <c r="AO66" s="3">
        <v>0.0</v>
      </c>
      <c r="AP66" s="3" t="s">
        <v>109</v>
      </c>
      <c r="AQ66" s="3">
        <v>0.0</v>
      </c>
      <c r="AR66" s="3" t="s">
        <v>109</v>
      </c>
      <c r="AS66" s="3">
        <v>0.0</v>
      </c>
      <c r="AT66" s="3" t="s">
        <v>109</v>
      </c>
      <c r="AV66" s="3">
        <v>0.0</v>
      </c>
      <c r="AW66" s="3" t="s">
        <v>155</v>
      </c>
      <c r="AX66" s="3">
        <v>0.0</v>
      </c>
      <c r="AY66" s="3" t="s">
        <v>177</v>
      </c>
      <c r="AZ66" s="3">
        <v>0.0</v>
      </c>
      <c r="BA66" s="3" t="s">
        <v>113</v>
      </c>
      <c r="BB66" s="3">
        <v>253.0</v>
      </c>
      <c r="BC66" s="3" t="s">
        <v>114</v>
      </c>
      <c r="BD66" s="3">
        <v>319.0</v>
      </c>
      <c r="BE66" s="3" t="s">
        <v>114</v>
      </c>
      <c r="BF66" s="3">
        <v>219.0</v>
      </c>
      <c r="BG66" s="3" t="s">
        <v>167</v>
      </c>
      <c r="BH66" s="3" t="s">
        <v>204</v>
      </c>
      <c r="BI66" s="3">
        <v>219.0</v>
      </c>
      <c r="BJ66" s="3" t="s">
        <v>113</v>
      </c>
      <c r="BK66" s="3">
        <v>437.0</v>
      </c>
      <c r="BL66" s="3">
        <v>0.0</v>
      </c>
      <c r="BM66" s="3" t="s">
        <v>113</v>
      </c>
      <c r="BN66" s="3">
        <v>0.0</v>
      </c>
      <c r="BO66" s="3" t="s">
        <v>113</v>
      </c>
      <c r="BP66" s="3">
        <v>150.0</v>
      </c>
      <c r="BQ66" s="3" t="s">
        <v>118</v>
      </c>
      <c r="BR66" s="3" t="s">
        <v>404</v>
      </c>
      <c r="BS66" s="3">
        <v>1.0</v>
      </c>
      <c r="BT66" s="3">
        <v>0.0</v>
      </c>
      <c r="BU66" s="3">
        <v>680.0</v>
      </c>
      <c r="BV66" s="3" t="s">
        <v>207</v>
      </c>
      <c r="BW66" s="3">
        <v>0.0</v>
      </c>
      <c r="BX66" s="3" t="s">
        <v>113</v>
      </c>
      <c r="BY66" s="3">
        <v>14.0</v>
      </c>
      <c r="BZ66" s="3" t="s">
        <v>120</v>
      </c>
      <c r="CA66" s="3">
        <v>0.0</v>
      </c>
      <c r="CB66" s="3" t="s">
        <v>113</v>
      </c>
      <c r="CD66" s="3" t="s">
        <v>122</v>
      </c>
      <c r="CE66" s="3" t="s">
        <v>122</v>
      </c>
      <c r="CF66" s="3" t="s">
        <v>144</v>
      </c>
      <c r="CH66" s="3" t="s">
        <v>124</v>
      </c>
      <c r="CI66" s="3" t="s">
        <v>228</v>
      </c>
      <c r="CJ66" s="3" t="s">
        <v>126</v>
      </c>
      <c r="CK66" s="3" t="s">
        <v>92</v>
      </c>
      <c r="CL66" s="3" t="s">
        <v>92</v>
      </c>
    </row>
    <row r="67">
      <c r="A67" s="2">
        <v>45045.61730986111</v>
      </c>
      <c r="B67" s="3" t="s">
        <v>278</v>
      </c>
      <c r="C67" s="3" t="s">
        <v>636</v>
      </c>
      <c r="D67" s="3" t="s">
        <v>91</v>
      </c>
      <c r="E67" s="3" t="s">
        <v>92</v>
      </c>
      <c r="F67" s="3" t="s">
        <v>92</v>
      </c>
      <c r="G67" s="3" t="s">
        <v>93</v>
      </c>
      <c r="H67" s="3" t="s">
        <v>93</v>
      </c>
      <c r="I67" s="3" t="s">
        <v>94</v>
      </c>
      <c r="J67" s="3" t="s">
        <v>96</v>
      </c>
      <c r="K67" s="3" t="s">
        <v>95</v>
      </c>
      <c r="L67" s="3" t="s">
        <v>637</v>
      </c>
      <c r="M67" s="3">
        <v>2.023030121E9</v>
      </c>
      <c r="N67" s="3" t="s">
        <v>638</v>
      </c>
      <c r="O67" s="3">
        <v>1.1959718828E10</v>
      </c>
      <c r="P67" s="3">
        <v>5.56043972E8</v>
      </c>
      <c r="R67" s="3">
        <v>4.4271005894E10</v>
      </c>
      <c r="S67" s="4">
        <v>38057.0</v>
      </c>
      <c r="T67" s="3" t="s">
        <v>99</v>
      </c>
      <c r="U67" s="3" t="s">
        <v>100</v>
      </c>
      <c r="V67" s="3" t="s">
        <v>639</v>
      </c>
      <c r="W67" s="5" t="s">
        <v>640</v>
      </c>
      <c r="X67" s="3" t="s">
        <v>103</v>
      </c>
      <c r="Y67" s="3" t="s">
        <v>104</v>
      </c>
      <c r="Z67" s="3" t="s">
        <v>105</v>
      </c>
      <c r="AA67" s="3" t="s">
        <v>106</v>
      </c>
      <c r="AC67" s="3">
        <v>3.0</v>
      </c>
      <c r="AD67" s="3">
        <v>3.0</v>
      </c>
      <c r="AF67" s="3" t="s">
        <v>134</v>
      </c>
      <c r="AG67" s="3">
        <v>0.0</v>
      </c>
      <c r="AH67" s="3" t="s">
        <v>109</v>
      </c>
      <c r="AI67" s="3">
        <v>1700.0</v>
      </c>
      <c r="AJ67" s="3" t="s">
        <v>135</v>
      </c>
      <c r="AK67" s="3">
        <v>0.0</v>
      </c>
      <c r="AL67" s="3" t="s">
        <v>109</v>
      </c>
      <c r="AM67" s="3">
        <v>4209.0</v>
      </c>
      <c r="AN67" s="3" t="s">
        <v>108</v>
      </c>
      <c r="AO67" s="3">
        <v>0.0</v>
      </c>
      <c r="AP67" s="3" t="s">
        <v>109</v>
      </c>
      <c r="AQ67" s="3">
        <v>0.0</v>
      </c>
      <c r="AR67" s="3" t="s">
        <v>109</v>
      </c>
      <c r="AS67" s="3">
        <v>0.0</v>
      </c>
      <c r="AT67" s="3" t="s">
        <v>109</v>
      </c>
      <c r="AU67" s="3" t="s">
        <v>641</v>
      </c>
      <c r="AV67" s="3">
        <v>0.0</v>
      </c>
      <c r="AW67" s="3" t="s">
        <v>203</v>
      </c>
      <c r="AX67" s="3">
        <v>0.0</v>
      </c>
      <c r="AY67" s="3" t="s">
        <v>177</v>
      </c>
      <c r="AZ67" s="3">
        <v>0.0</v>
      </c>
      <c r="BA67" s="3" t="s">
        <v>113</v>
      </c>
      <c r="BB67" s="3">
        <v>75.0</v>
      </c>
      <c r="BC67" s="3" t="s">
        <v>114</v>
      </c>
      <c r="BD67" s="3">
        <v>90.0</v>
      </c>
      <c r="BE67" s="3" t="s">
        <v>114</v>
      </c>
      <c r="BF67" s="3">
        <v>210.0</v>
      </c>
      <c r="BG67" s="3" t="s">
        <v>167</v>
      </c>
      <c r="BH67" s="3" t="s">
        <v>115</v>
      </c>
      <c r="BI67" s="3">
        <v>100.0</v>
      </c>
      <c r="BJ67" s="3" t="s">
        <v>116</v>
      </c>
      <c r="BK67" s="3">
        <v>70.0</v>
      </c>
      <c r="BL67" s="3">
        <v>0.0</v>
      </c>
      <c r="BM67" s="3" t="s">
        <v>113</v>
      </c>
      <c r="BN67" s="3">
        <v>728.0</v>
      </c>
      <c r="BO67" s="3" t="s">
        <v>276</v>
      </c>
      <c r="BP67" s="3">
        <v>324.0</v>
      </c>
      <c r="BQ67" s="3" t="s">
        <v>141</v>
      </c>
      <c r="BR67" s="3" t="s">
        <v>642</v>
      </c>
      <c r="BS67" s="3">
        <v>1.0</v>
      </c>
      <c r="BT67" s="3">
        <v>0.0</v>
      </c>
      <c r="BU67" s="3">
        <v>245.0</v>
      </c>
      <c r="BV67" s="3" t="s">
        <v>120</v>
      </c>
      <c r="BW67" s="3">
        <v>578.0</v>
      </c>
      <c r="BX67" s="3" t="s">
        <v>120</v>
      </c>
      <c r="BY67" s="3">
        <v>629.0</v>
      </c>
      <c r="BZ67" s="3" t="s">
        <v>120</v>
      </c>
      <c r="CA67" s="3">
        <v>0.0</v>
      </c>
      <c r="CB67" s="3" t="s">
        <v>113</v>
      </c>
      <c r="CD67" s="3" t="s">
        <v>122</v>
      </c>
      <c r="CE67" s="3" t="s">
        <v>122</v>
      </c>
      <c r="CF67" s="3" t="s">
        <v>144</v>
      </c>
      <c r="CH67" s="3" t="s">
        <v>124</v>
      </c>
      <c r="CI67" s="3" t="s">
        <v>147</v>
      </c>
      <c r="CJ67" s="3" t="s">
        <v>146</v>
      </c>
      <c r="CK67" s="3" t="s">
        <v>92</v>
      </c>
      <c r="CL67" s="3" t="s">
        <v>92</v>
      </c>
    </row>
    <row r="68">
      <c r="A68" s="2">
        <v>45045.61970516204</v>
      </c>
      <c r="B68" s="3" t="s">
        <v>341</v>
      </c>
      <c r="C68" s="3" t="s">
        <v>643</v>
      </c>
      <c r="D68" s="3" t="s">
        <v>91</v>
      </c>
      <c r="E68" s="3" t="s">
        <v>92</v>
      </c>
      <c r="F68" s="3" t="s">
        <v>92</v>
      </c>
      <c r="G68" s="3">
        <v>1.0</v>
      </c>
      <c r="H68" s="3">
        <v>1.0</v>
      </c>
      <c r="I68" s="3" t="s">
        <v>94</v>
      </c>
      <c r="J68" s="3" t="s">
        <v>96</v>
      </c>
      <c r="K68" s="3" t="s">
        <v>95</v>
      </c>
      <c r="L68" s="3" t="s">
        <v>644</v>
      </c>
      <c r="M68" s="3">
        <v>2.023030119E9</v>
      </c>
      <c r="N68" s="3" t="s">
        <v>645</v>
      </c>
      <c r="O68" s="3">
        <v>1.198654584E10</v>
      </c>
      <c r="P68" s="3">
        <v>5.84106944E8</v>
      </c>
      <c r="Q68" s="3" t="s">
        <v>92</v>
      </c>
      <c r="R68" s="3">
        <v>4.813367283E10</v>
      </c>
      <c r="S68" s="4">
        <v>38467.0</v>
      </c>
      <c r="T68" s="3" t="s">
        <v>99</v>
      </c>
      <c r="U68" s="3" t="s">
        <v>100</v>
      </c>
      <c r="V68" s="3" t="s">
        <v>646</v>
      </c>
      <c r="W68" s="5" t="s">
        <v>647</v>
      </c>
      <c r="X68" s="3" t="s">
        <v>348</v>
      </c>
      <c r="Y68" s="3" t="s">
        <v>104</v>
      </c>
      <c r="Z68" s="3" t="s">
        <v>105</v>
      </c>
      <c r="AA68" s="3" t="s">
        <v>106</v>
      </c>
      <c r="AC68" s="3">
        <v>2.0</v>
      </c>
      <c r="AD68" s="3">
        <v>2.0</v>
      </c>
      <c r="AE68" s="3">
        <v>0.0</v>
      </c>
      <c r="AF68" s="3" t="s">
        <v>107</v>
      </c>
      <c r="AG68" s="3">
        <v>0.0</v>
      </c>
      <c r="AH68" s="3" t="s">
        <v>109</v>
      </c>
      <c r="AI68" s="3">
        <v>1664.0</v>
      </c>
      <c r="AJ68" s="3" t="s">
        <v>108</v>
      </c>
      <c r="AK68" s="3">
        <v>0.0</v>
      </c>
      <c r="AL68" s="3" t="s">
        <v>109</v>
      </c>
      <c r="AM68" s="3">
        <v>0.0</v>
      </c>
      <c r="AN68" s="3" t="s">
        <v>109</v>
      </c>
      <c r="AO68" s="3">
        <v>0.0</v>
      </c>
      <c r="AP68" s="3" t="s">
        <v>109</v>
      </c>
      <c r="AQ68" s="3">
        <v>0.0</v>
      </c>
      <c r="AR68" s="3" t="s">
        <v>109</v>
      </c>
      <c r="AS68" s="3">
        <v>0.0</v>
      </c>
      <c r="AT68" s="3" t="s">
        <v>109</v>
      </c>
      <c r="AV68" s="3">
        <v>0.0</v>
      </c>
      <c r="AW68" s="3" t="s">
        <v>111</v>
      </c>
      <c r="AX68" s="3">
        <v>1000.0</v>
      </c>
      <c r="AY68" s="3" t="s">
        <v>112</v>
      </c>
      <c r="AZ68" s="3">
        <v>0.0</v>
      </c>
      <c r="BA68" s="3" t="s">
        <v>113</v>
      </c>
      <c r="BB68" s="3">
        <v>137.0</v>
      </c>
      <c r="BC68" s="3" t="s">
        <v>114</v>
      </c>
      <c r="BD68" s="3">
        <v>227.0</v>
      </c>
      <c r="BE68" s="3" t="s">
        <v>114</v>
      </c>
      <c r="BF68" s="3">
        <v>120.0</v>
      </c>
      <c r="BG68" s="3" t="s">
        <v>167</v>
      </c>
      <c r="BH68" s="3" t="s">
        <v>204</v>
      </c>
      <c r="BI68" s="3">
        <v>0.0</v>
      </c>
      <c r="BJ68" s="3" t="s">
        <v>113</v>
      </c>
      <c r="BK68" s="3">
        <v>0.0</v>
      </c>
      <c r="BL68" s="3">
        <v>0.0</v>
      </c>
      <c r="BM68" s="3" t="s">
        <v>113</v>
      </c>
      <c r="BN68" s="3">
        <v>0.0</v>
      </c>
      <c r="BO68" s="3" t="s">
        <v>113</v>
      </c>
      <c r="BP68" s="3">
        <v>100.0</v>
      </c>
      <c r="BQ68" s="3" t="s">
        <v>118</v>
      </c>
      <c r="BR68" s="3" t="s">
        <v>648</v>
      </c>
      <c r="BS68" s="3">
        <v>0.0</v>
      </c>
      <c r="BT68" s="3">
        <v>0.0</v>
      </c>
      <c r="BU68" s="3">
        <v>0.0</v>
      </c>
      <c r="BV68" s="3" t="s">
        <v>113</v>
      </c>
      <c r="BW68" s="3">
        <v>0.0</v>
      </c>
      <c r="BX68" s="3" t="s">
        <v>113</v>
      </c>
      <c r="BY68" s="3">
        <v>1290.0</v>
      </c>
      <c r="BZ68" s="3" t="s">
        <v>120</v>
      </c>
      <c r="CA68" s="3">
        <v>0.0</v>
      </c>
      <c r="CB68" s="3" t="s">
        <v>113</v>
      </c>
      <c r="CD68" s="3" t="s">
        <v>122</v>
      </c>
      <c r="CE68" s="3" t="s">
        <v>122</v>
      </c>
      <c r="CF68" s="3" t="s">
        <v>144</v>
      </c>
      <c r="CG68" s="3" t="s">
        <v>92</v>
      </c>
      <c r="CH68" s="3" t="s">
        <v>124</v>
      </c>
      <c r="CI68" s="3" t="s">
        <v>146</v>
      </c>
      <c r="CJ68" s="3" t="s">
        <v>125</v>
      </c>
      <c r="CK68" s="3" t="s">
        <v>92</v>
      </c>
      <c r="CL68" s="3" t="s">
        <v>92</v>
      </c>
    </row>
    <row r="69">
      <c r="A69" s="2">
        <v>45052.768536759264</v>
      </c>
      <c r="B69" s="3" t="s">
        <v>209</v>
      </c>
      <c r="C69" s="3" t="s">
        <v>649</v>
      </c>
      <c r="D69" s="3" t="s">
        <v>91</v>
      </c>
      <c r="E69" s="3" t="s">
        <v>92</v>
      </c>
      <c r="F69" s="3" t="s">
        <v>650</v>
      </c>
      <c r="G69" s="3">
        <v>4.0</v>
      </c>
      <c r="H69" s="3">
        <v>4.0</v>
      </c>
      <c r="I69" s="3" t="s">
        <v>94</v>
      </c>
      <c r="J69" s="3" t="s">
        <v>95</v>
      </c>
      <c r="K69" s="3" t="s">
        <v>96</v>
      </c>
      <c r="L69" s="3" t="s">
        <v>651</v>
      </c>
      <c r="M69" s="3">
        <v>2.023030122E9</v>
      </c>
      <c r="N69" s="3" t="s">
        <v>652</v>
      </c>
      <c r="O69" s="3">
        <v>1.6992220023E10</v>
      </c>
      <c r="P69" s="3">
        <v>4.91132311E8</v>
      </c>
      <c r="R69" s="3">
        <v>4.1542804817E10</v>
      </c>
      <c r="S69" s="4">
        <v>34032.0</v>
      </c>
      <c r="T69" s="3" t="s">
        <v>163</v>
      </c>
      <c r="U69" s="3" t="s">
        <v>100</v>
      </c>
      <c r="V69" s="3" t="s">
        <v>653</v>
      </c>
      <c r="W69" s="5" t="s">
        <v>654</v>
      </c>
      <c r="X69" s="3" t="s">
        <v>391</v>
      </c>
      <c r="Y69" s="3" t="s">
        <v>104</v>
      </c>
      <c r="Z69" s="3" t="s">
        <v>105</v>
      </c>
      <c r="AA69" s="3" t="s">
        <v>106</v>
      </c>
      <c r="AC69" s="3">
        <v>1.0</v>
      </c>
      <c r="AD69" s="3">
        <v>1.0</v>
      </c>
      <c r="AF69" s="3" t="s">
        <v>134</v>
      </c>
      <c r="AG69" s="3">
        <v>1500.0</v>
      </c>
      <c r="AH69" s="3" t="s">
        <v>135</v>
      </c>
      <c r="AI69" s="3">
        <v>0.0</v>
      </c>
      <c r="AJ69" s="3" t="s">
        <v>109</v>
      </c>
      <c r="AK69" s="3">
        <v>0.0</v>
      </c>
      <c r="AL69" s="3" t="s">
        <v>109</v>
      </c>
      <c r="AM69" s="3">
        <v>0.0</v>
      </c>
      <c r="AN69" s="3" t="s">
        <v>109</v>
      </c>
      <c r="AO69" s="3">
        <v>0.0</v>
      </c>
      <c r="AP69" s="3" t="s">
        <v>109</v>
      </c>
      <c r="AQ69" s="3">
        <v>0.0</v>
      </c>
      <c r="AR69" s="3" t="s">
        <v>109</v>
      </c>
      <c r="AS69" s="3">
        <v>0.0</v>
      </c>
      <c r="AT69" s="3" t="s">
        <v>109</v>
      </c>
      <c r="AV69" s="3">
        <v>0.0</v>
      </c>
      <c r="AW69" s="3" t="s">
        <v>111</v>
      </c>
      <c r="AX69" s="3">
        <v>800.0</v>
      </c>
      <c r="AY69" s="3" t="s">
        <v>112</v>
      </c>
      <c r="AZ69" s="3">
        <v>0.0</v>
      </c>
      <c r="BA69" s="3" t="s">
        <v>113</v>
      </c>
      <c r="BB69" s="3">
        <v>53.0</v>
      </c>
      <c r="BC69" s="3" t="s">
        <v>114</v>
      </c>
      <c r="BD69" s="3">
        <v>48.0</v>
      </c>
      <c r="BE69" s="3" t="s">
        <v>114</v>
      </c>
      <c r="BF69" s="3">
        <v>0.0</v>
      </c>
      <c r="BG69" s="3" t="s">
        <v>113</v>
      </c>
      <c r="BH69" s="3" t="s">
        <v>157</v>
      </c>
      <c r="BI69" s="3">
        <v>73.0</v>
      </c>
      <c r="BJ69" s="3" t="s">
        <v>116</v>
      </c>
      <c r="BK69" s="3">
        <v>0.0</v>
      </c>
      <c r="BL69" s="3">
        <v>0.0</v>
      </c>
      <c r="BM69" s="3" t="s">
        <v>113</v>
      </c>
      <c r="BN69" s="3">
        <v>0.0</v>
      </c>
      <c r="BO69" s="3" t="s">
        <v>113</v>
      </c>
      <c r="BP69" s="3">
        <v>20.0</v>
      </c>
      <c r="BQ69" s="3" t="s">
        <v>118</v>
      </c>
      <c r="BR69" s="3" t="s">
        <v>655</v>
      </c>
      <c r="BS69" s="3">
        <v>0.0</v>
      </c>
      <c r="BT69" s="3">
        <v>0.0</v>
      </c>
      <c r="BU69" s="3">
        <v>0.0</v>
      </c>
      <c r="BV69" s="3" t="s">
        <v>113</v>
      </c>
      <c r="BW69" s="3">
        <v>0.0</v>
      </c>
      <c r="BX69" s="3" t="s">
        <v>113</v>
      </c>
      <c r="BY69" s="3">
        <v>0.0</v>
      </c>
      <c r="BZ69" s="3" t="s">
        <v>113</v>
      </c>
      <c r="CA69" s="3">
        <v>0.0</v>
      </c>
      <c r="CB69" s="3" t="s">
        <v>113</v>
      </c>
      <c r="CD69" s="3" t="s">
        <v>122</v>
      </c>
      <c r="CE69" s="3" t="s">
        <v>122</v>
      </c>
      <c r="CF69" s="3" t="s">
        <v>123</v>
      </c>
      <c r="CH69" s="3" t="s">
        <v>124</v>
      </c>
      <c r="CI69" s="3" t="s">
        <v>146</v>
      </c>
      <c r="CJ69" s="3" t="s">
        <v>656</v>
      </c>
      <c r="CK69" s="3" t="s">
        <v>91</v>
      </c>
      <c r="CL69" s="3" t="s">
        <v>91</v>
      </c>
      <c r="CM69" s="3" t="s">
        <v>657</v>
      </c>
    </row>
    <row r="70">
      <c r="A70" s="2">
        <v>45045.39978836806</v>
      </c>
      <c r="B70" s="3" t="s">
        <v>306</v>
      </c>
      <c r="C70" s="3" t="s">
        <v>658</v>
      </c>
      <c r="D70" s="3" t="s">
        <v>91</v>
      </c>
      <c r="E70" s="3" t="s">
        <v>92</v>
      </c>
      <c r="F70" s="3" t="s">
        <v>92</v>
      </c>
      <c r="G70" s="3">
        <v>1.0</v>
      </c>
      <c r="H70" s="3" t="s">
        <v>93</v>
      </c>
      <c r="I70" s="3" t="s">
        <v>94</v>
      </c>
      <c r="J70" s="3" t="s">
        <v>95</v>
      </c>
      <c r="K70" s="3" t="s">
        <v>659</v>
      </c>
      <c r="L70" s="3" t="s">
        <v>660</v>
      </c>
      <c r="M70" s="3">
        <v>2.023030129E9</v>
      </c>
      <c r="N70" s="3" t="s">
        <v>661</v>
      </c>
      <c r="O70" s="3">
        <v>1.1960194752E10</v>
      </c>
      <c r="P70" s="3">
        <v>5.73120535E8</v>
      </c>
      <c r="Q70" s="3" t="s">
        <v>92</v>
      </c>
      <c r="R70" s="3">
        <v>4.9649097864E10</v>
      </c>
      <c r="S70" s="4">
        <v>38474.0</v>
      </c>
      <c r="T70" s="3" t="s">
        <v>99</v>
      </c>
      <c r="U70" s="3" t="s">
        <v>100</v>
      </c>
      <c r="V70" s="3" t="s">
        <v>662</v>
      </c>
      <c r="W70" s="5" t="s">
        <v>663</v>
      </c>
      <c r="X70" s="3" t="s">
        <v>103</v>
      </c>
      <c r="Y70" s="3" t="s">
        <v>104</v>
      </c>
      <c r="Z70" s="3" t="s">
        <v>105</v>
      </c>
      <c r="AA70" s="3" t="s">
        <v>106</v>
      </c>
      <c r="AC70" s="3">
        <v>3.0</v>
      </c>
      <c r="AD70" s="3">
        <v>3.0</v>
      </c>
      <c r="AF70" s="3" t="s">
        <v>107</v>
      </c>
      <c r="AG70" s="3">
        <v>0.0</v>
      </c>
      <c r="AH70" s="3" t="s">
        <v>109</v>
      </c>
      <c r="AI70" s="3">
        <v>3400.0</v>
      </c>
      <c r="AJ70" s="3" t="s">
        <v>108</v>
      </c>
      <c r="AK70" s="3">
        <v>0.0</v>
      </c>
      <c r="AL70" s="3" t="s">
        <v>109</v>
      </c>
      <c r="AM70" s="3">
        <v>0.0</v>
      </c>
      <c r="AN70" s="3" t="s">
        <v>109</v>
      </c>
      <c r="AO70" s="3">
        <v>0.0</v>
      </c>
      <c r="AP70" s="3" t="s">
        <v>109</v>
      </c>
      <c r="AQ70" s="3">
        <v>0.0</v>
      </c>
      <c r="AR70" s="3" t="s">
        <v>109</v>
      </c>
      <c r="AS70" s="3">
        <v>0.0</v>
      </c>
      <c r="AT70" s="3" t="s">
        <v>109</v>
      </c>
      <c r="AV70" s="3">
        <v>0.0</v>
      </c>
      <c r="AW70" s="3" t="s">
        <v>136</v>
      </c>
      <c r="AX70" s="3">
        <v>0.0</v>
      </c>
      <c r="AY70" s="3" t="s">
        <v>137</v>
      </c>
      <c r="AZ70" s="3">
        <v>205.0</v>
      </c>
      <c r="BA70" s="3" t="s">
        <v>138</v>
      </c>
      <c r="BB70" s="3">
        <v>111.0</v>
      </c>
      <c r="BC70" s="3" t="s">
        <v>114</v>
      </c>
      <c r="BD70" s="3">
        <v>225.0</v>
      </c>
      <c r="BE70" s="3" t="s">
        <v>114</v>
      </c>
      <c r="BF70" s="3">
        <v>147.0</v>
      </c>
      <c r="BG70" s="3" t="s">
        <v>139</v>
      </c>
      <c r="BH70" s="3" t="s">
        <v>115</v>
      </c>
      <c r="BI70" s="3">
        <v>120.0</v>
      </c>
      <c r="BJ70" s="3" t="s">
        <v>116</v>
      </c>
      <c r="BK70" s="3">
        <v>400.0</v>
      </c>
      <c r="BL70" s="3">
        <v>0.0</v>
      </c>
      <c r="BM70" s="3" t="s">
        <v>113</v>
      </c>
      <c r="BN70" s="3">
        <v>0.0</v>
      </c>
      <c r="BO70" s="3" t="s">
        <v>113</v>
      </c>
      <c r="BP70" s="3">
        <v>200.0</v>
      </c>
      <c r="BQ70" s="3" t="s">
        <v>118</v>
      </c>
      <c r="BR70" s="3" t="s">
        <v>664</v>
      </c>
      <c r="BS70" s="3">
        <v>0.0</v>
      </c>
      <c r="BT70" s="3">
        <v>0.0</v>
      </c>
      <c r="BU70" s="3">
        <v>0.0</v>
      </c>
      <c r="BV70" s="3" t="s">
        <v>113</v>
      </c>
      <c r="BW70" s="3">
        <v>1101.0</v>
      </c>
      <c r="BX70" s="3" t="s">
        <v>120</v>
      </c>
      <c r="BY70" s="3">
        <v>0.0</v>
      </c>
      <c r="BZ70" s="3" t="s">
        <v>113</v>
      </c>
      <c r="CA70" s="3">
        <v>268.0</v>
      </c>
      <c r="CB70" s="3" t="s">
        <v>120</v>
      </c>
      <c r="CD70" s="3" t="s">
        <v>122</v>
      </c>
      <c r="CE70" s="3" t="s">
        <v>122</v>
      </c>
      <c r="CF70" s="3" t="s">
        <v>144</v>
      </c>
      <c r="CH70" s="3" t="s">
        <v>124</v>
      </c>
      <c r="CI70" s="3" t="s">
        <v>147</v>
      </c>
      <c r="CJ70" s="3" t="s">
        <v>146</v>
      </c>
      <c r="CK70" s="3" t="s">
        <v>92</v>
      </c>
      <c r="CL70" s="3" t="s">
        <v>92</v>
      </c>
    </row>
    <row r="71">
      <c r="A71" s="2">
        <v>45052.71061364583</v>
      </c>
      <c r="B71" s="3" t="s">
        <v>127</v>
      </c>
      <c r="C71" s="3" t="s">
        <v>665</v>
      </c>
      <c r="D71" s="3" t="s">
        <v>91</v>
      </c>
      <c r="E71" s="3" t="s">
        <v>91</v>
      </c>
      <c r="F71" s="3" t="s">
        <v>92</v>
      </c>
      <c r="G71" s="3">
        <v>1.0</v>
      </c>
      <c r="H71" s="3" t="s">
        <v>93</v>
      </c>
      <c r="I71" s="3" t="s">
        <v>94</v>
      </c>
      <c r="J71" s="3" t="s">
        <v>96</v>
      </c>
      <c r="K71" s="3" t="s">
        <v>95</v>
      </c>
      <c r="L71" s="3" t="s">
        <v>666</v>
      </c>
      <c r="M71" s="3">
        <v>2.023030128E9</v>
      </c>
      <c r="N71" s="3" t="s">
        <v>667</v>
      </c>
      <c r="O71" s="3">
        <v>1.1983640083E10</v>
      </c>
      <c r="P71" s="3">
        <v>5.36230481E8</v>
      </c>
      <c r="Q71" s="3" t="s">
        <v>92</v>
      </c>
      <c r="R71" s="3">
        <v>5.0885450884E10</v>
      </c>
      <c r="S71" s="4">
        <v>38822.0</v>
      </c>
      <c r="T71" s="3" t="s">
        <v>131</v>
      </c>
      <c r="U71" s="3" t="s">
        <v>100</v>
      </c>
      <c r="V71" s="3" t="s">
        <v>668</v>
      </c>
      <c r="W71" s="5" t="s">
        <v>669</v>
      </c>
      <c r="X71" s="3" t="s">
        <v>103</v>
      </c>
      <c r="Y71" s="3" t="s">
        <v>104</v>
      </c>
      <c r="Z71" s="3" t="s">
        <v>105</v>
      </c>
      <c r="AA71" s="3" t="s">
        <v>106</v>
      </c>
      <c r="AC71" s="3">
        <v>2.0</v>
      </c>
      <c r="AD71" s="3">
        <v>2.0</v>
      </c>
      <c r="AF71" s="3" t="s">
        <v>134</v>
      </c>
      <c r="AG71" s="3">
        <v>0.0</v>
      </c>
      <c r="AH71" s="3" t="s">
        <v>109</v>
      </c>
      <c r="AI71" s="3">
        <v>0.0</v>
      </c>
      <c r="AJ71" s="3" t="s">
        <v>109</v>
      </c>
      <c r="AK71" s="3">
        <v>0.0</v>
      </c>
      <c r="AL71" s="3" t="s">
        <v>109</v>
      </c>
      <c r="AM71" s="3">
        <v>0.0</v>
      </c>
      <c r="AN71" s="3" t="s">
        <v>109</v>
      </c>
      <c r="AO71" s="3">
        <v>0.0</v>
      </c>
      <c r="AP71" s="3" t="s">
        <v>109</v>
      </c>
      <c r="AQ71" s="3">
        <v>2100.0</v>
      </c>
      <c r="AR71" s="3" t="s">
        <v>135</v>
      </c>
      <c r="AS71" s="3">
        <v>0.0</v>
      </c>
      <c r="AT71" s="3" t="s">
        <v>109</v>
      </c>
      <c r="AV71" s="3">
        <v>1.0</v>
      </c>
      <c r="AW71" s="3" t="s">
        <v>136</v>
      </c>
      <c r="AX71" s="3">
        <v>0.0</v>
      </c>
      <c r="AY71" s="3" t="s">
        <v>137</v>
      </c>
      <c r="AZ71" s="3">
        <v>764.0</v>
      </c>
      <c r="BA71" s="3" t="s">
        <v>138</v>
      </c>
      <c r="BB71" s="3">
        <v>66.0</v>
      </c>
      <c r="BC71" s="3" t="s">
        <v>114</v>
      </c>
      <c r="BD71" s="3">
        <v>134.0</v>
      </c>
      <c r="BE71" s="3" t="s">
        <v>114</v>
      </c>
      <c r="BF71" s="3">
        <v>0.0</v>
      </c>
      <c r="BG71" s="3" t="s">
        <v>113</v>
      </c>
      <c r="BH71" s="3" t="s">
        <v>157</v>
      </c>
      <c r="BI71" s="3">
        <v>127.0</v>
      </c>
      <c r="BJ71" s="3" t="s">
        <v>116</v>
      </c>
      <c r="BK71" s="3">
        <v>130.0</v>
      </c>
      <c r="BL71" s="3">
        <v>0.0</v>
      </c>
      <c r="BM71" s="3" t="s">
        <v>113</v>
      </c>
      <c r="BN71" s="3">
        <v>0.0</v>
      </c>
      <c r="BO71" s="3" t="s">
        <v>113</v>
      </c>
      <c r="BP71" s="3">
        <v>30.0</v>
      </c>
      <c r="BQ71" s="3" t="s">
        <v>118</v>
      </c>
      <c r="BR71" s="3" t="s">
        <v>670</v>
      </c>
      <c r="BS71" s="3">
        <v>0.0</v>
      </c>
      <c r="BT71" s="3">
        <v>0.0</v>
      </c>
      <c r="BU71" s="3">
        <v>0.0</v>
      </c>
      <c r="BV71" s="3" t="s">
        <v>113</v>
      </c>
      <c r="BW71" s="3">
        <v>0.0</v>
      </c>
      <c r="BX71" s="3" t="s">
        <v>113</v>
      </c>
      <c r="BY71" s="3">
        <v>0.0</v>
      </c>
      <c r="BZ71" s="3" t="s">
        <v>113</v>
      </c>
      <c r="CA71" s="3">
        <v>0.0</v>
      </c>
      <c r="CB71" s="3" t="s">
        <v>113</v>
      </c>
      <c r="CD71" s="3" t="s">
        <v>122</v>
      </c>
      <c r="CE71" s="3" t="s">
        <v>122</v>
      </c>
      <c r="CF71" s="3" t="s">
        <v>144</v>
      </c>
      <c r="CH71" s="3" t="s">
        <v>124</v>
      </c>
      <c r="CI71" s="3" t="s">
        <v>181</v>
      </c>
      <c r="CJ71" s="3" t="s">
        <v>656</v>
      </c>
      <c r="CK71" s="3" t="s">
        <v>92</v>
      </c>
      <c r="CL71" s="3" t="s">
        <v>92</v>
      </c>
    </row>
    <row r="72">
      <c r="A72" s="2">
        <v>45045.56789643518</v>
      </c>
      <c r="B72" s="3" t="s">
        <v>306</v>
      </c>
      <c r="C72" s="3" t="s">
        <v>671</v>
      </c>
      <c r="D72" s="3" t="s">
        <v>91</v>
      </c>
      <c r="E72" s="3" t="s">
        <v>92</v>
      </c>
      <c r="F72" s="3" t="s">
        <v>92</v>
      </c>
      <c r="G72" s="3">
        <v>1.0</v>
      </c>
      <c r="H72" s="3" t="s">
        <v>93</v>
      </c>
      <c r="I72" s="3" t="s">
        <v>94</v>
      </c>
      <c r="J72" s="3" t="s">
        <v>96</v>
      </c>
      <c r="K72" s="3" t="s">
        <v>95</v>
      </c>
      <c r="L72" s="3" t="s">
        <v>672</v>
      </c>
      <c r="M72" s="3">
        <v>2.023030131E9</v>
      </c>
      <c r="N72" s="6" t="s">
        <v>673</v>
      </c>
      <c r="O72" s="3">
        <v>1.1934599149E10</v>
      </c>
      <c r="P72" s="3">
        <v>5.06068857E8</v>
      </c>
      <c r="Q72" s="3" t="s">
        <v>92</v>
      </c>
      <c r="R72" s="3">
        <v>3.8421931814E10</v>
      </c>
      <c r="S72" s="4">
        <v>38764.0</v>
      </c>
      <c r="T72" s="3" t="s">
        <v>131</v>
      </c>
      <c r="U72" s="3" t="s">
        <v>100</v>
      </c>
      <c r="V72" s="3" t="s">
        <v>674</v>
      </c>
      <c r="W72" s="5" t="s">
        <v>675</v>
      </c>
      <c r="X72" s="3" t="s">
        <v>103</v>
      </c>
      <c r="Y72" s="3" t="s">
        <v>104</v>
      </c>
      <c r="Z72" s="3" t="s">
        <v>105</v>
      </c>
      <c r="AA72" s="3" t="s">
        <v>106</v>
      </c>
      <c r="AC72" s="3">
        <v>4.0</v>
      </c>
      <c r="AD72" s="3">
        <v>4.0</v>
      </c>
      <c r="AF72" s="3" t="s">
        <v>107</v>
      </c>
      <c r="AG72" s="3">
        <v>0.0</v>
      </c>
      <c r="AH72" s="3" t="s">
        <v>109</v>
      </c>
      <c r="AI72" s="3">
        <v>1852.0</v>
      </c>
      <c r="AJ72" s="3" t="s">
        <v>108</v>
      </c>
      <c r="AK72" s="3">
        <v>2305.0</v>
      </c>
      <c r="AL72" s="3" t="s">
        <v>108</v>
      </c>
      <c r="AM72" s="3">
        <v>0.0</v>
      </c>
      <c r="AN72" s="3" t="s">
        <v>109</v>
      </c>
      <c r="AO72" s="3">
        <v>0.0</v>
      </c>
      <c r="AP72" s="3" t="s">
        <v>109</v>
      </c>
      <c r="AQ72" s="3">
        <v>0.0</v>
      </c>
      <c r="AR72" s="3" t="s">
        <v>109</v>
      </c>
      <c r="AS72" s="3">
        <v>0.0</v>
      </c>
      <c r="AT72" s="3" t="s">
        <v>109</v>
      </c>
      <c r="AV72" s="3">
        <v>0.0</v>
      </c>
      <c r="AW72" s="3" t="s">
        <v>136</v>
      </c>
      <c r="AX72" s="3">
        <v>0.0</v>
      </c>
      <c r="AY72" s="3" t="s">
        <v>137</v>
      </c>
      <c r="AZ72" s="3">
        <v>1384.0</v>
      </c>
      <c r="BA72" s="3" t="s">
        <v>138</v>
      </c>
      <c r="BB72" s="3">
        <v>116.0</v>
      </c>
      <c r="BC72" s="3" t="s">
        <v>114</v>
      </c>
      <c r="BD72" s="3">
        <v>161.0</v>
      </c>
      <c r="BE72" s="3" t="s">
        <v>114</v>
      </c>
      <c r="BF72" s="3">
        <v>161.0</v>
      </c>
      <c r="BG72" s="3" t="s">
        <v>139</v>
      </c>
      <c r="BH72" s="3" t="s">
        <v>115</v>
      </c>
      <c r="BI72" s="3">
        <v>88.0</v>
      </c>
      <c r="BJ72" s="3" t="s">
        <v>116</v>
      </c>
      <c r="BK72" s="3">
        <v>200.0</v>
      </c>
      <c r="BL72" s="3">
        <v>723.0</v>
      </c>
      <c r="BM72" s="3" t="s">
        <v>189</v>
      </c>
      <c r="BN72" s="3">
        <v>22.0</v>
      </c>
      <c r="BO72" s="3" t="s">
        <v>117</v>
      </c>
      <c r="BP72" s="3">
        <v>252.0</v>
      </c>
      <c r="BQ72" s="3" t="s">
        <v>118</v>
      </c>
      <c r="BR72" s="3" t="s">
        <v>676</v>
      </c>
      <c r="BS72" s="3">
        <v>1.0</v>
      </c>
      <c r="BT72" s="3">
        <v>0.0</v>
      </c>
      <c r="BU72" s="3">
        <v>307.0</v>
      </c>
      <c r="BV72" s="3" t="s">
        <v>120</v>
      </c>
      <c r="BW72" s="3">
        <v>21001.0</v>
      </c>
      <c r="BX72" s="3" t="s">
        <v>120</v>
      </c>
      <c r="BY72" s="3">
        <v>4014.0</v>
      </c>
      <c r="BZ72" s="3" t="s">
        <v>120</v>
      </c>
      <c r="CA72" s="3">
        <v>0.0</v>
      </c>
      <c r="CB72" s="3" t="s">
        <v>113</v>
      </c>
      <c r="CD72" s="3" t="s">
        <v>121</v>
      </c>
      <c r="CE72" s="3" t="s">
        <v>121</v>
      </c>
      <c r="CF72" s="3" t="s">
        <v>144</v>
      </c>
      <c r="CG72" s="3" t="s">
        <v>445</v>
      </c>
      <c r="CH72" s="3" t="s">
        <v>124</v>
      </c>
      <c r="CI72" s="3" t="s">
        <v>126</v>
      </c>
      <c r="CJ72" s="3" t="s">
        <v>126</v>
      </c>
      <c r="CK72" s="3" t="s">
        <v>92</v>
      </c>
      <c r="CL72" s="3" t="s">
        <v>92</v>
      </c>
    </row>
    <row r="73">
      <c r="A73" s="2">
        <v>45052.50587923611</v>
      </c>
      <c r="B73" s="3" t="s">
        <v>294</v>
      </c>
      <c r="C73" s="3" t="s">
        <v>677</v>
      </c>
      <c r="D73" s="3" t="s">
        <v>91</v>
      </c>
      <c r="E73" s="3" t="s">
        <v>91</v>
      </c>
      <c r="F73" s="3" t="s">
        <v>92</v>
      </c>
      <c r="G73" s="3">
        <v>1.0</v>
      </c>
      <c r="H73" s="3" t="s">
        <v>93</v>
      </c>
      <c r="I73" s="3" t="s">
        <v>94</v>
      </c>
      <c r="J73" s="3" t="s">
        <v>95</v>
      </c>
      <c r="K73" s="3" t="s">
        <v>455</v>
      </c>
      <c r="L73" s="3" t="s">
        <v>678</v>
      </c>
      <c r="M73" s="3">
        <v>2.02303013E9</v>
      </c>
      <c r="N73" s="3" t="s">
        <v>679</v>
      </c>
      <c r="O73" s="3">
        <v>1.1939342625E10</v>
      </c>
      <c r="P73" s="3">
        <v>6.05032725E8</v>
      </c>
      <c r="R73" s="3">
        <v>5.085592786E10</v>
      </c>
      <c r="S73" s="4">
        <v>38475.0</v>
      </c>
      <c r="T73" s="3" t="s">
        <v>99</v>
      </c>
      <c r="U73" s="3" t="s">
        <v>100</v>
      </c>
      <c r="V73" s="3" t="s">
        <v>680</v>
      </c>
      <c r="W73" s="5" t="s">
        <v>681</v>
      </c>
      <c r="X73" s="3" t="s">
        <v>103</v>
      </c>
      <c r="Y73" s="3" t="s">
        <v>104</v>
      </c>
      <c r="Z73" s="3" t="s">
        <v>105</v>
      </c>
      <c r="AA73" s="3" t="s">
        <v>106</v>
      </c>
      <c r="AC73" s="3">
        <v>5.0</v>
      </c>
      <c r="AD73" s="3">
        <v>5.0</v>
      </c>
      <c r="AF73" s="3" t="s">
        <v>107</v>
      </c>
      <c r="AG73" s="3">
        <v>0.0</v>
      </c>
      <c r="AH73" s="3" t="s">
        <v>109</v>
      </c>
      <c r="AI73" s="3">
        <v>4303.0</v>
      </c>
      <c r="AJ73" s="3" t="s">
        <v>108</v>
      </c>
      <c r="AK73" s="3">
        <v>0.0</v>
      </c>
      <c r="AL73" s="3" t="s">
        <v>109</v>
      </c>
      <c r="AM73" s="3">
        <v>0.0</v>
      </c>
      <c r="AN73" s="3" t="s">
        <v>109</v>
      </c>
      <c r="AO73" s="3">
        <v>0.0</v>
      </c>
      <c r="AP73" s="3" t="s">
        <v>109</v>
      </c>
      <c r="AQ73" s="3">
        <v>0.0</v>
      </c>
      <c r="AR73" s="3" t="s">
        <v>109</v>
      </c>
      <c r="AS73" s="3">
        <v>1200.0</v>
      </c>
      <c r="AT73" s="3" t="s">
        <v>108</v>
      </c>
      <c r="AV73" s="3">
        <v>1.0</v>
      </c>
      <c r="AW73" s="3" t="s">
        <v>136</v>
      </c>
      <c r="AX73" s="3">
        <v>0.0</v>
      </c>
      <c r="AY73" s="3" t="s">
        <v>137</v>
      </c>
      <c r="AZ73" s="3">
        <v>476.0</v>
      </c>
      <c r="BA73" s="3" t="s">
        <v>138</v>
      </c>
      <c r="BB73" s="3">
        <v>156.0</v>
      </c>
      <c r="BC73" s="3" t="s">
        <v>114</v>
      </c>
      <c r="BD73" s="3">
        <v>312.0</v>
      </c>
      <c r="BE73" s="3" t="s">
        <v>114</v>
      </c>
      <c r="BF73" s="3">
        <v>67.0</v>
      </c>
      <c r="BG73" s="3" t="s">
        <v>167</v>
      </c>
      <c r="BH73" s="3" t="s">
        <v>157</v>
      </c>
      <c r="BI73" s="3">
        <v>176.0</v>
      </c>
      <c r="BJ73" s="3" t="s">
        <v>116</v>
      </c>
      <c r="BK73" s="3">
        <v>626.0</v>
      </c>
      <c r="BL73" s="3">
        <v>1530.0</v>
      </c>
      <c r="BM73" s="3" t="s">
        <v>189</v>
      </c>
      <c r="BN73" s="3">
        <v>710.0</v>
      </c>
      <c r="BO73" s="3" t="s">
        <v>276</v>
      </c>
      <c r="BP73" s="3">
        <v>440.0</v>
      </c>
      <c r="BQ73" s="3" t="s">
        <v>141</v>
      </c>
      <c r="BR73" s="3" t="s">
        <v>682</v>
      </c>
      <c r="BS73" s="3">
        <v>0.0</v>
      </c>
      <c r="BT73" s="3">
        <v>0.0</v>
      </c>
      <c r="BU73" s="3">
        <v>0.0</v>
      </c>
      <c r="BV73" s="3" t="s">
        <v>113</v>
      </c>
      <c r="BW73" s="3">
        <v>0.0</v>
      </c>
      <c r="BX73" s="3" t="s">
        <v>113</v>
      </c>
      <c r="BY73" s="3">
        <v>0.0</v>
      </c>
      <c r="BZ73" s="3" t="s">
        <v>113</v>
      </c>
      <c r="CA73" s="3">
        <v>3456.0</v>
      </c>
      <c r="CB73" s="3" t="s">
        <v>120</v>
      </c>
      <c r="CD73" s="3" t="s">
        <v>331</v>
      </c>
      <c r="CE73" s="3" t="s">
        <v>385</v>
      </c>
      <c r="CF73" s="3" t="s">
        <v>144</v>
      </c>
      <c r="CG73" s="3" t="s">
        <v>445</v>
      </c>
      <c r="CH73" s="3" t="s">
        <v>124</v>
      </c>
      <c r="CI73" s="3" t="s">
        <v>126</v>
      </c>
      <c r="CJ73" s="3" t="s">
        <v>228</v>
      </c>
      <c r="CK73" s="3" t="s">
        <v>92</v>
      </c>
      <c r="CL73" s="3" t="s">
        <v>92</v>
      </c>
    </row>
    <row r="74">
      <c r="A74" s="2">
        <v>45045.46700414352</v>
      </c>
      <c r="B74" s="3" t="s">
        <v>364</v>
      </c>
      <c r="C74" s="3" t="s">
        <v>683</v>
      </c>
      <c r="D74" s="3" t="s">
        <v>91</v>
      </c>
      <c r="E74" s="3" t="s">
        <v>91</v>
      </c>
      <c r="F74" s="3" t="s">
        <v>684</v>
      </c>
      <c r="G74" s="3">
        <v>7.0</v>
      </c>
      <c r="H74" s="3" t="s">
        <v>93</v>
      </c>
      <c r="I74" s="3">
        <v>1.0</v>
      </c>
      <c r="J74" s="3" t="s">
        <v>95</v>
      </c>
      <c r="K74" s="3" t="s">
        <v>96</v>
      </c>
      <c r="L74" s="3" t="s">
        <v>685</v>
      </c>
      <c r="M74" s="3">
        <v>2.023030134E9</v>
      </c>
      <c r="N74" s="3" t="s">
        <v>686</v>
      </c>
      <c r="O74" s="3">
        <v>1.1987148262E10</v>
      </c>
      <c r="P74" s="3">
        <v>5.25713645E8</v>
      </c>
      <c r="Q74" s="3" t="s">
        <v>92</v>
      </c>
      <c r="R74" s="3">
        <v>5.047200582E10</v>
      </c>
      <c r="S74" s="4">
        <v>36537.0</v>
      </c>
      <c r="T74" s="3" t="s">
        <v>131</v>
      </c>
      <c r="U74" s="3" t="s">
        <v>100</v>
      </c>
      <c r="V74" s="3" t="s">
        <v>687</v>
      </c>
      <c r="W74" s="5" t="s">
        <v>688</v>
      </c>
      <c r="X74" s="3" t="s">
        <v>689</v>
      </c>
      <c r="Y74" s="3" t="s">
        <v>104</v>
      </c>
      <c r="Z74" s="3" t="s">
        <v>105</v>
      </c>
      <c r="AA74" s="3" t="s">
        <v>106</v>
      </c>
      <c r="AC74" s="3">
        <v>3.0</v>
      </c>
      <c r="AD74" s="3">
        <v>3.0</v>
      </c>
      <c r="AF74" s="3" t="s">
        <v>107</v>
      </c>
      <c r="AG74" s="3">
        <v>0.0</v>
      </c>
      <c r="AH74" s="3" t="s">
        <v>109</v>
      </c>
      <c r="AI74" s="3">
        <v>2500.0</v>
      </c>
      <c r="AJ74" s="3" t="s">
        <v>110</v>
      </c>
      <c r="AK74" s="3">
        <v>2550.0</v>
      </c>
      <c r="AL74" s="3" t="s">
        <v>110</v>
      </c>
      <c r="AM74" s="3">
        <v>0.0</v>
      </c>
      <c r="AN74" s="3" t="s">
        <v>109</v>
      </c>
      <c r="AO74" s="3">
        <v>0.0</v>
      </c>
      <c r="AP74" s="3" t="s">
        <v>109</v>
      </c>
      <c r="AQ74" s="3">
        <v>0.0</v>
      </c>
      <c r="AR74" s="3" t="s">
        <v>109</v>
      </c>
      <c r="AS74" s="3">
        <v>0.0</v>
      </c>
      <c r="AT74" s="3" t="s">
        <v>109</v>
      </c>
      <c r="AV74" s="3">
        <v>0.0</v>
      </c>
      <c r="AW74" s="3" t="s">
        <v>136</v>
      </c>
      <c r="AX74" s="3">
        <v>275.0</v>
      </c>
      <c r="AY74" s="3" t="s">
        <v>437</v>
      </c>
      <c r="AZ74" s="3">
        <v>51.0</v>
      </c>
      <c r="BA74" s="3" t="s">
        <v>138</v>
      </c>
      <c r="BB74" s="3">
        <v>275.0</v>
      </c>
      <c r="BC74" s="3" t="s">
        <v>114</v>
      </c>
      <c r="BD74" s="3">
        <v>151.0</v>
      </c>
      <c r="BE74" s="3" t="s">
        <v>114</v>
      </c>
      <c r="BF74" s="3">
        <v>0.0</v>
      </c>
      <c r="BG74" s="3" t="s">
        <v>113</v>
      </c>
      <c r="BH74" s="3" t="s">
        <v>157</v>
      </c>
      <c r="BI74" s="3">
        <v>60.0</v>
      </c>
      <c r="BJ74" s="3" t="s">
        <v>140</v>
      </c>
      <c r="BK74" s="3">
        <v>1000.0</v>
      </c>
      <c r="BL74" s="3">
        <v>0.0</v>
      </c>
      <c r="BM74" s="3" t="s">
        <v>113</v>
      </c>
      <c r="BN74" s="3">
        <v>60.0</v>
      </c>
      <c r="BO74" s="3" t="s">
        <v>205</v>
      </c>
      <c r="BP74" s="3">
        <v>500.0</v>
      </c>
      <c r="BQ74" s="3" t="s">
        <v>141</v>
      </c>
      <c r="BR74" s="3" t="s">
        <v>690</v>
      </c>
      <c r="BS74" s="3">
        <v>1.0</v>
      </c>
      <c r="BT74" s="3">
        <v>0.0</v>
      </c>
      <c r="BU74" s="3">
        <v>450.0</v>
      </c>
      <c r="BV74" s="3" t="s">
        <v>207</v>
      </c>
      <c r="BW74" s="3">
        <v>0.0</v>
      </c>
      <c r="BX74" s="3" t="s">
        <v>113</v>
      </c>
      <c r="BY74" s="3">
        <v>0.0</v>
      </c>
      <c r="BZ74" s="3" t="s">
        <v>113</v>
      </c>
      <c r="CA74" s="3">
        <v>650.0</v>
      </c>
      <c r="CB74" s="3" t="s">
        <v>691</v>
      </c>
      <c r="CC74" s="3" t="s">
        <v>692</v>
      </c>
      <c r="CD74" s="3" t="s">
        <v>122</v>
      </c>
      <c r="CE74" s="3" t="s">
        <v>122</v>
      </c>
      <c r="CF74" s="3" t="s">
        <v>123</v>
      </c>
      <c r="CG74" s="3" t="s">
        <v>92</v>
      </c>
      <c r="CH74" s="3" t="s">
        <v>124</v>
      </c>
      <c r="CI74" s="3" t="s">
        <v>146</v>
      </c>
      <c r="CJ74" s="3" t="s">
        <v>146</v>
      </c>
      <c r="CK74" s="3" t="s">
        <v>92</v>
      </c>
      <c r="CL74" s="3" t="s">
        <v>91</v>
      </c>
    </row>
    <row r="75">
      <c r="A75" s="2">
        <v>45045.394515381944</v>
      </c>
      <c r="B75" s="3" t="s">
        <v>582</v>
      </c>
      <c r="C75" s="3" t="s">
        <v>693</v>
      </c>
      <c r="D75" s="3" t="s">
        <v>91</v>
      </c>
      <c r="E75" s="3" t="s">
        <v>92</v>
      </c>
      <c r="F75" s="3" t="s">
        <v>92</v>
      </c>
      <c r="G75" s="3" t="s">
        <v>93</v>
      </c>
      <c r="H75" s="3" t="s">
        <v>93</v>
      </c>
      <c r="I75" s="3" t="s">
        <v>94</v>
      </c>
      <c r="J75" s="3" t="s">
        <v>96</v>
      </c>
      <c r="K75" s="3" t="s">
        <v>95</v>
      </c>
      <c r="L75" s="3" t="s">
        <v>694</v>
      </c>
      <c r="M75" s="3">
        <v>2.023030136E9</v>
      </c>
      <c r="N75" s="3" t="s">
        <v>695</v>
      </c>
      <c r="O75" s="3">
        <v>1.1989969252E10</v>
      </c>
      <c r="P75" s="3">
        <v>5.35513744E8</v>
      </c>
      <c r="Q75" s="3" t="s">
        <v>92</v>
      </c>
      <c r="R75" s="3">
        <v>4.8606725854E10</v>
      </c>
      <c r="S75" s="4">
        <v>38804.0</v>
      </c>
      <c r="T75" s="3" t="s">
        <v>131</v>
      </c>
      <c r="U75" s="3" t="s">
        <v>100</v>
      </c>
      <c r="V75" s="3" t="s">
        <v>696</v>
      </c>
      <c r="W75" s="5" t="s">
        <v>697</v>
      </c>
      <c r="X75" s="3" t="s">
        <v>103</v>
      </c>
      <c r="Y75" s="3" t="s">
        <v>104</v>
      </c>
      <c r="Z75" s="3" t="s">
        <v>105</v>
      </c>
      <c r="AA75" s="3" t="s">
        <v>106</v>
      </c>
      <c r="AC75" s="3">
        <v>5.0</v>
      </c>
      <c r="AD75" s="3">
        <v>1.0</v>
      </c>
      <c r="AF75" s="3" t="s">
        <v>134</v>
      </c>
      <c r="AG75" s="3">
        <v>0.0</v>
      </c>
      <c r="AH75" s="3" t="s">
        <v>109</v>
      </c>
      <c r="AI75" s="3">
        <v>1500.0</v>
      </c>
      <c r="AJ75" s="3" t="s">
        <v>274</v>
      </c>
      <c r="AK75" s="3">
        <v>3000.0</v>
      </c>
      <c r="AL75" s="3" t="s">
        <v>274</v>
      </c>
      <c r="AM75" s="3">
        <v>0.0</v>
      </c>
      <c r="AN75" s="3" t="s">
        <v>109</v>
      </c>
      <c r="AO75" s="3">
        <v>0.0</v>
      </c>
      <c r="AP75" s="3" t="s">
        <v>109</v>
      </c>
      <c r="AQ75" s="3">
        <v>0.0</v>
      </c>
      <c r="AR75" s="3" t="s">
        <v>109</v>
      </c>
      <c r="AS75" s="3">
        <v>0.0</v>
      </c>
      <c r="AT75" s="3" t="s">
        <v>109</v>
      </c>
      <c r="AV75" s="3">
        <v>0.0</v>
      </c>
      <c r="AW75" s="3" t="s">
        <v>136</v>
      </c>
      <c r="AX75" s="3">
        <v>0.0</v>
      </c>
      <c r="AY75" s="3" t="s">
        <v>137</v>
      </c>
      <c r="AZ75" s="3">
        <v>900.0</v>
      </c>
      <c r="BA75" s="3" t="s">
        <v>225</v>
      </c>
      <c r="BB75" s="3">
        <v>200.0</v>
      </c>
      <c r="BC75" s="3" t="s">
        <v>371</v>
      </c>
      <c r="BD75" s="3">
        <v>200.0</v>
      </c>
      <c r="BE75" s="3" t="s">
        <v>372</v>
      </c>
      <c r="BF75" s="3">
        <v>100.0</v>
      </c>
      <c r="BG75" s="3" t="s">
        <v>256</v>
      </c>
      <c r="BH75" s="3" t="s">
        <v>115</v>
      </c>
      <c r="BI75" s="3">
        <v>100.0</v>
      </c>
      <c r="BJ75" s="3" t="s">
        <v>140</v>
      </c>
      <c r="BK75" s="3">
        <v>300.0</v>
      </c>
      <c r="BL75" s="3">
        <v>0.0</v>
      </c>
      <c r="BM75" s="3" t="s">
        <v>113</v>
      </c>
      <c r="BN75" s="3">
        <v>0.0</v>
      </c>
      <c r="BO75" s="3" t="s">
        <v>113</v>
      </c>
      <c r="BP75" s="3">
        <v>120.0</v>
      </c>
      <c r="BQ75" s="3" t="s">
        <v>118</v>
      </c>
      <c r="BR75" s="3" t="s">
        <v>217</v>
      </c>
      <c r="BS75" s="3">
        <v>1.0</v>
      </c>
      <c r="BT75" s="3">
        <v>0.0</v>
      </c>
      <c r="BU75" s="3">
        <v>900.0</v>
      </c>
      <c r="BV75" s="3" t="s">
        <v>207</v>
      </c>
      <c r="BW75" s="3">
        <v>200.0</v>
      </c>
      <c r="BX75" s="3" t="s">
        <v>225</v>
      </c>
      <c r="BY75" s="3">
        <v>0.0</v>
      </c>
      <c r="BZ75" s="3" t="s">
        <v>225</v>
      </c>
      <c r="CA75" s="3">
        <v>0.0</v>
      </c>
      <c r="CB75" s="3" t="s">
        <v>113</v>
      </c>
      <c r="CD75" s="3" t="s">
        <v>122</v>
      </c>
      <c r="CE75" s="3" t="s">
        <v>122</v>
      </c>
      <c r="CF75" s="3" t="s">
        <v>144</v>
      </c>
      <c r="CH75" s="3" t="s">
        <v>145</v>
      </c>
      <c r="CI75" s="3" t="s">
        <v>146</v>
      </c>
      <c r="CJ75" s="3" t="s">
        <v>126</v>
      </c>
      <c r="CK75" s="3" t="s">
        <v>92</v>
      </c>
      <c r="CL75" s="3" t="s">
        <v>92</v>
      </c>
    </row>
    <row r="76">
      <c r="A76" s="2">
        <v>45045.454755081024</v>
      </c>
      <c r="B76" s="3" t="s">
        <v>159</v>
      </c>
      <c r="C76" s="3" t="s">
        <v>698</v>
      </c>
      <c r="D76" s="3" t="s">
        <v>91</v>
      </c>
      <c r="E76" s="3" t="s">
        <v>91</v>
      </c>
      <c r="F76" s="3" t="s">
        <v>92</v>
      </c>
      <c r="G76" s="3" t="s">
        <v>93</v>
      </c>
      <c r="H76" s="3" t="s">
        <v>93</v>
      </c>
      <c r="I76" s="3" t="s">
        <v>94</v>
      </c>
      <c r="J76" s="3" t="s">
        <v>95</v>
      </c>
      <c r="K76" s="3" t="s">
        <v>96</v>
      </c>
      <c r="L76" s="3" t="s">
        <v>699</v>
      </c>
      <c r="M76" s="3">
        <v>2.023030138E9</v>
      </c>
      <c r="N76" s="3" t="s">
        <v>700</v>
      </c>
      <c r="O76" s="3">
        <v>1.1982229448E10</v>
      </c>
      <c r="P76" s="3">
        <v>5.06814324E8</v>
      </c>
      <c r="Q76" s="3" t="s">
        <v>92</v>
      </c>
      <c r="R76" s="3">
        <v>5.0774710888E10</v>
      </c>
      <c r="S76" s="4">
        <v>38569.0</v>
      </c>
      <c r="T76" s="3" t="s">
        <v>131</v>
      </c>
      <c r="U76" s="3" t="s">
        <v>100</v>
      </c>
      <c r="V76" s="3" t="s">
        <v>701</v>
      </c>
      <c r="W76" s="5" t="s">
        <v>702</v>
      </c>
      <c r="X76" s="3" t="s">
        <v>103</v>
      </c>
      <c r="Y76" s="3" t="s">
        <v>104</v>
      </c>
      <c r="Z76" s="3" t="s">
        <v>105</v>
      </c>
      <c r="AA76" s="3" t="s">
        <v>106</v>
      </c>
      <c r="AC76" s="3">
        <v>4.0</v>
      </c>
      <c r="AD76" s="3">
        <v>4.0</v>
      </c>
      <c r="AF76" s="3" t="s">
        <v>134</v>
      </c>
      <c r="AG76" s="3">
        <v>0.0</v>
      </c>
      <c r="AH76" s="3" t="s">
        <v>109</v>
      </c>
      <c r="AI76" s="3">
        <v>1800.0</v>
      </c>
      <c r="AJ76" s="3" t="s">
        <v>135</v>
      </c>
      <c r="AK76" s="3">
        <v>1930.0</v>
      </c>
      <c r="AL76" s="3" t="s">
        <v>108</v>
      </c>
      <c r="AM76" s="3">
        <v>0.0</v>
      </c>
      <c r="AN76" s="3" t="s">
        <v>109</v>
      </c>
      <c r="AO76" s="3">
        <v>0.0</v>
      </c>
      <c r="AP76" s="3" t="s">
        <v>109</v>
      </c>
      <c r="AQ76" s="3">
        <v>0.0</v>
      </c>
      <c r="AR76" s="3" t="s">
        <v>109</v>
      </c>
      <c r="AS76" s="3">
        <v>0.0</v>
      </c>
      <c r="AT76" s="3" t="s">
        <v>109</v>
      </c>
      <c r="AV76" s="3">
        <v>0.0</v>
      </c>
      <c r="AW76" s="3" t="s">
        <v>136</v>
      </c>
      <c r="AX76" s="3">
        <v>0.0</v>
      </c>
      <c r="AY76" s="3" t="s">
        <v>137</v>
      </c>
      <c r="AZ76" s="3">
        <v>0.0</v>
      </c>
      <c r="BA76" s="3" t="s">
        <v>113</v>
      </c>
      <c r="BB76" s="3">
        <v>0.0</v>
      </c>
      <c r="BC76" s="3" t="s">
        <v>349</v>
      </c>
      <c r="BD76" s="3">
        <v>0.0</v>
      </c>
      <c r="BE76" s="3" t="s">
        <v>318</v>
      </c>
      <c r="BF76" s="3">
        <v>100.0</v>
      </c>
      <c r="BG76" s="3" t="s">
        <v>256</v>
      </c>
      <c r="BH76" s="3" t="s">
        <v>115</v>
      </c>
      <c r="BI76" s="3">
        <v>153.0</v>
      </c>
      <c r="BJ76" s="3" t="s">
        <v>116</v>
      </c>
      <c r="BK76" s="3">
        <v>0.0</v>
      </c>
      <c r="BL76" s="3">
        <v>258.0</v>
      </c>
      <c r="BM76" s="3" t="s">
        <v>189</v>
      </c>
      <c r="BN76" s="3">
        <v>0.0</v>
      </c>
      <c r="BO76" s="3" t="s">
        <v>113</v>
      </c>
      <c r="BP76" s="3">
        <v>300.0</v>
      </c>
      <c r="BQ76" s="3" t="s">
        <v>257</v>
      </c>
      <c r="BR76" s="3" t="s">
        <v>703</v>
      </c>
      <c r="BS76" s="3">
        <v>1.0</v>
      </c>
      <c r="BT76" s="3">
        <v>0.0</v>
      </c>
      <c r="BU76" s="3">
        <v>1000.0</v>
      </c>
      <c r="BV76" s="3" t="s">
        <v>207</v>
      </c>
      <c r="BW76" s="3">
        <v>442.0</v>
      </c>
      <c r="BX76" s="3" t="s">
        <v>120</v>
      </c>
      <c r="BY76" s="3">
        <v>6.0</v>
      </c>
      <c r="BZ76" s="3" t="s">
        <v>120</v>
      </c>
      <c r="CA76" s="3">
        <v>0.0</v>
      </c>
      <c r="CB76" s="3" t="s">
        <v>113</v>
      </c>
      <c r="CD76" s="3" t="s">
        <v>122</v>
      </c>
      <c r="CE76" s="3" t="s">
        <v>122</v>
      </c>
      <c r="CF76" s="3" t="s">
        <v>144</v>
      </c>
      <c r="CH76" s="3" t="s">
        <v>124</v>
      </c>
      <c r="CI76" s="3" t="s">
        <v>125</v>
      </c>
      <c r="CJ76" s="3" t="s">
        <v>126</v>
      </c>
      <c r="CK76" s="3" t="s">
        <v>92</v>
      </c>
      <c r="CL76" s="3" t="s">
        <v>92</v>
      </c>
    </row>
    <row r="77">
      <c r="A77" s="2">
        <v>45045.456834502314</v>
      </c>
      <c r="B77" s="3" t="s">
        <v>582</v>
      </c>
      <c r="C77" s="3" t="s">
        <v>704</v>
      </c>
      <c r="D77" s="3" t="s">
        <v>91</v>
      </c>
      <c r="E77" s="3" t="s">
        <v>91</v>
      </c>
      <c r="F77" s="3" t="s">
        <v>92</v>
      </c>
      <c r="G77" s="3">
        <v>1.0</v>
      </c>
      <c r="H77" s="3" t="s">
        <v>93</v>
      </c>
      <c r="I77" s="3" t="s">
        <v>94</v>
      </c>
      <c r="J77" s="3" t="s">
        <v>96</v>
      </c>
      <c r="K77" s="3" t="s">
        <v>455</v>
      </c>
      <c r="L77" s="3" t="s">
        <v>705</v>
      </c>
      <c r="M77" s="3">
        <v>2.023030139E9</v>
      </c>
      <c r="N77" s="3" t="s">
        <v>706</v>
      </c>
      <c r="O77" s="3">
        <v>1.1962641003E10</v>
      </c>
      <c r="P77" s="3">
        <v>6.02146793E8</v>
      </c>
      <c r="Q77" s="3" t="s">
        <v>92</v>
      </c>
      <c r="R77" s="3">
        <v>5.4780079861E10</v>
      </c>
      <c r="S77" s="4">
        <v>38748.0</v>
      </c>
      <c r="T77" s="3" t="s">
        <v>99</v>
      </c>
      <c r="U77" s="3" t="s">
        <v>100</v>
      </c>
      <c r="V77" s="3" t="s">
        <v>707</v>
      </c>
      <c r="W77" s="5" t="s">
        <v>708</v>
      </c>
      <c r="X77" s="3" t="s">
        <v>236</v>
      </c>
      <c r="Y77" s="3" t="s">
        <v>104</v>
      </c>
      <c r="Z77" s="3" t="s">
        <v>105</v>
      </c>
      <c r="AA77" s="3" t="s">
        <v>106</v>
      </c>
      <c r="AC77" s="3">
        <v>3.0</v>
      </c>
      <c r="AD77" s="3">
        <v>3.0</v>
      </c>
      <c r="AF77" s="3" t="s">
        <v>134</v>
      </c>
      <c r="AG77" s="3">
        <v>0.0</v>
      </c>
      <c r="AH77" s="3" t="s">
        <v>109</v>
      </c>
      <c r="AI77" s="3">
        <v>1500.0</v>
      </c>
      <c r="AJ77" s="3" t="s">
        <v>135</v>
      </c>
      <c r="AK77" s="3">
        <v>0.0</v>
      </c>
      <c r="AL77" s="3" t="s">
        <v>109</v>
      </c>
      <c r="AM77" s="3">
        <v>0.0</v>
      </c>
      <c r="AN77" s="3" t="s">
        <v>109</v>
      </c>
      <c r="AO77" s="3">
        <v>0.0</v>
      </c>
      <c r="AP77" s="3" t="s">
        <v>109</v>
      </c>
      <c r="AQ77" s="3">
        <v>0.0</v>
      </c>
      <c r="AR77" s="3" t="s">
        <v>109</v>
      </c>
      <c r="AS77" s="3">
        <v>0.0</v>
      </c>
      <c r="AT77" s="3" t="s">
        <v>109</v>
      </c>
      <c r="AV77" s="3">
        <v>0.0</v>
      </c>
      <c r="AW77" s="3" t="s">
        <v>136</v>
      </c>
      <c r="AX77" s="3">
        <v>0.0</v>
      </c>
      <c r="AY77" s="3" t="s">
        <v>137</v>
      </c>
      <c r="AZ77" s="3">
        <v>623.0</v>
      </c>
      <c r="BA77" s="3" t="s">
        <v>138</v>
      </c>
      <c r="BB77" s="3">
        <v>136.0</v>
      </c>
      <c r="BC77" s="3" t="s">
        <v>114</v>
      </c>
      <c r="BD77" s="3">
        <v>163.0</v>
      </c>
      <c r="BE77" s="3" t="s">
        <v>114</v>
      </c>
      <c r="BF77" s="3">
        <v>0.0</v>
      </c>
      <c r="BG77" s="3" t="s">
        <v>113</v>
      </c>
      <c r="BH77" s="3" t="s">
        <v>157</v>
      </c>
      <c r="BI77" s="3">
        <v>100.0</v>
      </c>
      <c r="BJ77" s="3" t="s">
        <v>116</v>
      </c>
      <c r="BK77" s="3">
        <v>50.0</v>
      </c>
      <c r="BL77" s="3">
        <v>0.0</v>
      </c>
      <c r="BM77" s="3" t="s">
        <v>113</v>
      </c>
      <c r="BN77" s="3">
        <v>0.0</v>
      </c>
      <c r="BO77" s="3" t="s">
        <v>113</v>
      </c>
      <c r="BP77" s="3">
        <v>115.0</v>
      </c>
      <c r="BQ77" s="3" t="s">
        <v>118</v>
      </c>
      <c r="BR77" s="3" t="s">
        <v>217</v>
      </c>
      <c r="BS77" s="3">
        <v>1.0</v>
      </c>
      <c r="BT77" s="3">
        <v>1.0</v>
      </c>
      <c r="BU77" s="3">
        <v>546.0</v>
      </c>
      <c r="BV77" s="3" t="s">
        <v>120</v>
      </c>
      <c r="BW77" s="3">
        <v>0.0</v>
      </c>
      <c r="BX77" s="3" t="s">
        <v>120</v>
      </c>
      <c r="BY77" s="3">
        <v>0.0</v>
      </c>
      <c r="BZ77" s="3" t="s">
        <v>113</v>
      </c>
      <c r="CA77" s="3">
        <v>0.0</v>
      </c>
      <c r="CB77" s="3" t="s">
        <v>113</v>
      </c>
      <c r="CD77" s="3" t="s">
        <v>331</v>
      </c>
      <c r="CE77" s="3" t="s">
        <v>121</v>
      </c>
      <c r="CF77" s="3" t="s">
        <v>144</v>
      </c>
      <c r="CG77" s="3" t="s">
        <v>445</v>
      </c>
      <c r="CH77" s="3" t="s">
        <v>124</v>
      </c>
      <c r="CI77" s="3" t="s">
        <v>146</v>
      </c>
      <c r="CJ77" s="3" t="s">
        <v>126</v>
      </c>
      <c r="CK77" s="3" t="s">
        <v>92</v>
      </c>
      <c r="CL77" s="3" t="s">
        <v>92</v>
      </c>
    </row>
    <row r="78">
      <c r="A78" s="2">
        <v>45052.64312594908</v>
      </c>
      <c r="B78" s="3" t="s">
        <v>294</v>
      </c>
      <c r="C78" s="3" t="s">
        <v>709</v>
      </c>
      <c r="D78" s="3" t="s">
        <v>91</v>
      </c>
      <c r="E78" s="3" t="s">
        <v>91</v>
      </c>
      <c r="F78" s="3" t="s">
        <v>92</v>
      </c>
      <c r="G78" s="3">
        <v>1.0</v>
      </c>
      <c r="H78" s="3">
        <v>1.0</v>
      </c>
      <c r="I78" s="3" t="s">
        <v>94</v>
      </c>
      <c r="J78" s="3" t="s">
        <v>95</v>
      </c>
      <c r="K78" s="3" t="s">
        <v>96</v>
      </c>
      <c r="L78" s="3" t="s">
        <v>710</v>
      </c>
      <c r="M78" s="3">
        <v>2.02303014E9</v>
      </c>
      <c r="N78" s="3" t="s">
        <v>711</v>
      </c>
      <c r="O78" s="3">
        <v>1.1945897468E10</v>
      </c>
      <c r="P78" s="3">
        <v>5.55107875E8</v>
      </c>
      <c r="R78" s="3">
        <v>4.5270670879E10</v>
      </c>
      <c r="S78" s="4">
        <v>37566.0</v>
      </c>
      <c r="T78" s="3" t="s">
        <v>163</v>
      </c>
      <c r="U78" s="3" t="s">
        <v>100</v>
      </c>
      <c r="V78" s="3" t="s">
        <v>712</v>
      </c>
      <c r="W78" s="5" t="s">
        <v>713</v>
      </c>
      <c r="X78" s="3" t="s">
        <v>103</v>
      </c>
      <c r="Y78" s="3" t="s">
        <v>104</v>
      </c>
      <c r="Z78" s="3" t="s">
        <v>105</v>
      </c>
      <c r="AA78" s="3" t="s">
        <v>106</v>
      </c>
      <c r="AC78" s="3">
        <v>4.0</v>
      </c>
      <c r="AD78" s="3">
        <v>4.0</v>
      </c>
      <c r="AF78" s="3" t="s">
        <v>107</v>
      </c>
      <c r="AG78" s="3">
        <v>0.0</v>
      </c>
      <c r="AH78" s="3" t="s">
        <v>109</v>
      </c>
      <c r="AI78" s="3">
        <v>0.0</v>
      </c>
      <c r="AJ78" s="3" t="s">
        <v>109</v>
      </c>
      <c r="AK78" s="3">
        <v>0.0</v>
      </c>
      <c r="AL78" s="3" t="s">
        <v>109</v>
      </c>
      <c r="AM78" s="3">
        <v>1654.0</v>
      </c>
      <c r="AN78" s="3" t="s">
        <v>109</v>
      </c>
      <c r="AO78" s="3">
        <v>0.0</v>
      </c>
      <c r="AP78" s="3" t="s">
        <v>109</v>
      </c>
      <c r="AQ78" s="3">
        <v>0.0</v>
      </c>
      <c r="AR78" s="3" t="s">
        <v>109</v>
      </c>
      <c r="AS78" s="3">
        <v>600.0</v>
      </c>
      <c r="AT78" s="3" t="s">
        <v>154</v>
      </c>
      <c r="AV78" s="3">
        <v>0.0</v>
      </c>
      <c r="AW78" s="3" t="s">
        <v>155</v>
      </c>
      <c r="AX78" s="3">
        <v>0.0</v>
      </c>
      <c r="AY78" s="3" t="s">
        <v>137</v>
      </c>
      <c r="AZ78" s="3">
        <v>416.0</v>
      </c>
      <c r="BA78" s="3" t="s">
        <v>225</v>
      </c>
      <c r="BB78" s="3">
        <v>136.0</v>
      </c>
      <c r="BC78" s="3" t="s">
        <v>114</v>
      </c>
      <c r="BD78" s="3">
        <v>172.0</v>
      </c>
      <c r="BE78" s="3" t="s">
        <v>114</v>
      </c>
      <c r="BF78" s="3">
        <v>50.0</v>
      </c>
      <c r="BG78" s="3" t="s">
        <v>256</v>
      </c>
      <c r="BH78" s="3" t="s">
        <v>157</v>
      </c>
      <c r="BI78" s="3">
        <v>0.0</v>
      </c>
      <c r="BJ78" s="3" t="s">
        <v>113</v>
      </c>
      <c r="BK78" s="3">
        <v>264.0</v>
      </c>
      <c r="BL78" s="3">
        <v>0.0</v>
      </c>
      <c r="BM78" s="3" t="s">
        <v>113</v>
      </c>
      <c r="BN78" s="3">
        <v>40.0</v>
      </c>
      <c r="BO78" s="3" t="s">
        <v>205</v>
      </c>
      <c r="BP78" s="3">
        <v>250.0</v>
      </c>
      <c r="BQ78" s="3" t="s">
        <v>118</v>
      </c>
      <c r="BR78" s="3" t="s">
        <v>714</v>
      </c>
      <c r="BS78" s="3">
        <v>0.0</v>
      </c>
      <c r="BT78" s="3">
        <v>0.0</v>
      </c>
      <c r="BU78" s="3">
        <v>0.0</v>
      </c>
      <c r="BV78" s="3" t="s">
        <v>113</v>
      </c>
      <c r="BW78" s="3">
        <v>0.0</v>
      </c>
      <c r="BX78" s="3" t="s">
        <v>113</v>
      </c>
      <c r="BY78" s="3">
        <v>0.0</v>
      </c>
      <c r="BZ78" s="3" t="s">
        <v>113</v>
      </c>
      <c r="CA78" s="3">
        <v>0.0</v>
      </c>
      <c r="CB78" s="3" t="s">
        <v>113</v>
      </c>
      <c r="CD78" s="3" t="s">
        <v>122</v>
      </c>
      <c r="CE78" s="3" t="s">
        <v>122</v>
      </c>
      <c r="CF78" s="3" t="s">
        <v>123</v>
      </c>
      <c r="CH78" s="3" t="s">
        <v>124</v>
      </c>
      <c r="CI78" s="3" t="s">
        <v>147</v>
      </c>
      <c r="CJ78" s="3" t="s">
        <v>146</v>
      </c>
      <c r="CK78" s="3" t="s">
        <v>92</v>
      </c>
      <c r="CL78" s="3" t="s">
        <v>91</v>
      </c>
    </row>
    <row r="79">
      <c r="A79" s="2">
        <v>45045.4490971412</v>
      </c>
      <c r="B79" s="3" t="s">
        <v>294</v>
      </c>
      <c r="C79" s="3" t="s">
        <v>715</v>
      </c>
      <c r="D79" s="3" t="s">
        <v>91</v>
      </c>
      <c r="E79" s="3" t="s">
        <v>92</v>
      </c>
      <c r="F79" s="3" t="s">
        <v>92</v>
      </c>
      <c r="G79" s="3">
        <v>1.0</v>
      </c>
      <c r="H79" s="3" t="s">
        <v>93</v>
      </c>
      <c r="I79" s="3">
        <v>1.0</v>
      </c>
      <c r="J79" s="3" t="s">
        <v>96</v>
      </c>
      <c r="K79" s="3" t="s">
        <v>95</v>
      </c>
      <c r="L79" s="3" t="s">
        <v>716</v>
      </c>
      <c r="M79" s="3">
        <v>2.023030142E9</v>
      </c>
      <c r="N79" s="3" t="s">
        <v>717</v>
      </c>
      <c r="O79" s="3">
        <v>1.191130985E10</v>
      </c>
      <c r="P79" s="3">
        <v>5.21050765E8</v>
      </c>
      <c r="R79" s="3">
        <v>5.422849787E10</v>
      </c>
      <c r="S79" s="4">
        <v>38394.0</v>
      </c>
      <c r="T79" s="3" t="s">
        <v>131</v>
      </c>
      <c r="U79" s="3" t="s">
        <v>100</v>
      </c>
      <c r="V79" s="3" t="s">
        <v>718</v>
      </c>
      <c r="W79" s="5" t="s">
        <v>719</v>
      </c>
      <c r="X79" s="3" t="s">
        <v>103</v>
      </c>
      <c r="Y79" s="3" t="s">
        <v>104</v>
      </c>
      <c r="Z79" s="3" t="s">
        <v>105</v>
      </c>
      <c r="AA79" s="3" t="s">
        <v>106</v>
      </c>
      <c r="AC79" s="3">
        <v>2.0</v>
      </c>
      <c r="AD79" s="3">
        <v>2.0</v>
      </c>
      <c r="AE79" s="3">
        <v>0.0</v>
      </c>
      <c r="AF79" s="3" t="s">
        <v>107</v>
      </c>
      <c r="AG79" s="3">
        <v>0.0</v>
      </c>
      <c r="AH79" s="3" t="s">
        <v>109</v>
      </c>
      <c r="AI79" s="3">
        <v>0.0</v>
      </c>
      <c r="AJ79" s="3" t="s">
        <v>109</v>
      </c>
      <c r="AK79" s="3">
        <v>0.0</v>
      </c>
      <c r="AL79" s="3" t="s">
        <v>109</v>
      </c>
      <c r="AM79" s="3">
        <v>0.0</v>
      </c>
      <c r="AN79" s="3" t="s">
        <v>109</v>
      </c>
      <c r="AO79" s="3">
        <v>0.0</v>
      </c>
      <c r="AP79" s="3" t="s">
        <v>109</v>
      </c>
      <c r="AQ79" s="3">
        <v>0.0</v>
      </c>
      <c r="AR79" s="3" t="s">
        <v>109</v>
      </c>
      <c r="AS79" s="3">
        <v>600.0</v>
      </c>
      <c r="AT79" s="3" t="s">
        <v>154</v>
      </c>
      <c r="AV79" s="3">
        <v>0.0</v>
      </c>
      <c r="AW79" s="3" t="s">
        <v>155</v>
      </c>
      <c r="AX79" s="3">
        <v>0.0</v>
      </c>
      <c r="AY79" s="3" t="s">
        <v>156</v>
      </c>
      <c r="AZ79" s="3">
        <v>0.0</v>
      </c>
      <c r="BA79" s="3" t="s">
        <v>113</v>
      </c>
      <c r="BB79" s="3">
        <v>27.0</v>
      </c>
      <c r="BC79" s="3" t="s">
        <v>114</v>
      </c>
      <c r="BD79" s="3">
        <v>136.0</v>
      </c>
      <c r="BE79" s="3" t="s">
        <v>114</v>
      </c>
      <c r="BF79" s="3">
        <v>0.0</v>
      </c>
      <c r="BG79" s="3" t="s">
        <v>113</v>
      </c>
      <c r="BH79" s="3" t="s">
        <v>157</v>
      </c>
      <c r="BI79" s="3">
        <v>180.0</v>
      </c>
      <c r="BJ79" s="3" t="s">
        <v>140</v>
      </c>
      <c r="BK79" s="3">
        <v>0.0</v>
      </c>
      <c r="BL79" s="3">
        <v>0.0</v>
      </c>
      <c r="BM79" s="3" t="s">
        <v>113</v>
      </c>
      <c r="BN79" s="3">
        <v>0.0</v>
      </c>
      <c r="BO79" s="3" t="s">
        <v>113</v>
      </c>
      <c r="BP79" s="3">
        <v>120.0</v>
      </c>
      <c r="BQ79" s="3" t="s">
        <v>118</v>
      </c>
      <c r="BR79" s="3" t="s">
        <v>319</v>
      </c>
      <c r="BS79" s="3">
        <v>0.0</v>
      </c>
      <c r="BT79" s="3">
        <v>0.0</v>
      </c>
      <c r="BU79" s="3">
        <v>0.0</v>
      </c>
      <c r="BV79" s="3" t="s">
        <v>113</v>
      </c>
      <c r="BW79" s="3">
        <v>0.0</v>
      </c>
      <c r="BX79" s="3" t="s">
        <v>113</v>
      </c>
      <c r="BY79" s="3">
        <v>0.0</v>
      </c>
      <c r="BZ79" s="3" t="s">
        <v>113</v>
      </c>
      <c r="CA79" s="3">
        <v>0.0</v>
      </c>
      <c r="CB79" s="3" t="s">
        <v>113</v>
      </c>
      <c r="CD79" s="3" t="s">
        <v>122</v>
      </c>
      <c r="CE79" s="3" t="s">
        <v>122</v>
      </c>
      <c r="CF79" s="3" t="s">
        <v>123</v>
      </c>
      <c r="CH79" s="3" t="s">
        <v>124</v>
      </c>
      <c r="CI79" s="3" t="s">
        <v>147</v>
      </c>
      <c r="CJ79" s="3" t="s">
        <v>146</v>
      </c>
      <c r="CK79" s="3" t="s">
        <v>92</v>
      </c>
      <c r="CL79" s="3" t="s">
        <v>92</v>
      </c>
    </row>
    <row r="80">
      <c r="A80" s="2">
        <v>45045.6973541551</v>
      </c>
      <c r="B80" s="3" t="s">
        <v>287</v>
      </c>
      <c r="C80" s="3" t="s">
        <v>720</v>
      </c>
      <c r="D80" s="3" t="s">
        <v>91</v>
      </c>
      <c r="E80" s="3" t="s">
        <v>92</v>
      </c>
      <c r="F80" s="3" t="s">
        <v>92</v>
      </c>
      <c r="G80" s="3">
        <v>4.0</v>
      </c>
      <c r="H80" s="3" t="s">
        <v>93</v>
      </c>
      <c r="I80" s="3" t="s">
        <v>94</v>
      </c>
      <c r="J80" s="3" t="s">
        <v>96</v>
      </c>
      <c r="K80" s="3" t="s">
        <v>95</v>
      </c>
      <c r="L80" s="3" t="s">
        <v>721</v>
      </c>
      <c r="M80" s="3">
        <v>2.023030144E9</v>
      </c>
      <c r="N80" s="3" t="s">
        <v>722</v>
      </c>
      <c r="O80" s="3">
        <v>1.1939054424E10</v>
      </c>
      <c r="P80" s="3">
        <v>5.06831103E8</v>
      </c>
      <c r="R80" s="3">
        <v>4.6542509801E10</v>
      </c>
      <c r="S80" s="4">
        <v>35851.0</v>
      </c>
      <c r="T80" s="3" t="s">
        <v>99</v>
      </c>
      <c r="U80" s="3" t="s">
        <v>100</v>
      </c>
      <c r="V80" s="3" t="s">
        <v>723</v>
      </c>
      <c r="W80" s="5" t="s">
        <v>724</v>
      </c>
      <c r="X80" s="3" t="s">
        <v>103</v>
      </c>
      <c r="Y80" s="3" t="s">
        <v>104</v>
      </c>
      <c r="Z80" s="3" t="s">
        <v>105</v>
      </c>
      <c r="AA80" s="3" t="s">
        <v>106</v>
      </c>
      <c r="AC80" s="3">
        <v>4.0</v>
      </c>
      <c r="AD80" s="3">
        <v>4.0</v>
      </c>
      <c r="AF80" s="3" t="s">
        <v>107</v>
      </c>
      <c r="AG80" s="3">
        <v>0.0</v>
      </c>
      <c r="AH80" s="3" t="s">
        <v>109</v>
      </c>
      <c r="AI80" s="3">
        <v>2540.0</v>
      </c>
      <c r="AJ80" s="3" t="s">
        <v>110</v>
      </c>
      <c r="AK80" s="3">
        <v>0.0</v>
      </c>
      <c r="AL80" s="3" t="s">
        <v>109</v>
      </c>
      <c r="AM80" s="3">
        <v>1103.0</v>
      </c>
      <c r="AN80" s="3" t="s">
        <v>108</v>
      </c>
      <c r="AO80" s="3">
        <v>0.0</v>
      </c>
      <c r="AP80" s="3" t="s">
        <v>109</v>
      </c>
      <c r="AQ80" s="3">
        <v>0.0</v>
      </c>
      <c r="AR80" s="3" t="s">
        <v>109</v>
      </c>
      <c r="AS80" s="3">
        <v>0.0</v>
      </c>
      <c r="AT80" s="3" t="s">
        <v>109</v>
      </c>
      <c r="AV80" s="3">
        <v>3.0</v>
      </c>
      <c r="AW80" s="3" t="s">
        <v>136</v>
      </c>
      <c r="AX80" s="3">
        <v>0.0</v>
      </c>
      <c r="AY80" s="3" t="s">
        <v>137</v>
      </c>
      <c r="AZ80" s="3">
        <v>0.0</v>
      </c>
      <c r="BA80" s="3" t="s">
        <v>113</v>
      </c>
      <c r="BB80" s="3">
        <v>297.0</v>
      </c>
      <c r="BC80" s="3" t="s">
        <v>114</v>
      </c>
      <c r="BD80" s="3">
        <v>176.0</v>
      </c>
      <c r="BE80" s="3" t="s">
        <v>114</v>
      </c>
      <c r="BF80" s="3">
        <v>0.0</v>
      </c>
      <c r="BG80" s="3" t="s">
        <v>113</v>
      </c>
      <c r="BH80" s="3" t="s">
        <v>115</v>
      </c>
      <c r="BI80" s="3">
        <v>0.0</v>
      </c>
      <c r="BJ80" s="3" t="s">
        <v>113</v>
      </c>
      <c r="BK80" s="3">
        <v>520.0</v>
      </c>
      <c r="BL80" s="3">
        <v>0.0</v>
      </c>
      <c r="BM80" s="3" t="s">
        <v>113</v>
      </c>
      <c r="BN80" s="3">
        <v>0.0</v>
      </c>
      <c r="BO80" s="3" t="s">
        <v>113</v>
      </c>
      <c r="BP80" s="3">
        <v>180.0</v>
      </c>
      <c r="BQ80" s="3" t="s">
        <v>118</v>
      </c>
      <c r="BR80" s="3" t="s">
        <v>725</v>
      </c>
      <c r="BS80" s="3">
        <v>0.0</v>
      </c>
      <c r="BT80" s="3">
        <v>0.0</v>
      </c>
      <c r="BU80" s="3">
        <v>0.0</v>
      </c>
      <c r="BV80" s="3" t="s">
        <v>113</v>
      </c>
      <c r="BW80" s="3">
        <v>0.0</v>
      </c>
      <c r="BX80" s="3" t="s">
        <v>113</v>
      </c>
      <c r="BY80" s="3">
        <v>0.0</v>
      </c>
      <c r="BZ80" s="3" t="s">
        <v>113</v>
      </c>
      <c r="CA80" s="3">
        <v>0.0</v>
      </c>
      <c r="CB80" s="3" t="s">
        <v>113</v>
      </c>
      <c r="CC80" s="3" t="s">
        <v>726</v>
      </c>
      <c r="CD80" s="3" t="s">
        <v>122</v>
      </c>
      <c r="CE80" s="3" t="s">
        <v>122</v>
      </c>
      <c r="CF80" s="3" t="s">
        <v>123</v>
      </c>
      <c r="CH80" s="3" t="s">
        <v>124</v>
      </c>
      <c r="CI80" s="3" t="s">
        <v>146</v>
      </c>
      <c r="CJ80" s="3" t="s">
        <v>146</v>
      </c>
      <c r="CK80" s="3" t="s">
        <v>92</v>
      </c>
      <c r="CL80" s="3" t="s">
        <v>91</v>
      </c>
    </row>
    <row r="81">
      <c r="A81" s="2">
        <v>45045.71737708333</v>
      </c>
      <c r="B81" s="3" t="s">
        <v>259</v>
      </c>
      <c r="C81" s="3" t="s">
        <v>727</v>
      </c>
      <c r="D81" s="3" t="s">
        <v>91</v>
      </c>
      <c r="E81" s="3" t="s">
        <v>91</v>
      </c>
      <c r="F81" s="3" t="s">
        <v>92</v>
      </c>
      <c r="G81" s="3">
        <v>3.0</v>
      </c>
      <c r="H81" s="3">
        <v>1.0</v>
      </c>
      <c r="I81" s="3" t="s">
        <v>94</v>
      </c>
      <c r="J81" s="3" t="s">
        <v>96</v>
      </c>
      <c r="K81" s="3" t="s">
        <v>95</v>
      </c>
      <c r="L81" s="3" t="s">
        <v>728</v>
      </c>
      <c r="M81" s="3">
        <v>2.023030145E9</v>
      </c>
      <c r="N81" s="3" t="s">
        <v>729</v>
      </c>
      <c r="O81" s="3">
        <v>1.1994168532E10</v>
      </c>
      <c r="P81" s="3">
        <v>3.57482074E8</v>
      </c>
      <c r="Q81" s="3" t="s">
        <v>92</v>
      </c>
      <c r="R81" s="3">
        <v>4.6317348847E10</v>
      </c>
      <c r="S81" s="4">
        <v>35574.0</v>
      </c>
      <c r="T81" s="3" t="s">
        <v>163</v>
      </c>
      <c r="U81" s="3" t="s">
        <v>100</v>
      </c>
      <c r="V81" s="3" t="s">
        <v>730</v>
      </c>
      <c r="W81" s="5" t="s">
        <v>731</v>
      </c>
      <c r="X81" s="3" t="s">
        <v>732</v>
      </c>
      <c r="Y81" s="3" t="s">
        <v>104</v>
      </c>
      <c r="Z81" s="3" t="s">
        <v>105</v>
      </c>
      <c r="AA81" s="3" t="s">
        <v>106</v>
      </c>
      <c r="AC81" s="3">
        <v>4.0</v>
      </c>
      <c r="AD81" s="3">
        <v>4.0</v>
      </c>
      <c r="AF81" s="3" t="s">
        <v>107</v>
      </c>
      <c r="AG81" s="3">
        <v>2580.0</v>
      </c>
      <c r="AH81" s="3" t="s">
        <v>108</v>
      </c>
      <c r="AI81" s="3">
        <v>0.0</v>
      </c>
      <c r="AJ81" s="3" t="s">
        <v>109</v>
      </c>
      <c r="AK81" s="3">
        <v>3195.0</v>
      </c>
      <c r="AL81" s="3" t="s">
        <v>176</v>
      </c>
      <c r="AM81" s="3">
        <v>0.0</v>
      </c>
      <c r="AN81" s="3" t="s">
        <v>109</v>
      </c>
      <c r="AO81" s="3">
        <v>0.0</v>
      </c>
      <c r="AP81" s="3" t="s">
        <v>109</v>
      </c>
      <c r="AQ81" s="3">
        <v>0.0</v>
      </c>
      <c r="AR81" s="3" t="s">
        <v>109</v>
      </c>
      <c r="AS81" s="3">
        <v>0.0</v>
      </c>
      <c r="AT81" s="3" t="s">
        <v>109</v>
      </c>
      <c r="AV81" s="3">
        <v>1.0</v>
      </c>
      <c r="AW81" s="3" t="s">
        <v>111</v>
      </c>
      <c r="AX81" s="3">
        <v>1100.0</v>
      </c>
      <c r="AY81" s="3" t="s">
        <v>112</v>
      </c>
      <c r="AZ81" s="3">
        <v>460.0</v>
      </c>
      <c r="BA81" s="3" t="s">
        <v>138</v>
      </c>
      <c r="BB81" s="3">
        <v>64.0</v>
      </c>
      <c r="BC81" s="3" t="s">
        <v>114</v>
      </c>
      <c r="BD81" s="3">
        <v>180.0</v>
      </c>
      <c r="BE81" s="3" t="s">
        <v>114</v>
      </c>
      <c r="BF81" s="3">
        <v>81.0</v>
      </c>
      <c r="BG81" s="3" t="s">
        <v>167</v>
      </c>
      <c r="BH81" s="3" t="s">
        <v>115</v>
      </c>
      <c r="BI81" s="3">
        <v>81.0</v>
      </c>
      <c r="BJ81" s="3" t="s">
        <v>116</v>
      </c>
      <c r="BK81" s="3">
        <v>174.0</v>
      </c>
      <c r="BL81" s="3">
        <v>0.0</v>
      </c>
      <c r="BM81" s="3" t="s">
        <v>113</v>
      </c>
      <c r="BN81" s="3">
        <v>0.0</v>
      </c>
      <c r="BO81" s="3" t="s">
        <v>113</v>
      </c>
      <c r="BP81" s="3">
        <v>280.0</v>
      </c>
      <c r="BQ81" s="3" t="s">
        <v>118</v>
      </c>
      <c r="BR81" s="3" t="s">
        <v>733</v>
      </c>
      <c r="BS81" s="3">
        <v>0.0</v>
      </c>
      <c r="BT81" s="3">
        <v>0.0</v>
      </c>
      <c r="BU81" s="3">
        <v>0.0</v>
      </c>
      <c r="BV81" s="3" t="s">
        <v>113</v>
      </c>
      <c r="BW81" s="3">
        <v>0.0</v>
      </c>
      <c r="BX81" s="3" t="s">
        <v>113</v>
      </c>
      <c r="BY81" s="3">
        <v>120.0</v>
      </c>
      <c r="BZ81" s="3" t="s">
        <v>120</v>
      </c>
      <c r="CA81" s="3">
        <v>0.0</v>
      </c>
      <c r="CB81" s="3" t="s">
        <v>113</v>
      </c>
      <c r="CD81" s="3" t="s">
        <v>122</v>
      </c>
      <c r="CE81" s="3" t="s">
        <v>122</v>
      </c>
      <c r="CF81" s="3" t="s">
        <v>123</v>
      </c>
      <c r="CH81" s="3" t="s">
        <v>124</v>
      </c>
      <c r="CI81" s="3" t="s">
        <v>181</v>
      </c>
      <c r="CJ81" s="3" t="s">
        <v>126</v>
      </c>
      <c r="CK81" s="3" t="s">
        <v>91</v>
      </c>
      <c r="CL81" s="3" t="s">
        <v>91</v>
      </c>
    </row>
    <row r="82">
      <c r="A82" s="2">
        <v>45052.603572719905</v>
      </c>
      <c r="B82" s="3" t="s">
        <v>341</v>
      </c>
      <c r="C82" s="3" t="s">
        <v>734</v>
      </c>
      <c r="D82" s="3" t="s">
        <v>91</v>
      </c>
      <c r="E82" s="3" t="s">
        <v>92</v>
      </c>
      <c r="F82" s="3" t="s">
        <v>92</v>
      </c>
      <c r="G82" s="3">
        <v>1.0</v>
      </c>
      <c r="H82" s="3" t="s">
        <v>93</v>
      </c>
      <c r="I82" s="3">
        <v>1.0</v>
      </c>
      <c r="J82" s="3" t="s">
        <v>96</v>
      </c>
      <c r="K82" s="3" t="s">
        <v>95</v>
      </c>
      <c r="L82" s="3" t="s">
        <v>735</v>
      </c>
      <c r="M82" s="3">
        <v>2.023030146E9</v>
      </c>
      <c r="N82" s="3" t="s">
        <v>736</v>
      </c>
      <c r="O82" s="3">
        <v>1.1947747905E10</v>
      </c>
      <c r="P82" s="3">
        <v>3.92416086E8</v>
      </c>
      <c r="Q82" s="3" t="s">
        <v>92</v>
      </c>
      <c r="R82" s="3">
        <v>4.2484915837E10</v>
      </c>
      <c r="S82" s="4">
        <v>38284.0</v>
      </c>
      <c r="T82" s="3" t="s">
        <v>131</v>
      </c>
      <c r="U82" s="3" t="s">
        <v>100</v>
      </c>
      <c r="V82" s="3" t="s">
        <v>737</v>
      </c>
      <c r="W82" s="5" t="s">
        <v>738</v>
      </c>
      <c r="X82" s="3" t="s">
        <v>348</v>
      </c>
      <c r="Y82" s="3" t="s">
        <v>104</v>
      </c>
      <c r="Z82" s="3" t="s">
        <v>105</v>
      </c>
      <c r="AA82" s="3" t="s">
        <v>106</v>
      </c>
      <c r="AC82" s="3">
        <v>2.0</v>
      </c>
      <c r="AD82" s="3">
        <v>2.0</v>
      </c>
      <c r="AE82" s="3">
        <v>0.0</v>
      </c>
      <c r="AF82" s="3" t="s">
        <v>107</v>
      </c>
      <c r="AG82" s="3">
        <v>0.0</v>
      </c>
      <c r="AH82" s="3" t="s">
        <v>109</v>
      </c>
      <c r="AI82" s="3">
        <v>0.0</v>
      </c>
      <c r="AJ82" s="3" t="s">
        <v>109</v>
      </c>
      <c r="AK82" s="3">
        <v>4464.0</v>
      </c>
      <c r="AL82" s="3" t="s">
        <v>108</v>
      </c>
      <c r="AM82" s="3">
        <v>0.0</v>
      </c>
      <c r="AN82" s="3" t="s">
        <v>109</v>
      </c>
      <c r="AO82" s="3">
        <v>0.0</v>
      </c>
      <c r="AP82" s="3" t="s">
        <v>109</v>
      </c>
      <c r="AQ82" s="3">
        <v>0.0</v>
      </c>
      <c r="AR82" s="3" t="s">
        <v>109</v>
      </c>
      <c r="AS82" s="3">
        <v>0.0</v>
      </c>
      <c r="AT82" s="3" t="s">
        <v>109</v>
      </c>
      <c r="AV82" s="3">
        <v>0.0</v>
      </c>
      <c r="AW82" s="3" t="s">
        <v>111</v>
      </c>
      <c r="AX82" s="3">
        <v>855.0</v>
      </c>
      <c r="AY82" s="3" t="s">
        <v>112</v>
      </c>
      <c r="AZ82" s="3">
        <v>0.0</v>
      </c>
      <c r="BA82" s="3" t="s">
        <v>113</v>
      </c>
      <c r="BB82" s="3">
        <v>23.0</v>
      </c>
      <c r="BC82" s="3" t="s">
        <v>114</v>
      </c>
      <c r="BD82" s="3">
        <v>82.0</v>
      </c>
      <c r="BE82" s="3" t="s">
        <v>114</v>
      </c>
      <c r="BF82" s="3">
        <v>97.0</v>
      </c>
      <c r="BG82" s="3" t="s">
        <v>167</v>
      </c>
      <c r="BH82" s="3" t="s">
        <v>115</v>
      </c>
      <c r="BI82" s="3">
        <v>109.0</v>
      </c>
      <c r="BJ82" s="3" t="s">
        <v>116</v>
      </c>
      <c r="BK82" s="3">
        <v>176.0</v>
      </c>
      <c r="BL82" s="3">
        <v>0.0</v>
      </c>
      <c r="BM82" s="3" t="s">
        <v>113</v>
      </c>
      <c r="BN82" s="3">
        <v>140.0</v>
      </c>
      <c r="BO82" s="3" t="s">
        <v>205</v>
      </c>
      <c r="BP82" s="3">
        <v>0.0</v>
      </c>
      <c r="BQ82" s="3" t="s">
        <v>113</v>
      </c>
      <c r="BS82" s="3">
        <v>0.0</v>
      </c>
      <c r="BT82" s="3">
        <v>0.0</v>
      </c>
      <c r="BU82" s="3">
        <v>0.0</v>
      </c>
      <c r="BV82" s="3" t="s">
        <v>113</v>
      </c>
      <c r="BW82" s="3">
        <v>0.0</v>
      </c>
      <c r="BX82" s="3" t="s">
        <v>113</v>
      </c>
      <c r="BY82" s="3">
        <v>0.0</v>
      </c>
      <c r="BZ82" s="3" t="s">
        <v>113</v>
      </c>
      <c r="CA82" s="3">
        <v>0.0</v>
      </c>
      <c r="CB82" s="3" t="s">
        <v>113</v>
      </c>
      <c r="CD82" s="3" t="s">
        <v>122</v>
      </c>
      <c r="CE82" s="3" t="s">
        <v>122</v>
      </c>
      <c r="CF82" s="3" t="s">
        <v>123</v>
      </c>
      <c r="CG82" s="3" t="s">
        <v>92</v>
      </c>
      <c r="CH82" s="3" t="s">
        <v>124</v>
      </c>
      <c r="CI82" s="3" t="s">
        <v>147</v>
      </c>
      <c r="CJ82" s="3" t="s">
        <v>126</v>
      </c>
      <c r="CK82" s="3" t="s">
        <v>92</v>
      </c>
      <c r="CL82" s="3" t="s">
        <v>92</v>
      </c>
    </row>
    <row r="83">
      <c r="A83" s="2">
        <v>45052.61992699074</v>
      </c>
      <c r="B83" s="3" t="s">
        <v>127</v>
      </c>
      <c r="C83" s="7" t="s">
        <v>739</v>
      </c>
      <c r="D83" s="3" t="s">
        <v>91</v>
      </c>
      <c r="E83" s="3" t="s">
        <v>91</v>
      </c>
      <c r="F83" s="3" t="s">
        <v>92</v>
      </c>
      <c r="G83" s="3">
        <v>2.0</v>
      </c>
      <c r="H83" s="3">
        <v>1.0</v>
      </c>
      <c r="I83" s="3" t="s">
        <v>94</v>
      </c>
      <c r="J83" s="3" t="s">
        <v>95</v>
      </c>
      <c r="K83" s="3" t="s">
        <v>96</v>
      </c>
      <c r="L83" s="3" t="s">
        <v>740</v>
      </c>
      <c r="M83" s="3">
        <v>2.023030147E9</v>
      </c>
      <c r="N83" s="3" t="s">
        <v>741</v>
      </c>
      <c r="O83" s="3">
        <v>1.1944493376E10</v>
      </c>
      <c r="P83" s="3">
        <v>5.81199819E8</v>
      </c>
      <c r="Q83" s="3" t="s">
        <v>92</v>
      </c>
      <c r="R83" s="3">
        <v>5.342521688E10</v>
      </c>
      <c r="S83" s="4">
        <v>37837.0</v>
      </c>
      <c r="T83" s="3" t="s">
        <v>99</v>
      </c>
      <c r="U83" s="3" t="s">
        <v>100</v>
      </c>
      <c r="V83" s="3" t="s">
        <v>742</v>
      </c>
      <c r="W83" s="5" t="s">
        <v>743</v>
      </c>
      <c r="X83" s="3" t="s">
        <v>744</v>
      </c>
      <c r="Y83" s="3" t="s">
        <v>104</v>
      </c>
      <c r="Z83" s="3" t="s">
        <v>105</v>
      </c>
      <c r="AA83" s="3" t="s">
        <v>106</v>
      </c>
      <c r="AC83" s="3">
        <v>3.0</v>
      </c>
      <c r="AD83" s="3">
        <v>3.0</v>
      </c>
      <c r="AF83" s="3" t="s">
        <v>134</v>
      </c>
      <c r="AG83" s="3">
        <v>849.0</v>
      </c>
      <c r="AH83" s="3" t="s">
        <v>108</v>
      </c>
      <c r="AI83" s="3">
        <v>1400.0</v>
      </c>
      <c r="AJ83" s="3" t="s">
        <v>135</v>
      </c>
      <c r="AK83" s="3">
        <v>1579.0</v>
      </c>
      <c r="AL83" s="3" t="s">
        <v>108</v>
      </c>
      <c r="AM83" s="3">
        <v>0.0</v>
      </c>
      <c r="AN83" s="3" t="s">
        <v>109</v>
      </c>
      <c r="AO83" s="3">
        <v>0.0</v>
      </c>
      <c r="AP83" s="3" t="s">
        <v>109</v>
      </c>
      <c r="AQ83" s="3">
        <v>0.0</v>
      </c>
      <c r="AR83" s="3" t="s">
        <v>109</v>
      </c>
      <c r="AS83" s="3">
        <v>0.0</v>
      </c>
      <c r="AT83" s="3" t="s">
        <v>109</v>
      </c>
      <c r="AV83" s="3">
        <v>0.0</v>
      </c>
      <c r="AW83" s="3" t="s">
        <v>111</v>
      </c>
      <c r="AX83" s="3">
        <v>850.0</v>
      </c>
      <c r="AY83" s="3" t="s">
        <v>112</v>
      </c>
      <c r="AZ83" s="3">
        <v>0.0</v>
      </c>
      <c r="BA83" s="3" t="s">
        <v>113</v>
      </c>
      <c r="BB83" s="3">
        <v>64.0</v>
      </c>
      <c r="BC83" s="3" t="s">
        <v>114</v>
      </c>
      <c r="BD83" s="3">
        <v>574.0</v>
      </c>
      <c r="BE83" s="3" t="s">
        <v>114</v>
      </c>
      <c r="BF83" s="3">
        <v>178.0</v>
      </c>
      <c r="BG83" s="3" t="s">
        <v>167</v>
      </c>
      <c r="BH83" s="3" t="s">
        <v>115</v>
      </c>
      <c r="BI83" s="3">
        <v>99.0</v>
      </c>
      <c r="BJ83" s="3" t="s">
        <v>116</v>
      </c>
      <c r="BK83" s="3">
        <v>197.0</v>
      </c>
      <c r="BL83" s="3">
        <v>0.0</v>
      </c>
      <c r="BM83" s="3" t="s">
        <v>113</v>
      </c>
      <c r="BN83" s="3">
        <v>129.0</v>
      </c>
      <c r="BO83" s="3" t="s">
        <v>117</v>
      </c>
      <c r="BP83" s="3">
        <v>220.0</v>
      </c>
      <c r="BQ83" s="3" t="s">
        <v>118</v>
      </c>
      <c r="BR83" s="3" t="s">
        <v>745</v>
      </c>
      <c r="BS83" s="3">
        <v>0.0</v>
      </c>
      <c r="BT83" s="3">
        <v>0.0</v>
      </c>
      <c r="BU83" s="3">
        <v>0.0</v>
      </c>
      <c r="BV83" s="3" t="s">
        <v>113</v>
      </c>
      <c r="BW83" s="3">
        <v>0.0</v>
      </c>
      <c r="BX83" s="3" t="s">
        <v>113</v>
      </c>
      <c r="BY83" s="3">
        <v>0.0</v>
      </c>
      <c r="BZ83" s="3" t="s">
        <v>113</v>
      </c>
      <c r="CA83" s="3">
        <v>0.0</v>
      </c>
      <c r="CB83" s="3" t="s">
        <v>113</v>
      </c>
      <c r="CD83" s="3" t="s">
        <v>122</v>
      </c>
      <c r="CE83" s="3" t="s">
        <v>122</v>
      </c>
      <c r="CF83" s="3" t="s">
        <v>123</v>
      </c>
      <c r="CH83" s="3" t="s">
        <v>124</v>
      </c>
      <c r="CI83" s="3" t="s">
        <v>125</v>
      </c>
      <c r="CJ83" s="3" t="s">
        <v>146</v>
      </c>
      <c r="CK83" s="3" t="s">
        <v>91</v>
      </c>
      <c r="CL83" s="3" t="s">
        <v>91</v>
      </c>
    </row>
    <row r="84">
      <c r="A84" s="2">
        <v>45045.70230016204</v>
      </c>
      <c r="B84" s="3" t="s">
        <v>351</v>
      </c>
      <c r="C84" s="3" t="s">
        <v>746</v>
      </c>
      <c r="D84" s="3" t="s">
        <v>91</v>
      </c>
      <c r="E84" s="3" t="s">
        <v>92</v>
      </c>
      <c r="F84" s="3" t="s">
        <v>92</v>
      </c>
      <c r="G84" s="3">
        <v>1.0</v>
      </c>
      <c r="H84" s="3" t="s">
        <v>93</v>
      </c>
      <c r="I84" s="3" t="s">
        <v>94</v>
      </c>
      <c r="J84" s="3" t="s">
        <v>96</v>
      </c>
      <c r="K84" s="3" t="s">
        <v>95</v>
      </c>
      <c r="L84" s="3" t="s">
        <v>747</v>
      </c>
      <c r="M84" s="3">
        <v>2.023030149E9</v>
      </c>
      <c r="N84" s="3" t="s">
        <v>748</v>
      </c>
      <c r="O84" s="3">
        <v>1.1950235222E10</v>
      </c>
      <c r="P84" s="3">
        <v>6.01053126E8</v>
      </c>
      <c r="Q84" s="3" t="s">
        <v>92</v>
      </c>
      <c r="R84" s="3">
        <v>5.4203772842E10</v>
      </c>
      <c r="S84" s="4">
        <v>38044.0</v>
      </c>
      <c r="T84" s="3" t="s">
        <v>131</v>
      </c>
      <c r="U84" s="3" t="s">
        <v>100</v>
      </c>
      <c r="V84" s="3" t="s">
        <v>749</v>
      </c>
      <c r="W84" s="5" t="s">
        <v>750</v>
      </c>
      <c r="X84" s="3" t="s">
        <v>103</v>
      </c>
      <c r="Y84" s="3" t="s">
        <v>104</v>
      </c>
      <c r="Z84" s="3" t="s">
        <v>105</v>
      </c>
      <c r="AA84" s="3" t="s">
        <v>106</v>
      </c>
      <c r="AC84" s="3">
        <v>5.0</v>
      </c>
      <c r="AD84" s="3">
        <v>5.0</v>
      </c>
      <c r="AF84" s="3" t="s">
        <v>107</v>
      </c>
      <c r="AG84" s="3">
        <v>1204.0</v>
      </c>
      <c r="AH84" s="3" t="s">
        <v>108</v>
      </c>
      <c r="AI84" s="3">
        <v>0.0</v>
      </c>
      <c r="AJ84" s="3" t="s">
        <v>109</v>
      </c>
      <c r="AK84" s="3">
        <v>2551.0</v>
      </c>
      <c r="AL84" s="3" t="s">
        <v>176</v>
      </c>
      <c r="AM84" s="3">
        <v>0.0</v>
      </c>
      <c r="AN84" s="3" t="s">
        <v>109</v>
      </c>
      <c r="AO84" s="3">
        <v>0.0</v>
      </c>
      <c r="AP84" s="3" t="s">
        <v>109</v>
      </c>
      <c r="AQ84" s="3">
        <v>0.0</v>
      </c>
      <c r="AR84" s="3" t="s">
        <v>109</v>
      </c>
      <c r="AS84" s="3">
        <v>0.0</v>
      </c>
      <c r="AT84" s="3" t="s">
        <v>109</v>
      </c>
      <c r="AV84" s="3">
        <v>1.0</v>
      </c>
      <c r="AW84" s="3" t="s">
        <v>203</v>
      </c>
      <c r="AX84" s="3">
        <v>0.0</v>
      </c>
      <c r="AY84" s="3" t="s">
        <v>137</v>
      </c>
      <c r="AZ84" s="3">
        <v>0.0</v>
      </c>
      <c r="BA84" s="3" t="s">
        <v>113</v>
      </c>
      <c r="BB84" s="3">
        <v>69.0</v>
      </c>
      <c r="BC84" s="3" t="s">
        <v>114</v>
      </c>
      <c r="BD84" s="3">
        <v>246.0</v>
      </c>
      <c r="BE84" s="3" t="s">
        <v>114</v>
      </c>
      <c r="BF84" s="3">
        <v>128.0</v>
      </c>
      <c r="BG84" s="3" t="s">
        <v>167</v>
      </c>
      <c r="BH84" s="3" t="s">
        <v>115</v>
      </c>
      <c r="BI84" s="3">
        <v>100.0</v>
      </c>
      <c r="BJ84" s="3" t="s">
        <v>116</v>
      </c>
      <c r="BK84" s="3">
        <v>151.0</v>
      </c>
      <c r="BL84" s="3">
        <v>0.0</v>
      </c>
      <c r="BM84" s="3" t="s">
        <v>113</v>
      </c>
      <c r="BN84" s="3">
        <v>0.0</v>
      </c>
      <c r="BO84" s="3" t="s">
        <v>113</v>
      </c>
      <c r="BP84" s="3">
        <v>130.0</v>
      </c>
      <c r="BQ84" s="3" t="s">
        <v>257</v>
      </c>
      <c r="BR84" s="3" t="s">
        <v>751</v>
      </c>
      <c r="BS84" s="3">
        <v>0.0</v>
      </c>
      <c r="BT84" s="3">
        <v>0.0</v>
      </c>
      <c r="BU84" s="3">
        <v>0.0</v>
      </c>
      <c r="BV84" s="3" t="s">
        <v>113</v>
      </c>
      <c r="BW84" s="3">
        <v>0.0</v>
      </c>
      <c r="BX84" s="3" t="s">
        <v>113</v>
      </c>
      <c r="BY84" s="3">
        <v>0.0</v>
      </c>
      <c r="BZ84" s="3" t="s">
        <v>113</v>
      </c>
      <c r="CA84" s="3">
        <v>0.0</v>
      </c>
      <c r="CB84" s="3" t="s">
        <v>113</v>
      </c>
      <c r="CD84" s="3" t="s">
        <v>122</v>
      </c>
      <c r="CE84" s="3" t="s">
        <v>122</v>
      </c>
      <c r="CF84" s="3" t="s">
        <v>123</v>
      </c>
      <c r="CG84" s="3" t="s">
        <v>92</v>
      </c>
      <c r="CH84" s="3" t="s">
        <v>124</v>
      </c>
      <c r="CI84" s="3" t="s">
        <v>208</v>
      </c>
      <c r="CJ84" s="3" t="s">
        <v>146</v>
      </c>
      <c r="CK84" s="3" t="s">
        <v>91</v>
      </c>
      <c r="CL84" s="3" t="s">
        <v>91</v>
      </c>
    </row>
    <row r="85">
      <c r="A85" s="2">
        <v>45052.661824571755</v>
      </c>
      <c r="B85" s="3" t="s">
        <v>364</v>
      </c>
      <c r="C85" s="3" t="s">
        <v>752</v>
      </c>
      <c r="D85" s="3" t="s">
        <v>91</v>
      </c>
      <c r="E85" s="3" t="s">
        <v>92</v>
      </c>
      <c r="F85" s="3" t="s">
        <v>92</v>
      </c>
      <c r="G85" s="3">
        <v>1.0</v>
      </c>
      <c r="H85" s="3" t="s">
        <v>93</v>
      </c>
      <c r="I85" s="3">
        <v>1.0</v>
      </c>
      <c r="J85" s="3" t="s">
        <v>96</v>
      </c>
      <c r="K85" s="3" t="s">
        <v>95</v>
      </c>
      <c r="L85" s="3" t="s">
        <v>753</v>
      </c>
      <c r="M85" s="3">
        <v>2.023030151E9</v>
      </c>
      <c r="N85" s="3" t="s">
        <v>754</v>
      </c>
      <c r="O85" s="3">
        <v>1.1973260321E10</v>
      </c>
      <c r="P85" s="3">
        <v>5.35294736E8</v>
      </c>
      <c r="Q85" s="3" t="s">
        <v>92</v>
      </c>
      <c r="R85" s="3">
        <v>4.278390084E10</v>
      </c>
      <c r="S85" s="4">
        <v>38099.0</v>
      </c>
      <c r="T85" s="3" t="s">
        <v>99</v>
      </c>
      <c r="U85" s="3" t="s">
        <v>100</v>
      </c>
      <c r="V85" s="3" t="s">
        <v>755</v>
      </c>
      <c r="W85" s="5" t="s">
        <v>756</v>
      </c>
      <c r="X85" s="3" t="s">
        <v>103</v>
      </c>
      <c r="Y85" s="3" t="s">
        <v>104</v>
      </c>
      <c r="Z85" s="3" t="s">
        <v>105</v>
      </c>
      <c r="AA85" s="3" t="s">
        <v>106</v>
      </c>
      <c r="AC85" s="3">
        <v>4.0</v>
      </c>
      <c r="AD85" s="3">
        <v>1.0</v>
      </c>
      <c r="AF85" s="3" t="s">
        <v>107</v>
      </c>
      <c r="AG85" s="3">
        <v>600.0</v>
      </c>
      <c r="AH85" s="3" t="s">
        <v>274</v>
      </c>
      <c r="AI85" s="3">
        <v>2500.0</v>
      </c>
      <c r="AJ85" s="3" t="s">
        <v>274</v>
      </c>
      <c r="AK85" s="3">
        <v>0.0</v>
      </c>
      <c r="AL85" s="3" t="s">
        <v>109</v>
      </c>
      <c r="AM85" s="3">
        <v>0.0</v>
      </c>
      <c r="AN85" s="3" t="s">
        <v>109</v>
      </c>
      <c r="AO85" s="3">
        <v>0.0</v>
      </c>
      <c r="AP85" s="3" t="s">
        <v>109</v>
      </c>
      <c r="AQ85" s="3">
        <v>0.0</v>
      </c>
      <c r="AR85" s="3" t="s">
        <v>109</v>
      </c>
      <c r="AS85" s="3">
        <v>0.0</v>
      </c>
      <c r="AT85" s="3" t="s">
        <v>109</v>
      </c>
      <c r="AV85" s="3">
        <v>0.0</v>
      </c>
      <c r="AW85" s="3" t="s">
        <v>136</v>
      </c>
      <c r="AX85" s="3">
        <v>0.0</v>
      </c>
      <c r="AY85" s="3" t="s">
        <v>137</v>
      </c>
      <c r="AZ85" s="3">
        <v>0.0</v>
      </c>
      <c r="BA85" s="3" t="s">
        <v>113</v>
      </c>
      <c r="BB85" s="3">
        <v>129.0</v>
      </c>
      <c r="BC85" s="3" t="s">
        <v>114</v>
      </c>
      <c r="BD85" s="3">
        <v>200.0</v>
      </c>
      <c r="BE85" s="3" t="s">
        <v>372</v>
      </c>
      <c r="BF85" s="3">
        <v>69.0</v>
      </c>
      <c r="BG85" s="3" t="s">
        <v>256</v>
      </c>
      <c r="BH85" s="3" t="s">
        <v>157</v>
      </c>
      <c r="BI85" s="3">
        <v>120.0</v>
      </c>
      <c r="BJ85" s="3" t="s">
        <v>140</v>
      </c>
      <c r="BK85" s="3">
        <v>400.0</v>
      </c>
      <c r="BL85" s="3">
        <v>650.0</v>
      </c>
      <c r="BM85" s="3" t="s">
        <v>226</v>
      </c>
      <c r="BN85" s="3">
        <v>0.0</v>
      </c>
      <c r="BO85" s="3" t="s">
        <v>113</v>
      </c>
      <c r="BP85" s="3">
        <v>200.0</v>
      </c>
      <c r="BQ85" s="3" t="s">
        <v>118</v>
      </c>
      <c r="BR85" s="3" t="s">
        <v>757</v>
      </c>
      <c r="BS85" s="3">
        <v>1.0</v>
      </c>
      <c r="BT85" s="3">
        <v>0.0</v>
      </c>
      <c r="BU85" s="3">
        <v>1000.0</v>
      </c>
      <c r="BV85" s="3" t="s">
        <v>207</v>
      </c>
      <c r="BW85" s="3">
        <v>0.0</v>
      </c>
      <c r="BX85" s="3" t="s">
        <v>120</v>
      </c>
      <c r="BY85" s="3">
        <v>0.0</v>
      </c>
      <c r="BZ85" s="3" t="s">
        <v>120</v>
      </c>
      <c r="CA85" s="3">
        <v>0.0</v>
      </c>
      <c r="CB85" s="3" t="s">
        <v>113</v>
      </c>
      <c r="CD85" s="3" t="s">
        <v>122</v>
      </c>
      <c r="CE85" s="3" t="s">
        <v>122</v>
      </c>
      <c r="CF85" s="3" t="s">
        <v>123</v>
      </c>
      <c r="CG85" s="3" t="s">
        <v>92</v>
      </c>
      <c r="CH85" s="3" t="s">
        <v>124</v>
      </c>
      <c r="CI85" s="3" t="s">
        <v>126</v>
      </c>
      <c r="CJ85" s="3" t="s">
        <v>208</v>
      </c>
      <c r="CK85" s="3" t="s">
        <v>91</v>
      </c>
      <c r="CL85" s="3" t="s">
        <v>92</v>
      </c>
    </row>
    <row r="86">
      <c r="A86" s="2">
        <v>45045.57084368056</v>
      </c>
      <c r="B86" s="3" t="s">
        <v>148</v>
      </c>
      <c r="C86" s="3" t="s">
        <v>758</v>
      </c>
      <c r="D86" s="3" t="s">
        <v>91</v>
      </c>
      <c r="E86" s="3" t="s">
        <v>92</v>
      </c>
      <c r="F86" s="3" t="s">
        <v>92</v>
      </c>
      <c r="G86" s="3">
        <v>2.0</v>
      </c>
      <c r="H86" s="3">
        <v>2.0</v>
      </c>
      <c r="I86" s="3" t="s">
        <v>94</v>
      </c>
      <c r="J86" s="3" t="s">
        <v>95</v>
      </c>
      <c r="K86" s="3" t="s">
        <v>96</v>
      </c>
      <c r="L86" s="3" t="s">
        <v>759</v>
      </c>
      <c r="M86" s="3">
        <v>2.023030152E9</v>
      </c>
      <c r="N86" s="3" t="s">
        <v>760</v>
      </c>
      <c r="O86" s="3">
        <v>1.1985937129E10</v>
      </c>
      <c r="P86" s="3">
        <v>3.93844985E8</v>
      </c>
      <c r="R86" s="3">
        <v>4.7891348812E10</v>
      </c>
      <c r="S86" s="4">
        <v>38251.0</v>
      </c>
      <c r="T86" s="3" t="s">
        <v>99</v>
      </c>
      <c r="U86" s="3" t="s">
        <v>100</v>
      </c>
      <c r="V86" s="3" t="s">
        <v>761</v>
      </c>
      <c r="W86" s="5" t="s">
        <v>762</v>
      </c>
      <c r="X86" s="3" t="s">
        <v>103</v>
      </c>
      <c r="Y86" s="3" t="s">
        <v>104</v>
      </c>
      <c r="Z86" s="3" t="s">
        <v>105</v>
      </c>
      <c r="AA86" s="3" t="s">
        <v>106</v>
      </c>
      <c r="AC86" s="3">
        <v>4.0</v>
      </c>
      <c r="AD86" s="3">
        <v>4.0</v>
      </c>
      <c r="AF86" s="3" t="s">
        <v>134</v>
      </c>
      <c r="AG86" s="3">
        <v>0.0</v>
      </c>
      <c r="AH86" s="3" t="s">
        <v>109</v>
      </c>
      <c r="AI86" s="3">
        <v>1000.0</v>
      </c>
      <c r="AJ86" s="3" t="s">
        <v>135</v>
      </c>
      <c r="AK86" s="3">
        <v>2000.0</v>
      </c>
      <c r="AL86" s="3" t="s">
        <v>135</v>
      </c>
      <c r="AM86" s="3">
        <v>0.0</v>
      </c>
      <c r="AN86" s="3" t="s">
        <v>109</v>
      </c>
      <c r="AO86" s="3">
        <v>0.0</v>
      </c>
      <c r="AP86" s="3" t="s">
        <v>109</v>
      </c>
      <c r="AQ86" s="3">
        <v>0.0</v>
      </c>
      <c r="AR86" s="3" t="s">
        <v>109</v>
      </c>
      <c r="AS86" s="3">
        <v>550.0</v>
      </c>
      <c r="AT86" s="3" t="s">
        <v>274</v>
      </c>
      <c r="AV86" s="3">
        <v>0.0</v>
      </c>
      <c r="AW86" s="3" t="s">
        <v>155</v>
      </c>
      <c r="AX86" s="3">
        <v>0.0</v>
      </c>
      <c r="AY86" s="3" t="s">
        <v>156</v>
      </c>
      <c r="AZ86" s="3">
        <v>0.0</v>
      </c>
      <c r="BA86" s="3" t="s">
        <v>113</v>
      </c>
      <c r="BB86" s="3">
        <v>76.0</v>
      </c>
      <c r="BC86" s="3" t="s">
        <v>114</v>
      </c>
      <c r="BD86" s="3">
        <v>165.0</v>
      </c>
      <c r="BE86" s="3" t="s">
        <v>114</v>
      </c>
      <c r="BF86" s="3">
        <v>168.0</v>
      </c>
      <c r="BG86" s="3" t="s">
        <v>167</v>
      </c>
      <c r="BH86" s="3" t="s">
        <v>204</v>
      </c>
      <c r="BI86" s="3">
        <v>0.0</v>
      </c>
      <c r="BJ86" s="3" t="s">
        <v>113</v>
      </c>
      <c r="BK86" s="3">
        <v>300.0</v>
      </c>
      <c r="BL86" s="3">
        <v>50.0</v>
      </c>
      <c r="BM86" s="3" t="s">
        <v>226</v>
      </c>
      <c r="BN86" s="3">
        <v>0.0</v>
      </c>
      <c r="BO86" s="3" t="s">
        <v>113</v>
      </c>
      <c r="BP86" s="3">
        <v>350.0</v>
      </c>
      <c r="BQ86" s="3" t="s">
        <v>257</v>
      </c>
      <c r="BR86" s="3" t="s">
        <v>763</v>
      </c>
      <c r="BS86" s="3">
        <v>1.0</v>
      </c>
      <c r="BT86" s="3">
        <v>0.0</v>
      </c>
      <c r="BU86" s="3">
        <v>1863.0</v>
      </c>
      <c r="BV86" s="3" t="s">
        <v>120</v>
      </c>
      <c r="BW86" s="3">
        <v>0.0</v>
      </c>
      <c r="BX86" s="3" t="s">
        <v>113</v>
      </c>
      <c r="BY86" s="3">
        <v>0.0</v>
      </c>
      <c r="BZ86" s="3" t="s">
        <v>113</v>
      </c>
      <c r="CA86" s="3">
        <v>13285.0</v>
      </c>
      <c r="CB86" s="3" t="s">
        <v>120</v>
      </c>
      <c r="CC86" s="3" t="s">
        <v>764</v>
      </c>
      <c r="CD86" s="3" t="s">
        <v>331</v>
      </c>
      <c r="CE86" s="3" t="s">
        <v>385</v>
      </c>
      <c r="CF86" s="3" t="s">
        <v>123</v>
      </c>
      <c r="CH86" s="3" t="s">
        <v>124</v>
      </c>
      <c r="CI86" s="3" t="s">
        <v>208</v>
      </c>
      <c r="CJ86" s="3" t="s">
        <v>146</v>
      </c>
      <c r="CK86" s="3" t="s">
        <v>92</v>
      </c>
      <c r="CL86" s="3" t="s">
        <v>92</v>
      </c>
    </row>
    <row r="87">
      <c r="A87" s="2">
        <v>45052.441734050924</v>
      </c>
      <c r="B87" s="3" t="s">
        <v>294</v>
      </c>
      <c r="C87" s="3" t="s">
        <v>765</v>
      </c>
      <c r="D87" s="3" t="s">
        <v>91</v>
      </c>
      <c r="E87" s="3" t="s">
        <v>92</v>
      </c>
      <c r="F87" s="3" t="s">
        <v>92</v>
      </c>
      <c r="G87" s="3">
        <v>1.0</v>
      </c>
      <c r="H87" s="3" t="s">
        <v>93</v>
      </c>
      <c r="I87" s="3" t="s">
        <v>94</v>
      </c>
      <c r="J87" s="3" t="s">
        <v>95</v>
      </c>
      <c r="K87" s="3" t="s">
        <v>96</v>
      </c>
      <c r="L87" s="3" t="s">
        <v>766</v>
      </c>
      <c r="M87" s="3">
        <v>2.023030154E9</v>
      </c>
      <c r="N87" s="3" t="s">
        <v>767</v>
      </c>
      <c r="O87" s="3">
        <v>1.1999155814E10</v>
      </c>
      <c r="P87" s="3">
        <v>5.48183843E8</v>
      </c>
      <c r="R87" s="3">
        <v>5.3419614802E10</v>
      </c>
      <c r="S87" s="4">
        <v>38820.0</v>
      </c>
      <c r="T87" s="3" t="s">
        <v>99</v>
      </c>
      <c r="U87" s="3" t="s">
        <v>100</v>
      </c>
      <c r="V87" s="3" t="s">
        <v>382</v>
      </c>
      <c r="W87" s="5" t="s">
        <v>383</v>
      </c>
      <c r="X87" s="3" t="s">
        <v>103</v>
      </c>
      <c r="Y87" s="3" t="s">
        <v>104</v>
      </c>
      <c r="Z87" s="3" t="s">
        <v>105</v>
      </c>
      <c r="AA87" s="3" t="s">
        <v>106</v>
      </c>
      <c r="AB87" s="3" t="s">
        <v>768</v>
      </c>
      <c r="AC87" s="3">
        <v>3.0</v>
      </c>
      <c r="AD87" s="3">
        <v>3.0</v>
      </c>
      <c r="AE87" s="3">
        <v>0.0</v>
      </c>
      <c r="AF87" s="3" t="s">
        <v>107</v>
      </c>
      <c r="AG87" s="3">
        <v>0.0</v>
      </c>
      <c r="AH87" s="3" t="s">
        <v>109</v>
      </c>
      <c r="AI87" s="3">
        <v>0.0</v>
      </c>
      <c r="AJ87" s="3" t="s">
        <v>109</v>
      </c>
      <c r="AK87" s="3">
        <v>4228.0</v>
      </c>
      <c r="AL87" s="3" t="s">
        <v>108</v>
      </c>
      <c r="AM87" s="3">
        <v>0.0</v>
      </c>
      <c r="AN87" s="3" t="s">
        <v>109</v>
      </c>
      <c r="AO87" s="3">
        <v>0.0</v>
      </c>
      <c r="AP87" s="3" t="s">
        <v>109</v>
      </c>
      <c r="AQ87" s="3">
        <v>0.0</v>
      </c>
      <c r="AR87" s="3" t="s">
        <v>109</v>
      </c>
      <c r="AS87" s="3">
        <v>750.0</v>
      </c>
      <c r="AT87" s="3" t="s">
        <v>135</v>
      </c>
      <c r="AV87" s="3">
        <v>0.0</v>
      </c>
      <c r="AW87" s="3" t="s">
        <v>111</v>
      </c>
      <c r="AX87" s="3">
        <v>1800.0</v>
      </c>
      <c r="AY87" s="3" t="s">
        <v>112</v>
      </c>
      <c r="AZ87" s="3">
        <v>160.0</v>
      </c>
      <c r="BA87" s="3" t="s">
        <v>138</v>
      </c>
      <c r="BB87" s="3">
        <v>68.0</v>
      </c>
      <c r="BC87" s="3" t="s">
        <v>114</v>
      </c>
      <c r="BD87" s="3">
        <v>230.0</v>
      </c>
      <c r="BE87" s="3" t="s">
        <v>114</v>
      </c>
      <c r="BF87" s="3">
        <v>235.0</v>
      </c>
      <c r="BG87" s="3" t="s">
        <v>167</v>
      </c>
      <c r="BH87" s="3" t="s">
        <v>115</v>
      </c>
      <c r="BI87" s="3">
        <v>0.0</v>
      </c>
      <c r="BJ87" s="3" t="s">
        <v>113</v>
      </c>
      <c r="BK87" s="3">
        <v>150.0</v>
      </c>
      <c r="BL87" s="3">
        <v>0.0</v>
      </c>
      <c r="BM87" s="3" t="s">
        <v>113</v>
      </c>
      <c r="BN87" s="3">
        <v>350.0</v>
      </c>
      <c r="BO87" s="3" t="s">
        <v>117</v>
      </c>
      <c r="BP87" s="3">
        <v>0.0</v>
      </c>
      <c r="BQ87" s="3" t="s">
        <v>113</v>
      </c>
      <c r="BS87" s="3">
        <v>1.0</v>
      </c>
      <c r="BT87" s="3">
        <v>0.0</v>
      </c>
      <c r="BU87" s="3">
        <v>484.0</v>
      </c>
      <c r="BV87" s="3" t="s">
        <v>120</v>
      </c>
      <c r="BW87" s="3">
        <v>0.0</v>
      </c>
      <c r="BX87" s="3" t="s">
        <v>113</v>
      </c>
      <c r="BY87" s="3">
        <v>0.0</v>
      </c>
      <c r="BZ87" s="3" t="s">
        <v>113</v>
      </c>
      <c r="CA87" s="3">
        <v>0.0</v>
      </c>
      <c r="CB87" s="3" t="s">
        <v>113</v>
      </c>
      <c r="CD87" s="3" t="s">
        <v>121</v>
      </c>
      <c r="CE87" s="3" t="s">
        <v>385</v>
      </c>
      <c r="CF87" s="3" t="s">
        <v>144</v>
      </c>
      <c r="CG87" s="3" t="s">
        <v>92</v>
      </c>
      <c r="CH87" s="3" t="s">
        <v>124</v>
      </c>
      <c r="CI87" s="3" t="s">
        <v>146</v>
      </c>
      <c r="CJ87" s="3" t="s">
        <v>126</v>
      </c>
      <c r="CK87" s="3" t="s">
        <v>92</v>
      </c>
      <c r="CL87" s="3" t="s">
        <v>92</v>
      </c>
    </row>
    <row r="88">
      <c r="A88" s="2">
        <v>45052.748593738426</v>
      </c>
      <c r="B88" s="3" t="s">
        <v>196</v>
      </c>
      <c r="C88" s="3" t="s">
        <v>769</v>
      </c>
      <c r="D88" s="3" t="s">
        <v>91</v>
      </c>
      <c r="E88" s="3" t="s">
        <v>91</v>
      </c>
      <c r="F88" s="3" t="s">
        <v>92</v>
      </c>
      <c r="G88" s="3">
        <v>2.0</v>
      </c>
      <c r="H88" s="3" t="s">
        <v>93</v>
      </c>
      <c r="I88" s="3" t="s">
        <v>94</v>
      </c>
      <c r="J88" s="3" t="s">
        <v>770</v>
      </c>
      <c r="K88" s="3" t="s">
        <v>95</v>
      </c>
      <c r="L88" s="3" t="s">
        <v>771</v>
      </c>
      <c r="M88" s="3">
        <v>2.023030155E9</v>
      </c>
      <c r="N88" s="3" t="s">
        <v>772</v>
      </c>
      <c r="O88" s="3">
        <v>1.1943098744E10</v>
      </c>
      <c r="P88" s="3">
        <v>5.36945154E8</v>
      </c>
      <c r="Q88" s="3" t="s">
        <v>92</v>
      </c>
      <c r="R88" s="3">
        <v>4.2957709813E10</v>
      </c>
      <c r="S88" s="4">
        <v>38119.0</v>
      </c>
      <c r="T88" s="3" t="s">
        <v>99</v>
      </c>
      <c r="U88" s="3" t="s">
        <v>100</v>
      </c>
      <c r="V88" s="3" t="s">
        <v>773</v>
      </c>
      <c r="W88" s="5" t="s">
        <v>774</v>
      </c>
      <c r="X88" s="3" t="s">
        <v>775</v>
      </c>
      <c r="Y88" s="3" t="s">
        <v>104</v>
      </c>
      <c r="Z88" s="3" t="s">
        <v>105</v>
      </c>
      <c r="AA88" s="3" t="s">
        <v>106</v>
      </c>
      <c r="AC88" s="3">
        <v>2.0</v>
      </c>
      <c r="AD88" s="3">
        <v>2.0</v>
      </c>
      <c r="AF88" s="3" t="s">
        <v>107</v>
      </c>
      <c r="AG88" s="3">
        <v>600.0</v>
      </c>
      <c r="AH88" s="3" t="s">
        <v>274</v>
      </c>
      <c r="AI88" s="3">
        <v>0.0</v>
      </c>
      <c r="AJ88" s="3" t="s">
        <v>109</v>
      </c>
      <c r="AK88" s="3">
        <v>0.0</v>
      </c>
      <c r="AL88" s="3" t="s">
        <v>109</v>
      </c>
      <c r="AM88" s="3">
        <v>0.0</v>
      </c>
      <c r="AN88" s="3" t="s">
        <v>109</v>
      </c>
      <c r="AO88" s="3">
        <v>0.0</v>
      </c>
      <c r="AP88" s="3" t="s">
        <v>109</v>
      </c>
      <c r="AQ88" s="3">
        <v>1212.0</v>
      </c>
      <c r="AR88" s="3" t="s">
        <v>274</v>
      </c>
      <c r="AS88" s="3">
        <v>0.0</v>
      </c>
      <c r="AT88" s="3" t="s">
        <v>109</v>
      </c>
      <c r="AV88" s="3">
        <v>0.0</v>
      </c>
      <c r="AW88" s="3" t="s">
        <v>136</v>
      </c>
      <c r="AX88" s="3">
        <v>0.0</v>
      </c>
      <c r="AY88" s="3" t="s">
        <v>137</v>
      </c>
      <c r="AZ88" s="3">
        <v>639.0</v>
      </c>
      <c r="BA88" s="3" t="s">
        <v>138</v>
      </c>
      <c r="BB88" s="3">
        <v>42.0</v>
      </c>
      <c r="BC88" s="3" t="s">
        <v>776</v>
      </c>
      <c r="BD88" s="3">
        <v>64.0</v>
      </c>
      <c r="BE88" s="3" t="s">
        <v>114</v>
      </c>
      <c r="BF88" s="3">
        <v>0.0</v>
      </c>
      <c r="BG88" s="3" t="s">
        <v>256</v>
      </c>
      <c r="BH88" s="3" t="s">
        <v>204</v>
      </c>
      <c r="BI88" s="3">
        <v>53.0</v>
      </c>
      <c r="BJ88" s="3" t="s">
        <v>140</v>
      </c>
      <c r="BK88" s="3">
        <v>225.0</v>
      </c>
      <c r="BL88" s="3">
        <v>0.0</v>
      </c>
      <c r="BM88" s="3" t="s">
        <v>113</v>
      </c>
      <c r="BN88" s="3">
        <v>0.0</v>
      </c>
      <c r="BO88" s="3" t="s">
        <v>113</v>
      </c>
      <c r="BP88" s="3">
        <v>286.0</v>
      </c>
      <c r="BQ88" s="3" t="s">
        <v>118</v>
      </c>
      <c r="BR88" s="3" t="s">
        <v>777</v>
      </c>
      <c r="BS88" s="3">
        <v>0.0</v>
      </c>
      <c r="BT88" s="3">
        <v>0.0</v>
      </c>
      <c r="BU88" s="3">
        <v>0.0</v>
      </c>
      <c r="BV88" s="3" t="s">
        <v>113</v>
      </c>
      <c r="BW88" s="3">
        <v>0.0</v>
      </c>
      <c r="BX88" s="3" t="s">
        <v>225</v>
      </c>
      <c r="BY88" s="3">
        <v>0.0</v>
      </c>
      <c r="BZ88" s="3" t="s">
        <v>225</v>
      </c>
      <c r="CA88" s="3">
        <v>0.0</v>
      </c>
      <c r="CB88" s="3" t="s">
        <v>113</v>
      </c>
      <c r="CD88" s="3" t="s">
        <v>122</v>
      </c>
      <c r="CE88" s="3" t="s">
        <v>122</v>
      </c>
      <c r="CF88" s="3" t="s">
        <v>123</v>
      </c>
      <c r="CH88" s="3" t="s">
        <v>124</v>
      </c>
      <c r="CI88" s="3" t="s">
        <v>146</v>
      </c>
      <c r="CJ88" s="3" t="s">
        <v>146</v>
      </c>
      <c r="CK88" s="3" t="s">
        <v>91</v>
      </c>
      <c r="CL88" s="3" t="s">
        <v>91</v>
      </c>
    </row>
    <row r="89">
      <c r="A89" s="2">
        <v>45045.63607334491</v>
      </c>
      <c r="B89" s="3" t="s">
        <v>778</v>
      </c>
      <c r="C89" s="3" t="s">
        <v>779</v>
      </c>
      <c r="D89" s="3" t="s">
        <v>91</v>
      </c>
      <c r="E89" s="3" t="s">
        <v>92</v>
      </c>
      <c r="F89" s="3" t="s">
        <v>92</v>
      </c>
      <c r="G89" s="3">
        <v>3.0</v>
      </c>
      <c r="H89" s="3" t="s">
        <v>93</v>
      </c>
      <c r="I89" s="3" t="s">
        <v>94</v>
      </c>
      <c r="J89" s="3" t="s">
        <v>95</v>
      </c>
      <c r="K89" s="3" t="s">
        <v>96</v>
      </c>
      <c r="L89" s="3" t="s">
        <v>780</v>
      </c>
      <c r="M89" s="3">
        <v>2.023030156E9</v>
      </c>
      <c r="N89" s="3" t="s">
        <v>781</v>
      </c>
      <c r="O89" s="3">
        <v>1.1970505821E10</v>
      </c>
      <c r="P89" s="3">
        <v>3.89043345E8</v>
      </c>
      <c r="Q89" s="3" t="s">
        <v>92</v>
      </c>
      <c r="R89" s="3">
        <v>4.190424587E10</v>
      </c>
      <c r="S89" s="4">
        <v>37133.0</v>
      </c>
      <c r="T89" s="3" t="s">
        <v>99</v>
      </c>
      <c r="U89" s="3" t="s">
        <v>100</v>
      </c>
      <c r="V89" s="3" t="s">
        <v>782</v>
      </c>
      <c r="W89" s="5" t="s">
        <v>783</v>
      </c>
      <c r="X89" s="3" t="s">
        <v>103</v>
      </c>
      <c r="Y89" s="3" t="s">
        <v>104</v>
      </c>
      <c r="Z89" s="3" t="s">
        <v>105</v>
      </c>
      <c r="AA89" s="3" t="s">
        <v>106</v>
      </c>
      <c r="AC89" s="3">
        <v>2.0</v>
      </c>
      <c r="AD89" s="3">
        <v>2.0</v>
      </c>
      <c r="AF89" s="3" t="s">
        <v>107</v>
      </c>
      <c r="AG89" s="3">
        <v>0.0</v>
      </c>
      <c r="AH89" s="3" t="s">
        <v>109</v>
      </c>
      <c r="AI89" s="3">
        <v>0.0</v>
      </c>
      <c r="AJ89" s="3" t="s">
        <v>109</v>
      </c>
      <c r="AK89" s="3">
        <v>1827.0</v>
      </c>
      <c r="AL89" s="3" t="s">
        <v>108</v>
      </c>
      <c r="AM89" s="3">
        <v>0.0</v>
      </c>
      <c r="AN89" s="3" t="s">
        <v>109</v>
      </c>
      <c r="AO89" s="3">
        <v>0.0</v>
      </c>
      <c r="AP89" s="3" t="s">
        <v>109</v>
      </c>
      <c r="AQ89" s="3">
        <v>0.0</v>
      </c>
      <c r="AR89" s="3" t="s">
        <v>109</v>
      </c>
      <c r="AS89" s="3">
        <v>0.0</v>
      </c>
      <c r="AT89" s="3" t="s">
        <v>109</v>
      </c>
      <c r="AU89" s="3" t="s">
        <v>784</v>
      </c>
      <c r="AV89" s="3">
        <v>0.0</v>
      </c>
      <c r="AW89" s="3" t="s">
        <v>136</v>
      </c>
      <c r="AX89" s="3">
        <v>0.0</v>
      </c>
      <c r="AY89" s="3" t="s">
        <v>137</v>
      </c>
      <c r="AZ89" s="3">
        <v>0.0</v>
      </c>
      <c r="BA89" s="3" t="s">
        <v>113</v>
      </c>
      <c r="BB89" s="3">
        <v>107.0</v>
      </c>
      <c r="BC89" s="3" t="s">
        <v>114</v>
      </c>
      <c r="BD89" s="3">
        <v>94.0</v>
      </c>
      <c r="BE89" s="3" t="s">
        <v>114</v>
      </c>
      <c r="BF89" s="3">
        <v>30.0</v>
      </c>
      <c r="BG89" s="3" t="s">
        <v>256</v>
      </c>
      <c r="BH89" s="3" t="s">
        <v>115</v>
      </c>
      <c r="BI89" s="3">
        <v>70.0</v>
      </c>
      <c r="BJ89" s="3" t="s">
        <v>116</v>
      </c>
      <c r="BK89" s="3">
        <v>100.0</v>
      </c>
      <c r="BL89" s="3">
        <v>327.0</v>
      </c>
      <c r="BM89" s="3" t="s">
        <v>189</v>
      </c>
      <c r="BN89" s="3">
        <v>0.0</v>
      </c>
      <c r="BO89" s="3" t="s">
        <v>113</v>
      </c>
      <c r="BP89" s="3">
        <v>200.0</v>
      </c>
      <c r="BQ89" s="3" t="s">
        <v>118</v>
      </c>
      <c r="BR89" s="3" t="s">
        <v>785</v>
      </c>
      <c r="BS89" s="3">
        <v>0.0</v>
      </c>
      <c r="BT89" s="3">
        <v>0.0</v>
      </c>
      <c r="BU89" s="3">
        <v>0.0</v>
      </c>
      <c r="BV89" s="3" t="s">
        <v>113</v>
      </c>
      <c r="BW89" s="3">
        <v>0.0</v>
      </c>
      <c r="BX89" s="3" t="s">
        <v>120</v>
      </c>
      <c r="BY89" s="3">
        <v>0.0</v>
      </c>
      <c r="BZ89" s="3" t="s">
        <v>113</v>
      </c>
      <c r="CA89" s="3">
        <v>0.0</v>
      </c>
      <c r="CB89" s="3" t="s">
        <v>113</v>
      </c>
      <c r="CD89" s="3" t="s">
        <v>122</v>
      </c>
      <c r="CE89" s="3" t="s">
        <v>122</v>
      </c>
      <c r="CF89" s="3" t="s">
        <v>123</v>
      </c>
      <c r="CH89" s="3" t="s">
        <v>124</v>
      </c>
      <c r="CI89" s="3" t="s">
        <v>208</v>
      </c>
      <c r="CJ89" s="3" t="s">
        <v>125</v>
      </c>
      <c r="CK89" s="3" t="s">
        <v>92</v>
      </c>
      <c r="CL89" s="3" t="s">
        <v>91</v>
      </c>
      <c r="CM89" s="3" t="s">
        <v>786</v>
      </c>
    </row>
    <row r="90">
      <c r="A90" s="2">
        <v>45052.620638506945</v>
      </c>
      <c r="B90" s="3" t="s">
        <v>306</v>
      </c>
      <c r="C90" s="3" t="s">
        <v>787</v>
      </c>
      <c r="D90" s="3" t="s">
        <v>91</v>
      </c>
      <c r="E90" s="3" t="s">
        <v>92</v>
      </c>
      <c r="F90" s="3" t="s">
        <v>92</v>
      </c>
      <c r="G90" s="3">
        <v>1.0</v>
      </c>
      <c r="H90" s="3" t="s">
        <v>93</v>
      </c>
      <c r="I90" s="3" t="s">
        <v>94</v>
      </c>
      <c r="J90" s="3" t="s">
        <v>95</v>
      </c>
      <c r="K90" s="3" t="s">
        <v>96</v>
      </c>
      <c r="L90" s="3" t="s">
        <v>788</v>
      </c>
      <c r="M90" s="3">
        <v>2.023030157E9</v>
      </c>
      <c r="N90" s="6" t="s">
        <v>789</v>
      </c>
      <c r="O90" s="3">
        <v>1.1958756087E10</v>
      </c>
      <c r="P90" s="3">
        <v>4.01207791E8</v>
      </c>
      <c r="Q90" s="3" t="s">
        <v>92</v>
      </c>
      <c r="R90" s="3">
        <v>4.5393378823E10</v>
      </c>
      <c r="S90" s="4">
        <v>35312.0</v>
      </c>
      <c r="T90" s="3" t="s">
        <v>131</v>
      </c>
      <c r="U90" s="3" t="s">
        <v>100</v>
      </c>
      <c r="V90" s="3" t="s">
        <v>790</v>
      </c>
      <c r="W90" s="5" t="s">
        <v>791</v>
      </c>
      <c r="X90" s="3" t="s">
        <v>103</v>
      </c>
      <c r="Y90" s="3" t="s">
        <v>104</v>
      </c>
      <c r="Z90" s="3" t="s">
        <v>105</v>
      </c>
      <c r="AA90" s="3" t="s">
        <v>106</v>
      </c>
      <c r="AC90" s="3">
        <v>1.0</v>
      </c>
      <c r="AD90" s="3">
        <v>1.0</v>
      </c>
      <c r="AF90" s="3" t="s">
        <v>107</v>
      </c>
      <c r="AG90" s="3">
        <v>3109.0</v>
      </c>
      <c r="AH90" s="3" t="s">
        <v>110</v>
      </c>
      <c r="AI90" s="3">
        <v>0.0</v>
      </c>
      <c r="AJ90" s="3" t="s">
        <v>109</v>
      </c>
      <c r="AK90" s="3">
        <v>0.0</v>
      </c>
      <c r="AL90" s="3" t="s">
        <v>109</v>
      </c>
      <c r="AM90" s="3">
        <v>0.0</v>
      </c>
      <c r="AN90" s="3" t="s">
        <v>109</v>
      </c>
      <c r="AO90" s="3">
        <v>0.0</v>
      </c>
      <c r="AP90" s="3" t="s">
        <v>109</v>
      </c>
      <c r="AQ90" s="3">
        <v>0.0</v>
      </c>
      <c r="AR90" s="3" t="s">
        <v>109</v>
      </c>
      <c r="AS90" s="3">
        <v>0.0</v>
      </c>
      <c r="AT90" s="3" t="s">
        <v>109</v>
      </c>
      <c r="AV90" s="3">
        <v>0.0</v>
      </c>
      <c r="AW90" s="3" t="s">
        <v>111</v>
      </c>
      <c r="AX90" s="3">
        <v>1100.0</v>
      </c>
      <c r="AY90" s="3" t="s">
        <v>112</v>
      </c>
      <c r="AZ90" s="3">
        <v>0.0</v>
      </c>
      <c r="BA90" s="3" t="s">
        <v>113</v>
      </c>
      <c r="BB90" s="3">
        <v>65.0</v>
      </c>
      <c r="BC90" s="3" t="s">
        <v>114</v>
      </c>
      <c r="BD90" s="3">
        <v>53.0</v>
      </c>
      <c r="BE90" s="3" t="s">
        <v>114</v>
      </c>
      <c r="BF90" s="3">
        <v>29.0</v>
      </c>
      <c r="BG90" s="3" t="s">
        <v>139</v>
      </c>
      <c r="BH90" s="3" t="s">
        <v>115</v>
      </c>
      <c r="BI90" s="3">
        <v>75.0</v>
      </c>
      <c r="BJ90" s="3" t="s">
        <v>116</v>
      </c>
      <c r="BK90" s="3">
        <v>616.0</v>
      </c>
      <c r="BL90" s="3">
        <v>0.0</v>
      </c>
      <c r="BM90" s="3" t="s">
        <v>113</v>
      </c>
      <c r="BN90" s="3">
        <v>0.0</v>
      </c>
      <c r="BO90" s="3" t="s">
        <v>113</v>
      </c>
      <c r="BP90" s="3">
        <v>0.0</v>
      </c>
      <c r="BQ90" s="3" t="s">
        <v>113</v>
      </c>
      <c r="BS90" s="3">
        <v>0.0</v>
      </c>
      <c r="BT90" s="3">
        <v>0.0</v>
      </c>
      <c r="BU90" s="3">
        <v>0.0</v>
      </c>
      <c r="BV90" s="3" t="s">
        <v>113</v>
      </c>
      <c r="BW90" s="3">
        <v>0.0</v>
      </c>
      <c r="BX90" s="3" t="s">
        <v>113</v>
      </c>
      <c r="BY90" s="3">
        <v>0.0</v>
      </c>
      <c r="BZ90" s="3" t="s">
        <v>113</v>
      </c>
      <c r="CA90" s="3">
        <v>0.0</v>
      </c>
      <c r="CB90" s="3" t="s">
        <v>113</v>
      </c>
      <c r="CD90" s="3" t="s">
        <v>122</v>
      </c>
      <c r="CE90" s="3" t="s">
        <v>122</v>
      </c>
      <c r="CF90" s="3" t="s">
        <v>123</v>
      </c>
      <c r="CH90" s="3" t="s">
        <v>124</v>
      </c>
      <c r="CI90" s="3" t="s">
        <v>208</v>
      </c>
      <c r="CJ90" s="3" t="s">
        <v>208</v>
      </c>
      <c r="CK90" s="3" t="s">
        <v>91</v>
      </c>
      <c r="CL90" s="3" t="s">
        <v>91</v>
      </c>
    </row>
    <row r="91">
      <c r="A91" s="2">
        <v>45045.51077804399</v>
      </c>
      <c r="B91" s="3" t="s">
        <v>127</v>
      </c>
      <c r="C91" s="3" t="s">
        <v>792</v>
      </c>
      <c r="D91" s="3" t="s">
        <v>91</v>
      </c>
      <c r="E91" s="3" t="s">
        <v>92</v>
      </c>
      <c r="F91" s="3" t="s">
        <v>92</v>
      </c>
      <c r="G91" s="3" t="s">
        <v>93</v>
      </c>
      <c r="H91" s="3" t="s">
        <v>93</v>
      </c>
      <c r="I91" s="3" t="s">
        <v>94</v>
      </c>
      <c r="J91" s="3" t="s">
        <v>96</v>
      </c>
      <c r="K91" s="3" t="s">
        <v>95</v>
      </c>
      <c r="L91" s="3" t="s">
        <v>793</v>
      </c>
      <c r="M91" s="3">
        <v>2.023030161E9</v>
      </c>
      <c r="N91" s="3" t="s">
        <v>794</v>
      </c>
      <c r="O91" s="3">
        <v>1.1947745116E10</v>
      </c>
      <c r="P91" s="3">
        <v>5.60829486E8</v>
      </c>
      <c r="Q91" s="3" t="s">
        <v>92</v>
      </c>
      <c r="R91" s="3">
        <v>4.5046228823E10</v>
      </c>
      <c r="S91" s="4">
        <v>38450.0</v>
      </c>
      <c r="T91" s="3" t="s">
        <v>99</v>
      </c>
      <c r="U91" s="3" t="s">
        <v>100</v>
      </c>
      <c r="V91" s="3" t="s">
        <v>795</v>
      </c>
      <c r="W91" s="5" t="s">
        <v>195</v>
      </c>
      <c r="X91" s="3" t="s">
        <v>103</v>
      </c>
      <c r="Y91" s="3" t="s">
        <v>104</v>
      </c>
      <c r="Z91" s="3" t="s">
        <v>105</v>
      </c>
      <c r="AA91" s="3" t="s">
        <v>106</v>
      </c>
      <c r="AC91" s="3">
        <v>3.0</v>
      </c>
      <c r="AD91" s="3">
        <v>3.0</v>
      </c>
      <c r="AF91" s="3" t="s">
        <v>107</v>
      </c>
      <c r="AG91" s="3">
        <v>0.0</v>
      </c>
      <c r="AH91" s="3" t="s">
        <v>109</v>
      </c>
      <c r="AI91" s="3">
        <v>2279.0</v>
      </c>
      <c r="AJ91" s="3" t="s">
        <v>108</v>
      </c>
      <c r="AK91" s="3">
        <v>6740.0</v>
      </c>
      <c r="AL91" s="3" t="s">
        <v>108</v>
      </c>
      <c r="AM91" s="3">
        <v>0.0</v>
      </c>
      <c r="AN91" s="3" t="s">
        <v>109</v>
      </c>
      <c r="AO91" s="3">
        <v>0.0</v>
      </c>
      <c r="AP91" s="3" t="s">
        <v>109</v>
      </c>
      <c r="AQ91" s="3">
        <v>0.0</v>
      </c>
      <c r="AR91" s="3" t="s">
        <v>109</v>
      </c>
      <c r="AS91" s="3">
        <v>0.0</v>
      </c>
      <c r="AT91" s="3" t="s">
        <v>109</v>
      </c>
      <c r="AV91" s="3">
        <v>0.0</v>
      </c>
      <c r="AW91" s="3" t="s">
        <v>136</v>
      </c>
      <c r="AX91" s="3">
        <v>0.0</v>
      </c>
      <c r="AY91" s="3" t="s">
        <v>137</v>
      </c>
      <c r="AZ91" s="3">
        <v>0.0</v>
      </c>
      <c r="BA91" s="3" t="s">
        <v>166</v>
      </c>
      <c r="BB91" s="3">
        <v>126.0</v>
      </c>
      <c r="BC91" s="3" t="s">
        <v>114</v>
      </c>
      <c r="BD91" s="3">
        <v>196.0</v>
      </c>
      <c r="BE91" s="3" t="s">
        <v>114</v>
      </c>
      <c r="BF91" s="3">
        <v>50.0</v>
      </c>
      <c r="BG91" s="3" t="s">
        <v>167</v>
      </c>
      <c r="BH91" s="3" t="s">
        <v>115</v>
      </c>
      <c r="BI91" s="3">
        <v>120.0</v>
      </c>
      <c r="BJ91" s="3" t="s">
        <v>116</v>
      </c>
      <c r="BK91" s="3">
        <v>880.0</v>
      </c>
      <c r="BL91" s="3">
        <v>430.0</v>
      </c>
      <c r="BM91" s="3" t="s">
        <v>189</v>
      </c>
      <c r="BN91" s="3">
        <v>103.0</v>
      </c>
      <c r="BO91" s="3" t="s">
        <v>117</v>
      </c>
      <c r="BP91" s="3">
        <v>360.0</v>
      </c>
      <c r="BQ91" s="3" t="s">
        <v>141</v>
      </c>
      <c r="BR91" s="3" t="s">
        <v>796</v>
      </c>
      <c r="BS91" s="3">
        <v>1.0</v>
      </c>
      <c r="BT91" s="3">
        <v>0.0</v>
      </c>
      <c r="BU91" s="3">
        <v>630.0</v>
      </c>
      <c r="BV91" s="3" t="s">
        <v>797</v>
      </c>
      <c r="BW91" s="3">
        <v>0.0</v>
      </c>
      <c r="BX91" s="3" t="s">
        <v>120</v>
      </c>
      <c r="BY91" s="3">
        <v>1071.0</v>
      </c>
      <c r="BZ91" s="3" t="s">
        <v>120</v>
      </c>
      <c r="CA91" s="3">
        <v>0.0</v>
      </c>
      <c r="CB91" s="3" t="s">
        <v>113</v>
      </c>
      <c r="CD91" s="3" t="s">
        <v>122</v>
      </c>
      <c r="CE91" s="3" t="s">
        <v>122</v>
      </c>
      <c r="CF91" s="3" t="s">
        <v>144</v>
      </c>
      <c r="CH91" s="3" t="s">
        <v>124</v>
      </c>
      <c r="CI91" s="3" t="s">
        <v>146</v>
      </c>
      <c r="CJ91" s="3" t="s">
        <v>126</v>
      </c>
      <c r="CK91" s="3" t="s">
        <v>92</v>
      </c>
      <c r="CL91" s="3" t="s">
        <v>91</v>
      </c>
    </row>
    <row r="92">
      <c r="A92" s="2">
        <v>45045.708020798615</v>
      </c>
      <c r="B92" s="3" t="s">
        <v>798</v>
      </c>
      <c r="C92" s="3" t="s">
        <v>799</v>
      </c>
      <c r="D92" s="3" t="s">
        <v>91</v>
      </c>
      <c r="E92" s="3" t="s">
        <v>92</v>
      </c>
      <c r="F92" s="3" t="s">
        <v>92</v>
      </c>
      <c r="G92" s="3">
        <v>1.0</v>
      </c>
      <c r="H92" s="3" t="s">
        <v>93</v>
      </c>
      <c r="I92" s="3" t="s">
        <v>94</v>
      </c>
      <c r="J92" s="3" t="s">
        <v>95</v>
      </c>
      <c r="K92" s="3" t="s">
        <v>96</v>
      </c>
      <c r="L92" s="3" t="s">
        <v>800</v>
      </c>
      <c r="M92" s="3">
        <v>2.023030168E9</v>
      </c>
      <c r="N92" s="3" t="s">
        <v>801</v>
      </c>
      <c r="O92" s="3">
        <v>1.1976066871E10</v>
      </c>
      <c r="P92" s="3">
        <v>5.44478472E8</v>
      </c>
      <c r="Q92" s="3" t="s">
        <v>92</v>
      </c>
      <c r="R92" s="3">
        <v>4.5069894811E10</v>
      </c>
      <c r="S92" s="4">
        <v>38857.0</v>
      </c>
      <c r="T92" s="3" t="s">
        <v>99</v>
      </c>
      <c r="U92" s="3" t="s">
        <v>100</v>
      </c>
      <c r="V92" s="3" t="s">
        <v>802</v>
      </c>
      <c r="W92" s="5" t="s">
        <v>803</v>
      </c>
      <c r="X92" s="3" t="s">
        <v>103</v>
      </c>
      <c r="Y92" s="3" t="s">
        <v>104</v>
      </c>
      <c r="Z92" s="3" t="s">
        <v>105</v>
      </c>
      <c r="AA92" s="3" t="s">
        <v>106</v>
      </c>
      <c r="AC92" s="3">
        <v>3.0</v>
      </c>
      <c r="AD92" s="3">
        <v>3.0</v>
      </c>
      <c r="AF92" s="3" t="s">
        <v>134</v>
      </c>
      <c r="AG92" s="3">
        <v>0.0</v>
      </c>
      <c r="AH92" s="3" t="s">
        <v>109</v>
      </c>
      <c r="AI92" s="3">
        <v>5000.0</v>
      </c>
      <c r="AJ92" s="3" t="s">
        <v>274</v>
      </c>
      <c r="AK92" s="3">
        <v>800.0</v>
      </c>
      <c r="AL92" s="3" t="s">
        <v>274</v>
      </c>
      <c r="AM92" s="3">
        <v>0.0</v>
      </c>
      <c r="AN92" s="3" t="s">
        <v>109</v>
      </c>
      <c r="AO92" s="3">
        <v>0.0</v>
      </c>
      <c r="AP92" s="3" t="s">
        <v>109</v>
      </c>
      <c r="AQ92" s="3">
        <v>0.0</v>
      </c>
      <c r="AR92" s="3" t="s">
        <v>109</v>
      </c>
      <c r="AS92" s="3">
        <v>0.0</v>
      </c>
      <c r="AT92" s="3" t="s">
        <v>109</v>
      </c>
      <c r="AV92" s="3">
        <v>0.0</v>
      </c>
      <c r="AW92" s="3" t="s">
        <v>155</v>
      </c>
      <c r="AX92" s="3">
        <v>0.0</v>
      </c>
      <c r="AY92" s="3" t="s">
        <v>177</v>
      </c>
      <c r="AZ92" s="3">
        <v>514.0</v>
      </c>
      <c r="BA92" s="3" t="s">
        <v>138</v>
      </c>
      <c r="BB92" s="3">
        <v>202.0</v>
      </c>
      <c r="BC92" s="3" t="s">
        <v>114</v>
      </c>
      <c r="BD92" s="3">
        <v>216.0</v>
      </c>
      <c r="BE92" s="3" t="s">
        <v>114</v>
      </c>
      <c r="BF92" s="3">
        <v>135.0</v>
      </c>
      <c r="BG92" s="3" t="s">
        <v>167</v>
      </c>
      <c r="BH92" s="3" t="s">
        <v>115</v>
      </c>
      <c r="BI92" s="3">
        <v>149.0</v>
      </c>
      <c r="BJ92" s="3" t="s">
        <v>116</v>
      </c>
      <c r="BK92" s="3">
        <v>500.0</v>
      </c>
      <c r="BL92" s="3">
        <v>1155.0</v>
      </c>
      <c r="BM92" s="3" t="s">
        <v>189</v>
      </c>
      <c r="BN92" s="3">
        <v>174.0</v>
      </c>
      <c r="BO92" s="3" t="s">
        <v>276</v>
      </c>
      <c r="BP92" s="3">
        <v>700.0</v>
      </c>
      <c r="BQ92" s="3" t="s">
        <v>257</v>
      </c>
      <c r="BR92" s="3" t="s">
        <v>804</v>
      </c>
      <c r="BS92" s="3">
        <v>1.0</v>
      </c>
      <c r="BT92" s="3">
        <v>0.0</v>
      </c>
      <c r="BU92" s="3">
        <v>1254.0</v>
      </c>
      <c r="BV92" s="3" t="s">
        <v>120</v>
      </c>
      <c r="BW92" s="3">
        <v>0.0</v>
      </c>
      <c r="BX92" s="3" t="s">
        <v>120</v>
      </c>
      <c r="BY92" s="3">
        <v>1252.0</v>
      </c>
      <c r="BZ92" s="3" t="s">
        <v>120</v>
      </c>
      <c r="CA92" s="3">
        <v>0.0</v>
      </c>
      <c r="CB92" s="3" t="s">
        <v>113</v>
      </c>
      <c r="CC92" s="3" t="s">
        <v>805</v>
      </c>
      <c r="CD92" s="3" t="s">
        <v>121</v>
      </c>
      <c r="CE92" s="3" t="s">
        <v>121</v>
      </c>
      <c r="CF92" s="3" t="s">
        <v>144</v>
      </c>
      <c r="CG92" s="3" t="s">
        <v>92</v>
      </c>
      <c r="CH92" s="3" t="s">
        <v>145</v>
      </c>
      <c r="CI92" s="3" t="s">
        <v>228</v>
      </c>
      <c r="CJ92" s="3" t="s">
        <v>146</v>
      </c>
      <c r="CK92" s="3" t="s">
        <v>92</v>
      </c>
      <c r="CL92" s="3" t="s">
        <v>91</v>
      </c>
    </row>
    <row r="93">
      <c r="A93" s="2">
        <v>45045.57602986111</v>
      </c>
      <c r="B93" s="3" t="s">
        <v>267</v>
      </c>
      <c r="C93" s="3" t="s">
        <v>806</v>
      </c>
      <c r="D93" s="3" t="s">
        <v>91</v>
      </c>
      <c r="E93" s="3" t="s">
        <v>91</v>
      </c>
      <c r="F93" s="3" t="s">
        <v>92</v>
      </c>
      <c r="G93" s="3">
        <v>1.0</v>
      </c>
      <c r="H93" s="3" t="s">
        <v>93</v>
      </c>
      <c r="I93" s="3" t="s">
        <v>94</v>
      </c>
      <c r="J93" s="3" t="s">
        <v>95</v>
      </c>
      <c r="K93" s="3" t="s">
        <v>96</v>
      </c>
      <c r="L93" s="3" t="s">
        <v>807</v>
      </c>
      <c r="M93" s="3">
        <v>2.023030167E9</v>
      </c>
      <c r="N93" s="3" t="s">
        <v>808</v>
      </c>
      <c r="O93" s="3">
        <v>1.1953339586E10</v>
      </c>
      <c r="P93" s="3">
        <v>6.2129318E8</v>
      </c>
      <c r="Q93" s="3" t="s">
        <v>92</v>
      </c>
      <c r="R93" s="3">
        <v>3.8703943828E10</v>
      </c>
      <c r="S93" s="4">
        <v>38633.0</v>
      </c>
      <c r="T93" s="3" t="s">
        <v>163</v>
      </c>
      <c r="U93" s="3" t="s">
        <v>100</v>
      </c>
      <c r="V93" s="3" t="s">
        <v>809</v>
      </c>
      <c r="W93" s="5" t="s">
        <v>810</v>
      </c>
      <c r="X93" s="3" t="s">
        <v>202</v>
      </c>
      <c r="Y93" s="3" t="s">
        <v>104</v>
      </c>
      <c r="Z93" s="3" t="s">
        <v>105</v>
      </c>
      <c r="AA93" s="3" t="s">
        <v>106</v>
      </c>
      <c r="AB93" s="3" t="s">
        <v>811</v>
      </c>
      <c r="AC93" s="3">
        <v>2.0</v>
      </c>
      <c r="AD93" s="3">
        <v>1.0</v>
      </c>
      <c r="AF93" s="3" t="s">
        <v>107</v>
      </c>
      <c r="AG93" s="3">
        <v>0.0</v>
      </c>
      <c r="AH93" s="3" t="s">
        <v>109</v>
      </c>
      <c r="AI93" s="3">
        <v>0.0</v>
      </c>
      <c r="AJ93" s="3" t="s">
        <v>109</v>
      </c>
      <c r="AK93" s="3">
        <v>1627.0</v>
      </c>
      <c r="AL93" s="3" t="s">
        <v>108</v>
      </c>
      <c r="AM93" s="3">
        <v>0.0</v>
      </c>
      <c r="AN93" s="3" t="s">
        <v>109</v>
      </c>
      <c r="AO93" s="3">
        <v>0.0</v>
      </c>
      <c r="AP93" s="3" t="s">
        <v>109</v>
      </c>
      <c r="AQ93" s="3">
        <v>0.0</v>
      </c>
      <c r="AR93" s="3" t="s">
        <v>109</v>
      </c>
      <c r="AS93" s="3">
        <v>0.0</v>
      </c>
      <c r="AT93" s="3" t="s">
        <v>109</v>
      </c>
      <c r="AV93" s="3">
        <v>0.0</v>
      </c>
      <c r="AW93" s="3" t="s">
        <v>111</v>
      </c>
      <c r="AX93" s="3">
        <v>800.0</v>
      </c>
      <c r="AY93" s="3" t="s">
        <v>812</v>
      </c>
      <c r="AZ93" s="3">
        <v>0.0</v>
      </c>
      <c r="BA93" s="3" t="s">
        <v>113</v>
      </c>
      <c r="BB93" s="3">
        <v>298.0</v>
      </c>
      <c r="BC93" s="3" t="s">
        <v>114</v>
      </c>
      <c r="BD93" s="3">
        <v>133.0</v>
      </c>
      <c r="BE93" s="3" t="s">
        <v>114</v>
      </c>
      <c r="BF93" s="3">
        <v>0.0</v>
      </c>
      <c r="BG93" s="3" t="s">
        <v>113</v>
      </c>
      <c r="BH93" s="3" t="s">
        <v>115</v>
      </c>
      <c r="BI93" s="3">
        <v>100.0</v>
      </c>
      <c r="BJ93" s="3" t="s">
        <v>140</v>
      </c>
      <c r="BK93" s="3">
        <v>107.0</v>
      </c>
      <c r="BL93" s="3">
        <v>0.0</v>
      </c>
      <c r="BM93" s="3" t="s">
        <v>113</v>
      </c>
      <c r="BN93" s="3">
        <v>0.0</v>
      </c>
      <c r="BO93" s="3" t="s">
        <v>113</v>
      </c>
      <c r="BP93" s="3">
        <v>100.0</v>
      </c>
      <c r="BQ93" s="3" t="s">
        <v>118</v>
      </c>
      <c r="BR93" s="3" t="s">
        <v>217</v>
      </c>
      <c r="BS93" s="3">
        <v>0.0</v>
      </c>
      <c r="BT93" s="3">
        <v>0.0</v>
      </c>
      <c r="BU93" s="3">
        <v>0.0</v>
      </c>
      <c r="BV93" s="3" t="s">
        <v>113</v>
      </c>
      <c r="BW93" s="3">
        <v>0.0</v>
      </c>
      <c r="BX93" s="3" t="s">
        <v>120</v>
      </c>
      <c r="BY93" s="3">
        <v>0.0</v>
      </c>
      <c r="BZ93" s="3" t="s">
        <v>120</v>
      </c>
      <c r="CA93" s="3">
        <v>100.0</v>
      </c>
      <c r="CB93" s="3" t="s">
        <v>207</v>
      </c>
      <c r="CC93" s="3" t="s">
        <v>813</v>
      </c>
      <c r="CD93" s="3" t="s">
        <v>121</v>
      </c>
      <c r="CE93" s="3" t="s">
        <v>122</v>
      </c>
      <c r="CF93" s="3" t="s">
        <v>144</v>
      </c>
      <c r="CH93" s="3" t="s">
        <v>145</v>
      </c>
      <c r="CI93" s="3" t="s">
        <v>181</v>
      </c>
      <c r="CJ93" s="3" t="s">
        <v>228</v>
      </c>
      <c r="CK93" s="3" t="s">
        <v>92</v>
      </c>
      <c r="CL93" s="3" t="s">
        <v>92</v>
      </c>
    </row>
    <row r="94">
      <c r="A94" s="2">
        <v>45052.69081987269</v>
      </c>
      <c r="B94" s="3" t="s">
        <v>209</v>
      </c>
      <c r="C94" s="3" t="s">
        <v>814</v>
      </c>
      <c r="D94" s="3" t="s">
        <v>91</v>
      </c>
      <c r="E94" s="3" t="s">
        <v>92</v>
      </c>
      <c r="F94" s="3" t="s">
        <v>815</v>
      </c>
      <c r="G94" s="3">
        <v>1.0</v>
      </c>
      <c r="H94" s="3" t="s">
        <v>93</v>
      </c>
      <c r="I94" s="3" t="s">
        <v>94</v>
      </c>
      <c r="J94" s="3" t="s">
        <v>95</v>
      </c>
      <c r="K94" s="3" t="s">
        <v>96</v>
      </c>
      <c r="L94" s="3" t="s">
        <v>816</v>
      </c>
      <c r="M94" s="3">
        <v>2.023030164E9</v>
      </c>
      <c r="N94" s="3" t="s">
        <v>817</v>
      </c>
      <c r="O94" s="3">
        <v>1.1954363718E10</v>
      </c>
      <c r="P94" s="3">
        <v>5.50663964E8</v>
      </c>
      <c r="R94" s="3">
        <v>4.3618289898E10</v>
      </c>
      <c r="S94" s="4">
        <v>37624.0</v>
      </c>
      <c r="T94" s="3" t="s">
        <v>131</v>
      </c>
      <c r="U94" s="3" t="s">
        <v>100</v>
      </c>
      <c r="V94" s="3" t="s">
        <v>818</v>
      </c>
      <c r="W94" s="5" t="s">
        <v>819</v>
      </c>
      <c r="X94" s="3" t="s">
        <v>103</v>
      </c>
      <c r="Y94" s="3" t="s">
        <v>104</v>
      </c>
      <c r="Z94" s="3" t="s">
        <v>105</v>
      </c>
      <c r="AA94" s="3" t="s">
        <v>106</v>
      </c>
      <c r="AC94" s="3">
        <v>2.0</v>
      </c>
      <c r="AD94" s="3">
        <v>2.0</v>
      </c>
      <c r="AF94" s="3" t="s">
        <v>107</v>
      </c>
      <c r="AG94" s="3">
        <v>0.0</v>
      </c>
      <c r="AH94" s="3" t="s">
        <v>109</v>
      </c>
      <c r="AI94" s="3">
        <v>0.0</v>
      </c>
      <c r="AJ94" s="3" t="s">
        <v>109</v>
      </c>
      <c r="AK94" s="3">
        <v>1573.0</v>
      </c>
      <c r="AL94" s="3" t="s">
        <v>253</v>
      </c>
      <c r="AM94" s="3">
        <v>0.0</v>
      </c>
      <c r="AN94" s="3" t="s">
        <v>109</v>
      </c>
      <c r="AO94" s="3">
        <v>0.0</v>
      </c>
      <c r="AP94" s="3" t="s">
        <v>109</v>
      </c>
      <c r="AQ94" s="3">
        <v>0.0</v>
      </c>
      <c r="AR94" s="3" t="s">
        <v>109</v>
      </c>
      <c r="AS94" s="3">
        <v>0.0</v>
      </c>
      <c r="AT94" s="3" t="s">
        <v>109</v>
      </c>
      <c r="AV94" s="3">
        <v>0.0</v>
      </c>
      <c r="AW94" s="3" t="s">
        <v>136</v>
      </c>
      <c r="AX94" s="3">
        <v>0.0</v>
      </c>
      <c r="AY94" s="3" t="s">
        <v>137</v>
      </c>
      <c r="AZ94" s="3">
        <v>0.0</v>
      </c>
      <c r="BA94" s="3" t="s">
        <v>138</v>
      </c>
      <c r="BB94" s="3">
        <v>66.0</v>
      </c>
      <c r="BC94" s="3" t="s">
        <v>114</v>
      </c>
      <c r="BD94" s="3">
        <v>138.0</v>
      </c>
      <c r="BE94" s="3" t="s">
        <v>114</v>
      </c>
      <c r="BF94" s="3">
        <v>0.0</v>
      </c>
      <c r="BG94" s="3" t="s">
        <v>113</v>
      </c>
      <c r="BH94" s="3" t="s">
        <v>157</v>
      </c>
      <c r="BI94" s="3">
        <v>156.0</v>
      </c>
      <c r="BJ94" s="3" t="s">
        <v>116</v>
      </c>
      <c r="BK94" s="3">
        <v>40.0</v>
      </c>
      <c r="BL94" s="3">
        <v>0.0</v>
      </c>
      <c r="BM94" s="3" t="s">
        <v>113</v>
      </c>
      <c r="BN94" s="3">
        <v>0.0</v>
      </c>
      <c r="BO94" s="3" t="s">
        <v>113</v>
      </c>
      <c r="BP94" s="3">
        <v>500.0</v>
      </c>
      <c r="BQ94" s="3" t="s">
        <v>257</v>
      </c>
      <c r="BR94" s="3" t="s">
        <v>820</v>
      </c>
      <c r="BS94" s="3">
        <v>0.0</v>
      </c>
      <c r="BT94" s="3">
        <v>0.0</v>
      </c>
      <c r="BU94" s="3">
        <v>0.0</v>
      </c>
      <c r="BV94" s="3" t="s">
        <v>113</v>
      </c>
      <c r="BW94" s="3">
        <v>0.0</v>
      </c>
      <c r="BX94" s="3" t="s">
        <v>113</v>
      </c>
      <c r="BY94" s="3">
        <v>0.0</v>
      </c>
      <c r="BZ94" s="3" t="s">
        <v>113</v>
      </c>
      <c r="CA94" s="3">
        <v>1840.0</v>
      </c>
      <c r="CB94" s="3" t="s">
        <v>207</v>
      </c>
      <c r="CC94" s="3" t="s">
        <v>821</v>
      </c>
      <c r="CD94" s="3" t="s">
        <v>122</v>
      </c>
      <c r="CE94" s="3" t="s">
        <v>122</v>
      </c>
      <c r="CF94" s="3" t="s">
        <v>123</v>
      </c>
      <c r="CH94" s="3" t="s">
        <v>124</v>
      </c>
      <c r="CI94" s="3" t="s">
        <v>126</v>
      </c>
      <c r="CJ94" s="3" t="s">
        <v>146</v>
      </c>
      <c r="CK94" s="3" t="s">
        <v>91</v>
      </c>
      <c r="CL94" s="3" t="s">
        <v>91</v>
      </c>
      <c r="CM94" s="3" t="s">
        <v>822</v>
      </c>
    </row>
    <row r="95">
      <c r="A95" s="2">
        <v>45045.52470064815</v>
      </c>
      <c r="B95" s="3" t="s">
        <v>267</v>
      </c>
      <c r="C95" s="3" t="s">
        <v>823</v>
      </c>
      <c r="D95" s="3" t="s">
        <v>91</v>
      </c>
      <c r="E95" s="3" t="s">
        <v>91</v>
      </c>
      <c r="F95" s="3" t="s">
        <v>92</v>
      </c>
      <c r="G95" s="3">
        <v>1.0</v>
      </c>
      <c r="H95" s="3" t="s">
        <v>93</v>
      </c>
      <c r="I95" s="3" t="s">
        <v>94</v>
      </c>
      <c r="J95" s="3" t="s">
        <v>96</v>
      </c>
      <c r="K95" s="3" t="s">
        <v>95</v>
      </c>
      <c r="L95" s="3" t="s">
        <v>824</v>
      </c>
      <c r="M95" s="3">
        <v>2.023030166E9</v>
      </c>
      <c r="N95" s="3" t="s">
        <v>825</v>
      </c>
      <c r="O95" s="3">
        <v>1.1963303191E10</v>
      </c>
      <c r="P95" s="3">
        <v>5.36797626E8</v>
      </c>
      <c r="Q95" s="3" t="s">
        <v>92</v>
      </c>
      <c r="R95" s="3">
        <v>5.4360483821E10</v>
      </c>
      <c r="S95" s="4">
        <v>38543.0</v>
      </c>
      <c r="T95" s="3" t="s">
        <v>131</v>
      </c>
      <c r="U95" s="3" t="s">
        <v>100</v>
      </c>
      <c r="V95" s="3" t="s">
        <v>826</v>
      </c>
      <c r="W95" s="5" t="s">
        <v>827</v>
      </c>
      <c r="X95" s="3" t="s">
        <v>103</v>
      </c>
      <c r="Y95" s="3" t="s">
        <v>104</v>
      </c>
      <c r="Z95" s="3" t="s">
        <v>105</v>
      </c>
      <c r="AA95" s="3" t="s">
        <v>106</v>
      </c>
      <c r="AB95" s="3" t="s">
        <v>828</v>
      </c>
      <c r="AC95" s="3">
        <v>6.0</v>
      </c>
      <c r="AD95" s="3">
        <v>1.0</v>
      </c>
      <c r="AF95" s="3" t="s">
        <v>134</v>
      </c>
      <c r="AG95" s="3">
        <v>0.0</v>
      </c>
      <c r="AH95" s="3" t="s">
        <v>109</v>
      </c>
      <c r="AI95" s="3">
        <v>2000.0</v>
      </c>
      <c r="AJ95" s="3" t="s">
        <v>135</v>
      </c>
      <c r="AK95" s="3">
        <v>2000.0</v>
      </c>
      <c r="AL95" s="3" t="s">
        <v>135</v>
      </c>
      <c r="AM95" s="3">
        <v>0.0</v>
      </c>
      <c r="AN95" s="3" t="s">
        <v>109</v>
      </c>
      <c r="AO95" s="3">
        <v>0.0</v>
      </c>
      <c r="AP95" s="3" t="s">
        <v>109</v>
      </c>
      <c r="AQ95" s="3">
        <v>0.0</v>
      </c>
      <c r="AR95" s="3" t="s">
        <v>109</v>
      </c>
      <c r="AS95" s="3">
        <v>0.0</v>
      </c>
      <c r="AT95" s="3" t="s">
        <v>109</v>
      </c>
      <c r="AV95" s="3">
        <v>0.0</v>
      </c>
      <c r="AW95" s="3" t="s">
        <v>111</v>
      </c>
      <c r="AX95" s="3">
        <v>2800.0</v>
      </c>
      <c r="AY95" s="3" t="s">
        <v>216</v>
      </c>
      <c r="AZ95" s="3">
        <v>0.0</v>
      </c>
      <c r="BA95" s="3" t="s">
        <v>113</v>
      </c>
      <c r="BB95" s="3">
        <v>88.0</v>
      </c>
      <c r="BC95" s="3" t="s">
        <v>114</v>
      </c>
      <c r="BD95" s="3">
        <v>211.0</v>
      </c>
      <c r="BE95" s="3" t="s">
        <v>114</v>
      </c>
      <c r="BF95" s="3">
        <v>0.0</v>
      </c>
      <c r="BG95" s="3" t="s">
        <v>113</v>
      </c>
      <c r="BH95" s="3" t="s">
        <v>157</v>
      </c>
      <c r="BI95" s="3">
        <v>97.0</v>
      </c>
      <c r="BJ95" s="3" t="s">
        <v>116</v>
      </c>
      <c r="BK95" s="3">
        <v>0.0</v>
      </c>
      <c r="BL95" s="3">
        <v>0.0</v>
      </c>
      <c r="BM95" s="3" t="s">
        <v>113</v>
      </c>
      <c r="BN95" s="3">
        <v>0.0</v>
      </c>
      <c r="BO95" s="3" t="s">
        <v>113</v>
      </c>
      <c r="BP95" s="3">
        <v>114.0</v>
      </c>
      <c r="BQ95" s="3" t="s">
        <v>257</v>
      </c>
      <c r="BR95" s="3" t="s">
        <v>829</v>
      </c>
      <c r="BS95" s="3">
        <v>1.0</v>
      </c>
      <c r="BT95" s="3">
        <v>0.0</v>
      </c>
      <c r="BU95" s="3">
        <v>2000.0</v>
      </c>
      <c r="BV95" s="3" t="s">
        <v>207</v>
      </c>
      <c r="BW95" s="3">
        <v>0.0</v>
      </c>
      <c r="BX95" s="3" t="s">
        <v>120</v>
      </c>
      <c r="BY95" s="3">
        <v>0.0</v>
      </c>
      <c r="BZ95" s="3" t="s">
        <v>120</v>
      </c>
      <c r="CA95" s="3">
        <v>0.0</v>
      </c>
      <c r="CB95" s="3" t="s">
        <v>113</v>
      </c>
      <c r="CC95" s="3" t="s">
        <v>830</v>
      </c>
      <c r="CD95" s="3" t="s">
        <v>122</v>
      </c>
      <c r="CE95" s="3" t="s">
        <v>122</v>
      </c>
      <c r="CF95" s="3" t="s">
        <v>144</v>
      </c>
      <c r="CH95" s="3" t="s">
        <v>124</v>
      </c>
      <c r="CI95" s="3" t="s">
        <v>125</v>
      </c>
      <c r="CJ95" s="3" t="s">
        <v>146</v>
      </c>
      <c r="CK95" s="3" t="s">
        <v>92</v>
      </c>
      <c r="CL95" s="3" t="s">
        <v>92</v>
      </c>
      <c r="CM95" s="3" t="s">
        <v>831</v>
      </c>
    </row>
    <row r="96">
      <c r="A96" s="2">
        <v>45052.46644866898</v>
      </c>
      <c r="B96" s="3" t="s">
        <v>832</v>
      </c>
      <c r="C96" s="3" t="s">
        <v>833</v>
      </c>
      <c r="D96" s="3" t="s">
        <v>91</v>
      </c>
      <c r="E96" s="3" t="s">
        <v>92</v>
      </c>
      <c r="F96" s="3" t="s">
        <v>92</v>
      </c>
      <c r="G96" s="3">
        <v>2.0</v>
      </c>
      <c r="H96" s="3">
        <v>1.0</v>
      </c>
      <c r="I96" s="3">
        <v>1.0</v>
      </c>
      <c r="J96" s="3" t="s">
        <v>96</v>
      </c>
      <c r="K96" s="3" t="s">
        <v>95</v>
      </c>
      <c r="L96" s="3" t="s">
        <v>834</v>
      </c>
      <c r="M96" s="3">
        <v>2.02303017E9</v>
      </c>
      <c r="N96" s="3" t="s">
        <v>835</v>
      </c>
      <c r="O96" s="3">
        <v>1.1974545853E10</v>
      </c>
      <c r="P96" s="3">
        <v>5.08830266E8</v>
      </c>
      <c r="Q96" s="3" t="s">
        <v>92</v>
      </c>
      <c r="R96" s="3">
        <v>4.0708114865E10</v>
      </c>
      <c r="S96" s="4">
        <v>38319.0</v>
      </c>
      <c r="T96" s="3" t="s">
        <v>163</v>
      </c>
      <c r="U96" s="3" t="s">
        <v>100</v>
      </c>
      <c r="V96" s="3" t="s">
        <v>836</v>
      </c>
      <c r="W96" s="5" t="s">
        <v>837</v>
      </c>
      <c r="X96" s="3" t="s">
        <v>838</v>
      </c>
      <c r="Y96" s="3" t="s">
        <v>104</v>
      </c>
      <c r="Z96" s="3" t="s">
        <v>105</v>
      </c>
      <c r="AA96" s="3" t="s">
        <v>106</v>
      </c>
      <c r="AC96" s="3">
        <v>2.0</v>
      </c>
      <c r="AD96" s="3">
        <v>2.0</v>
      </c>
      <c r="AF96" s="3" t="s">
        <v>107</v>
      </c>
      <c r="AG96" s="3">
        <v>2000.0</v>
      </c>
      <c r="AH96" s="3" t="s">
        <v>110</v>
      </c>
      <c r="AI96" s="3">
        <v>0.0</v>
      </c>
      <c r="AJ96" s="3" t="s">
        <v>109</v>
      </c>
      <c r="AK96" s="3">
        <v>1302.0</v>
      </c>
      <c r="AL96" s="3" t="s">
        <v>253</v>
      </c>
      <c r="AM96" s="3">
        <v>0.0</v>
      </c>
      <c r="AN96" s="3" t="s">
        <v>109</v>
      </c>
      <c r="AO96" s="3">
        <v>0.0</v>
      </c>
      <c r="AP96" s="3" t="s">
        <v>109</v>
      </c>
      <c r="AQ96" s="3">
        <v>0.0</v>
      </c>
      <c r="AR96" s="3" t="s">
        <v>109</v>
      </c>
      <c r="AS96" s="3">
        <v>0.0</v>
      </c>
      <c r="AT96" s="3" t="s">
        <v>109</v>
      </c>
      <c r="AV96" s="3">
        <v>1.0</v>
      </c>
      <c r="AW96" s="3" t="s">
        <v>136</v>
      </c>
      <c r="AX96" s="3">
        <v>0.0</v>
      </c>
      <c r="AY96" s="3" t="s">
        <v>137</v>
      </c>
      <c r="AZ96" s="3">
        <v>346.0</v>
      </c>
      <c r="BA96" s="3" t="s">
        <v>138</v>
      </c>
      <c r="BB96" s="3">
        <v>257.0</v>
      </c>
      <c r="BC96" s="3" t="s">
        <v>114</v>
      </c>
      <c r="BD96" s="3">
        <v>121.0</v>
      </c>
      <c r="BE96" s="3" t="s">
        <v>114</v>
      </c>
      <c r="BF96" s="3">
        <v>120.0</v>
      </c>
      <c r="BG96" s="3" t="s">
        <v>256</v>
      </c>
      <c r="BH96" s="3" t="s">
        <v>115</v>
      </c>
      <c r="BI96" s="3">
        <v>132.0</v>
      </c>
      <c r="BJ96" s="3" t="s">
        <v>116</v>
      </c>
      <c r="BK96" s="3">
        <v>120.0</v>
      </c>
      <c r="BL96" s="3">
        <v>0.0</v>
      </c>
      <c r="BM96" s="3" t="s">
        <v>113</v>
      </c>
      <c r="BN96" s="3">
        <v>620.0</v>
      </c>
      <c r="BO96" s="3" t="s">
        <v>839</v>
      </c>
      <c r="BP96" s="3">
        <v>122.0</v>
      </c>
      <c r="BQ96" s="3" t="s">
        <v>118</v>
      </c>
      <c r="BR96" s="3" t="s">
        <v>217</v>
      </c>
      <c r="BS96" s="3">
        <v>0.0</v>
      </c>
      <c r="BT96" s="3">
        <v>0.0</v>
      </c>
      <c r="BU96" s="3">
        <v>0.0</v>
      </c>
      <c r="BV96" s="3" t="s">
        <v>113</v>
      </c>
      <c r="BW96" s="3">
        <v>0.0</v>
      </c>
      <c r="BX96" s="3" t="s">
        <v>113</v>
      </c>
      <c r="BY96" s="3">
        <v>0.0</v>
      </c>
      <c r="BZ96" s="3" t="s">
        <v>113</v>
      </c>
      <c r="CA96" s="3">
        <v>21000.0</v>
      </c>
      <c r="CB96" s="3" t="s">
        <v>120</v>
      </c>
      <c r="CD96" s="3" t="s">
        <v>331</v>
      </c>
      <c r="CE96" s="3" t="s">
        <v>121</v>
      </c>
      <c r="CF96" s="3" t="s">
        <v>123</v>
      </c>
      <c r="CG96" s="3" t="s">
        <v>445</v>
      </c>
      <c r="CH96" s="3" t="s">
        <v>124</v>
      </c>
      <c r="CI96" s="3" t="s">
        <v>181</v>
      </c>
      <c r="CJ96" s="3" t="s">
        <v>146</v>
      </c>
      <c r="CK96" s="3" t="s">
        <v>91</v>
      </c>
      <c r="CL96" s="3" t="s">
        <v>91</v>
      </c>
    </row>
    <row r="97">
      <c r="A97" s="2">
        <v>45052.72765972222</v>
      </c>
      <c r="B97" s="3" t="s">
        <v>341</v>
      </c>
      <c r="C97" s="3" t="s">
        <v>840</v>
      </c>
      <c r="D97" s="3" t="s">
        <v>91</v>
      </c>
      <c r="E97" s="3" t="s">
        <v>92</v>
      </c>
      <c r="F97" s="3" t="s">
        <v>92</v>
      </c>
      <c r="G97" s="3">
        <v>1.0</v>
      </c>
      <c r="H97" s="3" t="s">
        <v>93</v>
      </c>
      <c r="I97" s="3" t="s">
        <v>94</v>
      </c>
      <c r="J97" s="3" t="s">
        <v>96</v>
      </c>
      <c r="K97" s="3" t="s">
        <v>95</v>
      </c>
      <c r="L97" s="3" t="s">
        <v>841</v>
      </c>
      <c r="M97" s="3">
        <v>2.023030172E9</v>
      </c>
      <c r="N97" s="3" t="s">
        <v>842</v>
      </c>
      <c r="O97" s="3">
        <v>1.1938003577E10</v>
      </c>
      <c r="P97" s="3" t="s">
        <v>843</v>
      </c>
      <c r="Q97" s="3" t="s">
        <v>92</v>
      </c>
      <c r="R97" s="3">
        <v>5.1945674806E10</v>
      </c>
      <c r="S97" s="4">
        <v>38479.0</v>
      </c>
      <c r="T97" s="3" t="s">
        <v>163</v>
      </c>
      <c r="U97" s="3" t="s">
        <v>100</v>
      </c>
      <c r="V97" s="3" t="s">
        <v>844</v>
      </c>
      <c r="W97" s="5" t="s">
        <v>845</v>
      </c>
      <c r="X97" s="3" t="s">
        <v>103</v>
      </c>
      <c r="Y97" s="3" t="s">
        <v>104</v>
      </c>
      <c r="Z97" s="3" t="s">
        <v>105</v>
      </c>
      <c r="AA97" s="3" t="s">
        <v>106</v>
      </c>
      <c r="AC97" s="3">
        <v>3.0</v>
      </c>
      <c r="AD97" s="3">
        <v>3.0</v>
      </c>
      <c r="AE97" s="3">
        <v>0.0</v>
      </c>
      <c r="AF97" s="3" t="s">
        <v>107</v>
      </c>
      <c r="AG97" s="3">
        <v>0.0</v>
      </c>
      <c r="AH97" s="3" t="s">
        <v>109</v>
      </c>
      <c r="AI97" s="3">
        <v>1803.0</v>
      </c>
      <c r="AJ97" s="3" t="s">
        <v>109</v>
      </c>
      <c r="AK97" s="3">
        <v>0.0</v>
      </c>
      <c r="AL97" s="3" t="s">
        <v>109</v>
      </c>
      <c r="AM97" s="3">
        <v>0.0</v>
      </c>
      <c r="AN97" s="3" t="s">
        <v>109</v>
      </c>
      <c r="AO97" s="3">
        <v>0.0</v>
      </c>
      <c r="AP97" s="3" t="s">
        <v>109</v>
      </c>
      <c r="AQ97" s="3">
        <v>0.0</v>
      </c>
      <c r="AR97" s="3" t="s">
        <v>109</v>
      </c>
      <c r="AS97" s="3">
        <v>0.0</v>
      </c>
      <c r="AT97" s="3" t="s">
        <v>109</v>
      </c>
      <c r="AV97" s="3">
        <v>0.0</v>
      </c>
      <c r="AW97" s="3" t="s">
        <v>203</v>
      </c>
      <c r="AX97" s="3">
        <v>0.0</v>
      </c>
      <c r="AY97" s="3" t="s">
        <v>177</v>
      </c>
      <c r="AZ97" s="3">
        <v>26.0</v>
      </c>
      <c r="BA97" s="3" t="s">
        <v>138</v>
      </c>
      <c r="BB97" s="3">
        <v>234.0</v>
      </c>
      <c r="BC97" s="3" t="s">
        <v>114</v>
      </c>
      <c r="BD97" s="3">
        <v>125.0</v>
      </c>
      <c r="BE97" s="3" t="s">
        <v>318</v>
      </c>
      <c r="BF97" s="3">
        <v>50.0</v>
      </c>
      <c r="BG97" s="3" t="s">
        <v>256</v>
      </c>
      <c r="BH97" s="3" t="s">
        <v>115</v>
      </c>
      <c r="BI97" s="3">
        <v>140.0</v>
      </c>
      <c r="BJ97" s="3" t="s">
        <v>116</v>
      </c>
      <c r="BK97" s="3">
        <v>55.0</v>
      </c>
      <c r="BL97" s="3">
        <v>0.0</v>
      </c>
      <c r="BM97" s="3" t="s">
        <v>113</v>
      </c>
      <c r="BN97" s="3">
        <v>100.0</v>
      </c>
      <c r="BO97" s="3" t="s">
        <v>205</v>
      </c>
      <c r="BP97" s="3">
        <v>103.0</v>
      </c>
      <c r="BQ97" s="3" t="s">
        <v>118</v>
      </c>
      <c r="BR97" s="3" t="s">
        <v>217</v>
      </c>
      <c r="BS97" s="3">
        <v>1.0</v>
      </c>
      <c r="BT97" s="3">
        <v>0.0</v>
      </c>
      <c r="BU97" s="3">
        <v>321.0</v>
      </c>
      <c r="BV97" s="3" t="s">
        <v>120</v>
      </c>
      <c r="BW97" s="3">
        <v>0.0</v>
      </c>
      <c r="BX97" s="3" t="s">
        <v>113</v>
      </c>
      <c r="BY97" s="3">
        <v>0.0</v>
      </c>
      <c r="BZ97" s="3" t="s">
        <v>113</v>
      </c>
      <c r="CA97" s="3">
        <v>0.0</v>
      </c>
      <c r="CB97" s="3" t="s">
        <v>113</v>
      </c>
      <c r="CD97" s="3" t="s">
        <v>122</v>
      </c>
      <c r="CE97" s="3" t="s">
        <v>122</v>
      </c>
      <c r="CF97" s="3" t="s">
        <v>144</v>
      </c>
      <c r="CG97" s="3" t="s">
        <v>92</v>
      </c>
      <c r="CH97" s="3" t="s">
        <v>145</v>
      </c>
      <c r="CI97" s="3" t="s">
        <v>125</v>
      </c>
      <c r="CJ97" s="3" t="s">
        <v>146</v>
      </c>
      <c r="CK97" s="3" t="s">
        <v>92</v>
      </c>
      <c r="CL97" s="3" t="s">
        <v>92</v>
      </c>
    </row>
    <row r="98">
      <c r="A98" s="2">
        <v>45045.59751607639</v>
      </c>
      <c r="B98" s="3" t="s">
        <v>229</v>
      </c>
      <c r="C98" s="3" t="s">
        <v>846</v>
      </c>
      <c r="D98" s="3" t="s">
        <v>91</v>
      </c>
      <c r="E98" s="3" t="s">
        <v>92</v>
      </c>
      <c r="F98" s="3" t="s">
        <v>92</v>
      </c>
      <c r="G98" s="3" t="s">
        <v>93</v>
      </c>
      <c r="H98" s="3" t="s">
        <v>93</v>
      </c>
      <c r="I98" s="3" t="s">
        <v>94</v>
      </c>
      <c r="J98" s="3" t="s">
        <v>96</v>
      </c>
      <c r="K98" s="3" t="s">
        <v>95</v>
      </c>
      <c r="L98" s="3" t="s">
        <v>847</v>
      </c>
      <c r="M98" s="3">
        <v>2.023030173E9</v>
      </c>
      <c r="N98" s="3" t="s">
        <v>848</v>
      </c>
      <c r="O98" s="3">
        <v>1.1989981499E10</v>
      </c>
      <c r="P98" s="3" t="s">
        <v>849</v>
      </c>
      <c r="Q98" s="3" t="s">
        <v>92</v>
      </c>
      <c r="R98" s="3">
        <v>4.6890782895E10</v>
      </c>
      <c r="S98" s="4">
        <v>38833.0</v>
      </c>
      <c r="T98" s="3" t="s">
        <v>131</v>
      </c>
      <c r="U98" s="3" t="s">
        <v>100</v>
      </c>
      <c r="V98" s="3" t="s">
        <v>850</v>
      </c>
      <c r="W98" s="5" t="s">
        <v>851</v>
      </c>
      <c r="X98" s="3" t="s">
        <v>103</v>
      </c>
      <c r="Y98" s="3" t="s">
        <v>104</v>
      </c>
      <c r="Z98" s="3" t="s">
        <v>105</v>
      </c>
      <c r="AA98" s="3" t="s">
        <v>106</v>
      </c>
      <c r="AC98" s="3">
        <v>4.0</v>
      </c>
      <c r="AD98" s="3">
        <v>4.0</v>
      </c>
      <c r="AF98" s="3" t="s">
        <v>107</v>
      </c>
      <c r="AG98" s="3">
        <v>1200.0</v>
      </c>
      <c r="AH98" s="3" t="s">
        <v>274</v>
      </c>
      <c r="AI98" s="3">
        <v>0.0</v>
      </c>
      <c r="AJ98" s="3" t="s">
        <v>109</v>
      </c>
      <c r="AK98" s="3">
        <v>785.0</v>
      </c>
      <c r="AL98" s="3" t="s">
        <v>108</v>
      </c>
      <c r="AM98" s="3">
        <v>0.0</v>
      </c>
      <c r="AN98" s="3" t="s">
        <v>109</v>
      </c>
      <c r="AO98" s="3">
        <v>0.0</v>
      </c>
      <c r="AP98" s="3" t="s">
        <v>109</v>
      </c>
      <c r="AQ98" s="3">
        <v>0.0</v>
      </c>
      <c r="AR98" s="3" t="s">
        <v>109</v>
      </c>
      <c r="AS98" s="3">
        <v>0.0</v>
      </c>
      <c r="AT98" s="3" t="s">
        <v>109</v>
      </c>
      <c r="AV98" s="3">
        <v>1.0</v>
      </c>
      <c r="AW98" s="3" t="s">
        <v>136</v>
      </c>
      <c r="AX98" s="3">
        <v>207.0</v>
      </c>
      <c r="AY98" s="3" t="s">
        <v>437</v>
      </c>
      <c r="AZ98" s="3">
        <v>0.0</v>
      </c>
      <c r="BA98" s="3" t="s">
        <v>113</v>
      </c>
      <c r="BB98" s="3">
        <v>0.0</v>
      </c>
      <c r="BC98" s="3" t="s">
        <v>114</v>
      </c>
      <c r="BD98" s="3">
        <v>81.0</v>
      </c>
      <c r="BE98" s="3" t="s">
        <v>114</v>
      </c>
      <c r="BF98" s="3">
        <v>0.0</v>
      </c>
      <c r="BG98" s="3" t="s">
        <v>113</v>
      </c>
      <c r="BH98" s="3" t="s">
        <v>157</v>
      </c>
      <c r="BI98" s="3">
        <v>95.0</v>
      </c>
      <c r="BJ98" s="3" t="s">
        <v>116</v>
      </c>
      <c r="BK98" s="3">
        <v>400.0</v>
      </c>
      <c r="BL98" s="3">
        <v>0.0</v>
      </c>
      <c r="BM98" s="3" t="s">
        <v>113</v>
      </c>
      <c r="BN98" s="3">
        <v>0.0</v>
      </c>
      <c r="BO98" s="3" t="s">
        <v>113</v>
      </c>
      <c r="BP98" s="3">
        <v>10.0</v>
      </c>
      <c r="BQ98" s="3" t="s">
        <v>118</v>
      </c>
      <c r="BR98" s="3" t="s">
        <v>852</v>
      </c>
      <c r="BS98" s="3">
        <v>0.0</v>
      </c>
      <c r="BT98" s="3">
        <v>0.0</v>
      </c>
      <c r="BU98" s="3">
        <v>0.0</v>
      </c>
      <c r="BV98" s="3" t="s">
        <v>113</v>
      </c>
      <c r="BW98" s="3">
        <v>0.0</v>
      </c>
      <c r="BX98" s="3" t="s">
        <v>113</v>
      </c>
      <c r="BY98" s="3">
        <v>0.0</v>
      </c>
      <c r="BZ98" s="3" t="s">
        <v>113</v>
      </c>
      <c r="CA98" s="3">
        <v>0.0</v>
      </c>
      <c r="CB98" s="3" t="s">
        <v>113</v>
      </c>
      <c r="CD98" s="3" t="s">
        <v>122</v>
      </c>
      <c r="CE98" s="3" t="s">
        <v>122</v>
      </c>
      <c r="CF98" s="3" t="s">
        <v>144</v>
      </c>
      <c r="CG98" s="3" t="s">
        <v>92</v>
      </c>
      <c r="CH98" s="3" t="s">
        <v>124</v>
      </c>
      <c r="CI98" s="3" t="s">
        <v>146</v>
      </c>
      <c r="CJ98" s="3" t="s">
        <v>146</v>
      </c>
      <c r="CK98" s="3" t="s">
        <v>91</v>
      </c>
      <c r="CL98" s="3" t="s">
        <v>91</v>
      </c>
    </row>
    <row r="99">
      <c r="A99" s="2">
        <v>45052.646459745374</v>
      </c>
      <c r="B99" s="3" t="s">
        <v>209</v>
      </c>
      <c r="C99" s="3" t="s">
        <v>853</v>
      </c>
      <c r="D99" s="3" t="s">
        <v>91</v>
      </c>
      <c r="E99" s="3" t="s">
        <v>91</v>
      </c>
      <c r="F99" s="3" t="s">
        <v>854</v>
      </c>
      <c r="G99" s="3">
        <v>2.0</v>
      </c>
      <c r="H99" s="3">
        <v>1.0</v>
      </c>
      <c r="I99" s="3" t="s">
        <v>94</v>
      </c>
      <c r="J99" s="3" t="s">
        <v>95</v>
      </c>
      <c r="K99" s="3" t="s">
        <v>96</v>
      </c>
      <c r="L99" s="3" t="s">
        <v>855</v>
      </c>
      <c r="M99" s="3">
        <v>2.023030174E9</v>
      </c>
      <c r="N99" s="3" t="s">
        <v>856</v>
      </c>
      <c r="O99" s="3">
        <v>1.1949368648E10</v>
      </c>
      <c r="P99" s="3">
        <v>5.95206232E8</v>
      </c>
      <c r="R99" s="3">
        <v>5.0522999824E10</v>
      </c>
      <c r="S99" s="4">
        <v>38402.0</v>
      </c>
      <c r="T99" s="3" t="s">
        <v>99</v>
      </c>
      <c r="U99" s="3" t="s">
        <v>100</v>
      </c>
      <c r="V99" s="3" t="s">
        <v>857</v>
      </c>
      <c r="W99" s="5" t="s">
        <v>858</v>
      </c>
      <c r="X99" s="3" t="s">
        <v>391</v>
      </c>
      <c r="Y99" s="3" t="s">
        <v>104</v>
      </c>
      <c r="Z99" s="3" t="s">
        <v>105</v>
      </c>
      <c r="AA99" s="3" t="s">
        <v>106</v>
      </c>
      <c r="AC99" s="3">
        <v>4.0</v>
      </c>
      <c r="AD99" s="3">
        <v>4.0</v>
      </c>
      <c r="AF99" s="3" t="s">
        <v>107</v>
      </c>
      <c r="AG99" s="3">
        <v>0.0</v>
      </c>
      <c r="AH99" s="3" t="s">
        <v>109</v>
      </c>
      <c r="AI99" s="3">
        <v>3881.0</v>
      </c>
      <c r="AJ99" s="3" t="s">
        <v>108</v>
      </c>
      <c r="AK99" s="3">
        <v>0.0</v>
      </c>
      <c r="AL99" s="3" t="s">
        <v>109</v>
      </c>
      <c r="AM99" s="3">
        <v>0.0</v>
      </c>
      <c r="AN99" s="3" t="s">
        <v>109</v>
      </c>
      <c r="AO99" s="3">
        <v>0.0</v>
      </c>
      <c r="AP99" s="3" t="s">
        <v>109</v>
      </c>
      <c r="AQ99" s="3">
        <v>0.0</v>
      </c>
      <c r="AR99" s="3" t="s">
        <v>109</v>
      </c>
      <c r="AS99" s="3">
        <v>0.0</v>
      </c>
      <c r="AT99" s="3" t="s">
        <v>109</v>
      </c>
      <c r="AV99" s="3">
        <v>0.0</v>
      </c>
      <c r="AW99" s="3" t="s">
        <v>136</v>
      </c>
      <c r="AX99" s="3">
        <v>0.0</v>
      </c>
      <c r="AY99" s="3" t="s">
        <v>137</v>
      </c>
      <c r="AZ99" s="3">
        <v>2289.0</v>
      </c>
      <c r="BA99" s="3" t="s">
        <v>138</v>
      </c>
      <c r="BB99" s="3">
        <v>67.0</v>
      </c>
      <c r="BC99" s="3" t="s">
        <v>114</v>
      </c>
      <c r="BD99" s="3">
        <v>160.0</v>
      </c>
      <c r="BE99" s="3" t="s">
        <v>114</v>
      </c>
      <c r="BF99" s="3">
        <v>144.0</v>
      </c>
      <c r="BG99" s="3" t="s">
        <v>167</v>
      </c>
      <c r="BH99" s="3" t="s">
        <v>115</v>
      </c>
      <c r="BI99" s="3">
        <v>124.0</v>
      </c>
      <c r="BJ99" s="3" t="s">
        <v>116</v>
      </c>
      <c r="BK99" s="3">
        <v>250.0</v>
      </c>
      <c r="BL99" s="3">
        <v>0.0</v>
      </c>
      <c r="BM99" s="3" t="s">
        <v>113</v>
      </c>
      <c r="BN99" s="3">
        <v>0.0</v>
      </c>
      <c r="BO99" s="3" t="s">
        <v>113</v>
      </c>
      <c r="BP99" s="3">
        <v>400.0</v>
      </c>
      <c r="BQ99" s="3" t="s">
        <v>141</v>
      </c>
      <c r="BR99" s="3" t="s">
        <v>859</v>
      </c>
      <c r="BS99" s="3">
        <v>1.0</v>
      </c>
      <c r="BT99" s="3">
        <v>0.0</v>
      </c>
      <c r="BU99" s="3">
        <v>1839.0</v>
      </c>
      <c r="BV99" s="3" t="s">
        <v>120</v>
      </c>
      <c r="BW99" s="3">
        <v>0.0</v>
      </c>
      <c r="BX99" s="3" t="s">
        <v>113</v>
      </c>
      <c r="BY99" s="3">
        <v>1286.0</v>
      </c>
      <c r="BZ99" s="3" t="s">
        <v>120</v>
      </c>
      <c r="CA99" s="3">
        <v>0.0</v>
      </c>
      <c r="CB99" s="3" t="s">
        <v>113</v>
      </c>
      <c r="CD99" s="3" t="s">
        <v>122</v>
      </c>
      <c r="CE99" s="3" t="s">
        <v>122</v>
      </c>
      <c r="CF99" s="3" t="s">
        <v>123</v>
      </c>
      <c r="CH99" s="3" t="s">
        <v>124</v>
      </c>
      <c r="CI99" s="3" t="s">
        <v>126</v>
      </c>
      <c r="CJ99" s="3" t="s">
        <v>146</v>
      </c>
      <c r="CK99" s="3" t="s">
        <v>92</v>
      </c>
      <c r="CL99" s="3" t="s">
        <v>92</v>
      </c>
    </row>
    <row r="100">
      <c r="A100" s="2">
        <v>45045.512907881945</v>
      </c>
      <c r="B100" s="3" t="s">
        <v>582</v>
      </c>
      <c r="C100" s="3" t="s">
        <v>860</v>
      </c>
      <c r="D100" s="3" t="s">
        <v>91</v>
      </c>
      <c r="E100" s="3" t="s">
        <v>91</v>
      </c>
      <c r="F100" s="3" t="s">
        <v>92</v>
      </c>
      <c r="G100" s="3" t="s">
        <v>93</v>
      </c>
      <c r="H100" s="3" t="s">
        <v>93</v>
      </c>
      <c r="I100" s="3" t="s">
        <v>94</v>
      </c>
      <c r="J100" s="3" t="s">
        <v>95</v>
      </c>
      <c r="K100" s="3" t="s">
        <v>96</v>
      </c>
      <c r="L100" s="3" t="s">
        <v>861</v>
      </c>
      <c r="M100" s="3">
        <v>2.023030169E9</v>
      </c>
      <c r="N100" s="3" t="s">
        <v>862</v>
      </c>
      <c r="O100" s="3">
        <v>1.1979609221E10</v>
      </c>
      <c r="P100" s="3">
        <v>5.78448075E8</v>
      </c>
      <c r="Q100" s="3" t="s">
        <v>92</v>
      </c>
      <c r="R100" s="3">
        <v>5.4412267814E10</v>
      </c>
      <c r="S100" s="4">
        <v>38714.0</v>
      </c>
      <c r="T100" s="3" t="s">
        <v>99</v>
      </c>
      <c r="U100" s="3" t="s">
        <v>100</v>
      </c>
      <c r="V100" s="3" t="s">
        <v>863</v>
      </c>
      <c r="W100" s="5" t="s">
        <v>864</v>
      </c>
      <c r="X100" s="3" t="s">
        <v>103</v>
      </c>
      <c r="Y100" s="3" t="s">
        <v>104</v>
      </c>
      <c r="Z100" s="3" t="s">
        <v>105</v>
      </c>
      <c r="AA100" s="3" t="s">
        <v>106</v>
      </c>
      <c r="AC100" s="3">
        <v>6.0</v>
      </c>
      <c r="AD100" s="3">
        <v>6.0</v>
      </c>
      <c r="AF100" s="3" t="s">
        <v>107</v>
      </c>
      <c r="AG100" s="3">
        <v>0.0</v>
      </c>
      <c r="AH100" s="3" t="s">
        <v>109</v>
      </c>
      <c r="AI100" s="3">
        <v>2056.0</v>
      </c>
      <c r="AJ100" s="3" t="s">
        <v>581</v>
      </c>
      <c r="AK100" s="3">
        <v>896.0</v>
      </c>
      <c r="AL100" s="3" t="s">
        <v>108</v>
      </c>
      <c r="AM100" s="3">
        <v>0.0</v>
      </c>
      <c r="AN100" s="3" t="s">
        <v>109</v>
      </c>
      <c r="AO100" s="3">
        <v>0.0</v>
      </c>
      <c r="AP100" s="3" t="s">
        <v>109</v>
      </c>
      <c r="AQ100" s="3">
        <v>0.0</v>
      </c>
      <c r="AR100" s="3" t="s">
        <v>109</v>
      </c>
      <c r="AS100" s="3">
        <v>0.0</v>
      </c>
      <c r="AT100" s="3" t="s">
        <v>109</v>
      </c>
      <c r="AV100" s="3">
        <v>0.0</v>
      </c>
      <c r="AW100" s="3" t="s">
        <v>203</v>
      </c>
      <c r="AX100" s="3">
        <v>0.0</v>
      </c>
      <c r="AY100" s="3" t="s">
        <v>137</v>
      </c>
      <c r="AZ100" s="3">
        <v>0.0</v>
      </c>
      <c r="BA100" s="3" t="s">
        <v>113</v>
      </c>
      <c r="BB100" s="3">
        <v>0.0</v>
      </c>
      <c r="BC100" s="3" t="s">
        <v>349</v>
      </c>
      <c r="BD100" s="3">
        <v>67.0</v>
      </c>
      <c r="BE100" s="3" t="s">
        <v>114</v>
      </c>
      <c r="BF100" s="3">
        <v>80.0</v>
      </c>
      <c r="BG100" s="3" t="s">
        <v>256</v>
      </c>
      <c r="BH100" s="3" t="s">
        <v>157</v>
      </c>
      <c r="BI100" s="3">
        <v>102.0</v>
      </c>
      <c r="BJ100" s="3" t="s">
        <v>116</v>
      </c>
      <c r="BK100" s="3">
        <v>412.0</v>
      </c>
      <c r="BL100" s="3">
        <v>106.0</v>
      </c>
      <c r="BM100" s="3" t="s">
        <v>189</v>
      </c>
      <c r="BN100" s="3">
        <v>218.0</v>
      </c>
      <c r="BO100" s="3" t="s">
        <v>276</v>
      </c>
      <c r="BP100" s="3">
        <v>40.0</v>
      </c>
      <c r="BQ100" s="3" t="s">
        <v>118</v>
      </c>
      <c r="BR100" s="3" t="s">
        <v>865</v>
      </c>
      <c r="BS100" s="3">
        <v>1.0</v>
      </c>
      <c r="BT100" s="3">
        <v>0.0</v>
      </c>
      <c r="BU100" s="3">
        <v>2538.0</v>
      </c>
      <c r="BV100" s="3" t="s">
        <v>120</v>
      </c>
      <c r="BW100" s="3">
        <v>0.0</v>
      </c>
      <c r="BX100" s="3" t="s">
        <v>120</v>
      </c>
      <c r="BY100" s="3">
        <v>0.0</v>
      </c>
      <c r="BZ100" s="3" t="s">
        <v>113</v>
      </c>
      <c r="CA100" s="3">
        <v>0.0</v>
      </c>
      <c r="CB100" s="3" t="s">
        <v>113</v>
      </c>
      <c r="CC100" s="3" t="s">
        <v>866</v>
      </c>
      <c r="CD100" s="3" t="s">
        <v>122</v>
      </c>
      <c r="CE100" s="3" t="s">
        <v>122</v>
      </c>
      <c r="CF100" s="3" t="s">
        <v>144</v>
      </c>
      <c r="CH100" s="3" t="s">
        <v>124</v>
      </c>
      <c r="CI100" s="3" t="s">
        <v>146</v>
      </c>
      <c r="CJ100" s="3" t="s">
        <v>126</v>
      </c>
      <c r="CK100" s="3" t="s">
        <v>92</v>
      </c>
      <c r="CL100" s="3" t="s">
        <v>92</v>
      </c>
    </row>
    <row r="101">
      <c r="A101" s="2">
        <v>45045.4038550463</v>
      </c>
      <c r="B101" s="3" t="s">
        <v>294</v>
      </c>
      <c r="C101" s="3" t="s">
        <v>867</v>
      </c>
      <c r="D101" s="3" t="s">
        <v>91</v>
      </c>
      <c r="E101" s="3" t="s">
        <v>92</v>
      </c>
      <c r="F101" s="3" t="s">
        <v>92</v>
      </c>
      <c r="G101" s="3">
        <v>1.0</v>
      </c>
      <c r="H101" s="3" t="s">
        <v>93</v>
      </c>
      <c r="I101" s="3" t="s">
        <v>94</v>
      </c>
      <c r="J101" s="3" t="s">
        <v>96</v>
      </c>
      <c r="K101" s="3" t="s">
        <v>95</v>
      </c>
      <c r="L101" s="3" t="s">
        <v>868</v>
      </c>
      <c r="M101" s="3">
        <v>2.023030175E9</v>
      </c>
      <c r="N101" s="3" t="s">
        <v>869</v>
      </c>
      <c r="O101" s="3">
        <v>1.1949996981E10</v>
      </c>
      <c r="P101" s="3">
        <v>5.03904016E8</v>
      </c>
      <c r="Q101" s="3" t="s">
        <v>92</v>
      </c>
      <c r="R101" s="3">
        <v>4.9936398807E10</v>
      </c>
      <c r="S101" s="4">
        <v>38599.0</v>
      </c>
      <c r="T101" s="3" t="s">
        <v>99</v>
      </c>
      <c r="U101" s="3" t="s">
        <v>100</v>
      </c>
      <c r="V101" s="3" t="s">
        <v>870</v>
      </c>
      <c r="W101" s="5" t="s">
        <v>871</v>
      </c>
      <c r="X101" s="3" t="s">
        <v>103</v>
      </c>
      <c r="Y101" s="3" t="s">
        <v>104</v>
      </c>
      <c r="Z101" s="3" t="s">
        <v>105</v>
      </c>
      <c r="AA101" s="3" t="s">
        <v>106</v>
      </c>
      <c r="AC101" s="3">
        <v>3.0</v>
      </c>
      <c r="AD101" s="3">
        <v>3.0</v>
      </c>
      <c r="AE101" s="3">
        <v>0.0</v>
      </c>
      <c r="AF101" s="3" t="s">
        <v>107</v>
      </c>
      <c r="AG101" s="3">
        <v>0.0</v>
      </c>
      <c r="AH101" s="3" t="s">
        <v>109</v>
      </c>
      <c r="AI101" s="3">
        <v>5507.0</v>
      </c>
      <c r="AJ101" s="3" t="s">
        <v>109</v>
      </c>
      <c r="AK101" s="3">
        <v>0.0</v>
      </c>
      <c r="AL101" s="3" t="s">
        <v>109</v>
      </c>
      <c r="AM101" s="3">
        <v>0.0</v>
      </c>
      <c r="AN101" s="3" t="s">
        <v>109</v>
      </c>
      <c r="AO101" s="3">
        <v>0.0</v>
      </c>
      <c r="AP101" s="3" t="s">
        <v>109</v>
      </c>
      <c r="AQ101" s="3">
        <v>0.0</v>
      </c>
      <c r="AR101" s="3" t="s">
        <v>109</v>
      </c>
      <c r="AS101" s="3">
        <v>1096.0</v>
      </c>
      <c r="AT101" s="3" t="s">
        <v>154</v>
      </c>
      <c r="AV101" s="3">
        <v>0.0</v>
      </c>
      <c r="AW101" s="3" t="s">
        <v>136</v>
      </c>
      <c r="AX101" s="3">
        <v>0.0</v>
      </c>
      <c r="AY101" s="3" t="s">
        <v>137</v>
      </c>
      <c r="AZ101" s="3">
        <v>1000.0</v>
      </c>
      <c r="BA101" s="3" t="s">
        <v>225</v>
      </c>
      <c r="BB101" s="3">
        <v>100.0</v>
      </c>
      <c r="BC101" s="3" t="s">
        <v>371</v>
      </c>
      <c r="BD101" s="3">
        <v>335.0</v>
      </c>
      <c r="BE101" s="3" t="s">
        <v>114</v>
      </c>
      <c r="BF101" s="3">
        <v>0.0</v>
      </c>
      <c r="BG101" s="3" t="s">
        <v>113</v>
      </c>
      <c r="BH101" s="3" t="s">
        <v>157</v>
      </c>
      <c r="BI101" s="3">
        <v>200.0</v>
      </c>
      <c r="BJ101" s="3" t="s">
        <v>140</v>
      </c>
      <c r="BK101" s="3">
        <v>150.0</v>
      </c>
      <c r="BL101" s="3">
        <v>1850.0</v>
      </c>
      <c r="BM101" s="3" t="s">
        <v>189</v>
      </c>
      <c r="BN101" s="3">
        <v>0.0</v>
      </c>
      <c r="BO101" s="3" t="s">
        <v>113</v>
      </c>
      <c r="BP101" s="3">
        <v>310.0</v>
      </c>
      <c r="BQ101" s="3" t="s">
        <v>141</v>
      </c>
      <c r="BR101" s="3" t="s">
        <v>872</v>
      </c>
      <c r="BS101" s="3">
        <v>0.0</v>
      </c>
      <c r="BT101" s="3">
        <v>1.0</v>
      </c>
      <c r="BU101" s="3">
        <v>0.0</v>
      </c>
      <c r="BV101" s="3" t="s">
        <v>113</v>
      </c>
      <c r="BW101" s="3">
        <v>887.0</v>
      </c>
      <c r="BX101" s="3" t="s">
        <v>120</v>
      </c>
      <c r="BY101" s="3">
        <v>0.0</v>
      </c>
      <c r="BZ101" s="3" t="s">
        <v>113</v>
      </c>
      <c r="CA101" s="3">
        <v>0.0</v>
      </c>
      <c r="CB101" s="3" t="s">
        <v>113</v>
      </c>
      <c r="CD101" s="3" t="s">
        <v>121</v>
      </c>
      <c r="CE101" s="3" t="s">
        <v>121</v>
      </c>
      <c r="CF101" s="3" t="s">
        <v>144</v>
      </c>
      <c r="CG101" s="3" t="s">
        <v>510</v>
      </c>
      <c r="CH101" s="3" t="s">
        <v>124</v>
      </c>
      <c r="CI101" s="3" t="s">
        <v>126</v>
      </c>
      <c r="CJ101" s="3" t="s">
        <v>126</v>
      </c>
      <c r="CK101" s="3" t="s">
        <v>92</v>
      </c>
      <c r="CL101" s="3" t="s">
        <v>92</v>
      </c>
    </row>
    <row r="102">
      <c r="A102" s="2">
        <v>45045.70190810185</v>
      </c>
      <c r="B102" s="3" t="s">
        <v>259</v>
      </c>
      <c r="C102" s="3" t="s">
        <v>873</v>
      </c>
      <c r="D102" s="3" t="s">
        <v>91</v>
      </c>
      <c r="E102" s="3" t="s">
        <v>92</v>
      </c>
      <c r="F102" s="3" t="s">
        <v>92</v>
      </c>
      <c r="G102" s="3" t="s">
        <v>93</v>
      </c>
      <c r="H102" s="3" t="s">
        <v>93</v>
      </c>
      <c r="I102" s="3" t="s">
        <v>94</v>
      </c>
      <c r="J102" s="3" t="s">
        <v>95</v>
      </c>
      <c r="K102" s="3" t="s">
        <v>96</v>
      </c>
      <c r="L102" s="3" t="s">
        <v>874</v>
      </c>
      <c r="M102" s="3">
        <v>2.023030177E9</v>
      </c>
      <c r="N102" s="3" t="s">
        <v>875</v>
      </c>
      <c r="O102" s="3">
        <v>1.1983749916E10</v>
      </c>
      <c r="P102" s="3">
        <v>5.01197047E8</v>
      </c>
      <c r="Q102" s="3" t="s">
        <v>92</v>
      </c>
      <c r="R102" s="3">
        <v>4.405919283E10</v>
      </c>
      <c r="S102" s="4">
        <v>38605.0</v>
      </c>
      <c r="T102" s="3" t="s">
        <v>131</v>
      </c>
      <c r="U102" s="3" t="s">
        <v>100</v>
      </c>
      <c r="V102" s="3" t="s">
        <v>876</v>
      </c>
      <c r="W102" s="5" t="s">
        <v>877</v>
      </c>
      <c r="X102" s="3" t="s">
        <v>878</v>
      </c>
      <c r="Y102" s="3" t="s">
        <v>104</v>
      </c>
      <c r="Z102" s="3" t="s">
        <v>105</v>
      </c>
      <c r="AA102" s="3" t="s">
        <v>106</v>
      </c>
      <c r="AC102" s="3">
        <v>4.0</v>
      </c>
      <c r="AD102" s="3">
        <v>4.0</v>
      </c>
      <c r="AF102" s="3" t="s">
        <v>107</v>
      </c>
      <c r="AG102" s="3">
        <v>539.0</v>
      </c>
      <c r="AH102" s="3" t="s">
        <v>110</v>
      </c>
      <c r="AI102" s="3">
        <v>0.0</v>
      </c>
      <c r="AJ102" s="3" t="s">
        <v>109</v>
      </c>
      <c r="AK102" s="3">
        <v>5645.0</v>
      </c>
      <c r="AL102" s="3" t="s">
        <v>108</v>
      </c>
      <c r="AM102" s="3">
        <v>0.0</v>
      </c>
      <c r="AN102" s="3" t="s">
        <v>109</v>
      </c>
      <c r="AO102" s="3">
        <v>0.0</v>
      </c>
      <c r="AP102" s="3" t="s">
        <v>109</v>
      </c>
      <c r="AQ102" s="3">
        <v>0.0</v>
      </c>
      <c r="AR102" s="3" t="s">
        <v>109</v>
      </c>
      <c r="AS102" s="3">
        <v>0.0</v>
      </c>
      <c r="AT102" s="3" t="s">
        <v>109</v>
      </c>
      <c r="AV102" s="3">
        <v>0.0</v>
      </c>
      <c r="AW102" s="3" t="s">
        <v>136</v>
      </c>
      <c r="AX102" s="3">
        <v>0.0</v>
      </c>
      <c r="AY102" s="3" t="s">
        <v>879</v>
      </c>
      <c r="AZ102" s="3">
        <v>281.0</v>
      </c>
      <c r="BA102" s="3" t="s">
        <v>138</v>
      </c>
      <c r="BB102" s="3">
        <v>92.0</v>
      </c>
      <c r="BC102" s="3" t="s">
        <v>114</v>
      </c>
      <c r="BD102" s="3">
        <v>303.0</v>
      </c>
      <c r="BE102" s="3" t="s">
        <v>114</v>
      </c>
      <c r="BF102" s="3">
        <v>0.0</v>
      </c>
      <c r="BG102" s="3" t="s">
        <v>113</v>
      </c>
      <c r="BH102" s="3" t="s">
        <v>157</v>
      </c>
      <c r="BI102" s="3">
        <v>120.0</v>
      </c>
      <c r="BJ102" s="3" t="s">
        <v>140</v>
      </c>
      <c r="BK102" s="3">
        <v>200.0</v>
      </c>
      <c r="BL102" s="3">
        <v>160.0</v>
      </c>
      <c r="BM102" s="3" t="s">
        <v>226</v>
      </c>
      <c r="BN102" s="3">
        <v>0.0</v>
      </c>
      <c r="BO102" s="3" t="s">
        <v>113</v>
      </c>
      <c r="BP102" s="3">
        <v>100.0</v>
      </c>
      <c r="BQ102" s="3" t="s">
        <v>118</v>
      </c>
      <c r="BR102" s="3" t="s">
        <v>217</v>
      </c>
      <c r="BS102" s="3">
        <v>0.0</v>
      </c>
      <c r="BT102" s="3">
        <v>0.0</v>
      </c>
      <c r="BU102" s="3">
        <v>0.0</v>
      </c>
      <c r="BV102" s="3" t="s">
        <v>113</v>
      </c>
      <c r="BW102" s="3">
        <v>0.0</v>
      </c>
      <c r="BX102" s="3" t="s">
        <v>113</v>
      </c>
      <c r="BY102" s="3">
        <v>0.0</v>
      </c>
      <c r="BZ102" s="3" t="s">
        <v>113</v>
      </c>
      <c r="CA102" s="3">
        <v>0.0</v>
      </c>
      <c r="CB102" s="3" t="s">
        <v>113</v>
      </c>
      <c r="CC102" s="3" t="s">
        <v>880</v>
      </c>
      <c r="CD102" s="3" t="s">
        <v>122</v>
      </c>
      <c r="CE102" s="3" t="s">
        <v>385</v>
      </c>
      <c r="CF102" s="3" t="s">
        <v>144</v>
      </c>
      <c r="CG102" s="3" t="s">
        <v>881</v>
      </c>
      <c r="CH102" s="3" t="s">
        <v>124</v>
      </c>
      <c r="CI102" s="3" t="s">
        <v>181</v>
      </c>
      <c r="CJ102" s="3" t="s">
        <v>126</v>
      </c>
      <c r="CK102" s="3" t="s">
        <v>91</v>
      </c>
      <c r="CL102" s="3" t="s">
        <v>91</v>
      </c>
    </row>
    <row r="103">
      <c r="A103" s="2">
        <v>45045.712739525465</v>
      </c>
      <c r="B103" s="3" t="s">
        <v>294</v>
      </c>
      <c r="C103" s="3" t="s">
        <v>882</v>
      </c>
      <c r="D103" s="3" t="s">
        <v>91</v>
      </c>
      <c r="E103" s="3" t="s">
        <v>92</v>
      </c>
      <c r="F103" s="3" t="s">
        <v>92</v>
      </c>
      <c r="G103" s="3">
        <v>1.0</v>
      </c>
      <c r="H103" s="3" t="s">
        <v>93</v>
      </c>
      <c r="I103" s="3" t="s">
        <v>94</v>
      </c>
      <c r="J103" s="3" t="s">
        <v>96</v>
      </c>
      <c r="K103" s="3" t="s">
        <v>95</v>
      </c>
      <c r="L103" s="3" t="s">
        <v>883</v>
      </c>
      <c r="M103" s="3">
        <v>2.023030176E9</v>
      </c>
      <c r="N103" s="3" t="s">
        <v>884</v>
      </c>
      <c r="O103" s="3">
        <v>1.1958360119E10</v>
      </c>
      <c r="P103" s="3" t="s">
        <v>885</v>
      </c>
      <c r="R103" s="3">
        <v>2.4414406838E10</v>
      </c>
      <c r="S103" s="4">
        <v>38390.0</v>
      </c>
      <c r="T103" s="3" t="s">
        <v>99</v>
      </c>
      <c r="U103" s="3" t="s">
        <v>100</v>
      </c>
      <c r="V103" s="3" t="s">
        <v>886</v>
      </c>
      <c r="W103" s="5" t="s">
        <v>887</v>
      </c>
      <c r="X103" s="3" t="s">
        <v>103</v>
      </c>
      <c r="Y103" s="3" t="s">
        <v>104</v>
      </c>
      <c r="Z103" s="3" t="s">
        <v>105</v>
      </c>
      <c r="AA103" s="3" t="s">
        <v>106</v>
      </c>
      <c r="AC103" s="3">
        <v>5.0</v>
      </c>
      <c r="AD103" s="3">
        <v>1.0</v>
      </c>
      <c r="AE103" s="3">
        <v>0.0</v>
      </c>
      <c r="AF103" s="3" t="s">
        <v>134</v>
      </c>
      <c r="AG103" s="3">
        <v>0.0</v>
      </c>
      <c r="AH103" s="3" t="s">
        <v>109</v>
      </c>
      <c r="AI103" s="3">
        <v>1495.0</v>
      </c>
      <c r="AJ103" s="3" t="s">
        <v>135</v>
      </c>
      <c r="AK103" s="3">
        <v>850.0</v>
      </c>
      <c r="AL103" s="3" t="s">
        <v>274</v>
      </c>
      <c r="AM103" s="3">
        <v>0.0</v>
      </c>
      <c r="AN103" s="3" t="s">
        <v>109</v>
      </c>
      <c r="AO103" s="3">
        <v>0.0</v>
      </c>
      <c r="AP103" s="3" t="s">
        <v>109</v>
      </c>
      <c r="AQ103" s="3">
        <v>0.0</v>
      </c>
      <c r="AR103" s="3" t="s">
        <v>109</v>
      </c>
      <c r="AS103" s="3">
        <v>600.0</v>
      </c>
      <c r="AT103" s="3" t="s">
        <v>274</v>
      </c>
      <c r="AV103" s="3">
        <v>0.0</v>
      </c>
      <c r="AW103" s="3" t="s">
        <v>136</v>
      </c>
      <c r="AX103" s="3">
        <v>0.0</v>
      </c>
      <c r="AY103" s="3" t="s">
        <v>137</v>
      </c>
      <c r="AZ103" s="3">
        <v>0.0</v>
      </c>
      <c r="BA103" s="3" t="s">
        <v>113</v>
      </c>
      <c r="BB103" s="3">
        <v>68.0</v>
      </c>
      <c r="BC103" s="3" t="s">
        <v>114</v>
      </c>
      <c r="BD103" s="3">
        <v>83.0</v>
      </c>
      <c r="BE103" s="3" t="s">
        <v>114</v>
      </c>
      <c r="BF103" s="3">
        <v>0.0</v>
      </c>
      <c r="BG103" s="3" t="s">
        <v>113</v>
      </c>
      <c r="BH103" s="3" t="s">
        <v>157</v>
      </c>
      <c r="BI103" s="3">
        <v>60.0</v>
      </c>
      <c r="BJ103" s="3" t="s">
        <v>140</v>
      </c>
      <c r="BK103" s="3">
        <v>400.0</v>
      </c>
      <c r="BL103" s="3">
        <v>0.0</v>
      </c>
      <c r="BM103" s="3" t="s">
        <v>113</v>
      </c>
      <c r="BN103" s="3">
        <v>0.0</v>
      </c>
      <c r="BO103" s="3" t="s">
        <v>113</v>
      </c>
      <c r="BP103" s="3">
        <v>100.0</v>
      </c>
      <c r="BQ103" s="3" t="s">
        <v>118</v>
      </c>
      <c r="BS103" s="3">
        <v>1.0</v>
      </c>
      <c r="BT103" s="3">
        <v>0.0</v>
      </c>
      <c r="BU103" s="3">
        <v>0.0</v>
      </c>
      <c r="BV103" s="3" t="s">
        <v>113</v>
      </c>
      <c r="BW103" s="3">
        <v>0.0</v>
      </c>
      <c r="BX103" s="3" t="s">
        <v>113</v>
      </c>
      <c r="BY103" s="3">
        <v>0.0</v>
      </c>
      <c r="BZ103" s="3" t="s">
        <v>113</v>
      </c>
      <c r="CA103" s="3">
        <v>0.0</v>
      </c>
      <c r="CB103" s="3" t="s">
        <v>113</v>
      </c>
      <c r="CD103" s="3" t="s">
        <v>122</v>
      </c>
      <c r="CE103" s="3" t="s">
        <v>122</v>
      </c>
      <c r="CF103" s="3" t="s">
        <v>123</v>
      </c>
      <c r="CH103" s="3" t="s">
        <v>124</v>
      </c>
      <c r="CI103" s="3" t="s">
        <v>147</v>
      </c>
      <c r="CJ103" s="3" t="s">
        <v>126</v>
      </c>
      <c r="CK103" s="3" t="s">
        <v>92</v>
      </c>
      <c r="CL103" s="3" t="s">
        <v>92</v>
      </c>
    </row>
    <row r="104">
      <c r="A104" s="2">
        <v>45052.7555549074</v>
      </c>
      <c r="B104" s="3" t="s">
        <v>341</v>
      </c>
      <c r="C104" s="3" t="s">
        <v>888</v>
      </c>
      <c r="D104" s="3" t="s">
        <v>91</v>
      </c>
      <c r="E104" s="3" t="s">
        <v>92</v>
      </c>
      <c r="F104" s="3" t="s">
        <v>92</v>
      </c>
      <c r="G104" s="3" t="s">
        <v>93</v>
      </c>
      <c r="H104" s="3" t="s">
        <v>93</v>
      </c>
      <c r="I104" s="3" t="s">
        <v>94</v>
      </c>
      <c r="J104" s="3" t="s">
        <v>95</v>
      </c>
      <c r="K104" s="3" t="s">
        <v>96</v>
      </c>
      <c r="L104" s="3" t="s">
        <v>889</v>
      </c>
      <c r="M104" s="3">
        <v>2.023030178E9</v>
      </c>
      <c r="N104" s="3" t="s">
        <v>890</v>
      </c>
      <c r="O104" s="3">
        <v>1.1960456167E10</v>
      </c>
      <c r="P104" s="3">
        <v>6.06386609E8</v>
      </c>
      <c r="Q104" s="3" t="s">
        <v>92</v>
      </c>
      <c r="R104" s="3">
        <v>5.870851181E10</v>
      </c>
      <c r="S104" s="4">
        <v>38479.0</v>
      </c>
      <c r="T104" s="3" t="s">
        <v>99</v>
      </c>
      <c r="U104" s="3" t="s">
        <v>100</v>
      </c>
      <c r="V104" s="3" t="s">
        <v>891</v>
      </c>
      <c r="W104" s="5" t="s">
        <v>892</v>
      </c>
      <c r="X104" s="3" t="s">
        <v>103</v>
      </c>
      <c r="Y104" s="3" t="s">
        <v>104</v>
      </c>
      <c r="Z104" s="3" t="s">
        <v>105</v>
      </c>
      <c r="AA104" s="3" t="s">
        <v>106</v>
      </c>
      <c r="AC104" s="3">
        <v>3.0</v>
      </c>
      <c r="AD104" s="3">
        <v>3.0</v>
      </c>
      <c r="AE104" s="3">
        <v>0.0</v>
      </c>
      <c r="AF104" s="3" t="s">
        <v>107</v>
      </c>
      <c r="AG104" s="3">
        <v>0.0</v>
      </c>
      <c r="AH104" s="3" t="s">
        <v>109</v>
      </c>
      <c r="AI104" s="3">
        <v>1886.0</v>
      </c>
      <c r="AJ104" s="3" t="s">
        <v>108</v>
      </c>
      <c r="AK104" s="3">
        <v>1351.0</v>
      </c>
      <c r="AL104" s="3" t="s">
        <v>108</v>
      </c>
      <c r="AM104" s="3">
        <v>0.0</v>
      </c>
      <c r="AN104" s="3" t="s">
        <v>109</v>
      </c>
      <c r="AO104" s="3">
        <v>0.0</v>
      </c>
      <c r="AP104" s="3" t="s">
        <v>109</v>
      </c>
      <c r="AQ104" s="3">
        <v>0.0</v>
      </c>
      <c r="AR104" s="3" t="s">
        <v>109</v>
      </c>
      <c r="AS104" s="3">
        <v>0.0</v>
      </c>
      <c r="AT104" s="3" t="s">
        <v>109</v>
      </c>
      <c r="AV104" s="3">
        <v>0.0</v>
      </c>
      <c r="AW104" s="3" t="s">
        <v>203</v>
      </c>
      <c r="AX104" s="3">
        <v>0.0</v>
      </c>
      <c r="AY104" s="3" t="s">
        <v>177</v>
      </c>
      <c r="AZ104" s="3">
        <v>0.0</v>
      </c>
      <c r="BA104" s="3" t="s">
        <v>113</v>
      </c>
      <c r="BB104" s="3">
        <v>21.0</v>
      </c>
      <c r="BC104" s="3" t="s">
        <v>114</v>
      </c>
      <c r="BD104" s="3">
        <v>101.0</v>
      </c>
      <c r="BE104" s="3" t="s">
        <v>114</v>
      </c>
      <c r="BF104" s="3">
        <v>154.0</v>
      </c>
      <c r="BG104" s="3" t="s">
        <v>167</v>
      </c>
      <c r="BH104" s="3" t="s">
        <v>115</v>
      </c>
      <c r="BI104" s="3">
        <v>120.0</v>
      </c>
      <c r="BJ104" s="3" t="s">
        <v>116</v>
      </c>
      <c r="BK104" s="3">
        <v>0.0</v>
      </c>
      <c r="BL104" s="3">
        <v>0.0</v>
      </c>
      <c r="BM104" s="3" t="s">
        <v>113</v>
      </c>
      <c r="BN104" s="3">
        <v>0.0</v>
      </c>
      <c r="BO104" s="3" t="s">
        <v>113</v>
      </c>
      <c r="BP104" s="3">
        <v>0.0</v>
      </c>
      <c r="BQ104" s="3" t="s">
        <v>113</v>
      </c>
      <c r="BS104" s="3">
        <v>0.0</v>
      </c>
      <c r="BT104" s="3">
        <v>0.0</v>
      </c>
      <c r="BU104" s="3">
        <v>0.0</v>
      </c>
      <c r="BV104" s="3" t="s">
        <v>113</v>
      </c>
      <c r="BW104" s="3">
        <v>0.0</v>
      </c>
      <c r="BX104" s="3" t="s">
        <v>113</v>
      </c>
      <c r="BY104" s="3">
        <v>0.0</v>
      </c>
      <c r="BZ104" s="3" t="s">
        <v>113</v>
      </c>
      <c r="CA104" s="3">
        <v>0.0</v>
      </c>
      <c r="CB104" s="3" t="s">
        <v>113</v>
      </c>
      <c r="CD104" s="3" t="s">
        <v>122</v>
      </c>
      <c r="CE104" s="3" t="s">
        <v>122</v>
      </c>
      <c r="CF104" s="3" t="s">
        <v>144</v>
      </c>
      <c r="CG104" s="3" t="s">
        <v>92</v>
      </c>
      <c r="CH104" s="3" t="s">
        <v>124</v>
      </c>
      <c r="CI104" s="3" t="s">
        <v>146</v>
      </c>
      <c r="CJ104" s="3" t="s">
        <v>147</v>
      </c>
      <c r="CK104" s="3" t="s">
        <v>92</v>
      </c>
      <c r="CL104" s="3" t="s">
        <v>92</v>
      </c>
    </row>
    <row r="105">
      <c r="A105" s="2">
        <v>45045.71273339121</v>
      </c>
      <c r="B105" s="3" t="s">
        <v>893</v>
      </c>
      <c r="C105" s="3" t="s">
        <v>894</v>
      </c>
      <c r="D105" s="3" t="s">
        <v>91</v>
      </c>
      <c r="E105" s="3" t="s">
        <v>92</v>
      </c>
      <c r="F105" s="3" t="s">
        <v>92</v>
      </c>
      <c r="G105" s="3">
        <v>3.0</v>
      </c>
      <c r="H105" s="3" t="s">
        <v>93</v>
      </c>
      <c r="I105" s="3" t="s">
        <v>94</v>
      </c>
      <c r="J105" s="3" t="s">
        <v>95</v>
      </c>
      <c r="K105" s="3" t="s">
        <v>96</v>
      </c>
      <c r="L105" s="3" t="s">
        <v>895</v>
      </c>
      <c r="M105" s="3">
        <v>2.02303018E9</v>
      </c>
      <c r="N105" s="3" t="s">
        <v>896</v>
      </c>
      <c r="O105" s="3">
        <v>1.1989104246E10</v>
      </c>
      <c r="P105" s="3">
        <v>5.31317338E8</v>
      </c>
      <c r="R105" s="3">
        <v>5.4116875864E10</v>
      </c>
      <c r="S105" s="4">
        <v>37696.0</v>
      </c>
      <c r="T105" s="3" t="s">
        <v>163</v>
      </c>
      <c r="U105" s="3" t="s">
        <v>100</v>
      </c>
      <c r="V105" s="3" t="s">
        <v>897</v>
      </c>
      <c r="W105" s="5" t="s">
        <v>898</v>
      </c>
      <c r="X105" s="3" t="s">
        <v>103</v>
      </c>
      <c r="Y105" s="3" t="s">
        <v>104</v>
      </c>
      <c r="Z105" s="3" t="s">
        <v>105</v>
      </c>
      <c r="AA105" s="3" t="s">
        <v>106</v>
      </c>
      <c r="AC105" s="3">
        <v>3.0</v>
      </c>
      <c r="AD105" s="3">
        <v>3.0</v>
      </c>
      <c r="AF105" s="3" t="s">
        <v>107</v>
      </c>
      <c r="AG105" s="3">
        <v>1045.0</v>
      </c>
      <c r="AH105" s="3" t="s">
        <v>108</v>
      </c>
      <c r="AI105" s="3">
        <v>0.0</v>
      </c>
      <c r="AJ105" s="3" t="s">
        <v>109</v>
      </c>
      <c r="AK105" s="3">
        <v>1976.0</v>
      </c>
      <c r="AL105" s="3" t="s">
        <v>108</v>
      </c>
      <c r="AM105" s="3">
        <v>0.0</v>
      </c>
      <c r="AN105" s="3" t="s">
        <v>109</v>
      </c>
      <c r="AO105" s="3">
        <v>0.0</v>
      </c>
      <c r="AP105" s="3" t="s">
        <v>109</v>
      </c>
      <c r="AQ105" s="3">
        <v>0.0</v>
      </c>
      <c r="AR105" s="3" t="s">
        <v>109</v>
      </c>
      <c r="AS105" s="3">
        <v>0.0</v>
      </c>
      <c r="AT105" s="3" t="s">
        <v>109</v>
      </c>
      <c r="AV105" s="3">
        <v>0.0</v>
      </c>
      <c r="AW105" s="3" t="s">
        <v>203</v>
      </c>
      <c r="AX105" s="3">
        <v>0.0</v>
      </c>
      <c r="AY105" s="3" t="s">
        <v>177</v>
      </c>
      <c r="AZ105" s="3">
        <v>0.0</v>
      </c>
      <c r="BA105" s="3" t="s">
        <v>113</v>
      </c>
      <c r="BB105" s="3">
        <v>11.0</v>
      </c>
      <c r="BC105" s="3" t="s">
        <v>114</v>
      </c>
      <c r="BD105" s="3">
        <v>116.0</v>
      </c>
      <c r="BE105" s="3" t="s">
        <v>114</v>
      </c>
      <c r="BF105" s="3">
        <v>60.0</v>
      </c>
      <c r="BG105" s="3" t="s">
        <v>139</v>
      </c>
      <c r="BH105" s="3" t="s">
        <v>115</v>
      </c>
      <c r="BI105" s="3">
        <v>60.0</v>
      </c>
      <c r="BJ105" s="3" t="s">
        <v>116</v>
      </c>
      <c r="BK105" s="3">
        <v>231.0</v>
      </c>
      <c r="BL105" s="3">
        <v>474.0</v>
      </c>
      <c r="BM105" s="3" t="s">
        <v>189</v>
      </c>
      <c r="BN105" s="3">
        <v>235.0</v>
      </c>
      <c r="BO105" s="3" t="s">
        <v>276</v>
      </c>
      <c r="BP105" s="3">
        <v>85.0</v>
      </c>
      <c r="BQ105" s="3" t="s">
        <v>118</v>
      </c>
      <c r="BR105" s="3" t="s">
        <v>899</v>
      </c>
      <c r="BS105" s="3">
        <v>0.0</v>
      </c>
      <c r="BT105" s="3">
        <v>0.0</v>
      </c>
      <c r="BU105" s="3">
        <v>0.0</v>
      </c>
      <c r="BV105" s="3" t="s">
        <v>113</v>
      </c>
      <c r="BW105" s="3">
        <v>0.0</v>
      </c>
      <c r="BX105" s="3" t="s">
        <v>113</v>
      </c>
      <c r="BY105" s="3">
        <v>0.0</v>
      </c>
      <c r="BZ105" s="3" t="s">
        <v>113</v>
      </c>
      <c r="CA105" s="3">
        <v>0.0</v>
      </c>
      <c r="CB105" s="3" t="s">
        <v>113</v>
      </c>
      <c r="CD105" s="3" t="s">
        <v>122</v>
      </c>
      <c r="CE105" s="3" t="s">
        <v>122</v>
      </c>
      <c r="CF105" s="3" t="s">
        <v>123</v>
      </c>
      <c r="CH105" s="3" t="s">
        <v>124</v>
      </c>
      <c r="CI105" s="3" t="s">
        <v>181</v>
      </c>
      <c r="CJ105" s="3" t="s">
        <v>147</v>
      </c>
      <c r="CK105" s="3" t="s">
        <v>91</v>
      </c>
      <c r="CL105" s="3" t="s">
        <v>91</v>
      </c>
    </row>
    <row r="106">
      <c r="A106" s="2">
        <v>45045.61837783565</v>
      </c>
      <c r="B106" s="3" t="s">
        <v>247</v>
      </c>
      <c r="C106" s="3" t="s">
        <v>900</v>
      </c>
      <c r="D106" s="3" t="s">
        <v>91</v>
      </c>
      <c r="E106" s="3" t="s">
        <v>92</v>
      </c>
      <c r="F106" s="3" t="s">
        <v>92</v>
      </c>
      <c r="G106" s="3" t="s">
        <v>93</v>
      </c>
      <c r="H106" s="3" t="s">
        <v>93</v>
      </c>
      <c r="I106" s="3" t="s">
        <v>94</v>
      </c>
      <c r="J106" s="3" t="s">
        <v>95</v>
      </c>
      <c r="K106" s="3" t="s">
        <v>96</v>
      </c>
      <c r="L106" s="3" t="s">
        <v>901</v>
      </c>
      <c r="M106" s="3">
        <v>2.023030182E9</v>
      </c>
      <c r="N106" s="3" t="s">
        <v>902</v>
      </c>
      <c r="O106" s="3">
        <v>1.197025233E10</v>
      </c>
      <c r="P106" s="3" t="s">
        <v>903</v>
      </c>
      <c r="R106" s="3">
        <v>5.3894767863E10</v>
      </c>
      <c r="S106" s="4">
        <v>38670.0</v>
      </c>
      <c r="T106" s="3" t="s">
        <v>99</v>
      </c>
      <c r="U106" s="3" t="s">
        <v>100</v>
      </c>
      <c r="V106" s="3" t="s">
        <v>904</v>
      </c>
      <c r="W106" s="5" t="s">
        <v>905</v>
      </c>
      <c r="X106" s="3" t="s">
        <v>103</v>
      </c>
      <c r="Y106" s="3" t="s">
        <v>104</v>
      </c>
      <c r="Z106" s="3" t="s">
        <v>105</v>
      </c>
      <c r="AA106" s="3" t="s">
        <v>106</v>
      </c>
      <c r="AC106" s="3">
        <v>2.0</v>
      </c>
      <c r="AD106" s="3">
        <v>2.0</v>
      </c>
      <c r="AF106" s="3" t="s">
        <v>107</v>
      </c>
      <c r="AG106" s="3">
        <v>0.0</v>
      </c>
      <c r="AH106" s="3" t="s">
        <v>109</v>
      </c>
      <c r="AI106" s="3">
        <v>0.0</v>
      </c>
      <c r="AJ106" s="3" t="s">
        <v>109</v>
      </c>
      <c r="AK106" s="3">
        <v>1367.0</v>
      </c>
      <c r="AL106" s="3" t="s">
        <v>274</v>
      </c>
      <c r="AM106" s="3">
        <v>0.0</v>
      </c>
      <c r="AN106" s="3" t="s">
        <v>109</v>
      </c>
      <c r="AO106" s="3">
        <v>0.0</v>
      </c>
      <c r="AP106" s="3" t="s">
        <v>109</v>
      </c>
      <c r="AQ106" s="3">
        <v>0.0</v>
      </c>
      <c r="AR106" s="3" t="s">
        <v>109</v>
      </c>
      <c r="AS106" s="3">
        <v>0.0</v>
      </c>
      <c r="AT106" s="3" t="s">
        <v>109</v>
      </c>
      <c r="AU106" s="3" t="s">
        <v>906</v>
      </c>
      <c r="AV106" s="3">
        <v>0.0</v>
      </c>
      <c r="AW106" s="3" t="s">
        <v>155</v>
      </c>
      <c r="AX106" s="3">
        <v>0.0</v>
      </c>
      <c r="AY106" s="3" t="s">
        <v>177</v>
      </c>
      <c r="AZ106" s="3">
        <v>0.0</v>
      </c>
      <c r="BA106" s="3" t="s">
        <v>113</v>
      </c>
      <c r="BB106" s="3">
        <v>0.0</v>
      </c>
      <c r="BC106" s="3" t="s">
        <v>460</v>
      </c>
      <c r="BD106" s="3">
        <v>0.0</v>
      </c>
      <c r="BE106" s="3" t="s">
        <v>318</v>
      </c>
      <c r="BF106" s="3">
        <v>40.0</v>
      </c>
      <c r="BG106" s="3" t="s">
        <v>237</v>
      </c>
      <c r="BH106" s="3" t="s">
        <v>115</v>
      </c>
      <c r="BI106" s="3">
        <v>0.0</v>
      </c>
      <c r="BJ106" s="3" t="s">
        <v>113</v>
      </c>
      <c r="BK106" s="3">
        <v>132.0</v>
      </c>
      <c r="BL106" s="3">
        <v>230.0</v>
      </c>
      <c r="BM106" s="3" t="s">
        <v>189</v>
      </c>
      <c r="BN106" s="3">
        <v>0.0</v>
      </c>
      <c r="BO106" s="3" t="s">
        <v>113</v>
      </c>
      <c r="BP106" s="3">
        <v>325.0</v>
      </c>
      <c r="BQ106" s="3" t="s">
        <v>141</v>
      </c>
      <c r="BR106" s="3" t="s">
        <v>907</v>
      </c>
      <c r="BS106" s="3">
        <v>0.0</v>
      </c>
      <c r="BT106" s="3">
        <v>0.0</v>
      </c>
      <c r="BU106" s="3">
        <v>0.0</v>
      </c>
      <c r="BV106" s="3" t="s">
        <v>113</v>
      </c>
      <c r="BW106" s="3">
        <v>0.0</v>
      </c>
      <c r="BX106" s="3" t="s">
        <v>113</v>
      </c>
      <c r="BY106" s="3">
        <v>0.0</v>
      </c>
      <c r="BZ106" s="3" t="s">
        <v>113</v>
      </c>
      <c r="CA106" s="3">
        <v>760.0</v>
      </c>
      <c r="CB106" s="3" t="s">
        <v>120</v>
      </c>
      <c r="CC106" s="3" t="s">
        <v>908</v>
      </c>
      <c r="CD106" s="3" t="s">
        <v>122</v>
      </c>
      <c r="CE106" s="3" t="s">
        <v>122</v>
      </c>
      <c r="CF106" s="3" t="s">
        <v>144</v>
      </c>
      <c r="CH106" s="3" t="s">
        <v>145</v>
      </c>
      <c r="CI106" s="3" t="s">
        <v>146</v>
      </c>
      <c r="CJ106" s="3" t="s">
        <v>146</v>
      </c>
      <c r="CK106" s="3" t="s">
        <v>92</v>
      </c>
      <c r="CL106" s="3" t="s">
        <v>92</v>
      </c>
    </row>
    <row r="107">
      <c r="A107" s="2">
        <v>45045.61208114584</v>
      </c>
      <c r="B107" s="3" t="s">
        <v>229</v>
      </c>
      <c r="C107" s="3" t="s">
        <v>909</v>
      </c>
      <c r="D107" s="3" t="s">
        <v>91</v>
      </c>
      <c r="E107" s="3" t="s">
        <v>92</v>
      </c>
      <c r="F107" s="3" t="s">
        <v>92</v>
      </c>
      <c r="G107" s="3">
        <v>1.0</v>
      </c>
      <c r="H107" s="3" t="s">
        <v>93</v>
      </c>
      <c r="I107" s="3" t="s">
        <v>94</v>
      </c>
      <c r="J107" s="3" t="s">
        <v>95</v>
      </c>
      <c r="K107" s="3" t="s">
        <v>96</v>
      </c>
      <c r="L107" s="3" t="s">
        <v>910</v>
      </c>
      <c r="M107" s="3">
        <v>2.023030181E9</v>
      </c>
      <c r="N107" s="3" t="s">
        <v>911</v>
      </c>
      <c r="O107" s="3">
        <v>1.1943645256E10</v>
      </c>
      <c r="P107" s="3">
        <v>5.2724507E8</v>
      </c>
      <c r="Q107" s="3" t="s">
        <v>92</v>
      </c>
      <c r="R107" s="3">
        <v>5.6416153823E10</v>
      </c>
      <c r="S107" s="4">
        <v>38239.0</v>
      </c>
      <c r="T107" s="3" t="s">
        <v>163</v>
      </c>
      <c r="U107" s="3" t="s">
        <v>100</v>
      </c>
      <c r="V107" s="3" t="s">
        <v>912</v>
      </c>
      <c r="W107" s="5" t="s">
        <v>913</v>
      </c>
      <c r="X107" s="3" t="s">
        <v>103</v>
      </c>
      <c r="Y107" s="3" t="s">
        <v>104</v>
      </c>
      <c r="Z107" s="3" t="s">
        <v>105</v>
      </c>
      <c r="AA107" s="3" t="s">
        <v>106</v>
      </c>
      <c r="AC107" s="3">
        <v>4.0</v>
      </c>
      <c r="AD107" s="3">
        <v>4.0</v>
      </c>
      <c r="AF107" s="3" t="s">
        <v>107</v>
      </c>
      <c r="AG107" s="3">
        <v>0.0</v>
      </c>
      <c r="AH107" s="3" t="s">
        <v>109</v>
      </c>
      <c r="AI107" s="3">
        <v>1550.0</v>
      </c>
      <c r="AJ107" s="3" t="s">
        <v>108</v>
      </c>
      <c r="AK107" s="3">
        <v>0.0</v>
      </c>
      <c r="AL107" s="3" t="s">
        <v>109</v>
      </c>
      <c r="AM107" s="3">
        <v>1880.0</v>
      </c>
      <c r="AN107" s="3" t="s">
        <v>109</v>
      </c>
      <c r="AO107" s="3">
        <v>0.0</v>
      </c>
      <c r="AP107" s="3" t="s">
        <v>109</v>
      </c>
      <c r="AQ107" s="3">
        <v>0.0</v>
      </c>
      <c r="AR107" s="3" t="s">
        <v>109</v>
      </c>
      <c r="AS107" s="3">
        <v>0.0</v>
      </c>
      <c r="AT107" s="3" t="s">
        <v>109</v>
      </c>
      <c r="AV107" s="3">
        <v>1.0</v>
      </c>
      <c r="AW107" s="3" t="s">
        <v>203</v>
      </c>
      <c r="AX107" s="3">
        <v>0.0</v>
      </c>
      <c r="AY107" s="3" t="s">
        <v>137</v>
      </c>
      <c r="AZ107" s="3">
        <v>0.0</v>
      </c>
      <c r="BA107" s="3" t="s">
        <v>113</v>
      </c>
      <c r="BB107" s="3">
        <v>68.0</v>
      </c>
      <c r="BC107" s="3" t="s">
        <v>114</v>
      </c>
      <c r="BD107" s="3">
        <v>115.0</v>
      </c>
      <c r="BE107" s="3" t="s">
        <v>114</v>
      </c>
      <c r="BF107" s="3">
        <v>0.0</v>
      </c>
      <c r="BG107" s="3" t="s">
        <v>113</v>
      </c>
      <c r="BH107" s="3" t="s">
        <v>157</v>
      </c>
      <c r="BI107" s="3">
        <v>0.0</v>
      </c>
      <c r="BJ107" s="3" t="s">
        <v>113</v>
      </c>
      <c r="BK107" s="3">
        <v>0.0</v>
      </c>
      <c r="BL107" s="3">
        <v>0.0</v>
      </c>
      <c r="BM107" s="3" t="s">
        <v>113</v>
      </c>
      <c r="BN107" s="3">
        <v>0.0</v>
      </c>
      <c r="BO107" s="3" t="s">
        <v>113</v>
      </c>
      <c r="BP107" s="3">
        <v>0.0</v>
      </c>
      <c r="BQ107" s="3" t="s">
        <v>113</v>
      </c>
      <c r="BS107" s="3">
        <v>1.0</v>
      </c>
      <c r="BT107" s="3">
        <v>0.0</v>
      </c>
      <c r="BU107" s="3">
        <v>728.0</v>
      </c>
      <c r="BV107" s="3" t="s">
        <v>797</v>
      </c>
      <c r="BW107" s="3">
        <v>166.0</v>
      </c>
      <c r="BX107" s="3" t="s">
        <v>120</v>
      </c>
      <c r="BY107" s="3">
        <v>0.0</v>
      </c>
      <c r="BZ107" s="3" t="s">
        <v>113</v>
      </c>
      <c r="CA107" s="3">
        <v>3360.0</v>
      </c>
      <c r="CB107" s="3" t="s">
        <v>120</v>
      </c>
      <c r="CD107" s="3" t="s">
        <v>122</v>
      </c>
      <c r="CE107" s="3" t="s">
        <v>122</v>
      </c>
      <c r="CF107" s="3" t="s">
        <v>123</v>
      </c>
      <c r="CG107" s="3" t="s">
        <v>92</v>
      </c>
      <c r="CH107" s="3" t="s">
        <v>124</v>
      </c>
      <c r="CI107" s="3" t="s">
        <v>125</v>
      </c>
      <c r="CJ107" s="3" t="s">
        <v>147</v>
      </c>
      <c r="CK107" s="3" t="s">
        <v>92</v>
      </c>
      <c r="CL107" s="3" t="s">
        <v>91</v>
      </c>
    </row>
    <row r="108">
      <c r="A108" s="2">
        <v>45052.425448738424</v>
      </c>
      <c r="B108" s="3" t="s">
        <v>169</v>
      </c>
      <c r="C108" s="3" t="s">
        <v>914</v>
      </c>
      <c r="D108" s="3" t="s">
        <v>91</v>
      </c>
      <c r="E108" s="3" t="s">
        <v>91</v>
      </c>
      <c r="F108" s="3" t="s">
        <v>92</v>
      </c>
      <c r="G108" s="3">
        <v>2.0</v>
      </c>
      <c r="H108" s="3">
        <v>1.0</v>
      </c>
      <c r="I108" s="3" t="s">
        <v>94</v>
      </c>
      <c r="J108" s="3" t="s">
        <v>95</v>
      </c>
      <c r="K108" s="3" t="s">
        <v>96</v>
      </c>
      <c r="L108" s="3" t="s">
        <v>915</v>
      </c>
      <c r="M108" s="3">
        <v>2.023030183E9</v>
      </c>
      <c r="N108" s="3" t="s">
        <v>916</v>
      </c>
      <c r="O108" s="3">
        <v>1.1961485663E10</v>
      </c>
      <c r="P108" s="3">
        <v>5.22714142E8</v>
      </c>
      <c r="Q108" s="3" t="s">
        <v>92</v>
      </c>
      <c r="R108" s="3">
        <v>3.9422779804E10</v>
      </c>
      <c r="S108" s="4">
        <v>38133.0</v>
      </c>
      <c r="T108" s="3" t="s">
        <v>99</v>
      </c>
      <c r="U108" s="3" t="s">
        <v>100</v>
      </c>
      <c r="V108" s="3" t="s">
        <v>917</v>
      </c>
      <c r="W108" s="5" t="s">
        <v>918</v>
      </c>
      <c r="X108" s="3" t="s">
        <v>103</v>
      </c>
      <c r="Y108" s="3" t="s">
        <v>104</v>
      </c>
      <c r="Z108" s="3" t="s">
        <v>105</v>
      </c>
      <c r="AA108" s="3" t="s">
        <v>106</v>
      </c>
      <c r="AC108" s="3">
        <v>5.0</v>
      </c>
      <c r="AD108" s="3">
        <v>5.0</v>
      </c>
      <c r="AE108" s="3">
        <v>1.0</v>
      </c>
      <c r="AF108" s="3" t="s">
        <v>134</v>
      </c>
      <c r="AG108" s="3">
        <v>590.0</v>
      </c>
      <c r="AH108" s="3" t="s">
        <v>176</v>
      </c>
      <c r="AI108" s="3">
        <v>1701.0</v>
      </c>
      <c r="AJ108" s="3" t="s">
        <v>274</v>
      </c>
      <c r="AK108" s="3">
        <v>4052.0</v>
      </c>
      <c r="AL108" s="3" t="s">
        <v>108</v>
      </c>
      <c r="AM108" s="3">
        <v>500.0</v>
      </c>
      <c r="AN108" s="3" t="s">
        <v>135</v>
      </c>
      <c r="AO108" s="3">
        <v>0.0</v>
      </c>
      <c r="AP108" s="3" t="s">
        <v>109</v>
      </c>
      <c r="AQ108" s="3">
        <v>0.0</v>
      </c>
      <c r="AR108" s="3" t="s">
        <v>109</v>
      </c>
      <c r="AS108" s="3">
        <v>0.0</v>
      </c>
      <c r="AT108" s="3" t="s">
        <v>109</v>
      </c>
      <c r="AV108" s="3">
        <v>0.0</v>
      </c>
      <c r="AW108" s="3" t="s">
        <v>136</v>
      </c>
      <c r="AX108" s="3">
        <v>0.0</v>
      </c>
      <c r="AY108" s="3" t="s">
        <v>137</v>
      </c>
      <c r="AZ108" s="3">
        <v>715.0</v>
      </c>
      <c r="BA108" s="3" t="s">
        <v>138</v>
      </c>
      <c r="BB108" s="3">
        <v>75.0</v>
      </c>
      <c r="BC108" s="3" t="s">
        <v>114</v>
      </c>
      <c r="BD108" s="3">
        <v>39.0</v>
      </c>
      <c r="BE108" s="3" t="s">
        <v>114</v>
      </c>
      <c r="BF108" s="3">
        <v>244.0</v>
      </c>
      <c r="BG108" s="3" t="s">
        <v>167</v>
      </c>
      <c r="BH108" s="3" t="s">
        <v>115</v>
      </c>
      <c r="BI108" s="3">
        <v>203.0</v>
      </c>
      <c r="BJ108" s="3" t="s">
        <v>116</v>
      </c>
      <c r="BK108" s="3">
        <v>376.0</v>
      </c>
      <c r="BL108" s="3">
        <v>0.0</v>
      </c>
      <c r="BM108" s="3" t="s">
        <v>113</v>
      </c>
      <c r="BN108" s="3">
        <v>533.0</v>
      </c>
      <c r="BO108" s="3" t="s">
        <v>117</v>
      </c>
      <c r="BP108" s="3">
        <v>250.0</v>
      </c>
      <c r="BQ108" s="3" t="s">
        <v>118</v>
      </c>
      <c r="BR108" s="3" t="s">
        <v>919</v>
      </c>
      <c r="BS108" s="3">
        <v>0.0</v>
      </c>
      <c r="BT108" s="3">
        <v>0.0</v>
      </c>
      <c r="BU108" s="3">
        <v>0.0</v>
      </c>
      <c r="BV108" s="3" t="s">
        <v>113</v>
      </c>
      <c r="BW108" s="3">
        <v>0.0</v>
      </c>
      <c r="BX108" s="3" t="s">
        <v>920</v>
      </c>
      <c r="BY108" s="3">
        <v>0.0</v>
      </c>
      <c r="BZ108" s="3" t="s">
        <v>113</v>
      </c>
      <c r="CA108" s="3">
        <v>0.0</v>
      </c>
      <c r="CB108" s="3" t="s">
        <v>113</v>
      </c>
      <c r="CD108" s="3" t="s">
        <v>122</v>
      </c>
      <c r="CE108" s="3" t="s">
        <v>122</v>
      </c>
      <c r="CF108" s="3" t="s">
        <v>123</v>
      </c>
      <c r="CH108" s="3" t="s">
        <v>124</v>
      </c>
      <c r="CI108" s="3" t="s">
        <v>126</v>
      </c>
      <c r="CJ108" s="3" t="s">
        <v>126</v>
      </c>
      <c r="CK108" s="3" t="s">
        <v>91</v>
      </c>
      <c r="CL108" s="3" t="s">
        <v>91</v>
      </c>
    </row>
    <row r="109">
      <c r="A109" s="2">
        <v>45045.486465891205</v>
      </c>
      <c r="B109" s="3" t="s">
        <v>582</v>
      </c>
      <c r="C109" s="3" t="s">
        <v>921</v>
      </c>
      <c r="D109" s="3" t="s">
        <v>91</v>
      </c>
      <c r="E109" s="3" t="s">
        <v>92</v>
      </c>
      <c r="F109" s="3" t="s">
        <v>92</v>
      </c>
      <c r="G109" s="3" t="s">
        <v>93</v>
      </c>
      <c r="H109" s="3" t="s">
        <v>93</v>
      </c>
      <c r="I109" s="3" t="s">
        <v>94</v>
      </c>
      <c r="J109" s="3" t="s">
        <v>96</v>
      </c>
      <c r="K109" s="3" t="s">
        <v>95</v>
      </c>
      <c r="L109" s="3" t="s">
        <v>922</v>
      </c>
      <c r="M109" s="3">
        <v>2.023030188E9</v>
      </c>
      <c r="N109" s="3" t="s">
        <v>923</v>
      </c>
      <c r="O109" s="3">
        <v>1.1987065725E10</v>
      </c>
      <c r="P109" s="3">
        <v>5.007072E9</v>
      </c>
      <c r="Q109" s="3" t="s">
        <v>92</v>
      </c>
      <c r="R109" s="3">
        <v>4.8016860877E10</v>
      </c>
      <c r="S109" s="4">
        <v>38646.0</v>
      </c>
      <c r="T109" s="3" t="s">
        <v>99</v>
      </c>
      <c r="U109" s="3" t="s">
        <v>100</v>
      </c>
      <c r="V109" s="3" t="s">
        <v>924</v>
      </c>
      <c r="W109" s="5" t="s">
        <v>925</v>
      </c>
      <c r="X109" s="3" t="s">
        <v>236</v>
      </c>
      <c r="Y109" s="3" t="s">
        <v>104</v>
      </c>
      <c r="Z109" s="3" t="s">
        <v>105</v>
      </c>
      <c r="AA109" s="3" t="s">
        <v>106</v>
      </c>
      <c r="AC109" s="3">
        <v>3.0</v>
      </c>
      <c r="AD109" s="3">
        <v>3.0</v>
      </c>
      <c r="AF109" s="3" t="s">
        <v>134</v>
      </c>
      <c r="AG109" s="3">
        <v>0.0</v>
      </c>
      <c r="AH109" s="3" t="s">
        <v>109</v>
      </c>
      <c r="AI109" s="3">
        <v>2150.0</v>
      </c>
      <c r="AJ109" s="3" t="s">
        <v>135</v>
      </c>
      <c r="AK109" s="3">
        <v>3158.0</v>
      </c>
      <c r="AL109" s="3" t="s">
        <v>108</v>
      </c>
      <c r="AM109" s="3">
        <v>0.0</v>
      </c>
      <c r="AN109" s="3" t="s">
        <v>109</v>
      </c>
      <c r="AO109" s="3">
        <v>0.0</v>
      </c>
      <c r="AP109" s="3" t="s">
        <v>109</v>
      </c>
      <c r="AQ109" s="3">
        <v>0.0</v>
      </c>
      <c r="AR109" s="3" t="s">
        <v>109</v>
      </c>
      <c r="AS109" s="3">
        <v>0.0</v>
      </c>
      <c r="AT109" s="3" t="s">
        <v>109</v>
      </c>
      <c r="AV109" s="3">
        <v>0.0</v>
      </c>
      <c r="AW109" s="3" t="s">
        <v>136</v>
      </c>
      <c r="AX109" s="3">
        <v>0.0</v>
      </c>
      <c r="AY109" s="3" t="s">
        <v>137</v>
      </c>
      <c r="AZ109" s="3">
        <v>2272.0</v>
      </c>
      <c r="BA109" s="3" t="s">
        <v>138</v>
      </c>
      <c r="BB109" s="3">
        <v>68.0</v>
      </c>
      <c r="BC109" s="3" t="s">
        <v>114</v>
      </c>
      <c r="BD109" s="3">
        <v>134.0</v>
      </c>
      <c r="BE109" s="3" t="s">
        <v>114</v>
      </c>
      <c r="BF109" s="3">
        <v>200.0</v>
      </c>
      <c r="BG109" s="3" t="s">
        <v>256</v>
      </c>
      <c r="BH109" s="3" t="s">
        <v>115</v>
      </c>
      <c r="BI109" s="3">
        <v>100.0</v>
      </c>
      <c r="BJ109" s="3" t="s">
        <v>140</v>
      </c>
      <c r="BK109" s="3">
        <v>752.0</v>
      </c>
      <c r="BL109" s="3">
        <v>287.0</v>
      </c>
      <c r="BM109" s="3" t="s">
        <v>189</v>
      </c>
      <c r="BN109" s="3">
        <v>0.0</v>
      </c>
      <c r="BO109" s="3" t="s">
        <v>113</v>
      </c>
      <c r="BP109" s="3">
        <v>150.0</v>
      </c>
      <c r="BQ109" s="3" t="s">
        <v>118</v>
      </c>
      <c r="BR109" s="3" t="s">
        <v>468</v>
      </c>
      <c r="BS109" s="3">
        <v>1.0</v>
      </c>
      <c r="BT109" s="3">
        <v>0.0</v>
      </c>
      <c r="BU109" s="3">
        <v>3396.0</v>
      </c>
      <c r="BV109" s="3" t="s">
        <v>797</v>
      </c>
      <c r="BW109" s="3">
        <v>0.0</v>
      </c>
      <c r="BX109" s="3" t="s">
        <v>120</v>
      </c>
      <c r="BY109" s="3">
        <v>0.0</v>
      </c>
      <c r="BZ109" s="3" t="s">
        <v>113</v>
      </c>
      <c r="CA109" s="3">
        <v>0.0</v>
      </c>
      <c r="CB109" s="3" t="s">
        <v>113</v>
      </c>
      <c r="CD109" s="3" t="s">
        <v>122</v>
      </c>
      <c r="CE109" s="3" t="s">
        <v>122</v>
      </c>
      <c r="CF109" s="3" t="s">
        <v>144</v>
      </c>
      <c r="CH109" s="3" t="s">
        <v>124</v>
      </c>
      <c r="CI109" s="3" t="s">
        <v>208</v>
      </c>
      <c r="CJ109" s="3" t="s">
        <v>146</v>
      </c>
      <c r="CK109" s="3" t="s">
        <v>92</v>
      </c>
      <c r="CL109" s="3" t="s">
        <v>92</v>
      </c>
    </row>
    <row r="110">
      <c r="A110" s="2">
        <v>45052.397929976854</v>
      </c>
      <c r="B110" s="3" t="s">
        <v>798</v>
      </c>
      <c r="C110" s="3" t="s">
        <v>926</v>
      </c>
      <c r="D110" s="3" t="s">
        <v>91</v>
      </c>
      <c r="E110" s="3" t="s">
        <v>92</v>
      </c>
      <c r="F110" s="3" t="s">
        <v>927</v>
      </c>
      <c r="G110" s="3">
        <v>1.0</v>
      </c>
      <c r="H110" s="3" t="s">
        <v>93</v>
      </c>
      <c r="I110" s="3" t="s">
        <v>94</v>
      </c>
      <c r="J110" s="3" t="s">
        <v>96</v>
      </c>
      <c r="K110" s="3" t="s">
        <v>95</v>
      </c>
      <c r="L110" s="3" t="s">
        <v>928</v>
      </c>
      <c r="M110" s="3">
        <v>2.023030189E9</v>
      </c>
      <c r="N110" s="3" t="s">
        <v>929</v>
      </c>
      <c r="O110" s="3">
        <v>1.1978712244E10</v>
      </c>
      <c r="P110" s="3">
        <v>5.21815307E8</v>
      </c>
      <c r="Q110" s="3" t="s">
        <v>92</v>
      </c>
      <c r="R110" s="3">
        <v>5.2847613838E10</v>
      </c>
      <c r="S110" s="4">
        <v>38586.0</v>
      </c>
      <c r="T110" s="3" t="s">
        <v>930</v>
      </c>
      <c r="U110" s="3" t="s">
        <v>100</v>
      </c>
      <c r="V110" s="3" t="s">
        <v>931</v>
      </c>
      <c r="W110" s="5" t="s">
        <v>932</v>
      </c>
      <c r="X110" s="3" t="s">
        <v>103</v>
      </c>
      <c r="Y110" s="3" t="s">
        <v>104</v>
      </c>
      <c r="Z110" s="3" t="s">
        <v>105</v>
      </c>
      <c r="AA110" s="3" t="s">
        <v>106</v>
      </c>
      <c r="AC110" s="3">
        <v>4.0</v>
      </c>
      <c r="AD110" s="3">
        <v>2.0</v>
      </c>
      <c r="AF110" s="3" t="s">
        <v>134</v>
      </c>
      <c r="AG110" s="3">
        <v>624.0</v>
      </c>
      <c r="AH110" s="3" t="s">
        <v>274</v>
      </c>
      <c r="AI110" s="3">
        <v>1950.0</v>
      </c>
      <c r="AJ110" s="3" t="s">
        <v>135</v>
      </c>
      <c r="AK110" s="3">
        <v>0.0</v>
      </c>
      <c r="AL110" s="3" t="s">
        <v>109</v>
      </c>
      <c r="AM110" s="3">
        <v>0.0</v>
      </c>
      <c r="AN110" s="3" t="s">
        <v>109</v>
      </c>
      <c r="AO110" s="3">
        <v>0.0</v>
      </c>
      <c r="AP110" s="3" t="s">
        <v>109</v>
      </c>
      <c r="AQ110" s="3">
        <v>1320.0</v>
      </c>
      <c r="AR110" s="3" t="s">
        <v>274</v>
      </c>
      <c r="AS110" s="3">
        <v>0.0</v>
      </c>
      <c r="AT110" s="3" t="s">
        <v>109</v>
      </c>
      <c r="AV110" s="3">
        <v>0.0</v>
      </c>
      <c r="AW110" s="3" t="s">
        <v>203</v>
      </c>
      <c r="AX110" s="3">
        <v>0.0</v>
      </c>
      <c r="AY110" s="3" t="s">
        <v>177</v>
      </c>
      <c r="AZ110" s="3">
        <v>0.0</v>
      </c>
      <c r="BA110" s="3" t="s">
        <v>178</v>
      </c>
      <c r="BB110" s="3">
        <v>50.0</v>
      </c>
      <c r="BC110" s="3" t="s">
        <v>371</v>
      </c>
      <c r="BD110" s="3">
        <v>132.0</v>
      </c>
      <c r="BE110" s="3" t="s">
        <v>776</v>
      </c>
      <c r="BF110" s="3">
        <v>20.0</v>
      </c>
      <c r="BG110" s="3" t="s">
        <v>256</v>
      </c>
      <c r="BH110" s="3" t="s">
        <v>115</v>
      </c>
      <c r="BI110" s="3">
        <v>70.0</v>
      </c>
      <c r="BJ110" s="3" t="s">
        <v>140</v>
      </c>
      <c r="BK110" s="3">
        <v>0.0</v>
      </c>
      <c r="BL110" s="3">
        <v>0.0</v>
      </c>
      <c r="BM110" s="3" t="s">
        <v>113</v>
      </c>
      <c r="BN110" s="3">
        <v>0.0</v>
      </c>
      <c r="BO110" s="3" t="s">
        <v>113</v>
      </c>
      <c r="BP110" s="3">
        <v>407.0</v>
      </c>
      <c r="BQ110" s="3" t="s">
        <v>141</v>
      </c>
      <c r="BR110" s="3" t="s">
        <v>933</v>
      </c>
      <c r="BS110" s="3">
        <v>1.0</v>
      </c>
      <c r="BT110" s="3">
        <v>0.0</v>
      </c>
      <c r="BU110" s="3">
        <v>280.0</v>
      </c>
      <c r="BV110" s="3" t="s">
        <v>207</v>
      </c>
      <c r="BW110" s="3">
        <v>0.0</v>
      </c>
      <c r="BX110" s="3" t="s">
        <v>113</v>
      </c>
      <c r="BY110" s="3">
        <v>0.0</v>
      </c>
      <c r="BZ110" s="3" t="s">
        <v>113</v>
      </c>
      <c r="CA110" s="3">
        <v>0.0</v>
      </c>
      <c r="CB110" s="3" t="s">
        <v>113</v>
      </c>
      <c r="CD110" s="3" t="s">
        <v>122</v>
      </c>
      <c r="CE110" s="3" t="s">
        <v>122</v>
      </c>
      <c r="CF110" s="3" t="s">
        <v>144</v>
      </c>
      <c r="CH110" s="3" t="s">
        <v>145</v>
      </c>
      <c r="CI110" s="3" t="s">
        <v>146</v>
      </c>
      <c r="CJ110" s="3" t="s">
        <v>208</v>
      </c>
      <c r="CK110" s="3" t="s">
        <v>91</v>
      </c>
      <c r="CL110" s="3" t="s">
        <v>91</v>
      </c>
    </row>
    <row r="111">
      <c r="A111" s="2">
        <v>45052.65019969907</v>
      </c>
      <c r="B111" s="3" t="s">
        <v>306</v>
      </c>
      <c r="C111" s="3" t="s">
        <v>934</v>
      </c>
      <c r="D111" s="3" t="s">
        <v>91</v>
      </c>
      <c r="E111" s="3" t="s">
        <v>92</v>
      </c>
      <c r="F111" s="3" t="s">
        <v>92</v>
      </c>
      <c r="G111" s="3">
        <v>1.0</v>
      </c>
      <c r="H111" s="3" t="s">
        <v>93</v>
      </c>
      <c r="I111" s="3" t="s">
        <v>94</v>
      </c>
      <c r="J111" s="3" t="s">
        <v>95</v>
      </c>
      <c r="K111" s="3" t="s">
        <v>96</v>
      </c>
      <c r="L111" s="3" t="s">
        <v>935</v>
      </c>
      <c r="M111" s="3">
        <v>2.02303019E9</v>
      </c>
      <c r="N111" s="3" t="s">
        <v>936</v>
      </c>
      <c r="O111" s="3">
        <v>1.1971606803E10</v>
      </c>
      <c r="P111" s="3">
        <v>5.7206545E8</v>
      </c>
      <c r="Q111" s="3" t="s">
        <v>92</v>
      </c>
      <c r="R111" s="3">
        <v>4.7978989844E10</v>
      </c>
      <c r="S111" s="4">
        <v>38565.0</v>
      </c>
      <c r="T111" s="3" t="s">
        <v>99</v>
      </c>
      <c r="U111" s="3" t="s">
        <v>100</v>
      </c>
      <c r="V111" s="3" t="s">
        <v>937</v>
      </c>
      <c r="W111" s="5" t="s">
        <v>938</v>
      </c>
      <c r="X111" s="3" t="s">
        <v>939</v>
      </c>
      <c r="Y111" s="3" t="s">
        <v>104</v>
      </c>
      <c r="Z111" s="3" t="s">
        <v>105</v>
      </c>
      <c r="AA111" s="3" t="s">
        <v>106</v>
      </c>
      <c r="AC111" s="3">
        <v>3.0</v>
      </c>
      <c r="AD111" s="3">
        <v>3.0</v>
      </c>
      <c r="AE111" s="3">
        <v>1.0</v>
      </c>
      <c r="AF111" s="3" t="s">
        <v>107</v>
      </c>
      <c r="AG111" s="3">
        <v>0.0</v>
      </c>
      <c r="AH111" s="3" t="s">
        <v>109</v>
      </c>
      <c r="AI111" s="3">
        <v>0.0</v>
      </c>
      <c r="AJ111" s="3" t="s">
        <v>109</v>
      </c>
      <c r="AK111" s="3">
        <v>2362.0</v>
      </c>
      <c r="AL111" s="3" t="s">
        <v>108</v>
      </c>
      <c r="AM111" s="3">
        <v>0.0</v>
      </c>
      <c r="AN111" s="3" t="s">
        <v>109</v>
      </c>
      <c r="AO111" s="3">
        <v>0.0</v>
      </c>
      <c r="AP111" s="3" t="s">
        <v>109</v>
      </c>
      <c r="AQ111" s="3">
        <v>0.0</v>
      </c>
      <c r="AR111" s="3" t="s">
        <v>109</v>
      </c>
      <c r="AS111" s="3">
        <v>750.0</v>
      </c>
      <c r="AT111" s="3" t="s">
        <v>176</v>
      </c>
      <c r="AV111" s="3">
        <v>0.0</v>
      </c>
      <c r="AW111" s="3" t="s">
        <v>136</v>
      </c>
      <c r="AX111" s="3">
        <v>0.0</v>
      </c>
      <c r="AY111" s="3" t="s">
        <v>137</v>
      </c>
      <c r="AZ111" s="3">
        <v>685.0</v>
      </c>
      <c r="BA111" s="3" t="s">
        <v>138</v>
      </c>
      <c r="BB111" s="3">
        <v>42.0</v>
      </c>
      <c r="BC111" s="3" t="s">
        <v>114</v>
      </c>
      <c r="BD111" s="3">
        <v>161.0</v>
      </c>
      <c r="BE111" s="3" t="s">
        <v>114</v>
      </c>
      <c r="BF111" s="3">
        <v>55.0</v>
      </c>
      <c r="BG111" s="3" t="s">
        <v>139</v>
      </c>
      <c r="BH111" s="3" t="s">
        <v>115</v>
      </c>
      <c r="BI111" s="3">
        <v>100.0</v>
      </c>
      <c r="BJ111" s="3" t="s">
        <v>116</v>
      </c>
      <c r="BK111" s="3">
        <v>0.0</v>
      </c>
      <c r="BL111" s="3">
        <v>0.0</v>
      </c>
      <c r="BM111" s="3" t="s">
        <v>113</v>
      </c>
      <c r="BN111" s="3">
        <v>0.0</v>
      </c>
      <c r="BO111" s="3" t="s">
        <v>113</v>
      </c>
      <c r="BP111" s="3">
        <v>259.0</v>
      </c>
      <c r="BQ111" s="3" t="s">
        <v>118</v>
      </c>
      <c r="BR111" s="3" t="s">
        <v>940</v>
      </c>
      <c r="BS111" s="3">
        <v>1.0</v>
      </c>
      <c r="BT111" s="3">
        <v>0.0</v>
      </c>
      <c r="BU111" s="3">
        <v>1282.0</v>
      </c>
      <c r="BV111" s="3" t="s">
        <v>120</v>
      </c>
      <c r="BW111" s="3">
        <v>0.0</v>
      </c>
      <c r="BX111" s="3" t="s">
        <v>113</v>
      </c>
      <c r="BY111" s="3">
        <v>0.0</v>
      </c>
      <c r="BZ111" s="3" t="s">
        <v>113</v>
      </c>
      <c r="CA111" s="3">
        <v>0.0</v>
      </c>
      <c r="CB111" s="3" t="s">
        <v>113</v>
      </c>
      <c r="CD111" s="3" t="s">
        <v>122</v>
      </c>
      <c r="CE111" s="3" t="s">
        <v>122</v>
      </c>
      <c r="CF111" s="3" t="s">
        <v>144</v>
      </c>
      <c r="CH111" s="3" t="s">
        <v>124</v>
      </c>
      <c r="CI111" s="3" t="s">
        <v>181</v>
      </c>
      <c r="CJ111" s="3" t="s">
        <v>126</v>
      </c>
      <c r="CK111" s="3" t="s">
        <v>92</v>
      </c>
      <c r="CL111" s="3" t="s">
        <v>92</v>
      </c>
    </row>
    <row r="112">
      <c r="A112" s="2">
        <v>45045.622523425925</v>
      </c>
      <c r="B112" s="3" t="s">
        <v>294</v>
      </c>
      <c r="C112" s="3" t="s">
        <v>941</v>
      </c>
      <c r="D112" s="3" t="s">
        <v>91</v>
      </c>
      <c r="E112" s="3" t="s">
        <v>92</v>
      </c>
      <c r="F112" s="3" t="s">
        <v>92</v>
      </c>
      <c r="G112" s="3" t="s">
        <v>93</v>
      </c>
      <c r="H112" s="3" t="s">
        <v>93</v>
      </c>
      <c r="I112" s="3" t="s">
        <v>94</v>
      </c>
      <c r="J112" s="3" t="s">
        <v>96</v>
      </c>
      <c r="K112" s="3" t="s">
        <v>95</v>
      </c>
      <c r="L112" s="3" t="s">
        <v>942</v>
      </c>
      <c r="M112" s="3">
        <v>2.023030198E9</v>
      </c>
      <c r="N112" s="3" t="s">
        <v>943</v>
      </c>
      <c r="O112" s="3">
        <v>1.1970127743E10</v>
      </c>
      <c r="P112" s="3">
        <v>5.50580414E8</v>
      </c>
      <c r="R112" s="3">
        <v>4.3611088897E10</v>
      </c>
      <c r="S112" s="4">
        <v>38611.0</v>
      </c>
      <c r="T112" s="3" t="s">
        <v>163</v>
      </c>
      <c r="U112" s="3" t="s">
        <v>100</v>
      </c>
      <c r="V112" s="3" t="s">
        <v>944</v>
      </c>
      <c r="W112" s="5" t="s">
        <v>945</v>
      </c>
      <c r="X112" s="3" t="s">
        <v>103</v>
      </c>
      <c r="Y112" s="3" t="s">
        <v>104</v>
      </c>
      <c r="Z112" s="3" t="s">
        <v>105</v>
      </c>
      <c r="AA112" s="3" t="s">
        <v>106</v>
      </c>
      <c r="AC112" s="3">
        <v>3.0</v>
      </c>
      <c r="AD112" s="3">
        <v>3.0</v>
      </c>
      <c r="AE112" s="3">
        <v>0.0</v>
      </c>
      <c r="AF112" s="3" t="s">
        <v>107</v>
      </c>
      <c r="AG112" s="3">
        <v>0.0</v>
      </c>
      <c r="AH112" s="3" t="s">
        <v>109</v>
      </c>
      <c r="AI112" s="3">
        <v>0.0</v>
      </c>
      <c r="AJ112" s="3" t="s">
        <v>109</v>
      </c>
      <c r="AK112" s="3">
        <v>0.0</v>
      </c>
      <c r="AL112" s="3" t="s">
        <v>109</v>
      </c>
      <c r="AM112" s="3">
        <v>1730.0</v>
      </c>
      <c r="AN112" s="3" t="s">
        <v>108</v>
      </c>
      <c r="AO112" s="3">
        <v>0.0</v>
      </c>
      <c r="AP112" s="3" t="s">
        <v>109</v>
      </c>
      <c r="AQ112" s="3">
        <v>0.0</v>
      </c>
      <c r="AR112" s="3" t="s">
        <v>109</v>
      </c>
      <c r="AS112" s="3">
        <v>1212.0</v>
      </c>
      <c r="AT112" s="3" t="s">
        <v>154</v>
      </c>
      <c r="AV112" s="3">
        <v>0.0</v>
      </c>
      <c r="AW112" s="3" t="s">
        <v>136</v>
      </c>
      <c r="AX112" s="3">
        <v>0.0</v>
      </c>
      <c r="AY112" s="3" t="s">
        <v>137</v>
      </c>
      <c r="AZ112" s="3">
        <v>0.0</v>
      </c>
      <c r="BA112" s="3" t="s">
        <v>113</v>
      </c>
      <c r="BB112" s="3">
        <v>125.0</v>
      </c>
      <c r="BC112" s="3" t="s">
        <v>946</v>
      </c>
      <c r="BD112" s="3">
        <v>125.0</v>
      </c>
      <c r="BE112" s="3" t="s">
        <v>947</v>
      </c>
      <c r="BF112" s="3">
        <v>48.0</v>
      </c>
      <c r="BG112" s="3" t="s">
        <v>167</v>
      </c>
      <c r="BH112" s="3" t="s">
        <v>157</v>
      </c>
      <c r="BI112" s="3">
        <v>89.0</v>
      </c>
      <c r="BJ112" s="3" t="s">
        <v>116</v>
      </c>
      <c r="BK112" s="3">
        <v>47.0</v>
      </c>
      <c r="BL112" s="3">
        <v>0.0</v>
      </c>
      <c r="BM112" s="3" t="s">
        <v>113</v>
      </c>
      <c r="BN112" s="3">
        <v>0.0</v>
      </c>
      <c r="BO112" s="3" t="s">
        <v>113</v>
      </c>
      <c r="BP112" s="3">
        <v>0.0</v>
      </c>
      <c r="BQ112" s="3" t="s">
        <v>113</v>
      </c>
      <c r="BS112" s="3">
        <v>0.0</v>
      </c>
      <c r="BT112" s="3">
        <v>0.0</v>
      </c>
      <c r="BU112" s="3">
        <v>0.0</v>
      </c>
      <c r="BV112" s="3" t="s">
        <v>113</v>
      </c>
      <c r="BW112" s="3">
        <v>0.0</v>
      </c>
      <c r="BX112" s="3" t="s">
        <v>113</v>
      </c>
      <c r="BY112" s="3">
        <v>0.0</v>
      </c>
      <c r="BZ112" s="3" t="s">
        <v>113</v>
      </c>
      <c r="CA112" s="3">
        <v>0.0</v>
      </c>
      <c r="CB112" s="3" t="s">
        <v>113</v>
      </c>
      <c r="CD112" s="3" t="s">
        <v>122</v>
      </c>
      <c r="CE112" s="3" t="s">
        <v>122</v>
      </c>
      <c r="CF112" s="3" t="s">
        <v>144</v>
      </c>
      <c r="CH112" s="3" t="s">
        <v>124</v>
      </c>
      <c r="CI112" s="3" t="s">
        <v>146</v>
      </c>
      <c r="CJ112" s="3" t="s">
        <v>146</v>
      </c>
      <c r="CK112" s="3" t="s">
        <v>92</v>
      </c>
      <c r="CL112" s="3" t="s">
        <v>92</v>
      </c>
    </row>
    <row r="113">
      <c r="A113" s="2">
        <v>45045.537698796295</v>
      </c>
      <c r="B113" s="3" t="s">
        <v>127</v>
      </c>
      <c r="C113" s="3" t="s">
        <v>948</v>
      </c>
      <c r="D113" s="3" t="s">
        <v>91</v>
      </c>
      <c r="E113" s="3" t="s">
        <v>92</v>
      </c>
      <c r="F113" s="3" t="s">
        <v>92</v>
      </c>
      <c r="G113" s="3" t="s">
        <v>93</v>
      </c>
      <c r="H113" s="3" t="s">
        <v>93</v>
      </c>
      <c r="I113" s="3" t="s">
        <v>94</v>
      </c>
      <c r="J113" s="3" t="s">
        <v>96</v>
      </c>
      <c r="K113" s="3" t="s">
        <v>95</v>
      </c>
      <c r="L113" s="3" t="s">
        <v>949</v>
      </c>
      <c r="M113" s="3">
        <v>2.023030192E9</v>
      </c>
      <c r="N113" s="3" t="s">
        <v>950</v>
      </c>
      <c r="O113" s="3">
        <v>1.1966647608E10</v>
      </c>
      <c r="P113" s="3">
        <v>5.2900097E8</v>
      </c>
      <c r="Q113" s="3" t="s">
        <v>92</v>
      </c>
      <c r="R113" s="3">
        <v>4.4958183848E10</v>
      </c>
      <c r="S113" s="4">
        <v>38646.0</v>
      </c>
      <c r="T113" s="3" t="s">
        <v>99</v>
      </c>
      <c r="U113" s="3" t="s">
        <v>100</v>
      </c>
      <c r="V113" s="3" t="s">
        <v>951</v>
      </c>
      <c r="W113" s="5" t="s">
        <v>952</v>
      </c>
      <c r="X113" s="3" t="s">
        <v>103</v>
      </c>
      <c r="Y113" s="3" t="s">
        <v>104</v>
      </c>
      <c r="Z113" s="3" t="s">
        <v>105</v>
      </c>
      <c r="AA113" s="3" t="s">
        <v>106</v>
      </c>
      <c r="AC113" s="3">
        <v>3.0</v>
      </c>
      <c r="AD113" s="3">
        <v>3.0</v>
      </c>
      <c r="AF113" s="3" t="s">
        <v>107</v>
      </c>
      <c r="AG113" s="3">
        <v>0.0</v>
      </c>
      <c r="AH113" s="3" t="s">
        <v>109</v>
      </c>
      <c r="AI113" s="3">
        <v>0.0</v>
      </c>
      <c r="AJ113" s="3" t="s">
        <v>109</v>
      </c>
      <c r="AK113" s="3">
        <v>2028.0</v>
      </c>
      <c r="AL113" s="3" t="s">
        <v>253</v>
      </c>
      <c r="AM113" s="3">
        <v>0.0</v>
      </c>
      <c r="AN113" s="3" t="s">
        <v>109</v>
      </c>
      <c r="AO113" s="3">
        <v>0.0</v>
      </c>
      <c r="AP113" s="3" t="s">
        <v>109</v>
      </c>
      <c r="AQ113" s="3">
        <v>0.0</v>
      </c>
      <c r="AR113" s="3" t="s">
        <v>109</v>
      </c>
      <c r="AS113" s="3">
        <v>0.0</v>
      </c>
      <c r="AT113" s="3" t="s">
        <v>109</v>
      </c>
      <c r="AV113" s="3">
        <v>0.0</v>
      </c>
      <c r="AW113" s="3" t="s">
        <v>136</v>
      </c>
      <c r="AX113" s="3">
        <v>1200.0</v>
      </c>
      <c r="AY113" s="3" t="s">
        <v>437</v>
      </c>
      <c r="AZ113" s="3">
        <v>5549.0</v>
      </c>
      <c r="BA113" s="3" t="s">
        <v>138</v>
      </c>
      <c r="BB113" s="3">
        <v>117.0</v>
      </c>
      <c r="BC113" s="3" t="s">
        <v>114</v>
      </c>
      <c r="BD113" s="3">
        <v>276.0</v>
      </c>
      <c r="BE113" s="3" t="s">
        <v>114</v>
      </c>
      <c r="BF113" s="3">
        <v>0.0</v>
      </c>
      <c r="BG113" s="3" t="s">
        <v>113</v>
      </c>
      <c r="BH113" s="3" t="s">
        <v>115</v>
      </c>
      <c r="BI113" s="3">
        <v>180.0</v>
      </c>
      <c r="BJ113" s="3" t="s">
        <v>140</v>
      </c>
      <c r="BK113" s="3">
        <v>0.0</v>
      </c>
      <c r="BL113" s="3">
        <v>0.0</v>
      </c>
      <c r="BM113" s="3" t="s">
        <v>113</v>
      </c>
      <c r="BN113" s="3">
        <v>265.0</v>
      </c>
      <c r="BO113" s="3" t="s">
        <v>276</v>
      </c>
      <c r="BP113" s="3">
        <v>160.0</v>
      </c>
      <c r="BQ113" s="3" t="s">
        <v>118</v>
      </c>
      <c r="BR113" s="3" t="s">
        <v>757</v>
      </c>
      <c r="BS113" s="3">
        <v>0.0</v>
      </c>
      <c r="BT113" s="3">
        <v>0.0</v>
      </c>
      <c r="BU113" s="3">
        <v>0.0</v>
      </c>
      <c r="BV113" s="3" t="s">
        <v>113</v>
      </c>
      <c r="BW113" s="3">
        <v>0.0</v>
      </c>
      <c r="BX113" s="3" t="s">
        <v>120</v>
      </c>
      <c r="BY113" s="3">
        <v>0.0</v>
      </c>
      <c r="BZ113" s="3" t="s">
        <v>120</v>
      </c>
      <c r="CA113" s="3">
        <v>0.0</v>
      </c>
      <c r="CB113" s="3" t="s">
        <v>113</v>
      </c>
      <c r="CD113" s="3" t="s">
        <v>122</v>
      </c>
      <c r="CE113" s="3" t="s">
        <v>122</v>
      </c>
      <c r="CF113" s="3" t="s">
        <v>144</v>
      </c>
      <c r="CH113" s="3" t="s">
        <v>124</v>
      </c>
      <c r="CI113" s="3" t="s">
        <v>146</v>
      </c>
      <c r="CJ113" s="3" t="s">
        <v>126</v>
      </c>
      <c r="CK113" s="3" t="s">
        <v>92</v>
      </c>
      <c r="CL113" s="3" t="s">
        <v>91</v>
      </c>
    </row>
    <row r="114">
      <c r="A114" s="2">
        <v>45045.74161668982</v>
      </c>
      <c r="B114" s="3" t="s">
        <v>294</v>
      </c>
      <c r="C114" s="3" t="s">
        <v>953</v>
      </c>
      <c r="D114" s="3" t="s">
        <v>91</v>
      </c>
      <c r="E114" s="3" t="s">
        <v>92</v>
      </c>
      <c r="F114" s="3" t="s">
        <v>92</v>
      </c>
      <c r="G114" s="3" t="s">
        <v>93</v>
      </c>
      <c r="H114" s="3" t="s">
        <v>93</v>
      </c>
      <c r="I114" s="3" t="s">
        <v>94</v>
      </c>
      <c r="J114" s="3" t="s">
        <v>96</v>
      </c>
      <c r="K114" s="3" t="s">
        <v>95</v>
      </c>
      <c r="L114" s="3" t="s">
        <v>954</v>
      </c>
      <c r="M114" s="3">
        <v>2.023030193E9</v>
      </c>
      <c r="N114" s="3" t="s">
        <v>955</v>
      </c>
      <c r="O114" s="3">
        <v>1.1950560305E10</v>
      </c>
      <c r="P114" s="3">
        <v>5.58091647E8</v>
      </c>
      <c r="R114" s="3">
        <v>5.401040784E10</v>
      </c>
      <c r="S114" s="4">
        <v>38689.0</v>
      </c>
      <c r="T114" s="3" t="s">
        <v>99</v>
      </c>
      <c r="U114" s="3" t="s">
        <v>100</v>
      </c>
      <c r="V114" s="3" t="s">
        <v>956</v>
      </c>
      <c r="W114" s="5" t="s">
        <v>957</v>
      </c>
      <c r="X114" s="3" t="s">
        <v>103</v>
      </c>
      <c r="Y114" s="3" t="s">
        <v>104</v>
      </c>
      <c r="Z114" s="3" t="s">
        <v>105</v>
      </c>
      <c r="AA114" s="3" t="s">
        <v>106</v>
      </c>
      <c r="AC114" s="3">
        <v>3.0</v>
      </c>
      <c r="AD114" s="3">
        <v>3.0</v>
      </c>
      <c r="AE114" s="3">
        <v>0.0</v>
      </c>
      <c r="AF114" s="3" t="s">
        <v>107</v>
      </c>
      <c r="AG114" s="3">
        <v>0.0</v>
      </c>
      <c r="AH114" s="3" t="s">
        <v>109</v>
      </c>
      <c r="AI114" s="3">
        <v>11581.0</v>
      </c>
      <c r="AJ114" s="3" t="s">
        <v>108</v>
      </c>
      <c r="AK114" s="3">
        <v>5636.0</v>
      </c>
      <c r="AL114" s="3" t="s">
        <v>108</v>
      </c>
      <c r="AM114" s="3">
        <v>0.0</v>
      </c>
      <c r="AN114" s="3" t="s">
        <v>109</v>
      </c>
      <c r="AO114" s="3">
        <v>0.0</v>
      </c>
      <c r="AP114" s="3" t="s">
        <v>109</v>
      </c>
      <c r="AQ114" s="3">
        <v>0.0</v>
      </c>
      <c r="AR114" s="3" t="s">
        <v>109</v>
      </c>
      <c r="AS114" s="3">
        <v>0.0</v>
      </c>
      <c r="AT114" s="3" t="s">
        <v>109</v>
      </c>
      <c r="AV114" s="3">
        <v>0.0</v>
      </c>
      <c r="AW114" s="3" t="s">
        <v>136</v>
      </c>
      <c r="AX114" s="3">
        <v>1000.0</v>
      </c>
      <c r="AY114" s="3" t="s">
        <v>437</v>
      </c>
      <c r="AZ114" s="3">
        <v>578.0</v>
      </c>
      <c r="BA114" s="3" t="s">
        <v>138</v>
      </c>
      <c r="BB114" s="3">
        <v>0.0</v>
      </c>
      <c r="BC114" s="3" t="s">
        <v>460</v>
      </c>
      <c r="BD114" s="3">
        <v>481.0</v>
      </c>
      <c r="BE114" s="3" t="s">
        <v>114</v>
      </c>
      <c r="BF114" s="3">
        <v>194.0</v>
      </c>
      <c r="BG114" s="3" t="s">
        <v>167</v>
      </c>
      <c r="BH114" s="3" t="s">
        <v>115</v>
      </c>
      <c r="BI114" s="3">
        <v>356.0</v>
      </c>
      <c r="BJ114" s="3" t="s">
        <v>116</v>
      </c>
      <c r="BK114" s="3">
        <v>200.0</v>
      </c>
      <c r="BL114" s="3">
        <v>0.0</v>
      </c>
      <c r="BM114" s="3" t="s">
        <v>113</v>
      </c>
      <c r="BN114" s="3">
        <v>375.0</v>
      </c>
      <c r="BO114" s="3" t="s">
        <v>276</v>
      </c>
      <c r="BP114" s="3">
        <v>600.0</v>
      </c>
      <c r="BQ114" s="3" t="s">
        <v>141</v>
      </c>
      <c r="BR114" s="3" t="s">
        <v>958</v>
      </c>
      <c r="BS114" s="3">
        <v>2.0</v>
      </c>
      <c r="BT114" s="3">
        <v>0.0</v>
      </c>
      <c r="BU114" s="3">
        <v>900.0</v>
      </c>
      <c r="BV114" s="3" t="s">
        <v>120</v>
      </c>
      <c r="BW114" s="3">
        <v>0.0</v>
      </c>
      <c r="BX114" s="3" t="s">
        <v>113</v>
      </c>
      <c r="BY114" s="3">
        <v>4320.0</v>
      </c>
      <c r="BZ114" s="3" t="s">
        <v>120</v>
      </c>
      <c r="CA114" s="3">
        <v>0.0</v>
      </c>
      <c r="CB114" s="3" t="s">
        <v>113</v>
      </c>
      <c r="CD114" s="3" t="s">
        <v>122</v>
      </c>
      <c r="CE114" s="3" t="s">
        <v>122</v>
      </c>
      <c r="CF114" s="3" t="s">
        <v>144</v>
      </c>
      <c r="CH114" s="3" t="s">
        <v>124</v>
      </c>
      <c r="CI114" s="3" t="s">
        <v>126</v>
      </c>
      <c r="CJ114" s="3" t="s">
        <v>126</v>
      </c>
      <c r="CK114" s="3" t="s">
        <v>92</v>
      </c>
      <c r="CL114" s="3" t="s">
        <v>92</v>
      </c>
    </row>
    <row r="115">
      <c r="A115" s="2">
        <v>45045.66432444444</v>
      </c>
      <c r="B115" s="3" t="s">
        <v>182</v>
      </c>
      <c r="C115" s="3" t="s">
        <v>959</v>
      </c>
      <c r="D115" s="3" t="s">
        <v>91</v>
      </c>
      <c r="E115" s="3" t="s">
        <v>92</v>
      </c>
      <c r="F115" s="3" t="s">
        <v>92</v>
      </c>
      <c r="G115" s="3">
        <v>3.0</v>
      </c>
      <c r="H115" s="3" t="s">
        <v>93</v>
      </c>
      <c r="I115" s="3">
        <v>2.0</v>
      </c>
      <c r="J115" s="3" t="s">
        <v>96</v>
      </c>
      <c r="K115" s="3" t="s">
        <v>95</v>
      </c>
      <c r="L115" s="3" t="s">
        <v>960</v>
      </c>
      <c r="M115" s="3">
        <v>2.023030201E9</v>
      </c>
      <c r="N115" s="3" t="s">
        <v>961</v>
      </c>
      <c r="O115" s="3">
        <v>1.1984075094E10</v>
      </c>
      <c r="P115" s="3">
        <v>3.74820156E8</v>
      </c>
      <c r="Q115" s="3" t="s">
        <v>92</v>
      </c>
      <c r="R115" s="3">
        <v>4.8324592873E10</v>
      </c>
      <c r="S115" s="4">
        <v>36380.0</v>
      </c>
      <c r="T115" s="3" t="s">
        <v>163</v>
      </c>
      <c r="U115" s="3" t="s">
        <v>100</v>
      </c>
      <c r="V115" s="3" t="s">
        <v>962</v>
      </c>
      <c r="W115" s="5" t="s">
        <v>963</v>
      </c>
      <c r="X115" s="3" t="s">
        <v>103</v>
      </c>
      <c r="Y115" s="3" t="s">
        <v>104</v>
      </c>
      <c r="Z115" s="3" t="s">
        <v>105</v>
      </c>
      <c r="AA115" s="3">
        <v>1.0</v>
      </c>
      <c r="AC115" s="3">
        <v>3.0</v>
      </c>
      <c r="AD115" s="3">
        <v>3.0</v>
      </c>
      <c r="AF115" s="3" t="s">
        <v>134</v>
      </c>
      <c r="AG115" s="3">
        <v>900.0</v>
      </c>
      <c r="AH115" s="3" t="s">
        <v>135</v>
      </c>
      <c r="AI115" s="3">
        <v>1300.0</v>
      </c>
      <c r="AJ115" s="3" t="s">
        <v>135</v>
      </c>
      <c r="AK115" s="3">
        <v>0.0</v>
      </c>
      <c r="AL115" s="3" t="s">
        <v>109</v>
      </c>
      <c r="AM115" s="3">
        <v>0.0</v>
      </c>
      <c r="AN115" s="3" t="s">
        <v>109</v>
      </c>
      <c r="AO115" s="3">
        <v>0.0</v>
      </c>
      <c r="AP115" s="3" t="s">
        <v>109</v>
      </c>
      <c r="AQ115" s="3">
        <v>0.0</v>
      </c>
      <c r="AR115" s="3" t="s">
        <v>109</v>
      </c>
      <c r="AS115" s="3">
        <v>0.0</v>
      </c>
      <c r="AT115" s="3" t="s">
        <v>109</v>
      </c>
      <c r="AV115" s="3">
        <v>0.0</v>
      </c>
      <c r="AW115" s="3" t="s">
        <v>136</v>
      </c>
      <c r="AX115" s="3">
        <v>0.0</v>
      </c>
      <c r="AY115" s="3" t="s">
        <v>137</v>
      </c>
      <c r="AZ115" s="3">
        <v>0.0</v>
      </c>
      <c r="BA115" s="3" t="s">
        <v>113</v>
      </c>
      <c r="BB115" s="3">
        <v>0.0</v>
      </c>
      <c r="BC115" s="3" t="s">
        <v>460</v>
      </c>
      <c r="BD115" s="3">
        <v>0.0</v>
      </c>
      <c r="BE115" s="3" t="s">
        <v>318</v>
      </c>
      <c r="BF115" s="3">
        <v>0.0</v>
      </c>
      <c r="BG115" s="3" t="s">
        <v>113</v>
      </c>
      <c r="BH115" s="3" t="s">
        <v>157</v>
      </c>
      <c r="BI115" s="3">
        <v>0.0</v>
      </c>
      <c r="BJ115" s="3" t="s">
        <v>113</v>
      </c>
      <c r="BK115" s="3">
        <v>0.0</v>
      </c>
      <c r="BL115" s="3">
        <v>0.0</v>
      </c>
      <c r="BM115" s="3" t="s">
        <v>113</v>
      </c>
      <c r="BN115" s="3">
        <v>0.0</v>
      </c>
      <c r="BO115" s="3" t="s">
        <v>113</v>
      </c>
      <c r="BP115" s="3">
        <v>0.0</v>
      </c>
      <c r="BQ115" s="3" t="s">
        <v>113</v>
      </c>
      <c r="BS115" s="3">
        <v>0.0</v>
      </c>
      <c r="BT115" s="3">
        <v>0.0</v>
      </c>
      <c r="BU115" s="3">
        <v>0.0</v>
      </c>
      <c r="BV115" s="3" t="s">
        <v>113</v>
      </c>
      <c r="BW115" s="3">
        <v>0.0</v>
      </c>
      <c r="BX115" s="3" t="s">
        <v>120</v>
      </c>
      <c r="BY115" s="3">
        <v>0.0</v>
      </c>
      <c r="BZ115" s="3" t="s">
        <v>120</v>
      </c>
      <c r="CA115" s="3">
        <v>0.0</v>
      </c>
      <c r="CB115" s="3" t="s">
        <v>113</v>
      </c>
      <c r="CD115" s="3" t="s">
        <v>121</v>
      </c>
      <c r="CE115" s="3" t="s">
        <v>122</v>
      </c>
      <c r="CF115" s="3" t="s">
        <v>144</v>
      </c>
      <c r="CH115" s="3" t="s">
        <v>124</v>
      </c>
      <c r="CI115" s="3" t="s">
        <v>147</v>
      </c>
      <c r="CJ115" s="3" t="s">
        <v>146</v>
      </c>
      <c r="CK115" s="3" t="s">
        <v>91</v>
      </c>
      <c r="CL115" s="3" t="s">
        <v>91</v>
      </c>
    </row>
    <row r="116">
      <c r="A116" s="2">
        <v>45045.68602552083</v>
      </c>
      <c r="B116" s="3" t="s">
        <v>351</v>
      </c>
      <c r="C116" s="3" t="s">
        <v>964</v>
      </c>
      <c r="D116" s="3" t="s">
        <v>91</v>
      </c>
      <c r="E116" s="3" t="s">
        <v>92</v>
      </c>
      <c r="F116" s="3" t="s">
        <v>965</v>
      </c>
      <c r="G116" s="3">
        <v>2.0</v>
      </c>
      <c r="H116" s="3">
        <v>2.0</v>
      </c>
      <c r="I116" s="3" t="s">
        <v>94</v>
      </c>
      <c r="J116" s="3" t="s">
        <v>96</v>
      </c>
      <c r="K116" s="3" t="s">
        <v>353</v>
      </c>
      <c r="L116" s="3" t="s">
        <v>966</v>
      </c>
      <c r="M116" s="3">
        <v>2.0230302E9</v>
      </c>
      <c r="N116" s="3" t="s">
        <v>967</v>
      </c>
      <c r="O116" s="3">
        <v>1.1948468733E10</v>
      </c>
      <c r="P116" s="3">
        <v>3.89633847E8</v>
      </c>
      <c r="Q116" s="3" t="s">
        <v>92</v>
      </c>
      <c r="R116" s="3">
        <v>4.6104942806E10</v>
      </c>
      <c r="S116" s="4">
        <v>37798.0</v>
      </c>
      <c r="T116" s="3" t="s">
        <v>131</v>
      </c>
      <c r="U116" s="3" t="s">
        <v>100</v>
      </c>
      <c r="V116" s="3" t="s">
        <v>968</v>
      </c>
      <c r="W116" s="5" t="s">
        <v>969</v>
      </c>
      <c r="X116" s="3" t="s">
        <v>103</v>
      </c>
      <c r="Y116" s="3" t="s">
        <v>104</v>
      </c>
      <c r="Z116" s="3" t="s">
        <v>105</v>
      </c>
      <c r="AA116" s="3" t="s">
        <v>106</v>
      </c>
      <c r="AC116" s="3">
        <v>3.0</v>
      </c>
      <c r="AD116" s="3">
        <v>3.0</v>
      </c>
      <c r="AF116" s="3" t="s">
        <v>134</v>
      </c>
      <c r="AG116" s="3">
        <v>0.0</v>
      </c>
      <c r="AH116" s="3" t="s">
        <v>109</v>
      </c>
      <c r="AI116" s="3">
        <v>0.0</v>
      </c>
      <c r="AJ116" s="3" t="s">
        <v>109</v>
      </c>
      <c r="AK116" s="3">
        <v>500.0</v>
      </c>
      <c r="AL116" s="3" t="s">
        <v>135</v>
      </c>
      <c r="AM116" s="3">
        <v>0.0</v>
      </c>
      <c r="AN116" s="3" t="s">
        <v>109</v>
      </c>
      <c r="AO116" s="3">
        <v>0.0</v>
      </c>
      <c r="AP116" s="3" t="s">
        <v>109</v>
      </c>
      <c r="AQ116" s="3">
        <v>1757.0</v>
      </c>
      <c r="AR116" s="3" t="s">
        <v>176</v>
      </c>
      <c r="AS116" s="3">
        <v>0.0</v>
      </c>
      <c r="AT116" s="3" t="s">
        <v>109</v>
      </c>
      <c r="AU116" s="3" t="s">
        <v>970</v>
      </c>
      <c r="AV116" s="3">
        <v>1.0</v>
      </c>
      <c r="AW116" s="3" t="s">
        <v>136</v>
      </c>
      <c r="AX116" s="3">
        <v>0.0</v>
      </c>
      <c r="AY116" s="3" t="s">
        <v>137</v>
      </c>
      <c r="AZ116" s="3">
        <v>250.0</v>
      </c>
      <c r="BA116" s="3" t="s">
        <v>138</v>
      </c>
      <c r="BB116" s="3">
        <v>116.0</v>
      </c>
      <c r="BC116" s="3" t="s">
        <v>114</v>
      </c>
      <c r="BD116" s="3">
        <v>256.0</v>
      </c>
      <c r="BE116" s="3" t="s">
        <v>114</v>
      </c>
      <c r="BF116" s="3">
        <v>0.0</v>
      </c>
      <c r="BG116" s="3" t="s">
        <v>113</v>
      </c>
      <c r="BH116" s="3" t="s">
        <v>157</v>
      </c>
      <c r="BI116" s="3">
        <v>106.0</v>
      </c>
      <c r="BJ116" s="3" t="s">
        <v>116</v>
      </c>
      <c r="BK116" s="3">
        <v>0.0</v>
      </c>
      <c r="BL116" s="3">
        <v>0.0</v>
      </c>
      <c r="BM116" s="3" t="s">
        <v>113</v>
      </c>
      <c r="BN116" s="3">
        <v>0.0</v>
      </c>
      <c r="BO116" s="3" t="s">
        <v>113</v>
      </c>
      <c r="BP116" s="3">
        <v>200.0</v>
      </c>
      <c r="BQ116" s="3" t="s">
        <v>257</v>
      </c>
      <c r="BR116" s="3" t="s">
        <v>971</v>
      </c>
      <c r="BS116" s="3">
        <v>0.0</v>
      </c>
      <c r="BT116" s="3">
        <v>0.0</v>
      </c>
      <c r="BU116" s="3">
        <v>0.0</v>
      </c>
      <c r="BV116" s="3" t="s">
        <v>113</v>
      </c>
      <c r="BW116" s="3">
        <v>0.0</v>
      </c>
      <c r="BX116" s="3" t="s">
        <v>113</v>
      </c>
      <c r="BY116" s="3">
        <v>0.0</v>
      </c>
      <c r="BZ116" s="3" t="s">
        <v>113</v>
      </c>
      <c r="CA116" s="3">
        <v>0.0</v>
      </c>
      <c r="CB116" s="3" t="s">
        <v>113</v>
      </c>
      <c r="CD116" s="3" t="s">
        <v>122</v>
      </c>
      <c r="CE116" s="3" t="s">
        <v>122</v>
      </c>
      <c r="CF116" s="3" t="s">
        <v>123</v>
      </c>
      <c r="CG116" s="3" t="s">
        <v>92</v>
      </c>
      <c r="CH116" s="3" t="s">
        <v>145</v>
      </c>
      <c r="CI116" s="3" t="s">
        <v>146</v>
      </c>
      <c r="CJ116" s="3" t="s">
        <v>125</v>
      </c>
      <c r="CK116" s="3" t="s">
        <v>92</v>
      </c>
      <c r="CL116" s="3" t="s">
        <v>91</v>
      </c>
    </row>
    <row r="117">
      <c r="A117" s="2">
        <v>45045.61989635417</v>
      </c>
      <c r="B117" s="3" t="s">
        <v>351</v>
      </c>
      <c r="C117" s="3" t="s">
        <v>972</v>
      </c>
      <c r="D117" s="3" t="s">
        <v>91</v>
      </c>
      <c r="E117" s="3" t="s">
        <v>92</v>
      </c>
      <c r="F117" s="3" t="s">
        <v>92</v>
      </c>
      <c r="G117" s="3">
        <v>2.0</v>
      </c>
      <c r="H117" s="3" t="s">
        <v>93</v>
      </c>
      <c r="I117" s="3" t="s">
        <v>94</v>
      </c>
      <c r="J117" s="3" t="s">
        <v>96</v>
      </c>
      <c r="K117" s="3" t="s">
        <v>95</v>
      </c>
      <c r="L117" s="3" t="s">
        <v>973</v>
      </c>
      <c r="M117" s="3">
        <v>2.023030202E9</v>
      </c>
      <c r="N117" s="3" t="s">
        <v>974</v>
      </c>
      <c r="O117" s="3">
        <v>1.1974725563E10</v>
      </c>
      <c r="P117" s="3">
        <v>5.66599089E8</v>
      </c>
      <c r="Q117" s="3" t="s">
        <v>92</v>
      </c>
      <c r="R117" s="3">
        <v>5.4130105833E10</v>
      </c>
      <c r="S117" s="4">
        <v>37803.0</v>
      </c>
      <c r="T117" s="3" t="s">
        <v>99</v>
      </c>
      <c r="U117" s="3" t="s">
        <v>100</v>
      </c>
      <c r="V117" s="3" t="s">
        <v>975</v>
      </c>
      <c r="W117" s="5" t="s">
        <v>976</v>
      </c>
      <c r="X117" s="3" t="s">
        <v>103</v>
      </c>
      <c r="Y117" s="3" t="s">
        <v>104</v>
      </c>
      <c r="Z117" s="3" t="s">
        <v>105</v>
      </c>
      <c r="AA117" s="3" t="s">
        <v>106</v>
      </c>
      <c r="AC117" s="3">
        <v>5.0</v>
      </c>
      <c r="AD117" s="3">
        <v>5.0</v>
      </c>
      <c r="AF117" s="3" t="s">
        <v>134</v>
      </c>
      <c r="AG117" s="3">
        <v>0.0</v>
      </c>
      <c r="AH117" s="3" t="s">
        <v>110</v>
      </c>
      <c r="AI117" s="3">
        <v>1792.0</v>
      </c>
      <c r="AJ117" s="3" t="s">
        <v>108</v>
      </c>
      <c r="AK117" s="3">
        <v>0.0</v>
      </c>
      <c r="AL117" s="3" t="s">
        <v>110</v>
      </c>
      <c r="AM117" s="3">
        <v>1200.0</v>
      </c>
      <c r="AN117" s="3" t="s">
        <v>135</v>
      </c>
      <c r="AO117" s="3">
        <v>0.0</v>
      </c>
      <c r="AP117" s="3" t="s">
        <v>109</v>
      </c>
      <c r="AQ117" s="3">
        <v>0.0</v>
      </c>
      <c r="AR117" s="3" t="s">
        <v>109</v>
      </c>
      <c r="AS117" s="3">
        <v>400.0</v>
      </c>
      <c r="AT117" s="3" t="s">
        <v>154</v>
      </c>
      <c r="AV117" s="3">
        <v>1.0</v>
      </c>
      <c r="AW117" s="3" t="s">
        <v>203</v>
      </c>
      <c r="AX117" s="3">
        <v>0.0</v>
      </c>
      <c r="AY117" s="3" t="s">
        <v>216</v>
      </c>
      <c r="AZ117" s="3">
        <v>0.0</v>
      </c>
      <c r="BA117" s="3" t="s">
        <v>113</v>
      </c>
      <c r="BB117" s="3">
        <v>130.0</v>
      </c>
      <c r="BC117" s="3" t="s">
        <v>114</v>
      </c>
      <c r="BD117" s="3">
        <v>79.0</v>
      </c>
      <c r="BE117" s="3" t="s">
        <v>114</v>
      </c>
      <c r="BF117" s="3">
        <v>49.0</v>
      </c>
      <c r="BG117" s="3" t="s">
        <v>256</v>
      </c>
      <c r="BH117" s="3" t="s">
        <v>157</v>
      </c>
      <c r="BI117" s="3">
        <v>89.0</v>
      </c>
      <c r="BJ117" s="3" t="s">
        <v>116</v>
      </c>
      <c r="BK117" s="3">
        <v>15.0</v>
      </c>
      <c r="BL117" s="3">
        <v>0.0</v>
      </c>
      <c r="BM117" s="3" t="s">
        <v>113</v>
      </c>
      <c r="BN117" s="3">
        <v>40.0</v>
      </c>
      <c r="BO117" s="3" t="s">
        <v>205</v>
      </c>
      <c r="BP117" s="3">
        <v>160.0</v>
      </c>
      <c r="BQ117" s="3" t="s">
        <v>257</v>
      </c>
      <c r="BR117" s="3" t="s">
        <v>977</v>
      </c>
      <c r="BS117" s="3">
        <v>1.0</v>
      </c>
      <c r="BT117" s="3">
        <v>0.0</v>
      </c>
      <c r="BU117" s="3">
        <v>150.0</v>
      </c>
      <c r="BV117" s="3" t="s">
        <v>207</v>
      </c>
      <c r="BW117" s="3">
        <v>0.0</v>
      </c>
      <c r="BX117" s="3" t="s">
        <v>113</v>
      </c>
      <c r="BY117" s="3">
        <v>0.0</v>
      </c>
      <c r="BZ117" s="3" t="s">
        <v>113</v>
      </c>
      <c r="CA117" s="3">
        <v>0.0</v>
      </c>
      <c r="CB117" s="3" t="s">
        <v>113</v>
      </c>
      <c r="CD117" s="3" t="s">
        <v>122</v>
      </c>
      <c r="CE117" s="3" t="s">
        <v>122</v>
      </c>
      <c r="CF117" s="3" t="s">
        <v>123</v>
      </c>
      <c r="CG117" s="3" t="s">
        <v>92</v>
      </c>
      <c r="CH117" s="3" t="s">
        <v>124</v>
      </c>
      <c r="CI117" s="3" t="s">
        <v>147</v>
      </c>
      <c r="CJ117" s="3" t="s">
        <v>147</v>
      </c>
      <c r="CK117" s="3" t="s">
        <v>92</v>
      </c>
      <c r="CL117" s="3" t="s">
        <v>91</v>
      </c>
      <c r="CM117" s="3" t="s">
        <v>978</v>
      </c>
    </row>
    <row r="118">
      <c r="A118" s="2">
        <v>45045.637906689815</v>
      </c>
      <c r="B118" s="3" t="s">
        <v>351</v>
      </c>
      <c r="C118" s="3" t="s">
        <v>979</v>
      </c>
      <c r="D118" s="3" t="s">
        <v>91</v>
      </c>
      <c r="E118" s="3" t="s">
        <v>92</v>
      </c>
      <c r="F118" s="3" t="s">
        <v>980</v>
      </c>
      <c r="G118" s="3">
        <v>3.0</v>
      </c>
      <c r="H118" s="3">
        <v>1.0</v>
      </c>
      <c r="I118" s="3">
        <v>2.0</v>
      </c>
      <c r="J118" s="3" t="s">
        <v>96</v>
      </c>
      <c r="K118" s="3" t="s">
        <v>95</v>
      </c>
      <c r="L118" s="3" t="s">
        <v>981</v>
      </c>
      <c r="M118" s="3">
        <v>2.023030203E9</v>
      </c>
      <c r="N118" s="3" t="s">
        <v>982</v>
      </c>
      <c r="O118" s="3">
        <v>1.1992091743E10</v>
      </c>
      <c r="P118" s="3">
        <v>3.92491746E8</v>
      </c>
      <c r="Q118" s="3" t="s">
        <v>92</v>
      </c>
      <c r="R118" s="3">
        <v>5.181046983E10</v>
      </c>
      <c r="S118" s="4">
        <v>37393.0</v>
      </c>
      <c r="T118" s="3" t="s">
        <v>131</v>
      </c>
      <c r="U118" s="3" t="s">
        <v>100</v>
      </c>
      <c r="V118" s="3" t="s">
        <v>983</v>
      </c>
      <c r="W118" s="5" t="s">
        <v>984</v>
      </c>
      <c r="X118" s="3" t="s">
        <v>103</v>
      </c>
      <c r="Y118" s="3" t="s">
        <v>104</v>
      </c>
      <c r="Z118" s="3" t="s">
        <v>105</v>
      </c>
      <c r="AA118" s="3" t="s">
        <v>106</v>
      </c>
      <c r="AC118" s="3">
        <v>3.0</v>
      </c>
      <c r="AD118" s="3">
        <v>3.0</v>
      </c>
      <c r="AF118" s="3" t="s">
        <v>134</v>
      </c>
      <c r="AG118" s="3">
        <v>567.0</v>
      </c>
      <c r="AH118" s="3" t="s">
        <v>176</v>
      </c>
      <c r="AI118" s="3">
        <v>500.0</v>
      </c>
      <c r="AJ118" s="3" t="s">
        <v>135</v>
      </c>
      <c r="AK118" s="3">
        <v>500.0</v>
      </c>
      <c r="AL118" s="3" t="s">
        <v>135</v>
      </c>
      <c r="AM118" s="3">
        <v>0.0</v>
      </c>
      <c r="AN118" s="3" t="s">
        <v>109</v>
      </c>
      <c r="AO118" s="3">
        <v>0.0</v>
      </c>
      <c r="AP118" s="3" t="s">
        <v>109</v>
      </c>
      <c r="AQ118" s="3">
        <v>0.0</v>
      </c>
      <c r="AR118" s="3" t="s">
        <v>109</v>
      </c>
      <c r="AS118" s="3">
        <v>600.0</v>
      </c>
      <c r="AT118" s="3" t="s">
        <v>176</v>
      </c>
      <c r="AU118" s="3" t="s">
        <v>985</v>
      </c>
      <c r="AV118" s="3">
        <v>1.0</v>
      </c>
      <c r="AW118" s="3" t="s">
        <v>203</v>
      </c>
      <c r="AX118" s="3">
        <v>0.0</v>
      </c>
      <c r="AY118" s="3" t="s">
        <v>177</v>
      </c>
      <c r="AZ118" s="3">
        <v>0.0</v>
      </c>
      <c r="BA118" s="3" t="s">
        <v>178</v>
      </c>
      <c r="BB118" s="3">
        <v>70.0</v>
      </c>
      <c r="BC118" s="3" t="s">
        <v>114</v>
      </c>
      <c r="BD118" s="3">
        <v>182.0</v>
      </c>
      <c r="BE118" s="3" t="s">
        <v>114</v>
      </c>
      <c r="BF118" s="3">
        <v>20.0</v>
      </c>
      <c r="BG118" s="3" t="s">
        <v>256</v>
      </c>
      <c r="BH118" s="3" t="s">
        <v>115</v>
      </c>
      <c r="BI118" s="3">
        <v>135.0</v>
      </c>
      <c r="BJ118" s="3" t="s">
        <v>116</v>
      </c>
      <c r="BK118" s="3">
        <v>100.0</v>
      </c>
      <c r="BL118" s="3">
        <v>0.0</v>
      </c>
      <c r="BM118" s="3" t="s">
        <v>113</v>
      </c>
      <c r="BN118" s="3">
        <v>0.0</v>
      </c>
      <c r="BO118" s="3" t="s">
        <v>113</v>
      </c>
      <c r="BP118" s="3">
        <v>50.0</v>
      </c>
      <c r="BQ118" s="3" t="s">
        <v>118</v>
      </c>
      <c r="BR118" s="3" t="s">
        <v>986</v>
      </c>
      <c r="BS118" s="3">
        <v>0.0</v>
      </c>
      <c r="BT118" s="3">
        <v>0.0</v>
      </c>
      <c r="BU118" s="3">
        <v>0.0</v>
      </c>
      <c r="BV118" s="3" t="s">
        <v>113</v>
      </c>
      <c r="BW118" s="3">
        <v>0.0</v>
      </c>
      <c r="BX118" s="3" t="s">
        <v>113</v>
      </c>
      <c r="BY118" s="3">
        <v>0.0</v>
      </c>
      <c r="BZ118" s="3" t="s">
        <v>113</v>
      </c>
      <c r="CA118" s="3">
        <v>0.0</v>
      </c>
      <c r="CB118" s="3" t="s">
        <v>113</v>
      </c>
      <c r="CD118" s="3" t="s">
        <v>122</v>
      </c>
      <c r="CE118" s="3" t="s">
        <v>122</v>
      </c>
      <c r="CF118" s="3" t="s">
        <v>123</v>
      </c>
      <c r="CG118" s="3" t="s">
        <v>92</v>
      </c>
      <c r="CH118" s="3" t="s">
        <v>124</v>
      </c>
      <c r="CI118" s="3" t="s">
        <v>147</v>
      </c>
      <c r="CJ118" s="3" t="s">
        <v>146</v>
      </c>
      <c r="CK118" s="3" t="s">
        <v>91</v>
      </c>
      <c r="CL118" s="3" t="s">
        <v>91</v>
      </c>
    </row>
    <row r="119">
      <c r="A119" s="2">
        <v>45052.60557342593</v>
      </c>
      <c r="B119" s="3" t="s">
        <v>127</v>
      </c>
      <c r="C119" s="3" t="s">
        <v>987</v>
      </c>
      <c r="D119" s="3" t="s">
        <v>91</v>
      </c>
      <c r="E119" s="3" t="s">
        <v>92</v>
      </c>
      <c r="F119" s="3" t="s">
        <v>988</v>
      </c>
      <c r="G119" s="3" t="s">
        <v>93</v>
      </c>
      <c r="H119" s="3" t="s">
        <v>93</v>
      </c>
      <c r="I119" s="3" t="s">
        <v>94</v>
      </c>
      <c r="J119" s="3" t="s">
        <v>96</v>
      </c>
      <c r="K119" s="3" t="s">
        <v>95</v>
      </c>
      <c r="L119" s="3" t="s">
        <v>989</v>
      </c>
      <c r="M119" s="3">
        <v>2.023030204E9</v>
      </c>
      <c r="N119" s="3" t="s">
        <v>990</v>
      </c>
      <c r="O119" s="3">
        <v>1.1963137005E10</v>
      </c>
      <c r="P119" s="3">
        <v>5.76281384E8</v>
      </c>
      <c r="Q119" s="3" t="s">
        <v>92</v>
      </c>
      <c r="R119" s="3">
        <v>5.0424816806E10</v>
      </c>
      <c r="S119" s="4">
        <v>38715.0</v>
      </c>
      <c r="T119" s="3" t="s">
        <v>99</v>
      </c>
      <c r="U119" s="3" t="s">
        <v>100</v>
      </c>
      <c r="V119" s="3" t="s">
        <v>991</v>
      </c>
      <c r="W119" s="5" t="s">
        <v>992</v>
      </c>
      <c r="X119" s="3" t="s">
        <v>103</v>
      </c>
      <c r="Y119" s="3" t="s">
        <v>104</v>
      </c>
      <c r="Z119" s="3" t="s">
        <v>105</v>
      </c>
      <c r="AA119" s="3" t="s">
        <v>106</v>
      </c>
      <c r="AC119" s="3">
        <v>3.0</v>
      </c>
      <c r="AD119" s="3">
        <v>3.0</v>
      </c>
      <c r="AF119" s="3" t="s">
        <v>134</v>
      </c>
      <c r="AG119" s="3">
        <v>0.0</v>
      </c>
      <c r="AH119" s="3" t="s">
        <v>109</v>
      </c>
      <c r="AI119" s="3">
        <v>2500.0</v>
      </c>
      <c r="AJ119" s="3" t="s">
        <v>135</v>
      </c>
      <c r="AK119" s="3">
        <v>0.0</v>
      </c>
      <c r="AL119" s="3" t="s">
        <v>109</v>
      </c>
      <c r="AM119" s="3">
        <v>0.0</v>
      </c>
      <c r="AN119" s="3" t="s">
        <v>109</v>
      </c>
      <c r="AO119" s="3">
        <v>0.0</v>
      </c>
      <c r="AP119" s="3" t="s">
        <v>109</v>
      </c>
      <c r="AQ119" s="3">
        <v>0.0</v>
      </c>
      <c r="AR119" s="3" t="s">
        <v>109</v>
      </c>
      <c r="AS119" s="3">
        <v>0.0</v>
      </c>
      <c r="AT119" s="3" t="s">
        <v>109</v>
      </c>
      <c r="AV119" s="3">
        <v>0.0</v>
      </c>
      <c r="AW119" s="3" t="s">
        <v>136</v>
      </c>
      <c r="AX119" s="3">
        <v>0.0</v>
      </c>
      <c r="AY119" s="3" t="s">
        <v>137</v>
      </c>
      <c r="AZ119" s="3">
        <v>0.0</v>
      </c>
      <c r="BA119" s="3" t="s">
        <v>113</v>
      </c>
      <c r="BB119" s="3">
        <v>136.0</v>
      </c>
      <c r="BC119" s="3" t="s">
        <v>114</v>
      </c>
      <c r="BD119" s="3">
        <v>100.0</v>
      </c>
      <c r="BE119" s="3" t="s">
        <v>372</v>
      </c>
      <c r="BF119" s="3">
        <v>100.0</v>
      </c>
      <c r="BG119" s="3" t="s">
        <v>256</v>
      </c>
      <c r="BH119" s="3" t="s">
        <v>157</v>
      </c>
      <c r="BI119" s="3">
        <v>0.0</v>
      </c>
      <c r="BJ119" s="3" t="s">
        <v>113</v>
      </c>
      <c r="BK119" s="3">
        <v>40.0</v>
      </c>
      <c r="BL119" s="3">
        <v>0.0</v>
      </c>
      <c r="BM119" s="3" t="s">
        <v>113</v>
      </c>
      <c r="BN119" s="3">
        <v>0.0</v>
      </c>
      <c r="BO119" s="3" t="s">
        <v>113</v>
      </c>
      <c r="BP119" s="3">
        <v>0.0</v>
      </c>
      <c r="BQ119" s="3" t="s">
        <v>113</v>
      </c>
      <c r="BS119" s="3">
        <v>1.0</v>
      </c>
      <c r="BT119" s="3">
        <v>1.0</v>
      </c>
      <c r="BU119" s="3">
        <v>1192.0</v>
      </c>
      <c r="BV119" s="3" t="s">
        <v>797</v>
      </c>
      <c r="BW119" s="3">
        <v>0.0</v>
      </c>
      <c r="BX119" s="3" t="s">
        <v>113</v>
      </c>
      <c r="BY119" s="3">
        <v>0.0</v>
      </c>
      <c r="BZ119" s="3" t="s">
        <v>113</v>
      </c>
      <c r="CA119" s="3">
        <v>0.0</v>
      </c>
      <c r="CB119" s="3" t="s">
        <v>113</v>
      </c>
      <c r="CC119" s="3" t="s">
        <v>993</v>
      </c>
      <c r="CD119" s="3" t="s">
        <v>122</v>
      </c>
      <c r="CE119" s="3" t="s">
        <v>122</v>
      </c>
      <c r="CF119" s="3" t="s">
        <v>144</v>
      </c>
      <c r="CH119" s="3" t="s">
        <v>124</v>
      </c>
      <c r="CI119" s="3" t="s">
        <v>147</v>
      </c>
      <c r="CJ119" s="3" t="s">
        <v>147</v>
      </c>
      <c r="CK119" s="3" t="s">
        <v>92</v>
      </c>
      <c r="CL119" s="3" t="s">
        <v>91</v>
      </c>
    </row>
    <row r="120">
      <c r="A120" s="2">
        <v>45045.60583707176</v>
      </c>
      <c r="B120" s="3" t="s">
        <v>294</v>
      </c>
      <c r="C120" s="3" t="s">
        <v>994</v>
      </c>
      <c r="D120" s="3" t="s">
        <v>91</v>
      </c>
      <c r="E120" s="3" t="s">
        <v>92</v>
      </c>
      <c r="F120" s="3" t="s">
        <v>92</v>
      </c>
      <c r="G120" s="3">
        <v>1.0</v>
      </c>
      <c r="H120" s="3" t="s">
        <v>93</v>
      </c>
      <c r="I120" s="3" t="s">
        <v>94</v>
      </c>
      <c r="J120" s="3" t="s">
        <v>95</v>
      </c>
      <c r="K120" s="3" t="s">
        <v>995</v>
      </c>
      <c r="L120" s="3" t="s">
        <v>996</v>
      </c>
      <c r="M120" s="3">
        <v>2.023030205E9</v>
      </c>
      <c r="N120" s="3" t="s">
        <v>997</v>
      </c>
      <c r="O120" s="3">
        <v>1.1997472772E10</v>
      </c>
      <c r="P120" s="3">
        <v>5.86062762E8</v>
      </c>
      <c r="R120" s="3">
        <v>5.3441993845E10</v>
      </c>
      <c r="S120" s="4">
        <v>37822.0</v>
      </c>
      <c r="T120" s="3" t="s">
        <v>163</v>
      </c>
      <c r="U120" s="3" t="s">
        <v>100</v>
      </c>
      <c r="V120" s="3" t="s">
        <v>998</v>
      </c>
      <c r="W120" s="5" t="s">
        <v>999</v>
      </c>
      <c r="X120" s="3" t="s">
        <v>689</v>
      </c>
      <c r="Y120" s="3" t="s">
        <v>104</v>
      </c>
      <c r="Z120" s="3" t="s">
        <v>105</v>
      </c>
      <c r="AA120" s="3" t="s">
        <v>106</v>
      </c>
      <c r="AC120" s="3">
        <v>4.0</v>
      </c>
      <c r="AD120" s="3">
        <v>4.0</v>
      </c>
      <c r="AE120" s="3">
        <v>0.0</v>
      </c>
      <c r="AF120" s="3" t="s">
        <v>134</v>
      </c>
      <c r="AG120" s="3">
        <v>0.0</v>
      </c>
      <c r="AH120" s="3" t="s">
        <v>109</v>
      </c>
      <c r="AI120" s="3">
        <v>3000.0</v>
      </c>
      <c r="AJ120" s="3" t="s">
        <v>135</v>
      </c>
      <c r="AK120" s="3">
        <v>2325.0</v>
      </c>
      <c r="AL120" s="3" t="s">
        <v>135</v>
      </c>
      <c r="AM120" s="3">
        <v>0.0</v>
      </c>
      <c r="AN120" s="3" t="s">
        <v>109</v>
      </c>
      <c r="AO120" s="3">
        <v>0.0</v>
      </c>
      <c r="AP120" s="3" t="s">
        <v>109</v>
      </c>
      <c r="AQ120" s="3">
        <v>0.0</v>
      </c>
      <c r="AR120" s="3" t="s">
        <v>109</v>
      </c>
      <c r="AS120" s="3">
        <v>0.0</v>
      </c>
      <c r="AT120" s="3" t="s">
        <v>109</v>
      </c>
      <c r="AV120" s="3">
        <v>0.0</v>
      </c>
      <c r="AW120" s="3" t="s">
        <v>111</v>
      </c>
      <c r="AX120" s="3">
        <v>500.0</v>
      </c>
      <c r="AY120" s="3" t="s">
        <v>216</v>
      </c>
      <c r="AZ120" s="3">
        <v>0.0</v>
      </c>
      <c r="BA120" s="3" t="s">
        <v>113</v>
      </c>
      <c r="BB120" s="3">
        <v>148.0</v>
      </c>
      <c r="BC120" s="3" t="s">
        <v>114</v>
      </c>
      <c r="BD120" s="3">
        <v>148.0</v>
      </c>
      <c r="BE120" s="3" t="s">
        <v>114</v>
      </c>
      <c r="BF120" s="3">
        <v>0.0</v>
      </c>
      <c r="BG120" s="3" t="s">
        <v>113</v>
      </c>
      <c r="BH120" s="3" t="s">
        <v>157</v>
      </c>
      <c r="BI120" s="3">
        <v>70.0</v>
      </c>
      <c r="BJ120" s="3" t="s">
        <v>116</v>
      </c>
      <c r="BK120" s="3">
        <v>153.0</v>
      </c>
      <c r="BL120" s="3">
        <v>0.0</v>
      </c>
      <c r="BM120" s="3" t="s">
        <v>113</v>
      </c>
      <c r="BN120" s="3">
        <v>410.0</v>
      </c>
      <c r="BO120" s="3" t="s">
        <v>117</v>
      </c>
      <c r="BP120" s="3">
        <v>170.0</v>
      </c>
      <c r="BQ120" s="3" t="s">
        <v>118</v>
      </c>
      <c r="BR120" s="3" t="s">
        <v>509</v>
      </c>
      <c r="BS120" s="3">
        <v>0.0</v>
      </c>
      <c r="BT120" s="3">
        <v>0.0</v>
      </c>
      <c r="BU120" s="3">
        <v>0.0</v>
      </c>
      <c r="BV120" s="3" t="s">
        <v>113</v>
      </c>
      <c r="BW120" s="3">
        <v>0.0</v>
      </c>
      <c r="BX120" s="3" t="s">
        <v>113</v>
      </c>
      <c r="BY120" s="3">
        <v>0.0</v>
      </c>
      <c r="BZ120" s="3" t="s">
        <v>113</v>
      </c>
      <c r="CA120" s="3">
        <v>0.0</v>
      </c>
      <c r="CB120" s="3" t="s">
        <v>113</v>
      </c>
      <c r="CD120" s="3" t="s">
        <v>122</v>
      </c>
      <c r="CE120" s="3" t="s">
        <v>122</v>
      </c>
      <c r="CF120" s="3" t="s">
        <v>123</v>
      </c>
      <c r="CH120" s="3" t="s">
        <v>124</v>
      </c>
      <c r="CI120" s="3" t="s">
        <v>146</v>
      </c>
      <c r="CJ120" s="3" t="s">
        <v>208</v>
      </c>
      <c r="CK120" s="3" t="s">
        <v>92</v>
      </c>
      <c r="CL120" s="3" t="s">
        <v>92</v>
      </c>
    </row>
    <row r="121">
      <c r="A121" s="2">
        <v>45045.70132083334</v>
      </c>
      <c r="B121" s="3" t="s">
        <v>496</v>
      </c>
      <c r="C121" s="3" t="s">
        <v>1000</v>
      </c>
      <c r="D121" s="3" t="s">
        <v>91</v>
      </c>
      <c r="E121" s="3" t="s">
        <v>92</v>
      </c>
      <c r="F121" s="3" t="s">
        <v>92</v>
      </c>
      <c r="G121" s="3" t="s">
        <v>93</v>
      </c>
      <c r="H121" s="3" t="s">
        <v>93</v>
      </c>
      <c r="I121" s="3" t="s">
        <v>94</v>
      </c>
      <c r="J121" s="3" t="s">
        <v>95</v>
      </c>
      <c r="K121" s="3" t="s">
        <v>96</v>
      </c>
      <c r="L121" s="3" t="s">
        <v>1001</v>
      </c>
      <c r="M121" s="3">
        <v>2.023030206E9</v>
      </c>
      <c r="N121" s="3" t="s">
        <v>1002</v>
      </c>
      <c r="O121" s="3">
        <v>1.1982398481E10</v>
      </c>
      <c r="P121" s="3">
        <v>5.2201472E8</v>
      </c>
      <c r="Q121" s="3" t="s">
        <v>92</v>
      </c>
      <c r="R121" s="3">
        <v>4.457681687E10</v>
      </c>
      <c r="S121" s="4">
        <v>38498.0</v>
      </c>
      <c r="T121" s="3" t="s">
        <v>99</v>
      </c>
      <c r="U121" s="3" t="s">
        <v>100</v>
      </c>
      <c r="V121" s="3" t="s">
        <v>1003</v>
      </c>
      <c r="W121" s="5" t="s">
        <v>1004</v>
      </c>
      <c r="X121" s="3" t="s">
        <v>103</v>
      </c>
      <c r="Y121" s="3" t="s">
        <v>104</v>
      </c>
      <c r="Z121" s="3" t="s">
        <v>105</v>
      </c>
      <c r="AA121" s="3" t="s">
        <v>106</v>
      </c>
      <c r="AC121" s="3">
        <v>3.0</v>
      </c>
      <c r="AD121" s="3">
        <v>3.0</v>
      </c>
      <c r="AF121" s="3" t="s">
        <v>107</v>
      </c>
      <c r="AG121" s="3">
        <v>0.0</v>
      </c>
      <c r="AH121" s="3" t="s">
        <v>109</v>
      </c>
      <c r="AI121" s="3">
        <v>2154.0</v>
      </c>
      <c r="AJ121" s="3" t="s">
        <v>108</v>
      </c>
      <c r="AK121" s="3">
        <v>0.0</v>
      </c>
      <c r="AL121" s="3" t="s">
        <v>109</v>
      </c>
      <c r="AM121" s="3">
        <v>0.0</v>
      </c>
      <c r="AN121" s="3" t="s">
        <v>109</v>
      </c>
      <c r="AO121" s="3">
        <v>0.0</v>
      </c>
      <c r="AP121" s="3" t="s">
        <v>109</v>
      </c>
      <c r="AQ121" s="3">
        <v>0.0</v>
      </c>
      <c r="AR121" s="3" t="s">
        <v>109</v>
      </c>
      <c r="AS121" s="3">
        <v>0.0</v>
      </c>
      <c r="AT121" s="3" t="s">
        <v>109</v>
      </c>
      <c r="AV121" s="3">
        <v>0.0</v>
      </c>
      <c r="AW121" s="3" t="s">
        <v>155</v>
      </c>
      <c r="AX121" s="3">
        <v>0.0</v>
      </c>
      <c r="AY121" s="3" t="s">
        <v>177</v>
      </c>
      <c r="AZ121" s="3">
        <v>0.0</v>
      </c>
      <c r="BA121" s="3" t="s">
        <v>113</v>
      </c>
      <c r="BB121" s="3">
        <v>68.0</v>
      </c>
      <c r="BC121" s="3" t="s">
        <v>114</v>
      </c>
      <c r="BD121" s="3">
        <v>286.0</v>
      </c>
      <c r="BE121" s="3" t="s">
        <v>114</v>
      </c>
      <c r="BF121" s="3">
        <v>0.0</v>
      </c>
      <c r="BG121" s="3" t="s">
        <v>113</v>
      </c>
      <c r="BH121" s="3" t="s">
        <v>204</v>
      </c>
      <c r="BI121" s="3">
        <v>0.0</v>
      </c>
      <c r="BJ121" s="3" t="s">
        <v>113</v>
      </c>
      <c r="BK121" s="3">
        <v>90.0</v>
      </c>
      <c r="BL121" s="3">
        <v>0.0</v>
      </c>
      <c r="BM121" s="3" t="s">
        <v>113</v>
      </c>
      <c r="BN121" s="3">
        <v>0.0</v>
      </c>
      <c r="BO121" s="3" t="s">
        <v>113</v>
      </c>
      <c r="BP121" s="3">
        <v>0.0</v>
      </c>
      <c r="BQ121" s="3" t="s">
        <v>113</v>
      </c>
      <c r="BS121" s="3">
        <v>0.0</v>
      </c>
      <c r="BT121" s="3">
        <v>0.0</v>
      </c>
      <c r="BU121" s="3">
        <v>0.0</v>
      </c>
      <c r="BV121" s="3" t="s">
        <v>113</v>
      </c>
      <c r="BW121" s="3">
        <v>0.0</v>
      </c>
      <c r="BX121" s="3" t="s">
        <v>120</v>
      </c>
      <c r="BY121" s="3">
        <v>0.0</v>
      </c>
      <c r="BZ121" s="3" t="s">
        <v>120</v>
      </c>
      <c r="CA121" s="3">
        <v>0.0</v>
      </c>
      <c r="CB121" s="3" t="s">
        <v>113</v>
      </c>
      <c r="CD121" s="3" t="s">
        <v>331</v>
      </c>
      <c r="CE121" s="3" t="s">
        <v>121</v>
      </c>
      <c r="CF121" s="3" t="s">
        <v>144</v>
      </c>
      <c r="CG121" s="3" t="s">
        <v>445</v>
      </c>
      <c r="CH121" s="3" t="s">
        <v>124</v>
      </c>
      <c r="CI121" s="3" t="s">
        <v>146</v>
      </c>
      <c r="CJ121" s="3" t="s">
        <v>146</v>
      </c>
      <c r="CK121" s="3" t="s">
        <v>92</v>
      </c>
      <c r="CL121" s="3" t="s">
        <v>92</v>
      </c>
      <c r="CM121" s="3" t="s">
        <v>1005</v>
      </c>
    </row>
    <row r="122">
      <c r="A122" s="2">
        <v>45045.72353797454</v>
      </c>
      <c r="B122" s="3" t="s">
        <v>229</v>
      </c>
      <c r="C122" s="3" t="s">
        <v>1006</v>
      </c>
      <c r="D122" s="3" t="s">
        <v>91</v>
      </c>
      <c r="E122" s="3" t="s">
        <v>92</v>
      </c>
      <c r="F122" s="3" t="s">
        <v>92</v>
      </c>
      <c r="G122" s="3" t="s">
        <v>93</v>
      </c>
      <c r="H122" s="3" t="s">
        <v>93</v>
      </c>
      <c r="I122" s="3" t="s">
        <v>94</v>
      </c>
      <c r="J122" s="3" t="s">
        <v>95</v>
      </c>
      <c r="K122" s="3" t="s">
        <v>96</v>
      </c>
      <c r="L122" s="3" t="s">
        <v>1007</v>
      </c>
      <c r="M122" s="3">
        <v>2.023030207E9</v>
      </c>
      <c r="N122" s="3" t="s">
        <v>1008</v>
      </c>
      <c r="O122" s="3">
        <v>1.1959843515E10</v>
      </c>
      <c r="P122" s="3">
        <v>1.557225818E9</v>
      </c>
      <c r="Q122" s="3" t="s">
        <v>92</v>
      </c>
      <c r="R122" s="3">
        <v>1.1638309507E10</v>
      </c>
      <c r="S122" s="4">
        <v>37933.0</v>
      </c>
      <c r="T122" s="3" t="s">
        <v>131</v>
      </c>
      <c r="U122" s="3" t="s">
        <v>100</v>
      </c>
      <c r="V122" s="3" t="s">
        <v>1009</v>
      </c>
      <c r="W122" s="5" t="s">
        <v>1010</v>
      </c>
      <c r="X122" s="3" t="s">
        <v>103</v>
      </c>
      <c r="Y122" s="3" t="s">
        <v>104</v>
      </c>
      <c r="Z122" s="3" t="s">
        <v>105</v>
      </c>
      <c r="AA122" s="3" t="s">
        <v>106</v>
      </c>
      <c r="AC122" s="3">
        <v>1.0</v>
      </c>
      <c r="AD122" s="3">
        <v>1.0</v>
      </c>
      <c r="AF122" s="3" t="s">
        <v>107</v>
      </c>
      <c r="AG122" s="3">
        <v>1400.0</v>
      </c>
      <c r="AH122" s="3" t="s">
        <v>108</v>
      </c>
      <c r="AI122" s="3">
        <v>0.0</v>
      </c>
      <c r="AJ122" s="3" t="s">
        <v>109</v>
      </c>
      <c r="AK122" s="3">
        <v>0.0</v>
      </c>
      <c r="AL122" s="3" t="s">
        <v>109</v>
      </c>
      <c r="AM122" s="3">
        <v>0.0</v>
      </c>
      <c r="AN122" s="3" t="s">
        <v>109</v>
      </c>
      <c r="AO122" s="3">
        <v>0.0</v>
      </c>
      <c r="AP122" s="3" t="s">
        <v>109</v>
      </c>
      <c r="AQ122" s="3">
        <v>0.0</v>
      </c>
      <c r="AR122" s="3" t="s">
        <v>109</v>
      </c>
      <c r="AS122" s="3">
        <v>0.0</v>
      </c>
      <c r="AT122" s="3" t="s">
        <v>109</v>
      </c>
      <c r="AV122" s="3">
        <v>0.0</v>
      </c>
      <c r="AW122" s="3" t="s">
        <v>111</v>
      </c>
      <c r="AX122" s="3">
        <v>700.0</v>
      </c>
      <c r="AY122" s="3" t="s">
        <v>112</v>
      </c>
      <c r="AZ122" s="3">
        <v>0.0</v>
      </c>
      <c r="BA122" s="3" t="s">
        <v>113</v>
      </c>
      <c r="BB122" s="3">
        <v>50.0</v>
      </c>
      <c r="BC122" s="3" t="s">
        <v>371</v>
      </c>
      <c r="BD122" s="3">
        <v>50.0</v>
      </c>
      <c r="BE122" s="3" t="s">
        <v>372</v>
      </c>
      <c r="BF122" s="3">
        <v>67.0</v>
      </c>
      <c r="BG122" s="3" t="s">
        <v>237</v>
      </c>
      <c r="BH122" s="3" t="s">
        <v>157</v>
      </c>
      <c r="BI122" s="3">
        <v>79.0</v>
      </c>
      <c r="BJ122" s="3" t="s">
        <v>116</v>
      </c>
      <c r="BK122" s="3">
        <v>0.0</v>
      </c>
      <c r="BL122" s="3">
        <v>0.0</v>
      </c>
      <c r="BM122" s="3" t="s">
        <v>113</v>
      </c>
      <c r="BN122" s="3">
        <v>0.0</v>
      </c>
      <c r="BO122" s="3" t="s">
        <v>113</v>
      </c>
      <c r="BP122" s="3">
        <v>254.0</v>
      </c>
      <c r="BQ122" s="3" t="s">
        <v>118</v>
      </c>
      <c r="BR122" s="3" t="s">
        <v>1011</v>
      </c>
      <c r="BS122" s="3">
        <v>0.0</v>
      </c>
      <c r="BT122" s="3">
        <v>0.0</v>
      </c>
      <c r="BU122" s="3">
        <v>0.0</v>
      </c>
      <c r="BV122" s="3" t="s">
        <v>113</v>
      </c>
      <c r="BW122" s="3">
        <v>0.0</v>
      </c>
      <c r="BX122" s="3" t="s">
        <v>113</v>
      </c>
      <c r="BY122" s="3">
        <v>0.0</v>
      </c>
      <c r="BZ122" s="3" t="s">
        <v>113</v>
      </c>
      <c r="CA122" s="3">
        <v>724.0</v>
      </c>
      <c r="CB122" s="3" t="s">
        <v>120</v>
      </c>
      <c r="CD122" s="3" t="s">
        <v>122</v>
      </c>
      <c r="CE122" s="3" t="s">
        <v>122</v>
      </c>
      <c r="CF122" s="3" t="s">
        <v>123</v>
      </c>
      <c r="CG122" s="3" t="s">
        <v>92</v>
      </c>
      <c r="CH122" s="3" t="s">
        <v>124</v>
      </c>
      <c r="CI122" s="3" t="s">
        <v>147</v>
      </c>
      <c r="CJ122" s="3" t="s">
        <v>146</v>
      </c>
      <c r="CK122" s="3" t="s">
        <v>92</v>
      </c>
      <c r="CL122" s="3" t="s">
        <v>91</v>
      </c>
    </row>
    <row r="123">
      <c r="A123" s="2">
        <v>45052.73452391203</v>
      </c>
      <c r="B123" s="3" t="s">
        <v>209</v>
      </c>
      <c r="C123" s="3" t="s">
        <v>1012</v>
      </c>
      <c r="D123" s="3" t="s">
        <v>91</v>
      </c>
      <c r="E123" s="3" t="s">
        <v>92</v>
      </c>
      <c r="F123" s="3" t="s">
        <v>92</v>
      </c>
      <c r="G123" s="3" t="s">
        <v>93</v>
      </c>
      <c r="H123" s="3" t="s">
        <v>93</v>
      </c>
      <c r="I123" s="3" t="s">
        <v>94</v>
      </c>
      <c r="J123" s="3" t="s">
        <v>96</v>
      </c>
      <c r="K123" s="3" t="s">
        <v>95</v>
      </c>
      <c r="L123" s="3" t="s">
        <v>1013</v>
      </c>
      <c r="M123" s="3">
        <v>2.023030209E9</v>
      </c>
      <c r="N123" s="3" t="s">
        <v>1014</v>
      </c>
      <c r="O123" s="3">
        <v>1.1911172103E10</v>
      </c>
      <c r="P123" s="3" t="s">
        <v>1015</v>
      </c>
      <c r="R123" s="3">
        <v>4.9706360875E10</v>
      </c>
      <c r="S123" s="4">
        <v>38797.0</v>
      </c>
      <c r="T123" s="3" t="s">
        <v>131</v>
      </c>
      <c r="U123" s="3" t="s">
        <v>100</v>
      </c>
      <c r="V123" s="3" t="s">
        <v>1016</v>
      </c>
      <c r="W123" s="5" t="s">
        <v>1017</v>
      </c>
      <c r="X123" s="3" t="s">
        <v>103</v>
      </c>
      <c r="Y123" s="3" t="s">
        <v>104</v>
      </c>
      <c r="Z123" s="3" t="s">
        <v>105</v>
      </c>
      <c r="AA123" s="3" t="s">
        <v>106</v>
      </c>
      <c r="AC123" s="3">
        <v>5.0</v>
      </c>
      <c r="AD123" s="3">
        <v>5.0</v>
      </c>
      <c r="AF123" s="3" t="s">
        <v>107</v>
      </c>
      <c r="AG123" s="3">
        <v>0.0</v>
      </c>
      <c r="AH123" s="3" t="s">
        <v>109</v>
      </c>
      <c r="AI123" s="3">
        <v>3469.0</v>
      </c>
      <c r="AJ123" s="3" t="s">
        <v>108</v>
      </c>
      <c r="AK123" s="3">
        <v>4120.0</v>
      </c>
      <c r="AL123" s="3" t="s">
        <v>108</v>
      </c>
      <c r="AM123" s="3">
        <v>0.0</v>
      </c>
      <c r="AN123" s="3" t="s">
        <v>109</v>
      </c>
      <c r="AO123" s="3">
        <v>0.0</v>
      </c>
      <c r="AP123" s="3" t="s">
        <v>109</v>
      </c>
      <c r="AQ123" s="3">
        <v>0.0</v>
      </c>
      <c r="AR123" s="3" t="s">
        <v>109</v>
      </c>
      <c r="AS123" s="3">
        <v>0.0</v>
      </c>
      <c r="AT123" s="3" t="s">
        <v>109</v>
      </c>
      <c r="AV123" s="3">
        <v>0.0</v>
      </c>
      <c r="AW123" s="3" t="s">
        <v>136</v>
      </c>
      <c r="AX123" s="3">
        <v>472.0</v>
      </c>
      <c r="AY123" s="3" t="s">
        <v>437</v>
      </c>
      <c r="AZ123" s="3">
        <v>1102.0</v>
      </c>
      <c r="BA123" s="3" t="s">
        <v>138</v>
      </c>
      <c r="BB123" s="3">
        <v>109.0</v>
      </c>
      <c r="BC123" s="3" t="s">
        <v>114</v>
      </c>
      <c r="BD123" s="3">
        <v>204.0</v>
      </c>
      <c r="BE123" s="3" t="s">
        <v>114</v>
      </c>
      <c r="BF123" s="3">
        <v>116.0</v>
      </c>
      <c r="BG123" s="3" t="s">
        <v>167</v>
      </c>
      <c r="BH123" s="3" t="s">
        <v>115</v>
      </c>
      <c r="BI123" s="3">
        <v>151.0</v>
      </c>
      <c r="BJ123" s="3" t="s">
        <v>116</v>
      </c>
      <c r="BK123" s="3">
        <v>152.0</v>
      </c>
      <c r="BL123" s="3">
        <v>0.0</v>
      </c>
      <c r="BM123" s="3" t="s">
        <v>113</v>
      </c>
      <c r="BN123" s="3">
        <v>741.0</v>
      </c>
      <c r="BO123" s="3" t="s">
        <v>117</v>
      </c>
      <c r="BP123" s="3">
        <v>94.0</v>
      </c>
      <c r="BQ123" s="3" t="s">
        <v>118</v>
      </c>
      <c r="BR123" s="3" t="s">
        <v>1018</v>
      </c>
      <c r="BS123" s="3">
        <v>0.0</v>
      </c>
      <c r="BT123" s="3">
        <v>0.0</v>
      </c>
      <c r="BU123" s="3">
        <v>0.0</v>
      </c>
      <c r="BV123" s="3" t="s">
        <v>113</v>
      </c>
      <c r="BW123" s="3">
        <v>0.0</v>
      </c>
      <c r="BX123" s="3" t="s">
        <v>113</v>
      </c>
      <c r="BY123" s="3">
        <v>5997.0</v>
      </c>
      <c r="BZ123" s="3" t="s">
        <v>120</v>
      </c>
      <c r="CA123" s="3">
        <v>0.0</v>
      </c>
      <c r="CB123" s="3" t="s">
        <v>113</v>
      </c>
      <c r="CD123" s="3" t="s">
        <v>121</v>
      </c>
      <c r="CE123" s="3" t="s">
        <v>122</v>
      </c>
      <c r="CF123" s="3" t="s">
        <v>144</v>
      </c>
      <c r="CH123" s="3" t="s">
        <v>124</v>
      </c>
      <c r="CI123" s="3" t="s">
        <v>126</v>
      </c>
      <c r="CJ123" s="3" t="s">
        <v>146</v>
      </c>
      <c r="CK123" s="3" t="s">
        <v>92</v>
      </c>
      <c r="CL123" s="3" t="s">
        <v>92</v>
      </c>
    </row>
    <row r="124">
      <c r="A124" s="2">
        <v>45045.47478498843</v>
      </c>
      <c r="B124" s="3" t="s">
        <v>306</v>
      </c>
      <c r="C124" s="3" t="s">
        <v>1019</v>
      </c>
      <c r="D124" s="3" t="s">
        <v>91</v>
      </c>
      <c r="E124" s="3" t="s">
        <v>92</v>
      </c>
      <c r="F124" s="3" t="s">
        <v>92</v>
      </c>
      <c r="G124" s="3" t="s">
        <v>93</v>
      </c>
      <c r="H124" s="3" t="s">
        <v>93</v>
      </c>
      <c r="I124" s="3" t="s">
        <v>94</v>
      </c>
      <c r="J124" s="3" t="s">
        <v>96</v>
      </c>
      <c r="K124" s="3" t="s">
        <v>95</v>
      </c>
      <c r="L124" s="3" t="s">
        <v>1020</v>
      </c>
      <c r="M124" s="3">
        <v>2.02303021E9</v>
      </c>
      <c r="N124" s="3" t="s">
        <v>1021</v>
      </c>
      <c r="O124" s="3">
        <v>1.1999034512E10</v>
      </c>
      <c r="P124" s="3">
        <v>5.47066673E8</v>
      </c>
      <c r="Q124" s="3" t="s">
        <v>92</v>
      </c>
      <c r="R124" s="3">
        <v>4.2594692824E10</v>
      </c>
      <c r="S124" s="4">
        <v>38327.0</v>
      </c>
      <c r="T124" s="3" t="s">
        <v>99</v>
      </c>
      <c r="U124" s="3" t="s">
        <v>100</v>
      </c>
      <c r="V124" s="3" t="s">
        <v>1022</v>
      </c>
      <c r="W124" s="5" t="s">
        <v>1023</v>
      </c>
      <c r="X124" s="3" t="s">
        <v>476</v>
      </c>
      <c r="Y124" s="3" t="s">
        <v>104</v>
      </c>
      <c r="Z124" s="3" t="s">
        <v>105</v>
      </c>
      <c r="AA124" s="3" t="s">
        <v>106</v>
      </c>
      <c r="AC124" s="3">
        <v>2.0</v>
      </c>
      <c r="AD124" s="3">
        <v>2.0</v>
      </c>
      <c r="AF124" s="3" t="s">
        <v>107</v>
      </c>
      <c r="AG124" s="3">
        <v>0.0</v>
      </c>
      <c r="AH124" s="3" t="s">
        <v>109</v>
      </c>
      <c r="AI124" s="3">
        <v>0.0</v>
      </c>
      <c r="AJ124" s="3" t="s">
        <v>109</v>
      </c>
      <c r="AK124" s="3">
        <v>200.0</v>
      </c>
      <c r="AL124" s="3" t="s">
        <v>274</v>
      </c>
      <c r="AM124" s="3">
        <v>0.0</v>
      </c>
      <c r="AN124" s="3" t="s">
        <v>109</v>
      </c>
      <c r="AO124" s="3">
        <v>0.0</v>
      </c>
      <c r="AP124" s="3" t="s">
        <v>109</v>
      </c>
      <c r="AQ124" s="3">
        <v>0.0</v>
      </c>
      <c r="AR124" s="3" t="s">
        <v>109</v>
      </c>
      <c r="AS124" s="3">
        <v>600.0</v>
      </c>
      <c r="AT124" s="3" t="s">
        <v>154</v>
      </c>
      <c r="AV124" s="3">
        <v>0.0</v>
      </c>
      <c r="AW124" s="3" t="s">
        <v>111</v>
      </c>
      <c r="AX124" s="3">
        <v>950.0</v>
      </c>
      <c r="AY124" s="3" t="s">
        <v>112</v>
      </c>
      <c r="AZ124" s="3">
        <v>0.0</v>
      </c>
      <c r="BA124" s="3" t="s">
        <v>113</v>
      </c>
      <c r="BB124" s="3">
        <v>78.0</v>
      </c>
      <c r="BC124" s="3" t="s">
        <v>114</v>
      </c>
      <c r="BD124" s="3">
        <v>182.0</v>
      </c>
      <c r="BE124" s="3" t="s">
        <v>114</v>
      </c>
      <c r="BF124" s="3">
        <v>10.0</v>
      </c>
      <c r="BG124" s="3" t="s">
        <v>256</v>
      </c>
      <c r="BH124" s="3" t="s">
        <v>204</v>
      </c>
      <c r="BI124" s="3">
        <v>0.0</v>
      </c>
      <c r="BJ124" s="3" t="s">
        <v>113</v>
      </c>
      <c r="BK124" s="3">
        <v>0.0</v>
      </c>
      <c r="BL124" s="3">
        <v>0.0</v>
      </c>
      <c r="BM124" s="3" t="s">
        <v>113</v>
      </c>
      <c r="BN124" s="3">
        <v>0.0</v>
      </c>
      <c r="BO124" s="3" t="s">
        <v>113</v>
      </c>
      <c r="BP124" s="3">
        <v>0.0</v>
      </c>
      <c r="BQ124" s="3" t="s">
        <v>113</v>
      </c>
      <c r="BS124" s="3">
        <v>0.0</v>
      </c>
      <c r="BT124" s="3">
        <v>0.0</v>
      </c>
      <c r="BU124" s="3">
        <v>0.0</v>
      </c>
      <c r="BV124" s="3" t="s">
        <v>113</v>
      </c>
      <c r="BW124" s="3">
        <v>0.0</v>
      </c>
      <c r="BX124" s="3" t="s">
        <v>113</v>
      </c>
      <c r="BY124" s="3">
        <v>0.0</v>
      </c>
      <c r="BZ124" s="3" t="s">
        <v>113</v>
      </c>
      <c r="CA124" s="3">
        <v>0.0</v>
      </c>
      <c r="CB124" s="3" t="s">
        <v>113</v>
      </c>
      <c r="CD124" s="3" t="s">
        <v>122</v>
      </c>
      <c r="CE124" s="3" t="s">
        <v>122</v>
      </c>
      <c r="CF124" s="3" t="s">
        <v>144</v>
      </c>
      <c r="CH124" s="3" t="s">
        <v>124</v>
      </c>
      <c r="CI124" s="3" t="s">
        <v>147</v>
      </c>
      <c r="CJ124" s="3" t="s">
        <v>146</v>
      </c>
      <c r="CK124" s="3" t="s">
        <v>92</v>
      </c>
      <c r="CL124" s="3" t="s">
        <v>92</v>
      </c>
    </row>
    <row r="125">
      <c r="A125" s="2">
        <v>45045.43512435185</v>
      </c>
      <c r="B125" s="3" t="s">
        <v>582</v>
      </c>
      <c r="C125" s="3" t="s">
        <v>1024</v>
      </c>
      <c r="D125" s="3" t="s">
        <v>91</v>
      </c>
      <c r="E125" s="3" t="s">
        <v>92</v>
      </c>
      <c r="F125" s="3" t="s">
        <v>92</v>
      </c>
      <c r="G125" s="3">
        <v>1.0</v>
      </c>
      <c r="H125" s="3" t="s">
        <v>93</v>
      </c>
      <c r="I125" s="3" t="s">
        <v>94</v>
      </c>
      <c r="J125" s="3" t="s">
        <v>95</v>
      </c>
      <c r="K125" s="3" t="s">
        <v>96</v>
      </c>
      <c r="L125" s="3" t="s">
        <v>1025</v>
      </c>
      <c r="M125" s="3">
        <v>2.023030217E9</v>
      </c>
      <c r="N125" s="3" t="s">
        <v>1026</v>
      </c>
      <c r="O125" s="3">
        <v>1.1986240295E10</v>
      </c>
      <c r="P125" s="3">
        <v>5.02779925E8</v>
      </c>
      <c r="Q125" s="3" t="s">
        <v>92</v>
      </c>
      <c r="R125" s="3">
        <v>5.3842053851E10</v>
      </c>
      <c r="S125" s="4">
        <v>38364.0</v>
      </c>
      <c r="T125" s="3" t="s">
        <v>131</v>
      </c>
      <c r="U125" s="3" t="s">
        <v>100</v>
      </c>
      <c r="V125" s="3" t="s">
        <v>1027</v>
      </c>
      <c r="W125" s="5" t="s">
        <v>1028</v>
      </c>
      <c r="X125" s="3" t="s">
        <v>103</v>
      </c>
      <c r="Y125" s="3" t="s">
        <v>104</v>
      </c>
      <c r="Z125" s="3" t="s">
        <v>105</v>
      </c>
      <c r="AA125" s="3" t="s">
        <v>106</v>
      </c>
      <c r="AC125" s="3">
        <v>4.0</v>
      </c>
      <c r="AD125" s="3">
        <v>4.0</v>
      </c>
      <c r="AF125" s="3" t="s">
        <v>107</v>
      </c>
      <c r="AG125" s="3">
        <v>1199.0</v>
      </c>
      <c r="AH125" s="3" t="s">
        <v>108</v>
      </c>
      <c r="AI125" s="3">
        <v>0.0</v>
      </c>
      <c r="AJ125" s="3" t="s">
        <v>109</v>
      </c>
      <c r="AK125" s="3">
        <v>1879.0</v>
      </c>
      <c r="AL125" s="3" t="s">
        <v>110</v>
      </c>
      <c r="AM125" s="3">
        <v>1672.0</v>
      </c>
      <c r="AN125" s="3" t="s">
        <v>108</v>
      </c>
      <c r="AO125" s="3">
        <v>0.0</v>
      </c>
      <c r="AP125" s="3" t="s">
        <v>109</v>
      </c>
      <c r="AQ125" s="3">
        <v>0.0</v>
      </c>
      <c r="AR125" s="3" t="s">
        <v>109</v>
      </c>
      <c r="AS125" s="3">
        <v>0.0</v>
      </c>
      <c r="AT125" s="3" t="s">
        <v>109</v>
      </c>
      <c r="AV125" s="3">
        <v>0.0</v>
      </c>
      <c r="AW125" s="3" t="s">
        <v>203</v>
      </c>
      <c r="AX125" s="3">
        <v>0.0</v>
      </c>
      <c r="AY125" s="3" t="s">
        <v>137</v>
      </c>
      <c r="AZ125" s="3">
        <v>0.0</v>
      </c>
      <c r="BA125" s="3" t="s">
        <v>113</v>
      </c>
      <c r="BB125" s="3">
        <v>29.0</v>
      </c>
      <c r="BC125" s="3" t="s">
        <v>114</v>
      </c>
      <c r="BD125" s="3">
        <v>0.0</v>
      </c>
      <c r="BE125" s="3" t="s">
        <v>318</v>
      </c>
      <c r="BF125" s="3">
        <v>22.0</v>
      </c>
      <c r="BG125" s="3" t="s">
        <v>167</v>
      </c>
      <c r="BH125" s="3" t="s">
        <v>115</v>
      </c>
      <c r="BI125" s="3">
        <v>40.0</v>
      </c>
      <c r="BJ125" s="3" t="s">
        <v>116</v>
      </c>
      <c r="BK125" s="3">
        <v>422.0</v>
      </c>
      <c r="BL125" s="3">
        <v>0.0</v>
      </c>
      <c r="BM125" s="3" t="s">
        <v>113</v>
      </c>
      <c r="BN125" s="3">
        <v>0.0</v>
      </c>
      <c r="BO125" s="3" t="s">
        <v>113</v>
      </c>
      <c r="BP125" s="3">
        <v>125.0</v>
      </c>
      <c r="BQ125" s="3" t="s">
        <v>118</v>
      </c>
      <c r="BR125" s="3" t="s">
        <v>217</v>
      </c>
      <c r="BS125" s="3">
        <v>0.0</v>
      </c>
      <c r="BT125" s="3">
        <v>0.0</v>
      </c>
      <c r="BU125" s="3">
        <v>0.0</v>
      </c>
      <c r="BV125" s="3" t="s">
        <v>113</v>
      </c>
      <c r="BW125" s="3">
        <v>0.0</v>
      </c>
      <c r="BX125" s="3" t="s">
        <v>113</v>
      </c>
      <c r="BY125" s="3">
        <v>0.0</v>
      </c>
      <c r="BZ125" s="3" t="s">
        <v>113</v>
      </c>
      <c r="CA125" s="3">
        <v>0.0</v>
      </c>
      <c r="CB125" s="3" t="s">
        <v>113</v>
      </c>
      <c r="CD125" s="3" t="s">
        <v>122</v>
      </c>
      <c r="CE125" s="3" t="s">
        <v>122</v>
      </c>
      <c r="CF125" s="3" t="s">
        <v>123</v>
      </c>
      <c r="CH125" s="3" t="s">
        <v>124</v>
      </c>
      <c r="CI125" s="3" t="s">
        <v>147</v>
      </c>
      <c r="CJ125" s="3" t="s">
        <v>126</v>
      </c>
      <c r="CK125" s="3" t="s">
        <v>91</v>
      </c>
      <c r="CL125" s="3" t="s">
        <v>91</v>
      </c>
    </row>
    <row r="126">
      <c r="A126" s="2">
        <v>45045.51495783565</v>
      </c>
      <c r="B126" s="3" t="s">
        <v>453</v>
      </c>
      <c r="C126" s="3" t="s">
        <v>1029</v>
      </c>
      <c r="D126" s="3" t="s">
        <v>91</v>
      </c>
      <c r="E126" s="3" t="s">
        <v>92</v>
      </c>
      <c r="F126" s="3" t="s">
        <v>92</v>
      </c>
      <c r="G126" s="3">
        <v>1.0</v>
      </c>
      <c r="H126" s="3" t="s">
        <v>93</v>
      </c>
      <c r="I126" s="3" t="s">
        <v>94</v>
      </c>
      <c r="J126" s="3" t="s">
        <v>95</v>
      </c>
      <c r="K126" s="3" t="s">
        <v>96</v>
      </c>
      <c r="L126" s="3" t="s">
        <v>1030</v>
      </c>
      <c r="M126" s="3">
        <v>2.023030213E9</v>
      </c>
      <c r="N126" s="3" t="s">
        <v>1031</v>
      </c>
      <c r="O126" s="3">
        <v>1.1974023659E10</v>
      </c>
      <c r="P126" s="3" t="s">
        <v>1032</v>
      </c>
      <c r="Q126" s="3" t="s">
        <v>92</v>
      </c>
      <c r="R126" s="3">
        <v>5.7733788846E10</v>
      </c>
      <c r="S126" s="4">
        <v>38106.0</v>
      </c>
      <c r="T126" s="3" t="s">
        <v>99</v>
      </c>
      <c r="U126" s="3" t="s">
        <v>100</v>
      </c>
      <c r="V126" s="3" t="s">
        <v>1033</v>
      </c>
      <c r="W126" s="5" t="s">
        <v>1034</v>
      </c>
      <c r="X126" s="3" t="s">
        <v>103</v>
      </c>
      <c r="Y126" s="3" t="s">
        <v>104</v>
      </c>
      <c r="Z126" s="3" t="s">
        <v>105</v>
      </c>
      <c r="AA126" s="3" t="s">
        <v>106</v>
      </c>
      <c r="AC126" s="3">
        <v>4.0</v>
      </c>
      <c r="AD126" s="3">
        <v>4.0</v>
      </c>
      <c r="AF126" s="3" t="s">
        <v>107</v>
      </c>
      <c r="AG126" s="3">
        <v>917.0</v>
      </c>
      <c r="AH126" s="3" t="s">
        <v>110</v>
      </c>
      <c r="AI126" s="3">
        <v>0.0</v>
      </c>
      <c r="AJ126" s="3" t="s">
        <v>109</v>
      </c>
      <c r="AK126" s="3">
        <v>1703.0</v>
      </c>
      <c r="AL126" s="3" t="s">
        <v>110</v>
      </c>
      <c r="AM126" s="3">
        <v>0.0</v>
      </c>
      <c r="AN126" s="3" t="s">
        <v>109</v>
      </c>
      <c r="AO126" s="3">
        <v>0.0</v>
      </c>
      <c r="AP126" s="3" t="s">
        <v>109</v>
      </c>
      <c r="AQ126" s="3">
        <v>0.0</v>
      </c>
      <c r="AR126" s="3" t="s">
        <v>109</v>
      </c>
      <c r="AS126" s="3">
        <v>0.0</v>
      </c>
      <c r="AT126" s="3" t="s">
        <v>109</v>
      </c>
      <c r="AV126" s="3">
        <v>0.0</v>
      </c>
      <c r="AW126" s="3" t="s">
        <v>136</v>
      </c>
      <c r="AX126" s="3">
        <v>0.0</v>
      </c>
      <c r="AY126" s="3" t="s">
        <v>137</v>
      </c>
      <c r="AZ126" s="3">
        <v>0.0</v>
      </c>
      <c r="BA126" s="3" t="s">
        <v>113</v>
      </c>
      <c r="BB126" s="3">
        <v>45.0</v>
      </c>
      <c r="BC126" s="3" t="s">
        <v>114</v>
      </c>
      <c r="BD126" s="3">
        <v>163.0</v>
      </c>
      <c r="BE126" s="3" t="s">
        <v>114</v>
      </c>
      <c r="BF126" s="3">
        <v>30.0</v>
      </c>
      <c r="BG126" s="3" t="s">
        <v>139</v>
      </c>
      <c r="BH126" s="3" t="s">
        <v>115</v>
      </c>
      <c r="BI126" s="3">
        <v>50.0</v>
      </c>
      <c r="BJ126" s="3" t="s">
        <v>140</v>
      </c>
      <c r="BK126" s="3">
        <v>150.0</v>
      </c>
      <c r="BL126" s="3">
        <v>0.0</v>
      </c>
      <c r="BM126" s="3" t="s">
        <v>113</v>
      </c>
      <c r="BN126" s="3">
        <v>0.0</v>
      </c>
      <c r="BO126" s="3" t="s">
        <v>113</v>
      </c>
      <c r="BP126" s="3">
        <v>112.0</v>
      </c>
      <c r="BQ126" s="3" t="s">
        <v>118</v>
      </c>
      <c r="BR126" s="3" t="s">
        <v>1035</v>
      </c>
      <c r="BS126" s="3">
        <v>0.0</v>
      </c>
      <c r="BT126" s="3">
        <v>0.0</v>
      </c>
      <c r="BU126" s="3">
        <v>0.0</v>
      </c>
      <c r="BV126" s="3" t="s">
        <v>113</v>
      </c>
      <c r="BW126" s="3">
        <v>0.0</v>
      </c>
      <c r="BX126" s="3" t="s">
        <v>120</v>
      </c>
      <c r="BY126" s="3">
        <v>0.0</v>
      </c>
      <c r="BZ126" s="3" t="s">
        <v>120</v>
      </c>
      <c r="CA126" s="3">
        <v>0.0</v>
      </c>
      <c r="CB126" s="3" t="s">
        <v>113</v>
      </c>
      <c r="CD126" s="3" t="s">
        <v>122</v>
      </c>
      <c r="CE126" s="3" t="s">
        <v>122</v>
      </c>
      <c r="CF126" s="3" t="s">
        <v>123</v>
      </c>
      <c r="CH126" s="3" t="s">
        <v>124</v>
      </c>
      <c r="CI126" s="3" t="s">
        <v>181</v>
      </c>
      <c r="CJ126" s="3" t="s">
        <v>146</v>
      </c>
      <c r="CK126" s="3" t="s">
        <v>91</v>
      </c>
      <c r="CL126" s="3" t="s">
        <v>91</v>
      </c>
    </row>
    <row r="127">
      <c r="A127" s="2">
        <v>45045.73505753472</v>
      </c>
      <c r="B127" s="3" t="s">
        <v>496</v>
      </c>
      <c r="C127" s="3" t="s">
        <v>1036</v>
      </c>
      <c r="D127" s="3" t="s">
        <v>91</v>
      </c>
      <c r="E127" s="3" t="s">
        <v>92</v>
      </c>
      <c r="F127" s="3" t="s">
        <v>92</v>
      </c>
      <c r="G127" s="3">
        <v>1.0</v>
      </c>
      <c r="H127" s="3">
        <v>1.0</v>
      </c>
      <c r="I127" s="3" t="s">
        <v>94</v>
      </c>
      <c r="J127" s="3" t="s">
        <v>95</v>
      </c>
      <c r="K127" s="3" t="s">
        <v>96</v>
      </c>
      <c r="L127" s="3" t="s">
        <v>1037</v>
      </c>
      <c r="M127" s="3">
        <v>2.023030222E9</v>
      </c>
      <c r="N127" s="3" t="s">
        <v>1038</v>
      </c>
      <c r="O127" s="3">
        <v>1.1943642006E10</v>
      </c>
      <c r="P127" s="3">
        <v>5.24164368E8</v>
      </c>
      <c r="Q127" s="3" t="s">
        <v>92</v>
      </c>
      <c r="R127" s="3">
        <v>4.017187781E10</v>
      </c>
      <c r="S127" s="4">
        <v>38724.0</v>
      </c>
      <c r="T127" s="3" t="s">
        <v>99</v>
      </c>
      <c r="U127" s="3" t="s">
        <v>100</v>
      </c>
      <c r="V127" s="3" t="s">
        <v>1039</v>
      </c>
      <c r="W127" s="5" t="s">
        <v>1040</v>
      </c>
      <c r="X127" s="3" t="s">
        <v>103</v>
      </c>
      <c r="Y127" s="3" t="s">
        <v>104</v>
      </c>
      <c r="Z127" s="3" t="s">
        <v>105</v>
      </c>
      <c r="AA127" s="3" t="s">
        <v>106</v>
      </c>
      <c r="AC127" s="3">
        <v>4.0</v>
      </c>
      <c r="AD127" s="3">
        <v>4.0</v>
      </c>
      <c r="AE127" s="3">
        <v>0.0</v>
      </c>
      <c r="AF127" s="3" t="s">
        <v>134</v>
      </c>
      <c r="AG127" s="3">
        <v>0.0</v>
      </c>
      <c r="AH127" s="3" t="s">
        <v>109</v>
      </c>
      <c r="AI127" s="3">
        <v>20000.0</v>
      </c>
      <c r="AJ127" s="3" t="s">
        <v>274</v>
      </c>
      <c r="AK127" s="3">
        <v>10000.0</v>
      </c>
      <c r="AL127" s="3" t="s">
        <v>274</v>
      </c>
      <c r="AM127" s="3">
        <v>0.0</v>
      </c>
      <c r="AN127" s="3" t="s">
        <v>109</v>
      </c>
      <c r="AO127" s="3">
        <v>0.0</v>
      </c>
      <c r="AP127" s="3" t="s">
        <v>109</v>
      </c>
      <c r="AQ127" s="3">
        <v>0.0</v>
      </c>
      <c r="AR127" s="3" t="s">
        <v>109</v>
      </c>
      <c r="AS127" s="3">
        <v>0.0</v>
      </c>
      <c r="AT127" s="3" t="s">
        <v>109</v>
      </c>
      <c r="AV127" s="3">
        <v>1.0</v>
      </c>
      <c r="AW127" s="3" t="s">
        <v>136</v>
      </c>
      <c r="AX127" s="3">
        <v>2830.0</v>
      </c>
      <c r="AY127" s="3" t="s">
        <v>437</v>
      </c>
      <c r="AZ127" s="3">
        <v>963.0</v>
      </c>
      <c r="BA127" s="3" t="s">
        <v>138</v>
      </c>
      <c r="BB127" s="3">
        <v>0.0</v>
      </c>
      <c r="BC127" s="3" t="s">
        <v>503</v>
      </c>
      <c r="BD127" s="3">
        <v>417.0</v>
      </c>
      <c r="BE127" s="3" t="s">
        <v>114</v>
      </c>
      <c r="BF127" s="3">
        <v>16.0</v>
      </c>
      <c r="BG127" s="3" t="s">
        <v>113</v>
      </c>
      <c r="BH127" s="3" t="s">
        <v>115</v>
      </c>
      <c r="BI127" s="3">
        <v>238.0</v>
      </c>
      <c r="BJ127" s="3" t="s">
        <v>140</v>
      </c>
      <c r="BK127" s="3">
        <v>1370.0</v>
      </c>
      <c r="BL127" s="3">
        <v>7577.0</v>
      </c>
      <c r="BM127" s="3" t="s">
        <v>189</v>
      </c>
      <c r="BN127" s="3">
        <v>0.0</v>
      </c>
      <c r="BO127" s="3" t="s">
        <v>113</v>
      </c>
      <c r="BP127" s="3">
        <v>443.0</v>
      </c>
      <c r="BQ127" s="3" t="s">
        <v>141</v>
      </c>
      <c r="BR127" s="3" t="s">
        <v>246</v>
      </c>
      <c r="BS127" s="3">
        <v>2.0</v>
      </c>
      <c r="BT127" s="3">
        <v>0.0</v>
      </c>
      <c r="BU127" s="3">
        <v>0.0</v>
      </c>
      <c r="BV127" s="3" t="s">
        <v>113</v>
      </c>
      <c r="BW127" s="3">
        <v>1337.0</v>
      </c>
      <c r="BX127" s="3" t="s">
        <v>120</v>
      </c>
      <c r="BY127" s="3">
        <v>789.0</v>
      </c>
      <c r="BZ127" s="3" t="s">
        <v>120</v>
      </c>
      <c r="CA127" s="3">
        <v>231804.0</v>
      </c>
      <c r="CB127" s="3" t="s">
        <v>120</v>
      </c>
      <c r="CD127" s="3" t="s">
        <v>121</v>
      </c>
      <c r="CE127" s="3" t="s">
        <v>121</v>
      </c>
      <c r="CF127" s="3" t="s">
        <v>144</v>
      </c>
      <c r="CG127" s="3" t="s">
        <v>363</v>
      </c>
      <c r="CH127" s="3" t="s">
        <v>124</v>
      </c>
      <c r="CI127" s="3" t="s">
        <v>126</v>
      </c>
      <c r="CJ127" s="3" t="s">
        <v>126</v>
      </c>
      <c r="CK127" s="3" t="s">
        <v>92</v>
      </c>
      <c r="CL127" s="3" t="s">
        <v>91</v>
      </c>
    </row>
    <row r="128">
      <c r="A128" s="2">
        <v>45045.40712265046</v>
      </c>
      <c r="B128" s="3" t="s">
        <v>209</v>
      </c>
      <c r="C128" s="3" t="s">
        <v>1041</v>
      </c>
      <c r="D128" s="3" t="s">
        <v>91</v>
      </c>
      <c r="E128" s="3" t="s">
        <v>92</v>
      </c>
      <c r="F128" s="3" t="s">
        <v>584</v>
      </c>
      <c r="G128" s="3">
        <v>1.0</v>
      </c>
      <c r="H128" s="3" t="s">
        <v>93</v>
      </c>
      <c r="I128" s="3">
        <v>1.0</v>
      </c>
      <c r="J128" s="3" t="s">
        <v>95</v>
      </c>
      <c r="K128" s="3" t="s">
        <v>353</v>
      </c>
      <c r="L128" s="3" t="s">
        <v>1042</v>
      </c>
      <c r="M128" s="3">
        <v>2.023030223E9</v>
      </c>
      <c r="N128" s="3" t="s">
        <v>1043</v>
      </c>
      <c r="O128" s="3">
        <v>1.1999123778E10</v>
      </c>
      <c r="P128" s="3">
        <v>5.39775551E8</v>
      </c>
      <c r="R128" s="3">
        <v>4.2318216827E10</v>
      </c>
      <c r="S128" s="4">
        <v>38754.0</v>
      </c>
      <c r="T128" s="3" t="s">
        <v>131</v>
      </c>
      <c r="U128" s="3" t="s">
        <v>100</v>
      </c>
      <c r="V128" s="3" t="s">
        <v>1044</v>
      </c>
      <c r="W128" s="5" t="s">
        <v>1045</v>
      </c>
      <c r="X128" s="3" t="s">
        <v>103</v>
      </c>
      <c r="Y128" s="3" t="s">
        <v>104</v>
      </c>
      <c r="Z128" s="3" t="s">
        <v>105</v>
      </c>
      <c r="AA128" s="3" t="s">
        <v>106</v>
      </c>
      <c r="AC128" s="3">
        <v>3.0</v>
      </c>
      <c r="AD128" s="3">
        <v>2.0</v>
      </c>
      <c r="AF128" s="3" t="s">
        <v>134</v>
      </c>
      <c r="AG128" s="3">
        <v>0.0</v>
      </c>
      <c r="AH128" s="3" t="s">
        <v>109</v>
      </c>
      <c r="AI128" s="3">
        <v>1639.0</v>
      </c>
      <c r="AJ128" s="3" t="s">
        <v>108</v>
      </c>
      <c r="AK128" s="3">
        <v>2300.0</v>
      </c>
      <c r="AL128" s="3" t="s">
        <v>176</v>
      </c>
      <c r="AM128" s="3">
        <v>0.0</v>
      </c>
      <c r="AN128" s="3" t="s">
        <v>109</v>
      </c>
      <c r="AO128" s="3">
        <v>0.0</v>
      </c>
      <c r="AP128" s="3" t="s">
        <v>109</v>
      </c>
      <c r="AQ128" s="3">
        <v>0.0</v>
      </c>
      <c r="AR128" s="3" t="s">
        <v>109</v>
      </c>
      <c r="AS128" s="3">
        <v>0.0</v>
      </c>
      <c r="AT128" s="3" t="s">
        <v>109</v>
      </c>
      <c r="AU128" s="3" t="s">
        <v>1046</v>
      </c>
      <c r="AV128" s="3">
        <v>0.0</v>
      </c>
      <c r="AW128" s="3" t="s">
        <v>203</v>
      </c>
      <c r="AX128" s="3">
        <v>1000.0</v>
      </c>
      <c r="AY128" s="3" t="s">
        <v>245</v>
      </c>
      <c r="AZ128" s="3">
        <v>0.0</v>
      </c>
      <c r="BA128" s="3" t="s">
        <v>178</v>
      </c>
      <c r="BB128" s="3">
        <v>0.0</v>
      </c>
      <c r="BC128" s="3" t="s">
        <v>349</v>
      </c>
      <c r="BD128" s="3">
        <v>0.0</v>
      </c>
      <c r="BE128" s="3" t="s">
        <v>318</v>
      </c>
      <c r="BF128" s="3">
        <v>109.0</v>
      </c>
      <c r="BG128" s="3" t="s">
        <v>167</v>
      </c>
      <c r="BH128" s="3" t="s">
        <v>157</v>
      </c>
      <c r="BI128" s="3">
        <v>50.0</v>
      </c>
      <c r="BJ128" s="3" t="s">
        <v>179</v>
      </c>
      <c r="BK128" s="3">
        <v>200.0</v>
      </c>
      <c r="BL128" s="3">
        <v>0.0</v>
      </c>
      <c r="BM128" s="3" t="s">
        <v>113</v>
      </c>
      <c r="BN128" s="3">
        <v>192.0</v>
      </c>
      <c r="BO128" s="3" t="s">
        <v>276</v>
      </c>
      <c r="BP128" s="3">
        <v>171.0</v>
      </c>
      <c r="BQ128" s="3" t="s">
        <v>118</v>
      </c>
      <c r="BR128" s="3" t="s">
        <v>1047</v>
      </c>
      <c r="BS128" s="3">
        <v>0.0</v>
      </c>
      <c r="BT128" s="3">
        <v>1.0</v>
      </c>
      <c r="BU128" s="3">
        <v>533.0</v>
      </c>
      <c r="BV128" s="3" t="s">
        <v>120</v>
      </c>
      <c r="BW128" s="3">
        <v>0.0</v>
      </c>
      <c r="BX128" s="3" t="s">
        <v>113</v>
      </c>
      <c r="BY128" s="3">
        <v>0.0</v>
      </c>
      <c r="BZ128" s="3" t="s">
        <v>113</v>
      </c>
      <c r="CA128" s="3">
        <v>0.0</v>
      </c>
      <c r="CB128" s="3" t="s">
        <v>113</v>
      </c>
      <c r="CD128" s="3" t="s">
        <v>331</v>
      </c>
      <c r="CE128" s="3" t="s">
        <v>121</v>
      </c>
      <c r="CF128" s="3" t="s">
        <v>144</v>
      </c>
      <c r="CG128" s="3" t="s">
        <v>445</v>
      </c>
      <c r="CH128" s="3" t="s">
        <v>145</v>
      </c>
      <c r="CI128" s="3" t="s">
        <v>146</v>
      </c>
      <c r="CJ128" s="3" t="s">
        <v>146</v>
      </c>
      <c r="CK128" s="3" t="s">
        <v>92</v>
      </c>
      <c r="CL128" s="3" t="s">
        <v>92</v>
      </c>
    </row>
    <row r="129">
      <c r="A129" s="2">
        <v>45052.70130917824</v>
      </c>
      <c r="B129" s="3" t="s">
        <v>127</v>
      </c>
      <c r="C129" s="3" t="s">
        <v>1048</v>
      </c>
      <c r="D129" s="3" t="s">
        <v>91</v>
      </c>
      <c r="E129" s="3" t="s">
        <v>91</v>
      </c>
      <c r="F129" s="3" t="s">
        <v>1049</v>
      </c>
      <c r="G129" s="3">
        <v>1.0</v>
      </c>
      <c r="H129" s="3" t="s">
        <v>93</v>
      </c>
      <c r="I129" s="3" t="s">
        <v>94</v>
      </c>
      <c r="J129" s="3" t="s">
        <v>95</v>
      </c>
      <c r="K129" s="3" t="s">
        <v>96</v>
      </c>
      <c r="L129" s="3" t="s">
        <v>1050</v>
      </c>
      <c r="M129" s="3">
        <v>2.023030226E9</v>
      </c>
      <c r="N129" s="3" t="s">
        <v>1051</v>
      </c>
      <c r="O129" s="3">
        <v>1.1957590472E10</v>
      </c>
      <c r="P129" s="3">
        <v>5.64313282E8</v>
      </c>
      <c r="Q129" s="3" t="s">
        <v>92</v>
      </c>
      <c r="R129" s="3">
        <v>4.5522624833E10</v>
      </c>
      <c r="S129" s="4">
        <v>38494.0</v>
      </c>
      <c r="T129" s="3" t="s">
        <v>99</v>
      </c>
      <c r="U129" s="3" t="s">
        <v>100</v>
      </c>
      <c r="V129" s="3" t="s">
        <v>1052</v>
      </c>
      <c r="W129" s="5" t="s">
        <v>1053</v>
      </c>
      <c r="X129" s="3" t="s">
        <v>103</v>
      </c>
      <c r="Y129" s="3" t="s">
        <v>104</v>
      </c>
      <c r="Z129" s="3" t="s">
        <v>105</v>
      </c>
      <c r="AA129" s="3" t="s">
        <v>106</v>
      </c>
      <c r="AC129" s="3">
        <v>4.0</v>
      </c>
      <c r="AD129" s="3">
        <v>4.0</v>
      </c>
      <c r="AF129" s="3" t="s">
        <v>107</v>
      </c>
      <c r="AG129" s="3">
        <v>0.0</v>
      </c>
      <c r="AH129" s="3" t="s">
        <v>109</v>
      </c>
      <c r="AI129" s="3">
        <v>1613.0</v>
      </c>
      <c r="AJ129" s="3" t="s">
        <v>108</v>
      </c>
      <c r="AK129" s="3">
        <v>0.0</v>
      </c>
      <c r="AL129" s="3" t="s">
        <v>109</v>
      </c>
      <c r="AM129" s="3">
        <v>954.0</v>
      </c>
      <c r="AN129" s="3" t="s">
        <v>110</v>
      </c>
      <c r="AO129" s="3">
        <v>0.0</v>
      </c>
      <c r="AP129" s="3" t="s">
        <v>109</v>
      </c>
      <c r="AQ129" s="3">
        <v>0.0</v>
      </c>
      <c r="AR129" s="3" t="s">
        <v>109</v>
      </c>
      <c r="AS129" s="3">
        <v>0.0</v>
      </c>
      <c r="AT129" s="3" t="s">
        <v>109</v>
      </c>
      <c r="AV129" s="3">
        <v>0.0</v>
      </c>
      <c r="AW129" s="3" t="s">
        <v>136</v>
      </c>
      <c r="AX129" s="3">
        <v>0.0</v>
      </c>
      <c r="AY129" s="3" t="s">
        <v>137</v>
      </c>
      <c r="AZ129" s="3">
        <v>0.0</v>
      </c>
      <c r="BA129" s="3" t="s">
        <v>113</v>
      </c>
      <c r="BB129" s="3">
        <v>77.0</v>
      </c>
      <c r="BC129" s="3" t="s">
        <v>114</v>
      </c>
      <c r="BD129" s="3">
        <v>84.0</v>
      </c>
      <c r="BE129" s="3" t="s">
        <v>114</v>
      </c>
      <c r="BF129" s="3">
        <v>0.0</v>
      </c>
      <c r="BG129" s="3" t="s">
        <v>113</v>
      </c>
      <c r="BH129" s="3" t="s">
        <v>157</v>
      </c>
      <c r="BI129" s="3">
        <v>60.0</v>
      </c>
      <c r="BJ129" s="3" t="s">
        <v>116</v>
      </c>
      <c r="BK129" s="3">
        <v>107.0</v>
      </c>
      <c r="BL129" s="3">
        <v>300.0</v>
      </c>
      <c r="BM129" s="3" t="s">
        <v>226</v>
      </c>
      <c r="BN129" s="3">
        <v>56.0</v>
      </c>
      <c r="BO129" s="3" t="s">
        <v>117</v>
      </c>
      <c r="BP129" s="3">
        <v>50.0</v>
      </c>
      <c r="BQ129" s="3" t="s">
        <v>118</v>
      </c>
      <c r="BR129" s="3" t="s">
        <v>119</v>
      </c>
      <c r="BS129" s="3">
        <v>1.0</v>
      </c>
      <c r="BT129" s="3">
        <v>0.0</v>
      </c>
      <c r="BU129" s="3">
        <v>163.0</v>
      </c>
      <c r="BV129" s="3" t="s">
        <v>120</v>
      </c>
      <c r="BW129" s="3">
        <v>0.0</v>
      </c>
      <c r="BX129" s="3" t="s">
        <v>113</v>
      </c>
      <c r="BY129" s="3">
        <v>0.0</v>
      </c>
      <c r="BZ129" s="3" t="s">
        <v>113</v>
      </c>
      <c r="CA129" s="3">
        <v>0.0</v>
      </c>
      <c r="CB129" s="3" t="s">
        <v>113</v>
      </c>
      <c r="CD129" s="3" t="s">
        <v>122</v>
      </c>
      <c r="CE129" s="3" t="s">
        <v>122</v>
      </c>
      <c r="CF129" s="3" t="s">
        <v>144</v>
      </c>
      <c r="CH129" s="3" t="s">
        <v>145</v>
      </c>
      <c r="CI129" s="3" t="s">
        <v>146</v>
      </c>
      <c r="CJ129" s="3" t="s">
        <v>146</v>
      </c>
      <c r="CK129" s="3" t="s">
        <v>92</v>
      </c>
      <c r="CL129" s="3" t="s">
        <v>92</v>
      </c>
    </row>
    <row r="130">
      <c r="A130" s="2">
        <v>45045.647999849534</v>
      </c>
      <c r="B130" s="3" t="s">
        <v>182</v>
      </c>
      <c r="C130" s="3" t="s">
        <v>1054</v>
      </c>
      <c r="D130" s="3" t="s">
        <v>91</v>
      </c>
      <c r="E130" s="3" t="s">
        <v>91</v>
      </c>
      <c r="F130" s="3" t="s">
        <v>92</v>
      </c>
      <c r="G130" s="3">
        <v>1.0</v>
      </c>
      <c r="H130" s="3">
        <v>1.0</v>
      </c>
      <c r="I130" s="3" t="s">
        <v>94</v>
      </c>
      <c r="J130" s="3" t="s">
        <v>95</v>
      </c>
      <c r="K130" s="3" t="s">
        <v>96</v>
      </c>
      <c r="L130" s="3" t="s">
        <v>1055</v>
      </c>
      <c r="M130" s="3">
        <v>2.023030224E9</v>
      </c>
      <c r="N130" s="3" t="s">
        <v>1056</v>
      </c>
      <c r="O130" s="3">
        <v>1.9981895495E10</v>
      </c>
      <c r="P130" s="3">
        <v>5.6760948E8</v>
      </c>
      <c r="Q130" s="3" t="s">
        <v>92</v>
      </c>
      <c r="R130" s="3">
        <v>4.445875783E10</v>
      </c>
      <c r="S130" s="4">
        <v>37735.0</v>
      </c>
      <c r="T130" s="3" t="s">
        <v>99</v>
      </c>
      <c r="U130" s="3" t="s">
        <v>100</v>
      </c>
      <c r="V130" s="3" t="s">
        <v>1057</v>
      </c>
      <c r="W130" s="5" t="s">
        <v>1058</v>
      </c>
      <c r="X130" s="3" t="s">
        <v>103</v>
      </c>
      <c r="Y130" s="3" t="s">
        <v>104</v>
      </c>
      <c r="Z130" s="3" t="s">
        <v>105</v>
      </c>
      <c r="AA130" s="3" t="s">
        <v>106</v>
      </c>
      <c r="AC130" s="3">
        <v>2.0</v>
      </c>
      <c r="AD130" s="3">
        <v>2.0</v>
      </c>
      <c r="AF130" s="3" t="s">
        <v>134</v>
      </c>
      <c r="AG130" s="3">
        <v>0.0</v>
      </c>
      <c r="AH130" s="3" t="s">
        <v>109</v>
      </c>
      <c r="AI130" s="3">
        <v>0.0</v>
      </c>
      <c r="AJ130" s="3" t="s">
        <v>109</v>
      </c>
      <c r="AK130" s="3">
        <v>500.0</v>
      </c>
      <c r="AL130" s="3" t="s">
        <v>135</v>
      </c>
      <c r="AM130" s="3">
        <v>0.0</v>
      </c>
      <c r="AN130" s="3" t="s">
        <v>109</v>
      </c>
      <c r="AO130" s="3">
        <v>0.0</v>
      </c>
      <c r="AP130" s="3" t="s">
        <v>109</v>
      </c>
      <c r="AQ130" s="3">
        <v>0.0</v>
      </c>
      <c r="AR130" s="3" t="s">
        <v>109</v>
      </c>
      <c r="AS130" s="3">
        <v>600.0</v>
      </c>
      <c r="AT130" s="3" t="s">
        <v>274</v>
      </c>
      <c r="AV130" s="3">
        <v>0.0</v>
      </c>
      <c r="AW130" s="3" t="s">
        <v>111</v>
      </c>
      <c r="AX130" s="3">
        <v>905.0</v>
      </c>
      <c r="AY130" s="3" t="s">
        <v>112</v>
      </c>
      <c r="AZ130" s="3">
        <v>0.0</v>
      </c>
      <c r="BA130" s="3" t="s">
        <v>113</v>
      </c>
      <c r="BB130" s="3">
        <v>68.0</v>
      </c>
      <c r="BC130" s="3" t="s">
        <v>114</v>
      </c>
      <c r="BD130" s="3">
        <v>60.0</v>
      </c>
      <c r="BE130" s="3" t="s">
        <v>114</v>
      </c>
      <c r="BF130" s="3">
        <v>0.0</v>
      </c>
      <c r="BG130" s="3" t="s">
        <v>113</v>
      </c>
      <c r="BH130" s="3" t="s">
        <v>157</v>
      </c>
      <c r="BI130" s="3">
        <v>107.0</v>
      </c>
      <c r="BJ130" s="3" t="s">
        <v>116</v>
      </c>
      <c r="BK130" s="3">
        <v>0.0</v>
      </c>
      <c r="BL130" s="3">
        <v>0.0</v>
      </c>
      <c r="BM130" s="3" t="s">
        <v>113</v>
      </c>
      <c r="BN130" s="3">
        <v>0.0</v>
      </c>
      <c r="BO130" s="3" t="s">
        <v>113</v>
      </c>
      <c r="BP130" s="3">
        <v>100.0</v>
      </c>
      <c r="BQ130" s="3" t="s">
        <v>118</v>
      </c>
      <c r="BR130" s="3" t="s">
        <v>217</v>
      </c>
      <c r="BS130" s="3">
        <v>0.0</v>
      </c>
      <c r="BT130" s="3">
        <v>0.0</v>
      </c>
      <c r="BU130" s="3">
        <v>0.0</v>
      </c>
      <c r="BV130" s="3" t="s">
        <v>113</v>
      </c>
      <c r="BW130" s="3">
        <v>0.0</v>
      </c>
      <c r="BX130" s="3" t="s">
        <v>120</v>
      </c>
      <c r="BY130" s="3">
        <v>0.0</v>
      </c>
      <c r="BZ130" s="3" t="s">
        <v>120</v>
      </c>
      <c r="CA130" s="3">
        <v>0.0</v>
      </c>
      <c r="CB130" s="3" t="s">
        <v>113</v>
      </c>
      <c r="CD130" s="3" t="s">
        <v>122</v>
      </c>
      <c r="CE130" s="3" t="s">
        <v>122</v>
      </c>
      <c r="CF130" s="3" t="s">
        <v>144</v>
      </c>
      <c r="CH130" s="3" t="s">
        <v>124</v>
      </c>
      <c r="CI130" s="3" t="s">
        <v>208</v>
      </c>
      <c r="CJ130" s="3" t="s">
        <v>147</v>
      </c>
      <c r="CK130" s="3" t="s">
        <v>92</v>
      </c>
      <c r="CL130" s="3" t="s">
        <v>91</v>
      </c>
    </row>
    <row r="131">
      <c r="A131" s="2">
        <v>45045.42718670139</v>
      </c>
      <c r="B131" s="3" t="s">
        <v>1059</v>
      </c>
      <c r="C131" s="3" t="s">
        <v>1060</v>
      </c>
      <c r="D131" s="3" t="s">
        <v>91</v>
      </c>
      <c r="E131" s="3" t="s">
        <v>92</v>
      </c>
      <c r="F131" s="3" t="s">
        <v>92</v>
      </c>
      <c r="G131" s="3" t="s">
        <v>93</v>
      </c>
      <c r="H131" s="3" t="s">
        <v>93</v>
      </c>
      <c r="I131" s="3" t="s">
        <v>94</v>
      </c>
      <c r="J131" s="3" t="s">
        <v>96</v>
      </c>
      <c r="K131" s="3" t="s">
        <v>95</v>
      </c>
      <c r="L131" s="3" t="s">
        <v>1061</v>
      </c>
      <c r="M131" s="3">
        <v>2.02303023E9</v>
      </c>
      <c r="N131" s="3" t="s">
        <v>1062</v>
      </c>
      <c r="O131" s="3">
        <v>1.1933552002E10</v>
      </c>
      <c r="P131" s="3" t="s">
        <v>1063</v>
      </c>
      <c r="Q131" s="3" t="s">
        <v>92</v>
      </c>
      <c r="R131" s="3">
        <v>4.6357046884E10</v>
      </c>
      <c r="S131" s="4">
        <v>37258.0</v>
      </c>
      <c r="T131" s="3" t="s">
        <v>99</v>
      </c>
      <c r="U131" s="3" t="s">
        <v>100</v>
      </c>
      <c r="V131" s="3" t="s">
        <v>1064</v>
      </c>
      <c r="W131" s="5" t="s">
        <v>1065</v>
      </c>
      <c r="X131" s="3" t="s">
        <v>542</v>
      </c>
      <c r="Y131" s="3" t="s">
        <v>104</v>
      </c>
      <c r="Z131" s="3" t="s">
        <v>105</v>
      </c>
      <c r="AA131" s="3" t="s">
        <v>106</v>
      </c>
      <c r="AC131" s="3">
        <v>2.0</v>
      </c>
      <c r="AD131" s="3">
        <v>2.0</v>
      </c>
      <c r="AF131" s="3" t="s">
        <v>107</v>
      </c>
      <c r="AG131" s="3">
        <v>1375.0</v>
      </c>
      <c r="AH131" s="3" t="s">
        <v>108</v>
      </c>
      <c r="AI131" s="3">
        <v>0.0</v>
      </c>
      <c r="AJ131" s="3" t="s">
        <v>109</v>
      </c>
      <c r="AK131" s="3">
        <v>0.0</v>
      </c>
      <c r="AL131" s="3" t="s">
        <v>109</v>
      </c>
      <c r="AM131" s="3">
        <v>0.0</v>
      </c>
      <c r="AN131" s="3" t="s">
        <v>109</v>
      </c>
      <c r="AO131" s="3">
        <v>0.0</v>
      </c>
      <c r="AP131" s="3" t="s">
        <v>109</v>
      </c>
      <c r="AQ131" s="3">
        <v>1302.0</v>
      </c>
      <c r="AR131" s="3" t="s">
        <v>274</v>
      </c>
      <c r="AS131" s="3">
        <v>0.0</v>
      </c>
      <c r="AT131" s="3" t="s">
        <v>109</v>
      </c>
      <c r="AV131" s="3">
        <v>0.0</v>
      </c>
      <c r="AW131" s="3" t="s">
        <v>136</v>
      </c>
      <c r="AX131" s="3">
        <v>0.0</v>
      </c>
      <c r="AY131" s="3" t="s">
        <v>137</v>
      </c>
      <c r="AZ131" s="3">
        <v>1413.0</v>
      </c>
      <c r="BA131" s="3" t="s">
        <v>138</v>
      </c>
      <c r="BB131" s="3">
        <v>168.0</v>
      </c>
      <c r="BC131" s="3" t="s">
        <v>114</v>
      </c>
      <c r="BD131" s="3">
        <v>132.0</v>
      </c>
      <c r="BE131" s="3" t="s">
        <v>114</v>
      </c>
      <c r="BF131" s="3">
        <v>0.0</v>
      </c>
      <c r="BG131" s="3" t="s">
        <v>113</v>
      </c>
      <c r="BH131" s="3" t="s">
        <v>115</v>
      </c>
      <c r="BI131" s="3">
        <v>167.0</v>
      </c>
      <c r="BJ131" s="3" t="s">
        <v>140</v>
      </c>
      <c r="BK131" s="3">
        <v>189.0</v>
      </c>
      <c r="BL131" s="3">
        <v>260.0</v>
      </c>
      <c r="BM131" s="3" t="s">
        <v>189</v>
      </c>
      <c r="BN131" s="3">
        <v>0.0</v>
      </c>
      <c r="BO131" s="3" t="s">
        <v>113</v>
      </c>
      <c r="BP131" s="3">
        <v>0.0</v>
      </c>
      <c r="BQ131" s="3" t="s">
        <v>113</v>
      </c>
      <c r="BS131" s="3">
        <v>0.0</v>
      </c>
      <c r="BT131" s="3">
        <v>0.0</v>
      </c>
      <c r="BU131" s="3">
        <v>0.0</v>
      </c>
      <c r="BV131" s="3" t="s">
        <v>113</v>
      </c>
      <c r="BW131" s="3">
        <v>0.0</v>
      </c>
      <c r="BX131" s="3" t="s">
        <v>113</v>
      </c>
      <c r="BY131" s="3">
        <v>0.0</v>
      </c>
      <c r="BZ131" s="3" t="s">
        <v>113</v>
      </c>
      <c r="CA131" s="3">
        <v>0.0</v>
      </c>
      <c r="CB131" s="3" t="s">
        <v>113</v>
      </c>
      <c r="CD131" s="3" t="s">
        <v>122</v>
      </c>
      <c r="CE131" s="3" t="s">
        <v>122</v>
      </c>
      <c r="CF131" s="3" t="s">
        <v>123</v>
      </c>
      <c r="CH131" s="3" t="s">
        <v>124</v>
      </c>
      <c r="CI131" s="3" t="s">
        <v>146</v>
      </c>
      <c r="CJ131" s="3" t="s">
        <v>146</v>
      </c>
      <c r="CK131" s="3" t="s">
        <v>91</v>
      </c>
      <c r="CL131" s="3" t="s">
        <v>91</v>
      </c>
    </row>
    <row r="132">
      <c r="A132" s="2">
        <v>45045.41659247685</v>
      </c>
      <c r="B132" s="3" t="s">
        <v>148</v>
      </c>
      <c r="C132" s="3" t="s">
        <v>1066</v>
      </c>
      <c r="D132" s="3" t="s">
        <v>91</v>
      </c>
      <c r="E132" s="3" t="s">
        <v>91</v>
      </c>
      <c r="F132" s="3" t="s">
        <v>92</v>
      </c>
      <c r="G132" s="3">
        <v>2.0</v>
      </c>
      <c r="H132" s="3" t="s">
        <v>93</v>
      </c>
      <c r="I132" s="3" t="s">
        <v>94</v>
      </c>
      <c r="J132" s="3" t="s">
        <v>95</v>
      </c>
      <c r="K132" s="3" t="s">
        <v>353</v>
      </c>
      <c r="L132" s="3" t="s">
        <v>1067</v>
      </c>
      <c r="M132" s="3">
        <v>2.023030231E9</v>
      </c>
      <c r="N132" s="3" t="s">
        <v>1068</v>
      </c>
      <c r="O132" s="3">
        <v>1.198955568E10</v>
      </c>
      <c r="P132" s="3">
        <v>5.7206691E8</v>
      </c>
      <c r="Q132" s="3" t="s">
        <v>92</v>
      </c>
      <c r="R132" s="3">
        <v>4.7563430822E10</v>
      </c>
      <c r="S132" s="4">
        <v>38559.0</v>
      </c>
      <c r="T132" s="3" t="s">
        <v>163</v>
      </c>
      <c r="U132" s="3" t="s">
        <v>100</v>
      </c>
      <c r="V132" s="3" t="s">
        <v>1069</v>
      </c>
      <c r="W132" s="5" t="s">
        <v>1070</v>
      </c>
      <c r="X132" s="3" t="s">
        <v>103</v>
      </c>
      <c r="Y132" s="3" t="s">
        <v>104</v>
      </c>
      <c r="Z132" s="3" t="s">
        <v>105</v>
      </c>
      <c r="AA132" s="3" t="s">
        <v>106</v>
      </c>
      <c r="AC132" s="3">
        <v>5.0</v>
      </c>
      <c r="AD132" s="3">
        <v>5.0</v>
      </c>
      <c r="AF132" s="3" t="s">
        <v>134</v>
      </c>
      <c r="AG132" s="3">
        <v>0.0</v>
      </c>
      <c r="AH132" s="3" t="s">
        <v>109</v>
      </c>
      <c r="AI132" s="3">
        <v>0.0</v>
      </c>
      <c r="AJ132" s="3" t="s">
        <v>109</v>
      </c>
      <c r="AK132" s="3">
        <v>3332.0</v>
      </c>
      <c r="AL132" s="3" t="s">
        <v>108</v>
      </c>
      <c r="AM132" s="3">
        <v>1000.0</v>
      </c>
      <c r="AN132" s="3" t="s">
        <v>135</v>
      </c>
      <c r="AO132" s="3">
        <v>0.0</v>
      </c>
      <c r="AP132" s="3" t="s">
        <v>109</v>
      </c>
      <c r="AQ132" s="3">
        <v>0.0</v>
      </c>
      <c r="AR132" s="3" t="s">
        <v>109</v>
      </c>
      <c r="AS132" s="3">
        <v>0.0</v>
      </c>
      <c r="AT132" s="3" t="s">
        <v>109</v>
      </c>
      <c r="AV132" s="3">
        <v>0.0</v>
      </c>
      <c r="AW132" s="3" t="s">
        <v>155</v>
      </c>
      <c r="AX132" s="3">
        <v>0.0</v>
      </c>
      <c r="AY132" s="3" t="s">
        <v>156</v>
      </c>
      <c r="AZ132" s="3">
        <v>0.0</v>
      </c>
      <c r="BA132" s="3" t="s">
        <v>113</v>
      </c>
      <c r="BB132" s="3">
        <v>97.0</v>
      </c>
      <c r="BC132" s="3" t="s">
        <v>114</v>
      </c>
      <c r="BD132" s="3">
        <v>423.0</v>
      </c>
      <c r="BE132" s="3" t="s">
        <v>114</v>
      </c>
      <c r="BF132" s="3">
        <v>165.0</v>
      </c>
      <c r="BG132" s="3" t="s">
        <v>139</v>
      </c>
      <c r="BH132" s="3" t="s">
        <v>115</v>
      </c>
      <c r="BI132" s="3">
        <v>108.0</v>
      </c>
      <c r="BJ132" s="3" t="s">
        <v>116</v>
      </c>
      <c r="BK132" s="3">
        <v>200.0</v>
      </c>
      <c r="BL132" s="3">
        <v>293.0</v>
      </c>
      <c r="BM132" s="3" t="s">
        <v>189</v>
      </c>
      <c r="BN132" s="3">
        <v>0.0</v>
      </c>
      <c r="BO132" s="3" t="s">
        <v>113</v>
      </c>
      <c r="BP132" s="3">
        <v>558.0</v>
      </c>
      <c r="BQ132" s="3" t="s">
        <v>141</v>
      </c>
      <c r="BR132" s="3" t="s">
        <v>1071</v>
      </c>
      <c r="BS132" s="3">
        <v>1.0</v>
      </c>
      <c r="BT132" s="3">
        <v>0.0</v>
      </c>
      <c r="BU132" s="3">
        <v>1071.0</v>
      </c>
      <c r="BV132" s="3" t="s">
        <v>120</v>
      </c>
      <c r="BW132" s="3">
        <v>856.0</v>
      </c>
      <c r="BX132" s="3" t="s">
        <v>120</v>
      </c>
      <c r="BY132" s="3">
        <v>0.0</v>
      </c>
      <c r="BZ132" s="3" t="s">
        <v>120</v>
      </c>
      <c r="CA132" s="3">
        <v>0.0</v>
      </c>
      <c r="CB132" s="3" t="s">
        <v>113</v>
      </c>
      <c r="CD132" s="3" t="s">
        <v>331</v>
      </c>
      <c r="CE132" s="3" t="s">
        <v>122</v>
      </c>
      <c r="CF132" s="3" t="s">
        <v>144</v>
      </c>
      <c r="CH132" s="3" t="s">
        <v>124</v>
      </c>
      <c r="CI132" s="3" t="s">
        <v>146</v>
      </c>
      <c r="CJ132" s="3" t="s">
        <v>126</v>
      </c>
      <c r="CK132" s="3" t="s">
        <v>92</v>
      </c>
      <c r="CL132" s="3" t="s">
        <v>92</v>
      </c>
    </row>
    <row r="133">
      <c r="A133" s="2">
        <v>45052.67291652778</v>
      </c>
      <c r="B133" s="3" t="s">
        <v>196</v>
      </c>
      <c r="C133" s="3" t="s">
        <v>1072</v>
      </c>
      <c r="D133" s="3" t="s">
        <v>91</v>
      </c>
      <c r="E133" s="3" t="s">
        <v>92</v>
      </c>
      <c r="F133" s="3" t="s">
        <v>92</v>
      </c>
      <c r="G133" s="3" t="s">
        <v>93</v>
      </c>
      <c r="H133" s="3" t="s">
        <v>93</v>
      </c>
      <c r="I133" s="3" t="s">
        <v>94</v>
      </c>
      <c r="J133" s="3" t="s">
        <v>96</v>
      </c>
      <c r="K133" s="3" t="s">
        <v>95</v>
      </c>
      <c r="L133" s="3" t="s">
        <v>1073</v>
      </c>
      <c r="M133" s="3">
        <v>2.023030232E9</v>
      </c>
      <c r="N133" s="3" t="s">
        <v>1074</v>
      </c>
      <c r="O133" s="3">
        <v>1.1960174319E10</v>
      </c>
      <c r="P133" s="3">
        <v>5.41588448E8</v>
      </c>
      <c r="Q133" s="3" t="s">
        <v>92</v>
      </c>
      <c r="R133" s="3">
        <v>5.2426846828E10</v>
      </c>
      <c r="S133" s="4">
        <v>38479.0</v>
      </c>
      <c r="T133" s="3" t="s">
        <v>163</v>
      </c>
      <c r="U133" s="3" t="s">
        <v>100</v>
      </c>
      <c r="V133" s="3" t="s">
        <v>1075</v>
      </c>
      <c r="W133" s="5" t="s">
        <v>1076</v>
      </c>
      <c r="X133" s="3" t="s">
        <v>467</v>
      </c>
      <c r="Y133" s="3" t="s">
        <v>104</v>
      </c>
      <c r="Z133" s="3" t="s">
        <v>105</v>
      </c>
      <c r="AA133" s="3" t="s">
        <v>106</v>
      </c>
      <c r="AC133" s="3">
        <v>3.0</v>
      </c>
      <c r="AD133" s="3">
        <v>3.0</v>
      </c>
      <c r="AF133" s="3" t="s">
        <v>107</v>
      </c>
      <c r="AG133" s="3">
        <v>0.0</v>
      </c>
      <c r="AH133" s="3" t="s">
        <v>109</v>
      </c>
      <c r="AI133" s="3">
        <v>0.0</v>
      </c>
      <c r="AJ133" s="3" t="s">
        <v>109</v>
      </c>
      <c r="AK133" s="3">
        <v>1605.0</v>
      </c>
      <c r="AL133" s="3" t="s">
        <v>108</v>
      </c>
      <c r="AM133" s="3">
        <v>0.0</v>
      </c>
      <c r="AN133" s="3" t="s">
        <v>109</v>
      </c>
      <c r="AO133" s="3">
        <v>0.0</v>
      </c>
      <c r="AP133" s="3" t="s">
        <v>109</v>
      </c>
      <c r="AQ133" s="3">
        <v>0.0</v>
      </c>
      <c r="AR133" s="3" t="s">
        <v>109</v>
      </c>
      <c r="AS133" s="3">
        <v>0.0</v>
      </c>
      <c r="AT133" s="3" t="s">
        <v>109</v>
      </c>
      <c r="AV133" s="3">
        <v>0.0</v>
      </c>
      <c r="AW133" s="3" t="s">
        <v>136</v>
      </c>
      <c r="AX133" s="3">
        <v>0.0</v>
      </c>
      <c r="AY133" s="3" t="s">
        <v>137</v>
      </c>
      <c r="AZ133" s="3">
        <v>0.0</v>
      </c>
      <c r="BA133" s="3" t="s">
        <v>178</v>
      </c>
      <c r="BB133" s="3">
        <v>21.0</v>
      </c>
      <c r="BC133" s="3" t="s">
        <v>114</v>
      </c>
      <c r="BD133" s="3">
        <v>75.0</v>
      </c>
      <c r="BE133" s="3" t="s">
        <v>114</v>
      </c>
      <c r="BF133" s="3">
        <v>0.0</v>
      </c>
      <c r="BG133" s="3" t="s">
        <v>113</v>
      </c>
      <c r="BH133" s="3" t="s">
        <v>115</v>
      </c>
      <c r="BI133" s="3">
        <v>250.0</v>
      </c>
      <c r="BJ133" s="3" t="s">
        <v>116</v>
      </c>
      <c r="BK133" s="3">
        <v>0.0</v>
      </c>
      <c r="BL133" s="3">
        <v>0.0</v>
      </c>
      <c r="BM133" s="3" t="s">
        <v>113</v>
      </c>
      <c r="BN133" s="3">
        <v>0.0</v>
      </c>
      <c r="BO133" s="3" t="s">
        <v>113</v>
      </c>
      <c r="BP133" s="3">
        <v>220.0</v>
      </c>
      <c r="BQ133" s="3" t="s">
        <v>118</v>
      </c>
      <c r="BR133" s="3" t="s">
        <v>1077</v>
      </c>
      <c r="BS133" s="3">
        <v>0.0</v>
      </c>
      <c r="BT133" s="3">
        <v>0.0</v>
      </c>
      <c r="BU133" s="3">
        <v>0.0</v>
      </c>
      <c r="BV133" s="3" t="s">
        <v>113</v>
      </c>
      <c r="BW133" s="3">
        <v>0.0</v>
      </c>
      <c r="BX133" s="3" t="s">
        <v>113</v>
      </c>
      <c r="BY133" s="3">
        <v>0.0</v>
      </c>
      <c r="BZ133" s="3" t="s">
        <v>113</v>
      </c>
      <c r="CA133" s="3">
        <v>1000.0</v>
      </c>
      <c r="CB133" s="3" t="s">
        <v>207</v>
      </c>
      <c r="CC133" s="3" t="s">
        <v>1078</v>
      </c>
      <c r="CD133" s="3" t="s">
        <v>122</v>
      </c>
      <c r="CE133" s="3" t="s">
        <v>122</v>
      </c>
      <c r="CF133" s="3" t="s">
        <v>144</v>
      </c>
      <c r="CH133" s="3" t="s">
        <v>124</v>
      </c>
      <c r="CI133" s="3" t="s">
        <v>147</v>
      </c>
      <c r="CJ133" s="3" t="s">
        <v>147</v>
      </c>
      <c r="CK133" s="3" t="s">
        <v>92</v>
      </c>
      <c r="CL133" s="3" t="s">
        <v>91</v>
      </c>
    </row>
    <row r="134">
      <c r="A134" s="2">
        <v>45045.48205824074</v>
      </c>
      <c r="B134" s="3" t="s">
        <v>267</v>
      </c>
      <c r="C134" s="3" t="s">
        <v>1079</v>
      </c>
      <c r="D134" s="3" t="s">
        <v>91</v>
      </c>
      <c r="E134" s="3" t="s">
        <v>92</v>
      </c>
      <c r="F134" s="3" t="s">
        <v>1080</v>
      </c>
      <c r="G134" s="3">
        <v>1.0</v>
      </c>
      <c r="H134" s="3">
        <v>1.0</v>
      </c>
      <c r="I134" s="3" t="s">
        <v>94</v>
      </c>
      <c r="J134" s="3" t="s">
        <v>95</v>
      </c>
      <c r="K134" s="3" t="s">
        <v>96</v>
      </c>
      <c r="L134" s="3" t="s">
        <v>1081</v>
      </c>
      <c r="M134" s="3">
        <v>2.023030235E9</v>
      </c>
      <c r="N134" s="3" t="s">
        <v>1082</v>
      </c>
      <c r="O134" s="3">
        <v>1.1916136255E10</v>
      </c>
      <c r="P134" s="3">
        <v>5.07143292E8</v>
      </c>
      <c r="Q134" s="3" t="s">
        <v>92</v>
      </c>
      <c r="R134" s="3">
        <v>5.29639598E10</v>
      </c>
      <c r="S134" s="4">
        <v>37700.0</v>
      </c>
      <c r="T134" s="3" t="s">
        <v>131</v>
      </c>
      <c r="U134" s="3" t="s">
        <v>100</v>
      </c>
      <c r="V134" s="3" t="s">
        <v>1083</v>
      </c>
      <c r="W134" s="5" t="s">
        <v>1084</v>
      </c>
      <c r="X134" s="3" t="s">
        <v>103</v>
      </c>
      <c r="Y134" s="3" t="s">
        <v>104</v>
      </c>
      <c r="Z134" s="3" t="s">
        <v>105</v>
      </c>
      <c r="AA134" s="3" t="s">
        <v>106</v>
      </c>
      <c r="AB134" s="3" t="s">
        <v>1085</v>
      </c>
      <c r="AC134" s="3">
        <v>5.0</v>
      </c>
      <c r="AD134" s="3">
        <v>1.0</v>
      </c>
      <c r="AE134" s="3">
        <v>4.0</v>
      </c>
      <c r="AF134" s="3" t="s">
        <v>107</v>
      </c>
      <c r="AG134" s="3">
        <v>1204.0</v>
      </c>
      <c r="AH134" s="3" t="s">
        <v>108</v>
      </c>
      <c r="AI134" s="3">
        <v>0.0</v>
      </c>
      <c r="AJ134" s="3" t="s">
        <v>109</v>
      </c>
      <c r="AK134" s="3">
        <v>0.0</v>
      </c>
      <c r="AL134" s="3" t="s">
        <v>109</v>
      </c>
      <c r="AM134" s="3">
        <v>0.0</v>
      </c>
      <c r="AN134" s="3" t="s">
        <v>109</v>
      </c>
      <c r="AO134" s="3">
        <v>0.0</v>
      </c>
      <c r="AP134" s="3" t="s">
        <v>109</v>
      </c>
      <c r="AQ134" s="3">
        <v>3318.0</v>
      </c>
      <c r="AR134" s="3" t="s">
        <v>176</v>
      </c>
      <c r="AS134" s="3">
        <v>0.0</v>
      </c>
      <c r="AT134" s="3" t="s">
        <v>109</v>
      </c>
      <c r="AU134" s="3" t="s">
        <v>1086</v>
      </c>
      <c r="AV134" s="3">
        <v>1.0</v>
      </c>
      <c r="AW134" s="3" t="s">
        <v>136</v>
      </c>
      <c r="AX134" s="3">
        <v>0.0</v>
      </c>
      <c r="AY134" s="3" t="s">
        <v>137</v>
      </c>
      <c r="AZ134" s="3">
        <v>0.0</v>
      </c>
      <c r="BA134" s="3" t="s">
        <v>113</v>
      </c>
      <c r="BB134" s="3">
        <v>78.0</v>
      </c>
      <c r="BC134" s="3" t="s">
        <v>114</v>
      </c>
      <c r="BD134" s="3">
        <v>149.0</v>
      </c>
      <c r="BE134" s="3" t="s">
        <v>114</v>
      </c>
      <c r="BF134" s="3">
        <v>111.0</v>
      </c>
      <c r="BG134" s="3" t="s">
        <v>167</v>
      </c>
      <c r="BH134" s="3" t="s">
        <v>157</v>
      </c>
      <c r="BI134" s="3">
        <v>0.0</v>
      </c>
      <c r="BJ134" s="3" t="s">
        <v>113</v>
      </c>
      <c r="BK134" s="3">
        <v>290.0</v>
      </c>
      <c r="BL134" s="3">
        <v>0.0</v>
      </c>
      <c r="BM134" s="3" t="s">
        <v>113</v>
      </c>
      <c r="BN134" s="3">
        <v>0.0</v>
      </c>
      <c r="BO134" s="3" t="s">
        <v>113</v>
      </c>
      <c r="BP134" s="3">
        <v>247.0</v>
      </c>
      <c r="BQ134" s="3" t="s">
        <v>118</v>
      </c>
      <c r="BR134" s="3" t="s">
        <v>1087</v>
      </c>
      <c r="BS134" s="3">
        <v>1.0</v>
      </c>
      <c r="BT134" s="3">
        <v>0.0</v>
      </c>
      <c r="BU134" s="3">
        <v>0.0</v>
      </c>
      <c r="BV134" s="3" t="s">
        <v>113</v>
      </c>
      <c r="BW134" s="3">
        <v>0.0</v>
      </c>
      <c r="BX134" s="3" t="s">
        <v>1088</v>
      </c>
      <c r="BY134" s="3">
        <v>0.0</v>
      </c>
      <c r="BZ134" s="3" t="s">
        <v>1089</v>
      </c>
      <c r="CA134" s="3">
        <v>0.0</v>
      </c>
      <c r="CB134" s="3" t="s">
        <v>113</v>
      </c>
      <c r="CC134" s="3" t="s">
        <v>1090</v>
      </c>
      <c r="CD134" s="3" t="s">
        <v>122</v>
      </c>
      <c r="CE134" s="3" t="s">
        <v>122</v>
      </c>
      <c r="CF134" s="3" t="s">
        <v>123</v>
      </c>
      <c r="CH134" s="3" t="s">
        <v>124</v>
      </c>
      <c r="CI134" s="3" t="s">
        <v>146</v>
      </c>
      <c r="CJ134" s="3" t="s">
        <v>208</v>
      </c>
      <c r="CK134" s="3" t="s">
        <v>91</v>
      </c>
      <c r="CL134" s="3" t="s">
        <v>92</v>
      </c>
      <c r="CM134" s="3" t="s">
        <v>1091</v>
      </c>
    </row>
    <row r="135">
      <c r="A135" s="2">
        <v>45052.43405011574</v>
      </c>
      <c r="B135" s="3" t="s">
        <v>798</v>
      </c>
      <c r="C135" s="3" t="s">
        <v>1092</v>
      </c>
      <c r="D135" s="3" t="s">
        <v>91</v>
      </c>
      <c r="E135" s="3" t="s">
        <v>92</v>
      </c>
      <c r="F135" s="3" t="s">
        <v>92</v>
      </c>
      <c r="G135" s="3" t="s">
        <v>93</v>
      </c>
      <c r="H135" s="3" t="s">
        <v>93</v>
      </c>
      <c r="I135" s="3" t="s">
        <v>94</v>
      </c>
      <c r="J135" s="3" t="s">
        <v>96</v>
      </c>
      <c r="K135" s="3" t="s">
        <v>95</v>
      </c>
      <c r="L135" s="3" t="s">
        <v>1093</v>
      </c>
      <c r="M135" s="3">
        <v>2.023030237E9</v>
      </c>
      <c r="N135" s="3" t="s">
        <v>1094</v>
      </c>
      <c r="O135" s="3">
        <v>1.1986950518E10</v>
      </c>
      <c r="P135" s="3">
        <v>5.7250979E8</v>
      </c>
      <c r="Q135" s="3" t="s">
        <v>92</v>
      </c>
      <c r="R135" s="3">
        <v>4.337599088E10</v>
      </c>
      <c r="S135" s="4">
        <v>38810.0</v>
      </c>
      <c r="T135" s="3" t="s">
        <v>99</v>
      </c>
      <c r="U135" s="3" t="s">
        <v>100</v>
      </c>
      <c r="V135" s="3" t="s">
        <v>1095</v>
      </c>
      <c r="W135" s="5" t="s">
        <v>1096</v>
      </c>
      <c r="X135" s="3" t="s">
        <v>103</v>
      </c>
      <c r="Y135" s="3" t="s">
        <v>104</v>
      </c>
      <c r="Z135" s="3" t="s">
        <v>105</v>
      </c>
      <c r="AA135" s="3" t="s">
        <v>106</v>
      </c>
      <c r="AC135" s="3">
        <v>4.0</v>
      </c>
      <c r="AD135" s="3">
        <v>4.0</v>
      </c>
      <c r="AF135" s="3" t="s">
        <v>107</v>
      </c>
      <c r="AG135" s="3">
        <v>0.0</v>
      </c>
      <c r="AH135" s="3" t="s">
        <v>109</v>
      </c>
      <c r="AI135" s="3">
        <v>2453.0</v>
      </c>
      <c r="AJ135" s="3" t="s">
        <v>581</v>
      </c>
      <c r="AK135" s="3">
        <v>0.0</v>
      </c>
      <c r="AL135" s="3" t="s">
        <v>109</v>
      </c>
      <c r="AM135" s="3">
        <v>4235.0</v>
      </c>
      <c r="AN135" s="3" t="s">
        <v>108</v>
      </c>
      <c r="AO135" s="3">
        <v>0.0</v>
      </c>
      <c r="AP135" s="3" t="s">
        <v>109</v>
      </c>
      <c r="AQ135" s="3">
        <v>0.0</v>
      </c>
      <c r="AR135" s="3" t="s">
        <v>109</v>
      </c>
      <c r="AS135" s="3">
        <v>0.0</v>
      </c>
      <c r="AT135" s="3" t="s">
        <v>109</v>
      </c>
      <c r="AU135" s="3" t="s">
        <v>1097</v>
      </c>
      <c r="AV135" s="3">
        <v>1.0</v>
      </c>
      <c r="AW135" s="3" t="s">
        <v>136</v>
      </c>
      <c r="AX135" s="3">
        <v>150.0</v>
      </c>
      <c r="AY135" s="3" t="s">
        <v>879</v>
      </c>
      <c r="AZ135" s="3">
        <v>0.0</v>
      </c>
      <c r="BA135" s="3" t="s">
        <v>255</v>
      </c>
      <c r="BB135" s="3">
        <v>79.0</v>
      </c>
      <c r="BC135" s="3" t="s">
        <v>114</v>
      </c>
      <c r="BD135" s="3">
        <v>317.0</v>
      </c>
      <c r="BE135" s="3" t="s">
        <v>114</v>
      </c>
      <c r="BF135" s="3">
        <v>15.0</v>
      </c>
      <c r="BG135" s="3" t="s">
        <v>256</v>
      </c>
      <c r="BH135" s="3" t="s">
        <v>115</v>
      </c>
      <c r="BI135" s="3">
        <v>147.0</v>
      </c>
      <c r="BJ135" s="3" t="s">
        <v>116</v>
      </c>
      <c r="BK135" s="3">
        <v>0.0</v>
      </c>
      <c r="BL135" s="3">
        <v>0.0</v>
      </c>
      <c r="BM135" s="3" t="s">
        <v>113</v>
      </c>
      <c r="BN135" s="3">
        <v>0.0</v>
      </c>
      <c r="BO135" s="3" t="s">
        <v>113</v>
      </c>
      <c r="BP135" s="3">
        <v>60.0</v>
      </c>
      <c r="BQ135" s="3" t="s">
        <v>118</v>
      </c>
      <c r="BR135" s="3" t="s">
        <v>1098</v>
      </c>
      <c r="BS135" s="3">
        <v>2.0</v>
      </c>
      <c r="BT135" s="3">
        <v>0.0</v>
      </c>
      <c r="BU135" s="3">
        <v>1189.0</v>
      </c>
      <c r="BV135" s="3" t="s">
        <v>120</v>
      </c>
      <c r="BW135" s="3">
        <v>0.0</v>
      </c>
      <c r="BX135" s="3" t="s">
        <v>113</v>
      </c>
      <c r="BY135" s="3">
        <v>306.0</v>
      </c>
      <c r="BZ135" s="3" t="s">
        <v>120</v>
      </c>
      <c r="CA135" s="3">
        <v>22687.0</v>
      </c>
      <c r="CB135" s="3" t="s">
        <v>120</v>
      </c>
      <c r="CD135" s="3" t="s">
        <v>121</v>
      </c>
      <c r="CE135" s="3" t="s">
        <v>122</v>
      </c>
      <c r="CF135" s="3" t="s">
        <v>144</v>
      </c>
      <c r="CH135" s="3" t="s">
        <v>145</v>
      </c>
      <c r="CI135" s="3" t="s">
        <v>146</v>
      </c>
      <c r="CJ135" s="3" t="s">
        <v>146</v>
      </c>
      <c r="CK135" s="3" t="s">
        <v>92</v>
      </c>
      <c r="CL135" s="3" t="s">
        <v>92</v>
      </c>
    </row>
    <row r="136">
      <c r="A136" s="2">
        <v>45052.621007071764</v>
      </c>
      <c r="B136" s="3" t="s">
        <v>294</v>
      </c>
      <c r="C136" s="3" t="s">
        <v>1099</v>
      </c>
      <c r="D136" s="3" t="s">
        <v>91</v>
      </c>
      <c r="E136" s="3" t="s">
        <v>92</v>
      </c>
      <c r="F136" s="3" t="s">
        <v>1100</v>
      </c>
      <c r="G136" s="3" t="s">
        <v>93</v>
      </c>
      <c r="H136" s="3" t="s">
        <v>93</v>
      </c>
      <c r="I136" s="3" t="s">
        <v>94</v>
      </c>
      <c r="J136" s="3" t="s">
        <v>95</v>
      </c>
      <c r="K136" s="3" t="s">
        <v>96</v>
      </c>
      <c r="L136" s="3" t="s">
        <v>1101</v>
      </c>
      <c r="M136" s="3">
        <v>2.023030241E9</v>
      </c>
      <c r="N136" s="3" t="s">
        <v>1102</v>
      </c>
      <c r="O136" s="3">
        <v>1.1987419606E10</v>
      </c>
      <c r="P136" s="3">
        <v>5.70699836E8</v>
      </c>
      <c r="R136" s="3">
        <v>5.2239061871E10</v>
      </c>
      <c r="S136" s="4">
        <v>38447.0</v>
      </c>
      <c r="T136" s="3" t="s">
        <v>99</v>
      </c>
      <c r="U136" s="3" t="s">
        <v>100</v>
      </c>
      <c r="V136" s="3" t="s">
        <v>1103</v>
      </c>
      <c r="W136" s="5" t="s">
        <v>1104</v>
      </c>
      <c r="X136" s="3" t="s">
        <v>103</v>
      </c>
      <c r="Y136" s="3" t="s">
        <v>104</v>
      </c>
      <c r="Z136" s="3" t="s">
        <v>105</v>
      </c>
      <c r="AA136" s="3" t="s">
        <v>106</v>
      </c>
      <c r="AC136" s="3">
        <v>2.0</v>
      </c>
      <c r="AD136" s="3">
        <v>2.0</v>
      </c>
      <c r="AF136" s="3" t="s">
        <v>107</v>
      </c>
      <c r="AG136" s="3">
        <v>0.0</v>
      </c>
      <c r="AH136" s="3" t="s">
        <v>109</v>
      </c>
      <c r="AI136" s="3">
        <v>0.0</v>
      </c>
      <c r="AJ136" s="3" t="s">
        <v>109</v>
      </c>
      <c r="AK136" s="3">
        <v>4387.0</v>
      </c>
      <c r="AL136" s="3" t="s">
        <v>109</v>
      </c>
      <c r="AM136" s="3">
        <v>0.0</v>
      </c>
      <c r="AN136" s="3" t="s">
        <v>109</v>
      </c>
      <c r="AO136" s="3">
        <v>0.0</v>
      </c>
      <c r="AP136" s="3" t="s">
        <v>109</v>
      </c>
      <c r="AQ136" s="3">
        <v>0.0</v>
      </c>
      <c r="AR136" s="3" t="s">
        <v>109</v>
      </c>
      <c r="AS136" s="3">
        <v>0.0</v>
      </c>
      <c r="AT136" s="3" t="s">
        <v>109</v>
      </c>
      <c r="AV136" s="3">
        <v>0.0</v>
      </c>
      <c r="AW136" s="3" t="s">
        <v>136</v>
      </c>
      <c r="AX136" s="3">
        <v>0.0</v>
      </c>
      <c r="AY136" s="3" t="s">
        <v>137</v>
      </c>
      <c r="AZ136" s="3">
        <v>0.0</v>
      </c>
      <c r="BA136" s="3" t="s">
        <v>113</v>
      </c>
      <c r="BB136" s="3">
        <v>70.0</v>
      </c>
      <c r="BC136" s="3" t="s">
        <v>114</v>
      </c>
      <c r="BD136" s="3">
        <v>101.0</v>
      </c>
      <c r="BE136" s="3" t="s">
        <v>114</v>
      </c>
      <c r="BF136" s="3">
        <v>0.0</v>
      </c>
      <c r="BG136" s="3" t="s">
        <v>113</v>
      </c>
      <c r="BH136" s="3" t="s">
        <v>157</v>
      </c>
      <c r="BI136" s="3">
        <v>90.0</v>
      </c>
      <c r="BJ136" s="3" t="s">
        <v>116</v>
      </c>
      <c r="BK136" s="3">
        <v>325.0</v>
      </c>
      <c r="BL136" s="3">
        <v>120.0</v>
      </c>
      <c r="BM136" s="3" t="s">
        <v>189</v>
      </c>
      <c r="BN136" s="3">
        <v>0.0</v>
      </c>
      <c r="BO136" s="3" t="s">
        <v>113</v>
      </c>
      <c r="BP136" s="3">
        <v>300.0</v>
      </c>
      <c r="BQ136" s="3" t="s">
        <v>118</v>
      </c>
      <c r="BR136" s="3" t="s">
        <v>1105</v>
      </c>
      <c r="BS136" s="3">
        <v>0.0</v>
      </c>
      <c r="BT136" s="3">
        <v>0.0</v>
      </c>
      <c r="BU136" s="3">
        <v>0.0</v>
      </c>
      <c r="BV136" s="3" t="s">
        <v>113</v>
      </c>
      <c r="BW136" s="3">
        <v>0.0</v>
      </c>
      <c r="BX136" s="3" t="s">
        <v>113</v>
      </c>
      <c r="BY136" s="3">
        <v>0.0</v>
      </c>
      <c r="BZ136" s="3" t="s">
        <v>113</v>
      </c>
      <c r="CA136" s="3">
        <v>0.0</v>
      </c>
      <c r="CB136" s="3" t="s">
        <v>113</v>
      </c>
      <c r="CD136" s="3" t="s">
        <v>122</v>
      </c>
      <c r="CE136" s="3" t="s">
        <v>122</v>
      </c>
      <c r="CF136" s="3" t="s">
        <v>144</v>
      </c>
      <c r="CH136" s="3" t="s">
        <v>124</v>
      </c>
      <c r="CI136" s="3" t="s">
        <v>181</v>
      </c>
      <c r="CJ136" s="3" t="s">
        <v>126</v>
      </c>
      <c r="CK136" s="3" t="s">
        <v>92</v>
      </c>
      <c r="CL136" s="3" t="s">
        <v>92</v>
      </c>
    </row>
    <row r="137">
      <c r="A137" s="2">
        <v>45045.65744539352</v>
      </c>
      <c r="B137" s="3" t="s">
        <v>778</v>
      </c>
      <c r="C137" s="3" t="s">
        <v>1106</v>
      </c>
      <c r="D137" s="3" t="s">
        <v>91</v>
      </c>
      <c r="E137" s="3" t="s">
        <v>92</v>
      </c>
      <c r="F137" s="3" t="s">
        <v>92</v>
      </c>
      <c r="G137" s="3" t="s">
        <v>93</v>
      </c>
      <c r="H137" s="3" t="s">
        <v>93</v>
      </c>
      <c r="I137" s="3" t="s">
        <v>94</v>
      </c>
      <c r="J137" s="3" t="s">
        <v>96</v>
      </c>
      <c r="K137" s="3" t="s">
        <v>95</v>
      </c>
      <c r="L137" s="3" t="s">
        <v>1107</v>
      </c>
      <c r="M137" s="3">
        <v>2.023030242E9</v>
      </c>
      <c r="N137" s="3" t="s">
        <v>1108</v>
      </c>
      <c r="O137" s="3">
        <v>1.1994631022E10</v>
      </c>
      <c r="P137" s="3">
        <v>6.3458501E8</v>
      </c>
      <c r="Q137" s="3" t="s">
        <v>92</v>
      </c>
      <c r="R137" s="3">
        <v>4.936571687E10</v>
      </c>
      <c r="S137" s="4">
        <v>38578.0</v>
      </c>
      <c r="T137" s="3" t="s">
        <v>99</v>
      </c>
      <c r="U137" s="3" t="s">
        <v>100</v>
      </c>
      <c r="V137" s="3" t="s">
        <v>1109</v>
      </c>
      <c r="W137" s="5" t="s">
        <v>1110</v>
      </c>
      <c r="X137" s="3" t="s">
        <v>103</v>
      </c>
      <c r="Y137" s="3" t="s">
        <v>104</v>
      </c>
      <c r="Z137" s="3" t="s">
        <v>105</v>
      </c>
      <c r="AA137" s="3" t="s">
        <v>106</v>
      </c>
      <c r="AC137" s="3">
        <v>4.0</v>
      </c>
      <c r="AD137" s="3">
        <v>4.0</v>
      </c>
      <c r="AF137" s="3" t="s">
        <v>107</v>
      </c>
      <c r="AG137" s="3">
        <v>0.0</v>
      </c>
      <c r="AH137" s="3" t="s">
        <v>109</v>
      </c>
      <c r="AI137" s="3">
        <v>2962.0</v>
      </c>
      <c r="AJ137" s="3" t="s">
        <v>108</v>
      </c>
      <c r="AK137" s="3">
        <v>0.0</v>
      </c>
      <c r="AL137" s="3" t="s">
        <v>109</v>
      </c>
      <c r="AM137" s="3">
        <v>0.0</v>
      </c>
      <c r="AN137" s="3" t="s">
        <v>109</v>
      </c>
      <c r="AO137" s="3">
        <v>0.0</v>
      </c>
      <c r="AP137" s="3" t="s">
        <v>109</v>
      </c>
      <c r="AQ137" s="3">
        <v>0.0</v>
      </c>
      <c r="AR137" s="3" t="s">
        <v>109</v>
      </c>
      <c r="AS137" s="3">
        <v>0.0</v>
      </c>
      <c r="AT137" s="3" t="s">
        <v>109</v>
      </c>
      <c r="AV137" s="3">
        <v>0.0</v>
      </c>
      <c r="AW137" s="3" t="s">
        <v>111</v>
      </c>
      <c r="AX137" s="3">
        <v>1186.0</v>
      </c>
      <c r="AY137" s="3" t="s">
        <v>112</v>
      </c>
      <c r="AZ137" s="3">
        <v>0.0</v>
      </c>
      <c r="BA137" s="3" t="s">
        <v>113</v>
      </c>
      <c r="BB137" s="3">
        <v>70.0</v>
      </c>
      <c r="BC137" s="3" t="s">
        <v>114</v>
      </c>
      <c r="BD137" s="3">
        <v>201.0</v>
      </c>
      <c r="BE137" s="3" t="s">
        <v>114</v>
      </c>
      <c r="BF137" s="3">
        <v>70.0</v>
      </c>
      <c r="BG137" s="3" t="s">
        <v>167</v>
      </c>
      <c r="BH137" s="3" t="s">
        <v>115</v>
      </c>
      <c r="BI137" s="3">
        <v>197.0</v>
      </c>
      <c r="BJ137" s="3" t="s">
        <v>116</v>
      </c>
      <c r="BK137" s="3">
        <v>0.0</v>
      </c>
      <c r="BL137" s="3">
        <v>0.0</v>
      </c>
      <c r="BM137" s="3" t="s">
        <v>113</v>
      </c>
      <c r="BN137" s="3">
        <v>582.0</v>
      </c>
      <c r="BO137" s="3" t="s">
        <v>117</v>
      </c>
      <c r="BP137" s="3">
        <v>83.0</v>
      </c>
      <c r="BQ137" s="3" t="s">
        <v>118</v>
      </c>
      <c r="BR137" s="3" t="s">
        <v>1111</v>
      </c>
      <c r="BS137" s="3">
        <v>0.0</v>
      </c>
      <c r="BT137" s="3">
        <v>0.0</v>
      </c>
      <c r="BU137" s="3">
        <v>0.0</v>
      </c>
      <c r="BV137" s="3" t="s">
        <v>113</v>
      </c>
      <c r="BW137" s="3">
        <v>0.0</v>
      </c>
      <c r="BX137" s="3" t="s">
        <v>225</v>
      </c>
      <c r="BY137" s="3">
        <v>0.0</v>
      </c>
      <c r="BZ137" s="3" t="s">
        <v>113</v>
      </c>
      <c r="CA137" s="3">
        <v>0.0</v>
      </c>
      <c r="CB137" s="3" t="s">
        <v>113</v>
      </c>
      <c r="CC137" s="3" t="s">
        <v>1112</v>
      </c>
      <c r="CD137" s="3" t="s">
        <v>122</v>
      </c>
      <c r="CE137" s="3" t="s">
        <v>122</v>
      </c>
      <c r="CF137" s="3" t="s">
        <v>144</v>
      </c>
      <c r="CH137" s="3" t="s">
        <v>124</v>
      </c>
      <c r="CI137" s="3" t="s">
        <v>228</v>
      </c>
      <c r="CJ137" s="3" t="s">
        <v>146</v>
      </c>
      <c r="CK137" s="3" t="s">
        <v>92</v>
      </c>
      <c r="CL137" s="3" t="s">
        <v>92</v>
      </c>
    </row>
    <row r="138">
      <c r="A138" s="2">
        <v>45045.41441280092</v>
      </c>
      <c r="B138" s="3" t="s">
        <v>294</v>
      </c>
      <c r="C138" s="3" t="s">
        <v>1113</v>
      </c>
      <c r="D138" s="3" t="s">
        <v>91</v>
      </c>
      <c r="E138" s="3" t="s">
        <v>92</v>
      </c>
      <c r="F138" s="3" t="s">
        <v>92</v>
      </c>
      <c r="G138" s="3">
        <v>2.0</v>
      </c>
      <c r="H138" s="3" t="s">
        <v>93</v>
      </c>
      <c r="I138" s="3">
        <v>1.0</v>
      </c>
      <c r="J138" s="3" t="s">
        <v>95</v>
      </c>
      <c r="K138" s="3" t="s">
        <v>96</v>
      </c>
      <c r="L138" s="3" t="s">
        <v>1114</v>
      </c>
      <c r="M138" s="3">
        <v>2.023030245E9</v>
      </c>
      <c r="N138" s="3" t="s">
        <v>1115</v>
      </c>
      <c r="O138" s="3">
        <v>3.8998582198E10</v>
      </c>
      <c r="P138" s="3" t="s">
        <v>1116</v>
      </c>
      <c r="R138" s="3">
        <v>1.561291668E10</v>
      </c>
      <c r="S138" s="4">
        <v>38303.0</v>
      </c>
      <c r="T138" s="3" t="s">
        <v>99</v>
      </c>
      <c r="U138" s="3" t="s">
        <v>100</v>
      </c>
      <c r="V138" s="3" t="s">
        <v>1117</v>
      </c>
      <c r="W138" s="5" t="s">
        <v>864</v>
      </c>
      <c r="X138" s="3" t="s">
        <v>103</v>
      </c>
      <c r="Y138" s="3" t="s">
        <v>104</v>
      </c>
      <c r="Z138" s="3" t="s">
        <v>105</v>
      </c>
      <c r="AA138" s="3" t="s">
        <v>106</v>
      </c>
      <c r="AC138" s="3">
        <v>2.0</v>
      </c>
      <c r="AD138" s="3">
        <v>2.0</v>
      </c>
      <c r="AE138" s="3">
        <v>0.0</v>
      </c>
      <c r="AF138" s="3" t="s">
        <v>107</v>
      </c>
      <c r="AG138" s="3">
        <v>0.0</v>
      </c>
      <c r="AH138" s="3" t="s">
        <v>109</v>
      </c>
      <c r="AI138" s="3">
        <v>0.0</v>
      </c>
      <c r="AJ138" s="3" t="s">
        <v>109</v>
      </c>
      <c r="AK138" s="3">
        <v>0.0</v>
      </c>
      <c r="AL138" s="3" t="s">
        <v>109</v>
      </c>
      <c r="AM138" s="3">
        <v>0.0</v>
      </c>
      <c r="AN138" s="3" t="s">
        <v>109</v>
      </c>
      <c r="AO138" s="3">
        <v>0.0</v>
      </c>
      <c r="AP138" s="3" t="s">
        <v>109</v>
      </c>
      <c r="AQ138" s="3">
        <v>0.0</v>
      </c>
      <c r="AR138" s="3" t="s">
        <v>109</v>
      </c>
      <c r="AS138" s="3">
        <v>2400.0</v>
      </c>
      <c r="AT138" s="3" t="s">
        <v>108</v>
      </c>
      <c r="AV138" s="3">
        <v>0.0</v>
      </c>
      <c r="AW138" s="3" t="s">
        <v>111</v>
      </c>
      <c r="AX138" s="3">
        <v>1634.0</v>
      </c>
      <c r="AY138" s="3" t="s">
        <v>112</v>
      </c>
      <c r="AZ138" s="3">
        <v>0.0</v>
      </c>
      <c r="BA138" s="3" t="s">
        <v>113</v>
      </c>
      <c r="BB138" s="3">
        <v>0.0</v>
      </c>
      <c r="BC138" s="3" t="s">
        <v>460</v>
      </c>
      <c r="BD138" s="3">
        <v>107.0</v>
      </c>
      <c r="BE138" s="3" t="s">
        <v>114</v>
      </c>
      <c r="BF138" s="3">
        <v>0.0</v>
      </c>
      <c r="BG138" s="3" t="s">
        <v>113</v>
      </c>
      <c r="BH138" s="3" t="s">
        <v>157</v>
      </c>
      <c r="BI138" s="3">
        <v>67.0</v>
      </c>
      <c r="BJ138" s="3" t="s">
        <v>116</v>
      </c>
      <c r="BK138" s="3">
        <v>50.0</v>
      </c>
      <c r="BL138" s="3">
        <v>0.0</v>
      </c>
      <c r="BM138" s="3" t="s">
        <v>113</v>
      </c>
      <c r="BN138" s="3">
        <v>0.0</v>
      </c>
      <c r="BO138" s="3" t="s">
        <v>113</v>
      </c>
      <c r="BP138" s="3">
        <v>182.0</v>
      </c>
      <c r="BQ138" s="3" t="s">
        <v>118</v>
      </c>
      <c r="BR138" s="3" t="s">
        <v>598</v>
      </c>
      <c r="BS138" s="3">
        <v>0.0</v>
      </c>
      <c r="BT138" s="3">
        <v>0.0</v>
      </c>
      <c r="BU138" s="3">
        <v>0.0</v>
      </c>
      <c r="BV138" s="3" t="s">
        <v>113</v>
      </c>
      <c r="BW138" s="3">
        <v>0.0</v>
      </c>
      <c r="BX138" s="3" t="s">
        <v>113</v>
      </c>
      <c r="BY138" s="3">
        <v>0.0</v>
      </c>
      <c r="BZ138" s="3" t="s">
        <v>113</v>
      </c>
      <c r="CA138" s="3">
        <v>0.0</v>
      </c>
      <c r="CB138" s="3" t="s">
        <v>113</v>
      </c>
      <c r="CD138" s="3" t="s">
        <v>122</v>
      </c>
      <c r="CE138" s="3" t="s">
        <v>122</v>
      </c>
      <c r="CF138" s="3" t="s">
        <v>123</v>
      </c>
      <c r="CH138" s="3" t="s">
        <v>124</v>
      </c>
      <c r="CI138" s="3" t="s">
        <v>147</v>
      </c>
      <c r="CJ138" s="3" t="s">
        <v>146</v>
      </c>
      <c r="CK138" s="3" t="s">
        <v>92</v>
      </c>
      <c r="CL138" s="3" t="s">
        <v>92</v>
      </c>
    </row>
    <row r="139">
      <c r="A139" s="2">
        <v>45045.41514625</v>
      </c>
      <c r="B139" s="3" t="s">
        <v>267</v>
      </c>
      <c r="C139" s="3" t="s">
        <v>1118</v>
      </c>
      <c r="D139" s="3" t="s">
        <v>91</v>
      </c>
      <c r="E139" s="3" t="s">
        <v>92</v>
      </c>
      <c r="F139" s="3" t="s">
        <v>92</v>
      </c>
      <c r="G139" s="3" t="s">
        <v>93</v>
      </c>
      <c r="H139" s="3" t="s">
        <v>93</v>
      </c>
      <c r="I139" s="3" t="s">
        <v>94</v>
      </c>
      <c r="J139" s="3" t="s">
        <v>96</v>
      </c>
      <c r="K139" s="3" t="s">
        <v>95</v>
      </c>
      <c r="L139" s="3" t="s">
        <v>1119</v>
      </c>
      <c r="M139" s="3">
        <v>2.023030243E9</v>
      </c>
      <c r="N139" s="3" t="s">
        <v>1120</v>
      </c>
      <c r="O139" s="3">
        <v>1.1956509634E10</v>
      </c>
      <c r="P139" s="3">
        <v>5.70526024E8</v>
      </c>
      <c r="Q139" s="3" t="s">
        <v>92</v>
      </c>
      <c r="R139" s="3">
        <v>5.2286106851E10</v>
      </c>
      <c r="S139" s="4">
        <v>38473.0</v>
      </c>
      <c r="T139" s="3" t="s">
        <v>131</v>
      </c>
      <c r="U139" s="3" t="s">
        <v>100</v>
      </c>
      <c r="V139" s="3" t="s">
        <v>1121</v>
      </c>
      <c r="W139" s="5" t="s">
        <v>1122</v>
      </c>
      <c r="X139" s="3" t="s">
        <v>391</v>
      </c>
      <c r="Y139" s="3" t="s">
        <v>104</v>
      </c>
      <c r="Z139" s="3" t="s">
        <v>105</v>
      </c>
      <c r="AA139" s="3" t="s">
        <v>106</v>
      </c>
      <c r="AB139" s="3" t="s">
        <v>1123</v>
      </c>
      <c r="AC139" s="3">
        <v>2.0</v>
      </c>
      <c r="AD139" s="3">
        <v>1.0</v>
      </c>
      <c r="AF139" s="3" t="s">
        <v>107</v>
      </c>
      <c r="AG139" s="3">
        <v>0.0</v>
      </c>
      <c r="AH139" s="3" t="s">
        <v>109</v>
      </c>
      <c r="AI139" s="3">
        <v>0.0</v>
      </c>
      <c r="AJ139" s="3" t="s">
        <v>109</v>
      </c>
      <c r="AK139" s="3">
        <v>2682.0</v>
      </c>
      <c r="AL139" s="3" t="s">
        <v>108</v>
      </c>
      <c r="AM139" s="3">
        <v>0.0</v>
      </c>
      <c r="AN139" s="3" t="s">
        <v>109</v>
      </c>
      <c r="AO139" s="3">
        <v>0.0</v>
      </c>
      <c r="AP139" s="3" t="s">
        <v>109</v>
      </c>
      <c r="AQ139" s="3">
        <v>0.0</v>
      </c>
      <c r="AR139" s="3" t="s">
        <v>109</v>
      </c>
      <c r="AS139" s="3">
        <v>0.0</v>
      </c>
      <c r="AT139" s="3" t="s">
        <v>109</v>
      </c>
      <c r="AV139" s="3">
        <v>0.0</v>
      </c>
      <c r="AW139" s="3" t="s">
        <v>111</v>
      </c>
      <c r="AX139" s="3">
        <v>1400.0</v>
      </c>
      <c r="AY139" s="3" t="s">
        <v>411</v>
      </c>
      <c r="AZ139" s="3">
        <v>0.0</v>
      </c>
      <c r="BA139" s="3" t="s">
        <v>113</v>
      </c>
      <c r="BB139" s="3">
        <v>106.0</v>
      </c>
      <c r="BC139" s="3" t="s">
        <v>114</v>
      </c>
      <c r="BD139" s="3">
        <v>168.0</v>
      </c>
      <c r="BE139" s="3" t="s">
        <v>114</v>
      </c>
      <c r="BF139" s="3">
        <v>47.0</v>
      </c>
      <c r="BG139" s="3" t="s">
        <v>237</v>
      </c>
      <c r="BH139" s="3" t="s">
        <v>115</v>
      </c>
      <c r="BI139" s="3">
        <v>147.0</v>
      </c>
      <c r="BJ139" s="3" t="s">
        <v>116</v>
      </c>
      <c r="BK139" s="3">
        <v>170.0</v>
      </c>
      <c r="BL139" s="3">
        <v>0.0</v>
      </c>
      <c r="BM139" s="3" t="s">
        <v>113</v>
      </c>
      <c r="BN139" s="3">
        <v>12.0</v>
      </c>
      <c r="BO139" s="3" t="s">
        <v>117</v>
      </c>
      <c r="BP139" s="3">
        <v>290.0</v>
      </c>
      <c r="BQ139" s="3" t="s">
        <v>257</v>
      </c>
      <c r="BR139" s="3" t="s">
        <v>1124</v>
      </c>
      <c r="BS139" s="3">
        <v>0.0</v>
      </c>
      <c r="BT139" s="3">
        <v>0.0</v>
      </c>
      <c r="BU139" s="3">
        <v>0.0</v>
      </c>
      <c r="BV139" s="3" t="s">
        <v>113</v>
      </c>
      <c r="BW139" s="3">
        <v>0.0</v>
      </c>
      <c r="BX139" s="3" t="s">
        <v>120</v>
      </c>
      <c r="BY139" s="3">
        <v>0.0</v>
      </c>
      <c r="BZ139" s="3" t="s">
        <v>120</v>
      </c>
      <c r="CA139" s="3">
        <v>0.0</v>
      </c>
      <c r="CB139" s="3" t="s">
        <v>113</v>
      </c>
      <c r="CD139" s="3" t="s">
        <v>331</v>
      </c>
      <c r="CE139" s="3" t="s">
        <v>122</v>
      </c>
      <c r="CF139" s="3" t="s">
        <v>144</v>
      </c>
      <c r="CH139" s="3" t="s">
        <v>124</v>
      </c>
      <c r="CI139" s="3" t="s">
        <v>208</v>
      </c>
      <c r="CJ139" s="3" t="s">
        <v>126</v>
      </c>
      <c r="CK139" s="3" t="s">
        <v>91</v>
      </c>
      <c r="CL139" s="3" t="s">
        <v>92</v>
      </c>
      <c r="CM139" s="3" t="s">
        <v>1125</v>
      </c>
    </row>
    <row r="140">
      <c r="A140" s="2">
        <v>45045.728431678246</v>
      </c>
      <c r="B140" s="3" t="s">
        <v>89</v>
      </c>
      <c r="C140" s="3" t="s">
        <v>1126</v>
      </c>
      <c r="D140" s="3" t="s">
        <v>91</v>
      </c>
      <c r="E140" s="3" t="s">
        <v>92</v>
      </c>
      <c r="F140" s="3" t="s">
        <v>1127</v>
      </c>
      <c r="G140" s="3">
        <v>1.0</v>
      </c>
      <c r="H140" s="3" t="s">
        <v>93</v>
      </c>
      <c r="I140" s="3" t="s">
        <v>94</v>
      </c>
      <c r="J140" s="3" t="s">
        <v>95</v>
      </c>
      <c r="K140" s="3" t="s">
        <v>1128</v>
      </c>
      <c r="L140" s="3" t="s">
        <v>1129</v>
      </c>
      <c r="M140" s="3">
        <v>2.023030247E9</v>
      </c>
      <c r="N140" s="3" t="s">
        <v>1130</v>
      </c>
      <c r="O140" s="3">
        <v>1.1969274948E10</v>
      </c>
      <c r="P140" s="3">
        <v>5.07870244E8</v>
      </c>
      <c r="Q140" s="3" t="s">
        <v>92</v>
      </c>
      <c r="R140" s="3">
        <v>4.6204665812E10</v>
      </c>
      <c r="S140" s="4">
        <v>38633.0</v>
      </c>
      <c r="T140" s="3" t="s">
        <v>163</v>
      </c>
      <c r="U140" s="3" t="s">
        <v>100</v>
      </c>
      <c r="V140" s="3" t="s">
        <v>1131</v>
      </c>
      <c r="W140" s="5" t="s">
        <v>1132</v>
      </c>
      <c r="X140" s="3" t="s">
        <v>1133</v>
      </c>
      <c r="Y140" s="3" t="s">
        <v>104</v>
      </c>
      <c r="Z140" s="3" t="s">
        <v>105</v>
      </c>
      <c r="AA140" s="3" t="s">
        <v>106</v>
      </c>
      <c r="AC140" s="3">
        <v>3.0</v>
      </c>
      <c r="AD140" s="3">
        <v>3.0</v>
      </c>
      <c r="AF140" s="3" t="s">
        <v>107</v>
      </c>
      <c r="AG140" s="3">
        <v>0.0</v>
      </c>
      <c r="AH140" s="3" t="s">
        <v>109</v>
      </c>
      <c r="AI140" s="3">
        <v>0.0</v>
      </c>
      <c r="AJ140" s="3" t="s">
        <v>109</v>
      </c>
      <c r="AK140" s="3">
        <v>2718.0</v>
      </c>
      <c r="AL140" s="3" t="s">
        <v>108</v>
      </c>
      <c r="AM140" s="3">
        <v>0.0</v>
      </c>
      <c r="AN140" s="3" t="s">
        <v>109</v>
      </c>
      <c r="AO140" s="3">
        <v>0.0</v>
      </c>
      <c r="AP140" s="3" t="s">
        <v>109</v>
      </c>
      <c r="AQ140" s="3">
        <v>0.0</v>
      </c>
      <c r="AR140" s="3" t="s">
        <v>109</v>
      </c>
      <c r="AS140" s="3">
        <v>0.0</v>
      </c>
      <c r="AT140" s="3" t="s">
        <v>109</v>
      </c>
      <c r="AV140" s="3">
        <v>0.0</v>
      </c>
      <c r="AW140" s="3" t="s">
        <v>136</v>
      </c>
      <c r="AX140" s="3">
        <v>0.0</v>
      </c>
      <c r="AY140" s="3" t="s">
        <v>137</v>
      </c>
      <c r="AZ140" s="3">
        <v>0.0</v>
      </c>
      <c r="BA140" s="3" t="s">
        <v>113</v>
      </c>
      <c r="BB140" s="3">
        <v>141.0</v>
      </c>
      <c r="BC140" s="3" t="s">
        <v>114</v>
      </c>
      <c r="BD140" s="3">
        <v>100.0</v>
      </c>
      <c r="BE140" s="3" t="s">
        <v>372</v>
      </c>
      <c r="BF140" s="3">
        <v>136.0</v>
      </c>
      <c r="BG140" s="3" t="s">
        <v>947</v>
      </c>
      <c r="BH140" s="3" t="s">
        <v>115</v>
      </c>
      <c r="BI140" s="3">
        <v>0.0</v>
      </c>
      <c r="BJ140" s="3" t="s">
        <v>113</v>
      </c>
      <c r="BK140" s="3">
        <v>400.0</v>
      </c>
      <c r="BL140" s="3">
        <v>0.0</v>
      </c>
      <c r="BM140" s="3" t="s">
        <v>113</v>
      </c>
      <c r="BN140" s="3">
        <v>41.0</v>
      </c>
      <c r="BO140" s="3" t="s">
        <v>117</v>
      </c>
      <c r="BP140" s="3">
        <v>200.0</v>
      </c>
      <c r="BQ140" s="3" t="s">
        <v>257</v>
      </c>
      <c r="BR140" s="3" t="s">
        <v>1134</v>
      </c>
      <c r="BS140" s="3">
        <v>0.0</v>
      </c>
      <c r="BT140" s="3">
        <v>0.0</v>
      </c>
      <c r="BU140" s="3">
        <v>0.0</v>
      </c>
      <c r="BV140" s="3" t="s">
        <v>113</v>
      </c>
      <c r="BW140" s="3">
        <v>0.0</v>
      </c>
      <c r="BX140" s="3" t="s">
        <v>113</v>
      </c>
      <c r="BY140" s="3">
        <v>0.0</v>
      </c>
      <c r="BZ140" s="3" t="s">
        <v>113</v>
      </c>
      <c r="CA140" s="3">
        <v>2000.0</v>
      </c>
      <c r="CB140" s="3" t="s">
        <v>207</v>
      </c>
      <c r="CC140" s="3" t="s">
        <v>1135</v>
      </c>
      <c r="CD140" s="3" t="s">
        <v>331</v>
      </c>
      <c r="CE140" s="3" t="s">
        <v>121</v>
      </c>
      <c r="CF140" s="3" t="s">
        <v>144</v>
      </c>
      <c r="CG140" s="3" t="s">
        <v>445</v>
      </c>
      <c r="CH140" s="3" t="s">
        <v>145</v>
      </c>
      <c r="CI140" s="3" t="s">
        <v>146</v>
      </c>
      <c r="CJ140" s="3" t="s">
        <v>146</v>
      </c>
      <c r="CK140" s="3" t="s">
        <v>92</v>
      </c>
      <c r="CL140" s="3" t="s">
        <v>92</v>
      </c>
      <c r="CM140" s="3" t="s">
        <v>1136</v>
      </c>
    </row>
    <row r="141">
      <c r="A141" s="2">
        <v>45045.707697025464</v>
      </c>
      <c r="B141" s="3" t="s">
        <v>278</v>
      </c>
      <c r="C141" s="3" t="s">
        <v>1137</v>
      </c>
      <c r="D141" s="3" t="s">
        <v>91</v>
      </c>
      <c r="E141" s="3" t="s">
        <v>91</v>
      </c>
      <c r="F141" s="3" t="s">
        <v>92</v>
      </c>
      <c r="G141" s="3">
        <v>2.0</v>
      </c>
      <c r="H141" s="3">
        <v>1.0</v>
      </c>
      <c r="I141" s="3" t="s">
        <v>94</v>
      </c>
      <c r="J141" s="3" t="s">
        <v>95</v>
      </c>
      <c r="K141" s="3" t="s">
        <v>96</v>
      </c>
      <c r="L141" s="3" t="s">
        <v>1138</v>
      </c>
      <c r="M141" s="3">
        <v>2.023030246E9</v>
      </c>
      <c r="N141" s="3" t="s">
        <v>1139</v>
      </c>
      <c r="O141" s="3">
        <v>1.1947817813E10</v>
      </c>
      <c r="P141" s="3">
        <v>5.54722811E8</v>
      </c>
      <c r="R141" s="3">
        <v>4.4131636808E10</v>
      </c>
      <c r="S141" s="4">
        <v>38409.0</v>
      </c>
      <c r="T141" s="3" t="s">
        <v>131</v>
      </c>
      <c r="U141" s="3" t="s">
        <v>100</v>
      </c>
      <c r="V141" s="3" t="s">
        <v>1140</v>
      </c>
      <c r="W141" s="5" t="s">
        <v>1141</v>
      </c>
      <c r="X141" s="3" t="s">
        <v>103</v>
      </c>
      <c r="Y141" s="3" t="s">
        <v>104</v>
      </c>
      <c r="Z141" s="3" t="s">
        <v>105</v>
      </c>
      <c r="AA141" s="3" t="s">
        <v>106</v>
      </c>
      <c r="AC141" s="3">
        <v>3.0</v>
      </c>
      <c r="AD141" s="3">
        <v>3.0</v>
      </c>
      <c r="AF141" s="3" t="s">
        <v>134</v>
      </c>
      <c r="AG141" s="3">
        <v>0.0</v>
      </c>
      <c r="AH141" s="3" t="s">
        <v>109</v>
      </c>
      <c r="AI141" s="3">
        <v>0.0</v>
      </c>
      <c r="AJ141" s="3" t="s">
        <v>109</v>
      </c>
      <c r="AK141" s="3">
        <v>2800.0</v>
      </c>
      <c r="AL141" s="3" t="s">
        <v>135</v>
      </c>
      <c r="AM141" s="3">
        <v>0.0</v>
      </c>
      <c r="AN141" s="3" t="s">
        <v>109</v>
      </c>
      <c r="AO141" s="3">
        <v>0.0</v>
      </c>
      <c r="AP141" s="3" t="s">
        <v>109</v>
      </c>
      <c r="AQ141" s="3">
        <v>300.0</v>
      </c>
      <c r="AR141" s="3" t="s">
        <v>135</v>
      </c>
      <c r="AS141" s="3">
        <v>600.0</v>
      </c>
      <c r="AT141" s="3" t="s">
        <v>154</v>
      </c>
      <c r="AU141" s="3" t="s">
        <v>1142</v>
      </c>
      <c r="AV141" s="3">
        <v>0.0</v>
      </c>
      <c r="AW141" s="3" t="s">
        <v>111</v>
      </c>
      <c r="AX141" s="3">
        <v>700.0</v>
      </c>
      <c r="AY141" s="3" t="s">
        <v>112</v>
      </c>
      <c r="AZ141" s="3">
        <v>0.0</v>
      </c>
      <c r="BA141" s="3" t="s">
        <v>113</v>
      </c>
      <c r="BB141" s="3">
        <v>84.0</v>
      </c>
      <c r="BC141" s="3" t="s">
        <v>114</v>
      </c>
      <c r="BD141" s="3">
        <v>319.0</v>
      </c>
      <c r="BE141" s="3" t="s">
        <v>114</v>
      </c>
      <c r="BF141" s="3">
        <v>0.0</v>
      </c>
      <c r="BG141" s="3" t="s">
        <v>113</v>
      </c>
      <c r="BH141" s="3" t="s">
        <v>115</v>
      </c>
      <c r="BI141" s="3">
        <v>90.0</v>
      </c>
      <c r="BJ141" s="3" t="s">
        <v>116</v>
      </c>
      <c r="BK141" s="3">
        <v>300.0</v>
      </c>
      <c r="BL141" s="3">
        <v>0.0</v>
      </c>
      <c r="BM141" s="3" t="s">
        <v>113</v>
      </c>
      <c r="BN141" s="3">
        <v>0.0</v>
      </c>
      <c r="BO141" s="3" t="s">
        <v>113</v>
      </c>
      <c r="BP141" s="3">
        <v>0.0</v>
      </c>
      <c r="BQ141" s="3" t="s">
        <v>113</v>
      </c>
      <c r="BS141" s="3">
        <v>0.0</v>
      </c>
      <c r="BT141" s="3">
        <v>0.0</v>
      </c>
      <c r="BU141" s="3">
        <v>0.0</v>
      </c>
      <c r="BV141" s="3" t="s">
        <v>113</v>
      </c>
      <c r="BW141" s="3">
        <v>0.0</v>
      </c>
      <c r="BX141" s="3" t="s">
        <v>113</v>
      </c>
      <c r="BY141" s="3">
        <v>0.0</v>
      </c>
      <c r="BZ141" s="3" t="s">
        <v>113</v>
      </c>
      <c r="CA141" s="3">
        <v>0.0</v>
      </c>
      <c r="CB141" s="3" t="s">
        <v>113</v>
      </c>
      <c r="CD141" s="3" t="s">
        <v>122</v>
      </c>
      <c r="CE141" s="3" t="s">
        <v>121</v>
      </c>
      <c r="CF141" s="3" t="s">
        <v>123</v>
      </c>
      <c r="CG141" s="3" t="s">
        <v>445</v>
      </c>
      <c r="CH141" s="3" t="s">
        <v>124</v>
      </c>
      <c r="CI141" s="3" t="s">
        <v>181</v>
      </c>
      <c r="CJ141" s="3" t="s">
        <v>146</v>
      </c>
      <c r="CK141" s="3" t="s">
        <v>92</v>
      </c>
      <c r="CL141" s="3" t="s">
        <v>92</v>
      </c>
    </row>
    <row r="142">
      <c r="A142" s="2">
        <v>45045.53078556713</v>
      </c>
      <c r="B142" s="3" t="s">
        <v>209</v>
      </c>
      <c r="C142" s="3" t="s">
        <v>1143</v>
      </c>
      <c r="D142" s="3" t="s">
        <v>91</v>
      </c>
      <c r="E142" s="3" t="s">
        <v>92</v>
      </c>
      <c r="F142" s="3" t="s">
        <v>92</v>
      </c>
      <c r="G142" s="3" t="s">
        <v>93</v>
      </c>
      <c r="H142" s="3" t="s">
        <v>93</v>
      </c>
      <c r="I142" s="3" t="s">
        <v>94</v>
      </c>
      <c r="J142" s="3" t="s">
        <v>96</v>
      </c>
      <c r="K142" s="3" t="s">
        <v>95</v>
      </c>
      <c r="L142" s="3" t="s">
        <v>1144</v>
      </c>
      <c r="M142" s="3">
        <v>2.023030248E9</v>
      </c>
      <c r="N142" s="3" t="s">
        <v>1145</v>
      </c>
      <c r="O142" s="3">
        <v>1.1930702618E10</v>
      </c>
      <c r="P142" s="3">
        <v>6.30810989E8</v>
      </c>
      <c r="R142" s="3">
        <v>5.5979471847E10</v>
      </c>
      <c r="S142" s="4">
        <v>38777.0</v>
      </c>
      <c r="T142" s="3" t="s">
        <v>99</v>
      </c>
      <c r="U142" s="3" t="s">
        <v>100</v>
      </c>
      <c r="V142" s="3" t="s">
        <v>1146</v>
      </c>
      <c r="W142" s="5" t="s">
        <v>1147</v>
      </c>
      <c r="X142" s="3" t="s">
        <v>1148</v>
      </c>
      <c r="Y142" s="3" t="s">
        <v>104</v>
      </c>
      <c r="Z142" s="3" t="s">
        <v>105</v>
      </c>
      <c r="AA142" s="3" t="s">
        <v>106</v>
      </c>
      <c r="AC142" s="3">
        <v>4.0</v>
      </c>
      <c r="AD142" s="3">
        <v>3.0</v>
      </c>
      <c r="AF142" s="3" t="s">
        <v>107</v>
      </c>
      <c r="AG142" s="3">
        <v>0.0</v>
      </c>
      <c r="AH142" s="3" t="s">
        <v>109</v>
      </c>
      <c r="AI142" s="3">
        <v>0.0</v>
      </c>
      <c r="AJ142" s="3" t="s">
        <v>109</v>
      </c>
      <c r="AK142" s="3">
        <v>1231.0</v>
      </c>
      <c r="AL142" s="3" t="s">
        <v>108</v>
      </c>
      <c r="AM142" s="3">
        <v>0.0</v>
      </c>
      <c r="AN142" s="3" t="s">
        <v>109</v>
      </c>
      <c r="AO142" s="3">
        <v>0.0</v>
      </c>
      <c r="AP142" s="3" t="s">
        <v>109</v>
      </c>
      <c r="AQ142" s="3">
        <v>0.0</v>
      </c>
      <c r="AR142" s="3" t="s">
        <v>109</v>
      </c>
      <c r="AS142" s="3">
        <v>500.0</v>
      </c>
      <c r="AT142" s="3" t="s">
        <v>135</v>
      </c>
      <c r="AU142" s="3" t="s">
        <v>1149</v>
      </c>
      <c r="AV142" s="3">
        <v>0.0</v>
      </c>
      <c r="AW142" s="3" t="s">
        <v>136</v>
      </c>
      <c r="AX142" s="3">
        <v>0.0</v>
      </c>
      <c r="AY142" s="3" t="s">
        <v>137</v>
      </c>
      <c r="AZ142" s="3">
        <v>1860.0</v>
      </c>
      <c r="BA142" s="3" t="s">
        <v>138</v>
      </c>
      <c r="BB142" s="3">
        <v>139.0</v>
      </c>
      <c r="BC142" s="3" t="s">
        <v>114</v>
      </c>
      <c r="BD142" s="3">
        <v>204.0</v>
      </c>
      <c r="BE142" s="3" t="s">
        <v>114</v>
      </c>
      <c r="BF142" s="3">
        <v>70.0</v>
      </c>
      <c r="BG142" s="3" t="s">
        <v>256</v>
      </c>
      <c r="BH142" s="3" t="s">
        <v>115</v>
      </c>
      <c r="BI142" s="3">
        <v>125.0</v>
      </c>
      <c r="BJ142" s="3" t="s">
        <v>116</v>
      </c>
      <c r="BK142" s="3">
        <v>0.0</v>
      </c>
      <c r="BL142" s="3">
        <v>0.0</v>
      </c>
      <c r="BM142" s="3" t="s">
        <v>113</v>
      </c>
      <c r="BN142" s="3">
        <v>0.0</v>
      </c>
      <c r="BO142" s="3" t="s">
        <v>113</v>
      </c>
      <c r="BP142" s="3">
        <v>400.0</v>
      </c>
      <c r="BQ142" s="3" t="s">
        <v>141</v>
      </c>
      <c r="BR142" s="3" t="s">
        <v>1150</v>
      </c>
      <c r="BS142" s="3">
        <v>0.0</v>
      </c>
      <c r="BT142" s="3">
        <v>0.0</v>
      </c>
      <c r="BU142" s="3">
        <v>0.0</v>
      </c>
      <c r="BV142" s="3" t="s">
        <v>113</v>
      </c>
      <c r="BW142" s="3">
        <v>0.0</v>
      </c>
      <c r="BX142" s="3" t="s">
        <v>113</v>
      </c>
      <c r="BY142" s="3">
        <v>0.0</v>
      </c>
      <c r="BZ142" s="3" t="s">
        <v>113</v>
      </c>
      <c r="CA142" s="3">
        <v>1520.0</v>
      </c>
      <c r="CB142" s="3" t="s">
        <v>120</v>
      </c>
      <c r="CD142" s="3" t="s">
        <v>122</v>
      </c>
      <c r="CE142" s="3" t="s">
        <v>122</v>
      </c>
      <c r="CF142" s="3" t="s">
        <v>144</v>
      </c>
      <c r="CH142" s="3" t="s">
        <v>124</v>
      </c>
      <c r="CI142" s="3" t="s">
        <v>146</v>
      </c>
      <c r="CJ142" s="3" t="s">
        <v>146</v>
      </c>
      <c r="CK142" s="3" t="s">
        <v>92</v>
      </c>
      <c r="CL142" s="3" t="s">
        <v>91</v>
      </c>
      <c r="CM142" s="3" t="s">
        <v>1151</v>
      </c>
    </row>
    <row r="143">
      <c r="A143" s="2">
        <v>45045.461334374995</v>
      </c>
      <c r="B143" s="3" t="s">
        <v>148</v>
      </c>
      <c r="C143" s="3" t="s">
        <v>1152</v>
      </c>
      <c r="D143" s="3" t="s">
        <v>91</v>
      </c>
      <c r="E143" s="3" t="s">
        <v>92</v>
      </c>
      <c r="F143" s="3" t="s">
        <v>92</v>
      </c>
      <c r="G143" s="3" t="s">
        <v>93</v>
      </c>
      <c r="H143" s="3" t="s">
        <v>93</v>
      </c>
      <c r="I143" s="3" t="s">
        <v>94</v>
      </c>
      <c r="J143" s="3" t="s">
        <v>95</v>
      </c>
      <c r="K143" s="3" t="s">
        <v>353</v>
      </c>
      <c r="L143" s="3" t="s">
        <v>1153</v>
      </c>
      <c r="M143" s="3">
        <v>2.023030251E9</v>
      </c>
      <c r="N143" s="3" t="s">
        <v>1154</v>
      </c>
      <c r="O143" s="3">
        <v>1.195965667E10</v>
      </c>
      <c r="P143" s="3">
        <v>5.70966681E8</v>
      </c>
      <c r="R143" s="3">
        <v>5.2237396809E10</v>
      </c>
      <c r="S143" s="4">
        <v>38576.0</v>
      </c>
      <c r="T143" s="3" t="s">
        <v>131</v>
      </c>
      <c r="U143" s="3" t="s">
        <v>100</v>
      </c>
      <c r="V143" s="3" t="s">
        <v>1155</v>
      </c>
      <c r="W143" s="5" t="s">
        <v>1156</v>
      </c>
      <c r="X143" s="3" t="s">
        <v>1157</v>
      </c>
      <c r="Y143" s="3" t="s">
        <v>104</v>
      </c>
      <c r="Z143" s="3" t="s">
        <v>105</v>
      </c>
      <c r="AA143" s="3" t="s">
        <v>106</v>
      </c>
      <c r="AC143" s="3">
        <v>3.0</v>
      </c>
      <c r="AD143" s="3">
        <v>3.0</v>
      </c>
      <c r="AF143" s="3" t="s">
        <v>134</v>
      </c>
      <c r="AG143" s="3">
        <v>0.0</v>
      </c>
      <c r="AH143" s="3" t="s">
        <v>109</v>
      </c>
      <c r="AI143" s="3">
        <v>1132.0</v>
      </c>
      <c r="AJ143" s="3" t="s">
        <v>108</v>
      </c>
      <c r="AK143" s="3">
        <v>600.0</v>
      </c>
      <c r="AL143" s="3" t="s">
        <v>135</v>
      </c>
      <c r="AM143" s="3">
        <v>0.0</v>
      </c>
      <c r="AN143" s="3" t="s">
        <v>109</v>
      </c>
      <c r="AO143" s="3">
        <v>0.0</v>
      </c>
      <c r="AP143" s="3" t="s">
        <v>109</v>
      </c>
      <c r="AQ143" s="3">
        <v>0.0</v>
      </c>
      <c r="AR143" s="3" t="s">
        <v>109</v>
      </c>
      <c r="AS143" s="3">
        <v>0.0</v>
      </c>
      <c r="AT143" s="3" t="s">
        <v>109</v>
      </c>
      <c r="AV143" s="3">
        <v>0.0</v>
      </c>
      <c r="AW143" s="3" t="s">
        <v>155</v>
      </c>
      <c r="AX143" s="3">
        <v>0.0</v>
      </c>
      <c r="AY143" s="3" t="s">
        <v>156</v>
      </c>
      <c r="AZ143" s="3">
        <v>0.0</v>
      </c>
      <c r="BA143" s="3" t="s">
        <v>113</v>
      </c>
      <c r="BB143" s="3">
        <v>80.0</v>
      </c>
      <c r="BC143" s="3" t="s">
        <v>114</v>
      </c>
      <c r="BD143" s="3">
        <v>266.0</v>
      </c>
      <c r="BE143" s="3" t="s">
        <v>114</v>
      </c>
      <c r="BF143" s="3">
        <v>0.0</v>
      </c>
      <c r="BG143" s="3" t="s">
        <v>113</v>
      </c>
      <c r="BH143" s="3" t="s">
        <v>157</v>
      </c>
      <c r="BI143" s="3">
        <v>120.0</v>
      </c>
      <c r="BJ143" s="3" t="s">
        <v>116</v>
      </c>
      <c r="BK143" s="3">
        <v>360.0</v>
      </c>
      <c r="BL143" s="3">
        <v>0.0</v>
      </c>
      <c r="BM143" s="3" t="s">
        <v>113</v>
      </c>
      <c r="BN143" s="3">
        <v>0.0</v>
      </c>
      <c r="BO143" s="3" t="s">
        <v>113</v>
      </c>
      <c r="BP143" s="3">
        <v>155.0</v>
      </c>
      <c r="BQ143" s="3" t="s">
        <v>118</v>
      </c>
      <c r="BR143" s="3" t="s">
        <v>1158</v>
      </c>
      <c r="BS143" s="3">
        <v>1.0</v>
      </c>
      <c r="BT143" s="3">
        <v>0.0</v>
      </c>
      <c r="BU143" s="3">
        <v>5593.0</v>
      </c>
      <c r="BV143" s="3" t="s">
        <v>120</v>
      </c>
      <c r="BW143" s="3">
        <v>0.0</v>
      </c>
      <c r="BX143" s="3" t="s">
        <v>113</v>
      </c>
      <c r="BY143" s="3">
        <v>0.0</v>
      </c>
      <c r="BZ143" s="3" t="s">
        <v>113</v>
      </c>
      <c r="CA143" s="3">
        <v>0.0</v>
      </c>
      <c r="CB143" s="3" t="s">
        <v>113</v>
      </c>
      <c r="CD143" s="3" t="s">
        <v>122</v>
      </c>
      <c r="CE143" s="3" t="s">
        <v>122</v>
      </c>
      <c r="CF143" s="3" t="s">
        <v>144</v>
      </c>
      <c r="CH143" s="3" t="s">
        <v>124</v>
      </c>
      <c r="CI143" s="3" t="s">
        <v>208</v>
      </c>
      <c r="CJ143" s="3" t="s">
        <v>147</v>
      </c>
      <c r="CK143" s="3" t="s">
        <v>92</v>
      </c>
      <c r="CL143" s="3" t="s">
        <v>92</v>
      </c>
    </row>
    <row r="144">
      <c r="A144" s="2">
        <v>45045.523612453704</v>
      </c>
      <c r="B144" s="3" t="s">
        <v>127</v>
      </c>
      <c r="C144" s="3" t="s">
        <v>1159</v>
      </c>
      <c r="D144" s="3" t="s">
        <v>91</v>
      </c>
      <c r="E144" s="3" t="s">
        <v>92</v>
      </c>
      <c r="F144" s="3" t="s">
        <v>1160</v>
      </c>
      <c r="G144" s="3">
        <v>4.0</v>
      </c>
      <c r="H144" s="3">
        <v>5.0</v>
      </c>
      <c r="I144" s="3" t="s">
        <v>94</v>
      </c>
      <c r="J144" s="3" t="s">
        <v>96</v>
      </c>
      <c r="K144" s="3" t="s">
        <v>455</v>
      </c>
      <c r="L144" s="3" t="s">
        <v>1161</v>
      </c>
      <c r="M144" s="3">
        <v>2.023030252E9</v>
      </c>
      <c r="N144" s="3" t="s">
        <v>1162</v>
      </c>
      <c r="O144" s="3">
        <v>1.1966359042E10</v>
      </c>
      <c r="P144" s="3">
        <v>5.55910039E8</v>
      </c>
      <c r="Q144" s="3" t="s">
        <v>92</v>
      </c>
      <c r="R144" s="3">
        <v>5.1895364833E10</v>
      </c>
      <c r="S144" s="4">
        <v>37260.0</v>
      </c>
      <c r="T144" s="3" t="s">
        <v>131</v>
      </c>
      <c r="U144" s="3" t="s">
        <v>100</v>
      </c>
      <c r="V144" s="3" t="s">
        <v>1163</v>
      </c>
      <c r="W144" s="5" t="s">
        <v>1164</v>
      </c>
      <c r="X144" s="3" t="s">
        <v>103</v>
      </c>
      <c r="Y144" s="3" t="s">
        <v>104</v>
      </c>
      <c r="Z144" s="3" t="s">
        <v>105</v>
      </c>
      <c r="AA144" s="3" t="s">
        <v>106</v>
      </c>
      <c r="AC144" s="3">
        <v>2.0</v>
      </c>
      <c r="AD144" s="3">
        <v>2.0</v>
      </c>
      <c r="AF144" s="3" t="s">
        <v>134</v>
      </c>
      <c r="AG144" s="3">
        <v>0.0</v>
      </c>
      <c r="AH144" s="3" t="s">
        <v>109</v>
      </c>
      <c r="AI144" s="3">
        <v>0.0</v>
      </c>
      <c r="AJ144" s="3" t="s">
        <v>109</v>
      </c>
      <c r="AK144" s="3">
        <v>1400.0</v>
      </c>
      <c r="AL144" s="3" t="s">
        <v>135</v>
      </c>
      <c r="AM144" s="3">
        <v>0.0</v>
      </c>
      <c r="AN144" s="3" t="s">
        <v>109</v>
      </c>
      <c r="AO144" s="3">
        <v>0.0</v>
      </c>
      <c r="AP144" s="3" t="s">
        <v>109</v>
      </c>
      <c r="AQ144" s="3">
        <v>0.0</v>
      </c>
      <c r="AR144" s="3" t="s">
        <v>109</v>
      </c>
      <c r="AS144" s="3">
        <v>0.0</v>
      </c>
      <c r="AT144" s="3" t="s">
        <v>109</v>
      </c>
      <c r="AV144" s="3">
        <v>0.0</v>
      </c>
      <c r="AW144" s="3" t="s">
        <v>155</v>
      </c>
      <c r="AX144" s="3">
        <v>0.0</v>
      </c>
      <c r="AY144" s="3" t="s">
        <v>156</v>
      </c>
      <c r="AZ144" s="3">
        <v>0.0</v>
      </c>
      <c r="BA144" s="3" t="s">
        <v>113</v>
      </c>
      <c r="BB144" s="3">
        <v>66.0</v>
      </c>
      <c r="BC144" s="3" t="s">
        <v>114</v>
      </c>
      <c r="BD144" s="3">
        <v>108.0</v>
      </c>
      <c r="BE144" s="3" t="s">
        <v>114</v>
      </c>
      <c r="BF144" s="3">
        <v>0.0</v>
      </c>
      <c r="BG144" s="3" t="s">
        <v>113</v>
      </c>
      <c r="BH144" s="3" t="s">
        <v>1165</v>
      </c>
      <c r="BI144" s="3">
        <v>0.0</v>
      </c>
      <c r="BJ144" s="3" t="s">
        <v>113</v>
      </c>
      <c r="BK144" s="3">
        <v>0.0</v>
      </c>
      <c r="BL144" s="3">
        <v>0.0</v>
      </c>
      <c r="BM144" s="3" t="s">
        <v>113</v>
      </c>
      <c r="BN144" s="3">
        <v>0.0</v>
      </c>
      <c r="BO144" s="3" t="s">
        <v>113</v>
      </c>
      <c r="BP144" s="3">
        <v>110.0</v>
      </c>
      <c r="BQ144" s="3" t="s">
        <v>118</v>
      </c>
      <c r="BR144" s="3" t="s">
        <v>246</v>
      </c>
      <c r="BS144" s="3">
        <v>0.0</v>
      </c>
      <c r="BT144" s="3">
        <v>0.0</v>
      </c>
      <c r="BU144" s="3">
        <v>0.0</v>
      </c>
      <c r="BV144" s="3" t="s">
        <v>113</v>
      </c>
      <c r="BW144" s="3">
        <v>0.0</v>
      </c>
      <c r="BX144" s="3" t="s">
        <v>113</v>
      </c>
      <c r="BY144" s="3">
        <v>0.0</v>
      </c>
      <c r="BZ144" s="3" t="s">
        <v>113</v>
      </c>
      <c r="CA144" s="3">
        <v>0.0</v>
      </c>
      <c r="CB144" s="3" t="s">
        <v>113</v>
      </c>
      <c r="CD144" s="3" t="s">
        <v>331</v>
      </c>
      <c r="CE144" s="3" t="s">
        <v>385</v>
      </c>
      <c r="CF144" s="3" t="s">
        <v>123</v>
      </c>
      <c r="CG144" s="3" t="s">
        <v>510</v>
      </c>
      <c r="CH144" s="3" t="s">
        <v>124</v>
      </c>
      <c r="CI144" s="3" t="s">
        <v>146</v>
      </c>
      <c r="CJ144" s="3" t="s">
        <v>126</v>
      </c>
      <c r="CK144" s="3" t="s">
        <v>92</v>
      </c>
      <c r="CL144" s="3" t="s">
        <v>92</v>
      </c>
    </row>
    <row r="145">
      <c r="A145" s="2">
        <v>45045.42357633101</v>
      </c>
      <c r="B145" s="3" t="s">
        <v>127</v>
      </c>
      <c r="C145" s="3" t="s">
        <v>1166</v>
      </c>
      <c r="D145" s="3" t="s">
        <v>91</v>
      </c>
      <c r="E145" s="3" t="s">
        <v>91</v>
      </c>
      <c r="F145" s="3" t="s">
        <v>231</v>
      </c>
      <c r="G145" s="3">
        <v>1.0</v>
      </c>
      <c r="H145" s="3" t="s">
        <v>93</v>
      </c>
      <c r="I145" s="3" t="s">
        <v>94</v>
      </c>
      <c r="J145" s="3" t="s">
        <v>95</v>
      </c>
      <c r="K145" s="3" t="s">
        <v>96</v>
      </c>
      <c r="L145" s="3" t="s">
        <v>1167</v>
      </c>
      <c r="M145" s="3">
        <v>2.023030254E9</v>
      </c>
      <c r="N145" s="3" t="s">
        <v>1168</v>
      </c>
      <c r="O145" s="3">
        <v>1.1952366007E10</v>
      </c>
      <c r="P145" s="3">
        <v>5.71683976E8</v>
      </c>
      <c r="Q145" s="3" t="s">
        <v>92</v>
      </c>
      <c r="R145" s="3">
        <v>5.1991140851E10</v>
      </c>
      <c r="S145" s="4">
        <v>38755.0</v>
      </c>
      <c r="T145" s="3" t="s">
        <v>99</v>
      </c>
      <c r="U145" s="3" t="s">
        <v>100</v>
      </c>
      <c r="V145" s="3" t="s">
        <v>1169</v>
      </c>
      <c r="W145" s="5" t="s">
        <v>1170</v>
      </c>
      <c r="X145" s="3" t="s">
        <v>103</v>
      </c>
      <c r="Y145" s="3" t="s">
        <v>104</v>
      </c>
      <c r="Z145" s="3" t="s">
        <v>105</v>
      </c>
      <c r="AA145" s="3" t="s">
        <v>106</v>
      </c>
      <c r="AC145" s="3">
        <v>5.0</v>
      </c>
      <c r="AD145" s="3">
        <v>5.0</v>
      </c>
      <c r="AF145" s="3" t="s">
        <v>107</v>
      </c>
      <c r="AG145" s="3">
        <v>0.0</v>
      </c>
      <c r="AH145" s="3" t="s">
        <v>109</v>
      </c>
      <c r="AI145" s="3">
        <v>0.0</v>
      </c>
      <c r="AJ145" s="3" t="s">
        <v>109</v>
      </c>
      <c r="AK145" s="3">
        <v>3693.0</v>
      </c>
      <c r="AL145" s="3" t="s">
        <v>108</v>
      </c>
      <c r="AM145" s="3">
        <v>0.0</v>
      </c>
      <c r="AN145" s="3" t="s">
        <v>109</v>
      </c>
      <c r="AO145" s="3">
        <v>0.0</v>
      </c>
      <c r="AP145" s="3" t="s">
        <v>109</v>
      </c>
      <c r="AQ145" s="3">
        <v>0.0</v>
      </c>
      <c r="AR145" s="3" t="s">
        <v>109</v>
      </c>
      <c r="AS145" s="3">
        <v>0.0</v>
      </c>
      <c r="AT145" s="3" t="s">
        <v>109</v>
      </c>
      <c r="AV145" s="3">
        <v>0.0</v>
      </c>
      <c r="AW145" s="3" t="s">
        <v>136</v>
      </c>
      <c r="AX145" s="3">
        <v>0.0</v>
      </c>
      <c r="AY145" s="3" t="s">
        <v>137</v>
      </c>
      <c r="AZ145" s="3">
        <v>0.0</v>
      </c>
      <c r="BA145" s="3" t="s">
        <v>113</v>
      </c>
      <c r="BB145" s="3">
        <v>34.0</v>
      </c>
      <c r="BC145" s="3" t="s">
        <v>114</v>
      </c>
      <c r="BD145" s="3">
        <v>400.0</v>
      </c>
      <c r="BE145" s="3" t="s">
        <v>372</v>
      </c>
      <c r="BF145" s="3">
        <v>0.0</v>
      </c>
      <c r="BG145" s="3" t="s">
        <v>113</v>
      </c>
      <c r="BH145" s="3" t="s">
        <v>157</v>
      </c>
      <c r="BI145" s="3">
        <v>100.0</v>
      </c>
      <c r="BJ145" s="3" t="s">
        <v>140</v>
      </c>
      <c r="BK145" s="3">
        <v>0.0</v>
      </c>
      <c r="BL145" s="3">
        <v>0.0</v>
      </c>
      <c r="BM145" s="3" t="s">
        <v>113</v>
      </c>
      <c r="BN145" s="3">
        <v>59.0</v>
      </c>
      <c r="BO145" s="3" t="s">
        <v>117</v>
      </c>
      <c r="BP145" s="3">
        <v>170.0</v>
      </c>
      <c r="BQ145" s="3" t="s">
        <v>118</v>
      </c>
      <c r="BR145" s="3" t="s">
        <v>1171</v>
      </c>
      <c r="BS145" s="3">
        <v>0.0</v>
      </c>
      <c r="BT145" s="3">
        <v>0.0</v>
      </c>
      <c r="BU145" s="3">
        <v>0.0</v>
      </c>
      <c r="BV145" s="3" t="s">
        <v>113</v>
      </c>
      <c r="BW145" s="3">
        <v>0.0</v>
      </c>
      <c r="BX145" s="3" t="s">
        <v>113</v>
      </c>
      <c r="BY145" s="3">
        <v>0.0</v>
      </c>
      <c r="BZ145" s="3" t="s">
        <v>113</v>
      </c>
      <c r="CA145" s="3">
        <v>0.0</v>
      </c>
      <c r="CB145" s="3" t="s">
        <v>113</v>
      </c>
      <c r="CD145" s="3" t="s">
        <v>122</v>
      </c>
      <c r="CE145" s="3" t="s">
        <v>122</v>
      </c>
      <c r="CF145" s="3" t="s">
        <v>144</v>
      </c>
      <c r="CH145" s="3" t="s">
        <v>124</v>
      </c>
      <c r="CI145" s="3" t="s">
        <v>147</v>
      </c>
      <c r="CJ145" s="3" t="s">
        <v>147</v>
      </c>
      <c r="CK145" s="3" t="s">
        <v>92</v>
      </c>
      <c r="CL145" s="3" t="s">
        <v>92</v>
      </c>
    </row>
    <row r="146">
      <c r="A146" s="2">
        <v>45045.68534099537</v>
      </c>
      <c r="B146" s="3" t="s">
        <v>247</v>
      </c>
      <c r="C146" s="3" t="s">
        <v>1172</v>
      </c>
      <c r="D146" s="3" t="s">
        <v>91</v>
      </c>
      <c r="E146" s="3" t="s">
        <v>92</v>
      </c>
      <c r="F146" s="3" t="s">
        <v>92</v>
      </c>
      <c r="G146" s="3" t="s">
        <v>93</v>
      </c>
      <c r="H146" s="3" t="s">
        <v>93</v>
      </c>
      <c r="I146" s="3" t="s">
        <v>94</v>
      </c>
      <c r="J146" s="3" t="s">
        <v>96</v>
      </c>
      <c r="K146" s="3" t="s">
        <v>95</v>
      </c>
      <c r="L146" s="3" t="s">
        <v>1173</v>
      </c>
      <c r="M146" s="3">
        <v>2.023030259E9</v>
      </c>
      <c r="N146" s="3" t="s">
        <v>1174</v>
      </c>
      <c r="O146" s="3">
        <v>1.1947288895E10</v>
      </c>
      <c r="P146" s="3">
        <v>5.84837495E8</v>
      </c>
      <c r="R146" s="3">
        <v>5.130416869E9</v>
      </c>
      <c r="S146" s="4">
        <v>38751.0</v>
      </c>
      <c r="T146" s="3" t="s">
        <v>131</v>
      </c>
      <c r="U146" s="3" t="s">
        <v>100</v>
      </c>
      <c r="V146" s="3" t="s">
        <v>1175</v>
      </c>
      <c r="W146" s="5" t="s">
        <v>1176</v>
      </c>
      <c r="X146" s="3" t="s">
        <v>103</v>
      </c>
      <c r="Y146" s="3" t="s">
        <v>104</v>
      </c>
      <c r="Z146" s="3" t="s">
        <v>105</v>
      </c>
      <c r="AA146" s="3" t="s">
        <v>106</v>
      </c>
      <c r="AC146" s="3">
        <v>4.0</v>
      </c>
      <c r="AD146" s="3">
        <v>4.0</v>
      </c>
      <c r="AF146" s="3" t="s">
        <v>107</v>
      </c>
      <c r="AG146" s="3">
        <v>0.0</v>
      </c>
      <c r="AH146" s="3" t="s">
        <v>109</v>
      </c>
      <c r="AI146" s="3">
        <v>0.0</v>
      </c>
      <c r="AJ146" s="3" t="s">
        <v>109</v>
      </c>
      <c r="AK146" s="3">
        <v>0.0</v>
      </c>
      <c r="AL146" s="3" t="s">
        <v>109</v>
      </c>
      <c r="AM146" s="3">
        <v>0.0</v>
      </c>
      <c r="AN146" s="3" t="s">
        <v>109</v>
      </c>
      <c r="AO146" s="3">
        <v>0.0</v>
      </c>
      <c r="AP146" s="3" t="s">
        <v>109</v>
      </c>
      <c r="AQ146" s="3">
        <v>0.0</v>
      </c>
      <c r="AR146" s="3" t="s">
        <v>109</v>
      </c>
      <c r="AS146" s="3">
        <v>2993.0</v>
      </c>
      <c r="AT146" s="3" t="s">
        <v>253</v>
      </c>
      <c r="AV146" s="3">
        <v>0.0</v>
      </c>
      <c r="AW146" s="3" t="s">
        <v>136</v>
      </c>
      <c r="AX146" s="3">
        <v>0.0</v>
      </c>
      <c r="AY146" s="3" t="s">
        <v>137</v>
      </c>
      <c r="AZ146" s="3">
        <v>0.0</v>
      </c>
      <c r="BA146" s="3" t="s">
        <v>113</v>
      </c>
      <c r="BB146" s="3">
        <v>74.0</v>
      </c>
      <c r="BC146" s="3" t="s">
        <v>114</v>
      </c>
      <c r="BD146" s="3">
        <v>344.0</v>
      </c>
      <c r="BE146" s="3" t="s">
        <v>114</v>
      </c>
      <c r="BF146" s="3">
        <v>60.0</v>
      </c>
      <c r="BG146" s="3" t="s">
        <v>139</v>
      </c>
      <c r="BH146" s="3" t="s">
        <v>115</v>
      </c>
      <c r="BI146" s="3">
        <v>135.0</v>
      </c>
      <c r="BJ146" s="3" t="s">
        <v>116</v>
      </c>
      <c r="BK146" s="3">
        <v>400.0</v>
      </c>
      <c r="BL146" s="3">
        <v>0.0</v>
      </c>
      <c r="BM146" s="3" t="s">
        <v>113</v>
      </c>
      <c r="BN146" s="3">
        <v>0.0</v>
      </c>
      <c r="BO146" s="3" t="s">
        <v>113</v>
      </c>
      <c r="BP146" s="3">
        <v>1300.0</v>
      </c>
      <c r="BQ146" s="3" t="s">
        <v>257</v>
      </c>
      <c r="BR146" s="3" t="s">
        <v>1177</v>
      </c>
      <c r="BS146" s="3">
        <v>1.0</v>
      </c>
      <c r="BT146" s="3">
        <v>0.0</v>
      </c>
      <c r="BU146" s="3">
        <v>0.0</v>
      </c>
      <c r="BV146" s="3" t="s">
        <v>113</v>
      </c>
      <c r="BW146" s="3">
        <v>0.0</v>
      </c>
      <c r="BX146" s="3" t="s">
        <v>113</v>
      </c>
      <c r="BY146" s="3">
        <v>0.0</v>
      </c>
      <c r="BZ146" s="3" t="s">
        <v>113</v>
      </c>
      <c r="CA146" s="3">
        <v>0.0</v>
      </c>
      <c r="CB146" s="3" t="s">
        <v>113</v>
      </c>
      <c r="CD146" s="3" t="s">
        <v>122</v>
      </c>
      <c r="CE146" s="3" t="s">
        <v>122</v>
      </c>
      <c r="CF146" s="3" t="s">
        <v>144</v>
      </c>
      <c r="CH146" s="3" t="s">
        <v>145</v>
      </c>
      <c r="CI146" s="3" t="s">
        <v>147</v>
      </c>
      <c r="CJ146" s="3" t="s">
        <v>146</v>
      </c>
      <c r="CK146" s="3" t="s">
        <v>92</v>
      </c>
      <c r="CL146" s="3" t="s">
        <v>92</v>
      </c>
    </row>
    <row r="147">
      <c r="A147" s="2">
        <v>45045.49391804398</v>
      </c>
      <c r="B147" s="3" t="s">
        <v>148</v>
      </c>
      <c r="C147" s="3" t="s">
        <v>1178</v>
      </c>
      <c r="D147" s="3" t="s">
        <v>91</v>
      </c>
      <c r="E147" s="3" t="s">
        <v>92</v>
      </c>
      <c r="F147" s="3" t="s">
        <v>92</v>
      </c>
      <c r="G147" s="3">
        <v>3.0</v>
      </c>
      <c r="H147" s="3" t="s">
        <v>93</v>
      </c>
      <c r="I147" s="3" t="s">
        <v>94</v>
      </c>
      <c r="J147" s="3" t="s">
        <v>96</v>
      </c>
      <c r="K147" s="3" t="s">
        <v>95</v>
      </c>
      <c r="L147" s="3" t="s">
        <v>1179</v>
      </c>
      <c r="M147" s="3">
        <v>2.02303026E9</v>
      </c>
      <c r="N147" s="3" t="s">
        <v>1180</v>
      </c>
      <c r="O147" s="3">
        <v>1.1932086498E10</v>
      </c>
      <c r="P147" s="3">
        <v>5.26586527E8</v>
      </c>
      <c r="R147" s="3">
        <v>4.527012282E10</v>
      </c>
      <c r="S147" s="4">
        <v>36981.0</v>
      </c>
      <c r="T147" s="3" t="s">
        <v>99</v>
      </c>
      <c r="U147" s="3" t="s">
        <v>100</v>
      </c>
      <c r="V147" s="3" t="s">
        <v>1181</v>
      </c>
      <c r="W147" s="5" t="s">
        <v>1182</v>
      </c>
      <c r="X147" s="3" t="s">
        <v>103</v>
      </c>
      <c r="Y147" s="3" t="s">
        <v>104</v>
      </c>
      <c r="Z147" s="3" t="s">
        <v>105</v>
      </c>
      <c r="AA147" s="3" t="s">
        <v>106</v>
      </c>
      <c r="AC147" s="3">
        <v>1.0</v>
      </c>
      <c r="AD147" s="3">
        <v>1.0</v>
      </c>
      <c r="AF147" s="3" t="s">
        <v>134</v>
      </c>
      <c r="AG147" s="3">
        <v>1650.0</v>
      </c>
      <c r="AH147" s="3" t="s">
        <v>176</v>
      </c>
      <c r="AI147" s="3">
        <v>0.0</v>
      </c>
      <c r="AJ147" s="3" t="s">
        <v>109</v>
      </c>
      <c r="AK147" s="3">
        <v>0.0</v>
      </c>
      <c r="AL147" s="3" t="s">
        <v>109</v>
      </c>
      <c r="AM147" s="3">
        <v>0.0</v>
      </c>
      <c r="AN147" s="3" t="s">
        <v>109</v>
      </c>
      <c r="AO147" s="3">
        <v>0.0</v>
      </c>
      <c r="AP147" s="3" t="s">
        <v>109</v>
      </c>
      <c r="AQ147" s="3">
        <v>0.0</v>
      </c>
      <c r="AR147" s="3" t="s">
        <v>109</v>
      </c>
      <c r="AS147" s="3">
        <v>0.0</v>
      </c>
      <c r="AT147" s="3" t="s">
        <v>109</v>
      </c>
      <c r="AV147" s="3">
        <v>0.0</v>
      </c>
      <c r="AW147" s="3" t="s">
        <v>111</v>
      </c>
      <c r="AX147" s="3">
        <v>400.0</v>
      </c>
      <c r="AY147" s="3" t="s">
        <v>411</v>
      </c>
      <c r="AZ147" s="3">
        <v>0.0</v>
      </c>
      <c r="BA147" s="3" t="s">
        <v>113</v>
      </c>
      <c r="BB147" s="3">
        <v>66.0</v>
      </c>
      <c r="BC147" s="3" t="s">
        <v>114</v>
      </c>
      <c r="BD147" s="3">
        <v>90.0</v>
      </c>
      <c r="BE147" s="3" t="s">
        <v>372</v>
      </c>
      <c r="BF147" s="3">
        <v>0.0</v>
      </c>
      <c r="BG147" s="3" t="s">
        <v>113</v>
      </c>
      <c r="BH147" s="3" t="s">
        <v>204</v>
      </c>
      <c r="BI147" s="3">
        <v>43.0</v>
      </c>
      <c r="BJ147" s="3" t="s">
        <v>140</v>
      </c>
      <c r="BK147" s="3">
        <v>150.0</v>
      </c>
      <c r="BL147" s="3">
        <v>0.0</v>
      </c>
      <c r="BM147" s="3" t="s">
        <v>113</v>
      </c>
      <c r="BN147" s="3">
        <v>0.0</v>
      </c>
      <c r="BO147" s="3" t="s">
        <v>113</v>
      </c>
      <c r="BP147" s="3">
        <v>120.0</v>
      </c>
      <c r="BQ147" s="3" t="s">
        <v>118</v>
      </c>
      <c r="BR147" s="3" t="s">
        <v>217</v>
      </c>
      <c r="BS147" s="3">
        <v>0.0</v>
      </c>
      <c r="BT147" s="3">
        <v>0.0</v>
      </c>
      <c r="BU147" s="3">
        <v>0.0</v>
      </c>
      <c r="BV147" s="3" t="s">
        <v>113</v>
      </c>
      <c r="BW147" s="3">
        <v>0.0</v>
      </c>
      <c r="BX147" s="3" t="s">
        <v>113</v>
      </c>
      <c r="BY147" s="3">
        <v>0.0</v>
      </c>
      <c r="BZ147" s="3" t="s">
        <v>113</v>
      </c>
      <c r="CA147" s="3">
        <v>0.0</v>
      </c>
      <c r="CB147" s="3" t="s">
        <v>113</v>
      </c>
      <c r="CD147" s="3" t="s">
        <v>331</v>
      </c>
      <c r="CE147" s="3" t="s">
        <v>122</v>
      </c>
      <c r="CF147" s="3" t="s">
        <v>123</v>
      </c>
      <c r="CH147" s="3" t="s">
        <v>124</v>
      </c>
      <c r="CI147" s="3" t="s">
        <v>146</v>
      </c>
      <c r="CJ147" s="3" t="s">
        <v>146</v>
      </c>
      <c r="CK147" s="3" t="s">
        <v>91</v>
      </c>
      <c r="CL147" s="3" t="s">
        <v>91</v>
      </c>
      <c r="CM147" s="3" t="s">
        <v>1183</v>
      </c>
    </row>
    <row r="148">
      <c r="A148" s="2">
        <v>45052.7590069213</v>
      </c>
      <c r="B148" s="3" t="s">
        <v>1184</v>
      </c>
      <c r="C148" s="3" t="s">
        <v>1185</v>
      </c>
      <c r="D148" s="3" t="s">
        <v>91</v>
      </c>
      <c r="E148" s="3" t="s">
        <v>92</v>
      </c>
      <c r="F148" s="3" t="s">
        <v>92</v>
      </c>
      <c r="G148" s="3" t="s">
        <v>93</v>
      </c>
      <c r="H148" s="3" t="s">
        <v>93</v>
      </c>
      <c r="I148" s="3" t="s">
        <v>94</v>
      </c>
      <c r="J148" s="3" t="s">
        <v>95</v>
      </c>
      <c r="K148" s="3" t="s">
        <v>96</v>
      </c>
      <c r="L148" s="3" t="s">
        <v>1186</v>
      </c>
      <c r="M148" s="3">
        <v>2.023030262E9</v>
      </c>
      <c r="N148" s="3" t="s">
        <v>1187</v>
      </c>
      <c r="O148" s="3">
        <v>1.1959601138E10</v>
      </c>
      <c r="P148" s="3">
        <v>6.35440398E8</v>
      </c>
      <c r="Q148" s="3" t="s">
        <v>92</v>
      </c>
      <c r="R148" s="3">
        <v>5.3249799882E10</v>
      </c>
      <c r="S148" s="4">
        <v>38409.0</v>
      </c>
      <c r="T148" s="3" t="s">
        <v>99</v>
      </c>
      <c r="U148" s="3" t="s">
        <v>100</v>
      </c>
      <c r="V148" s="3" t="s">
        <v>1188</v>
      </c>
      <c r="W148" s="5" t="s">
        <v>1189</v>
      </c>
      <c r="X148" s="3" t="s">
        <v>103</v>
      </c>
      <c r="Y148" s="3" t="s">
        <v>104</v>
      </c>
      <c r="Z148" s="3" t="s">
        <v>105</v>
      </c>
      <c r="AA148" s="3" t="s">
        <v>106</v>
      </c>
      <c r="AC148" s="3">
        <v>6.0</v>
      </c>
      <c r="AD148" s="3">
        <v>6.0</v>
      </c>
      <c r="AF148" s="3" t="s">
        <v>134</v>
      </c>
      <c r="AG148" s="3">
        <v>1390.0</v>
      </c>
      <c r="AH148" s="3" t="s">
        <v>110</v>
      </c>
      <c r="AI148" s="3">
        <v>0.0</v>
      </c>
      <c r="AJ148" s="3" t="s">
        <v>109</v>
      </c>
      <c r="AK148" s="3">
        <v>1200.0</v>
      </c>
      <c r="AL148" s="3" t="s">
        <v>135</v>
      </c>
      <c r="AM148" s="3">
        <v>0.0</v>
      </c>
      <c r="AN148" s="3" t="s">
        <v>109</v>
      </c>
      <c r="AO148" s="3">
        <v>0.0</v>
      </c>
      <c r="AP148" s="3" t="s">
        <v>109</v>
      </c>
      <c r="AQ148" s="3">
        <v>1441.0</v>
      </c>
      <c r="AR148" s="3" t="s">
        <v>110</v>
      </c>
      <c r="AS148" s="3">
        <v>410.0</v>
      </c>
      <c r="AT148" s="3" t="s">
        <v>154</v>
      </c>
      <c r="AV148" s="3">
        <v>0.0</v>
      </c>
      <c r="AW148" s="3" t="s">
        <v>136</v>
      </c>
      <c r="AX148" s="3">
        <v>0.0</v>
      </c>
      <c r="AY148" s="3" t="s">
        <v>137</v>
      </c>
      <c r="AZ148" s="3">
        <v>0.0</v>
      </c>
      <c r="BA148" s="3" t="s">
        <v>166</v>
      </c>
      <c r="BB148" s="3">
        <v>8.0</v>
      </c>
      <c r="BC148" s="3" t="s">
        <v>114</v>
      </c>
      <c r="BD148" s="3">
        <v>0.0</v>
      </c>
      <c r="BE148" s="3" t="s">
        <v>318</v>
      </c>
      <c r="BF148" s="3">
        <v>0.0</v>
      </c>
      <c r="BG148" s="3" t="s">
        <v>113</v>
      </c>
      <c r="BH148" s="3" t="s">
        <v>157</v>
      </c>
      <c r="BI148" s="3">
        <v>100.0</v>
      </c>
      <c r="BJ148" s="3" t="s">
        <v>116</v>
      </c>
      <c r="BK148" s="3">
        <v>410.0</v>
      </c>
      <c r="BL148" s="3">
        <v>0.0</v>
      </c>
      <c r="BM148" s="3" t="s">
        <v>113</v>
      </c>
      <c r="BN148" s="3">
        <v>80.0</v>
      </c>
      <c r="BO148" s="3" t="s">
        <v>205</v>
      </c>
      <c r="BP148" s="3">
        <v>120.0</v>
      </c>
      <c r="BQ148" s="3" t="s">
        <v>118</v>
      </c>
      <c r="BR148" s="3" t="s">
        <v>246</v>
      </c>
      <c r="BS148" s="3">
        <v>1.0</v>
      </c>
      <c r="BT148" s="3">
        <v>0.0</v>
      </c>
      <c r="BU148" s="3">
        <v>0.0</v>
      </c>
      <c r="BV148" s="3" t="s">
        <v>113</v>
      </c>
      <c r="BW148" s="3">
        <v>0.0</v>
      </c>
      <c r="BX148" s="3" t="s">
        <v>113</v>
      </c>
      <c r="BY148" s="3">
        <v>0.0</v>
      </c>
      <c r="BZ148" s="3" t="s">
        <v>113</v>
      </c>
      <c r="CA148" s="3">
        <v>0.0</v>
      </c>
      <c r="CB148" s="3" t="s">
        <v>113</v>
      </c>
      <c r="CD148" s="3" t="s">
        <v>122</v>
      </c>
      <c r="CE148" s="3" t="s">
        <v>122</v>
      </c>
      <c r="CF148" s="3" t="s">
        <v>123</v>
      </c>
      <c r="CH148" s="3" t="s">
        <v>124</v>
      </c>
      <c r="CI148" s="3" t="s">
        <v>431</v>
      </c>
      <c r="CJ148" s="3" t="s">
        <v>147</v>
      </c>
      <c r="CK148" s="3" t="s">
        <v>91</v>
      </c>
      <c r="CL148" s="3" t="s">
        <v>91</v>
      </c>
    </row>
    <row r="149">
      <c r="A149" s="2">
        <v>45045.563366365735</v>
      </c>
      <c r="B149" s="3" t="s">
        <v>278</v>
      </c>
      <c r="C149" s="3" t="s">
        <v>1190</v>
      </c>
      <c r="D149" s="3" t="s">
        <v>91</v>
      </c>
      <c r="E149" s="3" t="s">
        <v>92</v>
      </c>
      <c r="F149" s="3" t="s">
        <v>92</v>
      </c>
      <c r="G149" s="3">
        <v>1.0</v>
      </c>
      <c r="H149" s="3" t="s">
        <v>93</v>
      </c>
      <c r="I149" s="3" t="s">
        <v>94</v>
      </c>
      <c r="J149" s="3" t="s">
        <v>96</v>
      </c>
      <c r="K149" s="3" t="s">
        <v>95</v>
      </c>
      <c r="L149" s="3" t="s">
        <v>1191</v>
      </c>
      <c r="M149" s="3">
        <v>2.023030263E9</v>
      </c>
      <c r="N149" s="3" t="s">
        <v>1192</v>
      </c>
      <c r="O149" s="3">
        <v>1.1983291954E10</v>
      </c>
      <c r="P149" s="3">
        <v>5.80022912E8</v>
      </c>
      <c r="Q149" s="3" t="s">
        <v>92</v>
      </c>
      <c r="R149" s="3">
        <v>5.3339923809E10</v>
      </c>
      <c r="S149" s="4">
        <v>38452.0</v>
      </c>
      <c r="T149" s="3" t="s">
        <v>99</v>
      </c>
      <c r="U149" s="3" t="s">
        <v>100</v>
      </c>
      <c r="V149" s="3" t="s">
        <v>1193</v>
      </c>
      <c r="W149" s="5" t="s">
        <v>1194</v>
      </c>
      <c r="X149" s="3" t="s">
        <v>467</v>
      </c>
      <c r="Y149" s="3" t="s">
        <v>104</v>
      </c>
      <c r="Z149" s="3" t="s">
        <v>105</v>
      </c>
      <c r="AA149" s="3" t="s">
        <v>106</v>
      </c>
      <c r="AC149" s="3">
        <v>3.0</v>
      </c>
      <c r="AD149" s="3">
        <v>3.0</v>
      </c>
      <c r="AF149" s="3" t="s">
        <v>107</v>
      </c>
      <c r="AG149" s="3">
        <v>0.0</v>
      </c>
      <c r="AH149" s="3" t="s">
        <v>109</v>
      </c>
      <c r="AI149" s="3">
        <v>0.0</v>
      </c>
      <c r="AJ149" s="3" t="s">
        <v>109</v>
      </c>
      <c r="AK149" s="3">
        <v>0.0</v>
      </c>
      <c r="AL149" s="3" t="s">
        <v>109</v>
      </c>
      <c r="AM149" s="3">
        <v>0.0</v>
      </c>
      <c r="AN149" s="3" t="s">
        <v>109</v>
      </c>
      <c r="AO149" s="3">
        <v>0.0</v>
      </c>
      <c r="AP149" s="3" t="s">
        <v>109</v>
      </c>
      <c r="AQ149" s="3">
        <v>0.0</v>
      </c>
      <c r="AR149" s="3" t="s">
        <v>109</v>
      </c>
      <c r="AS149" s="3">
        <v>2052.0</v>
      </c>
      <c r="AT149" s="3" t="s">
        <v>154</v>
      </c>
      <c r="AU149" s="3" t="s">
        <v>1195</v>
      </c>
      <c r="AV149" s="3">
        <v>0.0</v>
      </c>
      <c r="AW149" s="3" t="s">
        <v>111</v>
      </c>
      <c r="AX149" s="3">
        <v>900.0</v>
      </c>
      <c r="AY149" s="3" t="s">
        <v>216</v>
      </c>
      <c r="AZ149" s="3">
        <v>0.0</v>
      </c>
      <c r="BA149" s="3" t="s">
        <v>113</v>
      </c>
      <c r="BB149" s="3">
        <v>76.0</v>
      </c>
      <c r="BC149" s="3" t="s">
        <v>114</v>
      </c>
      <c r="BD149" s="3">
        <v>100.0</v>
      </c>
      <c r="BE149" s="3" t="s">
        <v>114</v>
      </c>
      <c r="BF149" s="3">
        <v>0.0</v>
      </c>
      <c r="BG149" s="3" t="s">
        <v>113</v>
      </c>
      <c r="BH149" s="3" t="s">
        <v>115</v>
      </c>
      <c r="BI149" s="3">
        <v>50.0</v>
      </c>
      <c r="BJ149" s="3" t="s">
        <v>116</v>
      </c>
      <c r="BK149" s="3">
        <v>0.0</v>
      </c>
      <c r="BL149" s="3">
        <v>0.0</v>
      </c>
      <c r="BM149" s="3" t="s">
        <v>113</v>
      </c>
      <c r="BN149" s="3">
        <v>0.0</v>
      </c>
      <c r="BO149" s="3" t="s">
        <v>113</v>
      </c>
      <c r="BP149" s="3">
        <v>0.0</v>
      </c>
      <c r="BQ149" s="3" t="s">
        <v>113</v>
      </c>
      <c r="BS149" s="3">
        <v>0.0</v>
      </c>
      <c r="BT149" s="3">
        <v>0.0</v>
      </c>
      <c r="BU149" s="3">
        <v>0.0</v>
      </c>
      <c r="BV149" s="3" t="s">
        <v>113</v>
      </c>
      <c r="BW149" s="3">
        <v>0.0</v>
      </c>
      <c r="BX149" s="3" t="s">
        <v>113</v>
      </c>
      <c r="BY149" s="3">
        <v>0.0</v>
      </c>
      <c r="BZ149" s="3" t="s">
        <v>113</v>
      </c>
      <c r="CA149" s="3">
        <v>0.0</v>
      </c>
      <c r="CB149" s="3" t="s">
        <v>113</v>
      </c>
      <c r="CD149" s="3" t="s">
        <v>122</v>
      </c>
      <c r="CE149" s="3" t="s">
        <v>122</v>
      </c>
      <c r="CF149" s="3" t="s">
        <v>144</v>
      </c>
      <c r="CH149" s="3" t="s">
        <v>124</v>
      </c>
      <c r="CI149" s="3" t="s">
        <v>181</v>
      </c>
      <c r="CJ149" s="3" t="s">
        <v>147</v>
      </c>
      <c r="CK149" s="3" t="s">
        <v>92</v>
      </c>
      <c r="CL149" s="3" t="s">
        <v>92</v>
      </c>
      <c r="CM149" s="3" t="s">
        <v>1196</v>
      </c>
    </row>
    <row r="150">
      <c r="A150" s="2">
        <v>45045.64643606481</v>
      </c>
      <c r="B150" s="3" t="s">
        <v>229</v>
      </c>
      <c r="C150" s="3" t="s">
        <v>1197</v>
      </c>
      <c r="D150" s="3" t="s">
        <v>91</v>
      </c>
      <c r="E150" s="3" t="s">
        <v>92</v>
      </c>
      <c r="F150" s="3" t="s">
        <v>92</v>
      </c>
      <c r="G150" s="3" t="s">
        <v>93</v>
      </c>
      <c r="H150" s="3" t="s">
        <v>93</v>
      </c>
      <c r="I150" s="3" t="s">
        <v>94</v>
      </c>
      <c r="J150" s="3" t="s">
        <v>96</v>
      </c>
      <c r="K150" s="3" t="s">
        <v>95</v>
      </c>
      <c r="L150" s="3" t="s">
        <v>1198</v>
      </c>
      <c r="M150" s="3">
        <v>2.023030264E9</v>
      </c>
      <c r="N150" s="3" t="s">
        <v>1199</v>
      </c>
      <c r="O150" s="3">
        <v>1.19628962E10</v>
      </c>
      <c r="P150" s="3">
        <v>5.04935896E8</v>
      </c>
      <c r="Q150" s="3" t="s">
        <v>92</v>
      </c>
      <c r="R150" s="3">
        <v>5.2663583863E10</v>
      </c>
      <c r="S150" s="4">
        <v>38184.0</v>
      </c>
      <c r="T150" s="3" t="s">
        <v>242</v>
      </c>
      <c r="U150" s="3" t="s">
        <v>1200</v>
      </c>
      <c r="V150" s="3" t="s">
        <v>1201</v>
      </c>
      <c r="W150" s="5" t="s">
        <v>1202</v>
      </c>
      <c r="X150" s="3" t="s">
        <v>103</v>
      </c>
      <c r="Y150" s="3" t="s">
        <v>104</v>
      </c>
      <c r="Z150" s="3" t="s">
        <v>105</v>
      </c>
      <c r="AA150" s="3" t="s">
        <v>106</v>
      </c>
      <c r="AC150" s="3">
        <v>3.0</v>
      </c>
      <c r="AD150" s="3">
        <v>1.0</v>
      </c>
      <c r="AF150" s="3" t="s">
        <v>134</v>
      </c>
      <c r="AG150" s="3">
        <v>600.0</v>
      </c>
      <c r="AH150" s="3" t="s">
        <v>274</v>
      </c>
      <c r="AI150" s="3">
        <v>3000.0</v>
      </c>
      <c r="AJ150" s="3" t="s">
        <v>274</v>
      </c>
      <c r="AK150" s="3">
        <v>3000.0</v>
      </c>
      <c r="AL150" s="3" t="s">
        <v>274</v>
      </c>
      <c r="AM150" s="3">
        <v>0.0</v>
      </c>
      <c r="AN150" s="3" t="s">
        <v>109</v>
      </c>
      <c r="AO150" s="3">
        <v>0.0</v>
      </c>
      <c r="AP150" s="3" t="s">
        <v>109</v>
      </c>
      <c r="AQ150" s="3">
        <v>0.0</v>
      </c>
      <c r="AR150" s="3" t="s">
        <v>109</v>
      </c>
      <c r="AS150" s="3">
        <v>0.0</v>
      </c>
      <c r="AT150" s="3" t="s">
        <v>109</v>
      </c>
      <c r="AV150" s="3">
        <v>0.0</v>
      </c>
      <c r="AW150" s="3" t="s">
        <v>111</v>
      </c>
      <c r="AX150" s="3">
        <v>1800.0</v>
      </c>
      <c r="AY150" s="3" t="s">
        <v>245</v>
      </c>
      <c r="AZ150" s="3">
        <v>0.0</v>
      </c>
      <c r="BA150" s="3" t="s">
        <v>113</v>
      </c>
      <c r="BB150" s="3">
        <v>0.0</v>
      </c>
      <c r="BC150" s="3" t="s">
        <v>114</v>
      </c>
      <c r="BD150" s="3">
        <v>160.0</v>
      </c>
      <c r="BE150" s="3" t="s">
        <v>114</v>
      </c>
      <c r="BF150" s="3">
        <v>0.0</v>
      </c>
      <c r="BG150" s="3" t="s">
        <v>113</v>
      </c>
      <c r="BH150" s="3" t="s">
        <v>157</v>
      </c>
      <c r="BI150" s="3">
        <v>160.0</v>
      </c>
      <c r="BJ150" s="3" t="s">
        <v>140</v>
      </c>
      <c r="BK150" s="3">
        <v>0.0</v>
      </c>
      <c r="BL150" s="3">
        <v>0.0</v>
      </c>
      <c r="BM150" s="3" t="s">
        <v>113</v>
      </c>
      <c r="BN150" s="3">
        <v>600.0</v>
      </c>
      <c r="BO150" s="3" t="s">
        <v>205</v>
      </c>
      <c r="BP150" s="3">
        <v>250.0</v>
      </c>
      <c r="BQ150" s="3" t="s">
        <v>118</v>
      </c>
      <c r="BR150" s="3" t="s">
        <v>1203</v>
      </c>
      <c r="BS150" s="3">
        <v>2.0</v>
      </c>
      <c r="BT150" s="3">
        <v>1.0</v>
      </c>
      <c r="BU150" s="3">
        <v>1000.0</v>
      </c>
      <c r="BV150" s="3" t="s">
        <v>207</v>
      </c>
      <c r="BW150" s="3">
        <v>0.0</v>
      </c>
      <c r="BX150" s="3" t="s">
        <v>113</v>
      </c>
      <c r="BY150" s="3">
        <v>0.0</v>
      </c>
      <c r="BZ150" s="3" t="s">
        <v>113</v>
      </c>
      <c r="CA150" s="3">
        <v>0.0</v>
      </c>
      <c r="CB150" s="3" t="s">
        <v>113</v>
      </c>
      <c r="CD150" s="3" t="s">
        <v>122</v>
      </c>
      <c r="CE150" s="3" t="s">
        <v>122</v>
      </c>
      <c r="CF150" s="3" t="s">
        <v>123</v>
      </c>
      <c r="CG150" s="3" t="s">
        <v>92</v>
      </c>
      <c r="CH150" s="3" t="s">
        <v>124</v>
      </c>
      <c r="CI150" s="3" t="s">
        <v>146</v>
      </c>
      <c r="CJ150" s="3" t="s">
        <v>146</v>
      </c>
      <c r="CK150" s="3" t="s">
        <v>91</v>
      </c>
      <c r="CL150" s="3" t="s">
        <v>91</v>
      </c>
    </row>
    <row r="151">
      <c r="A151" s="2">
        <v>45052.769190844905</v>
      </c>
      <c r="B151" s="3" t="s">
        <v>341</v>
      </c>
      <c r="C151" s="3" t="s">
        <v>1204</v>
      </c>
      <c r="D151" s="3" t="s">
        <v>91</v>
      </c>
      <c r="E151" s="3" t="s">
        <v>92</v>
      </c>
      <c r="F151" s="3" t="s">
        <v>92</v>
      </c>
      <c r="G151" s="3">
        <v>1.0</v>
      </c>
      <c r="H151" s="3">
        <v>1.0</v>
      </c>
      <c r="I151" s="3">
        <v>1.0</v>
      </c>
      <c r="J151" s="3" t="s">
        <v>95</v>
      </c>
      <c r="K151" s="3" t="s">
        <v>96</v>
      </c>
      <c r="L151" s="3" t="s">
        <v>1205</v>
      </c>
      <c r="M151" s="3">
        <v>2.023030268E9</v>
      </c>
      <c r="N151" s="3" t="s">
        <v>1206</v>
      </c>
      <c r="O151" s="3">
        <v>1.1981157638E10</v>
      </c>
      <c r="P151" s="3">
        <v>6.81399168E8</v>
      </c>
      <c r="Q151" s="3" t="s">
        <v>92</v>
      </c>
      <c r="R151" s="3">
        <v>5.4094302808E10</v>
      </c>
      <c r="S151" s="4">
        <v>38277.0</v>
      </c>
      <c r="T151" s="3" t="s">
        <v>99</v>
      </c>
      <c r="U151" s="3" t="s">
        <v>100</v>
      </c>
      <c r="V151" s="3" t="s">
        <v>1207</v>
      </c>
      <c r="W151" s="5" t="s">
        <v>1208</v>
      </c>
      <c r="X151" s="3" t="s">
        <v>103</v>
      </c>
      <c r="Y151" s="3" t="s">
        <v>104</v>
      </c>
      <c r="Z151" s="3" t="s">
        <v>105</v>
      </c>
      <c r="AA151" s="3" t="s">
        <v>106</v>
      </c>
      <c r="AC151" s="3">
        <v>2.0</v>
      </c>
      <c r="AD151" s="3">
        <v>2.0</v>
      </c>
      <c r="AE151" s="3">
        <v>0.0</v>
      </c>
      <c r="AF151" s="3" t="s">
        <v>134</v>
      </c>
      <c r="AG151" s="3">
        <v>600.0</v>
      </c>
      <c r="AH151" s="3" t="s">
        <v>108</v>
      </c>
      <c r="AI151" s="3">
        <v>0.0</v>
      </c>
      <c r="AJ151" s="3" t="s">
        <v>109</v>
      </c>
      <c r="AK151" s="3">
        <v>1993.0</v>
      </c>
      <c r="AL151" s="3" t="s">
        <v>108</v>
      </c>
      <c r="AM151" s="3">
        <v>0.0</v>
      </c>
      <c r="AN151" s="3" t="s">
        <v>109</v>
      </c>
      <c r="AO151" s="3">
        <v>0.0</v>
      </c>
      <c r="AP151" s="3" t="s">
        <v>109</v>
      </c>
      <c r="AQ151" s="3">
        <v>0.0</v>
      </c>
      <c r="AR151" s="3" t="s">
        <v>109</v>
      </c>
      <c r="AS151" s="3">
        <v>0.0</v>
      </c>
      <c r="AT151" s="3" t="s">
        <v>109</v>
      </c>
      <c r="AV151" s="3">
        <v>0.0</v>
      </c>
      <c r="AW151" s="3" t="s">
        <v>155</v>
      </c>
      <c r="AX151" s="3">
        <v>263.0</v>
      </c>
      <c r="AY151" s="3" t="s">
        <v>177</v>
      </c>
      <c r="AZ151" s="3">
        <v>0.0</v>
      </c>
      <c r="BA151" s="3" t="s">
        <v>113</v>
      </c>
      <c r="BB151" s="3">
        <v>66.0</v>
      </c>
      <c r="BC151" s="3" t="s">
        <v>114</v>
      </c>
      <c r="BD151" s="3">
        <v>150.0</v>
      </c>
      <c r="BE151" s="3" t="s">
        <v>114</v>
      </c>
      <c r="BF151" s="3">
        <v>37.0</v>
      </c>
      <c r="BG151" s="3" t="s">
        <v>167</v>
      </c>
      <c r="BH151" s="3" t="s">
        <v>204</v>
      </c>
      <c r="BI151" s="3">
        <v>0.0</v>
      </c>
      <c r="BJ151" s="3" t="s">
        <v>113</v>
      </c>
      <c r="BK151" s="3">
        <v>130.0</v>
      </c>
      <c r="BL151" s="3">
        <v>0.0</v>
      </c>
      <c r="BM151" s="3" t="s">
        <v>113</v>
      </c>
      <c r="BN151" s="3">
        <v>125.0</v>
      </c>
      <c r="BO151" s="3" t="s">
        <v>117</v>
      </c>
      <c r="BP151" s="3">
        <v>50.0</v>
      </c>
      <c r="BQ151" s="3" t="s">
        <v>118</v>
      </c>
      <c r="BR151" s="3" t="s">
        <v>1209</v>
      </c>
      <c r="BS151" s="3">
        <v>0.0</v>
      </c>
      <c r="BT151" s="3">
        <v>0.0</v>
      </c>
      <c r="BU151" s="3">
        <v>0.0</v>
      </c>
      <c r="BV151" s="3" t="s">
        <v>113</v>
      </c>
      <c r="BW151" s="3">
        <v>0.0</v>
      </c>
      <c r="BX151" s="3" t="s">
        <v>113</v>
      </c>
      <c r="BY151" s="3">
        <v>0.0</v>
      </c>
      <c r="BZ151" s="3" t="s">
        <v>113</v>
      </c>
      <c r="CA151" s="3">
        <v>300.0</v>
      </c>
      <c r="CB151" s="3" t="s">
        <v>207</v>
      </c>
      <c r="CD151" s="3" t="s">
        <v>122</v>
      </c>
      <c r="CE151" s="3" t="s">
        <v>122</v>
      </c>
      <c r="CF151" s="3" t="s">
        <v>123</v>
      </c>
      <c r="CG151" s="3" t="s">
        <v>92</v>
      </c>
      <c r="CH151" s="3" t="s">
        <v>124</v>
      </c>
      <c r="CI151" s="3" t="s">
        <v>181</v>
      </c>
      <c r="CJ151" s="3" t="s">
        <v>147</v>
      </c>
      <c r="CK151" s="3" t="s">
        <v>91</v>
      </c>
      <c r="CL151" s="3" t="s">
        <v>91</v>
      </c>
    </row>
    <row r="152">
      <c r="A152" s="2">
        <v>45052.59408363426</v>
      </c>
      <c r="B152" s="3" t="s">
        <v>306</v>
      </c>
      <c r="C152" s="3" t="s">
        <v>1210</v>
      </c>
      <c r="D152" s="3" t="s">
        <v>91</v>
      </c>
      <c r="E152" s="3" t="s">
        <v>91</v>
      </c>
      <c r="F152" s="3" t="s">
        <v>92</v>
      </c>
      <c r="G152" s="3" t="s">
        <v>93</v>
      </c>
      <c r="H152" s="3" t="s">
        <v>93</v>
      </c>
      <c r="I152" s="3" t="s">
        <v>94</v>
      </c>
      <c r="J152" s="3" t="s">
        <v>96</v>
      </c>
      <c r="K152" s="3" t="s">
        <v>995</v>
      </c>
      <c r="L152" s="3" t="s">
        <v>1211</v>
      </c>
      <c r="M152" s="3">
        <v>2.023030267E9</v>
      </c>
      <c r="N152" s="3" t="s">
        <v>1212</v>
      </c>
      <c r="O152" s="3">
        <v>1.195256082E10</v>
      </c>
      <c r="P152" s="3">
        <v>5.47865193E8</v>
      </c>
      <c r="Q152" s="3" t="s">
        <v>92</v>
      </c>
      <c r="R152" s="3">
        <v>5.3200582847E10</v>
      </c>
      <c r="S152" s="4">
        <v>38701.0</v>
      </c>
      <c r="T152" s="3" t="s">
        <v>99</v>
      </c>
      <c r="U152" s="3" t="s">
        <v>100</v>
      </c>
      <c r="V152" s="3" t="s">
        <v>1213</v>
      </c>
      <c r="W152" s="5" t="s">
        <v>1214</v>
      </c>
      <c r="X152" s="3" t="s">
        <v>202</v>
      </c>
      <c r="Y152" s="3" t="s">
        <v>104</v>
      </c>
      <c r="Z152" s="3" t="s">
        <v>105</v>
      </c>
      <c r="AA152" s="3" t="s">
        <v>106</v>
      </c>
      <c r="AC152" s="3">
        <v>4.0</v>
      </c>
      <c r="AD152" s="3">
        <v>4.0</v>
      </c>
      <c r="AF152" s="3" t="s">
        <v>107</v>
      </c>
      <c r="AG152" s="3">
        <v>0.0</v>
      </c>
      <c r="AH152" s="3" t="s">
        <v>109</v>
      </c>
      <c r="AI152" s="3">
        <v>1600.0</v>
      </c>
      <c r="AJ152" s="3" t="s">
        <v>110</v>
      </c>
      <c r="AK152" s="3">
        <v>0.0</v>
      </c>
      <c r="AL152" s="3" t="s">
        <v>109</v>
      </c>
      <c r="AM152" s="3">
        <v>0.0</v>
      </c>
      <c r="AN152" s="3" t="s">
        <v>109</v>
      </c>
      <c r="AO152" s="3">
        <v>0.0</v>
      </c>
      <c r="AP152" s="3" t="s">
        <v>109</v>
      </c>
      <c r="AQ152" s="3">
        <v>0.0</v>
      </c>
      <c r="AR152" s="3" t="s">
        <v>109</v>
      </c>
      <c r="AS152" s="3">
        <v>0.0</v>
      </c>
      <c r="AT152" s="3" t="s">
        <v>109</v>
      </c>
      <c r="AV152" s="3">
        <v>0.0</v>
      </c>
      <c r="AW152" s="3" t="s">
        <v>155</v>
      </c>
      <c r="AX152" s="3">
        <v>0.0</v>
      </c>
      <c r="AY152" s="3" t="s">
        <v>177</v>
      </c>
      <c r="AZ152" s="3">
        <v>52.0</v>
      </c>
      <c r="BA152" s="3" t="s">
        <v>138</v>
      </c>
      <c r="BB152" s="3">
        <v>108.0</v>
      </c>
      <c r="BC152" s="3" t="s">
        <v>114</v>
      </c>
      <c r="BD152" s="3">
        <v>183.0</v>
      </c>
      <c r="BE152" s="3" t="s">
        <v>114</v>
      </c>
      <c r="BF152" s="3">
        <v>0.0</v>
      </c>
      <c r="BG152" s="3" t="s">
        <v>113</v>
      </c>
      <c r="BH152" s="3" t="s">
        <v>157</v>
      </c>
      <c r="BI152" s="3">
        <v>0.0</v>
      </c>
      <c r="BJ152" s="3" t="s">
        <v>113</v>
      </c>
      <c r="BK152" s="3">
        <v>0.0</v>
      </c>
      <c r="BL152" s="3">
        <v>0.0</v>
      </c>
      <c r="BM152" s="3" t="s">
        <v>113</v>
      </c>
      <c r="BN152" s="3">
        <v>0.0</v>
      </c>
      <c r="BO152" s="3" t="s">
        <v>113</v>
      </c>
      <c r="BP152" s="3">
        <v>125.0</v>
      </c>
      <c r="BQ152" s="3" t="s">
        <v>118</v>
      </c>
      <c r="BR152" s="3" t="s">
        <v>246</v>
      </c>
      <c r="BS152" s="3">
        <v>1.0</v>
      </c>
      <c r="BT152" s="3">
        <v>0.0</v>
      </c>
      <c r="BU152" s="3">
        <v>0.0</v>
      </c>
      <c r="BV152" s="3" t="s">
        <v>113</v>
      </c>
      <c r="BW152" s="3">
        <v>426.0</v>
      </c>
      <c r="BX152" s="3" t="s">
        <v>120</v>
      </c>
      <c r="BY152" s="3">
        <v>66.0</v>
      </c>
      <c r="BZ152" s="3" t="s">
        <v>120</v>
      </c>
      <c r="CA152" s="3">
        <v>0.0</v>
      </c>
      <c r="CB152" s="3" t="s">
        <v>113</v>
      </c>
      <c r="CD152" s="3" t="s">
        <v>122</v>
      </c>
      <c r="CE152" s="3" t="s">
        <v>122</v>
      </c>
      <c r="CF152" s="3" t="s">
        <v>144</v>
      </c>
      <c r="CH152" s="3" t="s">
        <v>124</v>
      </c>
      <c r="CI152" s="3" t="s">
        <v>147</v>
      </c>
      <c r="CJ152" s="3" t="s">
        <v>147</v>
      </c>
      <c r="CK152" s="3" t="s">
        <v>92</v>
      </c>
      <c r="CL152" s="3" t="s">
        <v>92</v>
      </c>
    </row>
    <row r="153">
      <c r="A153" s="2">
        <v>45052.453001747686</v>
      </c>
      <c r="B153" s="3" t="s">
        <v>832</v>
      </c>
      <c r="C153" s="3" t="s">
        <v>1215</v>
      </c>
      <c r="D153" s="3" t="s">
        <v>91</v>
      </c>
      <c r="E153" s="3" t="s">
        <v>92</v>
      </c>
      <c r="F153" s="3" t="s">
        <v>92</v>
      </c>
      <c r="G153" s="3">
        <v>2.0</v>
      </c>
      <c r="H153" s="3" t="s">
        <v>93</v>
      </c>
      <c r="I153" s="3" t="s">
        <v>94</v>
      </c>
      <c r="J153" s="3" t="s">
        <v>96</v>
      </c>
      <c r="K153" s="3" t="s">
        <v>95</v>
      </c>
      <c r="L153" s="3" t="s">
        <v>1216</v>
      </c>
      <c r="M153" s="3">
        <v>2.023030272E9</v>
      </c>
      <c r="N153" s="3" t="s">
        <v>1217</v>
      </c>
      <c r="O153" s="3">
        <v>1.1986237526E10</v>
      </c>
      <c r="P153" s="3" t="s">
        <v>1218</v>
      </c>
      <c r="Q153" s="3" t="s">
        <v>92</v>
      </c>
      <c r="R153" s="3">
        <v>2.3476846806E10</v>
      </c>
      <c r="S153" s="4">
        <v>37913.0</v>
      </c>
      <c r="T153" s="3" t="s">
        <v>131</v>
      </c>
      <c r="U153" s="3" t="s">
        <v>100</v>
      </c>
      <c r="V153" s="3" t="s">
        <v>1219</v>
      </c>
      <c r="W153" s="5" t="s">
        <v>1220</v>
      </c>
      <c r="X153" s="3" t="s">
        <v>103</v>
      </c>
      <c r="Y153" s="3" t="s">
        <v>104</v>
      </c>
      <c r="Z153" s="3" t="s">
        <v>105</v>
      </c>
      <c r="AA153" s="3" t="s">
        <v>106</v>
      </c>
      <c r="AC153" s="3">
        <v>6.0</v>
      </c>
      <c r="AD153" s="3">
        <v>3.0</v>
      </c>
      <c r="AE153" s="3">
        <v>3.0</v>
      </c>
      <c r="AF153" s="3" t="s">
        <v>107</v>
      </c>
      <c r="AG153" s="3">
        <v>0.0</v>
      </c>
      <c r="AH153" s="3" t="s">
        <v>109</v>
      </c>
      <c r="AI153" s="3">
        <v>0.0</v>
      </c>
      <c r="AJ153" s="3" t="s">
        <v>109</v>
      </c>
      <c r="AK153" s="3">
        <v>1457.0</v>
      </c>
      <c r="AL153" s="3" t="s">
        <v>110</v>
      </c>
      <c r="AM153" s="3">
        <v>0.0</v>
      </c>
      <c r="AN153" s="3" t="s">
        <v>109</v>
      </c>
      <c r="AO153" s="3">
        <v>0.0</v>
      </c>
      <c r="AP153" s="3" t="s">
        <v>109</v>
      </c>
      <c r="AQ153" s="3">
        <v>0.0</v>
      </c>
      <c r="AR153" s="3" t="s">
        <v>109</v>
      </c>
      <c r="AS153" s="3">
        <v>0.0</v>
      </c>
      <c r="AT153" s="3" t="s">
        <v>109</v>
      </c>
      <c r="AV153" s="3">
        <v>0.0</v>
      </c>
      <c r="AW153" s="3" t="s">
        <v>155</v>
      </c>
      <c r="AX153" s="3">
        <v>0.0</v>
      </c>
      <c r="AY153" s="3" t="s">
        <v>177</v>
      </c>
      <c r="AZ153" s="3">
        <v>0.0</v>
      </c>
      <c r="BA153" s="3" t="s">
        <v>113</v>
      </c>
      <c r="BB153" s="3">
        <v>0.0</v>
      </c>
      <c r="BC153" s="3" t="s">
        <v>349</v>
      </c>
      <c r="BD153" s="3">
        <v>0.0</v>
      </c>
      <c r="BE153" s="3" t="s">
        <v>318</v>
      </c>
      <c r="BF153" s="3">
        <v>0.0</v>
      </c>
      <c r="BG153" s="3" t="s">
        <v>113</v>
      </c>
      <c r="BH153" s="3" t="s">
        <v>157</v>
      </c>
      <c r="BI153" s="3">
        <v>30.0</v>
      </c>
      <c r="BJ153" s="3" t="s">
        <v>140</v>
      </c>
      <c r="BK153" s="3">
        <v>132.0</v>
      </c>
      <c r="BL153" s="3">
        <v>780.0</v>
      </c>
      <c r="BM153" s="3" t="s">
        <v>226</v>
      </c>
      <c r="BN153" s="3">
        <v>0.0</v>
      </c>
      <c r="BO153" s="3" t="s">
        <v>113</v>
      </c>
      <c r="BP153" s="3">
        <v>0.0</v>
      </c>
      <c r="BQ153" s="3" t="s">
        <v>113</v>
      </c>
      <c r="BS153" s="3">
        <v>0.0</v>
      </c>
      <c r="BT153" s="3">
        <v>0.0</v>
      </c>
      <c r="BU153" s="3">
        <v>0.0</v>
      </c>
      <c r="BV153" s="3" t="s">
        <v>113</v>
      </c>
      <c r="BW153" s="3">
        <v>0.0</v>
      </c>
      <c r="BX153" s="3" t="s">
        <v>113</v>
      </c>
      <c r="BY153" s="3">
        <v>0.0</v>
      </c>
      <c r="BZ153" s="3" t="s">
        <v>113</v>
      </c>
      <c r="CA153" s="3">
        <v>0.0</v>
      </c>
      <c r="CB153" s="3" t="s">
        <v>113</v>
      </c>
      <c r="CD153" s="3" t="s">
        <v>122</v>
      </c>
      <c r="CE153" s="3" t="s">
        <v>122</v>
      </c>
      <c r="CF153" s="3" t="s">
        <v>123</v>
      </c>
      <c r="CG153" s="3" t="s">
        <v>92</v>
      </c>
      <c r="CH153" s="3" t="s">
        <v>124</v>
      </c>
      <c r="CI153" s="3" t="s">
        <v>146</v>
      </c>
      <c r="CJ153" s="3" t="s">
        <v>146</v>
      </c>
      <c r="CK153" s="3" t="s">
        <v>92</v>
      </c>
      <c r="CL153" s="3" t="s">
        <v>92</v>
      </c>
    </row>
    <row r="154">
      <c r="A154" s="2">
        <v>45052.72131765046</v>
      </c>
      <c r="B154" s="3" t="s">
        <v>294</v>
      </c>
      <c r="C154" s="3" t="s">
        <v>1221</v>
      </c>
      <c r="D154" s="3" t="s">
        <v>91</v>
      </c>
      <c r="E154" s="3" t="s">
        <v>92</v>
      </c>
      <c r="F154" s="3" t="s">
        <v>92</v>
      </c>
      <c r="G154" s="3" t="s">
        <v>93</v>
      </c>
      <c r="H154" s="3" t="s">
        <v>93</v>
      </c>
      <c r="I154" s="3" t="s">
        <v>94</v>
      </c>
      <c r="J154" s="3" t="s">
        <v>96</v>
      </c>
      <c r="K154" s="3" t="s">
        <v>95</v>
      </c>
      <c r="L154" s="3" t="s">
        <v>1222</v>
      </c>
      <c r="M154" s="3">
        <v>2.023030273E9</v>
      </c>
      <c r="N154" s="3" t="s">
        <v>1223</v>
      </c>
      <c r="O154" s="3">
        <v>1.1964264271E10</v>
      </c>
      <c r="P154" s="3">
        <v>5.54053433E8</v>
      </c>
      <c r="R154" s="3">
        <v>5.699582886E10</v>
      </c>
      <c r="S154" s="4">
        <v>38775.0</v>
      </c>
      <c r="T154" s="3" t="s">
        <v>99</v>
      </c>
      <c r="U154" s="3" t="s">
        <v>100</v>
      </c>
      <c r="V154" s="3" t="s">
        <v>1224</v>
      </c>
      <c r="W154" s="5" t="s">
        <v>1225</v>
      </c>
      <c r="X154" s="3" t="s">
        <v>103</v>
      </c>
      <c r="Y154" s="3" t="s">
        <v>104</v>
      </c>
      <c r="Z154" s="3" t="s">
        <v>105</v>
      </c>
      <c r="AA154" s="3" t="s">
        <v>106</v>
      </c>
      <c r="AC154" s="3">
        <v>4.0</v>
      </c>
      <c r="AD154" s="3">
        <v>4.0</v>
      </c>
      <c r="AF154" s="3" t="s">
        <v>134</v>
      </c>
      <c r="AG154" s="3">
        <v>0.0</v>
      </c>
      <c r="AH154" s="3" t="s">
        <v>109</v>
      </c>
      <c r="AI154" s="3">
        <v>0.0</v>
      </c>
      <c r="AJ154" s="3" t="s">
        <v>109</v>
      </c>
      <c r="AK154" s="3">
        <v>1500.0</v>
      </c>
      <c r="AL154" s="3" t="s">
        <v>135</v>
      </c>
      <c r="AM154" s="3">
        <v>0.0</v>
      </c>
      <c r="AN154" s="3" t="s">
        <v>109</v>
      </c>
      <c r="AO154" s="3">
        <v>0.0</v>
      </c>
      <c r="AP154" s="3" t="s">
        <v>109</v>
      </c>
      <c r="AQ154" s="3">
        <v>1200.0</v>
      </c>
      <c r="AR154" s="3" t="s">
        <v>274</v>
      </c>
      <c r="AS154" s="3">
        <v>0.0</v>
      </c>
      <c r="AT154" s="3" t="s">
        <v>109</v>
      </c>
      <c r="AV154" s="3">
        <v>0.0</v>
      </c>
      <c r="AW154" s="3" t="s">
        <v>111</v>
      </c>
      <c r="AX154" s="3">
        <v>800.0</v>
      </c>
      <c r="AY154" s="3" t="s">
        <v>112</v>
      </c>
      <c r="AZ154" s="3">
        <v>800.0</v>
      </c>
      <c r="BA154" s="3" t="s">
        <v>138</v>
      </c>
      <c r="BB154" s="3">
        <v>186.0</v>
      </c>
      <c r="BC154" s="3" t="s">
        <v>114</v>
      </c>
      <c r="BD154" s="3">
        <v>118.0</v>
      </c>
      <c r="BE154" s="3" t="s">
        <v>114</v>
      </c>
      <c r="BF154" s="3">
        <v>30.0</v>
      </c>
      <c r="BG154" s="3" t="s">
        <v>256</v>
      </c>
      <c r="BH154" s="3" t="s">
        <v>157</v>
      </c>
      <c r="BI154" s="3">
        <v>65.0</v>
      </c>
      <c r="BJ154" s="3" t="s">
        <v>140</v>
      </c>
      <c r="BK154" s="3">
        <v>100.0</v>
      </c>
      <c r="BL154" s="3">
        <v>0.0</v>
      </c>
      <c r="BM154" s="3" t="s">
        <v>113</v>
      </c>
      <c r="BN154" s="3">
        <v>0.0</v>
      </c>
      <c r="BO154" s="3" t="s">
        <v>113</v>
      </c>
      <c r="BP154" s="3">
        <v>225.0</v>
      </c>
      <c r="BQ154" s="3" t="s">
        <v>118</v>
      </c>
      <c r="BR154" s="3" t="s">
        <v>1226</v>
      </c>
      <c r="BS154" s="3">
        <v>0.0</v>
      </c>
      <c r="BT154" s="3">
        <v>0.0</v>
      </c>
      <c r="BU154" s="3">
        <v>0.0</v>
      </c>
      <c r="BV154" s="3" t="s">
        <v>113</v>
      </c>
      <c r="BW154" s="3">
        <v>0.0</v>
      </c>
      <c r="BX154" s="3" t="s">
        <v>113</v>
      </c>
      <c r="BY154" s="3">
        <v>0.0</v>
      </c>
      <c r="BZ154" s="3" t="s">
        <v>113</v>
      </c>
      <c r="CA154" s="3">
        <v>800.0</v>
      </c>
      <c r="CB154" s="3" t="s">
        <v>207</v>
      </c>
      <c r="CD154" s="3" t="s">
        <v>122</v>
      </c>
      <c r="CE154" s="3" t="s">
        <v>122</v>
      </c>
      <c r="CF154" s="3" t="s">
        <v>144</v>
      </c>
      <c r="CH154" s="3" t="s">
        <v>124</v>
      </c>
      <c r="CI154" s="3" t="s">
        <v>181</v>
      </c>
      <c r="CJ154" s="3" t="s">
        <v>146</v>
      </c>
      <c r="CK154" s="3" t="s">
        <v>92</v>
      </c>
      <c r="CL154" s="3" t="s">
        <v>92</v>
      </c>
    </row>
    <row r="155">
      <c r="A155" s="2">
        <v>45045.628384386575</v>
      </c>
      <c r="B155" s="3" t="s">
        <v>229</v>
      </c>
      <c r="C155" s="3" t="s">
        <v>1227</v>
      </c>
      <c r="D155" s="3" t="s">
        <v>91</v>
      </c>
      <c r="E155" s="3" t="s">
        <v>92</v>
      </c>
      <c r="F155" s="3" t="s">
        <v>92</v>
      </c>
      <c r="G155" s="3">
        <v>1.0</v>
      </c>
      <c r="H155" s="3">
        <v>3.0</v>
      </c>
      <c r="I155" s="3" t="s">
        <v>94</v>
      </c>
      <c r="J155" s="3" t="s">
        <v>95</v>
      </c>
      <c r="K155" s="3" t="s">
        <v>455</v>
      </c>
      <c r="L155" s="3" t="s">
        <v>1228</v>
      </c>
      <c r="M155" s="3">
        <v>2.023030274E9</v>
      </c>
      <c r="N155" s="3" t="s">
        <v>1229</v>
      </c>
      <c r="O155" s="3">
        <v>1.1988037738E10</v>
      </c>
      <c r="P155" s="3">
        <v>5.03782713E8</v>
      </c>
      <c r="Q155" s="3" t="s">
        <v>92</v>
      </c>
      <c r="R155" s="3">
        <v>3.9355711867E10</v>
      </c>
      <c r="S155" s="4">
        <v>38208.0</v>
      </c>
      <c r="T155" s="3" t="s">
        <v>99</v>
      </c>
      <c r="U155" s="3" t="s">
        <v>100</v>
      </c>
      <c r="V155" s="3" t="s">
        <v>1230</v>
      </c>
      <c r="W155" s="5" t="s">
        <v>1231</v>
      </c>
      <c r="X155" s="3" t="s">
        <v>103</v>
      </c>
      <c r="Y155" s="3" t="s">
        <v>104</v>
      </c>
      <c r="Z155" s="3" t="s">
        <v>105</v>
      </c>
      <c r="AA155" s="3" t="s">
        <v>106</v>
      </c>
      <c r="AC155" s="3">
        <v>4.0</v>
      </c>
      <c r="AD155" s="3">
        <v>4.0</v>
      </c>
      <c r="AF155" s="3" t="s">
        <v>107</v>
      </c>
      <c r="AG155" s="3">
        <v>0.0</v>
      </c>
      <c r="AH155" s="3" t="s">
        <v>109</v>
      </c>
      <c r="AI155" s="3">
        <v>1625.0</v>
      </c>
      <c r="AJ155" s="3" t="s">
        <v>108</v>
      </c>
      <c r="AK155" s="3">
        <v>1195.0</v>
      </c>
      <c r="AL155" s="3" t="s">
        <v>108</v>
      </c>
      <c r="AM155" s="3">
        <v>0.0</v>
      </c>
      <c r="AN155" s="3" t="s">
        <v>109</v>
      </c>
      <c r="AO155" s="3">
        <v>0.0</v>
      </c>
      <c r="AP155" s="3" t="s">
        <v>109</v>
      </c>
      <c r="AQ155" s="3">
        <v>0.0</v>
      </c>
      <c r="AR155" s="3" t="s">
        <v>109</v>
      </c>
      <c r="AS155" s="3">
        <v>0.0</v>
      </c>
      <c r="AT155" s="3" t="s">
        <v>109</v>
      </c>
      <c r="AV155" s="3">
        <v>1.0</v>
      </c>
      <c r="AW155" s="3" t="s">
        <v>136</v>
      </c>
      <c r="AX155" s="3">
        <v>0.0</v>
      </c>
      <c r="AY155" s="3" t="s">
        <v>137</v>
      </c>
      <c r="AZ155" s="3">
        <v>139.0</v>
      </c>
      <c r="BA155" s="3" t="s">
        <v>138</v>
      </c>
      <c r="BB155" s="3">
        <v>28.0</v>
      </c>
      <c r="BC155" s="3" t="s">
        <v>114</v>
      </c>
      <c r="BD155" s="3">
        <v>38.0</v>
      </c>
      <c r="BE155" s="3" t="s">
        <v>114</v>
      </c>
      <c r="BF155" s="3">
        <v>35.0</v>
      </c>
      <c r="BG155" s="3" t="s">
        <v>167</v>
      </c>
      <c r="BH155" s="3" t="s">
        <v>157</v>
      </c>
      <c r="BI155" s="3">
        <v>119.0</v>
      </c>
      <c r="BJ155" s="3" t="s">
        <v>116</v>
      </c>
      <c r="BK155" s="3">
        <v>296.0</v>
      </c>
      <c r="BL155" s="3">
        <v>0.0</v>
      </c>
      <c r="BM155" s="3" t="s">
        <v>113</v>
      </c>
      <c r="BN155" s="3">
        <v>0.0</v>
      </c>
      <c r="BO155" s="3" t="s">
        <v>113</v>
      </c>
      <c r="BP155" s="3">
        <v>255.0</v>
      </c>
      <c r="BQ155" s="3" t="s">
        <v>118</v>
      </c>
      <c r="BR155" s="3" t="s">
        <v>1232</v>
      </c>
      <c r="BS155" s="3">
        <v>0.0</v>
      </c>
      <c r="BT155" s="3">
        <v>0.0</v>
      </c>
      <c r="BU155" s="3">
        <v>0.0</v>
      </c>
      <c r="BV155" s="3" t="s">
        <v>113</v>
      </c>
      <c r="BW155" s="3">
        <v>0.0</v>
      </c>
      <c r="BX155" s="3" t="s">
        <v>113</v>
      </c>
      <c r="BY155" s="3">
        <v>0.0</v>
      </c>
      <c r="BZ155" s="3" t="s">
        <v>113</v>
      </c>
      <c r="CA155" s="3">
        <v>0.0</v>
      </c>
      <c r="CB155" s="3" t="s">
        <v>113</v>
      </c>
      <c r="CD155" s="3" t="s">
        <v>331</v>
      </c>
      <c r="CE155" s="3" t="s">
        <v>121</v>
      </c>
      <c r="CF155" s="3" t="s">
        <v>123</v>
      </c>
      <c r="CG155" s="3" t="s">
        <v>445</v>
      </c>
      <c r="CH155" s="3" t="s">
        <v>124</v>
      </c>
      <c r="CI155" s="3" t="s">
        <v>126</v>
      </c>
      <c r="CJ155" s="3" t="s">
        <v>126</v>
      </c>
      <c r="CK155" s="3" t="s">
        <v>92</v>
      </c>
      <c r="CL155" s="3" t="s">
        <v>91</v>
      </c>
    </row>
    <row r="156">
      <c r="A156" s="2">
        <v>45045.51415708334</v>
      </c>
      <c r="B156" s="3" t="s">
        <v>209</v>
      </c>
      <c r="C156" s="3" t="s">
        <v>1233</v>
      </c>
      <c r="D156" s="3" t="s">
        <v>91</v>
      </c>
      <c r="E156" s="3" t="s">
        <v>92</v>
      </c>
      <c r="F156" s="3" t="s">
        <v>92</v>
      </c>
      <c r="G156" s="3" t="s">
        <v>93</v>
      </c>
      <c r="H156" s="3" t="s">
        <v>93</v>
      </c>
      <c r="I156" s="3" t="s">
        <v>94</v>
      </c>
      <c r="J156" s="3" t="s">
        <v>96</v>
      </c>
      <c r="K156" s="3" t="s">
        <v>95</v>
      </c>
      <c r="L156" s="3" t="s">
        <v>1234</v>
      </c>
      <c r="M156" s="3">
        <v>2.023030368E9</v>
      </c>
      <c r="N156" s="3" t="s">
        <v>1235</v>
      </c>
      <c r="O156" s="3">
        <v>1.1982928727E10</v>
      </c>
      <c r="P156" s="3">
        <v>5.75893618E8</v>
      </c>
      <c r="R156" s="3">
        <v>5.3833801832E10</v>
      </c>
      <c r="S156" s="4">
        <v>38746.0</v>
      </c>
      <c r="T156" s="3" t="s">
        <v>163</v>
      </c>
      <c r="U156" s="3" t="s">
        <v>100</v>
      </c>
      <c r="V156" s="3" t="s">
        <v>1236</v>
      </c>
      <c r="W156" s="5" t="s">
        <v>1237</v>
      </c>
      <c r="X156" s="3" t="s">
        <v>103</v>
      </c>
      <c r="Y156" s="3" t="s">
        <v>104</v>
      </c>
      <c r="Z156" s="3" t="s">
        <v>105</v>
      </c>
      <c r="AA156" s="3" t="s">
        <v>106</v>
      </c>
      <c r="AC156" s="3">
        <v>3.0</v>
      </c>
      <c r="AD156" s="3">
        <v>3.0</v>
      </c>
      <c r="AF156" s="3" t="s">
        <v>107</v>
      </c>
      <c r="AG156" s="3">
        <v>0.0</v>
      </c>
      <c r="AH156" s="3" t="s">
        <v>109</v>
      </c>
      <c r="AI156" s="3">
        <v>0.0</v>
      </c>
      <c r="AJ156" s="3" t="s">
        <v>109</v>
      </c>
      <c r="AK156" s="3">
        <v>1758.0</v>
      </c>
      <c r="AL156" s="3" t="s">
        <v>110</v>
      </c>
      <c r="AM156" s="3">
        <v>0.0</v>
      </c>
      <c r="AN156" s="3" t="s">
        <v>109</v>
      </c>
      <c r="AO156" s="3">
        <v>0.0</v>
      </c>
      <c r="AP156" s="3" t="s">
        <v>109</v>
      </c>
      <c r="AQ156" s="3">
        <v>0.0</v>
      </c>
      <c r="AR156" s="3" t="s">
        <v>109</v>
      </c>
      <c r="AS156" s="3">
        <v>600.0</v>
      </c>
      <c r="AT156" s="3" t="s">
        <v>154</v>
      </c>
      <c r="AV156" s="3">
        <v>0.0</v>
      </c>
      <c r="AW156" s="3" t="s">
        <v>155</v>
      </c>
      <c r="AX156" s="3">
        <v>432.0</v>
      </c>
      <c r="AY156" s="3" t="s">
        <v>437</v>
      </c>
      <c r="AZ156" s="3">
        <v>283.0</v>
      </c>
      <c r="BA156" s="3" t="s">
        <v>138</v>
      </c>
      <c r="BB156" s="3">
        <v>90.0</v>
      </c>
      <c r="BC156" s="3" t="s">
        <v>114</v>
      </c>
      <c r="BD156" s="3">
        <v>230.0</v>
      </c>
      <c r="BE156" s="3" t="s">
        <v>372</v>
      </c>
      <c r="BF156" s="3">
        <v>0.0</v>
      </c>
      <c r="BG156" s="3" t="s">
        <v>113</v>
      </c>
      <c r="BH156" s="3" t="s">
        <v>157</v>
      </c>
      <c r="BI156" s="3">
        <v>124.0</v>
      </c>
      <c r="BJ156" s="3" t="s">
        <v>116</v>
      </c>
      <c r="BK156" s="3">
        <v>150.0</v>
      </c>
      <c r="BL156" s="3">
        <v>0.0</v>
      </c>
      <c r="BM156" s="3" t="s">
        <v>113</v>
      </c>
      <c r="BN156" s="3">
        <v>0.0</v>
      </c>
      <c r="BO156" s="3" t="s">
        <v>113</v>
      </c>
      <c r="BP156" s="3">
        <v>105.0</v>
      </c>
      <c r="BQ156" s="3" t="s">
        <v>118</v>
      </c>
      <c r="BR156" s="3" t="s">
        <v>1238</v>
      </c>
      <c r="BS156" s="3">
        <v>0.0</v>
      </c>
      <c r="BT156" s="3">
        <v>0.0</v>
      </c>
      <c r="BU156" s="3">
        <v>0.0</v>
      </c>
      <c r="BV156" s="3" t="s">
        <v>113</v>
      </c>
      <c r="BW156" s="3">
        <v>0.0</v>
      </c>
      <c r="BX156" s="3" t="s">
        <v>113</v>
      </c>
      <c r="BY156" s="3">
        <v>0.0</v>
      </c>
      <c r="BZ156" s="3" t="s">
        <v>113</v>
      </c>
      <c r="CA156" s="3">
        <v>0.0</v>
      </c>
      <c r="CB156" s="3" t="s">
        <v>113</v>
      </c>
      <c r="CD156" s="3" t="s">
        <v>122</v>
      </c>
      <c r="CE156" s="3" t="s">
        <v>122</v>
      </c>
      <c r="CF156" s="3" t="s">
        <v>144</v>
      </c>
      <c r="CH156" s="3" t="s">
        <v>124</v>
      </c>
      <c r="CI156" s="3" t="s">
        <v>146</v>
      </c>
      <c r="CJ156" s="3" t="s">
        <v>146</v>
      </c>
      <c r="CK156" s="3" t="s">
        <v>92</v>
      </c>
      <c r="CL156" s="3" t="s">
        <v>92</v>
      </c>
    </row>
    <row r="157">
      <c r="A157" s="2">
        <v>45045.40212658565</v>
      </c>
      <c r="B157" s="3" t="s">
        <v>1239</v>
      </c>
      <c r="C157" s="3" t="s">
        <v>1240</v>
      </c>
      <c r="D157" s="3" t="s">
        <v>91</v>
      </c>
      <c r="E157" s="3" t="s">
        <v>91</v>
      </c>
      <c r="F157" s="3" t="s">
        <v>92</v>
      </c>
      <c r="G157" s="3" t="s">
        <v>93</v>
      </c>
      <c r="H157" s="3" t="s">
        <v>93</v>
      </c>
      <c r="I157" s="3" t="s">
        <v>94</v>
      </c>
      <c r="J157" s="3" t="s">
        <v>95</v>
      </c>
      <c r="K157" s="3" t="s">
        <v>96</v>
      </c>
      <c r="L157" s="3" t="s">
        <v>1241</v>
      </c>
      <c r="M157" s="3">
        <v>2.023030281E9</v>
      </c>
      <c r="N157" s="3" t="s">
        <v>1242</v>
      </c>
      <c r="O157" s="3">
        <v>1.1952590307E10</v>
      </c>
      <c r="P157" s="3" t="s">
        <v>1243</v>
      </c>
      <c r="Q157" s="3" t="s">
        <v>92</v>
      </c>
      <c r="R157" s="3">
        <v>5.4099875865E10</v>
      </c>
      <c r="S157" s="4">
        <v>38517.0</v>
      </c>
      <c r="T157" s="3" t="s">
        <v>99</v>
      </c>
      <c r="U157" s="3" t="s">
        <v>100</v>
      </c>
      <c r="V157" s="3" t="s">
        <v>1244</v>
      </c>
      <c r="W157" s="5" t="s">
        <v>1245</v>
      </c>
      <c r="X157" s="3" t="s">
        <v>236</v>
      </c>
      <c r="Y157" s="3" t="s">
        <v>104</v>
      </c>
      <c r="Z157" s="3" t="s">
        <v>105</v>
      </c>
      <c r="AA157" s="3" t="s">
        <v>106</v>
      </c>
      <c r="AC157" s="3">
        <v>2.0</v>
      </c>
      <c r="AD157" s="3">
        <v>2.0</v>
      </c>
      <c r="AF157" s="3" t="s">
        <v>107</v>
      </c>
      <c r="AG157" s="3">
        <v>0.0</v>
      </c>
      <c r="AH157" s="3" t="s">
        <v>109</v>
      </c>
      <c r="AI157" s="3">
        <v>0.0</v>
      </c>
      <c r="AJ157" s="3" t="s">
        <v>109</v>
      </c>
      <c r="AK157" s="3">
        <v>1355.0</v>
      </c>
      <c r="AL157" s="3" t="s">
        <v>108</v>
      </c>
      <c r="AM157" s="3">
        <v>0.0</v>
      </c>
      <c r="AN157" s="3" t="s">
        <v>109</v>
      </c>
      <c r="AO157" s="3">
        <v>0.0</v>
      </c>
      <c r="AP157" s="3" t="s">
        <v>109</v>
      </c>
      <c r="AQ157" s="3">
        <v>0.0</v>
      </c>
      <c r="AR157" s="3" t="s">
        <v>109</v>
      </c>
      <c r="AS157" s="3">
        <v>120.0</v>
      </c>
      <c r="AT157" s="3" t="s">
        <v>108</v>
      </c>
      <c r="AV157" s="3">
        <v>0.0</v>
      </c>
      <c r="AW157" s="3" t="s">
        <v>203</v>
      </c>
      <c r="AX157" s="3">
        <v>0.0</v>
      </c>
      <c r="AY157" s="3" t="s">
        <v>156</v>
      </c>
      <c r="AZ157" s="3">
        <v>0.0</v>
      </c>
      <c r="BA157" s="3" t="s">
        <v>178</v>
      </c>
      <c r="BB157" s="3">
        <v>66.0</v>
      </c>
      <c r="BC157" s="3" t="s">
        <v>114</v>
      </c>
      <c r="BD157" s="3">
        <v>0.0</v>
      </c>
      <c r="BE157" s="3" t="s">
        <v>318</v>
      </c>
      <c r="BF157" s="3">
        <v>112.0</v>
      </c>
      <c r="BG157" s="3" t="s">
        <v>139</v>
      </c>
      <c r="BH157" s="3" t="s">
        <v>204</v>
      </c>
      <c r="BI157" s="3">
        <v>0.0</v>
      </c>
      <c r="BJ157" s="3" t="s">
        <v>113</v>
      </c>
      <c r="BK157" s="3">
        <v>278.0</v>
      </c>
      <c r="BL157" s="3">
        <v>0.0</v>
      </c>
      <c r="BM157" s="3" t="s">
        <v>113</v>
      </c>
      <c r="BN157" s="3">
        <v>85.0</v>
      </c>
      <c r="BO157" s="3" t="s">
        <v>205</v>
      </c>
      <c r="BP157" s="3">
        <v>294.0</v>
      </c>
      <c r="BQ157" s="3" t="s">
        <v>118</v>
      </c>
      <c r="BR157" s="3" t="s">
        <v>1246</v>
      </c>
      <c r="BS157" s="3">
        <v>0.0</v>
      </c>
      <c r="BT157" s="3">
        <v>0.0</v>
      </c>
      <c r="BU157" s="3">
        <v>0.0</v>
      </c>
      <c r="BV157" s="3" t="s">
        <v>113</v>
      </c>
      <c r="BW157" s="3">
        <v>0.0</v>
      </c>
      <c r="BX157" s="3" t="s">
        <v>113</v>
      </c>
      <c r="BY157" s="3">
        <v>0.0</v>
      </c>
      <c r="BZ157" s="3" t="s">
        <v>113</v>
      </c>
      <c r="CA157" s="3">
        <v>1000.0</v>
      </c>
      <c r="CB157" s="3" t="s">
        <v>207</v>
      </c>
      <c r="CD157" s="3" t="s">
        <v>122</v>
      </c>
      <c r="CE157" s="3" t="s">
        <v>122</v>
      </c>
      <c r="CF157" s="3" t="s">
        <v>144</v>
      </c>
      <c r="CH157" s="3" t="s">
        <v>124</v>
      </c>
      <c r="CI157" s="3" t="s">
        <v>181</v>
      </c>
      <c r="CJ157" s="3" t="s">
        <v>147</v>
      </c>
      <c r="CK157" s="3" t="s">
        <v>92</v>
      </c>
      <c r="CL157" s="3" t="s">
        <v>91</v>
      </c>
    </row>
    <row r="158">
      <c r="A158" s="2">
        <v>45052.73131398148</v>
      </c>
      <c r="B158" s="3" t="s">
        <v>306</v>
      </c>
      <c r="C158" s="3" t="s">
        <v>1247</v>
      </c>
      <c r="D158" s="3" t="s">
        <v>91</v>
      </c>
      <c r="E158" s="3" t="s">
        <v>92</v>
      </c>
      <c r="F158" s="3" t="s">
        <v>92</v>
      </c>
      <c r="G158" s="3">
        <v>2.0</v>
      </c>
      <c r="H158" s="3">
        <v>1.0</v>
      </c>
      <c r="I158" s="3">
        <v>1.0</v>
      </c>
      <c r="J158" s="3" t="s">
        <v>95</v>
      </c>
      <c r="K158" s="3" t="s">
        <v>96</v>
      </c>
      <c r="L158" s="3" t="s">
        <v>1248</v>
      </c>
      <c r="M158" s="3">
        <v>2.023030284E9</v>
      </c>
      <c r="N158" s="3" t="s">
        <v>1249</v>
      </c>
      <c r="O158" s="3">
        <v>1.1992507106E10</v>
      </c>
      <c r="P158" s="3">
        <v>5.24728021E8</v>
      </c>
      <c r="Q158" s="3" t="s">
        <v>92</v>
      </c>
      <c r="R158" s="3">
        <v>5.032880388E10</v>
      </c>
      <c r="S158" s="4">
        <v>37917.0</v>
      </c>
      <c r="T158" s="3" t="s">
        <v>99</v>
      </c>
      <c r="U158" s="3" t="s">
        <v>100</v>
      </c>
      <c r="V158" s="3" t="s">
        <v>1250</v>
      </c>
      <c r="W158" s="5" t="s">
        <v>1251</v>
      </c>
      <c r="X158" s="3" t="s">
        <v>236</v>
      </c>
      <c r="Y158" s="3" t="s">
        <v>104</v>
      </c>
      <c r="Z158" s="3" t="s">
        <v>105</v>
      </c>
      <c r="AA158" s="3" t="s">
        <v>106</v>
      </c>
      <c r="AC158" s="3">
        <v>3.0</v>
      </c>
      <c r="AD158" s="3">
        <v>3.0</v>
      </c>
      <c r="AF158" s="3" t="s">
        <v>134</v>
      </c>
      <c r="AG158" s="3">
        <v>0.0</v>
      </c>
      <c r="AH158" s="3" t="s">
        <v>109</v>
      </c>
      <c r="AI158" s="3">
        <v>0.0</v>
      </c>
      <c r="AJ158" s="3" t="s">
        <v>109</v>
      </c>
      <c r="AK158" s="3">
        <v>2000.0</v>
      </c>
      <c r="AL158" s="3" t="s">
        <v>135</v>
      </c>
      <c r="AM158" s="3">
        <v>800.0</v>
      </c>
      <c r="AN158" s="3" t="s">
        <v>154</v>
      </c>
      <c r="AO158" s="3">
        <v>0.0</v>
      </c>
      <c r="AP158" s="3" t="s">
        <v>109</v>
      </c>
      <c r="AQ158" s="3">
        <v>0.0</v>
      </c>
      <c r="AR158" s="3" t="s">
        <v>109</v>
      </c>
      <c r="AS158" s="3">
        <v>0.0</v>
      </c>
      <c r="AT158" s="3" t="s">
        <v>109</v>
      </c>
      <c r="AV158" s="3">
        <v>0.0</v>
      </c>
      <c r="AW158" s="3" t="s">
        <v>136</v>
      </c>
      <c r="AX158" s="3">
        <v>0.0</v>
      </c>
      <c r="AY158" s="3" t="s">
        <v>137</v>
      </c>
      <c r="AZ158" s="3">
        <v>1156.0</v>
      </c>
      <c r="BA158" s="3" t="s">
        <v>138</v>
      </c>
      <c r="BB158" s="3">
        <v>132.0</v>
      </c>
      <c r="BC158" s="3" t="s">
        <v>114</v>
      </c>
      <c r="BD158" s="3">
        <v>254.0</v>
      </c>
      <c r="BE158" s="3" t="s">
        <v>114</v>
      </c>
      <c r="BF158" s="3">
        <v>0.0</v>
      </c>
      <c r="BG158" s="3" t="s">
        <v>113</v>
      </c>
      <c r="BH158" s="3" t="s">
        <v>157</v>
      </c>
      <c r="BI158" s="3">
        <v>110.0</v>
      </c>
      <c r="BJ158" s="3" t="s">
        <v>116</v>
      </c>
      <c r="BK158" s="3">
        <v>300.0</v>
      </c>
      <c r="BL158" s="3">
        <v>0.0</v>
      </c>
      <c r="BM158" s="3" t="s">
        <v>113</v>
      </c>
      <c r="BN158" s="3">
        <v>524.0</v>
      </c>
      <c r="BO158" s="3" t="s">
        <v>276</v>
      </c>
      <c r="BP158" s="3">
        <v>470.0</v>
      </c>
      <c r="BQ158" s="3" t="s">
        <v>257</v>
      </c>
      <c r="BR158" s="3" t="s">
        <v>1252</v>
      </c>
      <c r="BS158" s="3">
        <v>1.0</v>
      </c>
      <c r="BT158" s="3">
        <v>0.0</v>
      </c>
      <c r="BU158" s="3">
        <v>822.0</v>
      </c>
      <c r="BV158" s="3" t="s">
        <v>120</v>
      </c>
      <c r="BW158" s="3">
        <v>0.0</v>
      </c>
      <c r="BX158" s="3" t="s">
        <v>113</v>
      </c>
      <c r="BY158" s="3">
        <v>0.0</v>
      </c>
      <c r="BZ158" s="3" t="s">
        <v>113</v>
      </c>
      <c r="CA158" s="3">
        <v>0.0</v>
      </c>
      <c r="CB158" s="3" t="s">
        <v>113</v>
      </c>
      <c r="CD158" s="3" t="s">
        <v>122</v>
      </c>
      <c r="CE158" s="3" t="s">
        <v>122</v>
      </c>
      <c r="CF158" s="3" t="s">
        <v>123</v>
      </c>
      <c r="CH158" s="3" t="s">
        <v>124</v>
      </c>
      <c r="CI158" s="3" t="s">
        <v>147</v>
      </c>
      <c r="CJ158" s="3" t="s">
        <v>125</v>
      </c>
      <c r="CK158" s="3" t="s">
        <v>92</v>
      </c>
      <c r="CL158" s="3" t="s">
        <v>92</v>
      </c>
    </row>
    <row r="159">
      <c r="A159" s="2">
        <v>45045.684074467594</v>
      </c>
      <c r="B159" s="3" t="s">
        <v>229</v>
      </c>
      <c r="C159" s="3" t="s">
        <v>1253</v>
      </c>
      <c r="D159" s="3" t="s">
        <v>91</v>
      </c>
      <c r="E159" s="3" t="s">
        <v>92</v>
      </c>
      <c r="F159" s="3" t="s">
        <v>1254</v>
      </c>
      <c r="G159" s="3">
        <v>1.0</v>
      </c>
      <c r="H159" s="3">
        <v>1.0</v>
      </c>
      <c r="I159" s="3" t="s">
        <v>94</v>
      </c>
      <c r="J159" s="3" t="s">
        <v>95</v>
      </c>
      <c r="K159" s="3" t="s">
        <v>96</v>
      </c>
      <c r="L159" s="3" t="s">
        <v>1255</v>
      </c>
      <c r="M159" s="3">
        <v>2.023030287E9</v>
      </c>
      <c r="N159" s="3" t="s">
        <v>1256</v>
      </c>
      <c r="O159" s="3">
        <v>1.1916384362E10</v>
      </c>
      <c r="P159" s="3" t="s">
        <v>1257</v>
      </c>
      <c r="Q159" s="3" t="s">
        <v>92</v>
      </c>
      <c r="R159" s="3">
        <v>2.3971407803E10</v>
      </c>
      <c r="S159" s="4">
        <v>37185.0</v>
      </c>
      <c r="T159" s="3" t="s">
        <v>131</v>
      </c>
      <c r="U159" s="3" t="s">
        <v>100</v>
      </c>
      <c r="V159" s="3" t="s">
        <v>1258</v>
      </c>
      <c r="W159" s="5" t="s">
        <v>1259</v>
      </c>
      <c r="X159" s="3" t="s">
        <v>202</v>
      </c>
      <c r="Y159" s="3" t="s">
        <v>104</v>
      </c>
      <c r="Z159" s="3" t="s">
        <v>105</v>
      </c>
      <c r="AA159" s="3" t="s">
        <v>106</v>
      </c>
      <c r="AC159" s="3">
        <v>6.0</v>
      </c>
      <c r="AD159" s="3">
        <v>6.0</v>
      </c>
      <c r="AF159" s="3" t="s">
        <v>134</v>
      </c>
      <c r="AG159" s="3">
        <v>650.0</v>
      </c>
      <c r="AH159" s="3" t="s">
        <v>108</v>
      </c>
      <c r="AI159" s="3">
        <v>1300.0</v>
      </c>
      <c r="AJ159" s="3" t="s">
        <v>274</v>
      </c>
      <c r="AK159" s="3">
        <v>1300.0</v>
      </c>
      <c r="AL159" s="3" t="s">
        <v>274</v>
      </c>
      <c r="AM159" s="3">
        <v>0.0</v>
      </c>
      <c r="AN159" s="3" t="s">
        <v>109</v>
      </c>
      <c r="AO159" s="3">
        <v>0.0</v>
      </c>
      <c r="AP159" s="3" t="s">
        <v>109</v>
      </c>
      <c r="AQ159" s="3">
        <v>0.0</v>
      </c>
      <c r="AR159" s="3" t="s">
        <v>109</v>
      </c>
      <c r="AS159" s="3">
        <v>1000.0</v>
      </c>
      <c r="AT159" s="3" t="s">
        <v>154</v>
      </c>
      <c r="AV159" s="3">
        <v>0.0</v>
      </c>
      <c r="AW159" s="3" t="s">
        <v>111</v>
      </c>
      <c r="AX159" s="3">
        <v>1500.0</v>
      </c>
      <c r="AY159" s="3" t="s">
        <v>112</v>
      </c>
      <c r="AZ159" s="3">
        <v>0.0</v>
      </c>
      <c r="BA159" s="3" t="s">
        <v>113</v>
      </c>
      <c r="BB159" s="3">
        <v>33.0</v>
      </c>
      <c r="BC159" s="3" t="s">
        <v>114</v>
      </c>
      <c r="BD159" s="3">
        <v>141.0</v>
      </c>
      <c r="BE159" s="3" t="s">
        <v>114</v>
      </c>
      <c r="BF159" s="3">
        <v>0.0</v>
      </c>
      <c r="BG159" s="3" t="s">
        <v>113</v>
      </c>
      <c r="BH159" s="3" t="s">
        <v>157</v>
      </c>
      <c r="BI159" s="3">
        <v>100.0</v>
      </c>
      <c r="BJ159" s="3" t="s">
        <v>116</v>
      </c>
      <c r="BK159" s="3">
        <v>0.0</v>
      </c>
      <c r="BL159" s="3">
        <v>0.0</v>
      </c>
      <c r="BM159" s="3" t="s">
        <v>113</v>
      </c>
      <c r="BN159" s="3">
        <v>0.0</v>
      </c>
      <c r="BO159" s="3" t="s">
        <v>113</v>
      </c>
      <c r="BP159" s="3">
        <v>220.0</v>
      </c>
      <c r="BQ159" s="3" t="s">
        <v>118</v>
      </c>
      <c r="BR159" s="3" t="s">
        <v>300</v>
      </c>
      <c r="BS159" s="3">
        <v>1.0</v>
      </c>
      <c r="BT159" s="3">
        <v>0.0</v>
      </c>
      <c r="BU159" s="3">
        <v>0.0</v>
      </c>
      <c r="BV159" s="3" t="s">
        <v>113</v>
      </c>
      <c r="BW159" s="3">
        <v>0.0</v>
      </c>
      <c r="BX159" s="3" t="s">
        <v>113</v>
      </c>
      <c r="BY159" s="3">
        <v>0.0</v>
      </c>
      <c r="BZ159" s="3" t="s">
        <v>113</v>
      </c>
      <c r="CA159" s="3">
        <v>0.0</v>
      </c>
      <c r="CB159" s="3" t="s">
        <v>113</v>
      </c>
      <c r="CD159" s="3" t="s">
        <v>122</v>
      </c>
      <c r="CE159" s="3" t="s">
        <v>122</v>
      </c>
      <c r="CF159" s="3" t="s">
        <v>123</v>
      </c>
      <c r="CG159" s="3" t="s">
        <v>92</v>
      </c>
      <c r="CH159" s="3" t="s">
        <v>124</v>
      </c>
      <c r="CI159" s="3" t="s">
        <v>146</v>
      </c>
      <c r="CJ159" s="3" t="s">
        <v>146</v>
      </c>
      <c r="CK159" s="3" t="s">
        <v>91</v>
      </c>
      <c r="CL159" s="3" t="s">
        <v>91</v>
      </c>
    </row>
    <row r="160">
      <c r="A160" s="2">
        <v>45045.75359202546</v>
      </c>
      <c r="B160" s="3" t="s">
        <v>496</v>
      </c>
      <c r="C160" s="3" t="s">
        <v>1260</v>
      </c>
      <c r="D160" s="3" t="s">
        <v>91</v>
      </c>
      <c r="E160" s="3" t="s">
        <v>92</v>
      </c>
      <c r="F160" s="3" t="s">
        <v>92</v>
      </c>
      <c r="G160" s="3" t="s">
        <v>93</v>
      </c>
      <c r="H160" s="3" t="s">
        <v>93</v>
      </c>
      <c r="I160" s="3" t="s">
        <v>94</v>
      </c>
      <c r="J160" s="3" t="s">
        <v>96</v>
      </c>
      <c r="K160" s="3" t="s">
        <v>95</v>
      </c>
      <c r="L160" s="3" t="s">
        <v>1261</v>
      </c>
      <c r="M160" s="3">
        <v>2.023030289E9</v>
      </c>
      <c r="N160" s="3" t="s">
        <v>1262</v>
      </c>
      <c r="O160" s="3">
        <v>1.1951292753E10</v>
      </c>
      <c r="P160" s="3">
        <v>5.86722543E8</v>
      </c>
      <c r="Q160" s="3" t="s">
        <v>92</v>
      </c>
      <c r="R160" s="3">
        <v>4.869485281E10</v>
      </c>
      <c r="S160" s="4">
        <v>38578.0</v>
      </c>
      <c r="T160" s="3" t="s">
        <v>131</v>
      </c>
      <c r="U160" s="3" t="s">
        <v>100</v>
      </c>
      <c r="V160" s="3" t="s">
        <v>1263</v>
      </c>
      <c r="W160" s="5" t="s">
        <v>1264</v>
      </c>
      <c r="X160" s="3" t="s">
        <v>391</v>
      </c>
      <c r="Y160" s="3" t="s">
        <v>104</v>
      </c>
      <c r="Z160" s="3" t="s">
        <v>105</v>
      </c>
      <c r="AA160" s="3" t="s">
        <v>106</v>
      </c>
      <c r="AC160" s="3">
        <v>2.0</v>
      </c>
      <c r="AD160" s="3">
        <v>1.0</v>
      </c>
      <c r="AE160" s="3">
        <v>1.0</v>
      </c>
      <c r="AF160" s="3" t="s">
        <v>107</v>
      </c>
      <c r="AG160" s="3">
        <v>0.0</v>
      </c>
      <c r="AH160" s="3" t="s">
        <v>109</v>
      </c>
      <c r="AI160" s="3">
        <v>0.0</v>
      </c>
      <c r="AJ160" s="3" t="s">
        <v>109</v>
      </c>
      <c r="AK160" s="3">
        <v>3310.0</v>
      </c>
      <c r="AL160" s="3" t="s">
        <v>108</v>
      </c>
      <c r="AM160" s="3">
        <v>0.0</v>
      </c>
      <c r="AN160" s="3" t="s">
        <v>109</v>
      </c>
      <c r="AO160" s="3">
        <v>0.0</v>
      </c>
      <c r="AP160" s="3" t="s">
        <v>109</v>
      </c>
      <c r="AQ160" s="3">
        <v>0.0</v>
      </c>
      <c r="AR160" s="3" t="s">
        <v>109</v>
      </c>
      <c r="AS160" s="3">
        <v>0.0</v>
      </c>
      <c r="AT160" s="3" t="s">
        <v>109</v>
      </c>
      <c r="AV160" s="3">
        <v>0.0</v>
      </c>
      <c r="AW160" s="3" t="s">
        <v>136</v>
      </c>
      <c r="AX160" s="3">
        <v>0.0</v>
      </c>
      <c r="AY160" s="3" t="s">
        <v>137</v>
      </c>
      <c r="AZ160" s="3">
        <v>0.0</v>
      </c>
      <c r="BA160" s="3" t="s">
        <v>113</v>
      </c>
      <c r="BB160" s="3">
        <v>300.0</v>
      </c>
      <c r="BC160" s="3" t="s">
        <v>371</v>
      </c>
      <c r="BD160" s="3">
        <v>0.0</v>
      </c>
      <c r="BE160" s="3" t="s">
        <v>318</v>
      </c>
      <c r="BF160" s="3">
        <v>120.0</v>
      </c>
      <c r="BG160" s="3" t="s">
        <v>256</v>
      </c>
      <c r="BH160" s="3" t="s">
        <v>157</v>
      </c>
      <c r="BI160" s="3">
        <v>75.0</v>
      </c>
      <c r="BJ160" s="3" t="s">
        <v>116</v>
      </c>
      <c r="BK160" s="3">
        <v>0.0</v>
      </c>
      <c r="BL160" s="3">
        <v>179.0</v>
      </c>
      <c r="BM160" s="3" t="s">
        <v>189</v>
      </c>
      <c r="BN160" s="3">
        <v>0.0</v>
      </c>
      <c r="BO160" s="3" t="s">
        <v>113</v>
      </c>
      <c r="BP160" s="3">
        <v>60.0</v>
      </c>
      <c r="BQ160" s="3" t="s">
        <v>118</v>
      </c>
      <c r="BR160" s="3" t="s">
        <v>1265</v>
      </c>
      <c r="BS160" s="3">
        <v>0.0</v>
      </c>
      <c r="BT160" s="3">
        <v>0.0</v>
      </c>
      <c r="BU160" s="3">
        <v>0.0</v>
      </c>
      <c r="BV160" s="3" t="s">
        <v>113</v>
      </c>
      <c r="BW160" s="3">
        <v>0.0</v>
      </c>
      <c r="BX160" s="3" t="s">
        <v>113</v>
      </c>
      <c r="BY160" s="3">
        <v>0.0</v>
      </c>
      <c r="BZ160" s="3" t="s">
        <v>113</v>
      </c>
      <c r="CA160" s="3">
        <v>0.0</v>
      </c>
      <c r="CB160" s="3" t="s">
        <v>113</v>
      </c>
      <c r="CD160" s="3" t="s">
        <v>331</v>
      </c>
      <c r="CE160" s="3" t="s">
        <v>122</v>
      </c>
      <c r="CF160" s="3" t="s">
        <v>144</v>
      </c>
      <c r="CH160" s="3" t="s">
        <v>145</v>
      </c>
      <c r="CI160" s="3" t="s">
        <v>146</v>
      </c>
      <c r="CJ160" s="3" t="s">
        <v>126</v>
      </c>
      <c r="CK160" s="3" t="s">
        <v>92</v>
      </c>
      <c r="CL160" s="3" t="s">
        <v>91</v>
      </c>
    </row>
    <row r="161">
      <c r="A161" s="2">
        <v>45045.42844512731</v>
      </c>
      <c r="B161" s="3" t="s">
        <v>294</v>
      </c>
      <c r="C161" s="3" t="s">
        <v>1266</v>
      </c>
      <c r="D161" s="3" t="s">
        <v>91</v>
      </c>
      <c r="E161" s="3" t="s">
        <v>92</v>
      </c>
      <c r="F161" s="3" t="s">
        <v>92</v>
      </c>
      <c r="G161" s="3">
        <v>2.0</v>
      </c>
      <c r="H161" s="3" t="s">
        <v>93</v>
      </c>
      <c r="I161" s="3">
        <v>1.0</v>
      </c>
      <c r="J161" s="3" t="s">
        <v>96</v>
      </c>
      <c r="K161" s="3" t="s">
        <v>95</v>
      </c>
      <c r="L161" s="3" t="s">
        <v>1267</v>
      </c>
      <c r="M161" s="3">
        <v>2.02303029E9</v>
      </c>
      <c r="N161" s="6" t="s">
        <v>1268</v>
      </c>
      <c r="O161" s="3">
        <v>1.1966650981E10</v>
      </c>
      <c r="P161" s="3">
        <v>5.23754486E8</v>
      </c>
      <c r="R161" s="3">
        <v>4.6102875877E10</v>
      </c>
      <c r="S161" s="4">
        <v>38481.0</v>
      </c>
      <c r="T161" s="3" t="s">
        <v>131</v>
      </c>
      <c r="U161" s="3" t="s">
        <v>100</v>
      </c>
      <c r="V161" s="3" t="s">
        <v>1269</v>
      </c>
      <c r="W161" s="5" t="s">
        <v>1270</v>
      </c>
      <c r="X161" s="3" t="s">
        <v>202</v>
      </c>
      <c r="Y161" s="3" t="s">
        <v>104</v>
      </c>
      <c r="Z161" s="3" t="s">
        <v>105</v>
      </c>
      <c r="AA161" s="3" t="s">
        <v>106</v>
      </c>
      <c r="AC161" s="3">
        <v>4.0</v>
      </c>
      <c r="AD161" s="3">
        <v>4.0</v>
      </c>
      <c r="AE161" s="3">
        <v>0.0</v>
      </c>
      <c r="AF161" s="3" t="s">
        <v>107</v>
      </c>
      <c r="AG161" s="3">
        <v>0.0</v>
      </c>
      <c r="AH161" s="3" t="s">
        <v>109</v>
      </c>
      <c r="AI161" s="3">
        <v>1930.0</v>
      </c>
      <c r="AJ161" s="3" t="s">
        <v>108</v>
      </c>
      <c r="AK161" s="3">
        <v>2241.0</v>
      </c>
      <c r="AL161" s="3" t="s">
        <v>108</v>
      </c>
      <c r="AM161" s="3">
        <v>0.0</v>
      </c>
      <c r="AN161" s="3" t="s">
        <v>109</v>
      </c>
      <c r="AO161" s="3">
        <v>0.0</v>
      </c>
      <c r="AP161" s="3" t="s">
        <v>109</v>
      </c>
      <c r="AQ161" s="3">
        <v>0.0</v>
      </c>
      <c r="AR161" s="3" t="s">
        <v>109</v>
      </c>
      <c r="AS161" s="3">
        <v>0.0</v>
      </c>
      <c r="AT161" s="3" t="s">
        <v>109</v>
      </c>
      <c r="AV161" s="3">
        <v>0.0</v>
      </c>
      <c r="AW161" s="3" t="s">
        <v>136</v>
      </c>
      <c r="AX161" s="3">
        <v>0.0</v>
      </c>
      <c r="AY161" s="3" t="s">
        <v>137</v>
      </c>
      <c r="AZ161" s="3">
        <v>286.0</v>
      </c>
      <c r="BA161" s="3" t="s">
        <v>138</v>
      </c>
      <c r="BB161" s="3">
        <v>203.0</v>
      </c>
      <c r="BC161" s="3" t="s">
        <v>114</v>
      </c>
      <c r="BD161" s="3">
        <v>306.0</v>
      </c>
      <c r="BE161" s="3" t="s">
        <v>114</v>
      </c>
      <c r="BF161" s="3">
        <v>0.0</v>
      </c>
      <c r="BG161" s="3" t="s">
        <v>113</v>
      </c>
      <c r="BH161" s="3" t="s">
        <v>157</v>
      </c>
      <c r="BI161" s="3">
        <v>60.0</v>
      </c>
      <c r="BJ161" s="3" t="s">
        <v>116</v>
      </c>
      <c r="BK161" s="3">
        <v>700.0</v>
      </c>
      <c r="BL161" s="3">
        <v>0.0</v>
      </c>
      <c r="BM161" s="3" t="s">
        <v>113</v>
      </c>
      <c r="BN161" s="3">
        <v>130.0</v>
      </c>
      <c r="BO161" s="3" t="s">
        <v>205</v>
      </c>
      <c r="BP161" s="3">
        <v>100.0</v>
      </c>
      <c r="BQ161" s="3" t="s">
        <v>118</v>
      </c>
      <c r="BR161" s="3" t="s">
        <v>319</v>
      </c>
      <c r="BS161" s="3">
        <v>1.0</v>
      </c>
      <c r="BT161" s="3">
        <v>0.0</v>
      </c>
      <c r="BU161" s="3">
        <v>1453.0</v>
      </c>
      <c r="BV161" s="3" t="s">
        <v>120</v>
      </c>
      <c r="BW161" s="3">
        <v>0.0</v>
      </c>
      <c r="BX161" s="3" t="s">
        <v>113</v>
      </c>
      <c r="BY161" s="3">
        <v>0.0</v>
      </c>
      <c r="BZ161" s="3" t="s">
        <v>113</v>
      </c>
      <c r="CA161" s="3">
        <v>0.0</v>
      </c>
      <c r="CB161" s="3" t="s">
        <v>113</v>
      </c>
      <c r="CD161" s="3" t="s">
        <v>122</v>
      </c>
      <c r="CE161" s="3" t="s">
        <v>122</v>
      </c>
      <c r="CF161" s="3" t="s">
        <v>123</v>
      </c>
      <c r="CH161" s="3" t="s">
        <v>124</v>
      </c>
      <c r="CI161" s="3" t="s">
        <v>147</v>
      </c>
      <c r="CJ161" s="3" t="s">
        <v>146</v>
      </c>
      <c r="CK161" s="3" t="s">
        <v>92</v>
      </c>
      <c r="CL161" s="3" t="s">
        <v>91</v>
      </c>
    </row>
    <row r="162">
      <c r="A162" s="2">
        <v>45045.61631586806</v>
      </c>
      <c r="B162" s="3" t="s">
        <v>182</v>
      </c>
      <c r="C162" s="3" t="s">
        <v>1271</v>
      </c>
      <c r="D162" s="3" t="s">
        <v>91</v>
      </c>
      <c r="E162" s="3" t="s">
        <v>92</v>
      </c>
      <c r="F162" s="3" t="s">
        <v>92</v>
      </c>
      <c r="G162" s="3" t="s">
        <v>93</v>
      </c>
      <c r="H162" s="3" t="s">
        <v>93</v>
      </c>
      <c r="I162" s="3" t="s">
        <v>94</v>
      </c>
      <c r="J162" s="3" t="s">
        <v>96</v>
      </c>
      <c r="K162" s="3" t="s">
        <v>95</v>
      </c>
      <c r="L162" s="3" t="s">
        <v>1272</v>
      </c>
      <c r="M162" s="3">
        <v>2.023030291E9</v>
      </c>
      <c r="N162" s="6" t="s">
        <v>1273</v>
      </c>
      <c r="O162" s="3">
        <v>1.1995660176E10</v>
      </c>
      <c r="P162" s="3">
        <v>5.84601001E8</v>
      </c>
      <c r="Q162" s="3" t="s">
        <v>92</v>
      </c>
      <c r="R162" s="3">
        <v>5.4006679882E10</v>
      </c>
      <c r="S162" s="4">
        <v>38486.0</v>
      </c>
      <c r="T162" s="3" t="s">
        <v>99</v>
      </c>
      <c r="U162" s="3" t="s">
        <v>100</v>
      </c>
      <c r="V162" s="3" t="s">
        <v>1274</v>
      </c>
      <c r="W162" s="5" t="s">
        <v>1275</v>
      </c>
      <c r="X162" s="3" t="s">
        <v>103</v>
      </c>
      <c r="Y162" s="3" t="s">
        <v>104</v>
      </c>
      <c r="Z162" s="3" t="s">
        <v>105</v>
      </c>
      <c r="AA162" s="3" t="s">
        <v>106</v>
      </c>
      <c r="AC162" s="3">
        <v>3.0</v>
      </c>
      <c r="AD162" s="3">
        <v>3.0</v>
      </c>
      <c r="AF162" s="3" t="s">
        <v>134</v>
      </c>
      <c r="AG162" s="3">
        <v>933.0</v>
      </c>
      <c r="AH162" s="3" t="s">
        <v>108</v>
      </c>
      <c r="AI162" s="3">
        <v>0.0</v>
      </c>
      <c r="AJ162" s="3" t="s">
        <v>109</v>
      </c>
      <c r="AK162" s="3">
        <v>1200.0</v>
      </c>
      <c r="AL162" s="3" t="s">
        <v>108</v>
      </c>
      <c r="AM162" s="3">
        <v>0.0</v>
      </c>
      <c r="AN162" s="3" t="s">
        <v>109</v>
      </c>
      <c r="AO162" s="3">
        <v>0.0</v>
      </c>
      <c r="AP162" s="3" t="s">
        <v>109</v>
      </c>
      <c r="AQ162" s="3">
        <v>0.0</v>
      </c>
      <c r="AR162" s="3" t="s">
        <v>109</v>
      </c>
      <c r="AS162" s="3">
        <v>600.0</v>
      </c>
      <c r="AT162" s="3" t="s">
        <v>154</v>
      </c>
      <c r="AV162" s="3">
        <v>0.0</v>
      </c>
      <c r="AW162" s="3" t="s">
        <v>136</v>
      </c>
      <c r="AX162" s="3">
        <v>0.0</v>
      </c>
      <c r="AY162" s="3" t="s">
        <v>137</v>
      </c>
      <c r="AZ162" s="3">
        <v>0.0</v>
      </c>
      <c r="BA162" s="3" t="s">
        <v>166</v>
      </c>
      <c r="BB162" s="3">
        <v>30.0</v>
      </c>
      <c r="BC162" s="3" t="s">
        <v>371</v>
      </c>
      <c r="BD162" s="3">
        <v>80.0</v>
      </c>
      <c r="BE162" s="3" t="s">
        <v>114</v>
      </c>
      <c r="BF162" s="3">
        <v>70.0</v>
      </c>
      <c r="BG162" s="3" t="s">
        <v>167</v>
      </c>
      <c r="BH162" s="3" t="s">
        <v>157</v>
      </c>
      <c r="BI162" s="3">
        <v>120.0</v>
      </c>
      <c r="BJ162" s="3" t="s">
        <v>140</v>
      </c>
      <c r="BK162" s="3">
        <v>350.0</v>
      </c>
      <c r="BL162" s="3">
        <v>0.0</v>
      </c>
      <c r="BM162" s="3" t="s">
        <v>113</v>
      </c>
      <c r="BN162" s="3">
        <v>64.0</v>
      </c>
      <c r="BO162" s="3" t="s">
        <v>276</v>
      </c>
      <c r="BP162" s="3">
        <v>0.0</v>
      </c>
      <c r="BQ162" s="3" t="s">
        <v>113</v>
      </c>
      <c r="BS162" s="3">
        <v>0.0</v>
      </c>
      <c r="BT162" s="3">
        <v>0.0</v>
      </c>
      <c r="BU162" s="3">
        <v>0.0</v>
      </c>
      <c r="BV162" s="3" t="s">
        <v>113</v>
      </c>
      <c r="BW162" s="3">
        <v>0.0</v>
      </c>
      <c r="BX162" s="3" t="s">
        <v>120</v>
      </c>
      <c r="BY162" s="3">
        <v>0.0</v>
      </c>
      <c r="BZ162" s="3" t="s">
        <v>120</v>
      </c>
      <c r="CA162" s="3">
        <v>4000.0</v>
      </c>
      <c r="CB162" s="3" t="s">
        <v>207</v>
      </c>
      <c r="CD162" s="3" t="s">
        <v>122</v>
      </c>
      <c r="CE162" s="3" t="s">
        <v>122</v>
      </c>
      <c r="CF162" s="3" t="s">
        <v>144</v>
      </c>
      <c r="CH162" s="3" t="s">
        <v>124</v>
      </c>
      <c r="CI162" s="3" t="s">
        <v>146</v>
      </c>
      <c r="CJ162" s="3" t="s">
        <v>146</v>
      </c>
      <c r="CK162" s="3" t="s">
        <v>91</v>
      </c>
      <c r="CL162" s="3" t="s">
        <v>91</v>
      </c>
    </row>
    <row r="163">
      <c r="A163" s="2">
        <v>45045.69333243056</v>
      </c>
      <c r="B163" s="3" t="s">
        <v>278</v>
      </c>
      <c r="C163" s="3" t="s">
        <v>1276</v>
      </c>
      <c r="D163" s="3" t="s">
        <v>91</v>
      </c>
      <c r="E163" s="3" t="s">
        <v>92</v>
      </c>
      <c r="F163" s="3" t="s">
        <v>92</v>
      </c>
      <c r="G163" s="3" t="s">
        <v>93</v>
      </c>
      <c r="H163" s="3" t="s">
        <v>93</v>
      </c>
      <c r="I163" s="3" t="s">
        <v>94</v>
      </c>
      <c r="J163" s="3" t="s">
        <v>95</v>
      </c>
      <c r="K163" s="3" t="s">
        <v>96</v>
      </c>
      <c r="L163" s="3" t="s">
        <v>1277</v>
      </c>
      <c r="M163" s="3">
        <v>2.023030297E9</v>
      </c>
      <c r="N163" s="3" t="s">
        <v>1278</v>
      </c>
      <c r="O163" s="3">
        <v>1.1996125376E10</v>
      </c>
      <c r="P163" s="3">
        <v>5.04976771E8</v>
      </c>
      <c r="R163" s="3">
        <v>4.577753782E10</v>
      </c>
      <c r="S163" s="4">
        <v>38703.0</v>
      </c>
      <c r="T163" s="3" t="s">
        <v>99</v>
      </c>
      <c r="U163" s="3" t="s">
        <v>100</v>
      </c>
      <c r="V163" s="3" t="s">
        <v>1279</v>
      </c>
      <c r="W163" s="5" t="s">
        <v>1280</v>
      </c>
      <c r="X163" s="3" t="s">
        <v>103</v>
      </c>
      <c r="Y163" s="3" t="s">
        <v>104</v>
      </c>
      <c r="Z163" s="3" t="s">
        <v>105</v>
      </c>
      <c r="AA163" s="3" t="s">
        <v>106</v>
      </c>
      <c r="AC163" s="3">
        <v>3.0</v>
      </c>
      <c r="AD163" s="3">
        <v>3.0</v>
      </c>
      <c r="AF163" s="3" t="s">
        <v>107</v>
      </c>
      <c r="AG163" s="3">
        <v>0.0</v>
      </c>
      <c r="AH163" s="3" t="s">
        <v>109</v>
      </c>
      <c r="AI163" s="3">
        <v>0.0</v>
      </c>
      <c r="AJ163" s="3" t="s">
        <v>109</v>
      </c>
      <c r="AK163" s="3">
        <v>5000.0</v>
      </c>
      <c r="AL163" s="3" t="s">
        <v>108</v>
      </c>
      <c r="AM163" s="3">
        <v>0.0</v>
      </c>
      <c r="AN163" s="3" t="s">
        <v>109</v>
      </c>
      <c r="AO163" s="3">
        <v>0.0</v>
      </c>
      <c r="AP163" s="3" t="s">
        <v>109</v>
      </c>
      <c r="AQ163" s="3">
        <v>0.0</v>
      </c>
      <c r="AR163" s="3" t="s">
        <v>109</v>
      </c>
      <c r="AS163" s="3">
        <v>0.0</v>
      </c>
      <c r="AT163" s="3" t="s">
        <v>109</v>
      </c>
      <c r="AV163" s="3">
        <v>0.0</v>
      </c>
      <c r="AW163" s="3" t="s">
        <v>155</v>
      </c>
      <c r="AX163" s="3">
        <v>0.0</v>
      </c>
      <c r="AY163" s="3" t="s">
        <v>137</v>
      </c>
      <c r="AZ163" s="3">
        <v>0.0</v>
      </c>
      <c r="BA163" s="3" t="s">
        <v>113</v>
      </c>
      <c r="BB163" s="3">
        <v>132.0</v>
      </c>
      <c r="BC163" s="3" t="s">
        <v>114</v>
      </c>
      <c r="BD163" s="3">
        <v>210.0</v>
      </c>
      <c r="BE163" s="3" t="s">
        <v>114</v>
      </c>
      <c r="BF163" s="3">
        <v>84.0</v>
      </c>
      <c r="BG163" s="3" t="s">
        <v>167</v>
      </c>
      <c r="BH163" s="3" t="s">
        <v>115</v>
      </c>
      <c r="BI163" s="3">
        <v>70.0</v>
      </c>
      <c r="BJ163" s="3" t="s">
        <v>116</v>
      </c>
      <c r="BK163" s="3">
        <v>265.0</v>
      </c>
      <c r="BL163" s="3">
        <v>0.0</v>
      </c>
      <c r="BM163" s="3" t="s">
        <v>113</v>
      </c>
      <c r="BN163" s="3">
        <v>30.0</v>
      </c>
      <c r="BO163" s="3" t="s">
        <v>276</v>
      </c>
      <c r="BP163" s="3">
        <v>496.0</v>
      </c>
      <c r="BQ163" s="3" t="s">
        <v>141</v>
      </c>
      <c r="BR163" s="3" t="s">
        <v>1281</v>
      </c>
      <c r="BS163" s="3">
        <v>1.0</v>
      </c>
      <c r="BT163" s="3">
        <v>0.0</v>
      </c>
      <c r="BU163" s="3">
        <v>0.0</v>
      </c>
      <c r="BV163" s="3" t="s">
        <v>113</v>
      </c>
      <c r="BW163" s="3">
        <v>0.0</v>
      </c>
      <c r="BX163" s="3" t="s">
        <v>113</v>
      </c>
      <c r="BY163" s="3">
        <v>1779.0</v>
      </c>
      <c r="BZ163" s="3" t="s">
        <v>120</v>
      </c>
      <c r="CA163" s="3">
        <v>5885.0</v>
      </c>
      <c r="CB163" s="3" t="s">
        <v>120</v>
      </c>
      <c r="CC163" s="3" t="s">
        <v>1282</v>
      </c>
      <c r="CD163" s="3" t="s">
        <v>122</v>
      </c>
      <c r="CE163" s="3" t="s">
        <v>122</v>
      </c>
      <c r="CF163" s="3" t="s">
        <v>144</v>
      </c>
      <c r="CH163" s="3" t="s">
        <v>124</v>
      </c>
      <c r="CI163" s="3" t="s">
        <v>146</v>
      </c>
      <c r="CJ163" s="3" t="s">
        <v>126</v>
      </c>
      <c r="CK163" s="3" t="s">
        <v>92</v>
      </c>
      <c r="CL163" s="3" t="s">
        <v>92</v>
      </c>
    </row>
    <row r="164">
      <c r="A164" s="2">
        <v>45045.490161724534</v>
      </c>
      <c r="B164" s="3" t="s">
        <v>127</v>
      </c>
      <c r="C164" s="3" t="s">
        <v>1283</v>
      </c>
      <c r="D164" s="3" t="s">
        <v>91</v>
      </c>
      <c r="E164" s="3" t="s">
        <v>92</v>
      </c>
      <c r="F164" s="3" t="s">
        <v>92</v>
      </c>
      <c r="G164" s="3">
        <v>1.0</v>
      </c>
      <c r="H164" s="3">
        <v>1.0</v>
      </c>
      <c r="I164" s="3" t="s">
        <v>94</v>
      </c>
      <c r="J164" s="3" t="s">
        <v>95</v>
      </c>
      <c r="K164" s="3" t="s">
        <v>1284</v>
      </c>
      <c r="L164" s="3" t="s">
        <v>1285</v>
      </c>
      <c r="M164" s="3">
        <v>2.023030292E9</v>
      </c>
      <c r="N164" s="3" t="s">
        <v>1286</v>
      </c>
      <c r="O164" s="3">
        <v>1.1978267655E10</v>
      </c>
      <c r="P164" s="3">
        <v>5.57702884E8</v>
      </c>
      <c r="Q164" s="3" t="s">
        <v>92</v>
      </c>
      <c r="R164" s="3">
        <v>4.8679932809E10</v>
      </c>
      <c r="S164" s="4">
        <v>38600.0</v>
      </c>
      <c r="T164" s="3" t="s">
        <v>99</v>
      </c>
      <c r="U164" s="3" t="s">
        <v>100</v>
      </c>
      <c r="V164" s="3" t="s">
        <v>1287</v>
      </c>
      <c r="W164" s="5" t="s">
        <v>1288</v>
      </c>
      <c r="X164" s="3" t="s">
        <v>103</v>
      </c>
      <c r="Y164" s="3" t="s">
        <v>104</v>
      </c>
      <c r="Z164" s="3" t="s">
        <v>105</v>
      </c>
      <c r="AA164" s="3" t="s">
        <v>106</v>
      </c>
      <c r="AC164" s="3">
        <v>4.0</v>
      </c>
      <c r="AD164" s="3">
        <v>4.0</v>
      </c>
      <c r="AF164" s="3" t="s">
        <v>107</v>
      </c>
      <c r="AG164" s="3">
        <v>0.0</v>
      </c>
      <c r="AH164" s="3" t="s">
        <v>109</v>
      </c>
      <c r="AI164" s="3">
        <v>0.0</v>
      </c>
      <c r="AJ164" s="3" t="s">
        <v>109</v>
      </c>
      <c r="AK164" s="3">
        <v>0.0</v>
      </c>
      <c r="AL164" s="3" t="s">
        <v>109</v>
      </c>
      <c r="AM164" s="3">
        <v>0.0</v>
      </c>
      <c r="AN164" s="3" t="s">
        <v>109</v>
      </c>
      <c r="AO164" s="3">
        <v>0.0</v>
      </c>
      <c r="AP164" s="3" t="s">
        <v>109</v>
      </c>
      <c r="AQ164" s="3">
        <v>0.0</v>
      </c>
      <c r="AR164" s="3" t="s">
        <v>109</v>
      </c>
      <c r="AS164" s="3">
        <v>1902.0</v>
      </c>
      <c r="AT164" s="3" t="s">
        <v>154</v>
      </c>
      <c r="AV164" s="3">
        <v>0.0</v>
      </c>
      <c r="AW164" s="3" t="s">
        <v>155</v>
      </c>
      <c r="AX164" s="3">
        <v>0.0</v>
      </c>
      <c r="AY164" s="3" t="s">
        <v>156</v>
      </c>
      <c r="AZ164" s="3">
        <v>0.0</v>
      </c>
      <c r="BA164" s="3" t="s">
        <v>113</v>
      </c>
      <c r="BB164" s="3">
        <v>16.0</v>
      </c>
      <c r="BC164" s="3" t="s">
        <v>114</v>
      </c>
      <c r="BD164" s="3">
        <v>23.0</v>
      </c>
      <c r="BE164" s="3" t="s">
        <v>114</v>
      </c>
      <c r="BF164" s="3">
        <v>0.0</v>
      </c>
      <c r="BG164" s="3" t="s">
        <v>113</v>
      </c>
      <c r="BH164" s="3" t="s">
        <v>204</v>
      </c>
      <c r="BI164" s="3">
        <v>0.0</v>
      </c>
      <c r="BJ164" s="3" t="s">
        <v>113</v>
      </c>
      <c r="BK164" s="3">
        <v>0.0</v>
      </c>
      <c r="BL164" s="3">
        <v>0.0</v>
      </c>
      <c r="BM164" s="3" t="s">
        <v>113</v>
      </c>
      <c r="BN164" s="3">
        <v>0.0</v>
      </c>
      <c r="BO164" s="3" t="s">
        <v>113</v>
      </c>
      <c r="BP164" s="3">
        <v>110.0</v>
      </c>
      <c r="BQ164" s="3" t="s">
        <v>118</v>
      </c>
      <c r="BR164" s="3" t="s">
        <v>246</v>
      </c>
      <c r="BS164" s="3">
        <v>0.0</v>
      </c>
      <c r="BT164" s="3">
        <v>0.0</v>
      </c>
      <c r="BU164" s="3">
        <v>0.0</v>
      </c>
      <c r="BV164" s="3" t="s">
        <v>113</v>
      </c>
      <c r="BW164" s="3">
        <v>0.0</v>
      </c>
      <c r="BX164" s="3" t="s">
        <v>113</v>
      </c>
      <c r="BY164" s="3">
        <v>0.0</v>
      </c>
      <c r="BZ164" s="3" t="s">
        <v>113</v>
      </c>
      <c r="CA164" s="3">
        <v>0.0</v>
      </c>
      <c r="CB164" s="3" t="s">
        <v>113</v>
      </c>
      <c r="CD164" s="3" t="s">
        <v>121</v>
      </c>
      <c r="CE164" s="3" t="s">
        <v>122</v>
      </c>
      <c r="CF164" s="3" t="s">
        <v>123</v>
      </c>
      <c r="CH164" s="3" t="s">
        <v>124</v>
      </c>
      <c r="CI164" s="3" t="s">
        <v>147</v>
      </c>
      <c r="CJ164" s="3" t="s">
        <v>228</v>
      </c>
      <c r="CK164" s="3" t="s">
        <v>92</v>
      </c>
      <c r="CL164" s="3" t="s">
        <v>92</v>
      </c>
    </row>
    <row r="165">
      <c r="A165" s="2">
        <v>45045.52194799768</v>
      </c>
      <c r="B165" s="3" t="s">
        <v>306</v>
      </c>
      <c r="C165" s="3" t="s">
        <v>1289</v>
      </c>
      <c r="D165" s="3" t="s">
        <v>91</v>
      </c>
      <c r="E165" s="3" t="s">
        <v>92</v>
      </c>
      <c r="F165" s="3" t="s">
        <v>92</v>
      </c>
      <c r="G165" s="3" t="s">
        <v>93</v>
      </c>
      <c r="H165" s="3" t="s">
        <v>93</v>
      </c>
      <c r="I165" s="3" t="s">
        <v>94</v>
      </c>
      <c r="J165" s="3" t="s">
        <v>96</v>
      </c>
      <c r="K165" s="3" t="s">
        <v>95</v>
      </c>
      <c r="L165" s="3" t="s">
        <v>1290</v>
      </c>
      <c r="M165" s="3">
        <v>2.023030294E9</v>
      </c>
      <c r="N165" s="6" t="s">
        <v>1291</v>
      </c>
      <c r="O165" s="3">
        <v>1.1961291096E10</v>
      </c>
      <c r="P165" s="3">
        <v>5.05379065E8</v>
      </c>
      <c r="Q165" s="3" t="s">
        <v>92</v>
      </c>
      <c r="R165" s="3">
        <v>5.2785131878E10</v>
      </c>
      <c r="S165" s="4">
        <v>38213.0</v>
      </c>
      <c r="T165" s="3" t="s">
        <v>99</v>
      </c>
      <c r="U165" s="3" t="s">
        <v>100</v>
      </c>
      <c r="V165" s="3" t="s">
        <v>1292</v>
      </c>
      <c r="W165" s="5" t="s">
        <v>1293</v>
      </c>
      <c r="X165" s="3" t="s">
        <v>103</v>
      </c>
      <c r="Y165" s="3" t="s">
        <v>104</v>
      </c>
      <c r="Z165" s="3" t="s">
        <v>105</v>
      </c>
      <c r="AA165" s="3" t="s">
        <v>106</v>
      </c>
      <c r="AC165" s="3">
        <v>3.0</v>
      </c>
      <c r="AD165" s="3">
        <v>1.0</v>
      </c>
      <c r="AF165" s="3" t="s">
        <v>107</v>
      </c>
      <c r="AG165" s="3">
        <v>0.0</v>
      </c>
      <c r="AH165" s="3" t="s">
        <v>109</v>
      </c>
      <c r="AI165" s="3">
        <v>0.0</v>
      </c>
      <c r="AJ165" s="3" t="s">
        <v>109</v>
      </c>
      <c r="AK165" s="3">
        <v>780.0</v>
      </c>
      <c r="AL165" s="3" t="s">
        <v>176</v>
      </c>
      <c r="AM165" s="3">
        <v>1300.0</v>
      </c>
      <c r="AN165" s="3" t="s">
        <v>274</v>
      </c>
      <c r="AO165" s="3">
        <v>0.0</v>
      </c>
      <c r="AP165" s="3" t="s">
        <v>109</v>
      </c>
      <c r="AQ165" s="3">
        <v>0.0</v>
      </c>
      <c r="AR165" s="3" t="s">
        <v>109</v>
      </c>
      <c r="AS165" s="3">
        <v>0.0</v>
      </c>
      <c r="AT165" s="3" t="s">
        <v>109</v>
      </c>
      <c r="AV165" s="3">
        <v>0.0</v>
      </c>
      <c r="AW165" s="3" t="s">
        <v>111</v>
      </c>
      <c r="AX165" s="3">
        <v>1100.0</v>
      </c>
      <c r="AY165" s="3" t="s">
        <v>245</v>
      </c>
      <c r="AZ165" s="3">
        <v>0.0</v>
      </c>
      <c r="BA165" s="3" t="s">
        <v>113</v>
      </c>
      <c r="BB165" s="3">
        <v>65.0</v>
      </c>
      <c r="BC165" s="3" t="s">
        <v>114</v>
      </c>
      <c r="BD165" s="3">
        <v>126.0</v>
      </c>
      <c r="BE165" s="3" t="s">
        <v>114</v>
      </c>
      <c r="BF165" s="3">
        <v>61.0</v>
      </c>
      <c r="BG165" s="3" t="s">
        <v>139</v>
      </c>
      <c r="BH165" s="3" t="s">
        <v>204</v>
      </c>
      <c r="BI165" s="3">
        <v>0.0</v>
      </c>
      <c r="BJ165" s="3" t="s">
        <v>113</v>
      </c>
      <c r="BK165" s="3">
        <v>0.0</v>
      </c>
      <c r="BL165" s="3">
        <v>0.0</v>
      </c>
      <c r="BM165" s="3" t="s">
        <v>113</v>
      </c>
      <c r="BN165" s="3">
        <v>80.0</v>
      </c>
      <c r="BO165" s="3" t="s">
        <v>205</v>
      </c>
      <c r="BP165" s="3">
        <v>0.0</v>
      </c>
      <c r="BQ165" s="3" t="s">
        <v>113</v>
      </c>
      <c r="BS165" s="3">
        <v>0.0</v>
      </c>
      <c r="BT165" s="3">
        <v>0.0</v>
      </c>
      <c r="BU165" s="3">
        <v>0.0</v>
      </c>
      <c r="BV165" s="3" t="s">
        <v>113</v>
      </c>
      <c r="BW165" s="3">
        <v>0.0</v>
      </c>
      <c r="BX165" s="3" t="s">
        <v>113</v>
      </c>
      <c r="BY165" s="3">
        <v>0.0</v>
      </c>
      <c r="BZ165" s="3" t="s">
        <v>113</v>
      </c>
      <c r="CA165" s="3">
        <v>0.0</v>
      </c>
      <c r="CB165" s="3" t="s">
        <v>113</v>
      </c>
      <c r="CD165" s="3" t="s">
        <v>122</v>
      </c>
      <c r="CE165" s="3" t="s">
        <v>122</v>
      </c>
      <c r="CF165" s="3" t="s">
        <v>144</v>
      </c>
      <c r="CH165" s="3" t="s">
        <v>124</v>
      </c>
      <c r="CI165" s="3" t="s">
        <v>146</v>
      </c>
      <c r="CJ165" s="3" t="s">
        <v>146</v>
      </c>
      <c r="CK165" s="3" t="s">
        <v>92</v>
      </c>
      <c r="CL165" s="3" t="s">
        <v>92</v>
      </c>
    </row>
    <row r="166">
      <c r="A166" s="2">
        <v>45045.495928958335</v>
      </c>
      <c r="B166" s="3" t="s">
        <v>209</v>
      </c>
      <c r="C166" s="3" t="s">
        <v>1294</v>
      </c>
      <c r="D166" s="3" t="s">
        <v>91</v>
      </c>
      <c r="E166" s="3" t="s">
        <v>92</v>
      </c>
      <c r="F166" s="3" t="s">
        <v>1295</v>
      </c>
      <c r="G166" s="3" t="s">
        <v>93</v>
      </c>
      <c r="H166" s="3" t="s">
        <v>93</v>
      </c>
      <c r="I166" s="3" t="s">
        <v>94</v>
      </c>
      <c r="J166" s="3" t="s">
        <v>95</v>
      </c>
      <c r="K166" s="3" t="s">
        <v>455</v>
      </c>
      <c r="L166" s="3" t="s">
        <v>1296</v>
      </c>
      <c r="M166" s="3">
        <v>2.023030298E9</v>
      </c>
      <c r="N166" s="3" t="s">
        <v>1297</v>
      </c>
      <c r="O166" s="3">
        <v>1.1934078497E10</v>
      </c>
      <c r="P166" s="3">
        <v>5.48875856E8</v>
      </c>
      <c r="R166" s="3">
        <v>5.6897076864E10</v>
      </c>
      <c r="S166" s="4">
        <v>38661.0</v>
      </c>
      <c r="T166" s="3" t="s">
        <v>163</v>
      </c>
      <c r="U166" s="3" t="s">
        <v>100</v>
      </c>
      <c r="V166" s="3" t="s">
        <v>1298</v>
      </c>
      <c r="W166" s="5" t="s">
        <v>1299</v>
      </c>
      <c r="X166" s="3" t="s">
        <v>103</v>
      </c>
      <c r="Y166" s="3" t="s">
        <v>104</v>
      </c>
      <c r="Z166" s="3" t="s">
        <v>105</v>
      </c>
      <c r="AA166" s="3" t="s">
        <v>106</v>
      </c>
      <c r="AC166" s="3">
        <v>3.0</v>
      </c>
      <c r="AD166" s="3">
        <v>3.0</v>
      </c>
      <c r="AF166" s="3" t="s">
        <v>134</v>
      </c>
      <c r="AG166" s="3">
        <v>0.0</v>
      </c>
      <c r="AH166" s="3" t="s">
        <v>109</v>
      </c>
      <c r="AI166" s="3">
        <v>0.0</v>
      </c>
      <c r="AJ166" s="3" t="s">
        <v>109</v>
      </c>
      <c r="AK166" s="3">
        <v>1000.0</v>
      </c>
      <c r="AL166" s="3" t="s">
        <v>135</v>
      </c>
      <c r="AM166" s="3">
        <v>0.0</v>
      </c>
      <c r="AN166" s="3" t="s">
        <v>109</v>
      </c>
      <c r="AO166" s="3">
        <v>0.0</v>
      </c>
      <c r="AP166" s="3" t="s">
        <v>109</v>
      </c>
      <c r="AQ166" s="3">
        <v>0.0</v>
      </c>
      <c r="AR166" s="3" t="s">
        <v>109</v>
      </c>
      <c r="AS166" s="3">
        <v>653.0</v>
      </c>
      <c r="AT166" s="3" t="s">
        <v>176</v>
      </c>
      <c r="AV166" s="3">
        <v>0.0</v>
      </c>
      <c r="AW166" s="3" t="s">
        <v>136</v>
      </c>
      <c r="AX166" s="3">
        <v>0.0</v>
      </c>
      <c r="AY166" s="3" t="s">
        <v>137</v>
      </c>
      <c r="AZ166" s="3">
        <v>0.0</v>
      </c>
      <c r="BA166" s="3" t="s">
        <v>166</v>
      </c>
      <c r="BB166" s="3">
        <v>70.0</v>
      </c>
      <c r="BC166" s="3" t="s">
        <v>776</v>
      </c>
      <c r="BD166" s="3">
        <v>172.0</v>
      </c>
      <c r="BE166" s="3" t="s">
        <v>114</v>
      </c>
      <c r="BF166" s="3">
        <v>73.0</v>
      </c>
      <c r="BG166" s="3" t="s">
        <v>167</v>
      </c>
      <c r="BH166" s="3" t="s">
        <v>115</v>
      </c>
      <c r="BI166" s="3">
        <v>72.0</v>
      </c>
      <c r="BJ166" s="3" t="s">
        <v>116</v>
      </c>
      <c r="BK166" s="3">
        <v>88.0</v>
      </c>
      <c r="BL166" s="3">
        <v>0.0</v>
      </c>
      <c r="BM166" s="3" t="s">
        <v>113</v>
      </c>
      <c r="BN166" s="3">
        <v>0.0</v>
      </c>
      <c r="BO166" s="3" t="s">
        <v>113</v>
      </c>
      <c r="BP166" s="3">
        <v>120.0</v>
      </c>
      <c r="BQ166" s="3" t="s">
        <v>118</v>
      </c>
      <c r="BR166" s="3" t="s">
        <v>217</v>
      </c>
      <c r="BS166" s="3">
        <v>0.0</v>
      </c>
      <c r="BT166" s="3">
        <v>0.0</v>
      </c>
      <c r="BU166" s="3">
        <v>0.0</v>
      </c>
      <c r="BV166" s="3" t="s">
        <v>113</v>
      </c>
      <c r="BW166" s="3">
        <v>0.0</v>
      </c>
      <c r="BX166" s="3" t="s">
        <v>113</v>
      </c>
      <c r="BY166" s="3">
        <v>0.0</v>
      </c>
      <c r="BZ166" s="3" t="s">
        <v>113</v>
      </c>
      <c r="CA166" s="3">
        <v>1259.0</v>
      </c>
      <c r="CB166" s="3" t="s">
        <v>120</v>
      </c>
      <c r="CC166" s="3" t="s">
        <v>1300</v>
      </c>
      <c r="CD166" s="3" t="s">
        <v>122</v>
      </c>
      <c r="CE166" s="3" t="s">
        <v>122</v>
      </c>
      <c r="CF166" s="3" t="s">
        <v>144</v>
      </c>
      <c r="CH166" s="3" t="s">
        <v>124</v>
      </c>
      <c r="CI166" s="3" t="s">
        <v>147</v>
      </c>
      <c r="CJ166" s="3" t="s">
        <v>147</v>
      </c>
      <c r="CK166" s="3" t="s">
        <v>92</v>
      </c>
      <c r="CL166" s="3" t="s">
        <v>92</v>
      </c>
    </row>
    <row r="167">
      <c r="A167" s="2">
        <v>45045.45313005787</v>
      </c>
      <c r="B167" s="3" t="s">
        <v>616</v>
      </c>
      <c r="C167" s="3" t="s">
        <v>1301</v>
      </c>
      <c r="D167" s="3" t="s">
        <v>91</v>
      </c>
      <c r="E167" s="3" t="s">
        <v>92</v>
      </c>
      <c r="F167" s="3" t="s">
        <v>92</v>
      </c>
      <c r="G167" s="3">
        <v>1.0</v>
      </c>
      <c r="H167" s="3" t="s">
        <v>93</v>
      </c>
      <c r="I167" s="3" t="s">
        <v>94</v>
      </c>
      <c r="J167" s="3" t="s">
        <v>1302</v>
      </c>
      <c r="K167" s="3" t="s">
        <v>95</v>
      </c>
      <c r="L167" s="3" t="s">
        <v>1303</v>
      </c>
      <c r="M167" s="3">
        <v>2.0230303E9</v>
      </c>
      <c r="N167" s="3" t="s">
        <v>1304</v>
      </c>
      <c r="O167" s="3">
        <v>1.196424017E10</v>
      </c>
      <c r="P167" s="3">
        <v>5.04500946E8</v>
      </c>
      <c r="Q167" s="3" t="s">
        <v>92</v>
      </c>
      <c r="R167" s="3">
        <v>5.1720194807E10</v>
      </c>
      <c r="S167" s="4">
        <v>38818.0</v>
      </c>
      <c r="T167" s="3" t="s">
        <v>99</v>
      </c>
      <c r="U167" s="3" t="s">
        <v>100</v>
      </c>
      <c r="V167" s="3" t="s">
        <v>1305</v>
      </c>
      <c r="W167" s="5" t="s">
        <v>1306</v>
      </c>
      <c r="X167" s="3" t="s">
        <v>1307</v>
      </c>
      <c r="Y167" s="3" t="s">
        <v>104</v>
      </c>
      <c r="Z167" s="3" t="s">
        <v>105</v>
      </c>
      <c r="AA167" s="3" t="s">
        <v>106</v>
      </c>
      <c r="AC167" s="3">
        <v>5.0</v>
      </c>
      <c r="AD167" s="3">
        <v>5.0</v>
      </c>
      <c r="AF167" s="3" t="s">
        <v>107</v>
      </c>
      <c r="AG167" s="3">
        <v>604.0</v>
      </c>
      <c r="AH167" s="3" t="s">
        <v>108</v>
      </c>
      <c r="AI167" s="3">
        <v>2262.0</v>
      </c>
      <c r="AJ167" s="3" t="s">
        <v>108</v>
      </c>
      <c r="AK167" s="3">
        <v>0.0</v>
      </c>
      <c r="AL167" s="3" t="s">
        <v>109</v>
      </c>
      <c r="AM167" s="3">
        <v>2440.0</v>
      </c>
      <c r="AN167" s="3" t="s">
        <v>108</v>
      </c>
      <c r="AO167" s="3">
        <v>0.0</v>
      </c>
      <c r="AP167" s="3" t="s">
        <v>109</v>
      </c>
      <c r="AQ167" s="3">
        <v>0.0</v>
      </c>
      <c r="AR167" s="3" t="s">
        <v>109</v>
      </c>
      <c r="AS167" s="3">
        <v>0.0</v>
      </c>
      <c r="AT167" s="3" t="s">
        <v>109</v>
      </c>
      <c r="AU167" s="3" t="s">
        <v>1308</v>
      </c>
      <c r="AV167" s="3">
        <v>0.0</v>
      </c>
      <c r="AW167" s="3" t="s">
        <v>136</v>
      </c>
      <c r="AX167" s="3">
        <v>670.0</v>
      </c>
      <c r="AY167" s="3" t="s">
        <v>437</v>
      </c>
      <c r="AZ167" s="3">
        <v>1055.0</v>
      </c>
      <c r="BA167" s="3" t="s">
        <v>138</v>
      </c>
      <c r="BB167" s="3">
        <v>0.0</v>
      </c>
      <c r="BC167" s="3" t="s">
        <v>114</v>
      </c>
      <c r="BD167" s="3">
        <v>293.0</v>
      </c>
      <c r="BE167" s="3" t="s">
        <v>114</v>
      </c>
      <c r="BF167" s="3">
        <v>0.0</v>
      </c>
      <c r="BG167" s="3" t="s">
        <v>113</v>
      </c>
      <c r="BH167" s="3" t="s">
        <v>115</v>
      </c>
      <c r="BI167" s="3">
        <v>279.0</v>
      </c>
      <c r="BJ167" s="3" t="s">
        <v>116</v>
      </c>
      <c r="BK167" s="3">
        <v>0.0</v>
      </c>
      <c r="BL167" s="3">
        <v>0.0</v>
      </c>
      <c r="BM167" s="3" t="s">
        <v>113</v>
      </c>
      <c r="BN167" s="3">
        <v>0.0</v>
      </c>
      <c r="BO167" s="3" t="s">
        <v>113</v>
      </c>
      <c r="BP167" s="3">
        <v>116.0</v>
      </c>
      <c r="BQ167" s="3" t="s">
        <v>118</v>
      </c>
      <c r="BR167" s="3" t="s">
        <v>1309</v>
      </c>
      <c r="BS167" s="3">
        <v>1.0</v>
      </c>
      <c r="BT167" s="3">
        <v>0.0</v>
      </c>
      <c r="BU167" s="3">
        <f>2308+2650</f>
        <v>4958</v>
      </c>
      <c r="BV167" s="3" t="s">
        <v>120</v>
      </c>
      <c r="BW167" s="3">
        <v>4094.0</v>
      </c>
      <c r="BX167" s="3" t="s">
        <v>120</v>
      </c>
      <c r="BY167" s="3">
        <v>1706.0</v>
      </c>
      <c r="BZ167" s="3" t="s">
        <v>120</v>
      </c>
      <c r="CA167" s="3">
        <v>116513.0</v>
      </c>
      <c r="CB167" s="3" t="s">
        <v>120</v>
      </c>
      <c r="CD167" s="3" t="s">
        <v>122</v>
      </c>
      <c r="CE167" s="3" t="s">
        <v>122</v>
      </c>
      <c r="CF167" s="3" t="s">
        <v>144</v>
      </c>
      <c r="CH167" s="3" t="s">
        <v>124</v>
      </c>
      <c r="CI167" s="3" t="s">
        <v>147</v>
      </c>
      <c r="CJ167" s="3" t="s">
        <v>146</v>
      </c>
      <c r="CK167" s="3" t="s">
        <v>91</v>
      </c>
      <c r="CL167" s="3" t="s">
        <v>91</v>
      </c>
    </row>
    <row r="168">
      <c r="A168" s="2">
        <v>45052.721170578705</v>
      </c>
      <c r="B168" s="3" t="s">
        <v>127</v>
      </c>
      <c r="C168" s="3" t="s">
        <v>1310</v>
      </c>
      <c r="D168" s="3" t="s">
        <v>91</v>
      </c>
      <c r="E168" s="3" t="s">
        <v>92</v>
      </c>
      <c r="F168" s="3" t="s">
        <v>92</v>
      </c>
      <c r="G168" s="3" t="s">
        <v>93</v>
      </c>
      <c r="H168" s="3" t="s">
        <v>93</v>
      </c>
      <c r="I168" s="3" t="s">
        <v>94</v>
      </c>
      <c r="J168" s="3" t="s">
        <v>95</v>
      </c>
      <c r="K168" s="3" t="s">
        <v>995</v>
      </c>
      <c r="L168" s="3" t="s">
        <v>1311</v>
      </c>
      <c r="M168" s="3">
        <v>2.023030301E9</v>
      </c>
      <c r="N168" s="3" t="s">
        <v>1312</v>
      </c>
      <c r="O168" s="3">
        <v>1.19774425E10</v>
      </c>
      <c r="P168" s="3">
        <v>3.95016551E8</v>
      </c>
      <c r="Q168" s="3" t="s">
        <v>92</v>
      </c>
      <c r="R168" s="3">
        <v>3.7153842802E10</v>
      </c>
      <c r="S168" s="4">
        <v>37817.0</v>
      </c>
      <c r="T168" s="3" t="s">
        <v>99</v>
      </c>
      <c r="U168" s="3" t="s">
        <v>100</v>
      </c>
      <c r="V168" s="3" t="s">
        <v>1313</v>
      </c>
      <c r="W168" s="5" t="s">
        <v>1314</v>
      </c>
      <c r="X168" s="3" t="s">
        <v>103</v>
      </c>
      <c r="Y168" s="3" t="s">
        <v>104</v>
      </c>
      <c r="Z168" s="3" t="s">
        <v>105</v>
      </c>
      <c r="AA168" s="3" t="s">
        <v>106</v>
      </c>
      <c r="AC168" s="3">
        <v>2.0</v>
      </c>
      <c r="AD168" s="3">
        <v>2.0</v>
      </c>
      <c r="AF168" s="3" t="s">
        <v>107</v>
      </c>
      <c r="AG168" s="3">
        <v>0.0</v>
      </c>
      <c r="AH168" s="3" t="s">
        <v>109</v>
      </c>
      <c r="AI168" s="3">
        <v>0.0</v>
      </c>
      <c r="AJ168" s="3" t="s">
        <v>109</v>
      </c>
      <c r="AK168" s="3">
        <v>1357.0</v>
      </c>
      <c r="AL168" s="3" t="s">
        <v>176</v>
      </c>
      <c r="AM168" s="3">
        <v>0.0</v>
      </c>
      <c r="AN168" s="3" t="s">
        <v>109</v>
      </c>
      <c r="AO168" s="3">
        <v>0.0</v>
      </c>
      <c r="AP168" s="3" t="s">
        <v>109</v>
      </c>
      <c r="AQ168" s="3">
        <v>0.0</v>
      </c>
      <c r="AR168" s="3" t="s">
        <v>109</v>
      </c>
      <c r="AS168" s="3">
        <v>600.0</v>
      </c>
      <c r="AT168" s="3" t="s">
        <v>154</v>
      </c>
      <c r="AV168" s="3">
        <v>0.0</v>
      </c>
      <c r="AW168" s="3" t="s">
        <v>111</v>
      </c>
      <c r="AX168" s="3">
        <v>886.0</v>
      </c>
      <c r="AY168" s="3" t="s">
        <v>245</v>
      </c>
      <c r="AZ168" s="3">
        <v>0.0</v>
      </c>
      <c r="BA168" s="3" t="s">
        <v>113</v>
      </c>
      <c r="BB168" s="3">
        <v>68.0</v>
      </c>
      <c r="BC168" s="3" t="s">
        <v>114</v>
      </c>
      <c r="BD168" s="3">
        <v>84.0</v>
      </c>
      <c r="BE168" s="3" t="s">
        <v>114</v>
      </c>
      <c r="BF168" s="3">
        <v>0.0</v>
      </c>
      <c r="BG168" s="3" t="s">
        <v>113</v>
      </c>
      <c r="BH168" s="3" t="s">
        <v>157</v>
      </c>
      <c r="BI168" s="3">
        <v>55.0</v>
      </c>
      <c r="BJ168" s="3" t="s">
        <v>116</v>
      </c>
      <c r="BK168" s="3">
        <v>264.0</v>
      </c>
      <c r="BL168" s="3">
        <v>0.0</v>
      </c>
      <c r="BM168" s="3" t="s">
        <v>113</v>
      </c>
      <c r="BN168" s="3">
        <v>0.0</v>
      </c>
      <c r="BO168" s="3" t="s">
        <v>113</v>
      </c>
      <c r="BP168" s="3">
        <v>135.0</v>
      </c>
      <c r="BQ168" s="3" t="s">
        <v>118</v>
      </c>
      <c r="BR168" s="3" t="s">
        <v>1315</v>
      </c>
      <c r="BS168" s="3">
        <v>0.0</v>
      </c>
      <c r="BT168" s="3">
        <v>0.0</v>
      </c>
      <c r="BU168" s="3">
        <v>0.0</v>
      </c>
      <c r="BV168" s="3" t="s">
        <v>113</v>
      </c>
      <c r="BW168" s="3">
        <v>0.0</v>
      </c>
      <c r="BX168" s="3" t="s">
        <v>113</v>
      </c>
      <c r="BY168" s="3">
        <v>0.0</v>
      </c>
      <c r="BZ168" s="3" t="s">
        <v>113</v>
      </c>
      <c r="CA168" s="3">
        <v>1298.0</v>
      </c>
      <c r="CB168" s="3" t="s">
        <v>120</v>
      </c>
      <c r="CD168" s="3" t="s">
        <v>331</v>
      </c>
      <c r="CE168" s="3" t="s">
        <v>122</v>
      </c>
      <c r="CF168" s="3" t="s">
        <v>123</v>
      </c>
      <c r="CH168" s="3" t="s">
        <v>124</v>
      </c>
      <c r="CI168" s="3" t="s">
        <v>146</v>
      </c>
      <c r="CJ168" s="3" t="s">
        <v>146</v>
      </c>
      <c r="CK168" s="3" t="s">
        <v>92</v>
      </c>
      <c r="CL168" s="3" t="s">
        <v>91</v>
      </c>
    </row>
    <row r="169">
      <c r="A169" s="2">
        <v>45045.68480952547</v>
      </c>
      <c r="B169" s="3" t="s">
        <v>259</v>
      </c>
      <c r="C169" s="3" t="s">
        <v>1316</v>
      </c>
      <c r="D169" s="3" t="s">
        <v>91</v>
      </c>
      <c r="E169" s="3" t="s">
        <v>92</v>
      </c>
      <c r="F169" s="3" t="s">
        <v>92</v>
      </c>
      <c r="G169" s="3">
        <v>1.0</v>
      </c>
      <c r="H169" s="3" t="s">
        <v>93</v>
      </c>
      <c r="I169" s="3" t="s">
        <v>94</v>
      </c>
      <c r="J169" s="3" t="s">
        <v>95</v>
      </c>
      <c r="K169" s="3" t="s">
        <v>96</v>
      </c>
      <c r="L169" s="3" t="s">
        <v>1317</v>
      </c>
      <c r="M169" s="3">
        <v>2.023030302E9</v>
      </c>
      <c r="N169" s="3" t="s">
        <v>1318</v>
      </c>
      <c r="O169" s="3">
        <v>1.1960625157E10</v>
      </c>
      <c r="P169" s="3">
        <v>5.05706039E8</v>
      </c>
      <c r="Q169" s="3" t="s">
        <v>92</v>
      </c>
      <c r="R169" s="3">
        <v>3.7744938801E10</v>
      </c>
      <c r="S169" s="4">
        <v>38660.0</v>
      </c>
      <c r="T169" s="3" t="s">
        <v>131</v>
      </c>
      <c r="U169" s="3" t="s">
        <v>100</v>
      </c>
      <c r="V169" s="3" t="s">
        <v>1319</v>
      </c>
      <c r="W169" s="5" t="s">
        <v>1320</v>
      </c>
      <c r="X169" s="3" t="s">
        <v>103</v>
      </c>
      <c r="Y169" s="3" t="s">
        <v>104</v>
      </c>
      <c r="Z169" s="3" t="s">
        <v>105</v>
      </c>
      <c r="AA169" s="3" t="s">
        <v>106</v>
      </c>
      <c r="AC169" s="3">
        <v>3.0</v>
      </c>
      <c r="AD169" s="3">
        <v>3.0</v>
      </c>
      <c r="AF169" s="3" t="s">
        <v>134</v>
      </c>
      <c r="AG169" s="3">
        <v>0.0</v>
      </c>
      <c r="AH169" s="3" t="s">
        <v>109</v>
      </c>
      <c r="AI169" s="3">
        <v>0.0</v>
      </c>
      <c r="AJ169" s="3" t="s">
        <v>109</v>
      </c>
      <c r="AK169" s="3">
        <v>500.0</v>
      </c>
      <c r="AL169" s="3" t="s">
        <v>135</v>
      </c>
      <c r="AM169" s="3">
        <v>0.0</v>
      </c>
      <c r="AN169" s="3" t="s">
        <v>109</v>
      </c>
      <c r="AO169" s="3">
        <v>0.0</v>
      </c>
      <c r="AP169" s="3" t="s">
        <v>109</v>
      </c>
      <c r="AQ169" s="3">
        <v>0.0</v>
      </c>
      <c r="AR169" s="3" t="s">
        <v>109</v>
      </c>
      <c r="AS169" s="3">
        <v>2100.0</v>
      </c>
      <c r="AT169" s="3" t="s">
        <v>135</v>
      </c>
      <c r="AU169" s="3" t="s">
        <v>1321</v>
      </c>
      <c r="AV169" s="3">
        <v>0.0</v>
      </c>
      <c r="AW169" s="3" t="s">
        <v>136</v>
      </c>
      <c r="AX169" s="3">
        <v>455.0</v>
      </c>
      <c r="AY169" s="3" t="s">
        <v>437</v>
      </c>
      <c r="AZ169" s="3">
        <v>40.0</v>
      </c>
      <c r="BA169" s="3" t="s">
        <v>138</v>
      </c>
      <c r="BB169" s="3">
        <v>0.0</v>
      </c>
      <c r="BC169" s="3" t="s">
        <v>114</v>
      </c>
      <c r="BD169" s="3">
        <v>160.0</v>
      </c>
      <c r="BE169" s="3" t="s">
        <v>114</v>
      </c>
      <c r="BF169" s="3">
        <v>62.0</v>
      </c>
      <c r="BG169" s="3" t="s">
        <v>167</v>
      </c>
      <c r="BH169" s="3" t="s">
        <v>115</v>
      </c>
      <c r="BI169" s="3">
        <v>160.0</v>
      </c>
      <c r="BJ169" s="3" t="s">
        <v>116</v>
      </c>
      <c r="BK169" s="3">
        <v>100.0</v>
      </c>
      <c r="BL169" s="3">
        <v>0.0</v>
      </c>
      <c r="BM169" s="3" t="s">
        <v>113</v>
      </c>
      <c r="BN169" s="3">
        <v>0.0</v>
      </c>
      <c r="BO169" s="3" t="s">
        <v>113</v>
      </c>
      <c r="BP169" s="3">
        <v>0.0</v>
      </c>
      <c r="BQ169" s="3" t="s">
        <v>113</v>
      </c>
      <c r="BS169" s="3">
        <v>1.0</v>
      </c>
      <c r="BT169" s="3">
        <v>0.0</v>
      </c>
      <c r="BU169" s="3">
        <v>1586.0</v>
      </c>
      <c r="BV169" s="3" t="s">
        <v>120</v>
      </c>
      <c r="BW169" s="3">
        <v>0.0</v>
      </c>
      <c r="BX169" s="3" t="s">
        <v>113</v>
      </c>
      <c r="BY169" s="3">
        <v>0.0</v>
      </c>
      <c r="BZ169" s="3" t="s">
        <v>113</v>
      </c>
      <c r="CA169" s="3">
        <v>0.0</v>
      </c>
      <c r="CB169" s="3" t="s">
        <v>113</v>
      </c>
      <c r="CD169" s="3" t="s">
        <v>121</v>
      </c>
      <c r="CE169" s="3" t="s">
        <v>121</v>
      </c>
      <c r="CF169" s="3" t="s">
        <v>144</v>
      </c>
      <c r="CG169" s="3" t="s">
        <v>445</v>
      </c>
      <c r="CH169" s="3" t="s">
        <v>124</v>
      </c>
      <c r="CI169" s="3" t="s">
        <v>181</v>
      </c>
      <c r="CJ169" s="3" t="s">
        <v>146</v>
      </c>
      <c r="CK169" s="3" t="s">
        <v>92</v>
      </c>
      <c r="CL169" s="3" t="s">
        <v>92</v>
      </c>
    </row>
    <row r="170">
      <c r="A170" s="2">
        <v>45052.65182721065</v>
      </c>
      <c r="B170" s="3" t="s">
        <v>294</v>
      </c>
      <c r="C170" s="3" t="s">
        <v>1322</v>
      </c>
      <c r="D170" s="3" t="s">
        <v>91</v>
      </c>
      <c r="E170" s="3" t="s">
        <v>91</v>
      </c>
      <c r="F170" s="3" t="s">
        <v>1323</v>
      </c>
      <c r="G170" s="3">
        <v>1.0</v>
      </c>
      <c r="H170" s="3">
        <v>1.0</v>
      </c>
      <c r="I170" s="3" t="s">
        <v>94</v>
      </c>
      <c r="J170" s="3" t="s">
        <v>96</v>
      </c>
      <c r="K170" s="3" t="s">
        <v>95</v>
      </c>
      <c r="L170" s="3" t="s">
        <v>1324</v>
      </c>
      <c r="M170" s="3">
        <v>2.023030303E9</v>
      </c>
      <c r="N170" s="3" t="s">
        <v>1325</v>
      </c>
      <c r="O170" s="3">
        <v>1.1961639053E10</v>
      </c>
      <c r="P170" s="3">
        <v>5.81330584E8</v>
      </c>
      <c r="R170" s="3">
        <v>5.0648005844E10</v>
      </c>
      <c r="S170" s="4">
        <v>38762.0</v>
      </c>
      <c r="T170" s="3" t="s">
        <v>131</v>
      </c>
      <c r="U170" s="3" t="s">
        <v>100</v>
      </c>
      <c r="V170" s="3" t="s">
        <v>1326</v>
      </c>
      <c r="W170" s="5" t="s">
        <v>1327</v>
      </c>
      <c r="X170" s="3" t="s">
        <v>103</v>
      </c>
      <c r="Y170" s="3" t="s">
        <v>104</v>
      </c>
      <c r="Z170" s="3" t="s">
        <v>105</v>
      </c>
      <c r="AA170" s="3" t="s">
        <v>106</v>
      </c>
      <c r="AC170" s="3">
        <v>3.0</v>
      </c>
      <c r="AD170" s="3">
        <v>3.0</v>
      </c>
      <c r="AF170" s="3" t="s">
        <v>107</v>
      </c>
      <c r="AG170" s="3">
        <v>0.0</v>
      </c>
      <c r="AH170" s="3" t="s">
        <v>109</v>
      </c>
      <c r="AI170" s="3">
        <v>0.0</v>
      </c>
      <c r="AJ170" s="3" t="s">
        <v>109</v>
      </c>
      <c r="AK170" s="3">
        <v>2887.0</v>
      </c>
      <c r="AL170" s="3" t="s">
        <v>108</v>
      </c>
      <c r="AM170" s="3">
        <v>0.0</v>
      </c>
      <c r="AN170" s="3" t="s">
        <v>109</v>
      </c>
      <c r="AO170" s="3">
        <v>0.0</v>
      </c>
      <c r="AP170" s="3" t="s">
        <v>109</v>
      </c>
      <c r="AQ170" s="3">
        <v>0.0</v>
      </c>
      <c r="AR170" s="3" t="s">
        <v>109</v>
      </c>
      <c r="AS170" s="3">
        <v>600.0</v>
      </c>
      <c r="AT170" s="3" t="s">
        <v>135</v>
      </c>
      <c r="AV170" s="3">
        <v>0.0</v>
      </c>
      <c r="AW170" s="3" t="s">
        <v>111</v>
      </c>
      <c r="AX170" s="3">
        <v>1221.0</v>
      </c>
      <c r="AY170" s="3" t="s">
        <v>112</v>
      </c>
      <c r="AZ170" s="3">
        <v>0.0</v>
      </c>
      <c r="BA170" s="3" t="s">
        <v>113</v>
      </c>
      <c r="BB170" s="3">
        <v>68.0</v>
      </c>
      <c r="BC170" s="3" t="s">
        <v>114</v>
      </c>
      <c r="BD170" s="3">
        <v>162.0</v>
      </c>
      <c r="BE170" s="3" t="s">
        <v>114</v>
      </c>
      <c r="BF170" s="3">
        <v>0.0</v>
      </c>
      <c r="BG170" s="3" t="s">
        <v>113</v>
      </c>
      <c r="BH170" s="3" t="s">
        <v>157</v>
      </c>
      <c r="BI170" s="3">
        <v>107.0</v>
      </c>
      <c r="BJ170" s="3" t="s">
        <v>116</v>
      </c>
      <c r="BK170" s="3">
        <v>500.0</v>
      </c>
      <c r="BL170" s="3">
        <v>0.0</v>
      </c>
      <c r="BM170" s="3" t="s">
        <v>113</v>
      </c>
      <c r="BN170" s="3">
        <v>50.0</v>
      </c>
      <c r="BO170" s="3" t="s">
        <v>276</v>
      </c>
      <c r="BP170" s="3">
        <v>200.0</v>
      </c>
      <c r="BQ170" s="3" t="s">
        <v>118</v>
      </c>
      <c r="BR170" s="3" t="s">
        <v>1328</v>
      </c>
      <c r="BS170" s="3">
        <v>0.0</v>
      </c>
      <c r="BT170" s="3">
        <v>0.0</v>
      </c>
      <c r="BU170" s="3">
        <v>0.0</v>
      </c>
      <c r="BV170" s="3" t="s">
        <v>113</v>
      </c>
      <c r="BW170" s="3">
        <v>0.0</v>
      </c>
      <c r="BX170" s="3" t="s">
        <v>113</v>
      </c>
      <c r="BY170" s="3">
        <v>221.0</v>
      </c>
      <c r="BZ170" s="3" t="s">
        <v>113</v>
      </c>
      <c r="CA170" s="3">
        <v>0.0</v>
      </c>
      <c r="CB170" s="3" t="s">
        <v>113</v>
      </c>
      <c r="CD170" s="3" t="s">
        <v>122</v>
      </c>
      <c r="CE170" s="3" t="s">
        <v>121</v>
      </c>
      <c r="CF170" s="3" t="s">
        <v>144</v>
      </c>
      <c r="CG170" s="3" t="s">
        <v>445</v>
      </c>
      <c r="CH170" s="3" t="s">
        <v>124</v>
      </c>
      <c r="CI170" s="3" t="s">
        <v>126</v>
      </c>
      <c r="CJ170" s="3" t="s">
        <v>126</v>
      </c>
      <c r="CK170" s="3" t="s">
        <v>92</v>
      </c>
      <c r="CL170" s="3" t="s">
        <v>92</v>
      </c>
    </row>
    <row r="171">
      <c r="A171" s="2">
        <v>45045.63359802084</v>
      </c>
      <c r="B171" s="3" t="s">
        <v>294</v>
      </c>
      <c r="C171" s="3" t="s">
        <v>1329</v>
      </c>
      <c r="D171" s="3" t="s">
        <v>91</v>
      </c>
      <c r="E171" s="3" t="s">
        <v>92</v>
      </c>
      <c r="F171" s="3" t="s">
        <v>92</v>
      </c>
      <c r="G171" s="3">
        <v>1.0</v>
      </c>
      <c r="H171" s="3" t="s">
        <v>93</v>
      </c>
      <c r="I171" s="3">
        <v>1.0</v>
      </c>
      <c r="J171" s="3" t="s">
        <v>96</v>
      </c>
      <c r="K171" s="3" t="s">
        <v>95</v>
      </c>
      <c r="L171" s="3" t="s">
        <v>1330</v>
      </c>
      <c r="M171" s="3">
        <v>2.023030305E9</v>
      </c>
      <c r="N171" s="3" t="s">
        <v>1331</v>
      </c>
      <c r="O171" s="3">
        <v>1.1948802826E10</v>
      </c>
      <c r="P171" s="3">
        <v>5.85777536E8</v>
      </c>
      <c r="R171" s="3">
        <v>4.8318718852E10</v>
      </c>
      <c r="S171" s="4">
        <v>38419.0</v>
      </c>
      <c r="T171" s="3" t="s">
        <v>163</v>
      </c>
      <c r="U171" s="3" t="s">
        <v>100</v>
      </c>
      <c r="V171" s="3" t="s">
        <v>1332</v>
      </c>
      <c r="W171" s="5" t="s">
        <v>1333</v>
      </c>
      <c r="X171" s="3" t="s">
        <v>103</v>
      </c>
      <c r="Y171" s="3" t="s">
        <v>104</v>
      </c>
      <c r="Z171" s="3" t="s">
        <v>105</v>
      </c>
      <c r="AA171" s="3" t="s">
        <v>106</v>
      </c>
      <c r="AC171" s="3">
        <v>3.0</v>
      </c>
      <c r="AD171" s="3">
        <v>2.0</v>
      </c>
      <c r="AE171" s="3">
        <v>0.0</v>
      </c>
      <c r="AF171" s="3" t="s">
        <v>107</v>
      </c>
      <c r="AG171" s="3">
        <v>603.0</v>
      </c>
      <c r="AH171" s="3" t="s">
        <v>108</v>
      </c>
      <c r="AI171" s="3">
        <v>0.0</v>
      </c>
      <c r="AJ171" s="3" t="s">
        <v>109</v>
      </c>
      <c r="AK171" s="3">
        <v>1500.0</v>
      </c>
      <c r="AL171" s="3" t="s">
        <v>108</v>
      </c>
      <c r="AM171" s="3">
        <v>0.0</v>
      </c>
      <c r="AN171" s="3" t="s">
        <v>109</v>
      </c>
      <c r="AO171" s="3">
        <v>0.0</v>
      </c>
      <c r="AP171" s="3" t="s">
        <v>109</v>
      </c>
      <c r="AQ171" s="3">
        <v>0.0</v>
      </c>
      <c r="AR171" s="3" t="s">
        <v>109</v>
      </c>
      <c r="AS171" s="3">
        <v>600.0</v>
      </c>
      <c r="AT171" s="3" t="s">
        <v>274</v>
      </c>
      <c r="AV171" s="3">
        <v>0.0</v>
      </c>
      <c r="AW171" s="3" t="s">
        <v>111</v>
      </c>
      <c r="AX171" s="3">
        <v>600.0</v>
      </c>
      <c r="AY171" s="3" t="s">
        <v>411</v>
      </c>
      <c r="AZ171" s="3">
        <v>0.0</v>
      </c>
      <c r="BA171" s="3" t="s">
        <v>113</v>
      </c>
      <c r="BB171" s="3">
        <v>0.0</v>
      </c>
      <c r="BC171" s="3" t="s">
        <v>349</v>
      </c>
      <c r="BD171" s="3">
        <v>0.0</v>
      </c>
      <c r="BE171" s="3" t="s">
        <v>318</v>
      </c>
      <c r="BF171" s="3">
        <v>0.0</v>
      </c>
      <c r="BG171" s="3" t="s">
        <v>113</v>
      </c>
      <c r="BH171" s="3" t="s">
        <v>204</v>
      </c>
      <c r="BI171" s="3">
        <v>0.0</v>
      </c>
      <c r="BJ171" s="3" t="s">
        <v>113</v>
      </c>
      <c r="BK171" s="3">
        <v>180.0</v>
      </c>
      <c r="BL171" s="3">
        <v>0.0</v>
      </c>
      <c r="BM171" s="3" t="s">
        <v>113</v>
      </c>
      <c r="BN171" s="3">
        <v>0.0</v>
      </c>
      <c r="BO171" s="3" t="s">
        <v>113</v>
      </c>
      <c r="BP171" s="3">
        <v>150.0</v>
      </c>
      <c r="BQ171" s="3" t="s">
        <v>118</v>
      </c>
      <c r="BR171" s="3" t="s">
        <v>468</v>
      </c>
      <c r="BS171" s="3">
        <v>0.0</v>
      </c>
      <c r="BT171" s="3">
        <v>0.0</v>
      </c>
      <c r="BU171" s="3">
        <v>0.0</v>
      </c>
      <c r="BV171" s="3" t="s">
        <v>113</v>
      </c>
      <c r="BW171" s="3">
        <v>0.0</v>
      </c>
      <c r="BX171" s="3" t="s">
        <v>113</v>
      </c>
      <c r="BY171" s="3">
        <v>0.0</v>
      </c>
      <c r="BZ171" s="3" t="s">
        <v>113</v>
      </c>
      <c r="CA171" s="3">
        <v>0.0</v>
      </c>
      <c r="CB171" s="3" t="s">
        <v>113</v>
      </c>
      <c r="CD171" s="3" t="s">
        <v>122</v>
      </c>
      <c r="CE171" s="3" t="s">
        <v>122</v>
      </c>
      <c r="CF171" s="3" t="s">
        <v>123</v>
      </c>
      <c r="CH171" s="3" t="s">
        <v>124</v>
      </c>
      <c r="CI171" s="3" t="s">
        <v>147</v>
      </c>
      <c r="CJ171" s="3" t="s">
        <v>146</v>
      </c>
      <c r="CK171" s="3" t="s">
        <v>91</v>
      </c>
      <c r="CL171" s="3" t="s">
        <v>91</v>
      </c>
    </row>
    <row r="172">
      <c r="A172" s="2">
        <v>45052.410746875</v>
      </c>
      <c r="B172" s="3" t="s">
        <v>832</v>
      </c>
      <c r="C172" s="3" t="s">
        <v>1334</v>
      </c>
      <c r="D172" s="3" t="s">
        <v>91</v>
      </c>
      <c r="E172" s="3" t="s">
        <v>92</v>
      </c>
      <c r="F172" s="3" t="s">
        <v>92</v>
      </c>
      <c r="G172" s="3" t="s">
        <v>93</v>
      </c>
      <c r="H172" s="3" t="s">
        <v>93</v>
      </c>
      <c r="I172" s="3" t="s">
        <v>94</v>
      </c>
      <c r="J172" s="3" t="s">
        <v>95</v>
      </c>
      <c r="K172" s="3" t="s">
        <v>96</v>
      </c>
      <c r="L172" s="3" t="s">
        <v>1335</v>
      </c>
      <c r="M172" s="3">
        <v>2.023030307E9</v>
      </c>
      <c r="N172" s="3" t="s">
        <v>1336</v>
      </c>
      <c r="O172" s="3">
        <v>1.1986307665E10</v>
      </c>
      <c r="P172" s="3">
        <v>5.9855466E7</v>
      </c>
      <c r="Q172" s="3" t="s">
        <v>92</v>
      </c>
      <c r="R172" s="3">
        <v>5.6193090886E10</v>
      </c>
      <c r="S172" s="4">
        <v>38438.0</v>
      </c>
      <c r="T172" s="3" t="s">
        <v>131</v>
      </c>
      <c r="U172" s="3" t="s">
        <v>100</v>
      </c>
      <c r="V172" s="3" t="s">
        <v>1337</v>
      </c>
      <c r="W172" s="5" t="s">
        <v>1338</v>
      </c>
      <c r="X172" s="3" t="s">
        <v>103</v>
      </c>
      <c r="Y172" s="3" t="s">
        <v>104</v>
      </c>
      <c r="Z172" s="3" t="s">
        <v>105</v>
      </c>
      <c r="AA172" s="3" t="s">
        <v>106</v>
      </c>
      <c r="AC172" s="3">
        <v>4.0</v>
      </c>
      <c r="AD172" s="3">
        <v>4.0</v>
      </c>
      <c r="AF172" s="3" t="s">
        <v>107</v>
      </c>
      <c r="AG172" s="3">
        <v>0.0</v>
      </c>
      <c r="AH172" s="3" t="s">
        <v>109</v>
      </c>
      <c r="AI172" s="3">
        <v>0.0</v>
      </c>
      <c r="AJ172" s="3" t="s">
        <v>109</v>
      </c>
      <c r="AK172" s="3">
        <v>1382.0</v>
      </c>
      <c r="AL172" s="3" t="s">
        <v>274</v>
      </c>
      <c r="AM172" s="3">
        <v>0.0</v>
      </c>
      <c r="AN172" s="3" t="s">
        <v>109</v>
      </c>
      <c r="AO172" s="3">
        <v>0.0</v>
      </c>
      <c r="AP172" s="3" t="s">
        <v>109</v>
      </c>
      <c r="AQ172" s="3">
        <v>0.0</v>
      </c>
      <c r="AR172" s="3" t="s">
        <v>109</v>
      </c>
      <c r="AS172" s="3">
        <v>65.0</v>
      </c>
      <c r="AT172" s="3" t="s">
        <v>274</v>
      </c>
      <c r="AV172" s="3">
        <v>0.0</v>
      </c>
      <c r="AW172" s="3" t="s">
        <v>155</v>
      </c>
      <c r="AX172" s="3">
        <v>0.0</v>
      </c>
      <c r="AY172" s="3" t="s">
        <v>177</v>
      </c>
      <c r="AZ172" s="3">
        <v>0.0</v>
      </c>
      <c r="BA172" s="3" t="s">
        <v>113</v>
      </c>
      <c r="BB172" s="3">
        <v>0.0</v>
      </c>
      <c r="BC172" s="3" t="s">
        <v>349</v>
      </c>
      <c r="BD172" s="3">
        <v>20.0</v>
      </c>
      <c r="BE172" s="3" t="s">
        <v>114</v>
      </c>
      <c r="BF172" s="3">
        <v>0.0</v>
      </c>
      <c r="BG172" s="3" t="s">
        <v>113</v>
      </c>
      <c r="BH172" s="3" t="s">
        <v>157</v>
      </c>
      <c r="BI172" s="3">
        <v>50.0</v>
      </c>
      <c r="BJ172" s="3" t="s">
        <v>140</v>
      </c>
      <c r="BK172" s="3">
        <v>0.0</v>
      </c>
      <c r="BL172" s="3">
        <v>0.0</v>
      </c>
      <c r="BM172" s="3" t="s">
        <v>113</v>
      </c>
      <c r="BN172" s="3">
        <v>0.0</v>
      </c>
      <c r="BO172" s="3" t="s">
        <v>113</v>
      </c>
      <c r="BP172" s="3">
        <v>0.0</v>
      </c>
      <c r="BQ172" s="3" t="s">
        <v>113</v>
      </c>
      <c r="BS172" s="3">
        <v>0.0</v>
      </c>
      <c r="BT172" s="3">
        <v>0.0</v>
      </c>
      <c r="BU172" s="3">
        <v>0.0</v>
      </c>
      <c r="BV172" s="3" t="s">
        <v>113</v>
      </c>
      <c r="BW172" s="3">
        <v>0.0</v>
      </c>
      <c r="BX172" s="3" t="s">
        <v>113</v>
      </c>
      <c r="BY172" s="3">
        <v>0.0</v>
      </c>
      <c r="BZ172" s="3" t="s">
        <v>113</v>
      </c>
      <c r="CA172" s="3">
        <v>0.0</v>
      </c>
      <c r="CB172" s="3" t="s">
        <v>113</v>
      </c>
      <c r="CD172" s="3" t="s">
        <v>122</v>
      </c>
      <c r="CE172" s="3" t="s">
        <v>122</v>
      </c>
      <c r="CF172" s="3" t="s">
        <v>144</v>
      </c>
      <c r="CG172" s="3" t="s">
        <v>92</v>
      </c>
      <c r="CH172" s="3" t="s">
        <v>124</v>
      </c>
      <c r="CI172" s="3" t="s">
        <v>181</v>
      </c>
      <c r="CJ172" s="3" t="s">
        <v>146</v>
      </c>
      <c r="CK172" s="3" t="s">
        <v>92</v>
      </c>
      <c r="CL172" s="3" t="s">
        <v>92</v>
      </c>
    </row>
    <row r="173">
      <c r="A173" s="2">
        <v>45052.72103828704</v>
      </c>
      <c r="B173" s="3" t="s">
        <v>196</v>
      </c>
      <c r="C173" s="3" t="s">
        <v>1339</v>
      </c>
      <c r="D173" s="3" t="s">
        <v>91</v>
      </c>
      <c r="E173" s="3" t="s">
        <v>92</v>
      </c>
      <c r="F173" s="3" t="s">
        <v>92</v>
      </c>
      <c r="G173" s="3">
        <v>1.0</v>
      </c>
      <c r="H173" s="3" t="s">
        <v>93</v>
      </c>
      <c r="I173" s="3" t="s">
        <v>94</v>
      </c>
      <c r="J173" s="3" t="s">
        <v>96</v>
      </c>
      <c r="K173" s="3" t="s">
        <v>95</v>
      </c>
      <c r="L173" s="3" t="s">
        <v>1340</v>
      </c>
      <c r="M173" s="3">
        <v>2.023030308E9</v>
      </c>
      <c r="N173" s="3" t="s">
        <v>1341</v>
      </c>
      <c r="O173" s="3">
        <v>1.1997249991E10</v>
      </c>
      <c r="P173" s="3">
        <v>3.9701977E7</v>
      </c>
      <c r="Q173" s="3" t="s">
        <v>92</v>
      </c>
      <c r="R173" s="3">
        <v>6.0970759363E10</v>
      </c>
      <c r="S173" s="4">
        <v>38150.0</v>
      </c>
      <c r="T173" s="3" t="s">
        <v>131</v>
      </c>
      <c r="U173" s="3" t="s">
        <v>100</v>
      </c>
      <c r="V173" s="3" t="s">
        <v>1342</v>
      </c>
      <c r="W173" s="5" t="s">
        <v>1343</v>
      </c>
      <c r="X173" s="3" t="s">
        <v>103</v>
      </c>
      <c r="Y173" s="3" t="s">
        <v>104</v>
      </c>
      <c r="Z173" s="3" t="s">
        <v>105</v>
      </c>
      <c r="AA173" s="3" t="s">
        <v>106</v>
      </c>
      <c r="AC173" s="3">
        <v>6.0</v>
      </c>
      <c r="AD173" s="3">
        <v>3.0</v>
      </c>
      <c r="AE173" s="3">
        <v>3.0</v>
      </c>
      <c r="AF173" s="3" t="s">
        <v>107</v>
      </c>
      <c r="AG173" s="3">
        <v>0.0</v>
      </c>
      <c r="AH173" s="3" t="s">
        <v>109</v>
      </c>
      <c r="AI173" s="3">
        <v>3000.0</v>
      </c>
      <c r="AJ173" s="3" t="s">
        <v>274</v>
      </c>
      <c r="AK173" s="3">
        <v>0.0</v>
      </c>
      <c r="AL173" s="3" t="s">
        <v>109</v>
      </c>
      <c r="AM173" s="3">
        <v>0.0</v>
      </c>
      <c r="AN173" s="3" t="s">
        <v>109</v>
      </c>
      <c r="AO173" s="3">
        <v>0.0</v>
      </c>
      <c r="AP173" s="3" t="s">
        <v>109</v>
      </c>
      <c r="AQ173" s="3">
        <v>0.0</v>
      </c>
      <c r="AR173" s="3" t="s">
        <v>109</v>
      </c>
      <c r="AS173" s="3">
        <v>0.0</v>
      </c>
      <c r="AT173" s="3" t="s">
        <v>109</v>
      </c>
      <c r="AV173" s="3">
        <v>0.0</v>
      </c>
      <c r="AW173" s="3" t="s">
        <v>136</v>
      </c>
      <c r="AX173" s="3">
        <v>1034.0</v>
      </c>
      <c r="AY173" s="3" t="s">
        <v>137</v>
      </c>
      <c r="AZ173" s="3">
        <v>0.0</v>
      </c>
      <c r="BA173" s="3" t="s">
        <v>225</v>
      </c>
      <c r="BB173" s="3">
        <v>0.0</v>
      </c>
      <c r="BC173" s="3" t="s">
        <v>114</v>
      </c>
      <c r="BD173" s="3">
        <v>131.0</v>
      </c>
      <c r="BE173" s="3" t="s">
        <v>114</v>
      </c>
      <c r="BF173" s="3">
        <v>81.0</v>
      </c>
      <c r="BG173" s="3" t="s">
        <v>167</v>
      </c>
      <c r="BH173" s="3" t="s">
        <v>115</v>
      </c>
      <c r="BI173" s="3">
        <v>129.0</v>
      </c>
      <c r="BJ173" s="3" t="s">
        <v>116</v>
      </c>
      <c r="BK173" s="3">
        <v>100.0</v>
      </c>
      <c r="BL173" s="3">
        <v>0.0</v>
      </c>
      <c r="BM173" s="3" t="s">
        <v>113</v>
      </c>
      <c r="BN173" s="3">
        <v>0.0</v>
      </c>
      <c r="BO173" s="3" t="s">
        <v>113</v>
      </c>
      <c r="BP173" s="3">
        <v>250.0</v>
      </c>
      <c r="BQ173" s="3" t="s">
        <v>118</v>
      </c>
      <c r="BR173" s="3" t="s">
        <v>1344</v>
      </c>
      <c r="BS173" s="3">
        <v>0.0</v>
      </c>
      <c r="BT173" s="3">
        <v>0.0</v>
      </c>
      <c r="BU173" s="3">
        <v>0.0</v>
      </c>
      <c r="BV173" s="3" t="s">
        <v>113</v>
      </c>
      <c r="BW173" s="3">
        <v>0.0</v>
      </c>
      <c r="BX173" s="3" t="s">
        <v>113</v>
      </c>
      <c r="BY173" s="3">
        <v>0.0</v>
      </c>
      <c r="BZ173" s="3" t="s">
        <v>113</v>
      </c>
      <c r="CA173" s="3">
        <v>0.0</v>
      </c>
      <c r="CB173" s="3" t="s">
        <v>207</v>
      </c>
      <c r="CC173" s="3" t="s">
        <v>1345</v>
      </c>
      <c r="CD173" s="3" t="s">
        <v>331</v>
      </c>
      <c r="CE173" s="3" t="s">
        <v>122</v>
      </c>
      <c r="CF173" s="3" t="s">
        <v>123</v>
      </c>
      <c r="CH173" s="3" t="s">
        <v>1346</v>
      </c>
      <c r="CI173" s="3" t="s">
        <v>146</v>
      </c>
      <c r="CJ173" s="3" t="s">
        <v>146</v>
      </c>
      <c r="CK173" s="3" t="s">
        <v>92</v>
      </c>
      <c r="CL173" s="3" t="s">
        <v>92</v>
      </c>
    </row>
    <row r="174">
      <c r="A174" s="2">
        <v>45045.55429677083</v>
      </c>
      <c r="B174" s="3" t="s">
        <v>267</v>
      </c>
      <c r="C174" s="3" t="s">
        <v>1347</v>
      </c>
      <c r="D174" s="3" t="s">
        <v>91</v>
      </c>
      <c r="E174" s="3" t="s">
        <v>92</v>
      </c>
      <c r="F174" s="3" t="s">
        <v>92</v>
      </c>
      <c r="G174" s="3" t="s">
        <v>93</v>
      </c>
      <c r="H174" s="3" t="s">
        <v>93</v>
      </c>
      <c r="I174" s="3" t="s">
        <v>94</v>
      </c>
      <c r="J174" s="3" t="s">
        <v>96</v>
      </c>
      <c r="K174" s="3" t="s">
        <v>995</v>
      </c>
      <c r="L174" s="3" t="s">
        <v>1348</v>
      </c>
      <c r="M174" s="3">
        <v>2.02303031E9</v>
      </c>
      <c r="N174" s="3" t="s">
        <v>1349</v>
      </c>
      <c r="O174" s="3">
        <v>1.1976396694E10</v>
      </c>
      <c r="P174" s="3">
        <v>5.37556746E8</v>
      </c>
      <c r="Q174" s="3" t="s">
        <v>92</v>
      </c>
      <c r="R174" s="3">
        <v>5.5031869828E10</v>
      </c>
      <c r="S174" s="4">
        <v>37929.0</v>
      </c>
      <c r="T174" s="3" t="s">
        <v>131</v>
      </c>
      <c r="U174" s="3" t="s">
        <v>100</v>
      </c>
      <c r="V174" s="3" t="s">
        <v>1350</v>
      </c>
      <c r="W174" s="5" t="s">
        <v>1351</v>
      </c>
      <c r="X174" s="3" t="s">
        <v>103</v>
      </c>
      <c r="Y174" s="3" t="s">
        <v>104</v>
      </c>
      <c r="Z174" s="3" t="s">
        <v>105</v>
      </c>
      <c r="AA174" s="3" t="s">
        <v>106</v>
      </c>
      <c r="AB174" s="3" t="s">
        <v>1352</v>
      </c>
      <c r="AC174" s="3">
        <v>4.0</v>
      </c>
      <c r="AD174" s="3">
        <v>1.0</v>
      </c>
      <c r="AF174" s="3" t="s">
        <v>134</v>
      </c>
      <c r="AG174" s="3">
        <v>1195.0</v>
      </c>
      <c r="AH174" s="3" t="s">
        <v>108</v>
      </c>
      <c r="AI174" s="3">
        <v>0.0</v>
      </c>
      <c r="AJ174" s="3" t="s">
        <v>109</v>
      </c>
      <c r="AK174" s="3">
        <v>0.0</v>
      </c>
      <c r="AL174" s="3" t="s">
        <v>109</v>
      </c>
      <c r="AM174" s="3">
        <v>0.0</v>
      </c>
      <c r="AN174" s="3" t="s">
        <v>109</v>
      </c>
      <c r="AO174" s="3">
        <v>0.0</v>
      </c>
      <c r="AP174" s="3" t="s">
        <v>109</v>
      </c>
      <c r="AQ174" s="3">
        <v>1200.0</v>
      </c>
      <c r="AR174" s="3" t="s">
        <v>135</v>
      </c>
      <c r="AS174" s="3">
        <v>0.0</v>
      </c>
      <c r="AT174" s="3" t="s">
        <v>109</v>
      </c>
      <c r="AV174" s="3">
        <v>0.0</v>
      </c>
      <c r="AW174" s="3" t="s">
        <v>203</v>
      </c>
      <c r="AX174" s="3">
        <v>0.0</v>
      </c>
      <c r="AY174" s="3" t="s">
        <v>156</v>
      </c>
      <c r="AZ174" s="3">
        <v>0.0</v>
      </c>
      <c r="BA174" s="3" t="s">
        <v>178</v>
      </c>
      <c r="BB174" s="3">
        <v>46.0</v>
      </c>
      <c r="BC174" s="3" t="s">
        <v>114</v>
      </c>
      <c r="BD174" s="3">
        <v>100.0</v>
      </c>
      <c r="BE174" s="3" t="s">
        <v>114</v>
      </c>
      <c r="BF174" s="3">
        <v>25.0</v>
      </c>
      <c r="BG174" s="3" t="s">
        <v>167</v>
      </c>
      <c r="BH174" s="3" t="s">
        <v>115</v>
      </c>
      <c r="BI174" s="3">
        <v>100.0</v>
      </c>
      <c r="BJ174" s="3" t="s">
        <v>140</v>
      </c>
      <c r="BK174" s="3">
        <v>78.0</v>
      </c>
      <c r="BL174" s="3">
        <v>139.0</v>
      </c>
      <c r="BM174" s="3" t="s">
        <v>189</v>
      </c>
      <c r="BN174" s="3">
        <v>90.0</v>
      </c>
      <c r="BO174" s="3" t="s">
        <v>276</v>
      </c>
      <c r="BP174" s="3">
        <v>0.0</v>
      </c>
      <c r="BQ174" s="3" t="s">
        <v>113</v>
      </c>
      <c r="BS174" s="3">
        <v>0.0</v>
      </c>
      <c r="BT174" s="3">
        <v>0.0</v>
      </c>
      <c r="BU174" s="3">
        <v>0.0</v>
      </c>
      <c r="BV174" s="3" t="s">
        <v>113</v>
      </c>
      <c r="BW174" s="3">
        <v>0.0</v>
      </c>
      <c r="BX174" s="3" t="s">
        <v>120</v>
      </c>
      <c r="BY174" s="3">
        <v>0.0</v>
      </c>
      <c r="BZ174" s="3" t="s">
        <v>120</v>
      </c>
      <c r="CA174" s="3">
        <v>0.0</v>
      </c>
      <c r="CB174" s="3" t="s">
        <v>113</v>
      </c>
      <c r="CC174" s="3" t="s">
        <v>1353</v>
      </c>
      <c r="CD174" s="3" t="s">
        <v>122</v>
      </c>
      <c r="CE174" s="3" t="s">
        <v>122</v>
      </c>
      <c r="CF174" s="3" t="s">
        <v>123</v>
      </c>
      <c r="CH174" s="3" t="s">
        <v>124</v>
      </c>
      <c r="CI174" s="3" t="s">
        <v>181</v>
      </c>
      <c r="CJ174" s="3" t="s">
        <v>208</v>
      </c>
      <c r="CK174" s="3" t="s">
        <v>91</v>
      </c>
      <c r="CL174" s="3" t="s">
        <v>91</v>
      </c>
    </row>
    <row r="175">
      <c r="A175" s="2">
        <v>45045.558625624995</v>
      </c>
      <c r="B175" s="3" t="s">
        <v>159</v>
      </c>
      <c r="C175" s="3" t="s">
        <v>1354</v>
      </c>
      <c r="D175" s="3" t="s">
        <v>91</v>
      </c>
      <c r="E175" s="3" t="s">
        <v>91</v>
      </c>
      <c r="F175" s="3" t="s">
        <v>92</v>
      </c>
      <c r="G175" s="3">
        <v>1.0</v>
      </c>
      <c r="H175" s="3" t="s">
        <v>93</v>
      </c>
      <c r="I175" s="3" t="s">
        <v>94</v>
      </c>
      <c r="J175" s="3" t="s">
        <v>96</v>
      </c>
      <c r="K175" s="3" t="s">
        <v>95</v>
      </c>
      <c r="L175" s="3" t="s">
        <v>1355</v>
      </c>
      <c r="M175" s="3">
        <v>2.023030311E9</v>
      </c>
      <c r="N175" s="3" t="s">
        <v>1356</v>
      </c>
      <c r="O175" s="3">
        <v>1.1986750029E10</v>
      </c>
      <c r="P175" s="3">
        <v>5.79067919E8</v>
      </c>
      <c r="R175" s="3">
        <v>4.9785322807E10</v>
      </c>
      <c r="S175" s="4">
        <v>38442.0</v>
      </c>
      <c r="T175" s="3" t="s">
        <v>99</v>
      </c>
      <c r="U175" s="3" t="s">
        <v>100</v>
      </c>
      <c r="V175" s="3" t="s">
        <v>1357</v>
      </c>
      <c r="W175" s="5" t="s">
        <v>1358</v>
      </c>
      <c r="X175" s="3" t="s">
        <v>103</v>
      </c>
      <c r="Y175" s="3" t="s">
        <v>104</v>
      </c>
      <c r="Z175" s="3" t="s">
        <v>105</v>
      </c>
      <c r="AA175" s="3" t="s">
        <v>106</v>
      </c>
      <c r="AC175" s="3">
        <v>2.0</v>
      </c>
      <c r="AD175" s="3">
        <v>2.0</v>
      </c>
      <c r="AF175" s="3" t="s">
        <v>107</v>
      </c>
      <c r="AG175" s="3">
        <v>350.0</v>
      </c>
      <c r="AH175" s="3" t="s">
        <v>176</v>
      </c>
      <c r="AI175" s="3">
        <v>0.0</v>
      </c>
      <c r="AJ175" s="3" t="s">
        <v>109</v>
      </c>
      <c r="AK175" s="3">
        <v>2392.0</v>
      </c>
      <c r="AL175" s="3" t="s">
        <v>108</v>
      </c>
      <c r="AM175" s="3">
        <v>0.0</v>
      </c>
      <c r="AN175" s="3" t="s">
        <v>109</v>
      </c>
      <c r="AO175" s="3">
        <v>0.0</v>
      </c>
      <c r="AP175" s="3" t="s">
        <v>109</v>
      </c>
      <c r="AQ175" s="3">
        <v>0.0</v>
      </c>
      <c r="AR175" s="3" t="s">
        <v>109</v>
      </c>
      <c r="AS175" s="3">
        <v>0.0</v>
      </c>
      <c r="AT175" s="3" t="s">
        <v>109</v>
      </c>
      <c r="AV175" s="3">
        <v>0.0</v>
      </c>
      <c r="AW175" s="3" t="s">
        <v>111</v>
      </c>
      <c r="AX175" s="3">
        <v>850.0</v>
      </c>
      <c r="AY175" s="3" t="s">
        <v>112</v>
      </c>
      <c r="AZ175" s="3">
        <v>0.0</v>
      </c>
      <c r="BA175" s="3" t="s">
        <v>113</v>
      </c>
      <c r="BB175" s="3">
        <v>80.0</v>
      </c>
      <c r="BC175" s="3" t="s">
        <v>371</v>
      </c>
      <c r="BD175" s="3">
        <v>109.0</v>
      </c>
      <c r="BE175" s="3" t="s">
        <v>114</v>
      </c>
      <c r="BF175" s="3">
        <v>0.0</v>
      </c>
      <c r="BG175" s="3" t="s">
        <v>113</v>
      </c>
      <c r="BH175" s="3" t="s">
        <v>157</v>
      </c>
      <c r="BI175" s="3">
        <v>100.0</v>
      </c>
      <c r="BJ175" s="3" t="s">
        <v>140</v>
      </c>
      <c r="BK175" s="3">
        <v>256.0</v>
      </c>
      <c r="BL175" s="3">
        <v>0.0</v>
      </c>
      <c r="BM175" s="3" t="s">
        <v>113</v>
      </c>
      <c r="BN175" s="3">
        <v>0.0</v>
      </c>
      <c r="BO175" s="3" t="s">
        <v>113</v>
      </c>
      <c r="BP175" s="3">
        <v>0.0</v>
      </c>
      <c r="BQ175" s="3" t="s">
        <v>113</v>
      </c>
      <c r="BS175" s="3">
        <v>0.0</v>
      </c>
      <c r="BT175" s="3">
        <v>0.0</v>
      </c>
      <c r="BU175" s="3">
        <v>0.0</v>
      </c>
      <c r="BV175" s="3" t="s">
        <v>113</v>
      </c>
      <c r="BW175" s="3">
        <v>0.0</v>
      </c>
      <c r="BX175" s="3" t="s">
        <v>113</v>
      </c>
      <c r="BY175" s="3">
        <v>0.0</v>
      </c>
      <c r="BZ175" s="3" t="s">
        <v>113</v>
      </c>
      <c r="CA175" s="3">
        <v>0.0</v>
      </c>
      <c r="CB175" s="3" t="s">
        <v>113</v>
      </c>
      <c r="CD175" s="3" t="s">
        <v>122</v>
      </c>
      <c r="CE175" s="3" t="s">
        <v>122</v>
      </c>
      <c r="CF175" s="3" t="s">
        <v>144</v>
      </c>
      <c r="CH175" s="3" t="s">
        <v>124</v>
      </c>
      <c r="CI175" s="3" t="s">
        <v>181</v>
      </c>
      <c r="CJ175" s="3" t="s">
        <v>208</v>
      </c>
      <c r="CK175" s="3" t="s">
        <v>91</v>
      </c>
      <c r="CL175" s="3" t="s">
        <v>91</v>
      </c>
      <c r="CM175" s="3" t="s">
        <v>1359</v>
      </c>
    </row>
    <row r="176">
      <c r="A176" s="2">
        <v>45045.40800318287</v>
      </c>
      <c r="B176" s="3" t="s">
        <v>1059</v>
      </c>
      <c r="C176" s="3" t="s">
        <v>1360</v>
      </c>
      <c r="D176" s="3" t="s">
        <v>91</v>
      </c>
      <c r="E176" s="3" t="s">
        <v>92</v>
      </c>
      <c r="F176" s="3" t="s">
        <v>92</v>
      </c>
      <c r="G176" s="3">
        <v>1.0</v>
      </c>
      <c r="H176" s="3" t="s">
        <v>93</v>
      </c>
      <c r="I176" s="3" t="s">
        <v>94</v>
      </c>
      <c r="J176" s="3" t="s">
        <v>96</v>
      </c>
      <c r="K176" s="3" t="s">
        <v>1361</v>
      </c>
      <c r="L176" s="3" t="s">
        <v>1362</v>
      </c>
      <c r="M176" s="3">
        <v>2.023030315E9</v>
      </c>
      <c r="N176" s="3" t="s">
        <v>1363</v>
      </c>
      <c r="O176" s="3">
        <v>1.1961445321E10</v>
      </c>
      <c r="P176" s="3">
        <v>3.80233289E8</v>
      </c>
      <c r="Q176" s="3" t="s">
        <v>92</v>
      </c>
      <c r="R176" s="3">
        <v>5.1978566883E10</v>
      </c>
      <c r="S176" s="4">
        <v>37459.0</v>
      </c>
      <c r="T176" s="3" t="s">
        <v>131</v>
      </c>
      <c r="U176" s="3" t="s">
        <v>100</v>
      </c>
      <c r="V176" s="3" t="s">
        <v>1364</v>
      </c>
      <c r="W176" s="5" t="s">
        <v>1365</v>
      </c>
      <c r="X176" s="3" t="s">
        <v>103</v>
      </c>
      <c r="Y176" s="3" t="s">
        <v>104</v>
      </c>
      <c r="Z176" s="3" t="s">
        <v>105</v>
      </c>
      <c r="AA176" s="3" t="s">
        <v>106</v>
      </c>
      <c r="AC176" s="3">
        <v>6.0</v>
      </c>
      <c r="AD176" s="3">
        <v>6.0</v>
      </c>
      <c r="AF176" s="3" t="s">
        <v>134</v>
      </c>
      <c r="AG176" s="3">
        <v>0.0</v>
      </c>
      <c r="AH176" s="3" t="s">
        <v>109</v>
      </c>
      <c r="AI176" s="3">
        <v>3000.0</v>
      </c>
      <c r="AJ176" s="3" t="s">
        <v>135</v>
      </c>
      <c r="AK176" s="3">
        <v>1800.0</v>
      </c>
      <c r="AL176" s="3" t="s">
        <v>135</v>
      </c>
      <c r="AM176" s="3">
        <v>0.0</v>
      </c>
      <c r="AN176" s="3" t="s">
        <v>109</v>
      </c>
      <c r="AO176" s="3">
        <v>0.0</v>
      </c>
      <c r="AP176" s="3" t="s">
        <v>109</v>
      </c>
      <c r="AQ176" s="3">
        <v>0.0</v>
      </c>
      <c r="AR176" s="3" t="s">
        <v>109</v>
      </c>
      <c r="AS176" s="3">
        <v>0.0</v>
      </c>
      <c r="AT176" s="3" t="s">
        <v>109</v>
      </c>
      <c r="AV176" s="3">
        <v>0.0</v>
      </c>
      <c r="AW176" s="3" t="s">
        <v>111</v>
      </c>
      <c r="AX176" s="3">
        <v>2532.0</v>
      </c>
      <c r="AY176" s="3" t="s">
        <v>112</v>
      </c>
      <c r="AZ176" s="3">
        <v>0.0</v>
      </c>
      <c r="BA176" s="3" t="s">
        <v>113</v>
      </c>
      <c r="BB176" s="3">
        <v>0.0</v>
      </c>
      <c r="BC176" s="3" t="s">
        <v>503</v>
      </c>
      <c r="BD176" s="3">
        <v>212.0</v>
      </c>
      <c r="BE176" s="3" t="s">
        <v>114</v>
      </c>
      <c r="BF176" s="3">
        <v>0.0</v>
      </c>
      <c r="BG176" s="3" t="s">
        <v>113</v>
      </c>
      <c r="BH176" s="3" t="s">
        <v>157</v>
      </c>
      <c r="BI176" s="3">
        <v>87.0</v>
      </c>
      <c r="BJ176" s="3" t="s">
        <v>116</v>
      </c>
      <c r="BK176" s="3">
        <v>0.0</v>
      </c>
      <c r="BL176" s="3">
        <v>1287.0</v>
      </c>
      <c r="BM176" s="3" t="s">
        <v>189</v>
      </c>
      <c r="BN176" s="3">
        <v>0.0</v>
      </c>
      <c r="BO176" s="3" t="s">
        <v>113</v>
      </c>
      <c r="BP176" s="3">
        <v>120.0</v>
      </c>
      <c r="BQ176" s="3" t="s">
        <v>118</v>
      </c>
      <c r="BR176" s="3" t="s">
        <v>217</v>
      </c>
      <c r="BS176" s="3">
        <v>0.0</v>
      </c>
      <c r="BT176" s="3">
        <v>0.0</v>
      </c>
      <c r="BU176" s="3">
        <v>0.0</v>
      </c>
      <c r="BV176" s="3" t="s">
        <v>113</v>
      </c>
      <c r="BW176" s="3">
        <v>0.0</v>
      </c>
      <c r="BX176" s="3" t="s">
        <v>113</v>
      </c>
      <c r="BY176" s="3">
        <v>0.0</v>
      </c>
      <c r="BZ176" s="3" t="s">
        <v>113</v>
      </c>
      <c r="CA176" s="3">
        <v>0.0</v>
      </c>
      <c r="CB176" s="3" t="s">
        <v>113</v>
      </c>
      <c r="CD176" s="3" t="s">
        <v>122</v>
      </c>
      <c r="CE176" s="3" t="s">
        <v>122</v>
      </c>
      <c r="CF176" s="3" t="s">
        <v>123</v>
      </c>
      <c r="CH176" s="3" t="s">
        <v>124</v>
      </c>
      <c r="CI176" s="3" t="s">
        <v>146</v>
      </c>
      <c r="CJ176" s="3" t="s">
        <v>125</v>
      </c>
      <c r="CK176" s="3" t="s">
        <v>92</v>
      </c>
      <c r="CL176" s="3" t="s">
        <v>91</v>
      </c>
      <c r="CM176" s="3" t="s">
        <v>1366</v>
      </c>
    </row>
    <row r="177">
      <c r="A177" s="2">
        <v>45045.56987825231</v>
      </c>
      <c r="B177" s="3" t="s">
        <v>1059</v>
      </c>
      <c r="C177" s="3" t="s">
        <v>1367</v>
      </c>
      <c r="D177" s="3" t="s">
        <v>91</v>
      </c>
      <c r="E177" s="3" t="s">
        <v>92</v>
      </c>
      <c r="F177" s="3" t="s">
        <v>92</v>
      </c>
      <c r="G177" s="3" t="s">
        <v>93</v>
      </c>
      <c r="H177" s="3" t="s">
        <v>93</v>
      </c>
      <c r="I177" s="3" t="s">
        <v>94</v>
      </c>
      <c r="J177" s="3" t="s">
        <v>95</v>
      </c>
      <c r="K177" s="3" t="s">
        <v>96</v>
      </c>
      <c r="L177" s="3" t="s">
        <v>1368</v>
      </c>
      <c r="M177" s="3">
        <v>2.023030319E9</v>
      </c>
      <c r="N177" s="3" t="s">
        <v>1369</v>
      </c>
      <c r="O177" s="3">
        <v>1.1997975786E10</v>
      </c>
      <c r="P177" s="3">
        <v>5.50779978E8</v>
      </c>
      <c r="Q177" s="3" t="s">
        <v>92</v>
      </c>
      <c r="R177" s="3">
        <v>5.26862628E10</v>
      </c>
      <c r="S177" s="4">
        <v>38741.0</v>
      </c>
      <c r="T177" s="3" t="s">
        <v>131</v>
      </c>
      <c r="U177" s="3" t="s">
        <v>1200</v>
      </c>
      <c r="V177" s="3" t="s">
        <v>1370</v>
      </c>
      <c r="W177" s="5" t="s">
        <v>1371</v>
      </c>
      <c r="X177" s="3" t="s">
        <v>103</v>
      </c>
      <c r="Y177" s="3" t="s">
        <v>104</v>
      </c>
      <c r="Z177" s="3" t="s">
        <v>105</v>
      </c>
      <c r="AA177" s="3" t="s">
        <v>106</v>
      </c>
      <c r="AC177" s="3">
        <v>4.0</v>
      </c>
      <c r="AD177" s="3">
        <v>4.0</v>
      </c>
      <c r="AF177" s="3" t="s">
        <v>107</v>
      </c>
      <c r="AG177" s="3">
        <v>0.0</v>
      </c>
      <c r="AH177" s="3" t="s">
        <v>109</v>
      </c>
      <c r="AI177" s="3">
        <v>0.0</v>
      </c>
      <c r="AJ177" s="3" t="s">
        <v>109</v>
      </c>
      <c r="AK177" s="3">
        <v>1397.0</v>
      </c>
      <c r="AL177" s="3" t="s">
        <v>108</v>
      </c>
      <c r="AM177" s="3">
        <v>0.0</v>
      </c>
      <c r="AN177" s="3" t="s">
        <v>109</v>
      </c>
      <c r="AO177" s="3">
        <v>0.0</v>
      </c>
      <c r="AP177" s="3" t="s">
        <v>109</v>
      </c>
      <c r="AQ177" s="3">
        <v>1908.0</v>
      </c>
      <c r="AR177" s="3" t="s">
        <v>108</v>
      </c>
      <c r="AS177" s="3">
        <v>0.0</v>
      </c>
      <c r="AT177" s="3" t="s">
        <v>109</v>
      </c>
      <c r="AV177" s="3">
        <v>0.0</v>
      </c>
      <c r="AW177" s="3" t="s">
        <v>111</v>
      </c>
      <c r="AX177" s="3">
        <v>1300.0</v>
      </c>
      <c r="AY177" s="3" t="s">
        <v>112</v>
      </c>
      <c r="AZ177" s="3">
        <v>62.0</v>
      </c>
      <c r="BA177" s="3" t="s">
        <v>138</v>
      </c>
      <c r="BB177" s="3">
        <v>78.0</v>
      </c>
      <c r="BC177" s="3" t="s">
        <v>114</v>
      </c>
      <c r="BD177" s="3">
        <v>155.0</v>
      </c>
      <c r="BE177" s="3" t="s">
        <v>114</v>
      </c>
      <c r="BF177" s="3">
        <v>0.0</v>
      </c>
      <c r="BG177" s="3" t="s">
        <v>113</v>
      </c>
      <c r="BH177" s="3" t="s">
        <v>115</v>
      </c>
      <c r="BI177" s="3">
        <v>292.0</v>
      </c>
      <c r="BJ177" s="3" t="s">
        <v>116</v>
      </c>
      <c r="BK177" s="3">
        <v>0.0</v>
      </c>
      <c r="BL177" s="3">
        <v>0.0</v>
      </c>
      <c r="BM177" s="3" t="s">
        <v>113</v>
      </c>
      <c r="BN177" s="3">
        <v>297.0</v>
      </c>
      <c r="BO177" s="3" t="s">
        <v>276</v>
      </c>
      <c r="BP177" s="3">
        <v>0.0</v>
      </c>
      <c r="BQ177" s="3" t="s">
        <v>113</v>
      </c>
      <c r="BS177" s="3">
        <v>1.0</v>
      </c>
      <c r="BT177" s="3">
        <v>0.0</v>
      </c>
      <c r="BU177" s="3">
        <v>0.0</v>
      </c>
      <c r="BV177" s="3" t="s">
        <v>113</v>
      </c>
      <c r="BW177" s="3">
        <v>0.0</v>
      </c>
      <c r="BX177" s="3" t="s">
        <v>113</v>
      </c>
      <c r="BY177" s="3">
        <v>0.0</v>
      </c>
      <c r="BZ177" s="3" t="s">
        <v>113</v>
      </c>
      <c r="CA177" s="3">
        <v>16989.0</v>
      </c>
      <c r="CB177" s="3" t="s">
        <v>120</v>
      </c>
      <c r="CD177" s="3" t="s">
        <v>331</v>
      </c>
      <c r="CE177" s="3" t="s">
        <v>122</v>
      </c>
      <c r="CF177" s="3" t="s">
        <v>144</v>
      </c>
      <c r="CH177" s="3" t="s">
        <v>124</v>
      </c>
      <c r="CI177" s="3" t="s">
        <v>146</v>
      </c>
      <c r="CJ177" s="3" t="s">
        <v>228</v>
      </c>
      <c r="CK177" s="3" t="s">
        <v>92</v>
      </c>
      <c r="CL177" s="3" t="s">
        <v>92</v>
      </c>
    </row>
    <row r="178">
      <c r="A178" s="2">
        <v>45052.68323732639</v>
      </c>
      <c r="B178" s="3" t="s">
        <v>169</v>
      </c>
      <c r="C178" s="3" t="s">
        <v>1372</v>
      </c>
      <c r="D178" s="3" t="s">
        <v>91</v>
      </c>
      <c r="E178" s="3" t="s">
        <v>92</v>
      </c>
      <c r="F178" s="3" t="s">
        <v>684</v>
      </c>
      <c r="G178" s="3">
        <v>2.0</v>
      </c>
      <c r="H178" s="3">
        <v>1.0</v>
      </c>
      <c r="I178" s="3" t="s">
        <v>94</v>
      </c>
      <c r="J178" s="3" t="s">
        <v>95</v>
      </c>
      <c r="K178" s="3" t="s">
        <v>96</v>
      </c>
      <c r="L178" s="3" t="s">
        <v>1373</v>
      </c>
      <c r="M178" s="3">
        <v>2.02303032E9</v>
      </c>
      <c r="N178" s="3" t="s">
        <v>1374</v>
      </c>
      <c r="O178" s="3">
        <v>1.1944537354E10</v>
      </c>
      <c r="P178" s="3">
        <v>5.04376093E8</v>
      </c>
      <c r="Q178" s="3" t="s">
        <v>92</v>
      </c>
      <c r="R178" s="3">
        <v>4.9334795859E10</v>
      </c>
      <c r="S178" s="4">
        <v>37453.0</v>
      </c>
      <c r="T178" s="3" t="s">
        <v>163</v>
      </c>
      <c r="U178" s="3" t="s">
        <v>100</v>
      </c>
      <c r="V178" s="3" t="s">
        <v>1375</v>
      </c>
      <c r="W178" s="5" t="s">
        <v>1376</v>
      </c>
      <c r="X178" s="3" t="s">
        <v>103</v>
      </c>
      <c r="Y178" s="3" t="s">
        <v>104</v>
      </c>
      <c r="Z178" s="3" t="s">
        <v>105</v>
      </c>
      <c r="AA178" s="3" t="s">
        <v>106</v>
      </c>
      <c r="AC178" s="3">
        <v>4.0</v>
      </c>
      <c r="AD178" s="3">
        <v>4.0</v>
      </c>
      <c r="AE178" s="3">
        <v>0.0</v>
      </c>
      <c r="AF178" s="3" t="s">
        <v>107</v>
      </c>
      <c r="AG178" s="3">
        <v>972.0</v>
      </c>
      <c r="AH178" s="3" t="s">
        <v>108</v>
      </c>
      <c r="AI178" s="3">
        <v>0.0</v>
      </c>
      <c r="AJ178" s="3" t="s">
        <v>109</v>
      </c>
      <c r="AK178" s="3">
        <v>0.0</v>
      </c>
      <c r="AL178" s="3" t="s">
        <v>109</v>
      </c>
      <c r="AM178" s="3">
        <v>0.0</v>
      </c>
      <c r="AN178" s="3" t="s">
        <v>109</v>
      </c>
      <c r="AO178" s="3">
        <v>0.0</v>
      </c>
      <c r="AP178" s="3" t="s">
        <v>109</v>
      </c>
      <c r="AQ178" s="3">
        <v>2840.0</v>
      </c>
      <c r="AR178" s="3" t="s">
        <v>108</v>
      </c>
      <c r="AS178" s="3">
        <v>0.0</v>
      </c>
      <c r="AT178" s="3" t="s">
        <v>109</v>
      </c>
      <c r="AV178" s="3">
        <v>0.0</v>
      </c>
      <c r="AW178" s="3" t="s">
        <v>136</v>
      </c>
      <c r="AX178" s="3">
        <v>0.0</v>
      </c>
      <c r="AY178" s="3" t="s">
        <v>137</v>
      </c>
      <c r="AZ178" s="3">
        <v>0.0</v>
      </c>
      <c r="BA178" s="3" t="s">
        <v>178</v>
      </c>
      <c r="BB178" s="3">
        <v>213.0</v>
      </c>
      <c r="BC178" s="3" t="s">
        <v>114</v>
      </c>
      <c r="BD178" s="3">
        <v>0.0</v>
      </c>
      <c r="BE178" s="3" t="s">
        <v>318</v>
      </c>
      <c r="BF178" s="3">
        <v>97.0</v>
      </c>
      <c r="BG178" s="3" t="s">
        <v>139</v>
      </c>
      <c r="BH178" s="3" t="s">
        <v>157</v>
      </c>
      <c r="BI178" s="3">
        <v>115.0</v>
      </c>
      <c r="BJ178" s="3" t="s">
        <v>116</v>
      </c>
      <c r="BK178" s="3">
        <v>63.0</v>
      </c>
      <c r="BL178" s="3">
        <v>0.0</v>
      </c>
      <c r="BM178" s="3" t="s">
        <v>113</v>
      </c>
      <c r="BN178" s="3">
        <v>7.0</v>
      </c>
      <c r="BO178" s="3" t="s">
        <v>117</v>
      </c>
      <c r="BP178" s="3">
        <v>210.0</v>
      </c>
      <c r="BQ178" s="3" t="s">
        <v>118</v>
      </c>
      <c r="BR178" s="3" t="s">
        <v>1377</v>
      </c>
      <c r="BS178" s="3">
        <v>0.0</v>
      </c>
      <c r="BT178" s="3">
        <v>0.0</v>
      </c>
      <c r="BU178" s="3">
        <v>0.0</v>
      </c>
      <c r="BV178" s="3" t="s">
        <v>113</v>
      </c>
      <c r="BW178" s="3">
        <v>0.0</v>
      </c>
      <c r="BX178" s="3" t="s">
        <v>120</v>
      </c>
      <c r="BY178" s="3">
        <v>0.0</v>
      </c>
      <c r="BZ178" s="3" t="s">
        <v>120</v>
      </c>
      <c r="CA178" s="3">
        <v>831.0</v>
      </c>
      <c r="CB178" s="3" t="s">
        <v>120</v>
      </c>
      <c r="CD178" s="3" t="s">
        <v>122</v>
      </c>
      <c r="CE178" s="3" t="s">
        <v>122</v>
      </c>
      <c r="CF178" s="3" t="s">
        <v>123</v>
      </c>
      <c r="CG178" s="3" t="s">
        <v>92</v>
      </c>
      <c r="CH178" s="3" t="s">
        <v>124</v>
      </c>
      <c r="CI178" s="3" t="s">
        <v>181</v>
      </c>
      <c r="CJ178" s="3" t="s">
        <v>656</v>
      </c>
      <c r="CK178" s="3" t="s">
        <v>91</v>
      </c>
      <c r="CL178" s="3" t="s">
        <v>91</v>
      </c>
    </row>
    <row r="179">
      <c r="A179" s="2">
        <v>45045.74042570602</v>
      </c>
      <c r="B179" s="3" t="s">
        <v>351</v>
      </c>
      <c r="C179" s="3" t="s">
        <v>1378</v>
      </c>
      <c r="D179" s="3" t="s">
        <v>91</v>
      </c>
      <c r="E179" s="3" t="s">
        <v>91</v>
      </c>
      <c r="F179" s="3" t="s">
        <v>92</v>
      </c>
      <c r="G179" s="3">
        <v>1.0</v>
      </c>
      <c r="H179" s="3">
        <v>2.0</v>
      </c>
      <c r="I179" s="3" t="s">
        <v>94</v>
      </c>
      <c r="J179" s="3" t="s">
        <v>95</v>
      </c>
      <c r="K179" s="3" t="s">
        <v>1379</v>
      </c>
      <c r="L179" s="3" t="s">
        <v>1380</v>
      </c>
      <c r="M179" s="3">
        <v>2.023030322E9</v>
      </c>
      <c r="N179" s="3" t="s">
        <v>1381</v>
      </c>
      <c r="O179" s="3">
        <v>1.1957251518E10</v>
      </c>
      <c r="P179" s="3">
        <v>6.23496811E8</v>
      </c>
      <c r="Q179" s="3" t="s">
        <v>92</v>
      </c>
      <c r="R179" s="3">
        <v>5.2027922806E10</v>
      </c>
      <c r="S179" s="4">
        <v>37618.0</v>
      </c>
      <c r="T179" s="3" t="s">
        <v>131</v>
      </c>
      <c r="U179" s="3" t="s">
        <v>100</v>
      </c>
      <c r="V179" s="3" t="s">
        <v>1382</v>
      </c>
      <c r="W179" s="5" t="s">
        <v>1383</v>
      </c>
      <c r="X179" s="3" t="s">
        <v>103</v>
      </c>
      <c r="Y179" s="3" t="s">
        <v>104</v>
      </c>
      <c r="Z179" s="3" t="s">
        <v>105</v>
      </c>
      <c r="AA179" s="3" t="s">
        <v>106</v>
      </c>
      <c r="AC179" s="3">
        <v>5.0</v>
      </c>
      <c r="AD179" s="3">
        <v>5.0</v>
      </c>
      <c r="AF179" s="3" t="s">
        <v>107</v>
      </c>
      <c r="AG179" s="3">
        <v>1800.0</v>
      </c>
      <c r="AH179" s="3" t="s">
        <v>108</v>
      </c>
      <c r="AI179" s="3">
        <v>3456.0</v>
      </c>
      <c r="AJ179" s="3" t="s">
        <v>108</v>
      </c>
      <c r="AK179" s="3">
        <v>0.0</v>
      </c>
      <c r="AL179" s="3" t="s">
        <v>109</v>
      </c>
      <c r="AM179" s="3">
        <v>0.0</v>
      </c>
      <c r="AN179" s="3" t="s">
        <v>109</v>
      </c>
      <c r="AO179" s="3">
        <v>0.0</v>
      </c>
      <c r="AP179" s="3" t="s">
        <v>109</v>
      </c>
      <c r="AQ179" s="3">
        <v>0.0</v>
      </c>
      <c r="AR179" s="3" t="s">
        <v>109</v>
      </c>
      <c r="AS179" s="3">
        <v>200.0</v>
      </c>
      <c r="AT179" s="3" t="s">
        <v>176</v>
      </c>
      <c r="AU179" s="3" t="s">
        <v>1384</v>
      </c>
      <c r="AV179" s="3">
        <v>1.0</v>
      </c>
      <c r="AW179" s="3" t="s">
        <v>203</v>
      </c>
      <c r="AX179" s="3">
        <v>0.0</v>
      </c>
      <c r="AY179" s="3" t="s">
        <v>177</v>
      </c>
      <c r="AZ179" s="3">
        <v>0.0</v>
      </c>
      <c r="BA179" s="3" t="s">
        <v>113</v>
      </c>
      <c r="BB179" s="3">
        <v>279.0</v>
      </c>
      <c r="BC179" s="3" t="s">
        <v>114</v>
      </c>
      <c r="BD179" s="3">
        <v>371.0</v>
      </c>
      <c r="BE179" s="3" t="s">
        <v>114</v>
      </c>
      <c r="BF179" s="3">
        <v>26.0</v>
      </c>
      <c r="BG179" s="3" t="s">
        <v>167</v>
      </c>
      <c r="BH179" s="3" t="s">
        <v>115</v>
      </c>
      <c r="BI179" s="3">
        <v>106.0</v>
      </c>
      <c r="BJ179" s="3" t="s">
        <v>116</v>
      </c>
      <c r="BK179" s="3">
        <v>109.0</v>
      </c>
      <c r="BL179" s="3">
        <v>301.0</v>
      </c>
      <c r="BM179" s="3" t="s">
        <v>189</v>
      </c>
      <c r="BN179" s="3">
        <v>156.0</v>
      </c>
      <c r="BO179" s="3" t="s">
        <v>117</v>
      </c>
      <c r="BP179" s="3">
        <v>395.0</v>
      </c>
      <c r="BQ179" s="3" t="s">
        <v>141</v>
      </c>
      <c r="BR179" s="3" t="s">
        <v>1385</v>
      </c>
      <c r="BS179" s="3">
        <v>0.0</v>
      </c>
      <c r="BT179" s="3">
        <v>0.0</v>
      </c>
      <c r="BU179" s="3">
        <v>0.0</v>
      </c>
      <c r="BV179" s="3" t="s">
        <v>113</v>
      </c>
      <c r="BW179" s="3">
        <v>0.0</v>
      </c>
      <c r="BX179" s="3" t="s">
        <v>113</v>
      </c>
      <c r="BY179" s="3">
        <v>0.0</v>
      </c>
      <c r="BZ179" s="3" t="s">
        <v>113</v>
      </c>
      <c r="CA179" s="3">
        <v>0.0</v>
      </c>
      <c r="CB179" s="3" t="s">
        <v>113</v>
      </c>
      <c r="CD179" s="3" t="s">
        <v>122</v>
      </c>
      <c r="CE179" s="3" t="s">
        <v>122</v>
      </c>
      <c r="CF179" s="3" t="s">
        <v>123</v>
      </c>
      <c r="CG179" s="3" t="s">
        <v>92</v>
      </c>
      <c r="CH179" s="3" t="s">
        <v>124</v>
      </c>
      <c r="CI179" s="3" t="s">
        <v>146</v>
      </c>
      <c r="CJ179" s="3" t="s">
        <v>146</v>
      </c>
      <c r="CK179" s="3" t="s">
        <v>91</v>
      </c>
      <c r="CL179" s="3" t="s">
        <v>91</v>
      </c>
    </row>
    <row r="180">
      <c r="A180" s="2">
        <v>45045.687342199075</v>
      </c>
      <c r="B180" s="3" t="s">
        <v>778</v>
      </c>
      <c r="C180" s="3" t="s">
        <v>1386</v>
      </c>
      <c r="D180" s="3" t="s">
        <v>91</v>
      </c>
      <c r="E180" s="3" t="s">
        <v>91</v>
      </c>
      <c r="F180" s="3" t="s">
        <v>92</v>
      </c>
      <c r="G180" s="3">
        <v>1.0</v>
      </c>
      <c r="H180" s="3" t="s">
        <v>93</v>
      </c>
      <c r="I180" s="3" t="s">
        <v>94</v>
      </c>
      <c r="J180" s="3" t="s">
        <v>995</v>
      </c>
      <c r="K180" s="3" t="s">
        <v>995</v>
      </c>
      <c r="L180" s="3" t="s">
        <v>1387</v>
      </c>
      <c r="M180" s="3">
        <v>2.023030323E9</v>
      </c>
      <c r="N180" s="3" t="s">
        <v>1388</v>
      </c>
      <c r="O180" s="3">
        <v>1.1954353784E10</v>
      </c>
      <c r="P180" s="3">
        <v>6.07808962E8</v>
      </c>
      <c r="Q180" s="3" t="s">
        <v>92</v>
      </c>
      <c r="R180" s="3">
        <v>5.2866824806E10</v>
      </c>
      <c r="S180" s="4">
        <v>38224.0</v>
      </c>
      <c r="T180" s="3" t="s">
        <v>163</v>
      </c>
      <c r="U180" s="3" t="s">
        <v>100</v>
      </c>
      <c r="V180" s="3" t="s">
        <v>1389</v>
      </c>
      <c r="W180" s="5" t="s">
        <v>1390</v>
      </c>
      <c r="X180" s="3" t="s">
        <v>103</v>
      </c>
      <c r="Y180" s="3" t="s">
        <v>104</v>
      </c>
      <c r="Z180" s="3" t="s">
        <v>105</v>
      </c>
      <c r="AA180" s="3" t="s">
        <v>106</v>
      </c>
      <c r="AC180" s="3">
        <v>7.0</v>
      </c>
      <c r="AD180" s="3">
        <v>7.0</v>
      </c>
      <c r="AF180" s="3" t="s">
        <v>107</v>
      </c>
      <c r="AG180" s="3">
        <v>0.0</v>
      </c>
      <c r="AH180" s="3" t="s">
        <v>109</v>
      </c>
      <c r="AI180" s="3">
        <v>0.0</v>
      </c>
      <c r="AJ180" s="3" t="s">
        <v>109</v>
      </c>
      <c r="AK180" s="3">
        <v>4205.0</v>
      </c>
      <c r="AL180" s="3" t="s">
        <v>581</v>
      </c>
      <c r="AM180" s="3">
        <v>0.0</v>
      </c>
      <c r="AN180" s="3" t="s">
        <v>109</v>
      </c>
      <c r="AO180" s="3">
        <v>0.0</v>
      </c>
      <c r="AP180" s="3" t="s">
        <v>109</v>
      </c>
      <c r="AQ180" s="3">
        <v>0.0</v>
      </c>
      <c r="AR180" s="3" t="s">
        <v>109</v>
      </c>
      <c r="AS180" s="3">
        <v>0.0</v>
      </c>
      <c r="AT180" s="3" t="s">
        <v>109</v>
      </c>
      <c r="AV180" s="3">
        <v>0.0</v>
      </c>
      <c r="AW180" s="3" t="s">
        <v>136</v>
      </c>
      <c r="AX180" s="3">
        <v>0.0</v>
      </c>
      <c r="AY180" s="3" t="s">
        <v>137</v>
      </c>
      <c r="AZ180" s="3">
        <v>1344.0</v>
      </c>
      <c r="BA180" s="3" t="s">
        <v>138</v>
      </c>
      <c r="BB180" s="3">
        <v>209.0</v>
      </c>
      <c r="BC180" s="3" t="s">
        <v>114</v>
      </c>
      <c r="BD180" s="3">
        <v>442.0</v>
      </c>
      <c r="BE180" s="3" t="s">
        <v>114</v>
      </c>
      <c r="BF180" s="3">
        <v>100.0</v>
      </c>
      <c r="BG180" s="3" t="s">
        <v>256</v>
      </c>
      <c r="BH180" s="3" t="s">
        <v>204</v>
      </c>
      <c r="BI180" s="3">
        <v>290.0</v>
      </c>
      <c r="BJ180" s="3" t="s">
        <v>140</v>
      </c>
      <c r="BK180" s="3">
        <v>500.0</v>
      </c>
      <c r="BL180" s="3">
        <v>181.0</v>
      </c>
      <c r="BM180" s="3" t="s">
        <v>189</v>
      </c>
      <c r="BN180" s="3">
        <v>82.0</v>
      </c>
      <c r="BO180" s="3" t="s">
        <v>117</v>
      </c>
      <c r="BP180" s="3">
        <v>800.0</v>
      </c>
      <c r="BQ180" s="3" t="s">
        <v>257</v>
      </c>
      <c r="BR180" s="3" t="s">
        <v>1391</v>
      </c>
      <c r="BS180" s="3">
        <v>1.0</v>
      </c>
      <c r="BT180" s="3">
        <v>0.0</v>
      </c>
      <c r="BU180" s="3">
        <v>1800.0</v>
      </c>
      <c r="BV180" s="3" t="s">
        <v>207</v>
      </c>
      <c r="BW180" s="3">
        <v>963.0</v>
      </c>
      <c r="BX180" s="3" t="s">
        <v>1088</v>
      </c>
      <c r="BY180" s="3">
        <v>0.0</v>
      </c>
      <c r="BZ180" s="3" t="s">
        <v>113</v>
      </c>
      <c r="CA180" s="3">
        <v>9528.0</v>
      </c>
      <c r="CB180" s="3" t="s">
        <v>691</v>
      </c>
      <c r="CD180" s="3" t="s">
        <v>122</v>
      </c>
      <c r="CE180" s="3" t="s">
        <v>122</v>
      </c>
      <c r="CF180" s="3" t="s">
        <v>123</v>
      </c>
      <c r="CH180" s="3" t="s">
        <v>124</v>
      </c>
      <c r="CI180" s="3" t="s">
        <v>181</v>
      </c>
      <c r="CJ180" s="3" t="s">
        <v>208</v>
      </c>
      <c r="CK180" s="3" t="s">
        <v>92</v>
      </c>
      <c r="CL180" s="3" t="s">
        <v>92</v>
      </c>
    </row>
    <row r="181">
      <c r="A181" s="2">
        <v>45045.39903997685</v>
      </c>
      <c r="B181" s="3" t="s">
        <v>148</v>
      </c>
      <c r="C181" s="3" t="s">
        <v>1392</v>
      </c>
      <c r="D181" s="3" t="s">
        <v>91</v>
      </c>
      <c r="E181" s="3" t="s">
        <v>92</v>
      </c>
      <c r="F181" s="3" t="s">
        <v>92</v>
      </c>
      <c r="G181" s="3" t="s">
        <v>93</v>
      </c>
      <c r="H181" s="3" t="s">
        <v>93</v>
      </c>
      <c r="I181" s="3" t="s">
        <v>94</v>
      </c>
      <c r="J181" s="3" t="s">
        <v>95</v>
      </c>
      <c r="K181" s="3" t="s">
        <v>96</v>
      </c>
      <c r="L181" s="3" t="s">
        <v>1393</v>
      </c>
      <c r="M181" s="3">
        <v>2.023030324E9</v>
      </c>
      <c r="N181" s="3" t="s">
        <v>1394</v>
      </c>
      <c r="O181" s="3">
        <v>1.1990116799E10</v>
      </c>
      <c r="P181" s="3">
        <v>6.04961315E8</v>
      </c>
      <c r="R181" s="3">
        <v>5.1206045876E10</v>
      </c>
      <c r="S181" s="4">
        <v>38665.0</v>
      </c>
      <c r="T181" s="3" t="s">
        <v>131</v>
      </c>
      <c r="U181" s="3" t="s">
        <v>100</v>
      </c>
      <c r="V181" s="3" t="s">
        <v>1395</v>
      </c>
      <c r="W181" s="5" t="s">
        <v>1396</v>
      </c>
      <c r="X181" s="3" t="s">
        <v>103</v>
      </c>
      <c r="Y181" s="3" t="s">
        <v>104</v>
      </c>
      <c r="Z181" s="3" t="s">
        <v>105</v>
      </c>
      <c r="AA181" s="3" t="s">
        <v>106</v>
      </c>
      <c r="AC181" s="3">
        <v>2.0</v>
      </c>
      <c r="AD181" s="3">
        <v>2.0</v>
      </c>
      <c r="AF181" s="3" t="s">
        <v>107</v>
      </c>
      <c r="AG181" s="3">
        <v>0.0</v>
      </c>
      <c r="AH181" s="3" t="s">
        <v>109</v>
      </c>
      <c r="AI181" s="3">
        <v>0.0</v>
      </c>
      <c r="AJ181" s="3" t="s">
        <v>109</v>
      </c>
      <c r="AK181" s="3">
        <v>1882.0</v>
      </c>
      <c r="AL181" s="3" t="s">
        <v>108</v>
      </c>
      <c r="AM181" s="3">
        <v>0.0</v>
      </c>
      <c r="AN181" s="3" t="s">
        <v>109</v>
      </c>
      <c r="AO181" s="3">
        <v>0.0</v>
      </c>
      <c r="AP181" s="3" t="s">
        <v>109</v>
      </c>
      <c r="AQ181" s="3">
        <v>0.0</v>
      </c>
      <c r="AR181" s="3" t="s">
        <v>109</v>
      </c>
      <c r="AS181" s="3">
        <v>1131.0</v>
      </c>
      <c r="AT181" s="3" t="s">
        <v>154</v>
      </c>
      <c r="AU181" s="3" t="s">
        <v>1397</v>
      </c>
      <c r="AV181" s="3">
        <v>0.0</v>
      </c>
      <c r="AW181" s="3" t="s">
        <v>111</v>
      </c>
      <c r="AX181" s="3">
        <v>400.0</v>
      </c>
      <c r="AY181" s="3" t="s">
        <v>812</v>
      </c>
      <c r="AZ181" s="3">
        <v>0.0</v>
      </c>
      <c r="BA181" s="3" t="s">
        <v>113</v>
      </c>
      <c r="BB181" s="3">
        <v>70.0</v>
      </c>
      <c r="BC181" s="3" t="s">
        <v>114</v>
      </c>
      <c r="BD181" s="3">
        <v>105.0</v>
      </c>
      <c r="BE181" s="3" t="s">
        <v>114</v>
      </c>
      <c r="BF181" s="3">
        <v>68.0</v>
      </c>
      <c r="BG181" s="3" t="s">
        <v>167</v>
      </c>
      <c r="BH181" s="3" t="s">
        <v>157</v>
      </c>
      <c r="BI181" s="3">
        <v>80.0</v>
      </c>
      <c r="BJ181" s="3" t="s">
        <v>116</v>
      </c>
      <c r="BK181" s="3">
        <v>123.0</v>
      </c>
      <c r="BL181" s="3">
        <v>0.0</v>
      </c>
      <c r="BM181" s="3" t="s">
        <v>113</v>
      </c>
      <c r="BN181" s="3">
        <v>86.0</v>
      </c>
      <c r="BO181" s="3" t="s">
        <v>117</v>
      </c>
      <c r="BP181" s="3">
        <v>175.0</v>
      </c>
      <c r="BQ181" s="3" t="s">
        <v>118</v>
      </c>
      <c r="BR181" s="3" t="s">
        <v>1398</v>
      </c>
      <c r="BS181" s="3">
        <v>0.0</v>
      </c>
      <c r="BT181" s="3">
        <v>0.0</v>
      </c>
      <c r="BU181" s="3">
        <v>0.0</v>
      </c>
      <c r="BV181" s="3" t="s">
        <v>113</v>
      </c>
      <c r="BW181" s="3">
        <v>0.0</v>
      </c>
      <c r="BX181" s="3" t="s">
        <v>113</v>
      </c>
      <c r="BY181" s="3">
        <v>0.0</v>
      </c>
      <c r="BZ181" s="3" t="s">
        <v>113</v>
      </c>
      <c r="CA181" s="3">
        <v>0.0</v>
      </c>
      <c r="CB181" s="3" t="s">
        <v>113</v>
      </c>
      <c r="CD181" s="3" t="s">
        <v>122</v>
      </c>
      <c r="CE181" s="3" t="s">
        <v>122</v>
      </c>
      <c r="CF181" s="3" t="s">
        <v>144</v>
      </c>
      <c r="CH181" s="3" t="s">
        <v>145</v>
      </c>
      <c r="CI181" s="3" t="s">
        <v>125</v>
      </c>
      <c r="CJ181" s="3" t="s">
        <v>125</v>
      </c>
      <c r="CK181" s="3" t="s">
        <v>92</v>
      </c>
      <c r="CL181" s="3" t="s">
        <v>92</v>
      </c>
    </row>
    <row r="182">
      <c r="A182" s="2">
        <v>45045.711599814815</v>
      </c>
      <c r="B182" s="3" t="s">
        <v>89</v>
      </c>
      <c r="C182" s="3" t="s">
        <v>1399</v>
      </c>
      <c r="D182" s="3" t="s">
        <v>91</v>
      </c>
      <c r="E182" s="3" t="s">
        <v>92</v>
      </c>
      <c r="F182" s="3" t="s">
        <v>92</v>
      </c>
      <c r="G182" s="3">
        <v>1.0</v>
      </c>
      <c r="H182" s="3" t="s">
        <v>93</v>
      </c>
      <c r="I182" s="3" t="s">
        <v>94</v>
      </c>
      <c r="J182" s="3" t="s">
        <v>96</v>
      </c>
      <c r="K182" s="3" t="s">
        <v>95</v>
      </c>
      <c r="L182" s="3" t="s">
        <v>1400</v>
      </c>
      <c r="M182" s="3">
        <v>2.023030325E9</v>
      </c>
      <c r="N182" s="3" t="s">
        <v>1401</v>
      </c>
      <c r="O182" s="3">
        <v>1.1960471112E10</v>
      </c>
      <c r="P182" s="3" t="s">
        <v>1402</v>
      </c>
      <c r="Q182" s="3" t="s">
        <v>92</v>
      </c>
      <c r="R182" s="3">
        <v>4.5661532822E10</v>
      </c>
      <c r="S182" s="4">
        <v>38900.0</v>
      </c>
      <c r="T182" s="3" t="s">
        <v>99</v>
      </c>
      <c r="U182" s="3" t="s">
        <v>100</v>
      </c>
      <c r="V182" s="3" t="s">
        <v>1403</v>
      </c>
      <c r="W182" s="5" t="s">
        <v>1404</v>
      </c>
      <c r="X182" s="3" t="s">
        <v>103</v>
      </c>
      <c r="Y182" s="3" t="s">
        <v>104</v>
      </c>
      <c r="Z182" s="3" t="s">
        <v>105</v>
      </c>
      <c r="AA182" s="3" t="s">
        <v>106</v>
      </c>
      <c r="AC182" s="3">
        <v>3.0</v>
      </c>
      <c r="AD182" s="3">
        <v>3.0</v>
      </c>
      <c r="AF182" s="3" t="s">
        <v>107</v>
      </c>
      <c r="AG182" s="3">
        <v>0.0</v>
      </c>
      <c r="AH182" s="3" t="s">
        <v>109</v>
      </c>
      <c r="AI182" s="3">
        <v>5032.0</v>
      </c>
      <c r="AJ182" s="3" t="s">
        <v>108</v>
      </c>
      <c r="AK182" s="3">
        <v>0.0</v>
      </c>
      <c r="AL182" s="3" t="s">
        <v>109</v>
      </c>
      <c r="AM182" s="3">
        <v>0.0</v>
      </c>
      <c r="AN182" s="3" t="s">
        <v>109</v>
      </c>
      <c r="AO182" s="3">
        <v>0.0</v>
      </c>
      <c r="AP182" s="3" t="s">
        <v>109</v>
      </c>
      <c r="AQ182" s="3">
        <v>0.0</v>
      </c>
      <c r="AR182" s="3" t="s">
        <v>109</v>
      </c>
      <c r="AS182" s="3">
        <v>0.0</v>
      </c>
      <c r="AT182" s="3" t="s">
        <v>109</v>
      </c>
      <c r="AV182" s="3">
        <v>0.0</v>
      </c>
      <c r="AW182" s="3" t="s">
        <v>136</v>
      </c>
      <c r="AX182" s="3">
        <v>0.0</v>
      </c>
      <c r="AY182" s="3" t="s">
        <v>137</v>
      </c>
      <c r="AZ182" s="3">
        <v>0.0</v>
      </c>
      <c r="BA182" s="3" t="s">
        <v>113</v>
      </c>
      <c r="BB182" s="3">
        <v>75.0</v>
      </c>
      <c r="BC182" s="3" t="s">
        <v>371</v>
      </c>
      <c r="BD182" s="3">
        <v>146.0</v>
      </c>
      <c r="BE182" s="3" t="s">
        <v>114</v>
      </c>
      <c r="BF182" s="3">
        <v>0.0</v>
      </c>
      <c r="BG182" s="3" t="s">
        <v>113</v>
      </c>
      <c r="BH182" s="3" t="s">
        <v>157</v>
      </c>
      <c r="BI182" s="3">
        <v>80.0</v>
      </c>
      <c r="BJ182" s="3" t="s">
        <v>140</v>
      </c>
      <c r="BK182" s="3">
        <v>0.0</v>
      </c>
      <c r="BL182" s="3">
        <v>0.0</v>
      </c>
      <c r="BM182" s="3" t="s">
        <v>113</v>
      </c>
      <c r="BN182" s="3">
        <v>150.0</v>
      </c>
      <c r="BO182" s="3" t="s">
        <v>205</v>
      </c>
      <c r="BP182" s="3">
        <v>150.0</v>
      </c>
      <c r="BQ182" s="3" t="s">
        <v>257</v>
      </c>
      <c r="BR182" s="3" t="s">
        <v>1405</v>
      </c>
      <c r="BS182" s="3">
        <v>1.0</v>
      </c>
      <c r="BT182" s="3">
        <v>0.0</v>
      </c>
      <c r="BU182" s="3">
        <v>0.0</v>
      </c>
      <c r="BV182" s="3" t="s">
        <v>393</v>
      </c>
      <c r="BW182" s="3">
        <v>0.0</v>
      </c>
      <c r="BX182" s="3" t="s">
        <v>113</v>
      </c>
      <c r="BY182" s="3">
        <v>6500.0</v>
      </c>
      <c r="BZ182" s="3" t="s">
        <v>225</v>
      </c>
      <c r="CA182" s="3">
        <v>0.0</v>
      </c>
      <c r="CB182" s="3" t="s">
        <v>113</v>
      </c>
      <c r="CD182" s="3" t="s">
        <v>121</v>
      </c>
      <c r="CE182" s="3" t="s">
        <v>122</v>
      </c>
      <c r="CF182" s="3" t="s">
        <v>144</v>
      </c>
      <c r="CH182" s="3" t="s">
        <v>1346</v>
      </c>
      <c r="CI182" s="3" t="s">
        <v>146</v>
      </c>
      <c r="CJ182" s="3" t="s">
        <v>208</v>
      </c>
      <c r="CK182" s="3" t="s">
        <v>92</v>
      </c>
      <c r="CL182" s="3" t="s">
        <v>92</v>
      </c>
    </row>
    <row r="183">
      <c r="A183" s="2">
        <v>45045.733446388884</v>
      </c>
      <c r="B183" s="3" t="s">
        <v>798</v>
      </c>
      <c r="C183" s="3" t="s">
        <v>1406</v>
      </c>
      <c r="D183" s="3" t="s">
        <v>91</v>
      </c>
      <c r="E183" s="3" t="s">
        <v>92</v>
      </c>
      <c r="F183" s="3" t="s">
        <v>92</v>
      </c>
      <c r="G183" s="3">
        <v>1.0</v>
      </c>
      <c r="H183" s="3">
        <v>2.0</v>
      </c>
      <c r="I183" s="3">
        <v>1.0</v>
      </c>
      <c r="J183" s="3" t="s">
        <v>95</v>
      </c>
      <c r="K183" s="3" t="s">
        <v>96</v>
      </c>
      <c r="L183" s="3" t="s">
        <v>1407</v>
      </c>
      <c r="M183" s="3">
        <v>2.023030326E9</v>
      </c>
      <c r="N183" s="3" t="s">
        <v>1408</v>
      </c>
      <c r="O183" s="3">
        <v>1.1966773977E10</v>
      </c>
      <c r="P183" s="3">
        <v>5.33569424E8</v>
      </c>
      <c r="Q183" s="3" t="s">
        <v>92</v>
      </c>
      <c r="R183" s="3">
        <v>4.5265811869E10</v>
      </c>
      <c r="S183" s="4">
        <v>38401.0</v>
      </c>
      <c r="T183" s="3" t="s">
        <v>99</v>
      </c>
      <c r="U183" s="3" t="s">
        <v>100</v>
      </c>
      <c r="V183" s="3" t="s">
        <v>1409</v>
      </c>
      <c r="W183" s="5" t="s">
        <v>1410</v>
      </c>
      <c r="X183" s="3" t="s">
        <v>103</v>
      </c>
      <c r="Y183" s="3" t="s">
        <v>104</v>
      </c>
      <c r="Z183" s="3" t="s">
        <v>105</v>
      </c>
      <c r="AA183" s="3" t="s">
        <v>106</v>
      </c>
      <c r="AC183" s="3">
        <v>2.0</v>
      </c>
      <c r="AD183" s="3">
        <v>2.0</v>
      </c>
      <c r="AF183" s="3" t="s">
        <v>107</v>
      </c>
      <c r="AG183" s="3">
        <v>0.0</v>
      </c>
      <c r="AH183" s="3" t="s">
        <v>109</v>
      </c>
      <c r="AI183" s="3">
        <v>0.0</v>
      </c>
      <c r="AJ183" s="3" t="s">
        <v>109</v>
      </c>
      <c r="AK183" s="3">
        <v>2072.0</v>
      </c>
      <c r="AL183" s="3" t="s">
        <v>108</v>
      </c>
      <c r="AM183" s="3">
        <v>0.0</v>
      </c>
      <c r="AN183" s="3" t="s">
        <v>109</v>
      </c>
      <c r="AO183" s="3">
        <v>0.0</v>
      </c>
      <c r="AP183" s="3" t="s">
        <v>109</v>
      </c>
      <c r="AQ183" s="3">
        <v>0.0</v>
      </c>
      <c r="AR183" s="3" t="s">
        <v>109</v>
      </c>
      <c r="AS183" s="3">
        <v>0.0</v>
      </c>
      <c r="AT183" s="3" t="s">
        <v>109</v>
      </c>
      <c r="AV183" s="3">
        <v>0.0</v>
      </c>
      <c r="AW183" s="3" t="s">
        <v>155</v>
      </c>
      <c r="AX183" s="3">
        <v>0.0</v>
      </c>
      <c r="AY183" s="3" t="s">
        <v>177</v>
      </c>
      <c r="AZ183" s="3">
        <v>0.0</v>
      </c>
      <c r="BA183" s="3" t="s">
        <v>178</v>
      </c>
      <c r="BB183" s="3">
        <v>0.0</v>
      </c>
      <c r="BC183" s="3" t="s">
        <v>349</v>
      </c>
      <c r="BD183" s="3">
        <v>0.0</v>
      </c>
      <c r="BE183" s="3" t="s">
        <v>318</v>
      </c>
      <c r="BF183" s="3">
        <v>70.0</v>
      </c>
      <c r="BG183" s="3" t="s">
        <v>256</v>
      </c>
      <c r="BH183" s="3" t="s">
        <v>204</v>
      </c>
      <c r="BI183" s="3">
        <v>0.0</v>
      </c>
      <c r="BJ183" s="3" t="s">
        <v>113</v>
      </c>
      <c r="BK183" s="3">
        <v>172.0</v>
      </c>
      <c r="BL183" s="3">
        <v>0.0</v>
      </c>
      <c r="BM183" s="3" t="s">
        <v>113</v>
      </c>
      <c r="BN183" s="3">
        <v>433.0</v>
      </c>
      <c r="BO183" s="3" t="s">
        <v>117</v>
      </c>
      <c r="BP183" s="3">
        <v>300.0</v>
      </c>
      <c r="BQ183" s="3" t="s">
        <v>257</v>
      </c>
      <c r="BR183" s="3" t="s">
        <v>1411</v>
      </c>
      <c r="BS183" s="3">
        <v>0.0</v>
      </c>
      <c r="BT183" s="3">
        <v>0.0</v>
      </c>
      <c r="BU183" s="3">
        <v>0.0</v>
      </c>
      <c r="BV183" s="3" t="s">
        <v>113</v>
      </c>
      <c r="BW183" s="3">
        <v>0.0</v>
      </c>
      <c r="BX183" s="3" t="s">
        <v>113</v>
      </c>
      <c r="BY183" s="3">
        <v>0.0</v>
      </c>
      <c r="BZ183" s="3" t="s">
        <v>113</v>
      </c>
      <c r="CA183" s="3">
        <v>13292.0</v>
      </c>
      <c r="CB183" s="3" t="s">
        <v>120</v>
      </c>
      <c r="CC183" s="3" t="s">
        <v>1412</v>
      </c>
      <c r="CD183" s="3" t="s">
        <v>122</v>
      </c>
      <c r="CE183" s="3" t="s">
        <v>122</v>
      </c>
      <c r="CF183" s="3" t="s">
        <v>144</v>
      </c>
      <c r="CH183" s="3" t="s">
        <v>124</v>
      </c>
      <c r="CI183" s="3" t="s">
        <v>146</v>
      </c>
      <c r="CJ183" s="3" t="s">
        <v>228</v>
      </c>
      <c r="CK183" s="3" t="s">
        <v>92</v>
      </c>
      <c r="CL183" s="3" t="s">
        <v>92</v>
      </c>
    </row>
    <row r="184">
      <c r="A184" s="2">
        <v>45052.7641206713</v>
      </c>
      <c r="B184" s="3" t="s">
        <v>196</v>
      </c>
      <c r="C184" s="3" t="s">
        <v>1413</v>
      </c>
      <c r="D184" s="3" t="s">
        <v>91</v>
      </c>
      <c r="E184" s="3" t="s">
        <v>92</v>
      </c>
      <c r="F184" s="3" t="s">
        <v>1414</v>
      </c>
      <c r="G184" s="3">
        <v>1.0</v>
      </c>
      <c r="H184" s="3">
        <v>2.0</v>
      </c>
      <c r="I184" s="3" t="s">
        <v>94</v>
      </c>
      <c r="J184" s="3" t="s">
        <v>455</v>
      </c>
      <c r="K184" s="3" t="s">
        <v>96</v>
      </c>
      <c r="L184" s="3" t="s">
        <v>1415</v>
      </c>
      <c r="M184" s="3">
        <v>2.023030327E9</v>
      </c>
      <c r="N184" s="3" t="s">
        <v>1416</v>
      </c>
      <c r="O184" s="3">
        <v>1.1951233436E10</v>
      </c>
      <c r="P184" s="3">
        <v>5.38275078E8</v>
      </c>
      <c r="Q184" s="3" t="s">
        <v>92</v>
      </c>
      <c r="R184" s="3">
        <v>5.124702184E10</v>
      </c>
      <c r="S184" s="4">
        <v>38308.0</v>
      </c>
      <c r="T184" s="3" t="s">
        <v>131</v>
      </c>
      <c r="U184" s="3" t="s">
        <v>100</v>
      </c>
      <c r="V184" s="3" t="s">
        <v>1417</v>
      </c>
      <c r="W184" s="5" t="s">
        <v>1418</v>
      </c>
      <c r="X184" s="3" t="s">
        <v>103</v>
      </c>
      <c r="Y184" s="3" t="s">
        <v>104</v>
      </c>
      <c r="Z184" s="3" t="s">
        <v>105</v>
      </c>
      <c r="AA184" s="3" t="s">
        <v>106</v>
      </c>
      <c r="AC184" s="3">
        <v>3.0</v>
      </c>
      <c r="AD184" s="3">
        <v>3.0</v>
      </c>
      <c r="AF184" s="3" t="s">
        <v>107</v>
      </c>
      <c r="AG184" s="3">
        <v>0.0</v>
      </c>
      <c r="AH184" s="3" t="s">
        <v>109</v>
      </c>
      <c r="AI184" s="3">
        <v>0.0</v>
      </c>
      <c r="AJ184" s="3" t="s">
        <v>109</v>
      </c>
      <c r="AK184" s="3">
        <v>2066.0</v>
      </c>
      <c r="AL184" s="3" t="s">
        <v>108</v>
      </c>
      <c r="AM184" s="3">
        <v>0.0</v>
      </c>
      <c r="AN184" s="3" t="s">
        <v>109</v>
      </c>
      <c r="AO184" s="3">
        <v>0.0</v>
      </c>
      <c r="AP184" s="3" t="s">
        <v>109</v>
      </c>
      <c r="AQ184" s="3">
        <v>0.0</v>
      </c>
      <c r="AR184" s="3" t="s">
        <v>274</v>
      </c>
      <c r="AS184" s="3">
        <v>0.0</v>
      </c>
      <c r="AT184" s="3" t="s">
        <v>109</v>
      </c>
      <c r="AU184" s="3" t="s">
        <v>1419</v>
      </c>
      <c r="AV184" s="3">
        <v>1.0</v>
      </c>
      <c r="AW184" s="3" t="s">
        <v>136</v>
      </c>
      <c r="AX184" s="3">
        <v>0.0</v>
      </c>
      <c r="AY184" s="3" t="s">
        <v>137</v>
      </c>
      <c r="AZ184" s="3">
        <v>0.0</v>
      </c>
      <c r="BA184" s="3" t="s">
        <v>225</v>
      </c>
      <c r="BB184" s="3">
        <v>38.0</v>
      </c>
      <c r="BC184" s="3" t="s">
        <v>114</v>
      </c>
      <c r="BD184" s="3">
        <v>0.0</v>
      </c>
      <c r="BE184" s="3" t="s">
        <v>318</v>
      </c>
      <c r="BF184" s="3">
        <v>0.0</v>
      </c>
      <c r="BG184" s="3" t="s">
        <v>113</v>
      </c>
      <c r="BH184" s="3" t="s">
        <v>115</v>
      </c>
      <c r="BI184" s="3">
        <v>60.0</v>
      </c>
      <c r="BJ184" s="3" t="s">
        <v>116</v>
      </c>
      <c r="BK184" s="3">
        <v>200.0</v>
      </c>
      <c r="BL184" s="3">
        <v>0.0</v>
      </c>
      <c r="BM184" s="3" t="s">
        <v>113</v>
      </c>
      <c r="BN184" s="3">
        <v>351.0</v>
      </c>
      <c r="BO184" s="3" t="s">
        <v>276</v>
      </c>
      <c r="BP184" s="3">
        <v>120.0</v>
      </c>
      <c r="BQ184" s="3" t="s">
        <v>118</v>
      </c>
      <c r="BR184" s="3" t="s">
        <v>1420</v>
      </c>
      <c r="BS184" s="3">
        <v>0.0</v>
      </c>
      <c r="BT184" s="3">
        <v>0.0</v>
      </c>
      <c r="BU184" s="3">
        <v>0.0</v>
      </c>
      <c r="BV184" s="3" t="s">
        <v>113</v>
      </c>
      <c r="BW184" s="3">
        <v>0.0</v>
      </c>
      <c r="BX184" s="3" t="s">
        <v>225</v>
      </c>
      <c r="BY184" s="3">
        <v>0.0</v>
      </c>
      <c r="BZ184" s="3" t="s">
        <v>225</v>
      </c>
      <c r="CA184" s="3">
        <v>35000.0</v>
      </c>
      <c r="CB184" s="3" t="s">
        <v>691</v>
      </c>
      <c r="CC184" s="3" t="s">
        <v>1421</v>
      </c>
      <c r="CD184" s="3" t="s">
        <v>122</v>
      </c>
      <c r="CE184" s="3" t="s">
        <v>122</v>
      </c>
      <c r="CF184" s="3" t="s">
        <v>123</v>
      </c>
      <c r="CH184" s="3" t="s">
        <v>124</v>
      </c>
      <c r="CI184" s="3" t="s">
        <v>147</v>
      </c>
      <c r="CJ184" s="3" t="s">
        <v>228</v>
      </c>
      <c r="CK184" s="3" t="s">
        <v>92</v>
      </c>
      <c r="CL184" s="3" t="s">
        <v>91</v>
      </c>
    </row>
    <row r="185">
      <c r="A185" s="2">
        <v>45052.76102628472</v>
      </c>
      <c r="B185" s="3" t="s">
        <v>209</v>
      </c>
      <c r="C185" s="3" t="s">
        <v>1422</v>
      </c>
      <c r="D185" s="3" t="s">
        <v>91</v>
      </c>
      <c r="E185" s="3" t="s">
        <v>91</v>
      </c>
      <c r="F185" s="3" t="s">
        <v>92</v>
      </c>
      <c r="G185" s="3">
        <v>1.0</v>
      </c>
      <c r="H185" s="3" t="s">
        <v>93</v>
      </c>
      <c r="I185" s="3" t="s">
        <v>94</v>
      </c>
      <c r="J185" s="3" t="s">
        <v>96</v>
      </c>
      <c r="K185" s="3" t="s">
        <v>95</v>
      </c>
      <c r="L185" s="3" t="s">
        <v>1423</v>
      </c>
      <c r="M185" s="3">
        <v>2.023030331E9</v>
      </c>
      <c r="N185" s="3" t="s">
        <v>1424</v>
      </c>
      <c r="O185" s="3">
        <v>1.1993384116E10</v>
      </c>
      <c r="P185" s="3">
        <v>5.29595461E8</v>
      </c>
      <c r="R185" s="3">
        <v>5.8721384827E10</v>
      </c>
      <c r="S185" s="4">
        <v>38697.0</v>
      </c>
      <c r="T185" s="3" t="s">
        <v>99</v>
      </c>
      <c r="U185" s="3" t="s">
        <v>100</v>
      </c>
      <c r="V185" s="3" t="s">
        <v>1425</v>
      </c>
      <c r="W185" s="5" t="s">
        <v>1426</v>
      </c>
      <c r="X185" s="3" t="s">
        <v>103</v>
      </c>
      <c r="Y185" s="3" t="s">
        <v>104</v>
      </c>
      <c r="Z185" s="3" t="s">
        <v>105</v>
      </c>
      <c r="AA185" s="3" t="s">
        <v>106</v>
      </c>
      <c r="AC185" s="3">
        <v>3.0</v>
      </c>
      <c r="AD185" s="3">
        <v>3.0</v>
      </c>
      <c r="AF185" s="3" t="s">
        <v>107</v>
      </c>
      <c r="AG185" s="3">
        <v>661.0</v>
      </c>
      <c r="AH185" s="3" t="s">
        <v>274</v>
      </c>
      <c r="AI185" s="3">
        <v>0.0</v>
      </c>
      <c r="AJ185" s="3" t="s">
        <v>109</v>
      </c>
      <c r="AK185" s="3">
        <v>0.0</v>
      </c>
      <c r="AL185" s="3" t="s">
        <v>109</v>
      </c>
      <c r="AM185" s="3">
        <v>0.0</v>
      </c>
      <c r="AN185" s="3" t="s">
        <v>109</v>
      </c>
      <c r="AO185" s="3">
        <v>0.0</v>
      </c>
      <c r="AP185" s="3" t="s">
        <v>109</v>
      </c>
      <c r="AQ185" s="3">
        <v>0.0</v>
      </c>
      <c r="AR185" s="3" t="s">
        <v>109</v>
      </c>
      <c r="AS185" s="3">
        <v>600.0</v>
      </c>
      <c r="AT185" s="3" t="s">
        <v>274</v>
      </c>
      <c r="AV185" s="3">
        <v>0.0</v>
      </c>
      <c r="AW185" s="3" t="s">
        <v>203</v>
      </c>
      <c r="AX185" s="3">
        <v>0.0</v>
      </c>
      <c r="AY185" s="3" t="s">
        <v>177</v>
      </c>
      <c r="AZ185" s="3">
        <v>0.0</v>
      </c>
      <c r="BA185" s="3" t="s">
        <v>178</v>
      </c>
      <c r="BB185" s="3">
        <v>44.0</v>
      </c>
      <c r="BC185" s="3" t="s">
        <v>114</v>
      </c>
      <c r="BD185" s="3">
        <v>60.0</v>
      </c>
      <c r="BE185" s="3" t="s">
        <v>372</v>
      </c>
      <c r="BF185" s="3">
        <v>30.0</v>
      </c>
      <c r="BG185" s="3" t="s">
        <v>256</v>
      </c>
      <c r="BH185" s="3" t="s">
        <v>204</v>
      </c>
      <c r="BI185" s="3">
        <v>0.0</v>
      </c>
      <c r="BJ185" s="3" t="s">
        <v>113</v>
      </c>
      <c r="BK185" s="3">
        <v>168.0</v>
      </c>
      <c r="BL185" s="3">
        <v>0.0</v>
      </c>
      <c r="BM185" s="3" t="s">
        <v>113</v>
      </c>
      <c r="BN185" s="3">
        <v>0.0</v>
      </c>
      <c r="BO185" s="3" t="s">
        <v>113</v>
      </c>
      <c r="BP185" s="3">
        <v>130.0</v>
      </c>
      <c r="BQ185" s="3" t="s">
        <v>118</v>
      </c>
      <c r="BR185" s="3" t="s">
        <v>1018</v>
      </c>
      <c r="BS185" s="3">
        <v>0.0</v>
      </c>
      <c r="BT185" s="3">
        <v>0.0</v>
      </c>
      <c r="BU185" s="3">
        <v>0.0</v>
      </c>
      <c r="BV185" s="3" t="s">
        <v>113</v>
      </c>
      <c r="BW185" s="3">
        <v>0.0</v>
      </c>
      <c r="BX185" s="3" t="s">
        <v>113</v>
      </c>
      <c r="BY185" s="3">
        <v>0.0</v>
      </c>
      <c r="BZ185" s="3" t="s">
        <v>113</v>
      </c>
      <c r="CA185" s="3">
        <v>0.0</v>
      </c>
      <c r="CB185" s="3" t="s">
        <v>113</v>
      </c>
      <c r="CD185" s="3" t="s">
        <v>122</v>
      </c>
      <c r="CE185" s="3" t="s">
        <v>122</v>
      </c>
      <c r="CF185" s="3" t="s">
        <v>144</v>
      </c>
      <c r="CH185" s="3" t="s">
        <v>124</v>
      </c>
      <c r="CI185" s="3" t="s">
        <v>208</v>
      </c>
      <c r="CJ185" s="3" t="s">
        <v>146</v>
      </c>
      <c r="CK185" s="3" t="s">
        <v>91</v>
      </c>
      <c r="CL185" s="3" t="s">
        <v>91</v>
      </c>
    </row>
    <row r="186">
      <c r="A186" s="2">
        <v>45052.48828798611</v>
      </c>
      <c r="B186" s="3" t="s">
        <v>294</v>
      </c>
      <c r="C186" s="3" t="s">
        <v>1427</v>
      </c>
      <c r="D186" s="3" t="s">
        <v>91</v>
      </c>
      <c r="E186" s="3" t="s">
        <v>92</v>
      </c>
      <c r="F186" s="3" t="s">
        <v>1428</v>
      </c>
      <c r="G186" s="3">
        <v>1.0</v>
      </c>
      <c r="H186" s="3" t="s">
        <v>93</v>
      </c>
      <c r="I186" s="3">
        <v>1.0</v>
      </c>
      <c r="J186" s="3" t="s">
        <v>95</v>
      </c>
      <c r="K186" s="3" t="s">
        <v>995</v>
      </c>
      <c r="L186" s="3" t="s">
        <v>1429</v>
      </c>
      <c r="M186" s="3">
        <v>2.023030332E9</v>
      </c>
      <c r="N186" s="3" t="s">
        <v>1430</v>
      </c>
      <c r="O186" s="3">
        <v>1.1973733952E10</v>
      </c>
      <c r="P186" s="3">
        <v>5.81821944E8</v>
      </c>
      <c r="R186" s="3">
        <v>5.1011510847E10</v>
      </c>
      <c r="S186" s="4">
        <v>38484.0</v>
      </c>
      <c r="T186" s="3" t="s">
        <v>163</v>
      </c>
      <c r="U186" s="3" t="s">
        <v>100</v>
      </c>
      <c r="V186" s="3" t="s">
        <v>1431</v>
      </c>
      <c r="W186" s="5" t="s">
        <v>1432</v>
      </c>
      <c r="X186" s="3" t="s">
        <v>103</v>
      </c>
      <c r="Y186" s="3" t="s">
        <v>104</v>
      </c>
      <c r="Z186" s="3" t="s">
        <v>105</v>
      </c>
      <c r="AA186" s="3" t="s">
        <v>106</v>
      </c>
      <c r="AC186" s="3">
        <v>3.0</v>
      </c>
      <c r="AD186" s="3">
        <v>3.0</v>
      </c>
      <c r="AF186" s="3" t="s">
        <v>107</v>
      </c>
      <c r="AG186" s="3">
        <v>0.0</v>
      </c>
      <c r="AH186" s="3" t="s">
        <v>109</v>
      </c>
      <c r="AI186" s="3">
        <v>0.0</v>
      </c>
      <c r="AJ186" s="3" t="s">
        <v>109</v>
      </c>
      <c r="AK186" s="3">
        <v>1895.0</v>
      </c>
      <c r="AL186" s="3" t="s">
        <v>108</v>
      </c>
      <c r="AM186" s="3">
        <v>0.0</v>
      </c>
      <c r="AN186" s="3" t="s">
        <v>109</v>
      </c>
      <c r="AO186" s="3">
        <v>0.0</v>
      </c>
      <c r="AP186" s="3" t="s">
        <v>109</v>
      </c>
      <c r="AQ186" s="3">
        <v>0.0</v>
      </c>
      <c r="AR186" s="3" t="s">
        <v>109</v>
      </c>
      <c r="AS186" s="3">
        <v>0.0</v>
      </c>
      <c r="AT186" s="3" t="s">
        <v>109</v>
      </c>
      <c r="AV186" s="3">
        <v>0.0</v>
      </c>
      <c r="AW186" s="3" t="s">
        <v>111</v>
      </c>
      <c r="AX186" s="3">
        <v>925.0</v>
      </c>
      <c r="AY186" s="3" t="s">
        <v>216</v>
      </c>
      <c r="AZ186" s="3">
        <v>0.0</v>
      </c>
      <c r="BA186" s="3" t="s">
        <v>113</v>
      </c>
      <c r="BB186" s="3">
        <v>145.0</v>
      </c>
      <c r="BC186" s="3" t="s">
        <v>114</v>
      </c>
      <c r="BD186" s="3">
        <v>401.0</v>
      </c>
      <c r="BE186" s="3" t="s">
        <v>114</v>
      </c>
      <c r="BF186" s="3">
        <v>0.0</v>
      </c>
      <c r="BG186" s="3" t="s">
        <v>113</v>
      </c>
      <c r="BH186" s="3" t="s">
        <v>157</v>
      </c>
      <c r="BI186" s="3">
        <v>250.0</v>
      </c>
      <c r="BJ186" s="3" t="s">
        <v>116</v>
      </c>
      <c r="BK186" s="3">
        <v>0.0</v>
      </c>
      <c r="BL186" s="3">
        <v>0.0</v>
      </c>
      <c r="BM186" s="3" t="s">
        <v>113</v>
      </c>
      <c r="BN186" s="3">
        <v>0.0</v>
      </c>
      <c r="BO186" s="3" t="s">
        <v>113</v>
      </c>
      <c r="BP186" s="3">
        <v>50.0</v>
      </c>
      <c r="BQ186" s="3" t="s">
        <v>118</v>
      </c>
      <c r="BS186" s="3">
        <v>0.0</v>
      </c>
      <c r="BT186" s="3">
        <v>0.0</v>
      </c>
      <c r="BU186" s="3">
        <v>0.0</v>
      </c>
      <c r="BV186" s="3" t="s">
        <v>113</v>
      </c>
      <c r="BW186" s="3">
        <v>0.0</v>
      </c>
      <c r="BX186" s="3" t="s">
        <v>113</v>
      </c>
      <c r="BY186" s="3">
        <v>0.0</v>
      </c>
      <c r="BZ186" s="3" t="s">
        <v>113</v>
      </c>
      <c r="CA186" s="3">
        <v>0.0</v>
      </c>
      <c r="CB186" s="3" t="s">
        <v>113</v>
      </c>
      <c r="CD186" s="3" t="s">
        <v>122</v>
      </c>
      <c r="CE186" s="3" t="s">
        <v>122</v>
      </c>
      <c r="CF186" s="3" t="s">
        <v>144</v>
      </c>
      <c r="CH186" s="3" t="s">
        <v>124</v>
      </c>
      <c r="CI186" s="3" t="s">
        <v>208</v>
      </c>
      <c r="CJ186" s="3" t="s">
        <v>146</v>
      </c>
      <c r="CK186" s="3" t="s">
        <v>92</v>
      </c>
      <c r="CL186" s="3" t="s">
        <v>92</v>
      </c>
    </row>
    <row r="187">
      <c r="A187" s="2">
        <v>45045.50043344907</v>
      </c>
      <c r="B187" s="3" t="s">
        <v>453</v>
      </c>
      <c r="C187" s="3" t="s">
        <v>1433</v>
      </c>
      <c r="D187" s="3" t="s">
        <v>91</v>
      </c>
      <c r="E187" s="3" t="s">
        <v>92</v>
      </c>
      <c r="F187" s="3" t="s">
        <v>1434</v>
      </c>
      <c r="G187" s="3">
        <v>1.0</v>
      </c>
      <c r="H187" s="3" t="s">
        <v>93</v>
      </c>
      <c r="I187" s="3" t="s">
        <v>94</v>
      </c>
      <c r="J187" s="3" t="s">
        <v>96</v>
      </c>
      <c r="K187" s="3" t="s">
        <v>95</v>
      </c>
      <c r="L187" s="3" t="s">
        <v>1435</v>
      </c>
      <c r="M187" s="3">
        <v>2.023030336E9</v>
      </c>
      <c r="N187" s="3" t="s">
        <v>1436</v>
      </c>
      <c r="O187" s="3">
        <v>1.198965118E10</v>
      </c>
      <c r="P187" s="3">
        <v>5.35037582E8</v>
      </c>
      <c r="Q187" s="3" t="s">
        <v>92</v>
      </c>
      <c r="R187" s="3">
        <v>5.2448103836E10</v>
      </c>
      <c r="S187" s="4">
        <v>38597.0</v>
      </c>
      <c r="T187" s="3" t="s">
        <v>163</v>
      </c>
      <c r="U187" s="3" t="s">
        <v>100</v>
      </c>
      <c r="V187" s="3" t="s">
        <v>1437</v>
      </c>
      <c r="W187" s="5" t="s">
        <v>1438</v>
      </c>
      <c r="X187" s="3" t="s">
        <v>103</v>
      </c>
      <c r="Y187" s="3" t="s">
        <v>104</v>
      </c>
      <c r="Z187" s="3" t="s">
        <v>105</v>
      </c>
      <c r="AA187" s="3" t="s">
        <v>106</v>
      </c>
      <c r="AC187" s="3">
        <v>2.0</v>
      </c>
      <c r="AD187" s="3">
        <v>2.0</v>
      </c>
      <c r="AF187" s="3" t="s">
        <v>107</v>
      </c>
      <c r="AG187" s="3">
        <v>0.0</v>
      </c>
      <c r="AH187" s="3" t="s">
        <v>109</v>
      </c>
      <c r="AI187" s="3">
        <v>0.0</v>
      </c>
      <c r="AJ187" s="3" t="s">
        <v>109</v>
      </c>
      <c r="AK187" s="3">
        <v>1850.0</v>
      </c>
      <c r="AL187" s="3" t="s">
        <v>108</v>
      </c>
      <c r="AM187" s="3">
        <v>0.0</v>
      </c>
      <c r="AN187" s="3" t="s">
        <v>109</v>
      </c>
      <c r="AO187" s="3">
        <v>0.0</v>
      </c>
      <c r="AP187" s="3" t="s">
        <v>109</v>
      </c>
      <c r="AQ187" s="3">
        <v>0.0</v>
      </c>
      <c r="AR187" s="3" t="s">
        <v>109</v>
      </c>
      <c r="AS187" s="3">
        <v>0.0</v>
      </c>
      <c r="AT187" s="3" t="s">
        <v>109</v>
      </c>
      <c r="AV187" s="3">
        <v>0.0</v>
      </c>
      <c r="AW187" s="3" t="s">
        <v>111</v>
      </c>
      <c r="AX187" s="3">
        <v>650.0</v>
      </c>
      <c r="AY187" s="3" t="s">
        <v>112</v>
      </c>
      <c r="AZ187" s="3">
        <v>0.0</v>
      </c>
      <c r="BA187" s="3" t="s">
        <v>113</v>
      </c>
      <c r="BB187" s="3">
        <v>65.0</v>
      </c>
      <c r="BC187" s="3" t="s">
        <v>114</v>
      </c>
      <c r="BD187" s="3">
        <v>134.0</v>
      </c>
      <c r="BE187" s="3" t="s">
        <v>114</v>
      </c>
      <c r="BF187" s="3">
        <v>80.0</v>
      </c>
      <c r="BG187" s="3" t="s">
        <v>167</v>
      </c>
      <c r="BH187" s="3" t="s">
        <v>204</v>
      </c>
      <c r="BI187" s="3">
        <v>0.0</v>
      </c>
      <c r="BJ187" s="3" t="s">
        <v>113</v>
      </c>
      <c r="BK187" s="3">
        <v>120.0</v>
      </c>
      <c r="BL187" s="3">
        <v>0.0</v>
      </c>
      <c r="BM187" s="3" t="s">
        <v>113</v>
      </c>
      <c r="BN187" s="3">
        <v>0.0</v>
      </c>
      <c r="BO187" s="3" t="s">
        <v>113</v>
      </c>
      <c r="BP187" s="3">
        <v>50.0</v>
      </c>
      <c r="BQ187" s="3" t="s">
        <v>118</v>
      </c>
      <c r="BR187" s="3" t="s">
        <v>246</v>
      </c>
      <c r="BS187" s="3">
        <v>0.0</v>
      </c>
      <c r="BT187" s="3">
        <v>0.0</v>
      </c>
      <c r="BU187" s="3">
        <v>0.0</v>
      </c>
      <c r="BV187" s="3" t="s">
        <v>113</v>
      </c>
      <c r="BW187" s="3">
        <v>0.0</v>
      </c>
      <c r="BX187" s="3" t="s">
        <v>225</v>
      </c>
      <c r="BY187" s="3">
        <v>0.0</v>
      </c>
      <c r="BZ187" s="3" t="s">
        <v>113</v>
      </c>
      <c r="CA187" s="3">
        <v>0.0</v>
      </c>
      <c r="CB187" s="3" t="s">
        <v>113</v>
      </c>
      <c r="CD187" s="3" t="s">
        <v>122</v>
      </c>
      <c r="CE187" s="3" t="s">
        <v>122</v>
      </c>
      <c r="CF187" s="3" t="s">
        <v>144</v>
      </c>
      <c r="CH187" s="3" t="s">
        <v>124</v>
      </c>
      <c r="CI187" s="3" t="s">
        <v>181</v>
      </c>
      <c r="CJ187" s="3" t="s">
        <v>208</v>
      </c>
      <c r="CK187" s="3" t="s">
        <v>92</v>
      </c>
      <c r="CL187" s="3" t="s">
        <v>92</v>
      </c>
    </row>
    <row r="188">
      <c r="A188" s="2">
        <v>45045.38088394676</v>
      </c>
      <c r="B188" s="3" t="s">
        <v>294</v>
      </c>
      <c r="C188" s="3" t="s">
        <v>1439</v>
      </c>
      <c r="D188" s="3" t="s">
        <v>91</v>
      </c>
      <c r="E188" s="3" t="s">
        <v>92</v>
      </c>
      <c r="F188" s="3" t="s">
        <v>92</v>
      </c>
      <c r="G188" s="3" t="s">
        <v>93</v>
      </c>
      <c r="H188" s="3" t="s">
        <v>93</v>
      </c>
      <c r="I188" s="3" t="s">
        <v>94</v>
      </c>
      <c r="J188" s="3" t="s">
        <v>96</v>
      </c>
      <c r="K188" s="3" t="s">
        <v>95</v>
      </c>
      <c r="L188" s="3" t="s">
        <v>1440</v>
      </c>
      <c r="M188" s="3">
        <v>2.023030337E9</v>
      </c>
      <c r="N188" s="3" t="s">
        <v>1441</v>
      </c>
      <c r="O188" s="3">
        <v>1.1962274202E10</v>
      </c>
      <c r="P188" s="3">
        <v>5.59383228E8</v>
      </c>
      <c r="R188" s="3">
        <v>5.4361683883E10</v>
      </c>
      <c r="S188" s="4">
        <v>38387.0</v>
      </c>
      <c r="T188" s="3" t="s">
        <v>99</v>
      </c>
      <c r="U188" s="3" t="s">
        <v>100</v>
      </c>
      <c r="V188" s="3" t="s">
        <v>1442</v>
      </c>
      <c r="W188" s="5" t="s">
        <v>1443</v>
      </c>
      <c r="X188" s="3" t="s">
        <v>103</v>
      </c>
      <c r="Y188" s="3" t="s">
        <v>104</v>
      </c>
      <c r="Z188" s="3" t="s">
        <v>105</v>
      </c>
      <c r="AA188" s="3" t="s">
        <v>106</v>
      </c>
      <c r="AC188" s="3">
        <v>3.0</v>
      </c>
      <c r="AD188" s="3">
        <v>3.0</v>
      </c>
      <c r="AE188" s="3">
        <v>0.0</v>
      </c>
      <c r="AF188" s="3" t="s">
        <v>107</v>
      </c>
      <c r="AG188" s="3">
        <v>0.0</v>
      </c>
      <c r="AH188" s="3" t="s">
        <v>109</v>
      </c>
      <c r="AI188" s="3">
        <v>2443.0</v>
      </c>
      <c r="AJ188" s="3" t="s">
        <v>108</v>
      </c>
      <c r="AK188" s="3">
        <v>0.0</v>
      </c>
      <c r="AL188" s="3" t="s">
        <v>109</v>
      </c>
      <c r="AM188" s="3">
        <v>0.0</v>
      </c>
      <c r="AN188" s="3" t="s">
        <v>109</v>
      </c>
      <c r="AO188" s="3">
        <v>0.0</v>
      </c>
      <c r="AP188" s="3" t="s">
        <v>109</v>
      </c>
      <c r="AQ188" s="3">
        <v>0.0</v>
      </c>
      <c r="AR188" s="3" t="s">
        <v>109</v>
      </c>
      <c r="AS188" s="3">
        <v>0.0</v>
      </c>
      <c r="AT188" s="3" t="s">
        <v>109</v>
      </c>
      <c r="AV188" s="3">
        <v>0.0</v>
      </c>
      <c r="AW188" s="3" t="s">
        <v>111</v>
      </c>
      <c r="AX188" s="3">
        <v>1000.0</v>
      </c>
      <c r="AY188" s="3" t="s">
        <v>112</v>
      </c>
      <c r="AZ188" s="3">
        <v>0.0</v>
      </c>
      <c r="BA188" s="3" t="s">
        <v>113</v>
      </c>
      <c r="BB188" s="3">
        <v>119.0</v>
      </c>
      <c r="BC188" s="3" t="s">
        <v>114</v>
      </c>
      <c r="BD188" s="3">
        <v>137.0</v>
      </c>
      <c r="BE188" s="3" t="s">
        <v>114</v>
      </c>
      <c r="BF188" s="3">
        <v>0.0</v>
      </c>
      <c r="BG188" s="3" t="s">
        <v>113</v>
      </c>
      <c r="BH188" s="3" t="s">
        <v>157</v>
      </c>
      <c r="BI188" s="3">
        <v>100.0</v>
      </c>
      <c r="BJ188" s="3" t="s">
        <v>116</v>
      </c>
      <c r="BK188" s="3">
        <v>143.0</v>
      </c>
      <c r="BL188" s="3">
        <v>0.0</v>
      </c>
      <c r="BM188" s="3" t="s">
        <v>113</v>
      </c>
      <c r="BN188" s="3">
        <v>150.0</v>
      </c>
      <c r="BO188" s="3" t="s">
        <v>276</v>
      </c>
      <c r="BP188" s="3">
        <v>115.0</v>
      </c>
      <c r="BQ188" s="3" t="s">
        <v>118</v>
      </c>
      <c r="BR188" s="3" t="s">
        <v>217</v>
      </c>
      <c r="BS188" s="3">
        <v>0.0</v>
      </c>
      <c r="BT188" s="3">
        <v>0.0</v>
      </c>
      <c r="BU188" s="3">
        <v>0.0</v>
      </c>
      <c r="BV188" s="3" t="s">
        <v>113</v>
      </c>
      <c r="BW188" s="3">
        <v>0.0</v>
      </c>
      <c r="BX188" s="3" t="s">
        <v>113</v>
      </c>
      <c r="BY188" s="3">
        <v>0.0</v>
      </c>
      <c r="BZ188" s="3" t="s">
        <v>113</v>
      </c>
      <c r="CA188" s="3">
        <v>0.0</v>
      </c>
      <c r="CB188" s="3" t="s">
        <v>113</v>
      </c>
      <c r="CD188" s="3" t="s">
        <v>122</v>
      </c>
      <c r="CE188" s="3" t="s">
        <v>122</v>
      </c>
      <c r="CF188" s="3" t="s">
        <v>144</v>
      </c>
      <c r="CH188" s="3" t="s">
        <v>1444</v>
      </c>
      <c r="CI188" s="3" t="s">
        <v>228</v>
      </c>
      <c r="CJ188" s="3" t="s">
        <v>126</v>
      </c>
      <c r="CK188" s="3" t="s">
        <v>92</v>
      </c>
      <c r="CL188" s="3" t="s">
        <v>92</v>
      </c>
    </row>
    <row r="189">
      <c r="A189" s="2">
        <v>45052.6880553588</v>
      </c>
      <c r="B189" s="3" t="s">
        <v>127</v>
      </c>
      <c r="C189" s="3" t="s">
        <v>1445</v>
      </c>
      <c r="D189" s="3" t="s">
        <v>91</v>
      </c>
      <c r="E189" s="3" t="s">
        <v>91</v>
      </c>
      <c r="F189" s="3" t="s">
        <v>1446</v>
      </c>
      <c r="G189" s="3" t="s">
        <v>93</v>
      </c>
      <c r="H189" s="3" t="s">
        <v>93</v>
      </c>
      <c r="I189" s="3" t="s">
        <v>94</v>
      </c>
      <c r="J189" s="3" t="s">
        <v>96</v>
      </c>
      <c r="K189" s="3" t="s">
        <v>95</v>
      </c>
      <c r="L189" s="3" t="s">
        <v>1447</v>
      </c>
      <c r="M189" s="3">
        <v>2.023030339E9</v>
      </c>
      <c r="N189" s="3" t="s">
        <v>1448</v>
      </c>
      <c r="O189" s="3">
        <v>1.194575064E10</v>
      </c>
      <c r="P189" s="3">
        <v>5.46077183E8</v>
      </c>
      <c r="Q189" s="3" t="s">
        <v>92</v>
      </c>
      <c r="R189" s="3">
        <v>4.4355427811E10</v>
      </c>
      <c r="S189" s="4">
        <v>38565.0</v>
      </c>
      <c r="T189" s="3" t="s">
        <v>99</v>
      </c>
      <c r="U189" s="3" t="s">
        <v>100</v>
      </c>
      <c r="V189" s="3" t="s">
        <v>1449</v>
      </c>
      <c r="W189" s="5" t="s">
        <v>1450</v>
      </c>
      <c r="X189" s="3" t="s">
        <v>1157</v>
      </c>
      <c r="Y189" s="3" t="s">
        <v>104</v>
      </c>
      <c r="Z189" s="3" t="s">
        <v>105</v>
      </c>
      <c r="AA189" s="3" t="s">
        <v>106</v>
      </c>
      <c r="AC189" s="3">
        <v>4.0</v>
      </c>
      <c r="AD189" s="3">
        <v>3.0</v>
      </c>
      <c r="AE189" s="3">
        <v>1.0</v>
      </c>
      <c r="AF189" s="3" t="s">
        <v>134</v>
      </c>
      <c r="AG189" s="3">
        <v>0.0</v>
      </c>
      <c r="AH189" s="3" t="s">
        <v>109</v>
      </c>
      <c r="AI189" s="3">
        <v>1500.0</v>
      </c>
      <c r="AJ189" s="3" t="s">
        <v>135</v>
      </c>
      <c r="AK189" s="3">
        <v>1776.0</v>
      </c>
      <c r="AL189" s="3" t="s">
        <v>108</v>
      </c>
      <c r="AM189" s="3">
        <v>0.0</v>
      </c>
      <c r="AN189" s="3" t="s">
        <v>109</v>
      </c>
      <c r="AO189" s="3">
        <v>0.0</v>
      </c>
      <c r="AP189" s="3" t="s">
        <v>109</v>
      </c>
      <c r="AQ189" s="3">
        <v>0.0</v>
      </c>
      <c r="AR189" s="3" t="s">
        <v>109</v>
      </c>
      <c r="AS189" s="3">
        <v>0.0</v>
      </c>
      <c r="AT189" s="3" t="s">
        <v>109</v>
      </c>
      <c r="AU189" s="3" t="s">
        <v>1451</v>
      </c>
      <c r="AV189" s="3">
        <v>0.0</v>
      </c>
      <c r="AW189" s="3" t="s">
        <v>155</v>
      </c>
      <c r="AX189" s="3">
        <v>0.0</v>
      </c>
      <c r="AY189" s="3" t="s">
        <v>177</v>
      </c>
      <c r="AZ189" s="3">
        <v>0.0</v>
      </c>
      <c r="BA189" s="3" t="s">
        <v>178</v>
      </c>
      <c r="BB189" s="3">
        <v>74.0</v>
      </c>
      <c r="BC189" s="3" t="s">
        <v>114</v>
      </c>
      <c r="BD189" s="3">
        <v>302.0</v>
      </c>
      <c r="BE189" s="3" t="s">
        <v>114</v>
      </c>
      <c r="BF189" s="3">
        <v>0.0</v>
      </c>
      <c r="BG189" s="3" t="s">
        <v>113</v>
      </c>
      <c r="BH189" s="3" t="s">
        <v>115</v>
      </c>
      <c r="BI189" s="3">
        <v>103.0</v>
      </c>
      <c r="BJ189" s="3" t="s">
        <v>116</v>
      </c>
      <c r="BK189" s="3">
        <v>200.0</v>
      </c>
      <c r="BL189" s="3">
        <v>0.0</v>
      </c>
      <c r="BM189" s="3" t="s">
        <v>113</v>
      </c>
      <c r="BN189" s="3">
        <v>100.0</v>
      </c>
      <c r="BO189" s="3" t="s">
        <v>276</v>
      </c>
      <c r="BP189" s="3">
        <v>2500.0</v>
      </c>
      <c r="BQ189" s="3" t="s">
        <v>118</v>
      </c>
      <c r="BR189" s="3" t="s">
        <v>142</v>
      </c>
      <c r="BS189" s="3">
        <v>1.0</v>
      </c>
      <c r="BT189" s="3">
        <v>0.0</v>
      </c>
      <c r="BU189" s="3">
        <v>1123.0</v>
      </c>
      <c r="BV189" s="3" t="s">
        <v>120</v>
      </c>
      <c r="BW189" s="3">
        <v>0.0</v>
      </c>
      <c r="BX189" s="3" t="s">
        <v>113</v>
      </c>
      <c r="BY189" s="3">
        <v>0.0</v>
      </c>
      <c r="BZ189" s="3" t="s">
        <v>113</v>
      </c>
      <c r="CA189" s="3">
        <v>0.0</v>
      </c>
      <c r="CB189" s="3" t="s">
        <v>113</v>
      </c>
      <c r="CD189" s="3" t="s">
        <v>122</v>
      </c>
      <c r="CE189" s="3" t="s">
        <v>122</v>
      </c>
      <c r="CF189" s="3" t="s">
        <v>144</v>
      </c>
      <c r="CH189" s="3" t="s">
        <v>124</v>
      </c>
      <c r="CI189" s="3" t="s">
        <v>146</v>
      </c>
      <c r="CJ189" s="3" t="s">
        <v>146</v>
      </c>
      <c r="CK189" s="3" t="s">
        <v>92</v>
      </c>
      <c r="CL189" s="3" t="s">
        <v>92</v>
      </c>
    </row>
    <row r="190">
      <c r="A190" s="2">
        <v>45045.52890587963</v>
      </c>
      <c r="B190" s="3" t="s">
        <v>159</v>
      </c>
      <c r="C190" s="3" t="s">
        <v>1452</v>
      </c>
      <c r="D190" s="3" t="s">
        <v>91</v>
      </c>
      <c r="E190" s="3" t="s">
        <v>92</v>
      </c>
      <c r="F190" s="3" t="s">
        <v>92</v>
      </c>
      <c r="G190" s="3">
        <v>1.0</v>
      </c>
      <c r="H190" s="3" t="s">
        <v>93</v>
      </c>
      <c r="I190" s="3" t="s">
        <v>94</v>
      </c>
      <c r="J190" s="3" t="s">
        <v>96</v>
      </c>
      <c r="K190" s="3" t="s">
        <v>95</v>
      </c>
      <c r="L190" s="3" t="s">
        <v>1453</v>
      </c>
      <c r="M190" s="3">
        <v>2.023030345E9</v>
      </c>
      <c r="N190" s="3" t="s">
        <v>1454</v>
      </c>
      <c r="O190" s="3">
        <v>1.197428188E10</v>
      </c>
      <c r="P190" s="3">
        <v>5.95837219E8</v>
      </c>
      <c r="Q190" s="3" t="s">
        <v>92</v>
      </c>
      <c r="R190" s="3">
        <v>5.2501810821E10</v>
      </c>
      <c r="S190" s="4">
        <v>38884.0</v>
      </c>
      <c r="T190" s="3" t="s">
        <v>163</v>
      </c>
      <c r="U190" s="3" t="s">
        <v>100</v>
      </c>
      <c r="V190" s="3" t="s">
        <v>1455</v>
      </c>
      <c r="W190" s="5" t="s">
        <v>1456</v>
      </c>
      <c r="X190" s="3" t="s">
        <v>391</v>
      </c>
      <c r="Y190" s="3" t="s">
        <v>104</v>
      </c>
      <c r="Z190" s="3" t="s">
        <v>105</v>
      </c>
      <c r="AA190" s="3" t="s">
        <v>106</v>
      </c>
      <c r="AB190" s="3" t="s">
        <v>1457</v>
      </c>
      <c r="AC190" s="3">
        <v>4.0</v>
      </c>
      <c r="AD190" s="3">
        <v>4.0</v>
      </c>
      <c r="AF190" s="3" t="s">
        <v>134</v>
      </c>
      <c r="AG190" s="3">
        <v>0.0</v>
      </c>
      <c r="AH190" s="3" t="s">
        <v>109</v>
      </c>
      <c r="AI190" s="3">
        <v>1400.0</v>
      </c>
      <c r="AJ190" s="3" t="s">
        <v>135</v>
      </c>
      <c r="AK190" s="3">
        <v>3613.0</v>
      </c>
      <c r="AL190" s="3" t="s">
        <v>108</v>
      </c>
      <c r="AM190" s="3">
        <v>0.0</v>
      </c>
      <c r="AN190" s="3" t="s">
        <v>109</v>
      </c>
      <c r="AO190" s="3">
        <v>0.0</v>
      </c>
      <c r="AP190" s="3" t="s">
        <v>109</v>
      </c>
      <c r="AQ190" s="3">
        <v>0.0</v>
      </c>
      <c r="AR190" s="3" t="s">
        <v>109</v>
      </c>
      <c r="AS190" s="3">
        <v>0.0</v>
      </c>
      <c r="AT190" s="3" t="s">
        <v>109</v>
      </c>
      <c r="AV190" s="3">
        <v>0.0</v>
      </c>
      <c r="AW190" s="3" t="s">
        <v>136</v>
      </c>
      <c r="AX190" s="3">
        <v>0.0</v>
      </c>
      <c r="AY190" s="3" t="s">
        <v>137</v>
      </c>
      <c r="AZ190" s="3">
        <v>1294.0</v>
      </c>
      <c r="BA190" s="3" t="s">
        <v>138</v>
      </c>
      <c r="BB190" s="3">
        <v>130.0</v>
      </c>
      <c r="BC190" s="3" t="s">
        <v>114</v>
      </c>
      <c r="BD190" s="3">
        <v>154.0</v>
      </c>
      <c r="BE190" s="3" t="s">
        <v>114</v>
      </c>
      <c r="BF190" s="3">
        <v>0.0</v>
      </c>
      <c r="BG190" s="3" t="s">
        <v>113</v>
      </c>
      <c r="BH190" s="3" t="s">
        <v>115</v>
      </c>
      <c r="BI190" s="3">
        <v>153.0</v>
      </c>
      <c r="BJ190" s="3" t="s">
        <v>116</v>
      </c>
      <c r="BK190" s="3">
        <v>105.0</v>
      </c>
      <c r="BL190" s="3">
        <v>622.0</v>
      </c>
      <c r="BM190" s="3" t="s">
        <v>189</v>
      </c>
      <c r="BN190" s="3">
        <v>0.0</v>
      </c>
      <c r="BO190" s="3" t="s">
        <v>113</v>
      </c>
      <c r="BP190" s="3">
        <v>0.0</v>
      </c>
      <c r="BQ190" s="3" t="s">
        <v>113</v>
      </c>
      <c r="BS190" s="3">
        <v>1.0</v>
      </c>
      <c r="BT190" s="3">
        <v>0.0</v>
      </c>
      <c r="BU190" s="3">
        <v>2238.0</v>
      </c>
      <c r="BV190" s="3" t="s">
        <v>120</v>
      </c>
      <c r="BW190" s="3">
        <v>0.0</v>
      </c>
      <c r="BX190" s="3" t="s">
        <v>113</v>
      </c>
      <c r="BY190" s="3">
        <v>0.0</v>
      </c>
      <c r="BZ190" s="3" t="s">
        <v>113</v>
      </c>
      <c r="CA190" s="3">
        <v>0.0</v>
      </c>
      <c r="CB190" s="3" t="s">
        <v>113</v>
      </c>
      <c r="CD190" s="3" t="s">
        <v>121</v>
      </c>
      <c r="CE190" s="3" t="s">
        <v>122</v>
      </c>
      <c r="CF190" s="3" t="s">
        <v>144</v>
      </c>
      <c r="CH190" s="3" t="s">
        <v>124</v>
      </c>
      <c r="CI190" s="3" t="s">
        <v>126</v>
      </c>
      <c r="CJ190" s="3" t="s">
        <v>126</v>
      </c>
      <c r="CK190" s="3" t="s">
        <v>92</v>
      </c>
      <c r="CL190" s="3" t="s">
        <v>92</v>
      </c>
    </row>
    <row r="191">
      <c r="A191" s="2">
        <v>45045.73121174768</v>
      </c>
      <c r="B191" s="3" t="s">
        <v>1458</v>
      </c>
      <c r="C191" s="3" t="s">
        <v>1459</v>
      </c>
      <c r="D191" s="3" t="s">
        <v>91</v>
      </c>
      <c r="E191" s="3" t="s">
        <v>91</v>
      </c>
      <c r="F191" s="3" t="s">
        <v>1460</v>
      </c>
      <c r="G191" s="3">
        <v>6.0</v>
      </c>
      <c r="H191" s="3">
        <v>3.0</v>
      </c>
      <c r="I191" s="3">
        <v>1.0</v>
      </c>
      <c r="J191" s="3" t="s">
        <v>96</v>
      </c>
      <c r="K191" s="3" t="s">
        <v>95</v>
      </c>
      <c r="L191" s="3" t="s">
        <v>1461</v>
      </c>
      <c r="M191" s="3">
        <v>2.02303034E9</v>
      </c>
      <c r="N191" s="3" t="s">
        <v>1462</v>
      </c>
      <c r="O191" s="3">
        <v>1.1981289399E10</v>
      </c>
      <c r="P191" s="3">
        <v>5.50682946E8</v>
      </c>
      <c r="Q191" s="3" t="s">
        <v>92</v>
      </c>
      <c r="R191" s="3">
        <v>4.8453875812E10</v>
      </c>
      <c r="S191" s="4">
        <v>36613.0</v>
      </c>
      <c r="T191" s="3" t="s">
        <v>131</v>
      </c>
      <c r="U191" s="3" t="s">
        <v>100</v>
      </c>
      <c r="V191" s="3" t="s">
        <v>1463</v>
      </c>
      <c r="W191" s="5" t="s">
        <v>1464</v>
      </c>
      <c r="X191" s="3" t="s">
        <v>103</v>
      </c>
      <c r="Y191" s="3" t="s">
        <v>104</v>
      </c>
      <c r="Z191" s="3" t="s">
        <v>105</v>
      </c>
      <c r="AA191" s="3" t="s">
        <v>106</v>
      </c>
      <c r="AC191" s="3">
        <v>2.0</v>
      </c>
      <c r="AD191" s="3">
        <v>2.0</v>
      </c>
      <c r="AF191" s="3" t="s">
        <v>107</v>
      </c>
      <c r="AG191" s="3">
        <v>1800.0</v>
      </c>
      <c r="AH191" s="3" t="s">
        <v>108</v>
      </c>
      <c r="AI191" s="3">
        <v>0.0</v>
      </c>
      <c r="AJ191" s="3" t="s">
        <v>109</v>
      </c>
      <c r="AK191" s="3">
        <v>0.0</v>
      </c>
      <c r="AL191" s="3" t="s">
        <v>109</v>
      </c>
      <c r="AM191" s="3">
        <v>0.0</v>
      </c>
      <c r="AN191" s="3" t="s">
        <v>109</v>
      </c>
      <c r="AO191" s="3">
        <v>0.0</v>
      </c>
      <c r="AP191" s="3" t="s">
        <v>109</v>
      </c>
      <c r="AQ191" s="3">
        <v>0.0</v>
      </c>
      <c r="AR191" s="3" t="s">
        <v>109</v>
      </c>
      <c r="AS191" s="3">
        <v>0.0</v>
      </c>
      <c r="AT191" s="3" t="s">
        <v>109</v>
      </c>
      <c r="AV191" s="3">
        <v>0.0</v>
      </c>
      <c r="AW191" s="3" t="s">
        <v>111</v>
      </c>
      <c r="AX191" s="3">
        <v>1375.0</v>
      </c>
      <c r="AY191" s="3" t="s">
        <v>112</v>
      </c>
      <c r="AZ191" s="3">
        <v>0.0</v>
      </c>
      <c r="BA191" s="3" t="s">
        <v>113</v>
      </c>
      <c r="BB191" s="3">
        <v>0.0</v>
      </c>
      <c r="BC191" s="3" t="s">
        <v>460</v>
      </c>
      <c r="BD191" s="3">
        <v>148.0</v>
      </c>
      <c r="BE191" s="3" t="s">
        <v>114</v>
      </c>
      <c r="BF191" s="3">
        <v>0.0</v>
      </c>
      <c r="BG191" s="3" t="s">
        <v>113</v>
      </c>
      <c r="BH191" s="3" t="s">
        <v>157</v>
      </c>
      <c r="BI191" s="3">
        <v>99.0</v>
      </c>
      <c r="BJ191" s="3" t="s">
        <v>116</v>
      </c>
      <c r="BK191" s="3">
        <v>0.0</v>
      </c>
      <c r="BL191" s="3">
        <v>0.0</v>
      </c>
      <c r="BM191" s="3" t="s">
        <v>113</v>
      </c>
      <c r="BN191" s="3">
        <v>0.0</v>
      </c>
      <c r="BO191" s="3" t="s">
        <v>113</v>
      </c>
      <c r="BP191" s="3">
        <v>438.0</v>
      </c>
      <c r="BQ191" s="3" t="s">
        <v>257</v>
      </c>
      <c r="BR191" s="3" t="s">
        <v>1465</v>
      </c>
      <c r="BS191" s="3">
        <v>0.0</v>
      </c>
      <c r="BT191" s="3">
        <v>0.0</v>
      </c>
      <c r="BU191" s="3">
        <v>0.0</v>
      </c>
      <c r="BV191" s="3" t="s">
        <v>113</v>
      </c>
      <c r="BW191" s="3">
        <v>0.0</v>
      </c>
      <c r="BX191" s="3" t="s">
        <v>113</v>
      </c>
      <c r="BY191" s="3">
        <v>0.0</v>
      </c>
      <c r="BZ191" s="3" t="s">
        <v>113</v>
      </c>
      <c r="CA191" s="3">
        <v>0.0</v>
      </c>
      <c r="CB191" s="3" t="s">
        <v>113</v>
      </c>
      <c r="CD191" s="3" t="s">
        <v>122</v>
      </c>
      <c r="CE191" s="3" t="s">
        <v>122</v>
      </c>
      <c r="CF191" s="3" t="s">
        <v>123</v>
      </c>
      <c r="CH191" s="3" t="s">
        <v>124</v>
      </c>
      <c r="CI191" s="3" t="s">
        <v>146</v>
      </c>
      <c r="CJ191" s="3" t="s">
        <v>146</v>
      </c>
      <c r="CK191" s="3" t="s">
        <v>91</v>
      </c>
      <c r="CL191" s="3" t="s">
        <v>91</v>
      </c>
    </row>
    <row r="192">
      <c r="A192" s="2">
        <v>45045.49415666667</v>
      </c>
      <c r="B192" s="3" t="s">
        <v>306</v>
      </c>
      <c r="C192" s="3" t="s">
        <v>1466</v>
      </c>
      <c r="D192" s="3" t="s">
        <v>91</v>
      </c>
      <c r="E192" s="3" t="s">
        <v>91</v>
      </c>
      <c r="F192" s="3" t="s">
        <v>92</v>
      </c>
      <c r="G192" s="3" t="s">
        <v>93</v>
      </c>
      <c r="H192" s="3" t="s">
        <v>93</v>
      </c>
      <c r="I192" s="3" t="s">
        <v>94</v>
      </c>
      <c r="J192" s="3" t="s">
        <v>95</v>
      </c>
      <c r="K192" s="3" t="s">
        <v>96</v>
      </c>
      <c r="L192" s="3" t="s">
        <v>1467</v>
      </c>
      <c r="M192" s="3">
        <v>2.023030347E9</v>
      </c>
      <c r="N192" s="3" t="s">
        <v>1468</v>
      </c>
      <c r="O192" s="3">
        <v>1.1939399202E10</v>
      </c>
      <c r="P192" s="3">
        <v>5.58131566E8</v>
      </c>
      <c r="Q192" s="3" t="s">
        <v>92</v>
      </c>
      <c r="R192" s="3">
        <v>5.1586966876E10</v>
      </c>
      <c r="S192" s="4">
        <v>38596.0</v>
      </c>
      <c r="T192" s="3" t="s">
        <v>99</v>
      </c>
      <c r="U192" s="3" t="s">
        <v>100</v>
      </c>
      <c r="V192" s="3" t="s">
        <v>1469</v>
      </c>
      <c r="W192" s="5" t="s">
        <v>588</v>
      </c>
      <c r="X192" s="3" t="s">
        <v>391</v>
      </c>
      <c r="Y192" s="3" t="s">
        <v>104</v>
      </c>
      <c r="Z192" s="3" t="s">
        <v>105</v>
      </c>
      <c r="AA192" s="3" t="s">
        <v>106</v>
      </c>
      <c r="AC192" s="3">
        <v>3.0</v>
      </c>
      <c r="AD192" s="3">
        <v>4.0</v>
      </c>
      <c r="AF192" s="3" t="s">
        <v>134</v>
      </c>
      <c r="AG192" s="3">
        <v>0.0</v>
      </c>
      <c r="AH192" s="3" t="s">
        <v>109</v>
      </c>
      <c r="AI192" s="3">
        <v>0.0</v>
      </c>
      <c r="AJ192" s="3" t="s">
        <v>109</v>
      </c>
      <c r="AK192" s="3">
        <v>0.0</v>
      </c>
      <c r="AL192" s="3" t="s">
        <v>109</v>
      </c>
      <c r="AM192" s="3">
        <v>1336.0</v>
      </c>
      <c r="AN192" s="3" t="s">
        <v>110</v>
      </c>
      <c r="AO192" s="3">
        <v>0.0</v>
      </c>
      <c r="AP192" s="3" t="s">
        <v>109</v>
      </c>
      <c r="AQ192" s="3">
        <v>330.0</v>
      </c>
      <c r="AR192" s="3" t="s">
        <v>110</v>
      </c>
      <c r="AS192" s="3">
        <v>0.0</v>
      </c>
      <c r="AT192" s="3" t="s">
        <v>109</v>
      </c>
      <c r="AV192" s="3">
        <v>0.0</v>
      </c>
      <c r="AW192" s="3" t="s">
        <v>136</v>
      </c>
      <c r="AX192" s="3">
        <v>0.0</v>
      </c>
      <c r="AY192" s="3" t="s">
        <v>137</v>
      </c>
      <c r="AZ192" s="3">
        <v>1488.0</v>
      </c>
      <c r="BA192" s="3" t="s">
        <v>138</v>
      </c>
      <c r="BB192" s="3">
        <v>316.0</v>
      </c>
      <c r="BC192" s="3" t="s">
        <v>114</v>
      </c>
      <c r="BD192" s="3">
        <v>318.0</v>
      </c>
      <c r="BE192" s="3" t="s">
        <v>114</v>
      </c>
      <c r="BF192" s="3">
        <v>113.0</v>
      </c>
      <c r="BG192" s="3" t="s">
        <v>167</v>
      </c>
      <c r="BH192" s="3" t="s">
        <v>115</v>
      </c>
      <c r="BI192" s="3">
        <v>71.0</v>
      </c>
      <c r="BJ192" s="3" t="s">
        <v>116</v>
      </c>
      <c r="BK192" s="3">
        <v>50.0</v>
      </c>
      <c r="BL192" s="3">
        <v>584.0</v>
      </c>
      <c r="BM192" s="3" t="s">
        <v>189</v>
      </c>
      <c r="BN192" s="3">
        <v>0.0</v>
      </c>
      <c r="BO192" s="3" t="s">
        <v>113</v>
      </c>
      <c r="BP192" s="3">
        <v>50.0</v>
      </c>
      <c r="BQ192" s="3" t="s">
        <v>118</v>
      </c>
      <c r="BR192" s="3" t="s">
        <v>452</v>
      </c>
      <c r="BS192" s="3">
        <v>0.0</v>
      </c>
      <c r="BT192" s="3">
        <v>0.0</v>
      </c>
      <c r="BU192" s="3">
        <v>0.0</v>
      </c>
      <c r="BV192" s="3" t="s">
        <v>113</v>
      </c>
      <c r="BW192" s="3">
        <v>0.0</v>
      </c>
      <c r="BX192" s="3" t="s">
        <v>113</v>
      </c>
      <c r="BY192" s="3">
        <v>0.0</v>
      </c>
      <c r="BZ192" s="3" t="s">
        <v>113</v>
      </c>
      <c r="CA192" s="3">
        <v>0.0</v>
      </c>
      <c r="CB192" s="3" t="s">
        <v>113</v>
      </c>
      <c r="CD192" s="3" t="s">
        <v>122</v>
      </c>
      <c r="CE192" s="3" t="s">
        <v>122</v>
      </c>
      <c r="CF192" s="3" t="s">
        <v>144</v>
      </c>
      <c r="CH192" s="3" t="s">
        <v>124</v>
      </c>
      <c r="CI192" s="3" t="s">
        <v>181</v>
      </c>
      <c r="CJ192" s="3" t="s">
        <v>146</v>
      </c>
      <c r="CK192" s="3" t="s">
        <v>92</v>
      </c>
      <c r="CL192" s="3" t="s">
        <v>92</v>
      </c>
    </row>
    <row r="193">
      <c r="A193" s="2">
        <v>45045.52571423611</v>
      </c>
      <c r="B193" s="3" t="s">
        <v>453</v>
      </c>
      <c r="C193" s="3" t="s">
        <v>1470</v>
      </c>
      <c r="D193" s="3" t="s">
        <v>91</v>
      </c>
      <c r="E193" s="3" t="s">
        <v>92</v>
      </c>
      <c r="F193" s="3" t="s">
        <v>92</v>
      </c>
      <c r="G193" s="3" t="s">
        <v>93</v>
      </c>
      <c r="H193" s="3" t="s">
        <v>93</v>
      </c>
      <c r="I193" s="3" t="s">
        <v>94</v>
      </c>
      <c r="J193" s="3" t="s">
        <v>96</v>
      </c>
      <c r="K193" s="3" t="s">
        <v>95</v>
      </c>
      <c r="L193" s="3" t="s">
        <v>1471</v>
      </c>
      <c r="M193" s="3">
        <v>2.023030341E9</v>
      </c>
      <c r="N193" s="3" t="s">
        <v>1472</v>
      </c>
      <c r="O193" s="3">
        <v>1.1946285597E10</v>
      </c>
      <c r="P193" s="3">
        <v>6.05827539E8</v>
      </c>
      <c r="Q193" s="3" t="s">
        <v>92</v>
      </c>
      <c r="R193" s="5" t="s">
        <v>1473</v>
      </c>
      <c r="S193" s="4">
        <v>38541.0</v>
      </c>
      <c r="T193" s="3" t="s">
        <v>131</v>
      </c>
      <c r="U193" s="3" t="s">
        <v>100</v>
      </c>
      <c r="V193" s="3" t="s">
        <v>1474</v>
      </c>
      <c r="W193" s="5" t="s">
        <v>494</v>
      </c>
      <c r="X193" s="3" t="s">
        <v>103</v>
      </c>
      <c r="Y193" s="3" t="s">
        <v>104</v>
      </c>
      <c r="Z193" s="3" t="s">
        <v>105</v>
      </c>
      <c r="AA193" s="3" t="s">
        <v>106</v>
      </c>
      <c r="AC193" s="3">
        <v>4.0</v>
      </c>
      <c r="AD193" s="3">
        <v>4.0</v>
      </c>
      <c r="AF193" s="3" t="s">
        <v>134</v>
      </c>
      <c r="AG193" s="3">
        <v>0.0</v>
      </c>
      <c r="AH193" s="3" t="s">
        <v>109</v>
      </c>
      <c r="AI193" s="3">
        <v>0.0</v>
      </c>
      <c r="AJ193" s="3" t="s">
        <v>109</v>
      </c>
      <c r="AK193" s="3">
        <v>3000.0</v>
      </c>
      <c r="AL193" s="3" t="s">
        <v>135</v>
      </c>
      <c r="AM193" s="3">
        <v>0.0</v>
      </c>
      <c r="AN193" s="3" t="s">
        <v>109</v>
      </c>
      <c r="AO193" s="3">
        <v>0.0</v>
      </c>
      <c r="AP193" s="3" t="s">
        <v>109</v>
      </c>
      <c r="AQ193" s="3">
        <v>1300.0</v>
      </c>
      <c r="AR193" s="3" t="s">
        <v>176</v>
      </c>
      <c r="AS193" s="3">
        <v>0.0</v>
      </c>
      <c r="AT193" s="3" t="s">
        <v>109</v>
      </c>
      <c r="AU193" s="3" t="s">
        <v>1475</v>
      </c>
      <c r="AV193" s="3">
        <v>0.0</v>
      </c>
      <c r="AW193" s="3" t="s">
        <v>111</v>
      </c>
      <c r="AX193" s="3">
        <v>850.0</v>
      </c>
      <c r="AY193" s="3" t="s">
        <v>411</v>
      </c>
      <c r="AZ193" s="3">
        <v>0.0</v>
      </c>
      <c r="BA193" s="3" t="s">
        <v>113</v>
      </c>
      <c r="BB193" s="3">
        <v>0.0</v>
      </c>
      <c r="BC193" s="3" t="s">
        <v>460</v>
      </c>
      <c r="BD193" s="3">
        <v>0.0</v>
      </c>
      <c r="BE193" s="3" t="s">
        <v>372</v>
      </c>
      <c r="BF193" s="3">
        <v>70.0</v>
      </c>
      <c r="BG193" s="3" t="s">
        <v>256</v>
      </c>
      <c r="BH193" s="3" t="s">
        <v>204</v>
      </c>
      <c r="BI193" s="3">
        <v>0.0</v>
      </c>
      <c r="BJ193" s="3" t="s">
        <v>113</v>
      </c>
      <c r="BK193" s="3">
        <v>0.0</v>
      </c>
      <c r="BL193" s="3">
        <v>0.0</v>
      </c>
      <c r="BM193" s="3" t="s">
        <v>113</v>
      </c>
      <c r="BN193" s="3">
        <v>0.0</v>
      </c>
      <c r="BO193" s="3" t="s">
        <v>113</v>
      </c>
      <c r="BP193" s="3">
        <v>0.0</v>
      </c>
      <c r="BQ193" s="3" t="s">
        <v>113</v>
      </c>
      <c r="BS193" s="3">
        <v>0.0</v>
      </c>
      <c r="BT193" s="3">
        <v>0.0</v>
      </c>
      <c r="BU193" s="3">
        <v>0.0</v>
      </c>
      <c r="BV193" s="3" t="s">
        <v>113</v>
      </c>
      <c r="BW193" s="3">
        <v>0.0</v>
      </c>
      <c r="BX193" s="3" t="s">
        <v>113</v>
      </c>
      <c r="BY193" s="3">
        <v>0.0</v>
      </c>
      <c r="BZ193" s="3" t="s">
        <v>113</v>
      </c>
      <c r="CA193" s="3">
        <v>0.0</v>
      </c>
      <c r="CB193" s="3" t="s">
        <v>113</v>
      </c>
      <c r="CC193" s="3" t="s">
        <v>1476</v>
      </c>
      <c r="CD193" s="3" t="s">
        <v>121</v>
      </c>
      <c r="CE193" s="3" t="s">
        <v>121</v>
      </c>
      <c r="CF193" s="3" t="s">
        <v>144</v>
      </c>
      <c r="CG193" s="3" t="s">
        <v>445</v>
      </c>
      <c r="CH193" s="3" t="s">
        <v>124</v>
      </c>
      <c r="CI193" s="3" t="s">
        <v>181</v>
      </c>
      <c r="CJ193" s="3" t="s">
        <v>147</v>
      </c>
      <c r="CK193" s="3" t="s">
        <v>92</v>
      </c>
      <c r="CL193" s="3" t="s">
        <v>92</v>
      </c>
    </row>
    <row r="194">
      <c r="A194" s="2">
        <v>45045.40927988426</v>
      </c>
      <c r="B194" s="3" t="s">
        <v>127</v>
      </c>
      <c r="C194" s="3" t="s">
        <v>1477</v>
      </c>
      <c r="D194" s="3" t="s">
        <v>91</v>
      </c>
      <c r="E194" s="3" t="s">
        <v>92</v>
      </c>
      <c r="F194" s="3" t="s">
        <v>92</v>
      </c>
      <c r="G194" s="3" t="s">
        <v>93</v>
      </c>
      <c r="H194" s="3" t="s">
        <v>93</v>
      </c>
      <c r="I194" s="3" t="s">
        <v>94</v>
      </c>
      <c r="J194" s="3" t="s">
        <v>96</v>
      </c>
      <c r="K194" s="3" t="s">
        <v>95</v>
      </c>
      <c r="L194" s="3" t="s">
        <v>1478</v>
      </c>
      <c r="M194" s="3">
        <v>2.023030346E9</v>
      </c>
      <c r="N194" s="3" t="s">
        <v>1479</v>
      </c>
      <c r="O194" s="3">
        <v>1.1967375154E10</v>
      </c>
      <c r="P194" s="3">
        <v>5.36209157E8</v>
      </c>
      <c r="Q194" s="3" t="s">
        <v>92</v>
      </c>
      <c r="R194" s="3">
        <v>5.0964417847E10</v>
      </c>
      <c r="S194" s="4">
        <v>37562.0</v>
      </c>
      <c r="T194" s="3" t="s">
        <v>131</v>
      </c>
      <c r="U194" s="3" t="s">
        <v>100</v>
      </c>
      <c r="V194" s="3" t="s">
        <v>1480</v>
      </c>
      <c r="W194" s="5" t="s">
        <v>1481</v>
      </c>
      <c r="X194" s="3" t="s">
        <v>312</v>
      </c>
      <c r="Y194" s="3" t="s">
        <v>104</v>
      </c>
      <c r="Z194" s="3" t="s">
        <v>105</v>
      </c>
      <c r="AA194" s="3" t="s">
        <v>106</v>
      </c>
      <c r="AC194" s="3">
        <v>4.0</v>
      </c>
      <c r="AD194" s="3">
        <v>4.0</v>
      </c>
      <c r="AF194" s="3" t="s">
        <v>107</v>
      </c>
      <c r="AG194" s="3">
        <v>0.0</v>
      </c>
      <c r="AH194" s="3" t="s">
        <v>109</v>
      </c>
      <c r="AI194" s="3">
        <v>0.0</v>
      </c>
      <c r="AJ194" s="3" t="s">
        <v>109</v>
      </c>
      <c r="AK194" s="3">
        <v>1775.0</v>
      </c>
      <c r="AL194" s="3" t="s">
        <v>108</v>
      </c>
      <c r="AM194" s="3">
        <v>0.0</v>
      </c>
      <c r="AN194" s="3" t="s">
        <v>109</v>
      </c>
      <c r="AO194" s="3">
        <v>0.0</v>
      </c>
      <c r="AP194" s="3" t="s">
        <v>109</v>
      </c>
      <c r="AQ194" s="3">
        <v>349.0</v>
      </c>
      <c r="AR194" s="3" t="s">
        <v>253</v>
      </c>
      <c r="AS194" s="3">
        <v>0.0</v>
      </c>
      <c r="AT194" s="3" t="s">
        <v>109</v>
      </c>
      <c r="AV194" s="3">
        <v>0.0</v>
      </c>
      <c r="AW194" s="3" t="s">
        <v>136</v>
      </c>
      <c r="AX194" s="3">
        <v>0.0</v>
      </c>
      <c r="AY194" s="3" t="s">
        <v>137</v>
      </c>
      <c r="AZ194" s="3">
        <v>0.0</v>
      </c>
      <c r="BA194" s="3" t="s">
        <v>255</v>
      </c>
      <c r="BB194" s="3">
        <v>220.0</v>
      </c>
      <c r="BC194" s="3" t="s">
        <v>114</v>
      </c>
      <c r="BD194" s="3">
        <v>159.0</v>
      </c>
      <c r="BE194" s="3" t="s">
        <v>114</v>
      </c>
      <c r="BF194" s="3">
        <v>174.0</v>
      </c>
      <c r="BG194" s="3" t="s">
        <v>167</v>
      </c>
      <c r="BH194" s="3" t="s">
        <v>115</v>
      </c>
      <c r="BI194" s="3">
        <v>112.0</v>
      </c>
      <c r="BJ194" s="3" t="s">
        <v>116</v>
      </c>
      <c r="BK194" s="3">
        <v>199.0</v>
      </c>
      <c r="BL194" s="3">
        <v>0.0</v>
      </c>
      <c r="BM194" s="3" t="s">
        <v>113</v>
      </c>
      <c r="BN194" s="3">
        <v>59.0</v>
      </c>
      <c r="BO194" s="3" t="s">
        <v>117</v>
      </c>
      <c r="BP194" s="3">
        <v>220.0</v>
      </c>
      <c r="BQ194" s="3" t="s">
        <v>118</v>
      </c>
      <c r="BR194" s="3" t="s">
        <v>1482</v>
      </c>
      <c r="BS194" s="3">
        <v>0.0</v>
      </c>
      <c r="BT194" s="3">
        <v>0.0</v>
      </c>
      <c r="BU194" s="3">
        <v>0.0</v>
      </c>
      <c r="BV194" s="3" t="s">
        <v>113</v>
      </c>
      <c r="BW194" s="3">
        <v>0.0</v>
      </c>
      <c r="BX194" s="3" t="s">
        <v>113</v>
      </c>
      <c r="BY194" s="3">
        <v>0.0</v>
      </c>
      <c r="BZ194" s="3" t="s">
        <v>113</v>
      </c>
      <c r="CA194" s="3">
        <v>1553.0</v>
      </c>
      <c r="CB194" s="3" t="s">
        <v>120</v>
      </c>
      <c r="CD194" s="3" t="s">
        <v>122</v>
      </c>
      <c r="CE194" s="3" t="s">
        <v>122</v>
      </c>
      <c r="CF194" s="3" t="s">
        <v>123</v>
      </c>
      <c r="CH194" s="3" t="s">
        <v>124</v>
      </c>
      <c r="CI194" s="3" t="s">
        <v>146</v>
      </c>
      <c r="CJ194" s="3" t="s">
        <v>146</v>
      </c>
      <c r="CK194" s="3" t="s">
        <v>92</v>
      </c>
      <c r="CL194" s="3" t="s">
        <v>91</v>
      </c>
    </row>
    <row r="195">
      <c r="A195" s="2">
        <v>45045.663811782404</v>
      </c>
      <c r="B195" s="3" t="s">
        <v>496</v>
      </c>
      <c r="C195" s="3" t="s">
        <v>1483</v>
      </c>
      <c r="D195" s="3" t="s">
        <v>91</v>
      </c>
      <c r="E195" s="3" t="s">
        <v>92</v>
      </c>
      <c r="F195" s="3" t="s">
        <v>1484</v>
      </c>
      <c r="G195" s="3">
        <v>5.0</v>
      </c>
      <c r="H195" s="3">
        <v>5.0</v>
      </c>
      <c r="I195" s="3">
        <v>1.0</v>
      </c>
      <c r="J195" s="3" t="s">
        <v>95</v>
      </c>
      <c r="K195" s="3" t="s">
        <v>353</v>
      </c>
      <c r="L195" s="3" t="s">
        <v>1485</v>
      </c>
      <c r="M195" s="3">
        <v>2.023030343E9</v>
      </c>
      <c r="N195" s="3" t="s">
        <v>1486</v>
      </c>
      <c r="O195" s="3">
        <v>1.9983670337E10</v>
      </c>
      <c r="P195" s="3">
        <v>3.9987598E8</v>
      </c>
      <c r="Q195" s="3" t="s">
        <v>92</v>
      </c>
      <c r="R195" s="3">
        <v>4.109704685E10</v>
      </c>
      <c r="S195" s="4">
        <v>36192.0</v>
      </c>
      <c r="T195" s="3" t="s">
        <v>242</v>
      </c>
      <c r="U195" s="3" t="s">
        <v>100</v>
      </c>
      <c r="V195" s="3" t="s">
        <v>1487</v>
      </c>
      <c r="W195" s="5" t="s">
        <v>338</v>
      </c>
      <c r="X195" s="3" t="s">
        <v>103</v>
      </c>
      <c r="Y195" s="3" t="s">
        <v>104</v>
      </c>
      <c r="Z195" s="3" t="s">
        <v>105</v>
      </c>
      <c r="AA195" s="3" t="s">
        <v>106</v>
      </c>
      <c r="AC195" s="3">
        <v>2.0</v>
      </c>
      <c r="AD195" s="3">
        <v>2.0</v>
      </c>
      <c r="AF195" s="3" t="s">
        <v>134</v>
      </c>
      <c r="AG195" s="3">
        <v>0.0</v>
      </c>
      <c r="AH195" s="3" t="s">
        <v>109</v>
      </c>
      <c r="AI195" s="3">
        <v>0.0</v>
      </c>
      <c r="AJ195" s="3" t="s">
        <v>109</v>
      </c>
      <c r="AK195" s="3">
        <v>0.0</v>
      </c>
      <c r="AL195" s="3" t="s">
        <v>109</v>
      </c>
      <c r="AM195" s="3">
        <v>0.0</v>
      </c>
      <c r="AN195" s="3" t="s">
        <v>109</v>
      </c>
      <c r="AO195" s="3">
        <v>0.0</v>
      </c>
      <c r="AP195" s="3" t="s">
        <v>109</v>
      </c>
      <c r="AQ195" s="3">
        <v>0.0</v>
      </c>
      <c r="AR195" s="3" t="s">
        <v>109</v>
      </c>
      <c r="AS195" s="3">
        <v>2000.0</v>
      </c>
      <c r="AT195" s="3" t="s">
        <v>176</v>
      </c>
      <c r="AU195" s="3" t="s">
        <v>1488</v>
      </c>
      <c r="AV195" s="3">
        <v>0.0</v>
      </c>
      <c r="AW195" s="3" t="s">
        <v>111</v>
      </c>
      <c r="AX195" s="3">
        <v>1173.0</v>
      </c>
      <c r="AY195" s="3" t="s">
        <v>245</v>
      </c>
      <c r="AZ195" s="3">
        <v>177.0</v>
      </c>
      <c r="BA195" s="3" t="s">
        <v>138</v>
      </c>
      <c r="BB195" s="3">
        <v>0.0</v>
      </c>
      <c r="BC195" s="3" t="s">
        <v>460</v>
      </c>
      <c r="BD195" s="3">
        <v>134.0</v>
      </c>
      <c r="BE195" s="3" t="s">
        <v>114</v>
      </c>
      <c r="BF195" s="3">
        <v>53.0</v>
      </c>
      <c r="BG195" s="3" t="s">
        <v>167</v>
      </c>
      <c r="BH195" s="3" t="s">
        <v>115</v>
      </c>
      <c r="BI195" s="3">
        <v>67.0</v>
      </c>
      <c r="BJ195" s="3" t="s">
        <v>116</v>
      </c>
      <c r="BK195" s="3">
        <v>100.0</v>
      </c>
      <c r="BL195" s="3">
        <v>0.0</v>
      </c>
      <c r="BM195" s="3" t="s">
        <v>113</v>
      </c>
      <c r="BN195" s="3">
        <v>400.0</v>
      </c>
      <c r="BO195" s="3" t="s">
        <v>205</v>
      </c>
      <c r="BP195" s="3">
        <v>283.0</v>
      </c>
      <c r="BQ195" s="3" t="s">
        <v>118</v>
      </c>
      <c r="BR195" s="3" t="s">
        <v>1077</v>
      </c>
      <c r="BS195" s="3">
        <v>0.0</v>
      </c>
      <c r="BT195" s="3">
        <v>0.0</v>
      </c>
      <c r="BU195" s="3">
        <v>0.0</v>
      </c>
      <c r="BV195" s="3" t="s">
        <v>113</v>
      </c>
      <c r="BW195" s="3">
        <v>0.0</v>
      </c>
      <c r="BX195" s="3" t="s">
        <v>113</v>
      </c>
      <c r="BY195" s="3">
        <v>0.0</v>
      </c>
      <c r="BZ195" s="3" t="s">
        <v>113</v>
      </c>
      <c r="CA195" s="3">
        <v>0.0</v>
      </c>
      <c r="CB195" s="3" t="s">
        <v>113</v>
      </c>
      <c r="CC195" s="3" t="s">
        <v>1489</v>
      </c>
      <c r="CD195" s="3" t="s">
        <v>121</v>
      </c>
      <c r="CE195" s="3" t="s">
        <v>121</v>
      </c>
      <c r="CF195" s="3" t="s">
        <v>123</v>
      </c>
      <c r="CG195" s="3" t="s">
        <v>510</v>
      </c>
      <c r="CH195" s="3" t="s">
        <v>124</v>
      </c>
      <c r="CI195" s="3" t="s">
        <v>146</v>
      </c>
      <c r="CJ195" s="3" t="s">
        <v>126</v>
      </c>
      <c r="CK195" s="3" t="s">
        <v>92</v>
      </c>
      <c r="CL195" s="3" t="s">
        <v>91</v>
      </c>
      <c r="CM195" s="3" t="s">
        <v>1490</v>
      </c>
    </row>
    <row r="196">
      <c r="A196" s="2">
        <v>45045.59492909722</v>
      </c>
      <c r="B196" s="3" t="s">
        <v>294</v>
      </c>
      <c r="C196" s="3" t="s">
        <v>1491</v>
      </c>
      <c r="D196" s="3" t="s">
        <v>91</v>
      </c>
      <c r="E196" s="3" t="s">
        <v>91</v>
      </c>
      <c r="F196" s="3" t="s">
        <v>92</v>
      </c>
      <c r="G196" s="3">
        <v>2.0</v>
      </c>
      <c r="H196" s="3">
        <v>1.0</v>
      </c>
      <c r="I196" s="3" t="s">
        <v>94</v>
      </c>
      <c r="J196" s="3" t="s">
        <v>96</v>
      </c>
      <c r="K196" s="3" t="s">
        <v>95</v>
      </c>
      <c r="L196" s="3" t="s">
        <v>1492</v>
      </c>
      <c r="M196" s="3">
        <v>2.023030348E9</v>
      </c>
      <c r="N196" s="3" t="s">
        <v>1493</v>
      </c>
      <c r="O196" s="3">
        <v>1.1964252574E10</v>
      </c>
      <c r="P196" s="3" t="s">
        <v>1494</v>
      </c>
      <c r="R196" s="3">
        <v>4.882318687E10</v>
      </c>
      <c r="S196" s="4">
        <v>38442.0</v>
      </c>
      <c r="T196" s="3" t="s">
        <v>131</v>
      </c>
      <c r="U196" s="3" t="s">
        <v>100</v>
      </c>
      <c r="V196" s="3" t="s">
        <v>1495</v>
      </c>
      <c r="W196" s="5" t="s">
        <v>1496</v>
      </c>
      <c r="X196" s="3" t="s">
        <v>467</v>
      </c>
      <c r="Y196" s="3" t="s">
        <v>104</v>
      </c>
      <c r="Z196" s="3" t="s">
        <v>105</v>
      </c>
      <c r="AA196" s="3" t="s">
        <v>106</v>
      </c>
      <c r="AC196" s="3">
        <v>3.0</v>
      </c>
      <c r="AD196" s="3">
        <v>2.0</v>
      </c>
      <c r="AE196" s="3">
        <v>1.0</v>
      </c>
      <c r="AF196" s="3" t="s">
        <v>134</v>
      </c>
      <c r="AG196" s="3">
        <v>0.0</v>
      </c>
      <c r="AH196" s="3" t="s">
        <v>109</v>
      </c>
      <c r="AI196" s="3">
        <v>1100.0</v>
      </c>
      <c r="AJ196" s="3" t="s">
        <v>274</v>
      </c>
      <c r="AK196" s="3">
        <v>1100.0</v>
      </c>
      <c r="AL196" s="3" t="s">
        <v>274</v>
      </c>
      <c r="AM196" s="3">
        <v>0.0</v>
      </c>
      <c r="AN196" s="3" t="s">
        <v>109</v>
      </c>
      <c r="AO196" s="3">
        <v>0.0</v>
      </c>
      <c r="AP196" s="3" t="s">
        <v>109</v>
      </c>
      <c r="AQ196" s="3">
        <v>0.0</v>
      </c>
      <c r="AR196" s="3" t="s">
        <v>109</v>
      </c>
      <c r="AS196" s="3">
        <v>0.0</v>
      </c>
      <c r="AT196" s="3" t="s">
        <v>109</v>
      </c>
      <c r="AV196" s="3">
        <v>0.0</v>
      </c>
      <c r="AW196" s="3" t="s">
        <v>111</v>
      </c>
      <c r="AX196" s="3">
        <v>3500.0</v>
      </c>
      <c r="AY196" s="3" t="s">
        <v>112</v>
      </c>
      <c r="AZ196" s="3">
        <v>0.0</v>
      </c>
      <c r="BA196" s="3" t="s">
        <v>113</v>
      </c>
      <c r="BB196" s="3">
        <v>81.0</v>
      </c>
      <c r="BC196" s="3" t="s">
        <v>114</v>
      </c>
      <c r="BD196" s="3">
        <v>88.0</v>
      </c>
      <c r="BE196" s="3" t="s">
        <v>114</v>
      </c>
      <c r="BF196" s="3">
        <v>0.0</v>
      </c>
      <c r="BG196" s="3" t="s">
        <v>113</v>
      </c>
      <c r="BH196" s="3" t="s">
        <v>157</v>
      </c>
      <c r="BI196" s="3">
        <v>102.0</v>
      </c>
      <c r="BJ196" s="3" t="s">
        <v>116</v>
      </c>
      <c r="BK196" s="3">
        <v>400.0</v>
      </c>
      <c r="BL196" s="3">
        <v>0.0</v>
      </c>
      <c r="BM196" s="3" t="s">
        <v>113</v>
      </c>
      <c r="BN196" s="3">
        <v>80.0</v>
      </c>
      <c r="BO196" s="3" t="s">
        <v>205</v>
      </c>
      <c r="BP196" s="3">
        <v>115.0</v>
      </c>
      <c r="BQ196" s="3" t="s">
        <v>118</v>
      </c>
      <c r="BR196" s="3" t="s">
        <v>319</v>
      </c>
      <c r="BS196" s="3">
        <v>2.0</v>
      </c>
      <c r="BT196" s="3">
        <v>0.0</v>
      </c>
      <c r="BU196" s="3">
        <v>1057.0</v>
      </c>
      <c r="BV196" s="3" t="s">
        <v>120</v>
      </c>
      <c r="BW196" s="3">
        <v>0.0</v>
      </c>
      <c r="BX196" s="3" t="s">
        <v>113</v>
      </c>
      <c r="BY196" s="3">
        <v>0.0</v>
      </c>
      <c r="BZ196" s="3" t="s">
        <v>113</v>
      </c>
      <c r="CA196" s="3">
        <v>0.0</v>
      </c>
      <c r="CB196" s="3" t="s">
        <v>113</v>
      </c>
      <c r="CD196" s="3" t="s">
        <v>122</v>
      </c>
      <c r="CE196" s="3" t="s">
        <v>122</v>
      </c>
      <c r="CF196" s="3" t="s">
        <v>123</v>
      </c>
      <c r="CH196" s="3" t="s">
        <v>124</v>
      </c>
      <c r="CI196" s="3" t="s">
        <v>208</v>
      </c>
      <c r="CJ196" s="3" t="s">
        <v>208</v>
      </c>
      <c r="CK196" s="3" t="s">
        <v>92</v>
      </c>
      <c r="CL196" s="3" t="s">
        <v>91</v>
      </c>
    </row>
    <row r="197">
      <c r="A197" s="2">
        <v>45052.63513787037</v>
      </c>
      <c r="B197" s="3" t="s">
        <v>364</v>
      </c>
      <c r="C197" s="3" t="s">
        <v>1497</v>
      </c>
      <c r="D197" s="3" t="s">
        <v>91</v>
      </c>
      <c r="E197" s="3" t="s">
        <v>92</v>
      </c>
      <c r="F197" s="3" t="s">
        <v>92</v>
      </c>
      <c r="G197" s="3">
        <v>1.0</v>
      </c>
      <c r="H197" s="3">
        <v>1.0</v>
      </c>
      <c r="I197" s="3" t="s">
        <v>94</v>
      </c>
      <c r="J197" s="3" t="s">
        <v>95</v>
      </c>
      <c r="K197" s="3" t="s">
        <v>96</v>
      </c>
      <c r="L197" s="3" t="s">
        <v>1498</v>
      </c>
      <c r="M197" s="3" t="s">
        <v>1499</v>
      </c>
      <c r="N197" s="3" t="s">
        <v>1499</v>
      </c>
      <c r="O197" s="3">
        <v>1.1994539806E10</v>
      </c>
      <c r="P197" s="3">
        <v>5.69033585E8</v>
      </c>
      <c r="Q197" s="3" t="s">
        <v>92</v>
      </c>
      <c r="R197" s="3">
        <v>5.7258959807E10</v>
      </c>
      <c r="S197" s="4">
        <v>38309.0</v>
      </c>
      <c r="T197" s="3" t="s">
        <v>131</v>
      </c>
      <c r="U197" s="3" t="s">
        <v>100</v>
      </c>
      <c r="V197" s="3" t="s">
        <v>1500</v>
      </c>
      <c r="W197" s="5" t="s">
        <v>1501</v>
      </c>
      <c r="X197" s="3" t="s">
        <v>476</v>
      </c>
      <c r="Y197" s="3" t="s">
        <v>104</v>
      </c>
      <c r="Z197" s="3" t="s">
        <v>105</v>
      </c>
      <c r="AA197" s="3" t="s">
        <v>106</v>
      </c>
      <c r="AC197" s="3">
        <v>4.0</v>
      </c>
      <c r="AD197" s="3">
        <v>4.0</v>
      </c>
      <c r="AF197" s="3" t="s">
        <v>107</v>
      </c>
      <c r="AG197" s="3">
        <v>0.0</v>
      </c>
      <c r="AH197" s="3" t="s">
        <v>109</v>
      </c>
      <c r="AI197" s="3">
        <v>2342.0</v>
      </c>
      <c r="AJ197" s="3" t="s">
        <v>108</v>
      </c>
      <c r="AK197" s="3">
        <v>2251.0</v>
      </c>
      <c r="AL197" s="3" t="s">
        <v>154</v>
      </c>
      <c r="AM197" s="3">
        <v>0.0</v>
      </c>
      <c r="AN197" s="3" t="s">
        <v>109</v>
      </c>
      <c r="AO197" s="3">
        <v>0.0</v>
      </c>
      <c r="AP197" s="3" t="s">
        <v>109</v>
      </c>
      <c r="AQ197" s="3">
        <v>0.0</v>
      </c>
      <c r="AR197" s="3" t="s">
        <v>109</v>
      </c>
      <c r="AS197" s="3">
        <v>0.0</v>
      </c>
      <c r="AT197" s="3" t="s">
        <v>109</v>
      </c>
      <c r="AU197" s="3" t="s">
        <v>1502</v>
      </c>
      <c r="AV197" s="3">
        <v>0.0</v>
      </c>
      <c r="AW197" s="3" t="s">
        <v>155</v>
      </c>
      <c r="AX197" s="3">
        <v>0.0</v>
      </c>
      <c r="AY197" s="3" t="s">
        <v>177</v>
      </c>
      <c r="AZ197" s="3">
        <v>100.0</v>
      </c>
      <c r="BA197" s="3" t="s">
        <v>138</v>
      </c>
      <c r="BB197" s="3">
        <v>68.0</v>
      </c>
      <c r="BC197" s="3" t="s">
        <v>114</v>
      </c>
      <c r="BD197" s="3">
        <v>223.0</v>
      </c>
      <c r="BE197" s="3" t="s">
        <v>114</v>
      </c>
      <c r="BF197" s="3">
        <v>410.0</v>
      </c>
      <c r="BG197" s="3" t="s">
        <v>256</v>
      </c>
      <c r="BH197" s="3" t="s">
        <v>115</v>
      </c>
      <c r="BI197" s="3">
        <v>50.0</v>
      </c>
      <c r="BJ197" s="3" t="s">
        <v>140</v>
      </c>
      <c r="BK197" s="3">
        <v>0.0</v>
      </c>
      <c r="BL197" s="3">
        <v>0.0</v>
      </c>
      <c r="BM197" s="3" t="s">
        <v>113</v>
      </c>
      <c r="BN197" s="3">
        <v>120.0</v>
      </c>
      <c r="BO197" s="3" t="s">
        <v>205</v>
      </c>
      <c r="BP197" s="3">
        <v>80.0</v>
      </c>
      <c r="BQ197" s="3" t="s">
        <v>118</v>
      </c>
      <c r="BR197" s="3" t="s">
        <v>246</v>
      </c>
      <c r="BS197" s="3">
        <v>0.0</v>
      </c>
      <c r="BT197" s="3">
        <v>0.0</v>
      </c>
      <c r="BU197" s="3">
        <v>0.0</v>
      </c>
      <c r="BV197" s="3" t="s">
        <v>113</v>
      </c>
      <c r="BW197" s="3">
        <v>0.0</v>
      </c>
      <c r="BX197" s="3" t="s">
        <v>113</v>
      </c>
      <c r="BY197" s="3">
        <v>0.0</v>
      </c>
      <c r="BZ197" s="3" t="s">
        <v>113</v>
      </c>
      <c r="CA197" s="3">
        <v>0.0</v>
      </c>
      <c r="CB197" s="3" t="s">
        <v>113</v>
      </c>
      <c r="CC197" s="3" t="s">
        <v>1503</v>
      </c>
      <c r="CD197" s="3" t="s">
        <v>122</v>
      </c>
      <c r="CE197" s="3" t="s">
        <v>122</v>
      </c>
      <c r="CF197" s="3" t="s">
        <v>123</v>
      </c>
      <c r="CG197" s="3" t="s">
        <v>92</v>
      </c>
      <c r="CH197" s="3" t="s">
        <v>124</v>
      </c>
      <c r="CI197" s="3" t="s">
        <v>147</v>
      </c>
      <c r="CJ197" s="3" t="s">
        <v>126</v>
      </c>
      <c r="CK197" s="3" t="s">
        <v>92</v>
      </c>
      <c r="CL197" s="3" t="s">
        <v>92</v>
      </c>
    </row>
    <row r="198">
      <c r="A198" s="2">
        <v>45045.64168172453</v>
      </c>
      <c r="B198" s="3" t="s">
        <v>496</v>
      </c>
      <c r="C198" s="3" t="s">
        <v>1504</v>
      </c>
      <c r="D198" s="3" t="s">
        <v>91</v>
      </c>
      <c r="E198" s="3" t="s">
        <v>92</v>
      </c>
      <c r="F198" s="3" t="s">
        <v>92</v>
      </c>
      <c r="G198" s="3" t="s">
        <v>93</v>
      </c>
      <c r="H198" s="3" t="s">
        <v>93</v>
      </c>
      <c r="I198" s="3" t="s">
        <v>94</v>
      </c>
      <c r="J198" s="3" t="s">
        <v>96</v>
      </c>
      <c r="K198" s="3" t="s">
        <v>95</v>
      </c>
      <c r="L198" s="3" t="s">
        <v>1505</v>
      </c>
      <c r="M198" s="3">
        <v>2.023030351E9</v>
      </c>
      <c r="N198" s="3" t="s">
        <v>1506</v>
      </c>
      <c r="O198" s="3">
        <v>1.1972502499E10</v>
      </c>
      <c r="P198" s="3">
        <v>5.34608322E8</v>
      </c>
      <c r="Q198" s="3" t="s">
        <v>92</v>
      </c>
      <c r="R198" s="3">
        <v>5.2661445803E10</v>
      </c>
      <c r="S198" s="4">
        <v>38419.0</v>
      </c>
      <c r="T198" s="3" t="s">
        <v>131</v>
      </c>
      <c r="U198" s="3" t="s">
        <v>100</v>
      </c>
      <c r="V198" s="3" t="s">
        <v>1507</v>
      </c>
      <c r="W198" s="5" t="s">
        <v>1508</v>
      </c>
      <c r="X198" s="3" t="s">
        <v>1509</v>
      </c>
      <c r="Y198" s="3" t="s">
        <v>104</v>
      </c>
      <c r="Z198" s="3" t="s">
        <v>105</v>
      </c>
      <c r="AA198" s="3" t="s">
        <v>106</v>
      </c>
      <c r="AC198" s="3">
        <v>4.0</v>
      </c>
      <c r="AD198" s="3">
        <v>1.0</v>
      </c>
      <c r="AE198" s="3">
        <v>3.0</v>
      </c>
      <c r="AF198" s="3" t="s">
        <v>134</v>
      </c>
      <c r="AG198" s="3">
        <v>0.0</v>
      </c>
      <c r="AH198" s="3" t="s">
        <v>109</v>
      </c>
      <c r="AI198" s="3">
        <v>1320.0</v>
      </c>
      <c r="AJ198" s="3" t="s">
        <v>274</v>
      </c>
      <c r="AK198" s="3">
        <v>2640.0</v>
      </c>
      <c r="AL198" s="3" t="s">
        <v>274</v>
      </c>
      <c r="AM198" s="3">
        <v>1320.0</v>
      </c>
      <c r="AN198" s="3" t="s">
        <v>274</v>
      </c>
      <c r="AO198" s="3">
        <v>0.0</v>
      </c>
      <c r="AP198" s="3" t="s">
        <v>109</v>
      </c>
      <c r="AQ198" s="3">
        <v>0.0</v>
      </c>
      <c r="AR198" s="3" t="s">
        <v>109</v>
      </c>
      <c r="AS198" s="3">
        <v>0.0</v>
      </c>
      <c r="AT198" s="3" t="s">
        <v>109</v>
      </c>
      <c r="AV198" s="3">
        <v>1.0</v>
      </c>
      <c r="AW198" s="3" t="s">
        <v>136</v>
      </c>
      <c r="AX198" s="3">
        <v>0.0</v>
      </c>
      <c r="AY198" s="3" t="s">
        <v>137</v>
      </c>
      <c r="AZ198" s="3">
        <v>1000.0</v>
      </c>
      <c r="BA198" s="3" t="s">
        <v>225</v>
      </c>
      <c r="BB198" s="3">
        <v>85.0</v>
      </c>
      <c r="BC198" s="3" t="s">
        <v>371</v>
      </c>
      <c r="BD198" s="3">
        <v>85.0</v>
      </c>
      <c r="BE198" s="3" t="s">
        <v>776</v>
      </c>
      <c r="BF198" s="3">
        <v>35.0</v>
      </c>
      <c r="BG198" s="3" t="s">
        <v>256</v>
      </c>
      <c r="BH198" s="3" t="s">
        <v>115</v>
      </c>
      <c r="BI198" s="3">
        <v>100.0</v>
      </c>
      <c r="BJ198" s="3" t="s">
        <v>140</v>
      </c>
      <c r="BK198" s="3">
        <v>0.0</v>
      </c>
      <c r="BL198" s="3">
        <v>0.0</v>
      </c>
      <c r="BM198" s="3" t="s">
        <v>113</v>
      </c>
      <c r="BN198" s="3">
        <v>0.0</v>
      </c>
      <c r="BO198" s="3" t="s">
        <v>113</v>
      </c>
      <c r="BP198" s="3">
        <v>50.0</v>
      </c>
      <c r="BQ198" s="3" t="s">
        <v>118</v>
      </c>
      <c r="BS198" s="3">
        <v>2.0</v>
      </c>
      <c r="BT198" s="3">
        <v>0.0</v>
      </c>
      <c r="BU198" s="3">
        <v>0.0</v>
      </c>
      <c r="BV198" s="3" t="s">
        <v>113</v>
      </c>
      <c r="BW198" s="3">
        <v>0.0</v>
      </c>
      <c r="BX198" s="3" t="s">
        <v>113</v>
      </c>
      <c r="BY198" s="3">
        <v>0.0</v>
      </c>
      <c r="BZ198" s="3" t="s">
        <v>113</v>
      </c>
      <c r="CA198" s="3">
        <v>0.0</v>
      </c>
      <c r="CB198" s="3" t="s">
        <v>113</v>
      </c>
      <c r="CD198" s="3" t="s">
        <v>122</v>
      </c>
      <c r="CE198" s="3" t="s">
        <v>122</v>
      </c>
      <c r="CF198" s="3" t="s">
        <v>123</v>
      </c>
      <c r="CH198" s="3" t="s">
        <v>124</v>
      </c>
      <c r="CI198" s="3" t="s">
        <v>146</v>
      </c>
      <c r="CJ198" s="3" t="s">
        <v>146</v>
      </c>
      <c r="CK198" s="3" t="s">
        <v>92</v>
      </c>
      <c r="CL198" s="3" t="s">
        <v>91</v>
      </c>
    </row>
    <row r="199">
      <c r="A199" s="2">
        <v>45045.57002222222</v>
      </c>
      <c r="B199" s="3" t="s">
        <v>159</v>
      </c>
      <c r="C199" s="3" t="s">
        <v>1510</v>
      </c>
      <c r="D199" s="3" t="s">
        <v>91</v>
      </c>
      <c r="E199" s="3" t="s">
        <v>91</v>
      </c>
      <c r="F199" s="3" t="s">
        <v>92</v>
      </c>
      <c r="G199" s="3">
        <v>1.0</v>
      </c>
      <c r="H199" s="3" t="s">
        <v>93</v>
      </c>
      <c r="I199" s="3" t="s">
        <v>94</v>
      </c>
      <c r="J199" s="3" t="s">
        <v>96</v>
      </c>
      <c r="K199" s="3" t="s">
        <v>1511</v>
      </c>
      <c r="L199" s="3" t="s">
        <v>1512</v>
      </c>
      <c r="M199" s="3">
        <v>2.023030352E9</v>
      </c>
      <c r="N199" s="3" t="s">
        <v>1513</v>
      </c>
      <c r="O199" s="3">
        <v>1.1971061928E10</v>
      </c>
      <c r="P199" s="3">
        <v>5.60210516E8</v>
      </c>
      <c r="R199" s="3">
        <v>5.4532392802E10</v>
      </c>
      <c r="S199" s="4">
        <v>38813.0</v>
      </c>
      <c r="T199" s="3" t="s">
        <v>99</v>
      </c>
      <c r="U199" s="3" t="s">
        <v>100</v>
      </c>
      <c r="V199" s="3" t="s">
        <v>1514</v>
      </c>
      <c r="W199" s="5" t="s">
        <v>1515</v>
      </c>
      <c r="X199" s="3" t="s">
        <v>1516</v>
      </c>
      <c r="Y199" s="3" t="s">
        <v>104</v>
      </c>
      <c r="Z199" s="3" t="s">
        <v>105</v>
      </c>
      <c r="AA199" s="3" t="s">
        <v>106</v>
      </c>
      <c r="AC199" s="3">
        <v>2.0</v>
      </c>
      <c r="AD199" s="3">
        <v>2.0</v>
      </c>
      <c r="AF199" s="3" t="s">
        <v>134</v>
      </c>
      <c r="AG199" s="3">
        <v>0.0</v>
      </c>
      <c r="AH199" s="3" t="s">
        <v>109</v>
      </c>
      <c r="AI199" s="3">
        <v>0.0</v>
      </c>
      <c r="AJ199" s="3" t="s">
        <v>109</v>
      </c>
      <c r="AK199" s="3">
        <v>1200.0</v>
      </c>
      <c r="AL199" s="3" t="s">
        <v>135</v>
      </c>
      <c r="AM199" s="3">
        <v>0.0</v>
      </c>
      <c r="AN199" s="3" t="s">
        <v>109</v>
      </c>
      <c r="AO199" s="3">
        <v>0.0</v>
      </c>
      <c r="AP199" s="3" t="s">
        <v>109</v>
      </c>
      <c r="AQ199" s="3">
        <v>927.0</v>
      </c>
      <c r="AR199" s="3" t="s">
        <v>154</v>
      </c>
      <c r="AS199" s="3">
        <v>0.0</v>
      </c>
      <c r="AT199" s="3" t="s">
        <v>109</v>
      </c>
      <c r="AV199" s="3">
        <v>0.0</v>
      </c>
      <c r="AW199" s="3" t="s">
        <v>155</v>
      </c>
      <c r="AX199" s="3">
        <v>0.0</v>
      </c>
      <c r="AY199" s="3" t="s">
        <v>156</v>
      </c>
      <c r="AZ199" s="3">
        <v>0.0</v>
      </c>
      <c r="BA199" s="3" t="s">
        <v>113</v>
      </c>
      <c r="BB199" s="3">
        <v>52.0</v>
      </c>
      <c r="BC199" s="3" t="s">
        <v>114</v>
      </c>
      <c r="BD199" s="3">
        <v>235.0</v>
      </c>
      <c r="BE199" s="3" t="s">
        <v>114</v>
      </c>
      <c r="BF199" s="3">
        <v>66.0</v>
      </c>
      <c r="BG199" s="3" t="s">
        <v>167</v>
      </c>
      <c r="BH199" s="3" t="s">
        <v>115</v>
      </c>
      <c r="BI199" s="3">
        <v>319.0</v>
      </c>
      <c r="BJ199" s="3" t="s">
        <v>116</v>
      </c>
      <c r="BK199" s="3">
        <v>250.0</v>
      </c>
      <c r="BL199" s="3">
        <v>0.0</v>
      </c>
      <c r="BM199" s="3" t="s">
        <v>113</v>
      </c>
      <c r="BN199" s="3">
        <v>0.0</v>
      </c>
      <c r="BO199" s="3" t="s">
        <v>113</v>
      </c>
      <c r="BP199" s="3">
        <v>55.0</v>
      </c>
      <c r="BQ199" s="3" t="s">
        <v>118</v>
      </c>
      <c r="BR199" s="3" t="s">
        <v>217</v>
      </c>
      <c r="BS199" s="3">
        <v>0.0</v>
      </c>
      <c r="BT199" s="3">
        <v>0.0</v>
      </c>
      <c r="BU199" s="3">
        <v>0.0</v>
      </c>
      <c r="BV199" s="3" t="s">
        <v>113</v>
      </c>
      <c r="BW199" s="3">
        <v>0.0</v>
      </c>
      <c r="BX199" s="3" t="s">
        <v>113</v>
      </c>
      <c r="BY199" s="3">
        <v>0.0</v>
      </c>
      <c r="BZ199" s="3" t="s">
        <v>113</v>
      </c>
      <c r="CA199" s="3">
        <v>0.0</v>
      </c>
      <c r="CB199" s="3" t="s">
        <v>113</v>
      </c>
      <c r="CD199" s="3" t="s">
        <v>121</v>
      </c>
      <c r="CE199" s="3" t="s">
        <v>121</v>
      </c>
      <c r="CF199" s="3" t="s">
        <v>144</v>
      </c>
      <c r="CG199" s="3" t="s">
        <v>445</v>
      </c>
      <c r="CH199" s="3" t="s">
        <v>124</v>
      </c>
      <c r="CI199" s="3" t="s">
        <v>125</v>
      </c>
      <c r="CJ199" s="3" t="s">
        <v>208</v>
      </c>
      <c r="CK199" s="3" t="s">
        <v>92</v>
      </c>
      <c r="CL199" s="3" t="s">
        <v>92</v>
      </c>
    </row>
    <row r="200">
      <c r="A200" s="2">
        <v>45045.44624590278</v>
      </c>
      <c r="B200" s="3" t="s">
        <v>306</v>
      </c>
      <c r="C200" s="3" t="s">
        <v>1517</v>
      </c>
      <c r="D200" s="3" t="s">
        <v>91</v>
      </c>
      <c r="E200" s="3" t="s">
        <v>91</v>
      </c>
      <c r="F200" s="3" t="s">
        <v>92</v>
      </c>
      <c r="G200" s="3">
        <v>4.0</v>
      </c>
      <c r="H200" s="3">
        <v>4.0</v>
      </c>
      <c r="I200" s="3">
        <v>2.0</v>
      </c>
      <c r="J200" s="3" t="s">
        <v>96</v>
      </c>
      <c r="K200" s="3" t="s">
        <v>95</v>
      </c>
      <c r="L200" s="3" t="s">
        <v>1518</v>
      </c>
      <c r="M200" s="3">
        <v>2.023030354E9</v>
      </c>
      <c r="N200" s="3" t="s">
        <v>1519</v>
      </c>
      <c r="O200" s="3">
        <v>1.6981469857E10</v>
      </c>
      <c r="P200" s="3">
        <v>5.22105191E8</v>
      </c>
      <c r="Q200" s="3" t="s">
        <v>92</v>
      </c>
      <c r="R200" s="3">
        <v>1.4724313757E10</v>
      </c>
      <c r="S200" s="4">
        <v>36019.0</v>
      </c>
      <c r="T200" s="3" t="s">
        <v>163</v>
      </c>
      <c r="U200" s="3" t="s">
        <v>100</v>
      </c>
      <c r="V200" s="3" t="s">
        <v>1520</v>
      </c>
      <c r="W200" s="5" t="s">
        <v>1521</v>
      </c>
      <c r="X200" s="3" t="s">
        <v>103</v>
      </c>
      <c r="Y200" s="3" t="s">
        <v>104</v>
      </c>
      <c r="Z200" s="3" t="s">
        <v>105</v>
      </c>
      <c r="AA200" s="3" t="s">
        <v>106</v>
      </c>
      <c r="AC200" s="3">
        <v>3.0</v>
      </c>
      <c r="AD200" s="3">
        <v>3.0</v>
      </c>
      <c r="AF200" s="3" t="s">
        <v>107</v>
      </c>
      <c r="AG200" s="3">
        <v>0.0</v>
      </c>
      <c r="AH200" s="3" t="s">
        <v>109</v>
      </c>
      <c r="AI200" s="3">
        <v>0.0</v>
      </c>
      <c r="AJ200" s="3" t="s">
        <v>109</v>
      </c>
      <c r="AK200" s="3">
        <v>1500.0</v>
      </c>
      <c r="AL200" s="3" t="s">
        <v>108</v>
      </c>
      <c r="AM200" s="3">
        <v>0.0</v>
      </c>
      <c r="AN200" s="3" t="s">
        <v>109</v>
      </c>
      <c r="AO200" s="3">
        <v>0.0</v>
      </c>
      <c r="AP200" s="3" t="s">
        <v>109</v>
      </c>
      <c r="AQ200" s="3">
        <v>0.0</v>
      </c>
      <c r="AR200" s="3" t="s">
        <v>109</v>
      </c>
      <c r="AS200" s="3">
        <v>0.0</v>
      </c>
      <c r="AT200" s="3" t="s">
        <v>109</v>
      </c>
      <c r="AV200" s="3">
        <v>0.0</v>
      </c>
      <c r="AW200" s="3" t="s">
        <v>111</v>
      </c>
      <c r="AX200" s="3">
        <v>750.0</v>
      </c>
      <c r="AY200" s="3" t="s">
        <v>411</v>
      </c>
      <c r="AZ200" s="3">
        <v>0.0</v>
      </c>
      <c r="BA200" s="3" t="s">
        <v>113</v>
      </c>
      <c r="BB200" s="3">
        <v>0.0</v>
      </c>
      <c r="BC200" s="3" t="s">
        <v>460</v>
      </c>
      <c r="BD200" s="3">
        <v>0.0</v>
      </c>
      <c r="BE200" s="3" t="s">
        <v>318</v>
      </c>
      <c r="BF200" s="3">
        <v>150.0</v>
      </c>
      <c r="BG200" s="3" t="s">
        <v>256</v>
      </c>
      <c r="BH200" s="3" t="s">
        <v>115</v>
      </c>
      <c r="BI200" s="3">
        <v>100.0</v>
      </c>
      <c r="BJ200" s="3" t="s">
        <v>140</v>
      </c>
      <c r="BK200" s="3">
        <v>200.0</v>
      </c>
      <c r="BL200" s="3">
        <v>0.0</v>
      </c>
      <c r="BM200" s="3" t="s">
        <v>113</v>
      </c>
      <c r="BN200" s="3">
        <v>0.0</v>
      </c>
      <c r="BO200" s="3" t="s">
        <v>113</v>
      </c>
      <c r="BP200" s="3">
        <v>0.0</v>
      </c>
      <c r="BQ200" s="3" t="s">
        <v>113</v>
      </c>
      <c r="BS200" s="3">
        <v>0.0</v>
      </c>
      <c r="BT200" s="3">
        <v>0.0</v>
      </c>
      <c r="BU200" s="3">
        <v>0.0</v>
      </c>
      <c r="BV200" s="3" t="s">
        <v>113</v>
      </c>
      <c r="BW200" s="3">
        <v>0.0</v>
      </c>
      <c r="BX200" s="3" t="s">
        <v>113</v>
      </c>
      <c r="BY200" s="3">
        <v>0.0</v>
      </c>
      <c r="BZ200" s="3" t="s">
        <v>113</v>
      </c>
      <c r="CA200" s="3">
        <v>0.0</v>
      </c>
      <c r="CB200" s="3" t="s">
        <v>113</v>
      </c>
      <c r="CD200" s="3" t="s">
        <v>331</v>
      </c>
      <c r="CE200" s="3" t="s">
        <v>122</v>
      </c>
      <c r="CF200" s="3" t="s">
        <v>123</v>
      </c>
      <c r="CH200" s="3" t="s">
        <v>124</v>
      </c>
      <c r="CI200" s="3" t="s">
        <v>125</v>
      </c>
      <c r="CJ200" s="3" t="s">
        <v>146</v>
      </c>
      <c r="CK200" s="3" t="s">
        <v>92</v>
      </c>
      <c r="CL200" s="3" t="s">
        <v>92</v>
      </c>
    </row>
    <row r="201">
      <c r="A201" s="2">
        <v>45052.76413898148</v>
      </c>
      <c r="B201" s="3" t="s">
        <v>294</v>
      </c>
      <c r="C201" s="3" t="s">
        <v>1522</v>
      </c>
      <c r="D201" s="3" t="s">
        <v>91</v>
      </c>
      <c r="E201" s="3" t="s">
        <v>92</v>
      </c>
      <c r="F201" s="3" t="s">
        <v>1523</v>
      </c>
      <c r="G201" s="3">
        <v>1.0</v>
      </c>
      <c r="H201" s="3">
        <v>1.0</v>
      </c>
      <c r="I201" s="3" t="s">
        <v>94</v>
      </c>
      <c r="J201" s="3" t="s">
        <v>96</v>
      </c>
      <c r="K201" s="3" t="s">
        <v>95</v>
      </c>
      <c r="L201" s="3" t="s">
        <v>1524</v>
      </c>
      <c r="M201" s="3">
        <v>2.023030355E9</v>
      </c>
      <c r="N201" s="3" t="s">
        <v>1525</v>
      </c>
      <c r="O201" s="3">
        <v>1.194000189E10</v>
      </c>
      <c r="P201" s="3">
        <v>5.01311324E8</v>
      </c>
      <c r="R201" s="3">
        <v>5.4860323823E10</v>
      </c>
      <c r="S201" s="4">
        <v>38228.0</v>
      </c>
      <c r="T201" s="3" t="s">
        <v>99</v>
      </c>
      <c r="U201" s="3" t="s">
        <v>100</v>
      </c>
      <c r="V201" s="3" t="s">
        <v>1526</v>
      </c>
      <c r="W201" s="5" t="s">
        <v>1527</v>
      </c>
      <c r="X201" s="3" t="s">
        <v>476</v>
      </c>
      <c r="Y201" s="3" t="s">
        <v>104</v>
      </c>
      <c r="Z201" s="3" t="s">
        <v>105</v>
      </c>
      <c r="AA201" s="3" t="s">
        <v>106</v>
      </c>
      <c r="AC201" s="3">
        <v>5.0</v>
      </c>
      <c r="AD201" s="3">
        <v>5.0</v>
      </c>
      <c r="AF201" s="3" t="s">
        <v>134</v>
      </c>
      <c r="AG201" s="3">
        <v>0.0</v>
      </c>
      <c r="AH201" s="3" t="s">
        <v>109</v>
      </c>
      <c r="AI201" s="3">
        <v>1500.0</v>
      </c>
      <c r="AJ201" s="3" t="s">
        <v>135</v>
      </c>
      <c r="AK201" s="3">
        <v>0.0</v>
      </c>
      <c r="AL201" s="3" t="s">
        <v>109</v>
      </c>
      <c r="AM201" s="3">
        <v>0.0</v>
      </c>
      <c r="AN201" s="3" t="s">
        <v>109</v>
      </c>
      <c r="AO201" s="3">
        <v>0.0</v>
      </c>
      <c r="AP201" s="3" t="s">
        <v>109</v>
      </c>
      <c r="AQ201" s="3">
        <v>0.0</v>
      </c>
      <c r="AR201" s="3" t="s">
        <v>109</v>
      </c>
      <c r="AS201" s="3">
        <v>600.0</v>
      </c>
      <c r="AT201" s="3" t="s">
        <v>154</v>
      </c>
      <c r="AV201" s="3">
        <v>0.0</v>
      </c>
      <c r="AW201" s="3" t="s">
        <v>111</v>
      </c>
      <c r="AX201" s="3">
        <v>700.0</v>
      </c>
      <c r="AY201" s="3" t="s">
        <v>137</v>
      </c>
      <c r="AZ201" s="3">
        <v>0.0</v>
      </c>
      <c r="BA201" s="3" t="s">
        <v>113</v>
      </c>
      <c r="BB201" s="3">
        <v>80.0</v>
      </c>
      <c r="BC201" s="3" t="s">
        <v>371</v>
      </c>
      <c r="BD201" s="3">
        <v>250.0</v>
      </c>
      <c r="BE201" s="3" t="s">
        <v>372</v>
      </c>
      <c r="BF201" s="3">
        <v>0.0</v>
      </c>
      <c r="BG201" s="3" t="s">
        <v>113</v>
      </c>
      <c r="BH201" s="3" t="s">
        <v>157</v>
      </c>
      <c r="BI201" s="3">
        <v>110.0</v>
      </c>
      <c r="BJ201" s="3" t="s">
        <v>140</v>
      </c>
      <c r="BK201" s="3">
        <v>0.0</v>
      </c>
      <c r="BL201" s="3">
        <v>0.0</v>
      </c>
      <c r="BM201" s="3" t="s">
        <v>113</v>
      </c>
      <c r="BN201" s="3">
        <v>0.0</v>
      </c>
      <c r="BO201" s="3" t="s">
        <v>113</v>
      </c>
      <c r="BP201" s="3">
        <v>50.0</v>
      </c>
      <c r="BQ201" s="3" t="s">
        <v>118</v>
      </c>
      <c r="BR201" s="3" t="s">
        <v>217</v>
      </c>
      <c r="BS201" s="3">
        <v>0.0</v>
      </c>
      <c r="BT201" s="3">
        <v>0.0</v>
      </c>
      <c r="BU201" s="3">
        <v>0.0</v>
      </c>
      <c r="BV201" s="3" t="s">
        <v>113</v>
      </c>
      <c r="BW201" s="3">
        <v>0.0</v>
      </c>
      <c r="BX201" s="3" t="s">
        <v>113</v>
      </c>
      <c r="BY201" s="3">
        <v>0.0</v>
      </c>
      <c r="BZ201" s="3" t="s">
        <v>113</v>
      </c>
      <c r="CA201" s="3">
        <v>0.0</v>
      </c>
      <c r="CB201" s="3" t="s">
        <v>113</v>
      </c>
      <c r="CD201" s="3" t="s">
        <v>331</v>
      </c>
      <c r="CE201" s="3" t="s">
        <v>122</v>
      </c>
      <c r="CF201" s="3" t="s">
        <v>123</v>
      </c>
      <c r="CH201" s="3" t="s">
        <v>124</v>
      </c>
      <c r="CI201" s="3" t="s">
        <v>146</v>
      </c>
      <c r="CJ201" s="3" t="s">
        <v>146</v>
      </c>
      <c r="CK201" s="3" t="s">
        <v>92</v>
      </c>
      <c r="CL201" s="3" t="s">
        <v>91</v>
      </c>
    </row>
    <row r="202">
      <c r="A202" s="2">
        <v>45045.42118130787</v>
      </c>
      <c r="B202" s="3" t="s">
        <v>1239</v>
      </c>
      <c r="C202" s="3" t="s">
        <v>1528</v>
      </c>
      <c r="D202" s="3" t="s">
        <v>91</v>
      </c>
      <c r="E202" s="3" t="s">
        <v>91</v>
      </c>
      <c r="F202" s="3" t="s">
        <v>92</v>
      </c>
      <c r="G202" s="3" t="s">
        <v>93</v>
      </c>
      <c r="H202" s="3">
        <v>1.0</v>
      </c>
      <c r="I202" s="3" t="s">
        <v>94</v>
      </c>
      <c r="J202" s="3" t="s">
        <v>95</v>
      </c>
      <c r="K202" s="3" t="s">
        <v>96</v>
      </c>
      <c r="L202" s="3" t="s">
        <v>1529</v>
      </c>
      <c r="M202" s="3">
        <v>2.023030356E9</v>
      </c>
      <c r="N202" s="3" t="s">
        <v>1530</v>
      </c>
      <c r="O202" s="3">
        <v>1.1972536878E10</v>
      </c>
      <c r="P202" s="3">
        <v>6.05904467E8</v>
      </c>
      <c r="Q202" s="3" t="s">
        <v>92</v>
      </c>
      <c r="R202" s="3">
        <v>4.3375957831E10</v>
      </c>
      <c r="S202" s="4">
        <v>38712.0</v>
      </c>
      <c r="T202" s="3" t="s">
        <v>99</v>
      </c>
      <c r="U202" s="3" t="s">
        <v>100</v>
      </c>
      <c r="V202" s="3" t="s">
        <v>1531</v>
      </c>
      <c r="W202" s="5" t="s">
        <v>1532</v>
      </c>
      <c r="X202" s="3" t="s">
        <v>103</v>
      </c>
      <c r="Y202" s="3" t="s">
        <v>104</v>
      </c>
      <c r="Z202" s="3" t="s">
        <v>105</v>
      </c>
      <c r="AA202" s="3" t="s">
        <v>106</v>
      </c>
      <c r="AC202" s="3">
        <v>4.0</v>
      </c>
      <c r="AD202" s="3">
        <v>4.0</v>
      </c>
      <c r="AF202" s="3" t="s">
        <v>107</v>
      </c>
      <c r="AG202" s="3">
        <v>0.0</v>
      </c>
      <c r="AH202" s="3" t="s">
        <v>109</v>
      </c>
      <c r="AI202" s="3">
        <v>0.0</v>
      </c>
      <c r="AJ202" s="3" t="s">
        <v>109</v>
      </c>
      <c r="AK202" s="3">
        <v>1539.0</v>
      </c>
      <c r="AL202" s="3" t="s">
        <v>108</v>
      </c>
      <c r="AM202" s="3">
        <v>0.0</v>
      </c>
      <c r="AN202" s="3" t="s">
        <v>109</v>
      </c>
      <c r="AO202" s="3">
        <v>0.0</v>
      </c>
      <c r="AP202" s="3" t="s">
        <v>109</v>
      </c>
      <c r="AQ202" s="3">
        <v>0.0</v>
      </c>
      <c r="AR202" s="3" t="s">
        <v>109</v>
      </c>
      <c r="AS202" s="3">
        <v>0.0</v>
      </c>
      <c r="AT202" s="3" t="s">
        <v>109</v>
      </c>
      <c r="AV202" s="3">
        <v>0.0</v>
      </c>
      <c r="AW202" s="3" t="s">
        <v>155</v>
      </c>
      <c r="AX202" s="3">
        <v>0.0</v>
      </c>
      <c r="AY202" s="3" t="s">
        <v>156</v>
      </c>
      <c r="AZ202" s="3">
        <v>2347.0</v>
      </c>
      <c r="BA202" s="3" t="s">
        <v>138</v>
      </c>
      <c r="BB202" s="3">
        <v>68.0</v>
      </c>
      <c r="BC202" s="3" t="s">
        <v>114</v>
      </c>
      <c r="BD202" s="3">
        <v>134.0</v>
      </c>
      <c r="BE202" s="3" t="s">
        <v>114</v>
      </c>
      <c r="BF202" s="3">
        <v>37.0</v>
      </c>
      <c r="BG202" s="3" t="s">
        <v>139</v>
      </c>
      <c r="BH202" s="3" t="s">
        <v>115</v>
      </c>
      <c r="BI202" s="3">
        <v>115.0</v>
      </c>
      <c r="BJ202" s="3" t="s">
        <v>116</v>
      </c>
      <c r="BK202" s="3">
        <v>0.0</v>
      </c>
      <c r="BL202" s="3">
        <v>0.0</v>
      </c>
      <c r="BM202" s="3" t="s">
        <v>113</v>
      </c>
      <c r="BN202" s="3">
        <v>0.0</v>
      </c>
      <c r="BO202" s="3" t="s">
        <v>113</v>
      </c>
      <c r="BP202" s="3">
        <v>120.0</v>
      </c>
      <c r="BQ202" s="3" t="s">
        <v>118</v>
      </c>
      <c r="BR202" s="3" t="s">
        <v>1533</v>
      </c>
      <c r="BS202" s="3">
        <v>0.0</v>
      </c>
      <c r="BT202" s="3">
        <v>0.0</v>
      </c>
      <c r="BU202" s="3">
        <v>0.0</v>
      </c>
      <c r="BV202" s="3" t="s">
        <v>113</v>
      </c>
      <c r="BW202" s="3">
        <v>0.0</v>
      </c>
      <c r="BX202" s="3" t="s">
        <v>113</v>
      </c>
      <c r="BY202" s="3">
        <v>0.0</v>
      </c>
      <c r="BZ202" s="3" t="s">
        <v>113</v>
      </c>
      <c r="CA202" s="3">
        <v>0.0</v>
      </c>
      <c r="CB202" s="3" t="s">
        <v>113</v>
      </c>
      <c r="CD202" s="3" t="s">
        <v>122</v>
      </c>
      <c r="CE202" s="3" t="s">
        <v>122</v>
      </c>
      <c r="CF202" s="3" t="s">
        <v>144</v>
      </c>
      <c r="CH202" s="3" t="s">
        <v>124</v>
      </c>
      <c r="CI202" s="3" t="s">
        <v>126</v>
      </c>
      <c r="CJ202" s="3" t="s">
        <v>146</v>
      </c>
      <c r="CK202" s="3" t="s">
        <v>92</v>
      </c>
      <c r="CL202" s="3" t="s">
        <v>92</v>
      </c>
    </row>
    <row r="203">
      <c r="A203" s="2">
        <v>45045.72600019676</v>
      </c>
      <c r="B203" s="3" t="s">
        <v>351</v>
      </c>
      <c r="C203" s="3" t="s">
        <v>1534</v>
      </c>
      <c r="D203" s="3" t="s">
        <v>91</v>
      </c>
      <c r="E203" s="3" t="s">
        <v>92</v>
      </c>
      <c r="F203" s="3" t="s">
        <v>92</v>
      </c>
      <c r="G203" s="3" t="s">
        <v>93</v>
      </c>
      <c r="H203" s="3">
        <v>2.0</v>
      </c>
      <c r="I203" s="3" t="s">
        <v>94</v>
      </c>
      <c r="J203" s="3" t="s">
        <v>96</v>
      </c>
      <c r="K203" s="3" t="s">
        <v>95</v>
      </c>
      <c r="L203" s="3" t="s">
        <v>1535</v>
      </c>
      <c r="M203" s="3">
        <v>2.023030357E9</v>
      </c>
      <c r="N203" s="3" t="s">
        <v>1536</v>
      </c>
      <c r="O203" s="3">
        <v>1.1915554846E10</v>
      </c>
      <c r="P203" s="3">
        <v>5.25251224E8</v>
      </c>
      <c r="Q203" s="3" t="s">
        <v>92</v>
      </c>
      <c r="R203" s="3">
        <v>4.5966525897E10</v>
      </c>
      <c r="S203" s="4">
        <v>36098.0</v>
      </c>
      <c r="T203" s="3" t="s">
        <v>163</v>
      </c>
      <c r="U203" s="3" t="s">
        <v>100</v>
      </c>
      <c r="V203" s="3" t="s">
        <v>1537</v>
      </c>
      <c r="W203" s="5" t="s">
        <v>1538</v>
      </c>
      <c r="X203" s="3" t="s">
        <v>103</v>
      </c>
      <c r="Y203" s="3" t="s">
        <v>104</v>
      </c>
      <c r="Z203" s="3" t="s">
        <v>105</v>
      </c>
      <c r="AA203" s="3" t="s">
        <v>106</v>
      </c>
      <c r="AC203" s="3">
        <v>3.0</v>
      </c>
      <c r="AD203" s="3">
        <v>3.0</v>
      </c>
      <c r="AF203" s="3" t="s">
        <v>107</v>
      </c>
      <c r="AG203" s="3">
        <v>1490.0</v>
      </c>
      <c r="AH203" s="3" t="s">
        <v>108</v>
      </c>
      <c r="AI203" s="3">
        <v>0.0</v>
      </c>
      <c r="AJ203" s="3" t="s">
        <v>109</v>
      </c>
      <c r="AK203" s="3">
        <v>0.0</v>
      </c>
      <c r="AL203" s="3" t="s">
        <v>109</v>
      </c>
      <c r="AM203" s="3">
        <v>0.0</v>
      </c>
      <c r="AN203" s="3" t="s">
        <v>109</v>
      </c>
      <c r="AO203" s="3">
        <v>0.0</v>
      </c>
      <c r="AP203" s="3" t="s">
        <v>109</v>
      </c>
      <c r="AQ203" s="3">
        <v>0.0</v>
      </c>
      <c r="AR203" s="3" t="s">
        <v>109</v>
      </c>
      <c r="AS203" s="3">
        <v>0.0</v>
      </c>
      <c r="AT203" s="3" t="s">
        <v>109</v>
      </c>
      <c r="AV203" s="3">
        <v>0.0</v>
      </c>
      <c r="AW203" s="3" t="s">
        <v>155</v>
      </c>
      <c r="AX203" s="3">
        <v>0.0</v>
      </c>
      <c r="AY203" s="3" t="s">
        <v>177</v>
      </c>
      <c r="AZ203" s="3">
        <v>0.0</v>
      </c>
      <c r="BA203" s="3" t="s">
        <v>113</v>
      </c>
      <c r="BB203" s="3">
        <v>0.0</v>
      </c>
      <c r="BC203" s="3" t="s">
        <v>503</v>
      </c>
      <c r="BD203" s="3">
        <v>79.0</v>
      </c>
      <c r="BE203" s="3" t="s">
        <v>114</v>
      </c>
      <c r="BF203" s="3">
        <v>0.0</v>
      </c>
      <c r="BG203" s="3" t="s">
        <v>113</v>
      </c>
      <c r="BH203" s="3" t="s">
        <v>157</v>
      </c>
      <c r="BI203" s="3">
        <v>67.0</v>
      </c>
      <c r="BJ203" s="3" t="s">
        <v>116</v>
      </c>
      <c r="BK203" s="3">
        <v>97.0</v>
      </c>
      <c r="BL203" s="3">
        <v>0.0</v>
      </c>
      <c r="BM203" s="3" t="s">
        <v>113</v>
      </c>
      <c r="BN203" s="3">
        <v>0.0</v>
      </c>
      <c r="BO203" s="3" t="s">
        <v>113</v>
      </c>
      <c r="BP203" s="3">
        <v>136.0</v>
      </c>
      <c r="BQ203" s="3" t="s">
        <v>118</v>
      </c>
      <c r="BR203" s="3" t="s">
        <v>1539</v>
      </c>
      <c r="BS203" s="3">
        <v>0.0</v>
      </c>
      <c r="BT203" s="3">
        <v>0.0</v>
      </c>
      <c r="BU203" s="3">
        <v>0.0</v>
      </c>
      <c r="BV203" s="3" t="s">
        <v>113</v>
      </c>
      <c r="BW203" s="3">
        <v>0.0</v>
      </c>
      <c r="BX203" s="3" t="s">
        <v>113</v>
      </c>
      <c r="BY203" s="3">
        <v>0.0</v>
      </c>
      <c r="BZ203" s="3" t="s">
        <v>113</v>
      </c>
      <c r="CA203" s="3">
        <v>0.0</v>
      </c>
      <c r="CB203" s="3" t="s">
        <v>113</v>
      </c>
      <c r="CD203" s="3" t="s">
        <v>122</v>
      </c>
      <c r="CE203" s="3" t="s">
        <v>122</v>
      </c>
      <c r="CF203" s="3" t="s">
        <v>123</v>
      </c>
      <c r="CG203" s="3" t="s">
        <v>92</v>
      </c>
      <c r="CH203" s="3" t="s">
        <v>124</v>
      </c>
      <c r="CI203" s="3" t="s">
        <v>181</v>
      </c>
      <c r="CJ203" s="3" t="s">
        <v>147</v>
      </c>
      <c r="CK203" s="3" t="s">
        <v>91</v>
      </c>
      <c r="CL203" s="3" t="s">
        <v>91</v>
      </c>
    </row>
    <row r="204">
      <c r="A204" s="2">
        <v>45045.66820221065</v>
      </c>
      <c r="B204" s="3" t="s">
        <v>287</v>
      </c>
      <c r="C204" s="3" t="s">
        <v>1540</v>
      </c>
      <c r="D204" s="3" t="s">
        <v>91</v>
      </c>
      <c r="E204" s="3" t="s">
        <v>92</v>
      </c>
      <c r="F204" s="3" t="s">
        <v>92</v>
      </c>
      <c r="G204" s="3" t="s">
        <v>93</v>
      </c>
      <c r="H204" s="3" t="s">
        <v>93</v>
      </c>
      <c r="I204" s="3" t="s">
        <v>94</v>
      </c>
      <c r="J204" s="3" t="s">
        <v>96</v>
      </c>
      <c r="K204" s="3" t="s">
        <v>95</v>
      </c>
      <c r="L204" s="3" t="s">
        <v>1541</v>
      </c>
      <c r="M204" s="3">
        <v>2.023030363E9</v>
      </c>
      <c r="N204" s="3" t="s">
        <v>1542</v>
      </c>
      <c r="O204" s="3">
        <v>1.195013952E10</v>
      </c>
      <c r="P204" s="3">
        <v>5.04972121E8</v>
      </c>
      <c r="R204" s="3">
        <v>5.1504314867E10</v>
      </c>
      <c r="S204" s="4">
        <v>38852.0</v>
      </c>
      <c r="T204" s="3" t="s">
        <v>131</v>
      </c>
      <c r="U204" s="3" t="s">
        <v>100</v>
      </c>
      <c r="V204" s="3" t="s">
        <v>1543</v>
      </c>
      <c r="W204" s="5" t="s">
        <v>1544</v>
      </c>
      <c r="X204" s="3" t="s">
        <v>103</v>
      </c>
      <c r="Y204" s="3" t="s">
        <v>104</v>
      </c>
      <c r="Z204" s="3" t="s">
        <v>105</v>
      </c>
      <c r="AA204" s="3" t="s">
        <v>106</v>
      </c>
      <c r="AC204" s="3">
        <v>5.0</v>
      </c>
      <c r="AD204" s="3">
        <v>5.0</v>
      </c>
      <c r="AF204" s="3" t="s">
        <v>107</v>
      </c>
      <c r="AG204" s="3">
        <v>0.0</v>
      </c>
      <c r="AH204" s="3" t="s">
        <v>109</v>
      </c>
      <c r="AI204" s="3">
        <v>4100.0</v>
      </c>
      <c r="AJ204" s="3" t="s">
        <v>274</v>
      </c>
      <c r="AK204" s="3">
        <v>0.0</v>
      </c>
      <c r="AL204" s="3" t="s">
        <v>109</v>
      </c>
      <c r="AM204" s="3">
        <v>0.0</v>
      </c>
      <c r="AN204" s="3" t="s">
        <v>109</v>
      </c>
      <c r="AO204" s="3">
        <v>0.0</v>
      </c>
      <c r="AP204" s="3" t="s">
        <v>109</v>
      </c>
      <c r="AQ204" s="3">
        <v>0.0</v>
      </c>
      <c r="AR204" s="3" t="s">
        <v>109</v>
      </c>
      <c r="AS204" s="3">
        <v>0.0</v>
      </c>
      <c r="AT204" s="3" t="s">
        <v>109</v>
      </c>
      <c r="AV204" s="3">
        <v>0.0</v>
      </c>
      <c r="AW204" s="3" t="s">
        <v>136</v>
      </c>
      <c r="AX204" s="3">
        <v>0.0</v>
      </c>
      <c r="AY204" s="3" t="s">
        <v>137</v>
      </c>
      <c r="AZ204" s="3">
        <v>0.0</v>
      </c>
      <c r="BA204" s="3" t="s">
        <v>113</v>
      </c>
      <c r="BB204" s="3">
        <v>216.0</v>
      </c>
      <c r="BC204" s="3" t="s">
        <v>371</v>
      </c>
      <c r="BD204" s="3">
        <v>189.0</v>
      </c>
      <c r="BE204" s="3" t="s">
        <v>114</v>
      </c>
      <c r="BF204" s="3">
        <v>88.0</v>
      </c>
      <c r="BG204" s="3" t="s">
        <v>256</v>
      </c>
      <c r="BH204" s="3" t="s">
        <v>115</v>
      </c>
      <c r="BI204" s="3">
        <v>100.0</v>
      </c>
      <c r="BJ204" s="3" t="s">
        <v>140</v>
      </c>
      <c r="BK204" s="3">
        <v>100.0</v>
      </c>
      <c r="BL204" s="3">
        <v>2877.0</v>
      </c>
      <c r="BM204" s="3" t="s">
        <v>226</v>
      </c>
      <c r="BN204" s="3">
        <v>0.0</v>
      </c>
      <c r="BO204" s="3" t="s">
        <v>113</v>
      </c>
      <c r="BP204" s="3">
        <v>100.0</v>
      </c>
      <c r="BQ204" s="3" t="s">
        <v>118</v>
      </c>
      <c r="BR204" s="3" t="s">
        <v>246</v>
      </c>
      <c r="BS204" s="3">
        <v>1.0</v>
      </c>
      <c r="BT204" s="3">
        <v>0.0</v>
      </c>
      <c r="BU204" s="3">
        <v>0.0</v>
      </c>
      <c r="BV204" s="3" t="s">
        <v>113</v>
      </c>
      <c r="BW204" s="3">
        <v>0.0</v>
      </c>
      <c r="BX204" s="3" t="s">
        <v>113</v>
      </c>
      <c r="BY204" s="3">
        <v>0.0</v>
      </c>
      <c r="BZ204" s="3" t="s">
        <v>113</v>
      </c>
      <c r="CA204" s="3">
        <v>0.0</v>
      </c>
      <c r="CB204" s="3" t="s">
        <v>113</v>
      </c>
      <c r="CD204" s="3" t="s">
        <v>331</v>
      </c>
      <c r="CE204" s="3" t="s">
        <v>121</v>
      </c>
      <c r="CF204" s="3" t="s">
        <v>144</v>
      </c>
      <c r="CG204" s="3" t="s">
        <v>92</v>
      </c>
      <c r="CH204" s="3" t="s">
        <v>124</v>
      </c>
      <c r="CI204" s="3" t="s">
        <v>147</v>
      </c>
      <c r="CJ204" s="3" t="s">
        <v>656</v>
      </c>
      <c r="CK204" s="3" t="s">
        <v>92</v>
      </c>
      <c r="CL204" s="3" t="s">
        <v>91</v>
      </c>
    </row>
    <row r="205">
      <c r="A205" s="2">
        <v>45045.53769207176</v>
      </c>
      <c r="B205" s="3" t="s">
        <v>182</v>
      </c>
      <c r="C205" s="3" t="s">
        <v>1545</v>
      </c>
      <c r="D205" s="3" t="s">
        <v>91</v>
      </c>
      <c r="E205" s="3" t="s">
        <v>91</v>
      </c>
      <c r="F205" s="3" t="s">
        <v>92</v>
      </c>
      <c r="G205" s="3" t="s">
        <v>93</v>
      </c>
      <c r="H205" s="3" t="s">
        <v>93</v>
      </c>
      <c r="I205" s="3" t="s">
        <v>94</v>
      </c>
      <c r="J205" s="3" t="s">
        <v>96</v>
      </c>
      <c r="K205" s="3" t="s">
        <v>95</v>
      </c>
      <c r="L205" s="3" t="s">
        <v>1546</v>
      </c>
      <c r="M205" s="3">
        <v>2.023030371E9</v>
      </c>
      <c r="N205" s="3" t="s">
        <v>1547</v>
      </c>
      <c r="O205" s="3">
        <v>1.1957975462E10</v>
      </c>
      <c r="P205" s="3">
        <v>5.71067736E8</v>
      </c>
      <c r="Q205" s="3" t="s">
        <v>92</v>
      </c>
      <c r="R205" s="3">
        <v>4.6650480886E10</v>
      </c>
      <c r="S205" s="4">
        <v>38676.0</v>
      </c>
      <c r="T205" s="3" t="s">
        <v>163</v>
      </c>
      <c r="U205" s="3" t="s">
        <v>100</v>
      </c>
      <c r="V205" s="3" t="s">
        <v>1548</v>
      </c>
      <c r="W205" s="5" t="s">
        <v>1549</v>
      </c>
      <c r="X205" s="3" t="s">
        <v>103</v>
      </c>
      <c r="Y205" s="3" t="s">
        <v>104</v>
      </c>
      <c r="Z205" s="3" t="s">
        <v>105</v>
      </c>
      <c r="AA205" s="3" t="s">
        <v>106</v>
      </c>
      <c r="AC205" s="3">
        <v>4.0</v>
      </c>
      <c r="AD205" s="3">
        <v>4.0</v>
      </c>
      <c r="AF205" s="3" t="s">
        <v>107</v>
      </c>
      <c r="AG205" s="3">
        <v>0.0</v>
      </c>
      <c r="AH205" s="3" t="s">
        <v>109</v>
      </c>
      <c r="AI205" s="3">
        <v>2997.0</v>
      </c>
      <c r="AJ205" s="3" t="s">
        <v>108</v>
      </c>
      <c r="AK205" s="3">
        <v>0.0</v>
      </c>
      <c r="AL205" s="3" t="s">
        <v>109</v>
      </c>
      <c r="AM205" s="3">
        <v>0.0</v>
      </c>
      <c r="AN205" s="3" t="s">
        <v>109</v>
      </c>
      <c r="AO205" s="3">
        <v>0.0</v>
      </c>
      <c r="AP205" s="3" t="s">
        <v>109</v>
      </c>
      <c r="AQ205" s="3">
        <v>0.0</v>
      </c>
      <c r="AR205" s="3" t="s">
        <v>109</v>
      </c>
      <c r="AS205" s="3">
        <v>0.0</v>
      </c>
      <c r="AT205" s="3" t="s">
        <v>109</v>
      </c>
      <c r="AV205" s="3">
        <v>0.0</v>
      </c>
      <c r="AW205" s="3" t="s">
        <v>136</v>
      </c>
      <c r="AX205" s="3">
        <v>0.0</v>
      </c>
      <c r="AY205" s="3" t="s">
        <v>137</v>
      </c>
      <c r="AZ205" s="3">
        <v>0.0</v>
      </c>
      <c r="BA205" s="3" t="s">
        <v>178</v>
      </c>
      <c r="BB205" s="3">
        <v>240.0</v>
      </c>
      <c r="BC205" s="3" t="s">
        <v>114</v>
      </c>
      <c r="BD205" s="3">
        <v>242.0</v>
      </c>
      <c r="BE205" s="3" t="s">
        <v>114</v>
      </c>
      <c r="BF205" s="3">
        <v>160.0</v>
      </c>
      <c r="BG205" s="3" t="s">
        <v>256</v>
      </c>
      <c r="BH205" s="3" t="s">
        <v>157</v>
      </c>
      <c r="BI205" s="3">
        <v>80.0</v>
      </c>
      <c r="BJ205" s="3" t="s">
        <v>140</v>
      </c>
      <c r="BK205" s="3">
        <v>210.0</v>
      </c>
      <c r="BL205" s="3">
        <v>0.0</v>
      </c>
      <c r="BM205" s="3" t="s">
        <v>113</v>
      </c>
      <c r="BN205" s="3">
        <v>144.0</v>
      </c>
      <c r="BO205" s="3" t="s">
        <v>839</v>
      </c>
      <c r="BP205" s="3">
        <v>330.0</v>
      </c>
      <c r="BQ205" s="3" t="s">
        <v>257</v>
      </c>
      <c r="BR205" s="3" t="s">
        <v>1550</v>
      </c>
      <c r="BS205" s="3">
        <v>0.0</v>
      </c>
      <c r="BT205" s="3">
        <v>0.0</v>
      </c>
      <c r="BU205" s="3">
        <v>0.0</v>
      </c>
      <c r="BV205" s="3" t="s">
        <v>113</v>
      </c>
      <c r="BW205" s="3">
        <v>0.0</v>
      </c>
      <c r="BX205" s="3" t="s">
        <v>225</v>
      </c>
      <c r="BY205" s="3">
        <v>0.0</v>
      </c>
      <c r="BZ205" s="3" t="s">
        <v>225</v>
      </c>
      <c r="CA205" s="3">
        <v>0.0</v>
      </c>
      <c r="CB205" s="3" t="s">
        <v>113</v>
      </c>
      <c r="CD205" s="3" t="s">
        <v>122</v>
      </c>
      <c r="CE205" s="3" t="s">
        <v>122</v>
      </c>
      <c r="CF205" s="3" t="s">
        <v>144</v>
      </c>
      <c r="CH205" s="3" t="s">
        <v>145</v>
      </c>
      <c r="CI205" s="3" t="s">
        <v>146</v>
      </c>
      <c r="CJ205" s="3" t="s">
        <v>147</v>
      </c>
      <c r="CK205" s="3" t="s">
        <v>92</v>
      </c>
      <c r="CL205" s="3" t="s">
        <v>92</v>
      </c>
    </row>
    <row r="206">
      <c r="A206" s="2">
        <v>45052.73728622685</v>
      </c>
      <c r="B206" s="3" t="s">
        <v>196</v>
      </c>
      <c r="C206" s="3" t="s">
        <v>1551</v>
      </c>
      <c r="D206" s="3" t="s">
        <v>91</v>
      </c>
      <c r="E206" s="3" t="s">
        <v>92</v>
      </c>
      <c r="F206" s="3" t="s">
        <v>1552</v>
      </c>
      <c r="G206" s="3">
        <v>2.0</v>
      </c>
      <c r="H206" s="3">
        <v>1.0</v>
      </c>
      <c r="I206" s="3">
        <v>1.0</v>
      </c>
      <c r="J206" s="3" t="s">
        <v>96</v>
      </c>
      <c r="K206" s="3" t="s">
        <v>95</v>
      </c>
      <c r="L206" s="3" t="s">
        <v>1553</v>
      </c>
      <c r="M206" s="3">
        <v>2.023030372E9</v>
      </c>
      <c r="N206" s="3" t="s">
        <v>1554</v>
      </c>
      <c r="O206" s="3">
        <v>1.1995526267E10</v>
      </c>
      <c r="P206" s="3">
        <v>6.52067487E8</v>
      </c>
      <c r="Q206" s="3" t="s">
        <v>92</v>
      </c>
      <c r="R206" s="5" t="s">
        <v>1555</v>
      </c>
      <c r="S206" s="4">
        <v>38716.0</v>
      </c>
      <c r="T206" s="3" t="s">
        <v>99</v>
      </c>
      <c r="U206" s="3" t="s">
        <v>100</v>
      </c>
      <c r="V206" s="3" t="s">
        <v>1556</v>
      </c>
      <c r="W206" s="5" t="s">
        <v>1557</v>
      </c>
      <c r="X206" s="3" t="s">
        <v>565</v>
      </c>
      <c r="Y206" s="3" t="s">
        <v>104</v>
      </c>
      <c r="Z206" s="3" t="s">
        <v>105</v>
      </c>
      <c r="AA206" s="3" t="s">
        <v>106</v>
      </c>
      <c r="AC206" s="3">
        <v>3.0</v>
      </c>
      <c r="AD206" s="3">
        <v>3.0</v>
      </c>
      <c r="AF206" s="3" t="s">
        <v>107</v>
      </c>
      <c r="AG206" s="3">
        <v>0.0</v>
      </c>
      <c r="AH206" s="3" t="s">
        <v>109</v>
      </c>
      <c r="AI206" s="3">
        <v>0.0</v>
      </c>
      <c r="AJ206" s="3" t="s">
        <v>109</v>
      </c>
      <c r="AK206" s="3">
        <v>0.0</v>
      </c>
      <c r="AL206" s="3" t="s">
        <v>109</v>
      </c>
      <c r="AM206" s="3">
        <v>0.0</v>
      </c>
      <c r="AN206" s="3" t="s">
        <v>109</v>
      </c>
      <c r="AO206" s="3">
        <v>0.0</v>
      </c>
      <c r="AP206" s="3" t="s">
        <v>109</v>
      </c>
      <c r="AQ206" s="3">
        <v>5241.0</v>
      </c>
      <c r="AR206" s="3" t="s">
        <v>176</v>
      </c>
      <c r="AS206" s="3">
        <v>0.0</v>
      </c>
      <c r="AT206" s="3" t="s">
        <v>109</v>
      </c>
      <c r="AV206" s="3">
        <v>0.0</v>
      </c>
      <c r="AW206" s="3" t="s">
        <v>136</v>
      </c>
      <c r="AX206" s="3">
        <v>0.0</v>
      </c>
      <c r="AY206" s="3" t="s">
        <v>137</v>
      </c>
      <c r="AZ206" s="3">
        <v>703.0</v>
      </c>
      <c r="BA206" s="3" t="s">
        <v>138</v>
      </c>
      <c r="BB206" s="3">
        <v>66.0</v>
      </c>
      <c r="BC206" s="3" t="s">
        <v>114</v>
      </c>
      <c r="BD206" s="3">
        <v>135.0</v>
      </c>
      <c r="BE206" s="3" t="s">
        <v>114</v>
      </c>
      <c r="BF206" s="3">
        <v>134.0</v>
      </c>
      <c r="BG206" s="3" t="s">
        <v>167</v>
      </c>
      <c r="BH206" s="3" t="s">
        <v>115</v>
      </c>
      <c r="BI206" s="3">
        <v>0.0</v>
      </c>
      <c r="BJ206" s="3" t="s">
        <v>113</v>
      </c>
      <c r="BK206" s="3">
        <v>700.0</v>
      </c>
      <c r="BL206" s="3">
        <v>0.0</v>
      </c>
      <c r="BM206" s="3" t="s">
        <v>113</v>
      </c>
      <c r="BN206" s="3">
        <v>0.0</v>
      </c>
      <c r="BO206" s="3" t="s">
        <v>113</v>
      </c>
      <c r="BP206" s="3">
        <v>0.0</v>
      </c>
      <c r="BQ206" s="3" t="s">
        <v>113</v>
      </c>
      <c r="BS206" s="3">
        <v>1.0</v>
      </c>
      <c r="BT206" s="3">
        <v>0.0</v>
      </c>
      <c r="BU206" s="3">
        <v>0.0</v>
      </c>
      <c r="BV206" s="3" t="s">
        <v>207</v>
      </c>
      <c r="BW206" s="3">
        <v>0.0</v>
      </c>
      <c r="BX206" s="3" t="s">
        <v>225</v>
      </c>
      <c r="BY206" s="3">
        <v>0.0</v>
      </c>
      <c r="BZ206" s="3" t="s">
        <v>225</v>
      </c>
      <c r="CA206" s="3">
        <v>0.0</v>
      </c>
      <c r="CB206" s="3" t="s">
        <v>113</v>
      </c>
      <c r="CC206" s="3" t="s">
        <v>1558</v>
      </c>
      <c r="CD206" s="3" t="s">
        <v>122</v>
      </c>
      <c r="CE206" s="3" t="s">
        <v>122</v>
      </c>
      <c r="CF206" s="3" t="s">
        <v>123</v>
      </c>
      <c r="CH206" s="3" t="s">
        <v>124</v>
      </c>
      <c r="CI206" s="3" t="s">
        <v>181</v>
      </c>
      <c r="CJ206" s="3" t="s">
        <v>656</v>
      </c>
      <c r="CK206" s="3" t="s">
        <v>92</v>
      </c>
      <c r="CL206" s="3" t="s">
        <v>92</v>
      </c>
    </row>
    <row r="207">
      <c r="A207" s="2">
        <v>45045.59131116898</v>
      </c>
      <c r="B207" s="3" t="s">
        <v>182</v>
      </c>
      <c r="C207" s="3" t="s">
        <v>1559</v>
      </c>
      <c r="D207" s="3" t="s">
        <v>91</v>
      </c>
      <c r="E207" s="3" t="s">
        <v>91</v>
      </c>
      <c r="F207" s="3" t="s">
        <v>92</v>
      </c>
      <c r="G207" s="3">
        <v>1.0</v>
      </c>
      <c r="H207" s="3" t="s">
        <v>93</v>
      </c>
      <c r="I207" s="3" t="s">
        <v>94</v>
      </c>
      <c r="J207" s="3" t="s">
        <v>95</v>
      </c>
      <c r="K207" s="3" t="s">
        <v>96</v>
      </c>
      <c r="L207" s="3" t="s">
        <v>1560</v>
      </c>
      <c r="M207" s="3">
        <v>2.023030374E9</v>
      </c>
      <c r="N207" s="3" t="s">
        <v>1561</v>
      </c>
      <c r="O207" s="3">
        <v>1.1998185733E10</v>
      </c>
      <c r="P207" s="3">
        <v>3.9363901E8</v>
      </c>
      <c r="Q207" s="3" t="s">
        <v>92</v>
      </c>
      <c r="R207" s="3">
        <v>5.2741819882E10</v>
      </c>
      <c r="S207" s="4">
        <v>38179.0</v>
      </c>
      <c r="T207" s="3" t="s">
        <v>163</v>
      </c>
      <c r="U207" s="3" t="s">
        <v>100</v>
      </c>
      <c r="V207" s="3" t="s">
        <v>1562</v>
      </c>
      <c r="W207" s="5" t="s">
        <v>1563</v>
      </c>
      <c r="X207" s="3" t="s">
        <v>1564</v>
      </c>
      <c r="Y207" s="3" t="s">
        <v>104</v>
      </c>
      <c r="Z207" s="3" t="s">
        <v>105</v>
      </c>
      <c r="AA207" s="3" t="s">
        <v>106</v>
      </c>
      <c r="AC207" s="3">
        <v>4.0</v>
      </c>
      <c r="AD207" s="3">
        <v>4.0</v>
      </c>
      <c r="AF207" s="3" t="s">
        <v>107</v>
      </c>
      <c r="AG207" s="3">
        <v>1500.0</v>
      </c>
      <c r="AH207" s="3" t="s">
        <v>108</v>
      </c>
      <c r="AI207" s="3">
        <v>0.0</v>
      </c>
      <c r="AJ207" s="3" t="s">
        <v>109</v>
      </c>
      <c r="AK207" s="3">
        <v>2181.0</v>
      </c>
      <c r="AL207" s="3" t="s">
        <v>108</v>
      </c>
      <c r="AM207" s="3">
        <v>0.0</v>
      </c>
      <c r="AN207" s="3" t="s">
        <v>109</v>
      </c>
      <c r="AO207" s="3">
        <v>0.0</v>
      </c>
      <c r="AP207" s="3" t="s">
        <v>109</v>
      </c>
      <c r="AQ207" s="3">
        <v>0.0</v>
      </c>
      <c r="AR207" s="3" t="s">
        <v>109</v>
      </c>
      <c r="AS207" s="3">
        <v>0.0</v>
      </c>
      <c r="AT207" s="3" t="s">
        <v>109</v>
      </c>
      <c r="AV207" s="3">
        <v>0.0</v>
      </c>
      <c r="AW207" s="3" t="s">
        <v>111</v>
      </c>
      <c r="AX207" s="3">
        <v>750.0</v>
      </c>
      <c r="AY207" s="3" t="s">
        <v>411</v>
      </c>
      <c r="AZ207" s="3">
        <v>0.0</v>
      </c>
      <c r="BA207" s="3" t="s">
        <v>113</v>
      </c>
      <c r="BB207" s="3">
        <v>64.0</v>
      </c>
      <c r="BC207" s="3" t="s">
        <v>114</v>
      </c>
      <c r="BD207" s="3">
        <v>225.0</v>
      </c>
      <c r="BE207" s="3" t="s">
        <v>114</v>
      </c>
      <c r="BF207" s="3">
        <v>87.0</v>
      </c>
      <c r="BG207" s="3" t="s">
        <v>167</v>
      </c>
      <c r="BH207" s="3" t="s">
        <v>115</v>
      </c>
      <c r="BI207" s="3">
        <v>140.0</v>
      </c>
      <c r="BJ207" s="3" t="s">
        <v>116</v>
      </c>
      <c r="BK207" s="3">
        <v>160.0</v>
      </c>
      <c r="BL207" s="3">
        <v>1684.0</v>
      </c>
      <c r="BM207" s="3" t="s">
        <v>189</v>
      </c>
      <c r="BN207" s="3">
        <v>0.0</v>
      </c>
      <c r="BO207" s="3" t="s">
        <v>113</v>
      </c>
      <c r="BP207" s="3">
        <v>224.0</v>
      </c>
      <c r="BQ207" s="3" t="s">
        <v>118</v>
      </c>
      <c r="BR207" s="3" t="s">
        <v>820</v>
      </c>
      <c r="BS207" s="3">
        <v>0.0</v>
      </c>
      <c r="BT207" s="3">
        <v>0.0</v>
      </c>
      <c r="BU207" s="3">
        <v>0.0</v>
      </c>
      <c r="BV207" s="3" t="s">
        <v>113</v>
      </c>
      <c r="BW207" s="3">
        <v>0.0</v>
      </c>
      <c r="BX207" s="3" t="s">
        <v>920</v>
      </c>
      <c r="BY207" s="3">
        <v>0.0</v>
      </c>
      <c r="BZ207" s="3" t="s">
        <v>920</v>
      </c>
      <c r="CA207" s="3">
        <v>0.0</v>
      </c>
      <c r="CB207" s="3" t="s">
        <v>113</v>
      </c>
      <c r="CD207" s="3" t="s">
        <v>122</v>
      </c>
      <c r="CE207" s="3" t="s">
        <v>122</v>
      </c>
      <c r="CF207" s="3" t="s">
        <v>123</v>
      </c>
      <c r="CH207" s="3" t="s">
        <v>124</v>
      </c>
      <c r="CI207" s="3" t="s">
        <v>228</v>
      </c>
      <c r="CJ207" s="3" t="s">
        <v>228</v>
      </c>
      <c r="CK207" s="3" t="s">
        <v>91</v>
      </c>
      <c r="CL207" s="3" t="s">
        <v>91</v>
      </c>
    </row>
    <row r="208">
      <c r="A208" s="2">
        <v>45045.4773003125</v>
      </c>
      <c r="B208" s="3" t="s">
        <v>453</v>
      </c>
      <c r="C208" s="3" t="s">
        <v>1565</v>
      </c>
      <c r="D208" s="3" t="s">
        <v>91</v>
      </c>
      <c r="E208" s="3" t="s">
        <v>92</v>
      </c>
      <c r="F208" s="3" t="s">
        <v>92</v>
      </c>
      <c r="G208" s="3" t="s">
        <v>93</v>
      </c>
      <c r="H208" s="3" t="s">
        <v>93</v>
      </c>
      <c r="I208" s="3" t="s">
        <v>94</v>
      </c>
      <c r="J208" s="3" t="s">
        <v>96</v>
      </c>
      <c r="K208" s="3" t="s">
        <v>95</v>
      </c>
      <c r="L208" s="3" t="s">
        <v>1566</v>
      </c>
      <c r="M208" s="3">
        <v>2.023030375E9</v>
      </c>
      <c r="N208" s="3" t="s">
        <v>1567</v>
      </c>
      <c r="O208" s="3">
        <v>1.1963698384E10</v>
      </c>
      <c r="P208" s="3">
        <v>6.22598685E8</v>
      </c>
      <c r="Q208" s="3" t="s">
        <v>92</v>
      </c>
      <c r="R208" s="3">
        <v>5.1257267884E10</v>
      </c>
      <c r="S208" s="4">
        <v>38603.0</v>
      </c>
      <c r="T208" s="3" t="s">
        <v>163</v>
      </c>
      <c r="U208" s="3" t="s">
        <v>100</v>
      </c>
      <c r="V208" s="3" t="s">
        <v>1568</v>
      </c>
      <c r="W208" s="5" t="s">
        <v>1569</v>
      </c>
      <c r="X208" s="3" t="s">
        <v>103</v>
      </c>
      <c r="Y208" s="3" t="s">
        <v>104</v>
      </c>
      <c r="Z208" s="3" t="s">
        <v>105</v>
      </c>
      <c r="AA208" s="3" t="s">
        <v>106</v>
      </c>
      <c r="AC208" s="3">
        <v>4.0</v>
      </c>
      <c r="AD208" s="3">
        <v>4.0</v>
      </c>
      <c r="AF208" s="3" t="s">
        <v>107</v>
      </c>
      <c r="AG208" s="3">
        <v>0.0</v>
      </c>
      <c r="AH208" s="3" t="s">
        <v>109</v>
      </c>
      <c r="AI208" s="3">
        <v>1159.0</v>
      </c>
      <c r="AJ208" s="3" t="s">
        <v>108</v>
      </c>
      <c r="AK208" s="3">
        <v>1159.0</v>
      </c>
      <c r="AL208" s="3" t="s">
        <v>108</v>
      </c>
      <c r="AM208" s="3">
        <v>0.0</v>
      </c>
      <c r="AN208" s="3" t="s">
        <v>109</v>
      </c>
      <c r="AO208" s="3">
        <v>0.0</v>
      </c>
      <c r="AP208" s="3" t="s">
        <v>109</v>
      </c>
      <c r="AQ208" s="3">
        <v>0.0</v>
      </c>
      <c r="AR208" s="3" t="s">
        <v>109</v>
      </c>
      <c r="AS208" s="3">
        <v>0.0</v>
      </c>
      <c r="AT208" s="3" t="s">
        <v>109</v>
      </c>
      <c r="AV208" s="3">
        <v>0.0</v>
      </c>
      <c r="AW208" s="3" t="s">
        <v>155</v>
      </c>
      <c r="AX208" s="3">
        <v>0.0</v>
      </c>
      <c r="AY208" s="3" t="s">
        <v>156</v>
      </c>
      <c r="AZ208" s="3">
        <v>0.0</v>
      </c>
      <c r="BA208" s="3" t="s">
        <v>113</v>
      </c>
      <c r="BB208" s="3">
        <v>95.0</v>
      </c>
      <c r="BC208" s="3" t="s">
        <v>114</v>
      </c>
      <c r="BD208" s="3">
        <v>198.0</v>
      </c>
      <c r="BE208" s="3" t="s">
        <v>114</v>
      </c>
      <c r="BF208" s="3">
        <v>0.0</v>
      </c>
      <c r="BG208" s="3" t="s">
        <v>113</v>
      </c>
      <c r="BH208" s="3" t="s">
        <v>157</v>
      </c>
      <c r="BI208" s="3">
        <v>56.0</v>
      </c>
      <c r="BJ208" s="3" t="s">
        <v>116</v>
      </c>
      <c r="BK208" s="3">
        <v>200.0</v>
      </c>
      <c r="BL208" s="3">
        <v>0.0</v>
      </c>
      <c r="BM208" s="3" t="s">
        <v>113</v>
      </c>
      <c r="BN208" s="3">
        <v>0.0</v>
      </c>
      <c r="BO208" s="3" t="s">
        <v>113</v>
      </c>
      <c r="BP208" s="3">
        <v>28.0</v>
      </c>
      <c r="BQ208" s="3" t="s">
        <v>118</v>
      </c>
      <c r="BR208" s="3" t="s">
        <v>246</v>
      </c>
      <c r="BS208" s="3">
        <v>1.0</v>
      </c>
      <c r="BT208" s="3">
        <v>0.0</v>
      </c>
      <c r="BU208" s="3">
        <v>538.0</v>
      </c>
      <c r="BV208" s="3" t="s">
        <v>120</v>
      </c>
      <c r="BW208" s="3">
        <v>0.0</v>
      </c>
      <c r="BX208" s="3" t="s">
        <v>120</v>
      </c>
      <c r="BY208" s="3">
        <v>0.0</v>
      </c>
      <c r="BZ208" s="3" t="s">
        <v>120</v>
      </c>
      <c r="CA208" s="3">
        <v>0.0</v>
      </c>
      <c r="CB208" s="3" t="s">
        <v>113</v>
      </c>
      <c r="CD208" s="3" t="s">
        <v>122</v>
      </c>
      <c r="CE208" s="3" t="s">
        <v>122</v>
      </c>
      <c r="CF208" s="3" t="s">
        <v>144</v>
      </c>
      <c r="CH208" s="3" t="s">
        <v>124</v>
      </c>
      <c r="CI208" s="3" t="s">
        <v>146</v>
      </c>
      <c r="CJ208" s="3" t="s">
        <v>146</v>
      </c>
      <c r="CK208" s="3" t="s">
        <v>92</v>
      </c>
      <c r="CL208" s="3" t="s">
        <v>92</v>
      </c>
    </row>
    <row r="209">
      <c r="A209" s="2">
        <v>45045.73923814815</v>
      </c>
      <c r="B209" s="3" t="s">
        <v>229</v>
      </c>
      <c r="C209" s="3" t="s">
        <v>1570</v>
      </c>
      <c r="D209" s="3" t="s">
        <v>91</v>
      </c>
      <c r="E209" s="3" t="s">
        <v>91</v>
      </c>
      <c r="F209" s="3" t="s">
        <v>1571</v>
      </c>
      <c r="G209" s="3">
        <v>4.0</v>
      </c>
      <c r="H209" s="3">
        <v>5.0</v>
      </c>
      <c r="I209" s="3" t="s">
        <v>94</v>
      </c>
      <c r="J209" s="3" t="s">
        <v>95</v>
      </c>
      <c r="K209" s="3" t="s">
        <v>96</v>
      </c>
      <c r="L209" s="3" t="s">
        <v>1572</v>
      </c>
      <c r="M209" s="3">
        <v>2.023030376E9</v>
      </c>
      <c r="N209" s="3" t="s">
        <v>1573</v>
      </c>
      <c r="O209" s="3">
        <v>1.1974476905E10</v>
      </c>
      <c r="P209" s="3" t="s">
        <v>1574</v>
      </c>
      <c r="Q209" s="3" t="s">
        <v>92</v>
      </c>
      <c r="R209" s="3">
        <v>4.2661116818E10</v>
      </c>
      <c r="S209" s="4">
        <v>36858.0</v>
      </c>
      <c r="T209" s="3" t="s">
        <v>131</v>
      </c>
      <c r="U209" s="3" t="s">
        <v>100</v>
      </c>
      <c r="V209" s="3" t="s">
        <v>1575</v>
      </c>
      <c r="W209" s="5" t="s">
        <v>1576</v>
      </c>
      <c r="X209" s="3" t="s">
        <v>391</v>
      </c>
      <c r="Y209" s="3" t="s">
        <v>104</v>
      </c>
      <c r="Z209" s="3" t="s">
        <v>105</v>
      </c>
      <c r="AA209" s="3" t="s">
        <v>106</v>
      </c>
      <c r="AC209" s="3">
        <v>2.0</v>
      </c>
      <c r="AD209" s="3">
        <v>1.0</v>
      </c>
      <c r="AF209" s="3" t="s">
        <v>107</v>
      </c>
      <c r="AG209" s="3">
        <v>1302.0</v>
      </c>
      <c r="AH209" s="3" t="s">
        <v>110</v>
      </c>
      <c r="AI209" s="3">
        <v>0.0</v>
      </c>
      <c r="AJ209" s="3" t="s">
        <v>109</v>
      </c>
      <c r="AK209" s="3">
        <v>1890.0</v>
      </c>
      <c r="AL209" s="3" t="s">
        <v>274</v>
      </c>
      <c r="AM209" s="3">
        <v>0.0</v>
      </c>
      <c r="AN209" s="3" t="s">
        <v>109</v>
      </c>
      <c r="AO209" s="3">
        <v>0.0</v>
      </c>
      <c r="AP209" s="3" t="s">
        <v>109</v>
      </c>
      <c r="AQ209" s="3">
        <v>0.0</v>
      </c>
      <c r="AR209" s="3" t="s">
        <v>109</v>
      </c>
      <c r="AS209" s="3">
        <v>0.0</v>
      </c>
      <c r="AT209" s="3" t="s">
        <v>109</v>
      </c>
      <c r="AV209" s="3">
        <v>0.0</v>
      </c>
      <c r="AW209" s="3" t="s">
        <v>136</v>
      </c>
      <c r="AX209" s="3">
        <v>0.0</v>
      </c>
      <c r="AY209" s="3" t="s">
        <v>137</v>
      </c>
      <c r="AZ209" s="3">
        <v>0.0</v>
      </c>
      <c r="BA209" s="3" t="s">
        <v>113</v>
      </c>
      <c r="BB209" s="3">
        <v>180.0</v>
      </c>
      <c r="BC209" s="3" t="s">
        <v>371</v>
      </c>
      <c r="BD209" s="3">
        <v>180.0</v>
      </c>
      <c r="BE209" s="3" t="s">
        <v>372</v>
      </c>
      <c r="BF209" s="3">
        <v>0.0</v>
      </c>
      <c r="BG209" s="3" t="s">
        <v>113</v>
      </c>
      <c r="BH209" s="3" t="s">
        <v>157</v>
      </c>
      <c r="BI209" s="3">
        <v>110.0</v>
      </c>
      <c r="BJ209" s="3" t="s">
        <v>140</v>
      </c>
      <c r="BK209" s="3">
        <v>440.0</v>
      </c>
      <c r="BL209" s="3">
        <v>0.0</v>
      </c>
      <c r="BM209" s="3" t="s">
        <v>113</v>
      </c>
      <c r="BN209" s="3">
        <v>0.0</v>
      </c>
      <c r="BO209" s="3" t="s">
        <v>113</v>
      </c>
      <c r="BP209" s="3">
        <v>600.0</v>
      </c>
      <c r="BQ209" s="3" t="s">
        <v>141</v>
      </c>
      <c r="BR209" s="3" t="s">
        <v>1577</v>
      </c>
      <c r="BS209" s="3">
        <v>1.0</v>
      </c>
      <c r="BT209" s="3">
        <v>0.0</v>
      </c>
      <c r="BU209" s="3">
        <v>0.0</v>
      </c>
      <c r="BV209" s="3" t="s">
        <v>113</v>
      </c>
      <c r="BW209" s="3">
        <v>0.0</v>
      </c>
      <c r="BX209" s="3" t="s">
        <v>113</v>
      </c>
      <c r="BY209" s="3">
        <v>0.0</v>
      </c>
      <c r="BZ209" s="3" t="s">
        <v>113</v>
      </c>
      <c r="CA209" s="3">
        <v>0.0</v>
      </c>
      <c r="CB209" s="3" t="s">
        <v>113</v>
      </c>
      <c r="CD209" s="3" t="s">
        <v>122</v>
      </c>
      <c r="CE209" s="3" t="s">
        <v>122</v>
      </c>
      <c r="CF209" s="3" t="s">
        <v>123</v>
      </c>
      <c r="CG209" s="3" t="s">
        <v>92</v>
      </c>
      <c r="CH209" s="3" t="s">
        <v>124</v>
      </c>
      <c r="CI209" s="3" t="s">
        <v>126</v>
      </c>
      <c r="CJ209" s="3" t="s">
        <v>146</v>
      </c>
      <c r="CK209" s="3" t="s">
        <v>91</v>
      </c>
      <c r="CL209" s="3" t="s">
        <v>91</v>
      </c>
    </row>
    <row r="210">
      <c r="A210" s="2">
        <v>45052.65141791667</v>
      </c>
      <c r="B210" s="3" t="s">
        <v>364</v>
      </c>
      <c r="C210" s="3" t="s">
        <v>1578</v>
      </c>
      <c r="D210" s="3" t="s">
        <v>91</v>
      </c>
      <c r="E210" s="3" t="s">
        <v>92</v>
      </c>
      <c r="F210" s="3" t="s">
        <v>92</v>
      </c>
      <c r="G210" s="3" t="s">
        <v>93</v>
      </c>
      <c r="H210" s="3" t="s">
        <v>93</v>
      </c>
      <c r="I210" s="3" t="s">
        <v>94</v>
      </c>
      <c r="J210" s="3" t="s">
        <v>95</v>
      </c>
      <c r="K210" s="3" t="s">
        <v>96</v>
      </c>
      <c r="L210" s="3" t="s">
        <v>1579</v>
      </c>
      <c r="M210" s="3">
        <v>2.023030377E9</v>
      </c>
      <c r="N210" s="3" t="s">
        <v>1580</v>
      </c>
      <c r="O210" s="3">
        <v>1.1982733072E10</v>
      </c>
      <c r="P210" s="3" t="s">
        <v>1581</v>
      </c>
      <c r="Q210" s="3" t="s">
        <v>92</v>
      </c>
      <c r="R210" s="3">
        <v>5.619283984E10</v>
      </c>
      <c r="S210" s="4">
        <v>38584.0</v>
      </c>
      <c r="T210" s="3" t="s">
        <v>131</v>
      </c>
      <c r="U210" s="3" t="s">
        <v>100</v>
      </c>
      <c r="V210" s="3" t="s">
        <v>1582</v>
      </c>
      <c r="W210" s="5" t="s">
        <v>1583</v>
      </c>
      <c r="X210" s="3" t="s">
        <v>1584</v>
      </c>
      <c r="Y210" s="3" t="s">
        <v>104</v>
      </c>
      <c r="Z210" s="3" t="s">
        <v>105</v>
      </c>
      <c r="AA210" s="3" t="s">
        <v>106</v>
      </c>
      <c r="AC210" s="3">
        <v>8.0</v>
      </c>
      <c r="AD210" s="3">
        <v>8.0</v>
      </c>
      <c r="AF210" s="3" t="s">
        <v>107</v>
      </c>
      <c r="AG210" s="3">
        <v>0.0</v>
      </c>
      <c r="AH210" s="3" t="s">
        <v>109</v>
      </c>
      <c r="AI210" s="3">
        <v>0.0</v>
      </c>
      <c r="AJ210" s="3" t="s">
        <v>109</v>
      </c>
      <c r="AK210" s="3">
        <v>1688.0</v>
      </c>
      <c r="AL210" s="3" t="s">
        <v>154</v>
      </c>
      <c r="AM210" s="3">
        <v>0.0</v>
      </c>
      <c r="AN210" s="3" t="s">
        <v>109</v>
      </c>
      <c r="AO210" s="3">
        <v>0.0</v>
      </c>
      <c r="AP210" s="3" t="s">
        <v>109</v>
      </c>
      <c r="AQ210" s="3">
        <v>700.0</v>
      </c>
      <c r="AR210" s="3" t="s">
        <v>274</v>
      </c>
      <c r="AS210" s="3">
        <v>1320.0</v>
      </c>
      <c r="AT210" s="3" t="s">
        <v>253</v>
      </c>
      <c r="AU210" s="3" t="s">
        <v>1585</v>
      </c>
      <c r="AV210" s="3">
        <v>0.0</v>
      </c>
      <c r="AW210" s="3" t="s">
        <v>111</v>
      </c>
      <c r="AX210" s="3">
        <v>1250.0</v>
      </c>
      <c r="AY210" s="3" t="s">
        <v>112</v>
      </c>
      <c r="AZ210" s="3">
        <v>0.0</v>
      </c>
      <c r="BA210" s="3" t="s">
        <v>225</v>
      </c>
      <c r="BB210" s="3">
        <v>251.0</v>
      </c>
      <c r="BC210" s="3" t="s">
        <v>114</v>
      </c>
      <c r="BD210" s="3">
        <v>322.0</v>
      </c>
      <c r="BE210" s="3" t="s">
        <v>114</v>
      </c>
      <c r="BF210" s="3">
        <v>50.0</v>
      </c>
      <c r="BG210" s="3" t="s">
        <v>256</v>
      </c>
      <c r="BH210" s="3" t="s">
        <v>157</v>
      </c>
      <c r="BI210" s="3">
        <v>82.0</v>
      </c>
      <c r="BJ210" s="3" t="s">
        <v>116</v>
      </c>
      <c r="BK210" s="3">
        <v>300.0</v>
      </c>
      <c r="BL210" s="3">
        <v>0.0</v>
      </c>
      <c r="BM210" s="3" t="s">
        <v>113</v>
      </c>
      <c r="BN210" s="3">
        <v>0.0</v>
      </c>
      <c r="BO210" s="3" t="s">
        <v>113</v>
      </c>
      <c r="BP210" s="3">
        <v>100.0</v>
      </c>
      <c r="BQ210" s="3" t="s">
        <v>118</v>
      </c>
      <c r="BR210" s="3" t="s">
        <v>246</v>
      </c>
      <c r="BS210" s="3">
        <v>0.0</v>
      </c>
      <c r="BT210" s="3">
        <v>0.0</v>
      </c>
      <c r="BU210" s="3">
        <v>0.0</v>
      </c>
      <c r="BV210" s="3" t="s">
        <v>113</v>
      </c>
      <c r="BW210" s="3">
        <v>0.0</v>
      </c>
      <c r="BX210" s="3" t="s">
        <v>225</v>
      </c>
      <c r="BY210" s="3">
        <v>0.0</v>
      </c>
      <c r="BZ210" s="3" t="s">
        <v>225</v>
      </c>
      <c r="CA210" s="3">
        <v>0.0</v>
      </c>
      <c r="CB210" s="3" t="s">
        <v>113</v>
      </c>
      <c r="CD210" s="3" t="s">
        <v>331</v>
      </c>
      <c r="CE210" s="3" t="s">
        <v>122</v>
      </c>
      <c r="CF210" s="3" t="s">
        <v>144</v>
      </c>
      <c r="CG210" s="3" t="s">
        <v>92</v>
      </c>
      <c r="CH210" s="3" t="s">
        <v>124</v>
      </c>
      <c r="CI210" s="3" t="s">
        <v>126</v>
      </c>
      <c r="CJ210" s="3" t="s">
        <v>146</v>
      </c>
      <c r="CK210" s="3" t="s">
        <v>92</v>
      </c>
      <c r="CL210" s="3" t="s">
        <v>92</v>
      </c>
    </row>
    <row r="211">
      <c r="A211" s="2">
        <v>45045.71202543982</v>
      </c>
      <c r="B211" s="3" t="s">
        <v>496</v>
      </c>
      <c r="C211" s="3" t="s">
        <v>1586</v>
      </c>
      <c r="D211" s="3" t="s">
        <v>91</v>
      </c>
      <c r="E211" s="3" t="s">
        <v>92</v>
      </c>
      <c r="F211" s="3" t="s">
        <v>92</v>
      </c>
      <c r="G211" s="3" t="s">
        <v>93</v>
      </c>
      <c r="H211" s="3" t="s">
        <v>93</v>
      </c>
      <c r="I211" s="3" t="s">
        <v>94</v>
      </c>
      <c r="J211" s="3" t="s">
        <v>96</v>
      </c>
      <c r="K211" s="3" t="s">
        <v>95</v>
      </c>
      <c r="L211" s="3" t="s">
        <v>1587</v>
      </c>
      <c r="M211" s="3">
        <v>2.023030378E9</v>
      </c>
      <c r="N211" s="3" t="s">
        <v>1588</v>
      </c>
      <c r="O211" s="3">
        <v>1.1985594702E10</v>
      </c>
      <c r="P211" s="3">
        <v>5.65417599E8</v>
      </c>
      <c r="Q211" s="3" t="s">
        <v>92</v>
      </c>
      <c r="R211" s="3">
        <v>5.004481083E10</v>
      </c>
      <c r="S211" s="4">
        <v>38531.0</v>
      </c>
      <c r="T211" s="3" t="s">
        <v>99</v>
      </c>
      <c r="U211" s="3" t="s">
        <v>100</v>
      </c>
      <c r="V211" s="3" t="s">
        <v>1589</v>
      </c>
      <c r="W211" s="5" t="s">
        <v>1590</v>
      </c>
      <c r="X211" s="3" t="s">
        <v>103</v>
      </c>
      <c r="Y211" s="3" t="s">
        <v>104</v>
      </c>
      <c r="Z211" s="3" t="s">
        <v>105</v>
      </c>
      <c r="AA211" s="3" t="s">
        <v>106</v>
      </c>
      <c r="AC211" s="3">
        <v>3.0</v>
      </c>
      <c r="AD211" s="3">
        <v>3.0</v>
      </c>
      <c r="AF211" s="3" t="s">
        <v>134</v>
      </c>
      <c r="AG211" s="3">
        <v>0.0</v>
      </c>
      <c r="AH211" s="3" t="s">
        <v>109</v>
      </c>
      <c r="AI211" s="3">
        <v>2000.0</v>
      </c>
      <c r="AJ211" s="3" t="s">
        <v>135</v>
      </c>
      <c r="AK211" s="3">
        <v>0.0</v>
      </c>
      <c r="AL211" s="3" t="s">
        <v>109</v>
      </c>
      <c r="AM211" s="3">
        <v>0.0</v>
      </c>
      <c r="AN211" s="3" t="s">
        <v>109</v>
      </c>
      <c r="AO211" s="3">
        <v>0.0</v>
      </c>
      <c r="AP211" s="3" t="s">
        <v>109</v>
      </c>
      <c r="AQ211" s="3">
        <v>0.0</v>
      </c>
      <c r="AR211" s="3" t="s">
        <v>109</v>
      </c>
      <c r="AS211" s="3">
        <v>0.0</v>
      </c>
      <c r="AT211" s="3" t="s">
        <v>109</v>
      </c>
      <c r="AV211" s="3">
        <v>0.0</v>
      </c>
      <c r="AW211" s="3" t="s">
        <v>136</v>
      </c>
      <c r="AX211" s="3">
        <v>0.0</v>
      </c>
      <c r="AY211" s="3" t="s">
        <v>137</v>
      </c>
      <c r="AZ211" s="3">
        <v>0.0</v>
      </c>
      <c r="BA211" s="3" t="s">
        <v>113</v>
      </c>
      <c r="BB211" s="3">
        <v>126.0</v>
      </c>
      <c r="BC211" s="3" t="s">
        <v>114</v>
      </c>
      <c r="BD211" s="3">
        <v>124.0</v>
      </c>
      <c r="BE211" s="3" t="s">
        <v>114</v>
      </c>
      <c r="BF211" s="3">
        <v>41.0</v>
      </c>
      <c r="BG211" s="3" t="s">
        <v>167</v>
      </c>
      <c r="BH211" s="3" t="s">
        <v>157</v>
      </c>
      <c r="BI211" s="3">
        <v>60.0</v>
      </c>
      <c r="BJ211" s="3" t="s">
        <v>116</v>
      </c>
      <c r="BK211" s="3">
        <v>0.0</v>
      </c>
      <c r="BL211" s="3">
        <v>0.0</v>
      </c>
      <c r="BM211" s="3" t="s">
        <v>113</v>
      </c>
      <c r="BN211" s="3">
        <v>0.0</v>
      </c>
      <c r="BO211" s="3" t="s">
        <v>113</v>
      </c>
      <c r="BP211" s="3">
        <v>0.0</v>
      </c>
      <c r="BQ211" s="3" t="s">
        <v>113</v>
      </c>
      <c r="BS211" s="3">
        <v>0.0</v>
      </c>
      <c r="BT211" s="3">
        <v>0.0</v>
      </c>
      <c r="BU211" s="3">
        <v>0.0</v>
      </c>
      <c r="BV211" s="3" t="s">
        <v>113</v>
      </c>
      <c r="BW211" s="3">
        <v>0.0</v>
      </c>
      <c r="BX211" s="3" t="s">
        <v>113</v>
      </c>
      <c r="BY211" s="3">
        <v>0.0</v>
      </c>
      <c r="BZ211" s="3" t="s">
        <v>113</v>
      </c>
      <c r="CA211" s="3">
        <v>0.0</v>
      </c>
      <c r="CB211" s="3" t="s">
        <v>113</v>
      </c>
      <c r="CD211" s="3" t="s">
        <v>122</v>
      </c>
      <c r="CE211" s="3" t="s">
        <v>122</v>
      </c>
      <c r="CF211" s="3" t="s">
        <v>144</v>
      </c>
      <c r="CH211" s="3" t="s">
        <v>124</v>
      </c>
      <c r="CI211" s="3" t="s">
        <v>431</v>
      </c>
      <c r="CJ211" s="3" t="s">
        <v>147</v>
      </c>
      <c r="CK211" s="3" t="s">
        <v>92</v>
      </c>
      <c r="CL211" s="3" t="s">
        <v>92</v>
      </c>
    </row>
    <row r="212">
      <c r="A212" s="2">
        <v>45045.650651504635</v>
      </c>
      <c r="B212" s="3" t="s">
        <v>89</v>
      </c>
      <c r="C212" s="3" t="s">
        <v>1591</v>
      </c>
      <c r="D212" s="3" t="s">
        <v>91</v>
      </c>
      <c r="E212" s="3" t="s">
        <v>91</v>
      </c>
      <c r="F212" s="3" t="s">
        <v>1592</v>
      </c>
      <c r="G212" s="3">
        <v>1.0</v>
      </c>
      <c r="H212" s="3">
        <v>1.0</v>
      </c>
      <c r="I212" s="3" t="s">
        <v>94</v>
      </c>
      <c r="J212" s="3" t="s">
        <v>95</v>
      </c>
      <c r="K212" s="3" t="s">
        <v>96</v>
      </c>
      <c r="L212" s="3" t="s">
        <v>1593</v>
      </c>
      <c r="M212" s="3">
        <v>2.02303038E9</v>
      </c>
      <c r="N212" s="3" t="s">
        <v>1594</v>
      </c>
      <c r="O212" s="3">
        <v>1.195324388E10</v>
      </c>
      <c r="P212" s="3">
        <v>5.2186567E8</v>
      </c>
      <c r="Q212" s="3" t="s">
        <v>92</v>
      </c>
      <c r="R212" s="3">
        <v>3.9898928867E10</v>
      </c>
      <c r="S212" s="4">
        <v>38127.0</v>
      </c>
      <c r="T212" s="3" t="s">
        <v>99</v>
      </c>
      <c r="U212" s="3" t="s">
        <v>100</v>
      </c>
      <c r="V212" s="3" t="s">
        <v>1595</v>
      </c>
      <c r="W212" s="5" t="s">
        <v>1596</v>
      </c>
      <c r="X212" s="3" t="s">
        <v>103</v>
      </c>
      <c r="Y212" s="3" t="s">
        <v>104</v>
      </c>
      <c r="Z212" s="3" t="s">
        <v>105</v>
      </c>
      <c r="AA212" s="3" t="s">
        <v>106</v>
      </c>
      <c r="AC212" s="3">
        <v>5.0</v>
      </c>
      <c r="AD212" s="3">
        <v>5.0</v>
      </c>
      <c r="AF212" s="3" t="s">
        <v>134</v>
      </c>
      <c r="AG212" s="3">
        <v>0.0</v>
      </c>
      <c r="AH212" s="3" t="s">
        <v>109</v>
      </c>
      <c r="AI212" s="3">
        <v>2000.0</v>
      </c>
      <c r="AJ212" s="3" t="s">
        <v>135</v>
      </c>
      <c r="AK212" s="3">
        <v>0.0</v>
      </c>
      <c r="AL212" s="3" t="s">
        <v>109</v>
      </c>
      <c r="AM212" s="3">
        <v>0.0</v>
      </c>
      <c r="AN212" s="3" t="s">
        <v>109</v>
      </c>
      <c r="AO212" s="3">
        <v>0.0</v>
      </c>
      <c r="AP212" s="3" t="s">
        <v>109</v>
      </c>
      <c r="AQ212" s="3">
        <v>0.0</v>
      </c>
      <c r="AR212" s="3" t="s">
        <v>109</v>
      </c>
      <c r="AS212" s="3">
        <v>335.0</v>
      </c>
      <c r="AT212" s="3" t="s">
        <v>176</v>
      </c>
      <c r="AV212" s="3">
        <v>0.0</v>
      </c>
      <c r="AW212" s="3" t="s">
        <v>136</v>
      </c>
      <c r="AX212" s="3">
        <v>0.0</v>
      </c>
      <c r="AY212" s="3" t="s">
        <v>137</v>
      </c>
      <c r="AZ212" s="3">
        <v>94.0</v>
      </c>
      <c r="BA212" s="3" t="s">
        <v>138</v>
      </c>
      <c r="BB212" s="3">
        <v>30.0</v>
      </c>
      <c r="BC212" s="3" t="s">
        <v>114</v>
      </c>
      <c r="BD212" s="3">
        <v>158.0</v>
      </c>
      <c r="BE212" s="3" t="s">
        <v>114</v>
      </c>
      <c r="BF212" s="3">
        <v>19.0</v>
      </c>
      <c r="BG212" s="3" t="s">
        <v>167</v>
      </c>
      <c r="BH212" s="3" t="s">
        <v>115</v>
      </c>
      <c r="BI212" s="3">
        <v>114.0</v>
      </c>
      <c r="BJ212" s="3" t="s">
        <v>116</v>
      </c>
      <c r="BK212" s="3">
        <v>200.0</v>
      </c>
      <c r="BL212" s="3">
        <v>0.0</v>
      </c>
      <c r="BM212" s="3" t="s">
        <v>113</v>
      </c>
      <c r="BN212" s="3">
        <v>0.0</v>
      </c>
      <c r="BO212" s="3" t="s">
        <v>113</v>
      </c>
      <c r="BP212" s="3">
        <v>0.0</v>
      </c>
      <c r="BQ212" s="3" t="s">
        <v>113</v>
      </c>
      <c r="BS212" s="3">
        <v>1.0</v>
      </c>
      <c r="BT212" s="3">
        <v>0.0</v>
      </c>
      <c r="BU212" s="3">
        <v>754.0</v>
      </c>
      <c r="BV212" s="3" t="s">
        <v>120</v>
      </c>
      <c r="BW212" s="3">
        <v>0.0</v>
      </c>
      <c r="BX212" s="3" t="s">
        <v>113</v>
      </c>
      <c r="BY212" s="3">
        <v>0.0</v>
      </c>
      <c r="BZ212" s="3" t="s">
        <v>113</v>
      </c>
      <c r="CA212" s="3">
        <v>37000.0</v>
      </c>
      <c r="CB212" s="3" t="s">
        <v>207</v>
      </c>
      <c r="CD212" s="3" t="s">
        <v>122</v>
      </c>
      <c r="CE212" s="3" t="s">
        <v>122</v>
      </c>
      <c r="CF212" s="3" t="s">
        <v>123</v>
      </c>
      <c r="CH212" s="3" t="s">
        <v>124</v>
      </c>
      <c r="CI212" s="3" t="s">
        <v>208</v>
      </c>
      <c r="CJ212" s="3" t="s">
        <v>147</v>
      </c>
      <c r="CK212" s="3" t="s">
        <v>92</v>
      </c>
      <c r="CL212" s="3" t="s">
        <v>92</v>
      </c>
    </row>
    <row r="213">
      <c r="A213" s="2">
        <v>45045.48751721065</v>
      </c>
      <c r="B213" s="3" t="s">
        <v>159</v>
      </c>
      <c r="C213" s="3" t="s">
        <v>1597</v>
      </c>
      <c r="D213" s="3" t="s">
        <v>91</v>
      </c>
      <c r="E213" s="3" t="s">
        <v>92</v>
      </c>
      <c r="F213" s="3" t="s">
        <v>92</v>
      </c>
      <c r="G213" s="3">
        <v>1.0</v>
      </c>
      <c r="H213" s="3" t="s">
        <v>93</v>
      </c>
      <c r="I213" s="3" t="s">
        <v>94</v>
      </c>
      <c r="J213" s="3" t="s">
        <v>95</v>
      </c>
      <c r="K213" s="3" t="s">
        <v>96</v>
      </c>
      <c r="L213" s="3" t="s">
        <v>1598</v>
      </c>
      <c r="M213" s="3">
        <v>2.023030384E9</v>
      </c>
      <c r="N213" s="3" t="s">
        <v>1599</v>
      </c>
      <c r="O213" s="3">
        <v>1.1971237406E10</v>
      </c>
      <c r="P213" s="3">
        <v>5.56294488E8</v>
      </c>
      <c r="Q213" s="3" t="s">
        <v>92</v>
      </c>
      <c r="R213" s="3">
        <v>5.703282683E10</v>
      </c>
      <c r="S213" s="4">
        <v>38478.0</v>
      </c>
      <c r="T213" s="3" t="s">
        <v>163</v>
      </c>
      <c r="U213" s="3" t="s">
        <v>100</v>
      </c>
      <c r="V213" s="3" t="s">
        <v>1600</v>
      </c>
      <c r="W213" s="5" t="s">
        <v>1601</v>
      </c>
      <c r="X213" s="3" t="s">
        <v>103</v>
      </c>
      <c r="Y213" s="3" t="s">
        <v>104</v>
      </c>
      <c r="Z213" s="3" t="s">
        <v>105</v>
      </c>
      <c r="AA213" s="3" t="s">
        <v>106</v>
      </c>
      <c r="AC213" s="3">
        <v>4.0</v>
      </c>
      <c r="AD213" s="3">
        <v>4.0</v>
      </c>
      <c r="AF213" s="3" t="s">
        <v>107</v>
      </c>
      <c r="AG213" s="3">
        <v>0.0</v>
      </c>
      <c r="AH213" s="3" t="s">
        <v>109</v>
      </c>
      <c r="AI213" s="3">
        <v>2106.0</v>
      </c>
      <c r="AJ213" s="3" t="s">
        <v>108</v>
      </c>
      <c r="AK213" s="3">
        <v>0.0</v>
      </c>
      <c r="AL213" s="3" t="s">
        <v>109</v>
      </c>
      <c r="AM213" s="3">
        <v>0.0</v>
      </c>
      <c r="AN213" s="3" t="s">
        <v>109</v>
      </c>
      <c r="AO213" s="3">
        <v>0.0</v>
      </c>
      <c r="AP213" s="3" t="s">
        <v>109</v>
      </c>
      <c r="AQ213" s="3">
        <v>0.0</v>
      </c>
      <c r="AR213" s="3" t="s">
        <v>109</v>
      </c>
      <c r="AS213" s="3">
        <v>600.0</v>
      </c>
      <c r="AT213" s="3" t="s">
        <v>154</v>
      </c>
      <c r="AV213" s="3">
        <v>0.0</v>
      </c>
      <c r="AW213" s="3" t="s">
        <v>155</v>
      </c>
      <c r="AX213" s="3">
        <v>0.0</v>
      </c>
      <c r="AY213" s="3" t="s">
        <v>156</v>
      </c>
      <c r="AZ213" s="3">
        <v>335.0</v>
      </c>
      <c r="BA213" s="3" t="s">
        <v>138</v>
      </c>
      <c r="BB213" s="3">
        <v>0.0</v>
      </c>
      <c r="BC213" s="3" t="s">
        <v>460</v>
      </c>
      <c r="BD213" s="3">
        <v>113.0</v>
      </c>
      <c r="BE213" s="3" t="s">
        <v>114</v>
      </c>
      <c r="BF213" s="3">
        <v>15.0</v>
      </c>
      <c r="BG213" s="3" t="s">
        <v>256</v>
      </c>
      <c r="BH213" s="3" t="s">
        <v>157</v>
      </c>
      <c r="BI213" s="3">
        <v>70.0</v>
      </c>
      <c r="BJ213" s="3" t="s">
        <v>116</v>
      </c>
      <c r="BK213" s="3">
        <v>149.0</v>
      </c>
      <c r="BL213" s="3">
        <v>90.0</v>
      </c>
      <c r="BM213" s="3" t="s">
        <v>189</v>
      </c>
      <c r="BN213" s="3">
        <v>0.0</v>
      </c>
      <c r="BO213" s="3" t="s">
        <v>113</v>
      </c>
      <c r="BP213" s="3">
        <v>0.0</v>
      </c>
      <c r="BQ213" s="3" t="s">
        <v>113</v>
      </c>
      <c r="BS213" s="3">
        <v>1.0</v>
      </c>
      <c r="BT213" s="3">
        <v>1.0</v>
      </c>
      <c r="BU213" s="3">
        <v>967.0</v>
      </c>
      <c r="BV213" s="3" t="s">
        <v>120</v>
      </c>
      <c r="BW213" s="3">
        <v>500.0</v>
      </c>
      <c r="BX213" s="3" t="s">
        <v>120</v>
      </c>
      <c r="BY213" s="3">
        <v>0.0</v>
      </c>
      <c r="BZ213" s="3" t="s">
        <v>113</v>
      </c>
      <c r="CA213" s="3">
        <v>0.0</v>
      </c>
      <c r="CB213" s="3" t="s">
        <v>113</v>
      </c>
      <c r="CD213" s="3" t="s">
        <v>122</v>
      </c>
      <c r="CE213" s="3" t="s">
        <v>122</v>
      </c>
      <c r="CF213" s="3" t="s">
        <v>144</v>
      </c>
      <c r="CH213" s="3" t="s">
        <v>124</v>
      </c>
      <c r="CI213" s="3" t="s">
        <v>146</v>
      </c>
      <c r="CJ213" s="3" t="s">
        <v>146</v>
      </c>
      <c r="CK213" s="3" t="s">
        <v>92</v>
      </c>
      <c r="CL213" s="3" t="s">
        <v>92</v>
      </c>
    </row>
    <row r="214">
      <c r="A214" s="2">
        <v>45045.502179375</v>
      </c>
      <c r="B214" s="3" t="s">
        <v>1602</v>
      </c>
      <c r="C214" s="3" t="s">
        <v>1603</v>
      </c>
      <c r="D214" s="3" t="s">
        <v>91</v>
      </c>
      <c r="E214" s="3" t="s">
        <v>92</v>
      </c>
      <c r="F214" s="3" t="s">
        <v>92</v>
      </c>
      <c r="G214" s="3">
        <v>2.0</v>
      </c>
      <c r="H214" s="3" t="s">
        <v>93</v>
      </c>
      <c r="I214" s="3" t="s">
        <v>94</v>
      </c>
      <c r="J214" s="3" t="s">
        <v>95</v>
      </c>
      <c r="K214" s="3" t="s">
        <v>96</v>
      </c>
      <c r="L214" s="3" t="s">
        <v>1604</v>
      </c>
      <c r="M214" s="3">
        <v>2.023030389E9</v>
      </c>
      <c r="N214" s="3" t="s">
        <v>1605</v>
      </c>
      <c r="O214" s="3">
        <v>1.1964096802E10</v>
      </c>
      <c r="P214" s="3">
        <v>6.4440798E8</v>
      </c>
      <c r="Q214" s="3" t="s">
        <v>92</v>
      </c>
      <c r="R214" s="3">
        <v>5.42322988E10</v>
      </c>
      <c r="S214" s="4">
        <v>38692.0</v>
      </c>
      <c r="T214" s="3" t="s">
        <v>99</v>
      </c>
      <c r="U214" s="3" t="s">
        <v>100</v>
      </c>
      <c r="V214" s="3" t="s">
        <v>1606</v>
      </c>
      <c r="W214" s="5" t="s">
        <v>1607</v>
      </c>
      <c r="X214" s="3" t="s">
        <v>236</v>
      </c>
      <c r="Y214" s="3" t="s">
        <v>104</v>
      </c>
      <c r="Z214" s="3" t="s">
        <v>105</v>
      </c>
      <c r="AA214" s="3" t="s">
        <v>106</v>
      </c>
      <c r="AC214" s="3">
        <v>4.0</v>
      </c>
      <c r="AD214" s="3">
        <v>4.0</v>
      </c>
      <c r="AF214" s="3" t="s">
        <v>134</v>
      </c>
      <c r="AG214" s="3">
        <v>977.0</v>
      </c>
      <c r="AH214" s="3" t="s">
        <v>110</v>
      </c>
      <c r="AI214" s="3">
        <v>2000.0</v>
      </c>
      <c r="AJ214" s="3" t="s">
        <v>135</v>
      </c>
      <c r="AK214" s="3">
        <v>0.0</v>
      </c>
      <c r="AL214" s="3" t="s">
        <v>109</v>
      </c>
      <c r="AM214" s="3">
        <v>0.0</v>
      </c>
      <c r="AN214" s="3" t="s">
        <v>109</v>
      </c>
      <c r="AO214" s="3">
        <v>0.0</v>
      </c>
      <c r="AP214" s="3" t="s">
        <v>109</v>
      </c>
      <c r="AQ214" s="3">
        <v>0.0</v>
      </c>
      <c r="AR214" s="3" t="s">
        <v>109</v>
      </c>
      <c r="AS214" s="3">
        <v>0.0</v>
      </c>
      <c r="AT214" s="3" t="s">
        <v>109</v>
      </c>
      <c r="AV214" s="3">
        <v>0.0</v>
      </c>
      <c r="AW214" s="3" t="s">
        <v>155</v>
      </c>
      <c r="AX214" s="3">
        <v>0.0</v>
      </c>
      <c r="AY214" s="3" t="s">
        <v>156</v>
      </c>
      <c r="AZ214" s="3">
        <v>0.0</v>
      </c>
      <c r="BA214" s="3" t="s">
        <v>113</v>
      </c>
      <c r="BB214" s="3">
        <v>106.0</v>
      </c>
      <c r="BC214" s="3" t="s">
        <v>114</v>
      </c>
      <c r="BD214" s="3">
        <v>385.0</v>
      </c>
      <c r="BE214" s="3" t="s">
        <v>114</v>
      </c>
      <c r="BF214" s="3">
        <v>106.0</v>
      </c>
      <c r="BG214" s="3" t="s">
        <v>167</v>
      </c>
      <c r="BH214" s="3" t="s">
        <v>115</v>
      </c>
      <c r="BI214" s="3">
        <v>111.0</v>
      </c>
      <c r="BJ214" s="3" t="s">
        <v>116</v>
      </c>
      <c r="BK214" s="3">
        <v>0.0</v>
      </c>
      <c r="BL214" s="3">
        <v>0.0</v>
      </c>
      <c r="BM214" s="3" t="s">
        <v>113</v>
      </c>
      <c r="BN214" s="3">
        <v>0.0</v>
      </c>
      <c r="BO214" s="3" t="s">
        <v>113</v>
      </c>
      <c r="BP214" s="3">
        <v>200.0</v>
      </c>
      <c r="BQ214" s="3" t="s">
        <v>118</v>
      </c>
      <c r="BR214" s="3" t="s">
        <v>820</v>
      </c>
      <c r="BS214" s="3">
        <v>1.0</v>
      </c>
      <c r="BT214" s="3">
        <v>1.0</v>
      </c>
      <c r="BU214" s="3">
        <v>1596.0</v>
      </c>
      <c r="BV214" s="3" t="s">
        <v>120</v>
      </c>
      <c r="BW214" s="3">
        <v>0.0</v>
      </c>
      <c r="BX214" s="3" t="s">
        <v>113</v>
      </c>
      <c r="BY214" s="3">
        <v>0.0</v>
      </c>
      <c r="BZ214" s="3" t="s">
        <v>113</v>
      </c>
      <c r="CA214" s="3">
        <v>0.0</v>
      </c>
      <c r="CB214" s="3" t="s">
        <v>113</v>
      </c>
      <c r="CD214" s="3" t="s">
        <v>331</v>
      </c>
      <c r="CE214" s="3" t="s">
        <v>122</v>
      </c>
      <c r="CF214" s="3" t="s">
        <v>144</v>
      </c>
      <c r="CH214" s="3" t="s">
        <v>124</v>
      </c>
      <c r="CI214" s="3" t="s">
        <v>147</v>
      </c>
      <c r="CJ214" s="3" t="s">
        <v>125</v>
      </c>
      <c r="CK214" s="3" t="s">
        <v>91</v>
      </c>
      <c r="CL214" s="3" t="s">
        <v>91</v>
      </c>
    </row>
    <row r="215">
      <c r="A215" s="2">
        <v>45052.75582898148</v>
      </c>
      <c r="B215" s="3" t="s">
        <v>294</v>
      </c>
      <c r="C215" s="3" t="s">
        <v>1608</v>
      </c>
      <c r="D215" s="3" t="s">
        <v>91</v>
      </c>
      <c r="E215" s="3" t="s">
        <v>92</v>
      </c>
      <c r="F215" s="3" t="s">
        <v>92</v>
      </c>
      <c r="G215" s="3">
        <v>1.0</v>
      </c>
      <c r="H215" s="3" t="s">
        <v>93</v>
      </c>
      <c r="I215" s="3" t="s">
        <v>94</v>
      </c>
      <c r="J215" s="3" t="s">
        <v>95</v>
      </c>
      <c r="K215" s="3" t="s">
        <v>1609</v>
      </c>
      <c r="L215" s="3" t="s">
        <v>1610</v>
      </c>
      <c r="M215" s="3">
        <v>2.023030393E9</v>
      </c>
      <c r="N215" s="3" t="s">
        <v>1611</v>
      </c>
      <c r="O215" s="3">
        <v>1.195055325E10</v>
      </c>
      <c r="P215" s="3">
        <v>5.5064063E8</v>
      </c>
      <c r="R215" s="3">
        <v>4.3620475814E10</v>
      </c>
      <c r="S215" s="4">
        <v>38360.0</v>
      </c>
      <c r="T215" s="3" t="s">
        <v>131</v>
      </c>
      <c r="U215" s="3" t="s">
        <v>100</v>
      </c>
      <c r="V215" s="3" t="s">
        <v>1612</v>
      </c>
      <c r="W215" s="5" t="s">
        <v>1613</v>
      </c>
      <c r="X215" s="3" t="s">
        <v>103</v>
      </c>
      <c r="Y215" s="3" t="s">
        <v>104</v>
      </c>
      <c r="Z215" s="3" t="s">
        <v>105</v>
      </c>
      <c r="AA215" s="3" t="s">
        <v>106</v>
      </c>
      <c r="AC215" s="3">
        <v>3.0</v>
      </c>
      <c r="AD215" s="3">
        <v>1.0</v>
      </c>
      <c r="AF215" s="3" t="s">
        <v>107</v>
      </c>
      <c r="AG215" s="3">
        <v>916.0</v>
      </c>
      <c r="AH215" s="3" t="s">
        <v>108</v>
      </c>
      <c r="AI215" s="3">
        <v>3236.0</v>
      </c>
      <c r="AJ215" s="3" t="s">
        <v>108</v>
      </c>
      <c r="AK215" s="3">
        <v>0.0</v>
      </c>
      <c r="AL215" s="3" t="s">
        <v>109</v>
      </c>
      <c r="AM215" s="3">
        <v>0.0</v>
      </c>
      <c r="AN215" s="3" t="s">
        <v>109</v>
      </c>
      <c r="AO215" s="3">
        <v>0.0</v>
      </c>
      <c r="AP215" s="3" t="s">
        <v>109</v>
      </c>
      <c r="AQ215" s="3">
        <v>0.0</v>
      </c>
      <c r="AR215" s="3" t="s">
        <v>109</v>
      </c>
      <c r="AS215" s="3">
        <v>0.0</v>
      </c>
      <c r="AT215" s="3" t="s">
        <v>109</v>
      </c>
      <c r="AV215" s="3">
        <v>0.0</v>
      </c>
      <c r="AW215" s="3" t="s">
        <v>155</v>
      </c>
      <c r="AX215" s="3">
        <v>0.0</v>
      </c>
      <c r="AY215" s="3" t="s">
        <v>137</v>
      </c>
      <c r="AZ215" s="3">
        <v>0.0</v>
      </c>
      <c r="BA215" s="3" t="s">
        <v>113</v>
      </c>
      <c r="BB215" s="3">
        <v>0.0</v>
      </c>
      <c r="BC215" s="3" t="s">
        <v>114</v>
      </c>
      <c r="BD215" s="3">
        <v>0.0</v>
      </c>
      <c r="BE215" s="3" t="s">
        <v>318</v>
      </c>
      <c r="BF215" s="3">
        <v>154.0</v>
      </c>
      <c r="BG215" s="3" t="s">
        <v>256</v>
      </c>
      <c r="BH215" s="3" t="s">
        <v>115</v>
      </c>
      <c r="BI215" s="3">
        <v>135.0</v>
      </c>
      <c r="BJ215" s="3" t="s">
        <v>140</v>
      </c>
      <c r="BK215" s="3">
        <v>395.0</v>
      </c>
      <c r="BL215" s="3">
        <v>1500.0</v>
      </c>
      <c r="BM215" s="3" t="s">
        <v>226</v>
      </c>
      <c r="BN215" s="3">
        <v>0.0</v>
      </c>
      <c r="BO215" s="3" t="s">
        <v>113</v>
      </c>
      <c r="BP215" s="3">
        <v>510.0</v>
      </c>
      <c r="BQ215" s="3" t="s">
        <v>257</v>
      </c>
      <c r="BR215" s="3" t="s">
        <v>1614</v>
      </c>
      <c r="BS215" s="3">
        <v>1.0</v>
      </c>
      <c r="BT215" s="3">
        <v>1.0</v>
      </c>
      <c r="BU215" s="3">
        <v>600.0</v>
      </c>
      <c r="BV215" s="3" t="s">
        <v>207</v>
      </c>
      <c r="BW215" s="3">
        <v>0.0</v>
      </c>
      <c r="BX215" s="3" t="s">
        <v>113</v>
      </c>
      <c r="BY215" s="3">
        <v>0.0</v>
      </c>
      <c r="BZ215" s="3" t="s">
        <v>113</v>
      </c>
      <c r="CA215" s="3">
        <v>0.0</v>
      </c>
      <c r="CB215" s="3" t="s">
        <v>113</v>
      </c>
      <c r="CD215" s="3" t="s">
        <v>331</v>
      </c>
      <c r="CE215" s="3" t="s">
        <v>122</v>
      </c>
      <c r="CF215" s="3" t="s">
        <v>123</v>
      </c>
      <c r="CH215" s="3" t="s">
        <v>124</v>
      </c>
      <c r="CI215" s="3" t="s">
        <v>146</v>
      </c>
      <c r="CJ215" s="3" t="s">
        <v>208</v>
      </c>
      <c r="CK215" s="3" t="s">
        <v>91</v>
      </c>
      <c r="CL215" s="3" t="s">
        <v>91</v>
      </c>
    </row>
    <row r="216">
      <c r="A216" s="2">
        <v>45045.39676873843</v>
      </c>
      <c r="B216" s="3" t="s">
        <v>267</v>
      </c>
      <c r="C216" s="3" t="s">
        <v>1615</v>
      </c>
      <c r="D216" s="3" t="s">
        <v>91</v>
      </c>
      <c r="E216" s="3" t="s">
        <v>92</v>
      </c>
      <c r="F216" s="3" t="s">
        <v>92</v>
      </c>
      <c r="G216" s="3" t="s">
        <v>93</v>
      </c>
      <c r="H216" s="3" t="s">
        <v>93</v>
      </c>
      <c r="I216" s="3" t="s">
        <v>94</v>
      </c>
      <c r="J216" s="3" t="s">
        <v>96</v>
      </c>
      <c r="K216" s="3" t="s">
        <v>95</v>
      </c>
      <c r="L216" s="3" t="s">
        <v>1616</v>
      </c>
      <c r="M216" s="3">
        <v>2.023030401E9</v>
      </c>
      <c r="N216" s="3" t="s">
        <v>1617</v>
      </c>
      <c r="O216" s="3">
        <v>1.1980643291E10</v>
      </c>
      <c r="P216" s="3">
        <v>5.59382911E8</v>
      </c>
      <c r="Q216" s="3" t="s">
        <v>92</v>
      </c>
      <c r="R216" s="3">
        <v>5.4365048848E10</v>
      </c>
      <c r="S216" s="4">
        <v>38462.0</v>
      </c>
      <c r="T216" s="3" t="s">
        <v>163</v>
      </c>
      <c r="U216" s="3" t="s">
        <v>100</v>
      </c>
      <c r="V216" s="3" t="s">
        <v>1618</v>
      </c>
      <c r="W216" s="5" t="s">
        <v>1443</v>
      </c>
      <c r="X216" s="3" t="s">
        <v>103</v>
      </c>
      <c r="Y216" s="3" t="s">
        <v>104</v>
      </c>
      <c r="Z216" s="3" t="s">
        <v>105</v>
      </c>
      <c r="AA216" s="3" t="s">
        <v>106</v>
      </c>
      <c r="AB216" s="3" t="s">
        <v>1619</v>
      </c>
      <c r="AC216" s="3">
        <v>3.0</v>
      </c>
      <c r="AD216" s="3">
        <v>1.0</v>
      </c>
      <c r="AF216" s="3" t="s">
        <v>107</v>
      </c>
      <c r="AG216" s="3">
        <v>0.0</v>
      </c>
      <c r="AH216" s="3" t="s">
        <v>109</v>
      </c>
      <c r="AI216" s="3">
        <v>1822.0</v>
      </c>
      <c r="AJ216" s="3" t="s">
        <v>108</v>
      </c>
      <c r="AK216" s="3">
        <v>1491.0</v>
      </c>
      <c r="AL216" s="3" t="s">
        <v>108</v>
      </c>
      <c r="AM216" s="3">
        <v>0.0</v>
      </c>
      <c r="AN216" s="3" t="s">
        <v>109</v>
      </c>
      <c r="AO216" s="3">
        <v>0.0</v>
      </c>
      <c r="AP216" s="3" t="s">
        <v>109</v>
      </c>
      <c r="AQ216" s="3">
        <v>0.0</v>
      </c>
      <c r="AR216" s="3" t="s">
        <v>109</v>
      </c>
      <c r="AS216" s="3">
        <v>0.0</v>
      </c>
      <c r="AT216" s="3" t="s">
        <v>109</v>
      </c>
      <c r="AV216" s="3">
        <v>0.0</v>
      </c>
      <c r="AW216" s="3" t="s">
        <v>111</v>
      </c>
      <c r="AX216" s="3">
        <v>800.0</v>
      </c>
      <c r="AY216" s="3" t="s">
        <v>112</v>
      </c>
      <c r="AZ216" s="3">
        <v>0.0</v>
      </c>
      <c r="BA216" s="3" t="s">
        <v>113</v>
      </c>
      <c r="BB216" s="3">
        <v>77.0</v>
      </c>
      <c r="BC216" s="3" t="s">
        <v>114</v>
      </c>
      <c r="BD216" s="3">
        <v>116.0</v>
      </c>
      <c r="BE216" s="3" t="s">
        <v>114</v>
      </c>
      <c r="BF216" s="3">
        <v>128.0</v>
      </c>
      <c r="BG216" s="3" t="s">
        <v>139</v>
      </c>
      <c r="BH216" s="3" t="s">
        <v>115</v>
      </c>
      <c r="BI216" s="3">
        <v>152.0</v>
      </c>
      <c r="BJ216" s="3" t="s">
        <v>179</v>
      </c>
      <c r="BK216" s="3">
        <v>360.0</v>
      </c>
      <c r="BL216" s="3">
        <v>0.0</v>
      </c>
      <c r="BM216" s="3" t="s">
        <v>113</v>
      </c>
      <c r="BN216" s="3">
        <v>0.0</v>
      </c>
      <c r="BO216" s="3" t="s">
        <v>113</v>
      </c>
      <c r="BP216" s="3">
        <v>0.0</v>
      </c>
      <c r="BQ216" s="3" t="s">
        <v>113</v>
      </c>
      <c r="BS216" s="3">
        <v>0.0</v>
      </c>
      <c r="BT216" s="3">
        <v>0.0</v>
      </c>
      <c r="BU216" s="3">
        <v>0.0</v>
      </c>
      <c r="BV216" s="3" t="s">
        <v>113</v>
      </c>
      <c r="BW216" s="3">
        <v>0.0</v>
      </c>
      <c r="BX216" s="3" t="s">
        <v>225</v>
      </c>
      <c r="BY216" s="3">
        <v>0.0</v>
      </c>
      <c r="BZ216" s="3" t="s">
        <v>113</v>
      </c>
      <c r="CA216" s="3">
        <v>0.0</v>
      </c>
      <c r="CB216" s="3" t="s">
        <v>113</v>
      </c>
      <c r="CC216" s="3" t="s">
        <v>1620</v>
      </c>
      <c r="CD216" s="3" t="s">
        <v>122</v>
      </c>
      <c r="CE216" s="3" t="s">
        <v>122</v>
      </c>
      <c r="CF216" s="3" t="s">
        <v>144</v>
      </c>
      <c r="CH216" s="3" t="s">
        <v>124</v>
      </c>
      <c r="CI216" s="3" t="s">
        <v>147</v>
      </c>
      <c r="CJ216" s="3" t="s">
        <v>146</v>
      </c>
      <c r="CK216" s="3" t="s">
        <v>92</v>
      </c>
      <c r="CL216" s="3" t="s">
        <v>92</v>
      </c>
    </row>
    <row r="217">
      <c r="A217" s="2">
        <v>45045.637449664355</v>
      </c>
      <c r="B217" s="3" t="s">
        <v>89</v>
      </c>
      <c r="C217" s="3" t="s">
        <v>1621</v>
      </c>
      <c r="D217" s="3" t="s">
        <v>91</v>
      </c>
      <c r="E217" s="3" t="s">
        <v>92</v>
      </c>
      <c r="F217" s="3" t="s">
        <v>1622</v>
      </c>
      <c r="G217" s="3">
        <v>2.0</v>
      </c>
      <c r="H217" s="3" t="s">
        <v>93</v>
      </c>
      <c r="I217" s="3" t="s">
        <v>94</v>
      </c>
      <c r="J217" s="3" t="s">
        <v>95</v>
      </c>
      <c r="K217" s="3" t="s">
        <v>96</v>
      </c>
      <c r="L217" s="3" t="s">
        <v>1623</v>
      </c>
      <c r="M217" s="3">
        <v>2.023030395E9</v>
      </c>
      <c r="N217" s="3" t="s">
        <v>1624</v>
      </c>
      <c r="O217" s="3">
        <v>1.1986427377E10</v>
      </c>
      <c r="P217" s="3">
        <v>2.022038732E9</v>
      </c>
      <c r="Q217" s="3" t="s">
        <v>92</v>
      </c>
      <c r="R217" s="3">
        <v>6.2258640326E10</v>
      </c>
      <c r="S217" s="4">
        <v>38308.0</v>
      </c>
      <c r="T217" s="3" t="s">
        <v>131</v>
      </c>
      <c r="U217" s="3" t="s">
        <v>100</v>
      </c>
      <c r="V217" s="3" t="s">
        <v>1625</v>
      </c>
      <c r="W217" s="5" t="s">
        <v>1626</v>
      </c>
      <c r="X217" s="3" t="s">
        <v>103</v>
      </c>
      <c r="Y217" s="3" t="s">
        <v>104</v>
      </c>
      <c r="Z217" s="3" t="s">
        <v>105</v>
      </c>
      <c r="AA217" s="3" t="s">
        <v>106</v>
      </c>
      <c r="AB217" s="3" t="s">
        <v>1627</v>
      </c>
      <c r="AC217" s="3">
        <v>3.0</v>
      </c>
      <c r="AD217" s="3">
        <v>3.0</v>
      </c>
      <c r="AF217" s="3" t="s">
        <v>107</v>
      </c>
      <c r="AG217" s="3">
        <v>0.0</v>
      </c>
      <c r="AH217" s="3" t="s">
        <v>109</v>
      </c>
      <c r="AI217" s="3">
        <v>0.0</v>
      </c>
      <c r="AJ217" s="3" t="s">
        <v>109</v>
      </c>
      <c r="AK217" s="3">
        <v>0.0</v>
      </c>
      <c r="AL217" s="3" t="s">
        <v>109</v>
      </c>
      <c r="AM217" s="3">
        <v>0.0</v>
      </c>
      <c r="AN217" s="3" t="s">
        <v>109</v>
      </c>
      <c r="AO217" s="3">
        <v>0.0</v>
      </c>
      <c r="AP217" s="3" t="s">
        <v>109</v>
      </c>
      <c r="AQ217" s="3">
        <v>1300.0</v>
      </c>
      <c r="AR217" s="3" t="s">
        <v>274</v>
      </c>
      <c r="AS217" s="3">
        <v>500.0</v>
      </c>
      <c r="AT217" s="3" t="s">
        <v>274</v>
      </c>
      <c r="AV217" s="3">
        <v>0.0</v>
      </c>
      <c r="AW217" s="3" t="s">
        <v>203</v>
      </c>
      <c r="AX217" s="3">
        <v>0.0</v>
      </c>
      <c r="AY217" s="3" t="s">
        <v>177</v>
      </c>
      <c r="AZ217" s="3">
        <v>0.0</v>
      </c>
      <c r="BA217" s="3" t="s">
        <v>178</v>
      </c>
      <c r="BB217" s="3">
        <v>49.0</v>
      </c>
      <c r="BC217" s="3" t="s">
        <v>371</v>
      </c>
      <c r="BD217" s="3">
        <v>82.0</v>
      </c>
      <c r="BE217" s="3" t="s">
        <v>372</v>
      </c>
      <c r="BF217" s="3">
        <v>45.0</v>
      </c>
      <c r="BG217" s="3" t="s">
        <v>256</v>
      </c>
      <c r="BH217" s="3" t="s">
        <v>157</v>
      </c>
      <c r="BI217" s="3">
        <v>25.0</v>
      </c>
      <c r="BJ217" s="3" t="s">
        <v>140</v>
      </c>
      <c r="BK217" s="3">
        <v>300.0</v>
      </c>
      <c r="BL217" s="3">
        <v>0.0</v>
      </c>
      <c r="BM217" s="3" t="s">
        <v>113</v>
      </c>
      <c r="BN217" s="3">
        <v>70.0</v>
      </c>
      <c r="BO217" s="3" t="s">
        <v>205</v>
      </c>
      <c r="BP217" s="3">
        <v>100.0</v>
      </c>
      <c r="BQ217" s="3" t="s">
        <v>118</v>
      </c>
      <c r="BR217" s="3" t="s">
        <v>217</v>
      </c>
      <c r="BS217" s="3">
        <v>0.0</v>
      </c>
      <c r="BT217" s="3">
        <v>0.0</v>
      </c>
      <c r="BU217" s="3">
        <v>0.0</v>
      </c>
      <c r="BV217" s="3" t="s">
        <v>113</v>
      </c>
      <c r="BW217" s="3">
        <v>0.0</v>
      </c>
      <c r="BX217" s="3" t="s">
        <v>113</v>
      </c>
      <c r="BY217" s="3">
        <v>0.0</v>
      </c>
      <c r="BZ217" s="3" t="s">
        <v>113</v>
      </c>
      <c r="CA217" s="3">
        <v>0.0</v>
      </c>
      <c r="CB217" s="3" t="s">
        <v>113</v>
      </c>
      <c r="CD217" s="3" t="s">
        <v>122</v>
      </c>
      <c r="CE217" s="3" t="s">
        <v>122</v>
      </c>
      <c r="CF217" s="3" t="s">
        <v>123</v>
      </c>
      <c r="CH217" s="3" t="s">
        <v>124</v>
      </c>
      <c r="CI217" s="3" t="s">
        <v>147</v>
      </c>
      <c r="CJ217" s="3" t="s">
        <v>146</v>
      </c>
      <c r="CK217" s="3" t="s">
        <v>92</v>
      </c>
      <c r="CL217" s="3" t="s">
        <v>91</v>
      </c>
    </row>
    <row r="218">
      <c r="A218" s="2">
        <v>45052.7111994213</v>
      </c>
      <c r="B218" s="3" t="s">
        <v>169</v>
      </c>
      <c r="C218" s="3" t="s">
        <v>1628</v>
      </c>
      <c r="D218" s="3" t="s">
        <v>91</v>
      </c>
      <c r="E218" s="3" t="s">
        <v>92</v>
      </c>
      <c r="F218" s="3" t="s">
        <v>92</v>
      </c>
      <c r="G218" s="3">
        <v>2.0</v>
      </c>
      <c r="H218" s="3" t="s">
        <v>93</v>
      </c>
      <c r="I218" s="3" t="s">
        <v>94</v>
      </c>
      <c r="J218" s="3" t="s">
        <v>95</v>
      </c>
      <c r="K218" s="3" t="s">
        <v>96</v>
      </c>
      <c r="L218" s="3" t="s">
        <v>1629</v>
      </c>
      <c r="M218" s="3">
        <v>2.023030402E9</v>
      </c>
      <c r="N218" s="3" t="s">
        <v>1630</v>
      </c>
      <c r="O218" s="3">
        <v>1.1997255642E10</v>
      </c>
      <c r="P218" s="3">
        <v>5.40165992E8</v>
      </c>
      <c r="Q218" s="3" t="s">
        <v>92</v>
      </c>
      <c r="R218" s="3">
        <v>5.4957659826E10</v>
      </c>
      <c r="S218" s="4">
        <v>38510.0</v>
      </c>
      <c r="T218" s="3" t="s">
        <v>99</v>
      </c>
      <c r="U218" s="3" t="s">
        <v>100</v>
      </c>
      <c r="V218" s="3" t="s">
        <v>1631</v>
      </c>
      <c r="W218" s="5" t="s">
        <v>1632</v>
      </c>
      <c r="X218" s="3" t="s">
        <v>689</v>
      </c>
      <c r="Y218" s="3" t="s">
        <v>104</v>
      </c>
      <c r="Z218" s="3" t="s">
        <v>105</v>
      </c>
      <c r="AA218" s="3" t="s">
        <v>106</v>
      </c>
      <c r="AC218" s="3">
        <v>4.0</v>
      </c>
      <c r="AD218" s="3">
        <v>4.0</v>
      </c>
      <c r="AF218" s="3" t="s">
        <v>107</v>
      </c>
      <c r="AG218" s="3">
        <v>0.0</v>
      </c>
      <c r="AH218" s="3" t="s">
        <v>109</v>
      </c>
      <c r="AI218" s="3">
        <v>1867.0</v>
      </c>
      <c r="AJ218" s="3" t="s">
        <v>108</v>
      </c>
      <c r="AK218" s="3">
        <v>5367.0</v>
      </c>
      <c r="AL218" s="3" t="s">
        <v>108</v>
      </c>
      <c r="AM218" s="3">
        <v>0.0</v>
      </c>
      <c r="AN218" s="3" t="s">
        <v>109</v>
      </c>
      <c r="AO218" s="3">
        <v>0.0</v>
      </c>
      <c r="AP218" s="3" t="s">
        <v>109</v>
      </c>
      <c r="AQ218" s="3">
        <v>0.0</v>
      </c>
      <c r="AR218" s="3" t="s">
        <v>109</v>
      </c>
      <c r="AS218" s="3">
        <v>0.0</v>
      </c>
      <c r="AT218" s="3" t="s">
        <v>109</v>
      </c>
      <c r="AV218" s="3">
        <v>0.0</v>
      </c>
      <c r="AW218" s="3" t="s">
        <v>136</v>
      </c>
      <c r="AX218" s="3">
        <v>0.0</v>
      </c>
      <c r="AY218" s="3" t="s">
        <v>137</v>
      </c>
      <c r="AZ218" s="3">
        <v>0.0</v>
      </c>
      <c r="BA218" s="3" t="s">
        <v>225</v>
      </c>
      <c r="BB218" s="3">
        <v>34.0</v>
      </c>
      <c r="BC218" s="3" t="s">
        <v>114</v>
      </c>
      <c r="BD218" s="3">
        <v>146.0</v>
      </c>
      <c r="BE218" s="3" t="s">
        <v>114</v>
      </c>
      <c r="BF218" s="3">
        <v>0.0</v>
      </c>
      <c r="BG218" s="3" t="s">
        <v>113</v>
      </c>
      <c r="BH218" s="3" t="s">
        <v>157</v>
      </c>
      <c r="BI218" s="3">
        <v>0.0</v>
      </c>
      <c r="BJ218" s="3" t="s">
        <v>113</v>
      </c>
      <c r="BK218" s="3">
        <v>800.0</v>
      </c>
      <c r="BL218" s="3">
        <v>0.0</v>
      </c>
      <c r="BM218" s="3" t="s">
        <v>113</v>
      </c>
      <c r="BN218" s="3">
        <v>0.0</v>
      </c>
      <c r="BO218" s="3" t="s">
        <v>113</v>
      </c>
      <c r="BP218" s="3">
        <v>150.0</v>
      </c>
      <c r="BQ218" s="3" t="s">
        <v>118</v>
      </c>
      <c r="BS218" s="3">
        <v>1.0</v>
      </c>
      <c r="BT218" s="3">
        <v>0.0</v>
      </c>
      <c r="BU218" s="3">
        <v>0.0</v>
      </c>
      <c r="BV218" s="3" t="s">
        <v>207</v>
      </c>
      <c r="BW218" s="3">
        <v>743.0</v>
      </c>
      <c r="BX218" s="3" t="s">
        <v>920</v>
      </c>
      <c r="BY218" s="3">
        <v>0.0</v>
      </c>
      <c r="BZ218" s="3" t="s">
        <v>113</v>
      </c>
      <c r="CA218" s="3">
        <v>4000.0</v>
      </c>
      <c r="CB218" s="3" t="s">
        <v>691</v>
      </c>
      <c r="CD218" s="3" t="s">
        <v>331</v>
      </c>
      <c r="CE218" s="3" t="s">
        <v>122</v>
      </c>
      <c r="CF218" s="3" t="s">
        <v>123</v>
      </c>
      <c r="CH218" s="3" t="s">
        <v>124</v>
      </c>
      <c r="CI218" s="3" t="s">
        <v>147</v>
      </c>
      <c r="CJ218" s="3" t="s">
        <v>228</v>
      </c>
      <c r="CK218" s="3" t="s">
        <v>92</v>
      </c>
      <c r="CL218" s="3" t="s">
        <v>91</v>
      </c>
      <c r="CM218" s="3" t="s">
        <v>1633</v>
      </c>
    </row>
    <row r="219">
      <c r="A219" s="2">
        <v>45045.40434130787</v>
      </c>
      <c r="B219" s="3" t="s">
        <v>453</v>
      </c>
      <c r="C219" s="3" t="s">
        <v>1634</v>
      </c>
      <c r="D219" s="3" t="s">
        <v>91</v>
      </c>
      <c r="E219" s="3" t="s">
        <v>92</v>
      </c>
      <c r="F219" s="3" t="s">
        <v>1635</v>
      </c>
      <c r="G219" s="3">
        <v>4.0</v>
      </c>
      <c r="H219" s="3">
        <v>1.0</v>
      </c>
      <c r="I219" s="3" t="s">
        <v>94</v>
      </c>
      <c r="J219" s="3" t="s">
        <v>96</v>
      </c>
      <c r="K219" s="3" t="s">
        <v>95</v>
      </c>
      <c r="L219" s="3" t="s">
        <v>1636</v>
      </c>
      <c r="M219" s="3">
        <v>2.023030385E9</v>
      </c>
      <c r="N219" s="3" t="s">
        <v>1637</v>
      </c>
      <c r="O219" s="3">
        <v>1.3996250451E10</v>
      </c>
      <c r="P219" s="3">
        <v>5.25809533E8</v>
      </c>
      <c r="Q219" s="3" t="s">
        <v>92</v>
      </c>
      <c r="R219" s="3">
        <v>4.2572697823E10</v>
      </c>
      <c r="S219" s="4">
        <v>37842.0</v>
      </c>
      <c r="T219" s="3" t="s">
        <v>99</v>
      </c>
      <c r="U219" s="3" t="s">
        <v>100</v>
      </c>
      <c r="V219" s="3" t="s">
        <v>1638</v>
      </c>
      <c r="W219" s="5" t="s">
        <v>1639</v>
      </c>
      <c r="X219" s="3" t="s">
        <v>1584</v>
      </c>
      <c r="Y219" s="3" t="s">
        <v>104</v>
      </c>
      <c r="Z219" s="3" t="s">
        <v>105</v>
      </c>
      <c r="AA219" s="3" t="s">
        <v>106</v>
      </c>
      <c r="AC219" s="3">
        <v>5.0</v>
      </c>
      <c r="AD219" s="3">
        <v>5.0</v>
      </c>
      <c r="AE219" s="3">
        <v>0.0</v>
      </c>
      <c r="AF219" s="3" t="s">
        <v>134</v>
      </c>
      <c r="AG219" s="3">
        <v>0.0</v>
      </c>
      <c r="AH219" s="3" t="s">
        <v>109</v>
      </c>
      <c r="AI219" s="3">
        <v>3000.0</v>
      </c>
      <c r="AJ219" s="3" t="s">
        <v>274</v>
      </c>
      <c r="AK219" s="3">
        <v>0.0</v>
      </c>
      <c r="AL219" s="3" t="s">
        <v>109</v>
      </c>
      <c r="AM219" s="3">
        <v>0.0</v>
      </c>
      <c r="AN219" s="3" t="s">
        <v>109</v>
      </c>
      <c r="AO219" s="3">
        <v>0.0</v>
      </c>
      <c r="AP219" s="3" t="s">
        <v>109</v>
      </c>
      <c r="AQ219" s="3">
        <v>0.0</v>
      </c>
      <c r="AR219" s="3" t="s">
        <v>109</v>
      </c>
      <c r="AS219" s="3">
        <v>0.0</v>
      </c>
      <c r="AT219" s="3" t="s">
        <v>109</v>
      </c>
      <c r="AU219" s="3" t="s">
        <v>1640</v>
      </c>
      <c r="AV219" s="3">
        <v>0.0</v>
      </c>
      <c r="AW219" s="3" t="s">
        <v>136</v>
      </c>
      <c r="AX219" s="3">
        <v>0.0</v>
      </c>
      <c r="AY219" s="3" t="s">
        <v>137</v>
      </c>
      <c r="AZ219" s="3">
        <v>960.0</v>
      </c>
      <c r="BA219" s="3" t="s">
        <v>138</v>
      </c>
      <c r="BB219" s="3">
        <v>131.0</v>
      </c>
      <c r="BC219" s="3" t="s">
        <v>114</v>
      </c>
      <c r="BD219" s="3">
        <v>77.0</v>
      </c>
      <c r="BE219" s="3" t="s">
        <v>114</v>
      </c>
      <c r="BF219" s="3">
        <v>40.0</v>
      </c>
      <c r="BG219" s="3" t="s">
        <v>139</v>
      </c>
      <c r="BH219" s="3" t="s">
        <v>115</v>
      </c>
      <c r="BI219" s="3">
        <v>90.0</v>
      </c>
      <c r="BJ219" s="3" t="s">
        <v>140</v>
      </c>
      <c r="BK219" s="3">
        <v>200.0</v>
      </c>
      <c r="BL219" s="3">
        <v>0.0</v>
      </c>
      <c r="BM219" s="3" t="s">
        <v>113</v>
      </c>
      <c r="BN219" s="3">
        <v>30.0</v>
      </c>
      <c r="BO219" s="3" t="s">
        <v>276</v>
      </c>
      <c r="BP219" s="3">
        <v>105.0</v>
      </c>
      <c r="BQ219" s="3" t="s">
        <v>118</v>
      </c>
      <c r="BR219" s="3" t="s">
        <v>452</v>
      </c>
      <c r="BS219" s="3">
        <v>1.0</v>
      </c>
      <c r="BT219" s="3">
        <v>0.0</v>
      </c>
      <c r="BU219" s="3">
        <v>0.0</v>
      </c>
      <c r="BV219" s="3" t="s">
        <v>393</v>
      </c>
      <c r="BW219" s="3">
        <v>0.0</v>
      </c>
      <c r="BX219" s="3" t="s">
        <v>225</v>
      </c>
      <c r="BY219" s="3">
        <v>0.0</v>
      </c>
      <c r="BZ219" s="3" t="s">
        <v>225</v>
      </c>
      <c r="CA219" s="3">
        <v>0.0</v>
      </c>
      <c r="CB219" s="3" t="s">
        <v>113</v>
      </c>
      <c r="CC219" s="3" t="s">
        <v>1641</v>
      </c>
      <c r="CD219" s="3" t="s">
        <v>122</v>
      </c>
      <c r="CE219" s="3" t="s">
        <v>122</v>
      </c>
      <c r="CF219" s="3" t="s">
        <v>123</v>
      </c>
      <c r="CH219" s="3" t="s">
        <v>124</v>
      </c>
      <c r="CI219" s="3" t="s">
        <v>146</v>
      </c>
      <c r="CJ219" s="3" t="s">
        <v>146</v>
      </c>
      <c r="CK219" s="3" t="s">
        <v>92</v>
      </c>
      <c r="CL219" s="3" t="s">
        <v>91</v>
      </c>
    </row>
    <row r="220">
      <c r="A220" s="2">
        <v>45052.5419169213</v>
      </c>
      <c r="B220" s="3" t="s">
        <v>798</v>
      </c>
      <c r="C220" s="3" t="s">
        <v>1642</v>
      </c>
      <c r="D220" s="3" t="s">
        <v>91</v>
      </c>
      <c r="E220" s="3" t="s">
        <v>91</v>
      </c>
      <c r="F220" s="3" t="s">
        <v>92</v>
      </c>
      <c r="G220" s="3">
        <v>1.0</v>
      </c>
      <c r="H220" s="3" t="s">
        <v>93</v>
      </c>
      <c r="I220" s="3" t="s">
        <v>94</v>
      </c>
      <c r="J220" s="3" t="s">
        <v>96</v>
      </c>
      <c r="K220" s="3" t="s">
        <v>95</v>
      </c>
      <c r="L220" s="3" t="s">
        <v>1643</v>
      </c>
      <c r="M220" s="3">
        <v>2.023030408E9</v>
      </c>
      <c r="N220" s="3" t="s">
        <v>1644</v>
      </c>
      <c r="O220" s="3">
        <v>1.194953304E10</v>
      </c>
      <c r="P220" s="3">
        <v>5.22641386E8</v>
      </c>
      <c r="Q220" s="3" t="s">
        <v>92</v>
      </c>
      <c r="R220" s="3">
        <v>4.565734281E10</v>
      </c>
      <c r="S220" s="4">
        <v>38737.0</v>
      </c>
      <c r="T220" s="3" t="s">
        <v>163</v>
      </c>
      <c r="U220" s="3" t="s">
        <v>100</v>
      </c>
      <c r="V220" s="3" t="s">
        <v>1645</v>
      </c>
      <c r="W220" s="5" t="s">
        <v>1646</v>
      </c>
      <c r="X220" s="3" t="s">
        <v>103</v>
      </c>
      <c r="Y220" s="3" t="s">
        <v>104</v>
      </c>
      <c r="Z220" s="3" t="s">
        <v>105</v>
      </c>
      <c r="AA220" s="3" t="s">
        <v>106</v>
      </c>
      <c r="AC220" s="3">
        <v>2.0</v>
      </c>
      <c r="AD220" s="3">
        <v>2.0</v>
      </c>
      <c r="AF220" s="3" t="s">
        <v>134</v>
      </c>
      <c r="AG220" s="3">
        <v>0.0</v>
      </c>
      <c r="AH220" s="3" t="s">
        <v>109</v>
      </c>
      <c r="AI220" s="3">
        <v>0.0</v>
      </c>
      <c r="AJ220" s="3" t="s">
        <v>109</v>
      </c>
      <c r="AK220" s="3">
        <v>1200.0</v>
      </c>
      <c r="AL220" s="3" t="s">
        <v>135</v>
      </c>
      <c r="AM220" s="3">
        <v>0.0</v>
      </c>
      <c r="AN220" s="3" t="s">
        <v>109</v>
      </c>
      <c r="AO220" s="3">
        <v>0.0</v>
      </c>
      <c r="AP220" s="3" t="s">
        <v>109</v>
      </c>
      <c r="AQ220" s="3">
        <v>0.0</v>
      </c>
      <c r="AR220" s="3" t="s">
        <v>109</v>
      </c>
      <c r="AS220" s="3">
        <v>600.0</v>
      </c>
      <c r="AT220" s="3" t="s">
        <v>135</v>
      </c>
      <c r="AV220" s="3">
        <v>0.0</v>
      </c>
      <c r="AW220" s="3" t="s">
        <v>111</v>
      </c>
      <c r="AX220" s="3">
        <v>1000.0</v>
      </c>
      <c r="AY220" s="3" t="s">
        <v>411</v>
      </c>
      <c r="AZ220" s="3">
        <v>0.0</v>
      </c>
      <c r="BA220" s="3" t="s">
        <v>113</v>
      </c>
      <c r="BB220" s="3">
        <v>390.0</v>
      </c>
      <c r="BC220" s="3" t="s">
        <v>114</v>
      </c>
      <c r="BD220" s="3">
        <v>117.0</v>
      </c>
      <c r="BE220" s="3" t="s">
        <v>114</v>
      </c>
      <c r="BF220" s="3">
        <v>0.0</v>
      </c>
      <c r="BG220" s="3" t="s">
        <v>113</v>
      </c>
      <c r="BH220" s="3" t="s">
        <v>157</v>
      </c>
      <c r="BI220" s="3">
        <v>100.0</v>
      </c>
      <c r="BJ220" s="3" t="s">
        <v>179</v>
      </c>
      <c r="BK220" s="3">
        <v>120.0</v>
      </c>
      <c r="BL220" s="3">
        <v>0.0</v>
      </c>
      <c r="BM220" s="3" t="s">
        <v>113</v>
      </c>
      <c r="BN220" s="3">
        <v>0.0</v>
      </c>
      <c r="BO220" s="3" t="s">
        <v>113</v>
      </c>
      <c r="BP220" s="3">
        <v>90.0</v>
      </c>
      <c r="BQ220" s="3" t="s">
        <v>118</v>
      </c>
      <c r="BR220" s="3" t="s">
        <v>217</v>
      </c>
      <c r="BS220" s="3">
        <v>0.0</v>
      </c>
      <c r="BT220" s="3">
        <v>0.0</v>
      </c>
      <c r="BU220" s="3">
        <v>0.0</v>
      </c>
      <c r="BV220" s="3" t="s">
        <v>113</v>
      </c>
      <c r="BW220" s="3">
        <v>0.0</v>
      </c>
      <c r="BX220" s="3" t="s">
        <v>120</v>
      </c>
      <c r="BY220" s="3">
        <v>0.0</v>
      </c>
      <c r="BZ220" s="3" t="s">
        <v>120</v>
      </c>
      <c r="CA220" s="3">
        <v>0.0</v>
      </c>
      <c r="CB220" s="3" t="s">
        <v>113</v>
      </c>
      <c r="CD220" s="3" t="s">
        <v>122</v>
      </c>
      <c r="CE220" s="3" t="s">
        <v>122</v>
      </c>
      <c r="CF220" s="3" t="s">
        <v>144</v>
      </c>
      <c r="CH220" s="3" t="s">
        <v>124</v>
      </c>
      <c r="CI220" s="3" t="s">
        <v>146</v>
      </c>
      <c r="CJ220" s="3" t="s">
        <v>146</v>
      </c>
      <c r="CK220" s="3" t="s">
        <v>92</v>
      </c>
      <c r="CL220" s="3" t="s">
        <v>92</v>
      </c>
    </row>
    <row r="221">
      <c r="A221" s="2">
        <v>45052.634442615745</v>
      </c>
      <c r="B221" s="3" t="s">
        <v>306</v>
      </c>
      <c r="C221" s="3" t="s">
        <v>1647</v>
      </c>
      <c r="D221" s="3" t="s">
        <v>91</v>
      </c>
      <c r="E221" s="3" t="s">
        <v>92</v>
      </c>
      <c r="F221" s="3" t="s">
        <v>92</v>
      </c>
      <c r="G221" s="3">
        <v>1.0</v>
      </c>
      <c r="H221" s="3" t="s">
        <v>93</v>
      </c>
      <c r="I221" s="3" t="s">
        <v>94</v>
      </c>
      <c r="J221" s="3" t="s">
        <v>96</v>
      </c>
      <c r="K221" s="3" t="s">
        <v>95</v>
      </c>
      <c r="L221" s="3" t="s">
        <v>1648</v>
      </c>
      <c r="M221" s="3">
        <v>2.023030409E9</v>
      </c>
      <c r="N221" s="3" t="s">
        <v>1649</v>
      </c>
      <c r="O221" s="3">
        <v>1.1957464155E10</v>
      </c>
      <c r="P221" s="3">
        <v>5.07376808E8</v>
      </c>
      <c r="Q221" s="3" t="s">
        <v>92</v>
      </c>
      <c r="R221" s="3">
        <v>4.6628685802E10</v>
      </c>
      <c r="S221" s="4">
        <v>38630.0</v>
      </c>
      <c r="T221" s="3" t="s">
        <v>99</v>
      </c>
      <c r="U221" s="3" t="s">
        <v>100</v>
      </c>
      <c r="V221" s="3" t="s">
        <v>1650</v>
      </c>
      <c r="W221" s="5" t="s">
        <v>1651</v>
      </c>
      <c r="X221" s="3" t="s">
        <v>103</v>
      </c>
      <c r="Y221" s="3" t="s">
        <v>104</v>
      </c>
      <c r="Z221" s="3" t="s">
        <v>105</v>
      </c>
      <c r="AA221" s="3" t="s">
        <v>106</v>
      </c>
      <c r="AC221" s="3">
        <v>6.0</v>
      </c>
      <c r="AD221" s="3">
        <v>3.0</v>
      </c>
      <c r="AF221" s="3" t="s">
        <v>134</v>
      </c>
      <c r="AG221" s="3">
        <v>600.0</v>
      </c>
      <c r="AH221" s="3" t="s">
        <v>108</v>
      </c>
      <c r="AI221" s="3">
        <v>1300.0</v>
      </c>
      <c r="AJ221" s="3" t="s">
        <v>135</v>
      </c>
      <c r="AK221" s="3">
        <v>1300.0</v>
      </c>
      <c r="AL221" s="3" t="s">
        <v>135</v>
      </c>
      <c r="AM221" s="3">
        <v>0.0</v>
      </c>
      <c r="AN221" s="3" t="s">
        <v>109</v>
      </c>
      <c r="AO221" s="3">
        <v>0.0</v>
      </c>
      <c r="AP221" s="3" t="s">
        <v>109</v>
      </c>
      <c r="AQ221" s="3">
        <v>0.0</v>
      </c>
      <c r="AR221" s="3" t="s">
        <v>109</v>
      </c>
      <c r="AS221" s="3">
        <v>0.0</v>
      </c>
      <c r="AT221" s="3" t="s">
        <v>109</v>
      </c>
      <c r="AV221" s="3">
        <v>0.0</v>
      </c>
      <c r="AW221" s="3" t="s">
        <v>136</v>
      </c>
      <c r="AX221" s="3">
        <v>0.0</v>
      </c>
      <c r="AY221" s="3" t="s">
        <v>137</v>
      </c>
      <c r="AZ221" s="3">
        <v>0.0</v>
      </c>
      <c r="BA221" s="3" t="s">
        <v>113</v>
      </c>
      <c r="BB221" s="3">
        <v>159.0</v>
      </c>
      <c r="BC221" s="3" t="s">
        <v>114</v>
      </c>
      <c r="BD221" s="3">
        <v>160.0</v>
      </c>
      <c r="BE221" s="3" t="s">
        <v>114</v>
      </c>
      <c r="BF221" s="3">
        <v>0.0</v>
      </c>
      <c r="BG221" s="3" t="s">
        <v>113</v>
      </c>
      <c r="BH221" s="3" t="s">
        <v>157</v>
      </c>
      <c r="BI221" s="3">
        <v>76.0</v>
      </c>
      <c r="BJ221" s="3" t="s">
        <v>116</v>
      </c>
      <c r="BK221" s="3">
        <v>100.0</v>
      </c>
      <c r="BL221" s="3">
        <v>0.0</v>
      </c>
      <c r="BM221" s="3" t="s">
        <v>113</v>
      </c>
      <c r="BN221" s="3">
        <v>0.0</v>
      </c>
      <c r="BO221" s="3" t="s">
        <v>113</v>
      </c>
      <c r="BP221" s="3">
        <v>0.0</v>
      </c>
      <c r="BQ221" s="3" t="s">
        <v>113</v>
      </c>
      <c r="BS221" s="3">
        <v>1.0</v>
      </c>
      <c r="BT221" s="3">
        <v>0.0</v>
      </c>
      <c r="BU221" s="3">
        <v>0.0</v>
      </c>
      <c r="BV221" s="3" t="s">
        <v>113</v>
      </c>
      <c r="BW221" s="3">
        <v>0.0</v>
      </c>
      <c r="BX221" s="3" t="s">
        <v>113</v>
      </c>
      <c r="BY221" s="3">
        <v>0.0</v>
      </c>
      <c r="BZ221" s="3" t="s">
        <v>113</v>
      </c>
      <c r="CA221" s="3">
        <v>0.0</v>
      </c>
      <c r="CB221" s="3" t="s">
        <v>113</v>
      </c>
      <c r="CD221" s="3" t="s">
        <v>122</v>
      </c>
      <c r="CE221" s="3" t="s">
        <v>122</v>
      </c>
      <c r="CF221" s="3" t="s">
        <v>144</v>
      </c>
      <c r="CH221" s="3" t="s">
        <v>124</v>
      </c>
      <c r="CI221" s="3" t="s">
        <v>208</v>
      </c>
      <c r="CJ221" s="3" t="s">
        <v>146</v>
      </c>
      <c r="CK221" s="3" t="s">
        <v>91</v>
      </c>
      <c r="CL221" s="3" t="s">
        <v>91</v>
      </c>
    </row>
    <row r="222">
      <c r="A222" s="2">
        <v>45045.50227298611</v>
      </c>
      <c r="B222" s="3" t="s">
        <v>159</v>
      </c>
      <c r="C222" s="3" t="s">
        <v>1652</v>
      </c>
      <c r="D222" s="3" t="s">
        <v>91</v>
      </c>
      <c r="E222" s="3" t="s">
        <v>92</v>
      </c>
      <c r="F222" s="3" t="s">
        <v>92</v>
      </c>
      <c r="G222" s="3">
        <v>2.0</v>
      </c>
      <c r="H222" s="3" t="s">
        <v>93</v>
      </c>
      <c r="I222" s="3" t="s">
        <v>94</v>
      </c>
      <c r="J222" s="3" t="s">
        <v>95</v>
      </c>
      <c r="K222" s="3" t="s">
        <v>96</v>
      </c>
      <c r="L222" s="3" t="s">
        <v>1653</v>
      </c>
      <c r="M222" s="3">
        <v>2.02303041E9</v>
      </c>
      <c r="N222" s="3" t="s">
        <v>1654</v>
      </c>
      <c r="O222" s="3">
        <v>1.1955561008E10</v>
      </c>
      <c r="P222" s="3" t="s">
        <v>1655</v>
      </c>
      <c r="Q222" s="3" t="s">
        <v>92</v>
      </c>
      <c r="R222" s="3">
        <v>5.4232360883E10</v>
      </c>
      <c r="S222" s="4">
        <v>38692.0</v>
      </c>
      <c r="T222" s="3" t="s">
        <v>99</v>
      </c>
      <c r="U222" s="3" t="s">
        <v>100</v>
      </c>
      <c r="V222" s="3" t="s">
        <v>1656</v>
      </c>
      <c r="W222" s="5" t="s">
        <v>1607</v>
      </c>
      <c r="X222" s="3" t="s">
        <v>236</v>
      </c>
      <c r="Y222" s="3" t="s">
        <v>104</v>
      </c>
      <c r="Z222" s="3" t="s">
        <v>105</v>
      </c>
      <c r="AA222" s="3" t="s">
        <v>106</v>
      </c>
      <c r="AC222" s="3">
        <v>4.0</v>
      </c>
      <c r="AD222" s="3">
        <v>4.0</v>
      </c>
      <c r="AF222" s="3" t="s">
        <v>134</v>
      </c>
      <c r="AG222" s="3">
        <v>0.0</v>
      </c>
      <c r="AH222" s="3" t="s">
        <v>109</v>
      </c>
      <c r="AI222" s="3">
        <v>2000.0</v>
      </c>
      <c r="AJ222" s="3" t="s">
        <v>135</v>
      </c>
      <c r="AK222" s="3">
        <v>0.0</v>
      </c>
      <c r="AL222" s="3" t="s">
        <v>109</v>
      </c>
      <c r="AM222" s="3">
        <v>977.0</v>
      </c>
      <c r="AN222" s="3" t="s">
        <v>110</v>
      </c>
      <c r="AO222" s="3">
        <v>0.0</v>
      </c>
      <c r="AP222" s="3" t="s">
        <v>109</v>
      </c>
      <c r="AQ222" s="3">
        <v>0.0</v>
      </c>
      <c r="AR222" s="3" t="s">
        <v>109</v>
      </c>
      <c r="AS222" s="3">
        <v>0.0</v>
      </c>
      <c r="AT222" s="3" t="s">
        <v>109</v>
      </c>
      <c r="AV222" s="3">
        <v>0.0</v>
      </c>
      <c r="AW222" s="3" t="s">
        <v>155</v>
      </c>
      <c r="AX222" s="3">
        <v>0.0</v>
      </c>
      <c r="AY222" s="3" t="s">
        <v>156</v>
      </c>
      <c r="AZ222" s="3">
        <v>0.0</v>
      </c>
      <c r="BA222" s="3" t="s">
        <v>113</v>
      </c>
      <c r="BB222" s="3">
        <v>106.0</v>
      </c>
      <c r="BC222" s="3" t="s">
        <v>114</v>
      </c>
      <c r="BD222" s="3">
        <v>385.0</v>
      </c>
      <c r="BE222" s="3" t="s">
        <v>114</v>
      </c>
      <c r="BF222" s="3">
        <v>106.0</v>
      </c>
      <c r="BG222" s="3" t="s">
        <v>167</v>
      </c>
      <c r="BH222" s="3" t="s">
        <v>115</v>
      </c>
      <c r="BI222" s="3">
        <v>111.0</v>
      </c>
      <c r="BJ222" s="3" t="s">
        <v>116</v>
      </c>
      <c r="BK222" s="3">
        <v>0.0</v>
      </c>
      <c r="BL222" s="3">
        <v>0.0</v>
      </c>
      <c r="BM222" s="3" t="s">
        <v>113</v>
      </c>
      <c r="BN222" s="3">
        <v>0.0</v>
      </c>
      <c r="BO222" s="3" t="s">
        <v>113</v>
      </c>
      <c r="BP222" s="3">
        <v>200.0</v>
      </c>
      <c r="BQ222" s="3" t="s">
        <v>118</v>
      </c>
      <c r="BR222" s="3" t="s">
        <v>820</v>
      </c>
      <c r="BS222" s="3">
        <v>1.0</v>
      </c>
      <c r="BT222" s="3">
        <v>1.0</v>
      </c>
      <c r="BU222" s="3">
        <v>1596.0</v>
      </c>
      <c r="BV222" s="3" t="s">
        <v>120</v>
      </c>
      <c r="BW222" s="3">
        <v>0.0</v>
      </c>
      <c r="BX222" s="3" t="s">
        <v>113</v>
      </c>
      <c r="BY222" s="3">
        <v>0.0</v>
      </c>
      <c r="BZ222" s="3" t="s">
        <v>113</v>
      </c>
      <c r="CA222" s="3">
        <v>0.0</v>
      </c>
      <c r="CB222" s="3" t="s">
        <v>113</v>
      </c>
      <c r="CD222" s="3" t="s">
        <v>331</v>
      </c>
      <c r="CE222" s="3" t="s">
        <v>122</v>
      </c>
      <c r="CF222" s="3" t="s">
        <v>144</v>
      </c>
      <c r="CH222" s="3" t="s">
        <v>124</v>
      </c>
      <c r="CI222" s="3" t="s">
        <v>147</v>
      </c>
      <c r="CJ222" s="3" t="s">
        <v>125</v>
      </c>
      <c r="CK222" s="3" t="s">
        <v>92</v>
      </c>
      <c r="CL222" s="3" t="s">
        <v>92</v>
      </c>
    </row>
    <row r="223">
      <c r="A223" s="2">
        <v>45045.54820291667</v>
      </c>
      <c r="B223" s="3" t="s">
        <v>159</v>
      </c>
      <c r="C223" s="3" t="s">
        <v>1657</v>
      </c>
      <c r="D223" s="3" t="s">
        <v>91</v>
      </c>
      <c r="E223" s="3" t="s">
        <v>92</v>
      </c>
      <c r="F223" s="3" t="s">
        <v>92</v>
      </c>
      <c r="G223" s="3" t="s">
        <v>93</v>
      </c>
      <c r="H223" s="3" t="s">
        <v>93</v>
      </c>
      <c r="I223" s="3" t="s">
        <v>94</v>
      </c>
      <c r="J223" s="3" t="s">
        <v>96</v>
      </c>
      <c r="K223" s="3" t="s">
        <v>95</v>
      </c>
      <c r="L223" s="3" t="s">
        <v>1658</v>
      </c>
      <c r="M223" s="3">
        <v>2.023030414E9</v>
      </c>
      <c r="N223" s="3" t="s">
        <v>1659</v>
      </c>
      <c r="O223" s="3">
        <v>1.1985029568E10</v>
      </c>
      <c r="P223" s="3">
        <v>5.61528081E8</v>
      </c>
      <c r="Q223" s="3" t="s">
        <v>92</v>
      </c>
      <c r="R223" s="3">
        <v>5.4241408826E10</v>
      </c>
      <c r="S223" s="4">
        <v>38461.0</v>
      </c>
      <c r="T223" s="3" t="s">
        <v>163</v>
      </c>
      <c r="U223" s="3" t="s">
        <v>100</v>
      </c>
      <c r="V223" s="3" t="s">
        <v>1660</v>
      </c>
      <c r="W223" s="5" t="s">
        <v>1661</v>
      </c>
      <c r="X223" s="3" t="s">
        <v>103</v>
      </c>
      <c r="Y223" s="3" t="s">
        <v>104</v>
      </c>
      <c r="Z223" s="3" t="s">
        <v>105</v>
      </c>
      <c r="AA223" s="3" t="s">
        <v>106</v>
      </c>
      <c r="AC223" s="3">
        <v>3.0</v>
      </c>
      <c r="AD223" s="3">
        <v>3.0</v>
      </c>
      <c r="AF223" s="3" t="s">
        <v>107</v>
      </c>
      <c r="AG223" s="3">
        <v>0.0</v>
      </c>
      <c r="AH223" s="3" t="s">
        <v>109</v>
      </c>
      <c r="AI223" s="3">
        <v>0.0</v>
      </c>
      <c r="AJ223" s="3" t="s">
        <v>109</v>
      </c>
      <c r="AK223" s="3">
        <v>1320.0</v>
      </c>
      <c r="AL223" s="3" t="s">
        <v>110</v>
      </c>
      <c r="AM223" s="3">
        <v>0.0</v>
      </c>
      <c r="AN223" s="3" t="s">
        <v>109</v>
      </c>
      <c r="AO223" s="3">
        <v>0.0</v>
      </c>
      <c r="AP223" s="3" t="s">
        <v>109</v>
      </c>
      <c r="AQ223" s="3">
        <v>0.0</v>
      </c>
      <c r="AR223" s="3" t="s">
        <v>109</v>
      </c>
      <c r="AS223" s="3">
        <v>0.0</v>
      </c>
      <c r="AT223" s="3" t="s">
        <v>109</v>
      </c>
      <c r="AV223" s="3">
        <v>0.0</v>
      </c>
      <c r="AW223" s="3" t="s">
        <v>111</v>
      </c>
      <c r="AX223" s="3">
        <v>400.0</v>
      </c>
      <c r="AY223" s="3" t="s">
        <v>411</v>
      </c>
      <c r="AZ223" s="3">
        <v>0.0</v>
      </c>
      <c r="BA223" s="3" t="s">
        <v>178</v>
      </c>
      <c r="BB223" s="3">
        <v>0.0</v>
      </c>
      <c r="BC223" s="3" t="s">
        <v>349</v>
      </c>
      <c r="BD223" s="3">
        <v>0.0</v>
      </c>
      <c r="BE223" s="3" t="s">
        <v>318</v>
      </c>
      <c r="BF223" s="3">
        <v>0.0</v>
      </c>
      <c r="BG223" s="3" t="s">
        <v>113</v>
      </c>
      <c r="BH223" s="3" t="s">
        <v>204</v>
      </c>
      <c r="BI223" s="3">
        <v>0.0</v>
      </c>
      <c r="BJ223" s="3" t="s">
        <v>113</v>
      </c>
      <c r="BK223" s="3">
        <v>120.0</v>
      </c>
      <c r="BL223" s="3">
        <v>0.0</v>
      </c>
      <c r="BM223" s="3" t="s">
        <v>113</v>
      </c>
      <c r="BN223" s="3">
        <v>70.0</v>
      </c>
      <c r="BO223" s="3" t="s">
        <v>276</v>
      </c>
      <c r="BP223" s="3">
        <v>55.0</v>
      </c>
      <c r="BQ223" s="3" t="s">
        <v>118</v>
      </c>
      <c r="BR223" s="3" t="s">
        <v>865</v>
      </c>
      <c r="BS223" s="3">
        <v>0.0</v>
      </c>
      <c r="BT223" s="3">
        <v>0.0</v>
      </c>
      <c r="BU223" s="3">
        <v>0.0</v>
      </c>
      <c r="BV223" s="3" t="s">
        <v>113</v>
      </c>
      <c r="BW223" s="3">
        <v>0.0</v>
      </c>
      <c r="BX223" s="3" t="s">
        <v>113</v>
      </c>
      <c r="BY223" s="3">
        <v>0.0</v>
      </c>
      <c r="BZ223" s="3" t="s">
        <v>113</v>
      </c>
      <c r="CA223" s="3">
        <v>0.0</v>
      </c>
      <c r="CB223" s="3" t="s">
        <v>113</v>
      </c>
      <c r="CD223" s="3" t="s">
        <v>122</v>
      </c>
      <c r="CE223" s="3" t="s">
        <v>122</v>
      </c>
      <c r="CF223" s="3" t="s">
        <v>144</v>
      </c>
      <c r="CH223" s="3" t="s">
        <v>124</v>
      </c>
      <c r="CI223" s="3" t="s">
        <v>146</v>
      </c>
      <c r="CJ223" s="3" t="s">
        <v>228</v>
      </c>
      <c r="CK223" s="3" t="s">
        <v>92</v>
      </c>
      <c r="CL223" s="3" t="s">
        <v>92</v>
      </c>
    </row>
    <row r="224">
      <c r="A224" s="2">
        <v>45052.4419115625</v>
      </c>
      <c r="B224" s="3" t="s">
        <v>832</v>
      </c>
      <c r="C224" s="3" t="s">
        <v>1662</v>
      </c>
      <c r="D224" s="3" t="s">
        <v>91</v>
      </c>
      <c r="E224" s="3" t="s">
        <v>91</v>
      </c>
      <c r="F224" s="3" t="s">
        <v>1663</v>
      </c>
      <c r="G224" s="3">
        <v>1.0</v>
      </c>
      <c r="H224" s="3">
        <v>1.0</v>
      </c>
      <c r="I224" s="3" t="s">
        <v>94</v>
      </c>
      <c r="J224" s="3" t="s">
        <v>95</v>
      </c>
      <c r="K224" s="3" t="s">
        <v>96</v>
      </c>
      <c r="L224" s="3" t="s">
        <v>1664</v>
      </c>
      <c r="M224" s="3">
        <v>2.023030387E9</v>
      </c>
      <c r="N224" s="3" t="s">
        <v>1665</v>
      </c>
      <c r="O224" s="3">
        <v>1.1977429301E10</v>
      </c>
      <c r="P224" s="3">
        <v>5.54149151E8</v>
      </c>
      <c r="Q224" s="3" t="s">
        <v>92</v>
      </c>
      <c r="R224" s="3">
        <v>4.6358085808E10</v>
      </c>
      <c r="S224" s="4">
        <v>37681.0</v>
      </c>
      <c r="T224" s="3" t="s">
        <v>99</v>
      </c>
      <c r="U224" s="3" t="s">
        <v>100</v>
      </c>
      <c r="V224" s="3" t="s">
        <v>1666</v>
      </c>
      <c r="W224" s="5" t="s">
        <v>1667</v>
      </c>
      <c r="X224" s="3" t="s">
        <v>103</v>
      </c>
      <c r="Y224" s="3" t="s">
        <v>104</v>
      </c>
      <c r="Z224" s="3" t="s">
        <v>105</v>
      </c>
      <c r="AA224" s="3" t="s">
        <v>106</v>
      </c>
      <c r="AC224" s="3">
        <v>5.0</v>
      </c>
      <c r="AD224" s="3">
        <v>5.0</v>
      </c>
      <c r="AF224" s="3" t="s">
        <v>134</v>
      </c>
      <c r="AG224" s="3">
        <v>1700.0</v>
      </c>
      <c r="AH224" s="3" t="s">
        <v>110</v>
      </c>
      <c r="AI224" s="3">
        <v>2500.0</v>
      </c>
      <c r="AJ224" s="3" t="s">
        <v>135</v>
      </c>
      <c r="AK224" s="3">
        <v>0.0</v>
      </c>
      <c r="AL224" s="3" t="s">
        <v>135</v>
      </c>
      <c r="AM224" s="3">
        <v>0.0</v>
      </c>
      <c r="AN224" s="3" t="s">
        <v>109</v>
      </c>
      <c r="AO224" s="3">
        <v>0.0</v>
      </c>
      <c r="AP224" s="3" t="s">
        <v>109</v>
      </c>
      <c r="AQ224" s="3">
        <v>0.0</v>
      </c>
      <c r="AR224" s="3" t="s">
        <v>109</v>
      </c>
      <c r="AS224" s="3">
        <v>0.0</v>
      </c>
      <c r="AT224" s="3" t="s">
        <v>109</v>
      </c>
      <c r="AV224" s="3">
        <v>0.0</v>
      </c>
      <c r="AW224" s="3" t="s">
        <v>111</v>
      </c>
      <c r="AX224" s="3">
        <v>1100.0</v>
      </c>
      <c r="AY224" s="3" t="s">
        <v>112</v>
      </c>
      <c r="AZ224" s="3">
        <v>0.0</v>
      </c>
      <c r="BA224" s="3" t="s">
        <v>113</v>
      </c>
      <c r="BB224" s="3">
        <v>96.0</v>
      </c>
      <c r="BC224" s="3" t="s">
        <v>371</v>
      </c>
      <c r="BD224" s="3">
        <v>54.0</v>
      </c>
      <c r="BE224" s="3" t="s">
        <v>114</v>
      </c>
      <c r="BF224" s="3">
        <v>0.0</v>
      </c>
      <c r="BG224" s="3" t="s">
        <v>113</v>
      </c>
      <c r="BH224" s="3" t="s">
        <v>157</v>
      </c>
      <c r="BI224" s="3">
        <v>170.0</v>
      </c>
      <c r="BJ224" s="3" t="s">
        <v>116</v>
      </c>
      <c r="BK224" s="3">
        <v>0.0</v>
      </c>
      <c r="BL224" s="3">
        <v>0.0</v>
      </c>
      <c r="BM224" s="3" t="s">
        <v>113</v>
      </c>
      <c r="BN224" s="3">
        <v>0.0</v>
      </c>
      <c r="BO224" s="3" t="s">
        <v>113</v>
      </c>
      <c r="BP224" s="3">
        <v>200.0</v>
      </c>
      <c r="BQ224" s="3" t="s">
        <v>118</v>
      </c>
      <c r="BS224" s="3">
        <v>0.0</v>
      </c>
      <c r="BT224" s="3">
        <v>0.0</v>
      </c>
      <c r="BU224" s="3">
        <v>0.0</v>
      </c>
      <c r="BV224" s="3" t="s">
        <v>113</v>
      </c>
      <c r="BW224" s="3">
        <v>0.0</v>
      </c>
      <c r="BX224" s="3" t="s">
        <v>113</v>
      </c>
      <c r="BY224" s="3">
        <v>0.0</v>
      </c>
      <c r="BZ224" s="3" t="s">
        <v>113</v>
      </c>
      <c r="CA224" s="3">
        <v>0.0</v>
      </c>
      <c r="CB224" s="3" t="s">
        <v>113</v>
      </c>
      <c r="CD224" s="3" t="s">
        <v>122</v>
      </c>
      <c r="CE224" s="3" t="s">
        <v>122</v>
      </c>
      <c r="CF224" s="3" t="s">
        <v>123</v>
      </c>
      <c r="CG224" s="3" t="s">
        <v>92</v>
      </c>
      <c r="CH224" s="3" t="s">
        <v>124</v>
      </c>
      <c r="CI224" s="3" t="s">
        <v>146</v>
      </c>
      <c r="CJ224" s="3" t="s">
        <v>146</v>
      </c>
      <c r="CK224" s="3" t="s">
        <v>91</v>
      </c>
      <c r="CL224" s="3" t="s">
        <v>91</v>
      </c>
    </row>
    <row r="225">
      <c r="A225" s="2">
        <v>45052.43086900463</v>
      </c>
      <c r="B225" s="3" t="s">
        <v>1668</v>
      </c>
      <c r="C225" s="3" t="s">
        <v>1669</v>
      </c>
      <c r="D225" s="3" t="s">
        <v>91</v>
      </c>
      <c r="E225" s="3" t="s">
        <v>91</v>
      </c>
      <c r="F225" s="3" t="s">
        <v>1670</v>
      </c>
      <c r="G225" s="3">
        <v>1.0</v>
      </c>
      <c r="H225" s="3">
        <v>1.0</v>
      </c>
      <c r="I225" s="3" t="s">
        <v>94</v>
      </c>
      <c r="J225" s="3" t="s">
        <v>96</v>
      </c>
      <c r="K225" s="3" t="s">
        <v>95</v>
      </c>
      <c r="L225" s="3" t="s">
        <v>1671</v>
      </c>
      <c r="M225" s="3">
        <v>2.023030416E9</v>
      </c>
      <c r="N225" s="3" t="s">
        <v>1672</v>
      </c>
      <c r="O225" s="3">
        <v>1.1978736919E10</v>
      </c>
      <c r="P225" s="3">
        <v>5.2353596E7</v>
      </c>
      <c r="Q225" s="3" t="s">
        <v>92</v>
      </c>
      <c r="R225" s="3">
        <v>4.7147600857E10</v>
      </c>
      <c r="S225" s="4">
        <v>38364.0</v>
      </c>
      <c r="T225" s="3" t="s">
        <v>131</v>
      </c>
      <c r="U225" s="3" t="s">
        <v>100</v>
      </c>
      <c r="V225" s="3" t="s">
        <v>1673</v>
      </c>
      <c r="W225" s="5" t="s">
        <v>1674</v>
      </c>
      <c r="X225" s="3" t="s">
        <v>103</v>
      </c>
      <c r="Y225" s="3" t="s">
        <v>104</v>
      </c>
      <c r="Z225" s="3" t="s">
        <v>105</v>
      </c>
      <c r="AA225" s="3" t="s">
        <v>106</v>
      </c>
      <c r="AC225" s="3">
        <v>4.0</v>
      </c>
      <c r="AD225" s="3">
        <v>4.0</v>
      </c>
      <c r="AF225" s="3" t="s">
        <v>107</v>
      </c>
      <c r="AG225" s="3">
        <v>0.0</v>
      </c>
      <c r="AH225" s="3" t="s">
        <v>109</v>
      </c>
      <c r="AI225" s="3">
        <v>4130.0</v>
      </c>
      <c r="AJ225" s="3" t="s">
        <v>108</v>
      </c>
      <c r="AK225" s="3">
        <v>1293.0</v>
      </c>
      <c r="AL225" s="3" t="s">
        <v>108</v>
      </c>
      <c r="AM225" s="3">
        <v>0.0</v>
      </c>
      <c r="AN225" s="3" t="s">
        <v>109</v>
      </c>
      <c r="AO225" s="3">
        <v>0.0</v>
      </c>
      <c r="AP225" s="3" t="s">
        <v>109</v>
      </c>
      <c r="AQ225" s="3">
        <v>0.0</v>
      </c>
      <c r="AR225" s="3" t="s">
        <v>109</v>
      </c>
      <c r="AS225" s="3">
        <v>0.0</v>
      </c>
      <c r="AT225" s="3" t="s">
        <v>109</v>
      </c>
      <c r="AV225" s="3">
        <v>0.0</v>
      </c>
      <c r="AW225" s="3" t="s">
        <v>111</v>
      </c>
      <c r="AX225" s="3">
        <v>1400.0</v>
      </c>
      <c r="AY225" s="3" t="s">
        <v>112</v>
      </c>
      <c r="AZ225" s="3">
        <v>0.0</v>
      </c>
      <c r="BA225" s="3" t="s">
        <v>113</v>
      </c>
      <c r="BB225" s="3">
        <v>117.0</v>
      </c>
      <c r="BC225" s="3" t="s">
        <v>114</v>
      </c>
      <c r="BD225" s="3">
        <v>209.0</v>
      </c>
      <c r="BE225" s="3" t="s">
        <v>114</v>
      </c>
      <c r="BF225" s="3">
        <v>180.0</v>
      </c>
      <c r="BG225" s="3" t="s">
        <v>167</v>
      </c>
      <c r="BH225" s="3" t="s">
        <v>115</v>
      </c>
      <c r="BI225" s="3">
        <v>198.0</v>
      </c>
      <c r="BJ225" s="3" t="s">
        <v>116</v>
      </c>
      <c r="BK225" s="3">
        <v>0.0</v>
      </c>
      <c r="BL225" s="3">
        <v>655.0</v>
      </c>
      <c r="BM225" s="3" t="s">
        <v>189</v>
      </c>
      <c r="BN225" s="3">
        <v>70.0</v>
      </c>
      <c r="BO225" s="3" t="s">
        <v>276</v>
      </c>
      <c r="BP225" s="3">
        <v>570.0</v>
      </c>
      <c r="BQ225" s="3" t="s">
        <v>257</v>
      </c>
      <c r="BS225" s="3">
        <v>0.0</v>
      </c>
      <c r="BT225" s="3">
        <v>0.0</v>
      </c>
      <c r="BU225" s="3">
        <v>0.0</v>
      </c>
      <c r="BV225" s="3" t="s">
        <v>113</v>
      </c>
      <c r="BW225" s="3">
        <v>0.0</v>
      </c>
      <c r="BX225" s="3" t="s">
        <v>120</v>
      </c>
      <c r="BY225" s="3">
        <v>121.0</v>
      </c>
      <c r="BZ225" s="3" t="s">
        <v>120</v>
      </c>
      <c r="CA225" s="3">
        <v>0.0</v>
      </c>
      <c r="CB225" s="3" t="s">
        <v>113</v>
      </c>
      <c r="CD225" s="3" t="s">
        <v>122</v>
      </c>
      <c r="CE225" s="3" t="s">
        <v>122</v>
      </c>
      <c r="CF225" s="3" t="s">
        <v>123</v>
      </c>
      <c r="CG225" s="3" t="s">
        <v>92</v>
      </c>
      <c r="CH225" s="3" t="s">
        <v>124</v>
      </c>
      <c r="CI225" s="3" t="s">
        <v>146</v>
      </c>
      <c r="CJ225" s="3" t="s">
        <v>146</v>
      </c>
      <c r="CK225" s="3" t="s">
        <v>92</v>
      </c>
      <c r="CL225" s="3" t="s">
        <v>92</v>
      </c>
    </row>
    <row r="226">
      <c r="A226" s="2">
        <v>45045.54185681713</v>
      </c>
      <c r="B226" s="3" t="s">
        <v>148</v>
      </c>
      <c r="C226" s="3" t="s">
        <v>1675</v>
      </c>
      <c r="D226" s="3" t="s">
        <v>91</v>
      </c>
      <c r="E226" s="3" t="s">
        <v>92</v>
      </c>
      <c r="F226" s="3" t="s">
        <v>1676</v>
      </c>
      <c r="G226" s="3">
        <v>2.0</v>
      </c>
      <c r="H226" s="3" t="s">
        <v>93</v>
      </c>
      <c r="I226" s="3" t="s">
        <v>94</v>
      </c>
      <c r="J226" s="3" t="s">
        <v>96</v>
      </c>
      <c r="K226" s="3" t="s">
        <v>95</v>
      </c>
      <c r="L226" s="3" t="s">
        <v>1677</v>
      </c>
      <c r="M226" s="3">
        <v>2.023030418E9</v>
      </c>
      <c r="N226" s="3" t="s">
        <v>1678</v>
      </c>
      <c r="O226" s="3">
        <v>1.1958126386E10</v>
      </c>
      <c r="P226" s="3">
        <v>5.45335486E8</v>
      </c>
      <c r="R226" s="3">
        <v>5.260767381E10</v>
      </c>
      <c r="S226" s="4">
        <v>38405.0</v>
      </c>
      <c r="T226" s="3" t="s">
        <v>131</v>
      </c>
      <c r="U226" s="3" t="s">
        <v>100</v>
      </c>
      <c r="V226" s="3" t="s">
        <v>1679</v>
      </c>
      <c r="W226" s="5" t="s">
        <v>1680</v>
      </c>
      <c r="X226" s="3" t="s">
        <v>1681</v>
      </c>
      <c r="Y226" s="3" t="s">
        <v>104</v>
      </c>
      <c r="Z226" s="3" t="s">
        <v>105</v>
      </c>
      <c r="AA226" s="3" t="s">
        <v>106</v>
      </c>
      <c r="AC226" s="3">
        <v>3.0</v>
      </c>
      <c r="AD226" s="3">
        <v>3.0</v>
      </c>
      <c r="AF226" s="3" t="s">
        <v>107</v>
      </c>
      <c r="AG226" s="3">
        <v>0.0</v>
      </c>
      <c r="AH226" s="3" t="s">
        <v>109</v>
      </c>
      <c r="AI226" s="3">
        <v>5505.0</v>
      </c>
      <c r="AJ226" s="3" t="s">
        <v>108</v>
      </c>
      <c r="AK226" s="3">
        <v>0.0</v>
      </c>
      <c r="AL226" s="3" t="s">
        <v>109</v>
      </c>
      <c r="AM226" s="3">
        <v>0.0</v>
      </c>
      <c r="AN226" s="3" t="s">
        <v>109</v>
      </c>
      <c r="AO226" s="3">
        <v>0.0</v>
      </c>
      <c r="AP226" s="3" t="s">
        <v>109</v>
      </c>
      <c r="AQ226" s="3">
        <v>0.0</v>
      </c>
      <c r="AR226" s="3" t="s">
        <v>109</v>
      </c>
      <c r="AS226" s="3">
        <v>0.0</v>
      </c>
      <c r="AT226" s="3" t="s">
        <v>109</v>
      </c>
      <c r="AV226" s="3">
        <v>0.0</v>
      </c>
      <c r="AW226" s="3" t="s">
        <v>136</v>
      </c>
      <c r="AX226" s="3">
        <v>0.0</v>
      </c>
      <c r="AY226" s="3" t="s">
        <v>137</v>
      </c>
      <c r="AZ226" s="3">
        <v>0.0</v>
      </c>
      <c r="BA226" s="3" t="s">
        <v>113</v>
      </c>
      <c r="BB226" s="3">
        <v>157.0</v>
      </c>
      <c r="BC226" s="3" t="s">
        <v>114</v>
      </c>
      <c r="BD226" s="3">
        <v>0.0</v>
      </c>
      <c r="BE226" s="3" t="s">
        <v>372</v>
      </c>
      <c r="BF226" s="3">
        <v>70.0</v>
      </c>
      <c r="BG226" s="3" t="s">
        <v>256</v>
      </c>
      <c r="BH226" s="3" t="s">
        <v>115</v>
      </c>
      <c r="BI226" s="3">
        <v>100.0</v>
      </c>
      <c r="BJ226" s="3" t="s">
        <v>140</v>
      </c>
      <c r="BK226" s="3">
        <v>600.0</v>
      </c>
      <c r="BL226" s="3">
        <v>0.0</v>
      </c>
      <c r="BM226" s="3" t="s">
        <v>113</v>
      </c>
      <c r="BN226" s="3">
        <v>0.0</v>
      </c>
      <c r="BO226" s="3" t="s">
        <v>113</v>
      </c>
      <c r="BP226" s="3">
        <v>150.0</v>
      </c>
      <c r="BQ226" s="3" t="s">
        <v>118</v>
      </c>
      <c r="BR226" s="3" t="s">
        <v>1682</v>
      </c>
      <c r="BS226" s="3">
        <v>1.0</v>
      </c>
      <c r="BT226" s="3">
        <v>0.0</v>
      </c>
      <c r="BU226" s="3">
        <v>1480.0</v>
      </c>
      <c r="BV226" s="3" t="s">
        <v>120</v>
      </c>
      <c r="BW226" s="3">
        <v>483.0</v>
      </c>
      <c r="BX226" s="3" t="s">
        <v>120</v>
      </c>
      <c r="BY226" s="3">
        <v>1367.0</v>
      </c>
      <c r="BZ226" s="3" t="s">
        <v>120</v>
      </c>
      <c r="CA226" s="3">
        <v>0.0</v>
      </c>
      <c r="CB226" s="3" t="s">
        <v>113</v>
      </c>
      <c r="CD226" s="3" t="s">
        <v>122</v>
      </c>
      <c r="CE226" s="3" t="s">
        <v>122</v>
      </c>
      <c r="CF226" s="3" t="s">
        <v>123</v>
      </c>
      <c r="CH226" s="3" t="s">
        <v>124</v>
      </c>
      <c r="CI226" s="3" t="s">
        <v>147</v>
      </c>
      <c r="CJ226" s="3" t="s">
        <v>147</v>
      </c>
      <c r="CK226" s="3" t="s">
        <v>92</v>
      </c>
      <c r="CL226" s="3" t="s">
        <v>91</v>
      </c>
      <c r="CM226" s="3" t="s">
        <v>1683</v>
      </c>
    </row>
    <row r="227">
      <c r="A227" s="2">
        <v>45052.47936890046</v>
      </c>
      <c r="B227" s="3" t="s">
        <v>832</v>
      </c>
      <c r="C227" s="3" t="s">
        <v>1684</v>
      </c>
      <c r="D227" s="3" t="s">
        <v>91</v>
      </c>
      <c r="E227" s="3" t="s">
        <v>92</v>
      </c>
      <c r="F227" s="3" t="s">
        <v>92</v>
      </c>
      <c r="G227" s="3">
        <v>1.0</v>
      </c>
      <c r="H227" s="3" t="s">
        <v>93</v>
      </c>
      <c r="I227" s="3" t="s">
        <v>94</v>
      </c>
      <c r="J227" s="3" t="s">
        <v>96</v>
      </c>
      <c r="K227" s="3" t="s">
        <v>95</v>
      </c>
      <c r="L227" s="3" t="s">
        <v>1685</v>
      </c>
      <c r="M227" s="3">
        <v>2.02303042E9</v>
      </c>
      <c r="N227" s="3" t="s">
        <v>1686</v>
      </c>
      <c r="O227" s="3">
        <v>1.1946451603E10</v>
      </c>
      <c r="P227" s="3">
        <v>5.01960429E8</v>
      </c>
      <c r="Q227" s="3" t="s">
        <v>92</v>
      </c>
      <c r="R227" s="3">
        <v>4.3204526828E10</v>
      </c>
      <c r="S227" s="4">
        <v>38708.0</v>
      </c>
      <c r="T227" s="3" t="s">
        <v>131</v>
      </c>
      <c r="U227" s="3" t="s">
        <v>100</v>
      </c>
      <c r="V227" s="3" t="s">
        <v>1687</v>
      </c>
      <c r="W227" s="5" t="s">
        <v>1688</v>
      </c>
      <c r="X227" s="3" t="s">
        <v>103</v>
      </c>
      <c r="Y227" s="3" t="s">
        <v>104</v>
      </c>
      <c r="Z227" s="3" t="s">
        <v>105</v>
      </c>
      <c r="AA227" s="3" t="s">
        <v>106</v>
      </c>
      <c r="AC227" s="3">
        <v>2.0</v>
      </c>
      <c r="AD227" s="3">
        <v>2.0</v>
      </c>
      <c r="AF227" s="3" t="s">
        <v>107</v>
      </c>
      <c r="AG227" s="3">
        <v>0.0</v>
      </c>
      <c r="AH227" s="3" t="s">
        <v>109</v>
      </c>
      <c r="AI227" s="3">
        <v>0.0</v>
      </c>
      <c r="AJ227" s="3" t="s">
        <v>109</v>
      </c>
      <c r="AK227" s="3">
        <v>4811.0</v>
      </c>
      <c r="AL227" s="3" t="s">
        <v>108</v>
      </c>
      <c r="AM227" s="3">
        <v>0.0</v>
      </c>
      <c r="AN227" s="3" t="s">
        <v>109</v>
      </c>
      <c r="AO227" s="3">
        <v>0.0</v>
      </c>
      <c r="AP227" s="3" t="s">
        <v>109</v>
      </c>
      <c r="AQ227" s="3">
        <v>0.0</v>
      </c>
      <c r="AR227" s="3" t="s">
        <v>109</v>
      </c>
      <c r="AS227" s="3">
        <v>0.0</v>
      </c>
      <c r="AT227" s="3" t="s">
        <v>109</v>
      </c>
      <c r="AV227" s="3">
        <v>0.0</v>
      </c>
      <c r="AW227" s="3" t="s">
        <v>111</v>
      </c>
      <c r="AX227" s="3">
        <v>500.0</v>
      </c>
      <c r="AY227" s="3" t="s">
        <v>112</v>
      </c>
      <c r="AZ227" s="3">
        <v>0.0</v>
      </c>
      <c r="BA227" s="3" t="s">
        <v>113</v>
      </c>
      <c r="BB227" s="3">
        <v>67.0</v>
      </c>
      <c r="BC227" s="3" t="s">
        <v>114</v>
      </c>
      <c r="BD227" s="3">
        <v>75.0</v>
      </c>
      <c r="BE227" s="3" t="s">
        <v>114</v>
      </c>
      <c r="BF227" s="3">
        <v>0.0</v>
      </c>
      <c r="BG227" s="3" t="s">
        <v>113</v>
      </c>
      <c r="BH227" s="3" t="s">
        <v>157</v>
      </c>
      <c r="BI227" s="3">
        <v>0.0</v>
      </c>
      <c r="BJ227" s="3" t="s">
        <v>113</v>
      </c>
      <c r="BK227" s="3">
        <v>0.0</v>
      </c>
      <c r="BL227" s="3">
        <v>0.0</v>
      </c>
      <c r="BM227" s="3" t="s">
        <v>113</v>
      </c>
      <c r="BN227" s="3">
        <v>0.0</v>
      </c>
      <c r="BO227" s="3" t="s">
        <v>113</v>
      </c>
      <c r="BP227" s="3">
        <v>0.0</v>
      </c>
      <c r="BQ227" s="3" t="s">
        <v>113</v>
      </c>
      <c r="BS227" s="3">
        <v>0.0</v>
      </c>
      <c r="BT227" s="3">
        <v>0.0</v>
      </c>
      <c r="BU227" s="3">
        <v>0.0</v>
      </c>
      <c r="BV227" s="3" t="s">
        <v>113</v>
      </c>
      <c r="BW227" s="3">
        <v>0.0</v>
      </c>
      <c r="BX227" s="3" t="s">
        <v>113</v>
      </c>
      <c r="BY227" s="3">
        <v>0.0</v>
      </c>
      <c r="BZ227" s="3" t="s">
        <v>113</v>
      </c>
      <c r="CA227" s="3">
        <v>0.0</v>
      </c>
      <c r="CB227" s="3" t="s">
        <v>113</v>
      </c>
      <c r="CD227" s="3" t="s">
        <v>122</v>
      </c>
      <c r="CE227" s="3" t="s">
        <v>122</v>
      </c>
      <c r="CF227" s="3" t="s">
        <v>144</v>
      </c>
      <c r="CG227" s="3" t="s">
        <v>92</v>
      </c>
      <c r="CH227" s="3" t="s">
        <v>124</v>
      </c>
      <c r="CI227" s="3" t="s">
        <v>181</v>
      </c>
      <c r="CJ227" s="3" t="s">
        <v>126</v>
      </c>
      <c r="CK227" s="3" t="s">
        <v>92</v>
      </c>
      <c r="CL227" s="3" t="s">
        <v>92</v>
      </c>
    </row>
    <row r="228">
      <c r="A228" s="2">
        <v>45045.74051059027</v>
      </c>
      <c r="B228" s="3" t="s">
        <v>778</v>
      </c>
      <c r="C228" s="3" t="s">
        <v>1689</v>
      </c>
      <c r="D228" s="3" t="s">
        <v>91</v>
      </c>
      <c r="E228" s="3" t="s">
        <v>92</v>
      </c>
      <c r="F228" s="3" t="s">
        <v>92</v>
      </c>
      <c r="G228" s="3">
        <v>1.0</v>
      </c>
      <c r="H228" s="3" t="s">
        <v>93</v>
      </c>
      <c r="I228" s="3" t="s">
        <v>94</v>
      </c>
      <c r="J228" s="3" t="s">
        <v>95</v>
      </c>
      <c r="K228" s="3" t="s">
        <v>96</v>
      </c>
      <c r="L228" s="3" t="s">
        <v>1690</v>
      </c>
      <c r="M228" s="3">
        <v>2.023030422E9</v>
      </c>
      <c r="N228" s="3" t="s">
        <v>1691</v>
      </c>
      <c r="O228" s="3">
        <v>1.1943535238E10</v>
      </c>
      <c r="P228" s="3">
        <v>5.53610491E8</v>
      </c>
      <c r="Q228" s="3" t="s">
        <v>92</v>
      </c>
      <c r="R228" s="3">
        <v>4.4537815809E10</v>
      </c>
      <c r="S228" s="4">
        <v>38603.0</v>
      </c>
      <c r="T228" s="3" t="s">
        <v>99</v>
      </c>
      <c r="U228" s="3" t="s">
        <v>100</v>
      </c>
      <c r="V228" s="3" t="s">
        <v>1692</v>
      </c>
      <c r="W228" s="5" t="s">
        <v>1693</v>
      </c>
      <c r="X228" s="3" t="s">
        <v>103</v>
      </c>
      <c r="Y228" s="3" t="s">
        <v>104</v>
      </c>
      <c r="Z228" s="3" t="s">
        <v>105</v>
      </c>
      <c r="AA228" s="3" t="s">
        <v>106</v>
      </c>
      <c r="AC228" s="3">
        <v>4.0</v>
      </c>
      <c r="AD228" s="3">
        <v>4.0</v>
      </c>
      <c r="AF228" s="3" t="s">
        <v>107</v>
      </c>
      <c r="AG228" s="3">
        <v>0.0</v>
      </c>
      <c r="AH228" s="3" t="s">
        <v>109</v>
      </c>
      <c r="AI228" s="3">
        <v>4470.0</v>
      </c>
      <c r="AJ228" s="3" t="s">
        <v>108</v>
      </c>
      <c r="AK228" s="3">
        <v>0.0</v>
      </c>
      <c r="AL228" s="3" t="s">
        <v>109</v>
      </c>
      <c r="AM228" s="3">
        <v>0.0</v>
      </c>
      <c r="AN228" s="3" t="s">
        <v>109</v>
      </c>
      <c r="AO228" s="3">
        <v>0.0</v>
      </c>
      <c r="AP228" s="3" t="s">
        <v>109</v>
      </c>
      <c r="AQ228" s="3">
        <v>0.0</v>
      </c>
      <c r="AR228" s="3" t="s">
        <v>109</v>
      </c>
      <c r="AS228" s="3">
        <v>0.0</v>
      </c>
      <c r="AT228" s="3" t="s">
        <v>109</v>
      </c>
      <c r="AV228" s="3">
        <v>1.0</v>
      </c>
      <c r="AW228" s="3" t="s">
        <v>136</v>
      </c>
      <c r="AX228" s="3">
        <v>0.0</v>
      </c>
      <c r="AY228" s="3" t="s">
        <v>177</v>
      </c>
      <c r="AZ228" s="3">
        <v>1100.0</v>
      </c>
      <c r="BA228" s="3" t="s">
        <v>255</v>
      </c>
      <c r="BB228" s="3">
        <v>99.0</v>
      </c>
      <c r="BC228" s="3" t="s">
        <v>114</v>
      </c>
      <c r="BD228" s="3">
        <v>146.0</v>
      </c>
      <c r="BE228" s="3" t="s">
        <v>114</v>
      </c>
      <c r="BF228" s="3">
        <v>60.0</v>
      </c>
      <c r="BG228" s="3" t="s">
        <v>256</v>
      </c>
      <c r="BH228" s="3" t="s">
        <v>115</v>
      </c>
      <c r="BI228" s="3">
        <v>200.0</v>
      </c>
      <c r="BJ228" s="3" t="s">
        <v>140</v>
      </c>
      <c r="BK228" s="3">
        <v>400.0</v>
      </c>
      <c r="BL228" s="3">
        <v>0.0</v>
      </c>
      <c r="BM228" s="3" t="s">
        <v>113</v>
      </c>
      <c r="BN228" s="3">
        <v>1945.0</v>
      </c>
      <c r="BO228" s="3" t="s">
        <v>276</v>
      </c>
      <c r="BP228" s="3">
        <v>900.0</v>
      </c>
      <c r="BQ228" s="3" t="s">
        <v>257</v>
      </c>
      <c r="BR228" s="3" t="s">
        <v>1694</v>
      </c>
      <c r="BS228" s="3">
        <v>1.0</v>
      </c>
      <c r="BT228" s="3">
        <v>0.0</v>
      </c>
      <c r="BU228" s="3">
        <v>1200.0</v>
      </c>
      <c r="BV228" s="3" t="s">
        <v>120</v>
      </c>
      <c r="BW228" s="3">
        <v>4894.0</v>
      </c>
      <c r="BX228" s="3" t="s">
        <v>120</v>
      </c>
      <c r="BY228" s="3">
        <v>0.0</v>
      </c>
      <c r="BZ228" s="3" t="s">
        <v>113</v>
      </c>
      <c r="CA228" s="3">
        <v>0.0</v>
      </c>
      <c r="CB228" s="3" t="s">
        <v>113</v>
      </c>
      <c r="CD228" s="3" t="s">
        <v>122</v>
      </c>
      <c r="CE228" s="3" t="s">
        <v>122</v>
      </c>
      <c r="CF228" s="3" t="s">
        <v>144</v>
      </c>
      <c r="CH228" s="3" t="s">
        <v>124</v>
      </c>
      <c r="CI228" s="3" t="s">
        <v>126</v>
      </c>
      <c r="CJ228" s="3" t="s">
        <v>146</v>
      </c>
      <c r="CK228" s="3" t="s">
        <v>92</v>
      </c>
      <c r="CL228" s="3" t="s">
        <v>92</v>
      </c>
    </row>
    <row r="229">
      <c r="A229" s="2">
        <v>45045.62091511574</v>
      </c>
      <c r="B229" s="3" t="s">
        <v>89</v>
      </c>
      <c r="C229" s="3" t="s">
        <v>1695</v>
      </c>
      <c r="D229" s="3" t="s">
        <v>91</v>
      </c>
      <c r="E229" s="3" t="s">
        <v>92</v>
      </c>
      <c r="F229" s="3" t="s">
        <v>92</v>
      </c>
      <c r="G229" s="3">
        <v>1.0</v>
      </c>
      <c r="H229" s="3" t="s">
        <v>93</v>
      </c>
      <c r="I229" s="3" t="s">
        <v>94</v>
      </c>
      <c r="J229" s="3" t="s">
        <v>96</v>
      </c>
      <c r="K229" s="3" t="s">
        <v>95</v>
      </c>
      <c r="L229" s="3" t="s">
        <v>1696</v>
      </c>
      <c r="M229" s="3">
        <v>2.023030423E9</v>
      </c>
      <c r="N229" s="3" t="s">
        <v>1697</v>
      </c>
      <c r="O229" s="3">
        <v>1.1954202812E10</v>
      </c>
      <c r="P229" s="3">
        <v>5.30832628E8</v>
      </c>
      <c r="Q229" s="3" t="s">
        <v>92</v>
      </c>
      <c r="R229" s="3">
        <v>5.222249883E10</v>
      </c>
      <c r="S229" s="4">
        <v>38697.0</v>
      </c>
      <c r="T229" s="3" t="s">
        <v>163</v>
      </c>
      <c r="U229" s="3" t="s">
        <v>100</v>
      </c>
      <c r="V229" s="3" t="s">
        <v>1698</v>
      </c>
      <c r="W229" s="5" t="s">
        <v>1699</v>
      </c>
      <c r="X229" s="3" t="s">
        <v>391</v>
      </c>
      <c r="Y229" s="3" t="s">
        <v>104</v>
      </c>
      <c r="Z229" s="3" t="s">
        <v>105</v>
      </c>
      <c r="AA229" s="3" t="s">
        <v>106</v>
      </c>
      <c r="AC229" s="3">
        <v>2.0</v>
      </c>
      <c r="AD229" s="3">
        <v>2.0</v>
      </c>
      <c r="AF229" s="3" t="s">
        <v>107</v>
      </c>
      <c r="AG229" s="3">
        <v>0.0</v>
      </c>
      <c r="AH229" s="3" t="s">
        <v>109</v>
      </c>
      <c r="AI229" s="3">
        <v>0.0</v>
      </c>
      <c r="AJ229" s="3" t="s">
        <v>109</v>
      </c>
      <c r="AK229" s="3">
        <v>1973.0</v>
      </c>
      <c r="AL229" s="3" t="s">
        <v>108</v>
      </c>
      <c r="AM229" s="3">
        <v>0.0</v>
      </c>
      <c r="AN229" s="3" t="s">
        <v>109</v>
      </c>
      <c r="AO229" s="3">
        <v>0.0</v>
      </c>
      <c r="AP229" s="3" t="s">
        <v>109</v>
      </c>
      <c r="AQ229" s="3">
        <v>0.0</v>
      </c>
      <c r="AR229" s="3" t="s">
        <v>109</v>
      </c>
      <c r="AS229" s="3">
        <v>0.0</v>
      </c>
      <c r="AT229" s="3" t="s">
        <v>109</v>
      </c>
      <c r="AV229" s="3">
        <v>0.0</v>
      </c>
      <c r="AW229" s="3" t="s">
        <v>155</v>
      </c>
      <c r="AX229" s="3">
        <v>0.0</v>
      </c>
      <c r="AY229" s="3" t="s">
        <v>177</v>
      </c>
      <c r="AZ229" s="3">
        <v>937.0</v>
      </c>
      <c r="BA229" s="3" t="s">
        <v>138</v>
      </c>
      <c r="BB229" s="3">
        <v>22.0</v>
      </c>
      <c r="BC229" s="3" t="s">
        <v>114</v>
      </c>
      <c r="BD229" s="3">
        <v>82.0</v>
      </c>
      <c r="BE229" s="3" t="s">
        <v>114</v>
      </c>
      <c r="BF229" s="3">
        <v>20.0</v>
      </c>
      <c r="BG229" s="3" t="s">
        <v>256</v>
      </c>
      <c r="BH229" s="3" t="s">
        <v>115</v>
      </c>
      <c r="BI229" s="3">
        <v>110.0</v>
      </c>
      <c r="BJ229" s="3" t="s">
        <v>116</v>
      </c>
      <c r="BK229" s="3">
        <v>200.0</v>
      </c>
      <c r="BL229" s="3">
        <v>0.0</v>
      </c>
      <c r="BM229" s="3" t="s">
        <v>113</v>
      </c>
      <c r="BN229" s="3">
        <v>153.0</v>
      </c>
      <c r="BO229" s="3" t="s">
        <v>117</v>
      </c>
      <c r="BP229" s="3">
        <v>0.0</v>
      </c>
      <c r="BQ229" s="3" t="s">
        <v>113</v>
      </c>
      <c r="BS229" s="3">
        <v>0.0</v>
      </c>
      <c r="BT229" s="3">
        <v>0.0</v>
      </c>
      <c r="BU229" s="3">
        <v>0.0</v>
      </c>
      <c r="BV229" s="3" t="s">
        <v>113</v>
      </c>
      <c r="BW229" s="3">
        <v>0.0</v>
      </c>
      <c r="BX229" s="3" t="s">
        <v>113</v>
      </c>
      <c r="BY229" s="3">
        <v>0.0</v>
      </c>
      <c r="BZ229" s="3" t="s">
        <v>113</v>
      </c>
      <c r="CA229" s="3">
        <v>665.0</v>
      </c>
      <c r="CB229" s="3" t="s">
        <v>120</v>
      </c>
      <c r="CD229" s="3" t="s">
        <v>122</v>
      </c>
      <c r="CE229" s="3" t="s">
        <v>122</v>
      </c>
      <c r="CF229" s="3" t="s">
        <v>144</v>
      </c>
      <c r="CH229" s="3" t="s">
        <v>145</v>
      </c>
      <c r="CI229" s="3" t="s">
        <v>146</v>
      </c>
      <c r="CJ229" s="3" t="s">
        <v>146</v>
      </c>
      <c r="CK229" s="3" t="s">
        <v>92</v>
      </c>
      <c r="CL229" s="3" t="s">
        <v>92</v>
      </c>
    </row>
    <row r="230">
      <c r="A230" s="2">
        <v>45045.42577783565</v>
      </c>
      <c r="B230" s="3" t="s">
        <v>159</v>
      </c>
      <c r="C230" s="3" t="s">
        <v>1700</v>
      </c>
      <c r="D230" s="3" t="s">
        <v>91</v>
      </c>
      <c r="E230" s="3" t="s">
        <v>92</v>
      </c>
      <c r="F230" s="3" t="s">
        <v>92</v>
      </c>
      <c r="G230" s="3">
        <v>1.0</v>
      </c>
      <c r="H230" s="3">
        <v>1.0</v>
      </c>
      <c r="I230" s="3">
        <v>1.0</v>
      </c>
      <c r="J230" s="3" t="s">
        <v>95</v>
      </c>
      <c r="K230" s="3" t="s">
        <v>96</v>
      </c>
      <c r="L230" s="3" t="s">
        <v>1701</v>
      </c>
      <c r="M230" s="3">
        <v>2.023030425E9</v>
      </c>
      <c r="N230" s="3" t="s">
        <v>1702</v>
      </c>
      <c r="O230" s="3">
        <v>1.1974034585E10</v>
      </c>
      <c r="P230" s="3" t="s">
        <v>1703</v>
      </c>
      <c r="Q230" s="3" t="s">
        <v>92</v>
      </c>
      <c r="R230" s="3">
        <v>5.0512418837E10</v>
      </c>
      <c r="S230" s="4">
        <v>38009.0</v>
      </c>
      <c r="T230" s="3" t="s">
        <v>99</v>
      </c>
      <c r="U230" s="3" t="s">
        <v>100</v>
      </c>
      <c r="V230" s="3" t="s">
        <v>1704</v>
      </c>
      <c r="W230" s="5" t="s">
        <v>1705</v>
      </c>
      <c r="X230" s="3" t="s">
        <v>103</v>
      </c>
      <c r="Y230" s="3" t="s">
        <v>104</v>
      </c>
      <c r="Z230" s="3" t="s">
        <v>105</v>
      </c>
      <c r="AA230" s="3" t="s">
        <v>106</v>
      </c>
      <c r="AC230" s="3">
        <v>3.0</v>
      </c>
      <c r="AD230" s="3">
        <v>3.0</v>
      </c>
      <c r="AF230" s="3" t="s">
        <v>107</v>
      </c>
      <c r="AG230" s="3">
        <v>0.0</v>
      </c>
      <c r="AH230" s="3" t="s">
        <v>109</v>
      </c>
      <c r="AI230" s="3">
        <v>0.0</v>
      </c>
      <c r="AJ230" s="3" t="s">
        <v>109</v>
      </c>
      <c r="AK230" s="3">
        <v>1951.0</v>
      </c>
      <c r="AL230" s="3" t="s">
        <v>108</v>
      </c>
      <c r="AM230" s="3">
        <v>0.0</v>
      </c>
      <c r="AN230" s="3" t="s">
        <v>109</v>
      </c>
      <c r="AO230" s="3">
        <v>0.0</v>
      </c>
      <c r="AP230" s="3" t="s">
        <v>109</v>
      </c>
      <c r="AQ230" s="3">
        <v>2839.0</v>
      </c>
      <c r="AR230" s="3" t="s">
        <v>176</v>
      </c>
      <c r="AS230" s="3">
        <v>0.0</v>
      </c>
      <c r="AT230" s="3" t="s">
        <v>109</v>
      </c>
      <c r="AV230" s="3">
        <v>0.0</v>
      </c>
      <c r="AW230" s="3" t="s">
        <v>136</v>
      </c>
      <c r="AX230" s="3">
        <v>0.0</v>
      </c>
      <c r="AY230" s="3" t="s">
        <v>137</v>
      </c>
      <c r="AZ230" s="3">
        <v>0.0</v>
      </c>
      <c r="BA230" s="3" t="s">
        <v>113</v>
      </c>
      <c r="BB230" s="3">
        <v>142.0</v>
      </c>
      <c r="BC230" s="3" t="s">
        <v>114</v>
      </c>
      <c r="BD230" s="3">
        <v>285.0</v>
      </c>
      <c r="BE230" s="3" t="s">
        <v>114</v>
      </c>
      <c r="BF230" s="3">
        <v>0.0</v>
      </c>
      <c r="BG230" s="3" t="s">
        <v>113</v>
      </c>
      <c r="BH230" s="3" t="s">
        <v>115</v>
      </c>
      <c r="BI230" s="3">
        <v>130.0</v>
      </c>
      <c r="BJ230" s="3" t="s">
        <v>116</v>
      </c>
      <c r="BK230" s="3">
        <v>0.0</v>
      </c>
      <c r="BL230" s="3">
        <v>383.0</v>
      </c>
      <c r="BM230" s="3" t="s">
        <v>189</v>
      </c>
      <c r="BN230" s="3">
        <v>0.0</v>
      </c>
      <c r="BO230" s="3" t="s">
        <v>113</v>
      </c>
      <c r="BP230" s="3">
        <v>0.0</v>
      </c>
      <c r="BQ230" s="3" t="s">
        <v>113</v>
      </c>
      <c r="BS230" s="3">
        <v>0.0</v>
      </c>
      <c r="BT230" s="3">
        <v>0.0</v>
      </c>
      <c r="BU230" s="3">
        <v>0.0</v>
      </c>
      <c r="BV230" s="3" t="s">
        <v>113</v>
      </c>
      <c r="BW230" s="3">
        <v>0.0</v>
      </c>
      <c r="BX230" s="3" t="s">
        <v>113</v>
      </c>
      <c r="BY230" s="3">
        <v>0.0</v>
      </c>
      <c r="BZ230" s="3" t="s">
        <v>113</v>
      </c>
      <c r="CA230" s="3">
        <v>86000.0</v>
      </c>
      <c r="CB230" s="3" t="s">
        <v>691</v>
      </c>
      <c r="CD230" s="3" t="s">
        <v>121</v>
      </c>
      <c r="CE230" s="3" t="s">
        <v>121</v>
      </c>
      <c r="CF230" s="3" t="s">
        <v>123</v>
      </c>
      <c r="CG230" s="3" t="s">
        <v>363</v>
      </c>
      <c r="CH230" s="3" t="s">
        <v>124</v>
      </c>
      <c r="CI230" s="3" t="s">
        <v>147</v>
      </c>
      <c r="CJ230" s="3" t="s">
        <v>126</v>
      </c>
      <c r="CK230" s="3" t="s">
        <v>92</v>
      </c>
      <c r="CL230" s="3" t="s">
        <v>91</v>
      </c>
      <c r="CM230" s="3" t="s">
        <v>1706</v>
      </c>
    </row>
    <row r="231">
      <c r="A231" s="2">
        <v>45045.53908608796</v>
      </c>
      <c r="B231" s="3" t="s">
        <v>159</v>
      </c>
      <c r="C231" s="3" t="s">
        <v>1707</v>
      </c>
      <c r="D231" s="3" t="s">
        <v>91</v>
      </c>
      <c r="E231" s="3" t="s">
        <v>91</v>
      </c>
      <c r="F231" s="3" t="s">
        <v>1708</v>
      </c>
      <c r="G231" s="3" t="s">
        <v>93</v>
      </c>
      <c r="H231" s="3" t="s">
        <v>93</v>
      </c>
      <c r="I231" s="3" t="s">
        <v>94</v>
      </c>
      <c r="J231" s="3" t="s">
        <v>95</v>
      </c>
      <c r="K231" s="3" t="s">
        <v>96</v>
      </c>
      <c r="L231" s="3" t="s">
        <v>1709</v>
      </c>
      <c r="M231" s="3">
        <v>2.023030426E9</v>
      </c>
      <c r="N231" s="3" t="s">
        <v>1710</v>
      </c>
      <c r="O231" s="3">
        <v>1.1964428381E10</v>
      </c>
      <c r="P231" s="3">
        <v>5.00713133E8</v>
      </c>
      <c r="Q231" s="3" t="s">
        <v>92</v>
      </c>
      <c r="R231" s="3">
        <v>5.8740680827E10</v>
      </c>
      <c r="S231" s="4">
        <v>38729.0</v>
      </c>
      <c r="T231" s="3" t="s">
        <v>99</v>
      </c>
      <c r="U231" s="3" t="s">
        <v>100</v>
      </c>
      <c r="V231" s="3" t="s">
        <v>1711</v>
      </c>
      <c r="W231" s="5" t="s">
        <v>1712</v>
      </c>
      <c r="X231" s="3" t="s">
        <v>1713</v>
      </c>
      <c r="Y231" s="3" t="s">
        <v>104</v>
      </c>
      <c r="Z231" s="3" t="s">
        <v>105</v>
      </c>
      <c r="AA231" s="3" t="s">
        <v>106</v>
      </c>
      <c r="AC231" s="3">
        <v>3.0</v>
      </c>
      <c r="AD231" s="3">
        <v>3.0</v>
      </c>
      <c r="AF231" s="3" t="s">
        <v>134</v>
      </c>
      <c r="AG231" s="3">
        <v>0.0</v>
      </c>
      <c r="AH231" s="3" t="s">
        <v>109</v>
      </c>
      <c r="AI231" s="3">
        <v>2000.0</v>
      </c>
      <c r="AJ231" s="3" t="s">
        <v>135</v>
      </c>
      <c r="AK231" s="3">
        <v>700.0</v>
      </c>
      <c r="AL231" s="3" t="s">
        <v>135</v>
      </c>
      <c r="AM231" s="3">
        <v>0.0</v>
      </c>
      <c r="AN231" s="3" t="s">
        <v>109</v>
      </c>
      <c r="AO231" s="3">
        <v>0.0</v>
      </c>
      <c r="AP231" s="3" t="s">
        <v>109</v>
      </c>
      <c r="AQ231" s="3">
        <v>0.0</v>
      </c>
      <c r="AR231" s="3" t="s">
        <v>109</v>
      </c>
      <c r="AS231" s="3">
        <v>0.0</v>
      </c>
      <c r="AT231" s="3" t="s">
        <v>109</v>
      </c>
      <c r="AV231" s="3">
        <v>0.0</v>
      </c>
      <c r="AW231" s="3" t="s">
        <v>203</v>
      </c>
      <c r="AX231" s="3">
        <v>0.0</v>
      </c>
      <c r="AY231" s="3" t="s">
        <v>156</v>
      </c>
      <c r="AZ231" s="3">
        <v>0.0</v>
      </c>
      <c r="BA231" s="3" t="s">
        <v>113</v>
      </c>
      <c r="BB231" s="3">
        <v>83.0</v>
      </c>
      <c r="BC231" s="3" t="s">
        <v>114</v>
      </c>
      <c r="BD231" s="3">
        <v>0.0</v>
      </c>
      <c r="BE231" s="3" t="s">
        <v>188</v>
      </c>
      <c r="BF231" s="3">
        <v>0.0</v>
      </c>
      <c r="BG231" s="3" t="s">
        <v>113</v>
      </c>
      <c r="BH231" s="3" t="s">
        <v>157</v>
      </c>
      <c r="BI231" s="3">
        <v>150.0</v>
      </c>
      <c r="BJ231" s="3" t="s">
        <v>140</v>
      </c>
      <c r="BK231" s="3">
        <v>50.0</v>
      </c>
      <c r="BL231" s="3">
        <v>200.0</v>
      </c>
      <c r="BM231" s="3" t="s">
        <v>226</v>
      </c>
      <c r="BN231" s="3">
        <v>0.0</v>
      </c>
      <c r="BO231" s="3" t="s">
        <v>113</v>
      </c>
      <c r="BP231" s="3">
        <v>200.0</v>
      </c>
      <c r="BQ231" s="3" t="s">
        <v>118</v>
      </c>
      <c r="BR231" s="3" t="s">
        <v>1714</v>
      </c>
      <c r="BS231" s="3">
        <v>1.0</v>
      </c>
      <c r="BT231" s="3">
        <v>0.0</v>
      </c>
      <c r="BU231" s="3">
        <v>0.0</v>
      </c>
      <c r="BV231" s="3" t="s">
        <v>113</v>
      </c>
      <c r="BW231" s="3">
        <v>0.0</v>
      </c>
      <c r="BX231" s="3" t="s">
        <v>113</v>
      </c>
      <c r="BY231" s="3">
        <v>0.0</v>
      </c>
      <c r="BZ231" s="3" t="s">
        <v>113</v>
      </c>
      <c r="CA231" s="3">
        <v>0.0</v>
      </c>
      <c r="CB231" s="3" t="s">
        <v>113</v>
      </c>
      <c r="CD231" s="3" t="s">
        <v>122</v>
      </c>
      <c r="CE231" s="3" t="s">
        <v>122</v>
      </c>
      <c r="CF231" s="3" t="s">
        <v>144</v>
      </c>
      <c r="CH231" s="3" t="s">
        <v>124</v>
      </c>
      <c r="CI231" s="3" t="s">
        <v>146</v>
      </c>
      <c r="CJ231" s="3" t="s">
        <v>146</v>
      </c>
      <c r="CK231" s="3" t="s">
        <v>92</v>
      </c>
      <c r="CL231" s="3" t="s">
        <v>91</v>
      </c>
      <c r="CM231" s="3" t="s">
        <v>1715</v>
      </c>
    </row>
    <row r="232">
      <c r="A232" s="2">
        <v>45045.51656891203</v>
      </c>
      <c r="B232" s="3" t="s">
        <v>159</v>
      </c>
      <c r="C232" s="3" t="s">
        <v>1716</v>
      </c>
      <c r="D232" s="3" t="s">
        <v>91</v>
      </c>
      <c r="E232" s="3" t="s">
        <v>92</v>
      </c>
      <c r="F232" s="3" t="s">
        <v>92</v>
      </c>
      <c r="G232" s="3" t="s">
        <v>93</v>
      </c>
      <c r="H232" s="3" t="s">
        <v>93</v>
      </c>
      <c r="I232" s="3" t="s">
        <v>94</v>
      </c>
      <c r="J232" s="3" t="s">
        <v>96</v>
      </c>
      <c r="K232" s="3" t="s">
        <v>1717</v>
      </c>
      <c r="L232" s="3" t="s">
        <v>1718</v>
      </c>
      <c r="M232" s="3">
        <v>2.023030427E9</v>
      </c>
      <c r="N232" s="3" t="s">
        <v>1719</v>
      </c>
      <c r="O232" s="3">
        <v>1.1963306065E10</v>
      </c>
      <c r="P232" s="3">
        <v>5.88101692E8</v>
      </c>
      <c r="Q232" s="3" t="s">
        <v>92</v>
      </c>
      <c r="R232" s="3">
        <v>4.8597213817E10</v>
      </c>
      <c r="S232" s="4">
        <v>38444.0</v>
      </c>
      <c r="T232" s="3" t="s">
        <v>99</v>
      </c>
      <c r="U232" s="3" t="s">
        <v>100</v>
      </c>
      <c r="V232" s="3" t="s">
        <v>1720</v>
      </c>
      <c r="W232" s="5" t="s">
        <v>1721</v>
      </c>
      <c r="X232" s="3" t="s">
        <v>103</v>
      </c>
      <c r="Y232" s="3" t="s">
        <v>104</v>
      </c>
      <c r="Z232" s="3" t="s">
        <v>105</v>
      </c>
      <c r="AA232" s="3" t="s">
        <v>106</v>
      </c>
      <c r="AC232" s="3">
        <v>4.0</v>
      </c>
      <c r="AD232" s="3">
        <v>4.0</v>
      </c>
      <c r="AF232" s="3" t="s">
        <v>107</v>
      </c>
      <c r="AG232" s="3">
        <v>0.0</v>
      </c>
      <c r="AH232" s="3" t="s">
        <v>109</v>
      </c>
      <c r="AI232" s="3">
        <v>2908.0</v>
      </c>
      <c r="AJ232" s="3" t="s">
        <v>108</v>
      </c>
      <c r="AK232" s="3">
        <v>1501.0</v>
      </c>
      <c r="AL232" s="3" t="s">
        <v>108</v>
      </c>
      <c r="AM232" s="3">
        <v>0.0</v>
      </c>
      <c r="AN232" s="3" t="s">
        <v>109</v>
      </c>
      <c r="AO232" s="3">
        <v>0.0</v>
      </c>
      <c r="AP232" s="3" t="s">
        <v>109</v>
      </c>
      <c r="AQ232" s="3">
        <v>0.0</v>
      </c>
      <c r="AR232" s="3" t="s">
        <v>109</v>
      </c>
      <c r="AS232" s="3">
        <v>0.0</v>
      </c>
      <c r="AT232" s="3" t="s">
        <v>109</v>
      </c>
      <c r="AV232" s="3">
        <v>0.0</v>
      </c>
      <c r="AW232" s="3" t="s">
        <v>203</v>
      </c>
      <c r="AX232" s="3">
        <v>0.0</v>
      </c>
      <c r="AY232" s="3" t="s">
        <v>156</v>
      </c>
      <c r="AZ232" s="3">
        <v>0.0</v>
      </c>
      <c r="BA232" s="3" t="s">
        <v>113</v>
      </c>
      <c r="BB232" s="3">
        <v>68.0</v>
      </c>
      <c r="BC232" s="3" t="s">
        <v>114</v>
      </c>
      <c r="BD232" s="3">
        <v>86.0</v>
      </c>
      <c r="BE232" s="3" t="s">
        <v>114</v>
      </c>
      <c r="BF232" s="3">
        <v>0.0</v>
      </c>
      <c r="BG232" s="3" t="s">
        <v>113</v>
      </c>
      <c r="BH232" s="3" t="s">
        <v>157</v>
      </c>
      <c r="BI232" s="3">
        <v>93.0</v>
      </c>
      <c r="BJ232" s="3" t="s">
        <v>116</v>
      </c>
      <c r="BK232" s="3">
        <v>290.0</v>
      </c>
      <c r="BL232" s="3">
        <v>120.0</v>
      </c>
      <c r="BM232" s="3" t="s">
        <v>189</v>
      </c>
      <c r="BN232" s="3">
        <v>0.0</v>
      </c>
      <c r="BO232" s="3" t="s">
        <v>113</v>
      </c>
      <c r="BP232" s="3">
        <v>100.0</v>
      </c>
      <c r="BQ232" s="3" t="s">
        <v>118</v>
      </c>
      <c r="BR232" s="3" t="s">
        <v>1722</v>
      </c>
      <c r="BS232" s="3">
        <v>1.0</v>
      </c>
      <c r="BT232" s="3">
        <v>1.0</v>
      </c>
      <c r="BU232" s="3">
        <v>701.0</v>
      </c>
      <c r="BV232" s="3" t="s">
        <v>120</v>
      </c>
      <c r="BW232" s="3">
        <v>240.0</v>
      </c>
      <c r="BX232" s="3" t="s">
        <v>120</v>
      </c>
      <c r="BY232" s="3">
        <v>448.0</v>
      </c>
      <c r="BZ232" s="3" t="s">
        <v>120</v>
      </c>
      <c r="CA232" s="3">
        <v>0.0</v>
      </c>
      <c r="CB232" s="3" t="s">
        <v>113</v>
      </c>
      <c r="CD232" s="3" t="s">
        <v>122</v>
      </c>
      <c r="CE232" s="3" t="s">
        <v>122</v>
      </c>
      <c r="CF232" s="3" t="s">
        <v>144</v>
      </c>
      <c r="CH232" s="3" t="s">
        <v>124</v>
      </c>
      <c r="CI232" s="3" t="s">
        <v>228</v>
      </c>
      <c r="CJ232" s="3" t="s">
        <v>228</v>
      </c>
      <c r="CK232" s="3" t="s">
        <v>92</v>
      </c>
      <c r="CL232" s="3" t="s">
        <v>91</v>
      </c>
      <c r="CM232" s="3" t="s">
        <v>1723</v>
      </c>
    </row>
    <row r="233">
      <c r="A233" s="2">
        <v>45045.435228437505</v>
      </c>
      <c r="B233" s="3" t="s">
        <v>127</v>
      </c>
      <c r="C233" s="3" t="s">
        <v>1724</v>
      </c>
      <c r="D233" s="3" t="s">
        <v>91</v>
      </c>
      <c r="E233" s="3" t="s">
        <v>92</v>
      </c>
      <c r="F233" s="3" t="s">
        <v>92</v>
      </c>
      <c r="G233" s="3">
        <v>4.0</v>
      </c>
      <c r="H233" s="3" t="s">
        <v>93</v>
      </c>
      <c r="I233" s="3">
        <v>1.0</v>
      </c>
      <c r="J233" s="3" t="s">
        <v>96</v>
      </c>
      <c r="K233" s="3" t="s">
        <v>95</v>
      </c>
      <c r="L233" s="3" t="s">
        <v>1725</v>
      </c>
      <c r="M233" s="3">
        <v>2.023030429E9</v>
      </c>
      <c r="N233" s="3" t="s">
        <v>1726</v>
      </c>
      <c r="O233" s="3">
        <v>1.1974866272E10</v>
      </c>
      <c r="P233" s="3">
        <v>5.01675887E8</v>
      </c>
      <c r="Q233" s="3" t="s">
        <v>92</v>
      </c>
      <c r="R233" s="3">
        <v>4.07184588E10</v>
      </c>
      <c r="S233" s="4">
        <v>35395.0</v>
      </c>
      <c r="T233" s="3" t="s">
        <v>163</v>
      </c>
      <c r="U233" s="3" t="s">
        <v>100</v>
      </c>
      <c r="V233" s="3" t="s">
        <v>1727</v>
      </c>
      <c r="W233" s="5" t="s">
        <v>1728</v>
      </c>
      <c r="X233" s="3" t="s">
        <v>103</v>
      </c>
      <c r="Y233" s="3" t="s">
        <v>104</v>
      </c>
      <c r="Z233" s="3" t="s">
        <v>105</v>
      </c>
      <c r="AA233" s="3" t="s">
        <v>106</v>
      </c>
      <c r="AC233" s="3">
        <v>2.0</v>
      </c>
      <c r="AD233" s="3">
        <v>2.0</v>
      </c>
      <c r="AF233" s="3" t="s">
        <v>107</v>
      </c>
      <c r="AG233" s="3">
        <v>1702.0</v>
      </c>
      <c r="AH233" s="3" t="s">
        <v>108</v>
      </c>
      <c r="AI233" s="3">
        <v>0.0</v>
      </c>
      <c r="AJ233" s="3" t="s">
        <v>109</v>
      </c>
      <c r="AK233" s="3">
        <v>0.0</v>
      </c>
      <c r="AL233" s="3" t="s">
        <v>109</v>
      </c>
      <c r="AM233" s="3">
        <v>0.0</v>
      </c>
      <c r="AN233" s="3" t="s">
        <v>109</v>
      </c>
      <c r="AO233" s="3">
        <v>0.0</v>
      </c>
      <c r="AP233" s="3" t="s">
        <v>109</v>
      </c>
      <c r="AQ233" s="3">
        <v>0.0</v>
      </c>
      <c r="AR233" s="3" t="s">
        <v>109</v>
      </c>
      <c r="AS233" s="3">
        <v>0.0</v>
      </c>
      <c r="AT233" s="3" t="s">
        <v>109</v>
      </c>
      <c r="AV233" s="3">
        <v>0.0</v>
      </c>
      <c r="AW233" s="3" t="s">
        <v>155</v>
      </c>
      <c r="AX233" s="3">
        <v>0.0</v>
      </c>
      <c r="AY233" s="3" t="s">
        <v>156</v>
      </c>
      <c r="AZ233" s="3">
        <v>0.0</v>
      </c>
      <c r="BA233" s="3" t="s">
        <v>113</v>
      </c>
      <c r="BB233" s="3">
        <v>86.0</v>
      </c>
      <c r="BC233" s="3" t="s">
        <v>114</v>
      </c>
      <c r="BD233" s="3">
        <v>240.0</v>
      </c>
      <c r="BE233" s="3" t="s">
        <v>114</v>
      </c>
      <c r="BF233" s="3">
        <v>0.0</v>
      </c>
      <c r="BG233" s="3" t="s">
        <v>113</v>
      </c>
      <c r="BH233" s="3" t="s">
        <v>157</v>
      </c>
      <c r="BI233" s="3">
        <v>0.0</v>
      </c>
      <c r="BJ233" s="3" t="s">
        <v>113</v>
      </c>
      <c r="BK233" s="3">
        <v>460.0</v>
      </c>
      <c r="BL233" s="3">
        <v>0.0</v>
      </c>
      <c r="BM233" s="3" t="s">
        <v>113</v>
      </c>
      <c r="BN233" s="3">
        <v>890.0</v>
      </c>
      <c r="BO233" s="3" t="s">
        <v>839</v>
      </c>
      <c r="BP233" s="3">
        <v>0.0</v>
      </c>
      <c r="BQ233" s="3" t="s">
        <v>113</v>
      </c>
      <c r="BS233" s="3">
        <v>0.0</v>
      </c>
      <c r="BT233" s="3">
        <v>0.0</v>
      </c>
      <c r="BU233" s="3">
        <v>0.0</v>
      </c>
      <c r="BV233" s="3" t="s">
        <v>113</v>
      </c>
      <c r="BW233" s="3">
        <v>0.0</v>
      </c>
      <c r="BX233" s="3" t="s">
        <v>113</v>
      </c>
      <c r="BY233" s="3">
        <v>0.0</v>
      </c>
      <c r="BZ233" s="3" t="s">
        <v>113</v>
      </c>
      <c r="CA233" s="3">
        <v>540.0</v>
      </c>
      <c r="CB233" s="3" t="s">
        <v>207</v>
      </c>
      <c r="CC233" s="3" t="s">
        <v>1729</v>
      </c>
      <c r="CD233" s="3" t="s">
        <v>122</v>
      </c>
      <c r="CE233" s="3" t="s">
        <v>122</v>
      </c>
      <c r="CF233" s="3" t="s">
        <v>123</v>
      </c>
      <c r="CH233" s="3" t="s">
        <v>124</v>
      </c>
      <c r="CI233" s="3" t="s">
        <v>146</v>
      </c>
      <c r="CJ233" s="3" t="s">
        <v>147</v>
      </c>
      <c r="CK233" s="3" t="s">
        <v>91</v>
      </c>
      <c r="CL233" s="3" t="s">
        <v>91</v>
      </c>
    </row>
    <row r="234">
      <c r="A234" s="2">
        <v>45052.68010362268</v>
      </c>
      <c r="B234" s="3" t="s">
        <v>294</v>
      </c>
      <c r="C234" s="3" t="s">
        <v>1730</v>
      </c>
      <c r="D234" s="3" t="s">
        <v>91</v>
      </c>
      <c r="E234" s="3" t="s">
        <v>91</v>
      </c>
      <c r="F234" s="3" t="s">
        <v>92</v>
      </c>
      <c r="G234" s="3" t="s">
        <v>93</v>
      </c>
      <c r="H234" s="3" t="s">
        <v>93</v>
      </c>
      <c r="I234" s="3" t="s">
        <v>94</v>
      </c>
      <c r="J234" s="3" t="s">
        <v>95</v>
      </c>
      <c r="K234" s="3" t="s">
        <v>96</v>
      </c>
      <c r="L234" s="3" t="s">
        <v>1731</v>
      </c>
      <c r="M234" s="3">
        <v>2.02303043E9</v>
      </c>
      <c r="N234" s="3" t="s">
        <v>1732</v>
      </c>
      <c r="O234" s="3">
        <v>1.196716263E10</v>
      </c>
      <c r="P234" s="3">
        <v>4.88148352E8</v>
      </c>
      <c r="R234" s="3">
        <v>3.7157881861E10</v>
      </c>
      <c r="S234" s="4">
        <v>33031.0</v>
      </c>
      <c r="T234" s="3" t="s">
        <v>99</v>
      </c>
      <c r="U234" s="3" t="s">
        <v>100</v>
      </c>
      <c r="V234" s="3" t="s">
        <v>1733</v>
      </c>
      <c r="W234" s="5" t="s">
        <v>1734</v>
      </c>
      <c r="X234" s="3" t="s">
        <v>312</v>
      </c>
      <c r="Y234" s="3" t="s">
        <v>104</v>
      </c>
      <c r="Z234" s="3" t="s">
        <v>1735</v>
      </c>
      <c r="AA234" s="3">
        <v>4.0</v>
      </c>
      <c r="AC234" s="3">
        <v>5.0</v>
      </c>
      <c r="AD234" s="3">
        <v>5.0</v>
      </c>
      <c r="AE234" s="3">
        <v>0.0</v>
      </c>
      <c r="AF234" s="3" t="s">
        <v>107</v>
      </c>
      <c r="AG234" s="3">
        <v>0.0</v>
      </c>
      <c r="AH234" s="3" t="s">
        <v>109</v>
      </c>
      <c r="AI234" s="3">
        <v>0.0</v>
      </c>
      <c r="AJ234" s="3" t="s">
        <v>109</v>
      </c>
      <c r="AK234" s="3">
        <v>0.0</v>
      </c>
      <c r="AL234" s="3" t="s">
        <v>109</v>
      </c>
      <c r="AM234" s="3">
        <v>0.0</v>
      </c>
      <c r="AN234" s="3" t="s">
        <v>109</v>
      </c>
      <c r="AO234" s="3">
        <v>1884.0</v>
      </c>
      <c r="AP234" s="3" t="s">
        <v>108</v>
      </c>
      <c r="AQ234" s="3">
        <v>0.0</v>
      </c>
      <c r="AR234" s="3" t="s">
        <v>109</v>
      </c>
      <c r="AS234" s="3">
        <v>0.0</v>
      </c>
      <c r="AT234" s="3" t="s">
        <v>109</v>
      </c>
      <c r="AV234" s="3">
        <v>0.0</v>
      </c>
      <c r="AW234" s="3" t="s">
        <v>155</v>
      </c>
      <c r="AX234" s="3">
        <v>228.0</v>
      </c>
      <c r="AY234" s="3" t="s">
        <v>137</v>
      </c>
      <c r="AZ234" s="3">
        <v>508.0</v>
      </c>
      <c r="BA234" s="3" t="s">
        <v>138</v>
      </c>
      <c r="BB234" s="3">
        <v>126.0</v>
      </c>
      <c r="BC234" s="3" t="s">
        <v>114</v>
      </c>
      <c r="BD234" s="3">
        <v>155.0</v>
      </c>
      <c r="BE234" s="3" t="s">
        <v>114</v>
      </c>
      <c r="BF234" s="3">
        <v>0.0</v>
      </c>
      <c r="BG234" s="3" t="s">
        <v>113</v>
      </c>
      <c r="BH234" s="3" t="s">
        <v>157</v>
      </c>
      <c r="BI234" s="3">
        <v>80.0</v>
      </c>
      <c r="BJ234" s="3" t="s">
        <v>113</v>
      </c>
      <c r="BK234" s="3">
        <v>200.0</v>
      </c>
      <c r="BL234" s="3">
        <v>0.0</v>
      </c>
      <c r="BM234" s="3" t="s">
        <v>113</v>
      </c>
      <c r="BN234" s="3">
        <v>525.0</v>
      </c>
      <c r="BO234" s="3" t="s">
        <v>276</v>
      </c>
      <c r="BP234" s="3">
        <v>155.0</v>
      </c>
      <c r="BQ234" s="3" t="s">
        <v>118</v>
      </c>
      <c r="BR234" s="3" t="s">
        <v>1736</v>
      </c>
      <c r="BS234" s="3">
        <v>1.0</v>
      </c>
      <c r="BT234" s="3">
        <v>0.0</v>
      </c>
      <c r="BU234" s="3">
        <v>5000.0</v>
      </c>
      <c r="BV234" s="3" t="s">
        <v>207</v>
      </c>
      <c r="BW234" s="3">
        <v>0.0</v>
      </c>
      <c r="BX234" s="3" t="s">
        <v>113</v>
      </c>
      <c r="BY234" s="3">
        <v>0.0</v>
      </c>
      <c r="BZ234" s="3" t="s">
        <v>113</v>
      </c>
      <c r="CA234" s="3">
        <v>0.0</v>
      </c>
      <c r="CB234" s="3" t="s">
        <v>113</v>
      </c>
      <c r="CD234" s="3" t="s">
        <v>331</v>
      </c>
      <c r="CE234" s="3" t="s">
        <v>122</v>
      </c>
      <c r="CF234" s="3" t="s">
        <v>123</v>
      </c>
      <c r="CH234" s="3" t="s">
        <v>124</v>
      </c>
      <c r="CI234" s="3" t="s">
        <v>228</v>
      </c>
      <c r="CJ234" s="3" t="s">
        <v>126</v>
      </c>
      <c r="CK234" s="3" t="s">
        <v>92</v>
      </c>
      <c r="CL234" s="3" t="s">
        <v>91</v>
      </c>
    </row>
    <row r="235">
      <c r="A235" s="2">
        <v>45045.63451379629</v>
      </c>
      <c r="B235" s="3" t="s">
        <v>182</v>
      </c>
      <c r="C235" s="3" t="s">
        <v>1737</v>
      </c>
      <c r="D235" s="3" t="s">
        <v>91</v>
      </c>
      <c r="E235" s="3" t="s">
        <v>91</v>
      </c>
      <c r="F235" s="3" t="s">
        <v>92</v>
      </c>
      <c r="G235" s="3" t="s">
        <v>93</v>
      </c>
      <c r="H235" s="3" t="s">
        <v>93</v>
      </c>
      <c r="I235" s="3" t="s">
        <v>94</v>
      </c>
      <c r="J235" s="3" t="s">
        <v>95</v>
      </c>
      <c r="K235" s="3" t="s">
        <v>96</v>
      </c>
      <c r="L235" s="3" t="s">
        <v>1738</v>
      </c>
      <c r="M235" s="3">
        <v>2.023030433E9</v>
      </c>
      <c r="N235" s="3" t="s">
        <v>1739</v>
      </c>
      <c r="O235" s="3">
        <v>1.1988093664E10</v>
      </c>
      <c r="P235" s="3">
        <v>5.9631302E7</v>
      </c>
      <c r="Q235" s="3" t="s">
        <v>92</v>
      </c>
      <c r="R235" s="3">
        <v>5.4314452862E10</v>
      </c>
      <c r="S235" s="4">
        <v>38753.0</v>
      </c>
      <c r="T235" s="3" t="s">
        <v>163</v>
      </c>
      <c r="U235" s="3" t="s">
        <v>100</v>
      </c>
      <c r="V235" s="3" t="s">
        <v>1740</v>
      </c>
      <c r="W235" s="5" t="s">
        <v>1741</v>
      </c>
      <c r="X235" s="3" t="s">
        <v>103</v>
      </c>
      <c r="Y235" s="3" t="s">
        <v>104</v>
      </c>
      <c r="Z235" s="3" t="s">
        <v>105</v>
      </c>
      <c r="AA235" s="3" t="s">
        <v>106</v>
      </c>
      <c r="AC235" s="3">
        <v>5.0</v>
      </c>
      <c r="AD235" s="3">
        <v>5.0</v>
      </c>
      <c r="AF235" s="3" t="s">
        <v>107</v>
      </c>
      <c r="AG235" s="3">
        <v>0.0</v>
      </c>
      <c r="AH235" s="3" t="s">
        <v>109</v>
      </c>
      <c r="AI235" s="3">
        <v>1976.0</v>
      </c>
      <c r="AJ235" s="3" t="s">
        <v>110</v>
      </c>
      <c r="AK235" s="3">
        <v>1546.0</v>
      </c>
      <c r="AL235" s="3" t="s">
        <v>108</v>
      </c>
      <c r="AM235" s="3">
        <v>2262.0</v>
      </c>
      <c r="AN235" s="3" t="s">
        <v>108</v>
      </c>
      <c r="AO235" s="3">
        <v>0.0</v>
      </c>
      <c r="AP235" s="3" t="s">
        <v>109</v>
      </c>
      <c r="AQ235" s="3">
        <v>0.0</v>
      </c>
      <c r="AR235" s="3" t="s">
        <v>109</v>
      </c>
      <c r="AS235" s="3">
        <v>0.0</v>
      </c>
      <c r="AT235" s="3" t="s">
        <v>109</v>
      </c>
      <c r="AV235" s="3">
        <v>0.0</v>
      </c>
      <c r="AW235" s="3" t="s">
        <v>136</v>
      </c>
      <c r="AX235" s="3">
        <v>0.0</v>
      </c>
      <c r="AY235" s="3" t="s">
        <v>137</v>
      </c>
      <c r="AZ235" s="3">
        <v>0.0</v>
      </c>
      <c r="BA235" s="3" t="s">
        <v>166</v>
      </c>
      <c r="BB235" s="3">
        <v>102.0</v>
      </c>
      <c r="BC235" s="3" t="s">
        <v>114</v>
      </c>
      <c r="BD235" s="3">
        <v>361.0</v>
      </c>
      <c r="BE235" s="3" t="s">
        <v>114</v>
      </c>
      <c r="BF235" s="3">
        <v>92.0</v>
      </c>
      <c r="BG235" s="3" t="s">
        <v>167</v>
      </c>
      <c r="BH235" s="3" t="s">
        <v>157</v>
      </c>
      <c r="BI235" s="3">
        <v>80.0</v>
      </c>
      <c r="BJ235" s="3" t="s">
        <v>140</v>
      </c>
      <c r="BK235" s="3">
        <v>239.0</v>
      </c>
      <c r="BL235" s="3">
        <v>300.0</v>
      </c>
      <c r="BM235" s="3" t="s">
        <v>226</v>
      </c>
      <c r="BN235" s="3">
        <v>75.0</v>
      </c>
      <c r="BO235" s="3" t="s">
        <v>117</v>
      </c>
      <c r="BP235" s="3">
        <v>108.0</v>
      </c>
      <c r="BQ235" s="3" t="s">
        <v>118</v>
      </c>
      <c r="BR235" s="3" t="s">
        <v>217</v>
      </c>
      <c r="BS235" s="3">
        <v>0.0</v>
      </c>
      <c r="BT235" s="3">
        <v>0.0</v>
      </c>
      <c r="BU235" s="3">
        <v>0.0</v>
      </c>
      <c r="BV235" s="3" t="s">
        <v>113</v>
      </c>
      <c r="BW235" s="3">
        <v>0.0</v>
      </c>
      <c r="BX235" s="3" t="s">
        <v>113</v>
      </c>
      <c r="BY235" s="3">
        <v>0.0</v>
      </c>
      <c r="BZ235" s="3" t="s">
        <v>113</v>
      </c>
      <c r="CA235" s="3">
        <v>712.0</v>
      </c>
      <c r="CB235" s="3" t="s">
        <v>120</v>
      </c>
      <c r="CD235" s="3" t="s">
        <v>122</v>
      </c>
      <c r="CE235" s="3" t="s">
        <v>122</v>
      </c>
      <c r="CF235" s="3" t="s">
        <v>144</v>
      </c>
      <c r="CH235" s="3" t="s">
        <v>124</v>
      </c>
      <c r="CI235" s="3" t="s">
        <v>146</v>
      </c>
      <c r="CJ235" s="3" t="s">
        <v>146</v>
      </c>
      <c r="CK235" s="3" t="s">
        <v>92</v>
      </c>
      <c r="CL235" s="3" t="s">
        <v>92</v>
      </c>
    </row>
    <row r="236">
      <c r="A236" s="2">
        <v>45045.43978722222</v>
      </c>
      <c r="B236" s="3" t="s">
        <v>294</v>
      </c>
      <c r="C236" s="3" t="s">
        <v>1742</v>
      </c>
      <c r="D236" s="3" t="s">
        <v>91</v>
      </c>
      <c r="E236" s="3" t="s">
        <v>92</v>
      </c>
      <c r="F236" s="3" t="s">
        <v>92</v>
      </c>
      <c r="G236" s="3">
        <v>1.0</v>
      </c>
      <c r="H236" s="3" t="s">
        <v>93</v>
      </c>
      <c r="I236" s="3" t="s">
        <v>94</v>
      </c>
      <c r="J236" s="3" t="s">
        <v>95</v>
      </c>
      <c r="K236" s="3" t="s">
        <v>995</v>
      </c>
      <c r="L236" s="3" t="s">
        <v>1743</v>
      </c>
      <c r="M236" s="3">
        <v>2.023030434E9</v>
      </c>
      <c r="N236" s="3" t="s">
        <v>1744</v>
      </c>
      <c r="O236" s="3">
        <v>1.1978201689E10</v>
      </c>
      <c r="P236" s="3">
        <v>5.22675566E8</v>
      </c>
      <c r="R236" s="3">
        <v>5.278823984E10</v>
      </c>
      <c r="S236" s="4">
        <v>38093.0</v>
      </c>
      <c r="T236" s="3" t="s">
        <v>163</v>
      </c>
      <c r="U236" s="3" t="s">
        <v>100</v>
      </c>
      <c r="V236" s="3" t="s">
        <v>1745</v>
      </c>
      <c r="W236" s="5" t="s">
        <v>1746</v>
      </c>
      <c r="X236" s="3" t="s">
        <v>202</v>
      </c>
      <c r="Y236" s="3" t="s">
        <v>104</v>
      </c>
      <c r="Z236" s="3" t="s">
        <v>105</v>
      </c>
      <c r="AA236" s="3" t="s">
        <v>106</v>
      </c>
      <c r="AC236" s="3">
        <v>3.0</v>
      </c>
      <c r="AD236" s="3">
        <v>1.0</v>
      </c>
      <c r="AE236" s="3">
        <v>0.0</v>
      </c>
      <c r="AF236" s="3" t="s">
        <v>107</v>
      </c>
      <c r="AG236" s="3">
        <v>1080.0</v>
      </c>
      <c r="AH236" s="3" t="s">
        <v>274</v>
      </c>
      <c r="AI236" s="3">
        <v>0.0</v>
      </c>
      <c r="AJ236" s="3" t="s">
        <v>109</v>
      </c>
      <c r="AK236" s="3">
        <v>0.0</v>
      </c>
      <c r="AL236" s="3" t="s">
        <v>109</v>
      </c>
      <c r="AM236" s="3">
        <v>2160.0</v>
      </c>
      <c r="AN236" s="3" t="s">
        <v>109</v>
      </c>
      <c r="AO236" s="3">
        <v>0.0</v>
      </c>
      <c r="AP236" s="3" t="s">
        <v>109</v>
      </c>
      <c r="AQ236" s="3">
        <v>0.0</v>
      </c>
      <c r="AR236" s="3" t="s">
        <v>109</v>
      </c>
      <c r="AS236" s="3">
        <v>1080.0</v>
      </c>
      <c r="AT236" s="3" t="s">
        <v>274</v>
      </c>
      <c r="AV236" s="3">
        <v>0.0</v>
      </c>
      <c r="AW236" s="3" t="s">
        <v>136</v>
      </c>
      <c r="AX236" s="3">
        <v>0.0</v>
      </c>
      <c r="AY236" s="3" t="s">
        <v>137</v>
      </c>
      <c r="AZ236" s="3">
        <v>0.0</v>
      </c>
      <c r="BA236" s="3" t="s">
        <v>113</v>
      </c>
      <c r="BB236" s="3">
        <v>60.0</v>
      </c>
      <c r="BC236" s="3" t="s">
        <v>371</v>
      </c>
      <c r="BD236" s="3">
        <v>170.0</v>
      </c>
      <c r="BE236" s="3" t="s">
        <v>372</v>
      </c>
      <c r="BF236" s="3">
        <v>30.0</v>
      </c>
      <c r="BG236" s="3" t="s">
        <v>113</v>
      </c>
      <c r="BH236" s="3" t="s">
        <v>157</v>
      </c>
      <c r="BI236" s="3">
        <v>70.0</v>
      </c>
      <c r="BJ236" s="3" t="s">
        <v>140</v>
      </c>
      <c r="BK236" s="3">
        <v>0.0</v>
      </c>
      <c r="BL236" s="3">
        <v>0.0</v>
      </c>
      <c r="BM236" s="3" t="s">
        <v>113</v>
      </c>
      <c r="BN236" s="3">
        <v>0.0</v>
      </c>
      <c r="BO236" s="3" t="s">
        <v>113</v>
      </c>
      <c r="BP236" s="3">
        <v>290.0</v>
      </c>
      <c r="BQ236" s="3" t="s">
        <v>118</v>
      </c>
      <c r="BR236" s="3" t="s">
        <v>1747</v>
      </c>
      <c r="BS236" s="3">
        <v>0.0</v>
      </c>
      <c r="BT236" s="3">
        <v>0.0</v>
      </c>
      <c r="BU236" s="3">
        <v>0.0</v>
      </c>
      <c r="BV236" s="3" t="s">
        <v>113</v>
      </c>
      <c r="BW236" s="3">
        <v>0.0</v>
      </c>
      <c r="BX236" s="3" t="s">
        <v>113</v>
      </c>
      <c r="BY236" s="3">
        <v>0.0</v>
      </c>
      <c r="BZ236" s="3" t="s">
        <v>113</v>
      </c>
      <c r="CA236" s="3">
        <v>0.0</v>
      </c>
      <c r="CB236" s="3" t="s">
        <v>113</v>
      </c>
      <c r="CD236" s="3" t="s">
        <v>122</v>
      </c>
      <c r="CE236" s="3" t="s">
        <v>122</v>
      </c>
      <c r="CF236" s="3" t="s">
        <v>123</v>
      </c>
      <c r="CH236" s="3" t="s">
        <v>145</v>
      </c>
      <c r="CI236" s="3" t="s">
        <v>147</v>
      </c>
      <c r="CJ236" s="3" t="s">
        <v>147</v>
      </c>
      <c r="CK236" s="3" t="s">
        <v>91</v>
      </c>
      <c r="CL236" s="3" t="s">
        <v>91</v>
      </c>
    </row>
    <row r="237">
      <c r="A237" s="2">
        <v>45045.58129340278</v>
      </c>
      <c r="B237" s="3" t="s">
        <v>229</v>
      </c>
      <c r="C237" s="3" t="s">
        <v>1748</v>
      </c>
      <c r="D237" s="3" t="s">
        <v>91</v>
      </c>
      <c r="E237" s="3" t="s">
        <v>92</v>
      </c>
      <c r="F237" s="3" t="s">
        <v>92</v>
      </c>
      <c r="G237" s="3">
        <v>1.0</v>
      </c>
      <c r="H237" s="3">
        <v>1.0</v>
      </c>
      <c r="I237" s="3">
        <v>1.0</v>
      </c>
      <c r="J237" s="3" t="s">
        <v>96</v>
      </c>
      <c r="K237" s="3" t="s">
        <v>95</v>
      </c>
      <c r="L237" s="3" t="s">
        <v>1749</v>
      </c>
      <c r="M237" s="3">
        <v>2.023030435E9</v>
      </c>
      <c r="N237" s="3" t="s">
        <v>1750</v>
      </c>
      <c r="O237" s="3">
        <v>1.1971538892E10</v>
      </c>
      <c r="P237" s="3">
        <v>3.87485454E8</v>
      </c>
      <c r="Q237" s="3" t="s">
        <v>92</v>
      </c>
      <c r="R237" s="3">
        <v>4.8873937845E10</v>
      </c>
      <c r="S237" s="4">
        <v>36054.0</v>
      </c>
      <c r="T237" s="3" t="s">
        <v>131</v>
      </c>
      <c r="U237" s="3" t="s">
        <v>100</v>
      </c>
      <c r="V237" s="3" t="s">
        <v>1751</v>
      </c>
      <c r="W237" s="5" t="s">
        <v>1752</v>
      </c>
      <c r="X237" s="3" t="s">
        <v>103</v>
      </c>
      <c r="Y237" s="3" t="s">
        <v>104</v>
      </c>
      <c r="Z237" s="3" t="s">
        <v>105</v>
      </c>
      <c r="AA237" s="3" t="s">
        <v>106</v>
      </c>
      <c r="AC237" s="3">
        <v>1.0</v>
      </c>
      <c r="AD237" s="3">
        <v>1.0</v>
      </c>
      <c r="AF237" s="3" t="s">
        <v>107</v>
      </c>
      <c r="AG237" s="3">
        <v>1198.0</v>
      </c>
      <c r="AH237" s="3" t="s">
        <v>108</v>
      </c>
      <c r="AI237" s="3">
        <v>0.0</v>
      </c>
      <c r="AJ237" s="3" t="s">
        <v>109</v>
      </c>
      <c r="AK237" s="3">
        <v>0.0</v>
      </c>
      <c r="AL237" s="3" t="s">
        <v>109</v>
      </c>
      <c r="AM237" s="3">
        <v>0.0</v>
      </c>
      <c r="AN237" s="3" t="s">
        <v>109</v>
      </c>
      <c r="AO237" s="3">
        <v>0.0</v>
      </c>
      <c r="AP237" s="3" t="s">
        <v>109</v>
      </c>
      <c r="AQ237" s="3">
        <v>0.0</v>
      </c>
      <c r="AR237" s="3" t="s">
        <v>109</v>
      </c>
      <c r="AS237" s="3">
        <v>0.0</v>
      </c>
      <c r="AT237" s="3" t="s">
        <v>109</v>
      </c>
      <c r="AV237" s="3">
        <v>0.0</v>
      </c>
      <c r="AW237" s="3" t="s">
        <v>111</v>
      </c>
      <c r="AX237" s="3">
        <v>800.0</v>
      </c>
      <c r="AY237" s="3" t="s">
        <v>245</v>
      </c>
      <c r="AZ237" s="3">
        <v>0.0</v>
      </c>
      <c r="BA237" s="3" t="s">
        <v>113</v>
      </c>
      <c r="BB237" s="3">
        <v>34.0</v>
      </c>
      <c r="BC237" s="3" t="s">
        <v>946</v>
      </c>
      <c r="BD237" s="3">
        <v>157.0</v>
      </c>
      <c r="BE237" s="3" t="s">
        <v>947</v>
      </c>
      <c r="BF237" s="3">
        <v>54.0</v>
      </c>
      <c r="BG237" s="3" t="s">
        <v>237</v>
      </c>
      <c r="BH237" s="3" t="s">
        <v>157</v>
      </c>
      <c r="BI237" s="3">
        <v>100.0</v>
      </c>
      <c r="BJ237" s="3" t="s">
        <v>140</v>
      </c>
      <c r="BK237" s="3">
        <v>400.0</v>
      </c>
      <c r="BL237" s="3">
        <v>70.0</v>
      </c>
      <c r="BM237" s="3" t="s">
        <v>158</v>
      </c>
      <c r="BN237" s="3">
        <v>0.0</v>
      </c>
      <c r="BO237" s="3" t="s">
        <v>113</v>
      </c>
      <c r="BP237" s="3">
        <v>150.0</v>
      </c>
      <c r="BQ237" s="3" t="s">
        <v>118</v>
      </c>
      <c r="BR237" s="3" t="s">
        <v>1753</v>
      </c>
      <c r="BS237" s="3">
        <v>0.0</v>
      </c>
      <c r="BT237" s="3">
        <v>0.0</v>
      </c>
      <c r="BU237" s="3">
        <v>0.0</v>
      </c>
      <c r="BV237" s="3" t="s">
        <v>113</v>
      </c>
      <c r="BW237" s="3">
        <v>0.0</v>
      </c>
      <c r="BX237" s="3" t="s">
        <v>120</v>
      </c>
      <c r="BY237" s="3">
        <v>0.0</v>
      </c>
      <c r="BZ237" s="3" t="s">
        <v>120</v>
      </c>
      <c r="CA237" s="3">
        <v>0.0</v>
      </c>
      <c r="CB237" s="3" t="s">
        <v>113</v>
      </c>
      <c r="CD237" s="3" t="s">
        <v>122</v>
      </c>
      <c r="CE237" s="3" t="s">
        <v>122</v>
      </c>
      <c r="CF237" s="3" t="s">
        <v>123</v>
      </c>
      <c r="CG237" s="3" t="s">
        <v>92</v>
      </c>
      <c r="CH237" s="3" t="s">
        <v>124</v>
      </c>
      <c r="CI237" s="3" t="s">
        <v>147</v>
      </c>
      <c r="CJ237" s="3" t="s">
        <v>126</v>
      </c>
      <c r="CK237" s="3" t="s">
        <v>91</v>
      </c>
      <c r="CL237" s="3" t="s">
        <v>91</v>
      </c>
    </row>
    <row r="238">
      <c r="A238" s="2">
        <v>45045.73149878472</v>
      </c>
      <c r="B238" s="3" t="s">
        <v>278</v>
      </c>
      <c r="C238" s="3" t="s">
        <v>1754</v>
      </c>
      <c r="D238" s="3" t="s">
        <v>91</v>
      </c>
      <c r="E238" s="3" t="s">
        <v>92</v>
      </c>
      <c r="F238" s="3" t="s">
        <v>92</v>
      </c>
      <c r="G238" s="3" t="s">
        <v>93</v>
      </c>
      <c r="H238" s="3" t="s">
        <v>93</v>
      </c>
      <c r="I238" s="3" t="s">
        <v>94</v>
      </c>
      <c r="J238" s="3" t="s">
        <v>96</v>
      </c>
      <c r="K238" s="3" t="s">
        <v>95</v>
      </c>
      <c r="L238" s="3" t="s">
        <v>1755</v>
      </c>
      <c r="M238" s="3">
        <v>2.023030437E9</v>
      </c>
      <c r="N238" s="3" t="s">
        <v>1756</v>
      </c>
      <c r="O238" s="3">
        <v>1.1933820709E10</v>
      </c>
      <c r="P238" s="3">
        <v>5.23947173E8</v>
      </c>
      <c r="R238" s="3">
        <v>4.0320004848E10</v>
      </c>
      <c r="S238" s="4">
        <v>38602.0</v>
      </c>
      <c r="T238" s="3" t="s">
        <v>131</v>
      </c>
      <c r="U238" s="3" t="s">
        <v>100</v>
      </c>
      <c r="V238" s="3" t="s">
        <v>1757</v>
      </c>
      <c r="W238" s="5" t="s">
        <v>1758</v>
      </c>
      <c r="X238" s="3" t="s">
        <v>103</v>
      </c>
      <c r="Y238" s="3" t="s">
        <v>104</v>
      </c>
      <c r="Z238" s="3" t="s">
        <v>105</v>
      </c>
      <c r="AA238" s="3" t="s">
        <v>106</v>
      </c>
      <c r="AC238" s="3">
        <v>2.0</v>
      </c>
      <c r="AD238" s="3">
        <v>2.0</v>
      </c>
      <c r="AF238" s="3" t="s">
        <v>107</v>
      </c>
      <c r="AG238" s="3">
        <v>0.0</v>
      </c>
      <c r="AH238" s="3" t="s">
        <v>109</v>
      </c>
      <c r="AI238" s="3">
        <v>0.0</v>
      </c>
      <c r="AJ238" s="3" t="s">
        <v>109</v>
      </c>
      <c r="AK238" s="3">
        <v>5297.0</v>
      </c>
      <c r="AL238" s="3" t="s">
        <v>108</v>
      </c>
      <c r="AM238" s="3">
        <v>0.0</v>
      </c>
      <c r="AN238" s="3" t="s">
        <v>109</v>
      </c>
      <c r="AO238" s="3">
        <v>0.0</v>
      </c>
      <c r="AP238" s="3" t="s">
        <v>109</v>
      </c>
      <c r="AQ238" s="3">
        <v>350.0</v>
      </c>
      <c r="AR238" s="3" t="s">
        <v>176</v>
      </c>
      <c r="AS238" s="3">
        <v>0.0</v>
      </c>
      <c r="AT238" s="3" t="s">
        <v>109</v>
      </c>
      <c r="AV238" s="3">
        <v>0.0</v>
      </c>
      <c r="AW238" s="3" t="s">
        <v>136</v>
      </c>
      <c r="AX238" s="3">
        <v>610.0</v>
      </c>
      <c r="AY238" s="3" t="s">
        <v>437</v>
      </c>
      <c r="AZ238" s="3">
        <v>644.0</v>
      </c>
      <c r="BA238" s="3" t="s">
        <v>138</v>
      </c>
      <c r="BB238" s="3">
        <v>0.0</v>
      </c>
      <c r="BC238" s="3" t="s">
        <v>460</v>
      </c>
      <c r="BD238" s="3">
        <v>0.0</v>
      </c>
      <c r="BE238" s="3" t="s">
        <v>188</v>
      </c>
      <c r="BF238" s="3">
        <v>115.0</v>
      </c>
      <c r="BG238" s="3" t="s">
        <v>167</v>
      </c>
      <c r="BH238" s="3" t="s">
        <v>115</v>
      </c>
      <c r="BI238" s="3">
        <v>0.0</v>
      </c>
      <c r="BJ238" s="3" t="s">
        <v>113</v>
      </c>
      <c r="BK238" s="3">
        <v>300.0</v>
      </c>
      <c r="BL238" s="3">
        <v>0.0</v>
      </c>
      <c r="BM238" s="3" t="s">
        <v>113</v>
      </c>
      <c r="BN238" s="3">
        <v>0.0</v>
      </c>
      <c r="BO238" s="3" t="s">
        <v>113</v>
      </c>
      <c r="BP238" s="3">
        <v>200.0</v>
      </c>
      <c r="BQ238" s="3" t="s">
        <v>118</v>
      </c>
      <c r="BR238" s="3" t="s">
        <v>1759</v>
      </c>
      <c r="BS238" s="3">
        <v>1.0</v>
      </c>
      <c r="BT238" s="3">
        <v>0.0</v>
      </c>
      <c r="BU238" s="3">
        <v>1860.0</v>
      </c>
      <c r="BV238" s="3" t="s">
        <v>120</v>
      </c>
      <c r="BW238" s="3">
        <v>0.0</v>
      </c>
      <c r="BX238" s="3" t="s">
        <v>1088</v>
      </c>
      <c r="BY238" s="3">
        <v>0.0</v>
      </c>
      <c r="BZ238" s="3" t="s">
        <v>1089</v>
      </c>
      <c r="CA238" s="3">
        <v>155789.0</v>
      </c>
      <c r="CB238" s="3" t="s">
        <v>120</v>
      </c>
      <c r="CD238" s="3" t="s">
        <v>331</v>
      </c>
      <c r="CE238" s="3" t="s">
        <v>122</v>
      </c>
      <c r="CF238" s="3" t="s">
        <v>144</v>
      </c>
      <c r="CH238" s="3" t="s">
        <v>124</v>
      </c>
      <c r="CI238" s="3" t="s">
        <v>181</v>
      </c>
      <c r="CJ238" s="3" t="s">
        <v>126</v>
      </c>
      <c r="CK238" s="3" t="s">
        <v>92</v>
      </c>
      <c r="CL238" s="3" t="s">
        <v>92</v>
      </c>
    </row>
    <row r="239">
      <c r="A239" s="2">
        <v>45052.64973582176</v>
      </c>
      <c r="B239" s="3" t="s">
        <v>196</v>
      </c>
      <c r="C239" s="3" t="s">
        <v>1760</v>
      </c>
      <c r="D239" s="3" t="s">
        <v>91</v>
      </c>
      <c r="E239" s="3" t="s">
        <v>92</v>
      </c>
      <c r="F239" s="3" t="s">
        <v>1434</v>
      </c>
      <c r="G239" s="3">
        <v>1.0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1761</v>
      </c>
      <c r="M239" s="3">
        <v>2.023030439E9</v>
      </c>
      <c r="N239" s="3" t="s">
        <v>1762</v>
      </c>
      <c r="O239" s="3">
        <v>1.1937540094E10</v>
      </c>
      <c r="P239" s="3">
        <v>6.35296536E8</v>
      </c>
      <c r="Q239" s="3" t="s">
        <v>92</v>
      </c>
      <c r="R239" s="3">
        <v>5.4209881864E10</v>
      </c>
      <c r="S239" s="4">
        <v>38757.0</v>
      </c>
      <c r="T239" s="3" t="s">
        <v>99</v>
      </c>
      <c r="U239" s="3" t="s">
        <v>100</v>
      </c>
      <c r="V239" s="3" t="s">
        <v>1763</v>
      </c>
      <c r="W239" s="5" t="s">
        <v>1764</v>
      </c>
      <c r="X239" s="3" t="s">
        <v>597</v>
      </c>
      <c r="Y239" s="3" t="s">
        <v>104</v>
      </c>
      <c r="Z239" s="3" t="s">
        <v>105</v>
      </c>
      <c r="AA239" s="3" t="s">
        <v>106</v>
      </c>
      <c r="AC239" s="3">
        <v>4.0</v>
      </c>
      <c r="AD239" s="3">
        <v>4.0</v>
      </c>
      <c r="AF239" s="3" t="s">
        <v>107</v>
      </c>
      <c r="AG239" s="3">
        <v>0.0</v>
      </c>
      <c r="AH239" s="3" t="s">
        <v>109</v>
      </c>
      <c r="AI239" s="3">
        <v>5374.0</v>
      </c>
      <c r="AJ239" s="3" t="s">
        <v>108</v>
      </c>
      <c r="AK239" s="3">
        <v>0.0</v>
      </c>
      <c r="AL239" s="3" t="s">
        <v>109</v>
      </c>
      <c r="AM239" s="3">
        <v>0.0</v>
      </c>
      <c r="AN239" s="3" t="s">
        <v>109</v>
      </c>
      <c r="AO239" s="3">
        <v>0.0</v>
      </c>
      <c r="AP239" s="3" t="s">
        <v>109</v>
      </c>
      <c r="AQ239" s="3">
        <v>0.0</v>
      </c>
      <c r="AR239" s="3" t="s">
        <v>109</v>
      </c>
      <c r="AS239" s="3">
        <v>0.0</v>
      </c>
      <c r="AT239" s="3" t="s">
        <v>109</v>
      </c>
      <c r="AV239" s="3">
        <v>0.0</v>
      </c>
      <c r="AW239" s="3" t="s">
        <v>136</v>
      </c>
      <c r="AX239" s="3">
        <v>0.0</v>
      </c>
      <c r="AY239" s="3" t="s">
        <v>137</v>
      </c>
      <c r="AZ239" s="3">
        <v>0.0</v>
      </c>
      <c r="BA239" s="3" t="s">
        <v>113</v>
      </c>
      <c r="BB239" s="3">
        <v>33.0</v>
      </c>
      <c r="BC239" s="3" t="s">
        <v>114</v>
      </c>
      <c r="BD239" s="3">
        <v>163.0</v>
      </c>
      <c r="BE239" s="3" t="s">
        <v>114</v>
      </c>
      <c r="BF239" s="3">
        <v>20.0</v>
      </c>
      <c r="BG239" s="3" t="s">
        <v>256</v>
      </c>
      <c r="BH239" s="3" t="s">
        <v>115</v>
      </c>
      <c r="BI239" s="3">
        <v>100.0</v>
      </c>
      <c r="BJ239" s="3" t="s">
        <v>140</v>
      </c>
      <c r="BK239" s="3">
        <v>116.0</v>
      </c>
      <c r="BL239" s="3">
        <v>0.0</v>
      </c>
      <c r="BM239" s="3" t="s">
        <v>113</v>
      </c>
      <c r="BN239" s="3">
        <v>0.0</v>
      </c>
      <c r="BO239" s="3" t="s">
        <v>113</v>
      </c>
      <c r="BP239" s="3">
        <v>320.0</v>
      </c>
      <c r="BQ239" s="3" t="s">
        <v>257</v>
      </c>
      <c r="BR239" s="3" t="s">
        <v>1765</v>
      </c>
      <c r="BS239" s="3">
        <v>1.0</v>
      </c>
      <c r="BT239" s="3">
        <v>0.0</v>
      </c>
      <c r="BU239" s="3">
        <v>1720.0</v>
      </c>
      <c r="BV239" s="3" t="s">
        <v>207</v>
      </c>
      <c r="BW239" s="3">
        <v>0.0</v>
      </c>
      <c r="BX239" s="3" t="s">
        <v>113</v>
      </c>
      <c r="BY239" s="3">
        <v>0.0</v>
      </c>
      <c r="BZ239" s="3" t="s">
        <v>113</v>
      </c>
      <c r="CA239" s="3">
        <v>1920.0</v>
      </c>
      <c r="CB239" s="3" t="s">
        <v>207</v>
      </c>
      <c r="CC239" s="3" t="s">
        <v>1766</v>
      </c>
      <c r="CD239" s="3" t="s">
        <v>122</v>
      </c>
      <c r="CE239" s="3" t="s">
        <v>122</v>
      </c>
      <c r="CF239" s="3" t="s">
        <v>144</v>
      </c>
      <c r="CH239" s="3" t="s">
        <v>124</v>
      </c>
      <c r="CI239" s="3" t="s">
        <v>146</v>
      </c>
      <c r="CJ239" s="3" t="s">
        <v>125</v>
      </c>
      <c r="CK239" s="3" t="s">
        <v>92</v>
      </c>
      <c r="CL239" s="3" t="s">
        <v>92</v>
      </c>
    </row>
    <row r="240">
      <c r="A240" s="2">
        <v>45052.387378796295</v>
      </c>
      <c r="B240" s="3" t="s">
        <v>294</v>
      </c>
      <c r="C240" s="3" t="s">
        <v>1767</v>
      </c>
      <c r="D240" s="3" t="s">
        <v>91</v>
      </c>
      <c r="E240" s="3" t="s">
        <v>92</v>
      </c>
      <c r="F240" s="3" t="s">
        <v>92</v>
      </c>
      <c r="G240" s="3" t="s">
        <v>93</v>
      </c>
      <c r="H240" s="3" t="s">
        <v>93</v>
      </c>
      <c r="I240" s="3" t="s">
        <v>94</v>
      </c>
      <c r="J240" s="3" t="s">
        <v>96</v>
      </c>
      <c r="K240" s="3" t="s">
        <v>770</v>
      </c>
      <c r="L240" s="3" t="s">
        <v>1768</v>
      </c>
      <c r="M240" s="3">
        <v>2.02303044E9</v>
      </c>
      <c r="N240" s="3" t="s">
        <v>1769</v>
      </c>
      <c r="O240" s="3">
        <v>1.198186846E10</v>
      </c>
      <c r="P240" s="3">
        <v>5.50637795E8</v>
      </c>
      <c r="R240" s="3">
        <v>4.8249143884E10</v>
      </c>
      <c r="S240" s="4">
        <v>35132.0</v>
      </c>
      <c r="T240" s="3" t="s">
        <v>163</v>
      </c>
      <c r="U240" s="3" t="s">
        <v>100</v>
      </c>
      <c r="V240" s="3" t="s">
        <v>1770</v>
      </c>
      <c r="W240" s="5" t="s">
        <v>1771</v>
      </c>
      <c r="X240" s="3" t="s">
        <v>103</v>
      </c>
      <c r="Y240" s="3" t="s">
        <v>104</v>
      </c>
      <c r="Z240" s="3" t="s">
        <v>105</v>
      </c>
      <c r="AA240" s="3" t="s">
        <v>106</v>
      </c>
      <c r="AC240" s="3">
        <v>2.0</v>
      </c>
      <c r="AD240" s="3">
        <v>2.0</v>
      </c>
      <c r="AE240" s="3">
        <v>0.0</v>
      </c>
      <c r="AF240" s="3" t="s">
        <v>134</v>
      </c>
      <c r="AG240" s="3">
        <v>900.0</v>
      </c>
      <c r="AH240" s="3" t="s">
        <v>135</v>
      </c>
      <c r="AI240" s="3">
        <v>1500.0</v>
      </c>
      <c r="AJ240" s="3" t="s">
        <v>135</v>
      </c>
      <c r="AK240" s="3">
        <v>0.0</v>
      </c>
      <c r="AL240" s="3" t="s">
        <v>109</v>
      </c>
      <c r="AM240" s="3">
        <v>0.0</v>
      </c>
      <c r="AN240" s="3" t="s">
        <v>109</v>
      </c>
      <c r="AO240" s="3">
        <v>0.0</v>
      </c>
      <c r="AP240" s="3" t="s">
        <v>109</v>
      </c>
      <c r="AQ240" s="3">
        <v>0.0</v>
      </c>
      <c r="AR240" s="3" t="s">
        <v>109</v>
      </c>
      <c r="AS240" s="3">
        <v>0.0</v>
      </c>
      <c r="AT240" s="3" t="s">
        <v>109</v>
      </c>
      <c r="AV240" s="3">
        <v>0.0</v>
      </c>
      <c r="AW240" s="3" t="s">
        <v>203</v>
      </c>
      <c r="AX240" s="3">
        <v>0.0</v>
      </c>
      <c r="AY240" s="3" t="s">
        <v>177</v>
      </c>
      <c r="AZ240" s="3">
        <v>0.0</v>
      </c>
      <c r="BA240" s="3" t="s">
        <v>113</v>
      </c>
      <c r="BB240" s="3">
        <v>0.0</v>
      </c>
      <c r="BC240" s="3" t="s">
        <v>349</v>
      </c>
      <c r="BD240" s="3">
        <v>340.0</v>
      </c>
      <c r="BE240" s="3" t="s">
        <v>114</v>
      </c>
      <c r="BF240" s="3">
        <v>0.0</v>
      </c>
      <c r="BG240" s="3" t="s">
        <v>113</v>
      </c>
      <c r="BH240" s="3" t="s">
        <v>157</v>
      </c>
      <c r="BI240" s="3">
        <v>70.0</v>
      </c>
      <c r="BJ240" s="3" t="s">
        <v>116</v>
      </c>
      <c r="BK240" s="3">
        <v>300.0</v>
      </c>
      <c r="BL240" s="3">
        <v>0.0</v>
      </c>
      <c r="BM240" s="3" t="s">
        <v>113</v>
      </c>
      <c r="BN240" s="3">
        <v>0.0</v>
      </c>
      <c r="BO240" s="3" t="s">
        <v>113</v>
      </c>
      <c r="BP240" s="3">
        <v>183.0</v>
      </c>
      <c r="BQ240" s="3" t="s">
        <v>118</v>
      </c>
      <c r="BR240" s="3" t="s">
        <v>1772</v>
      </c>
      <c r="BS240" s="3">
        <v>0.0</v>
      </c>
      <c r="BT240" s="3">
        <v>0.0</v>
      </c>
      <c r="BU240" s="3">
        <v>0.0</v>
      </c>
      <c r="BV240" s="3" t="s">
        <v>113</v>
      </c>
      <c r="BW240" s="3">
        <v>0.0</v>
      </c>
      <c r="BX240" s="3" t="s">
        <v>113</v>
      </c>
      <c r="BY240" s="3">
        <v>0.0</v>
      </c>
      <c r="BZ240" s="3" t="s">
        <v>113</v>
      </c>
      <c r="CA240" s="3">
        <v>300.0</v>
      </c>
      <c r="CB240" s="3" t="s">
        <v>207</v>
      </c>
      <c r="CD240" s="3" t="s">
        <v>122</v>
      </c>
      <c r="CE240" s="3" t="s">
        <v>122</v>
      </c>
      <c r="CF240" s="3" t="s">
        <v>123</v>
      </c>
      <c r="CH240" s="3" t="s">
        <v>124</v>
      </c>
      <c r="CI240" s="3" t="s">
        <v>125</v>
      </c>
      <c r="CJ240" s="3" t="s">
        <v>147</v>
      </c>
      <c r="CK240" s="3" t="s">
        <v>91</v>
      </c>
      <c r="CL240" s="3" t="s">
        <v>91</v>
      </c>
    </row>
    <row r="241">
      <c r="A241" s="2">
        <v>45045.524908125</v>
      </c>
      <c r="B241" s="3" t="s">
        <v>148</v>
      </c>
      <c r="C241" s="3" t="s">
        <v>1773</v>
      </c>
      <c r="D241" s="3" t="s">
        <v>91</v>
      </c>
      <c r="E241" s="3" t="s">
        <v>92</v>
      </c>
      <c r="F241" s="3" t="s">
        <v>92</v>
      </c>
      <c r="G241" s="3" t="s">
        <v>93</v>
      </c>
      <c r="H241" s="3" t="s">
        <v>93</v>
      </c>
      <c r="I241" s="3" t="s">
        <v>94</v>
      </c>
      <c r="J241" s="3" t="s">
        <v>95</v>
      </c>
      <c r="K241" s="3" t="s">
        <v>96</v>
      </c>
      <c r="L241" s="3" t="s">
        <v>1774</v>
      </c>
      <c r="M241" s="3">
        <v>2.023030441E9</v>
      </c>
      <c r="N241" s="3" t="s">
        <v>1775</v>
      </c>
      <c r="O241" s="3">
        <v>1.1976212283E10</v>
      </c>
      <c r="P241" s="3">
        <v>5.57698467E8</v>
      </c>
      <c r="R241" s="3">
        <v>5.5380168892E10</v>
      </c>
      <c r="S241" s="4">
        <v>38831.0</v>
      </c>
      <c r="T241" s="3" t="s">
        <v>163</v>
      </c>
      <c r="U241" s="3" t="s">
        <v>100</v>
      </c>
      <c r="V241" s="3" t="s">
        <v>1776</v>
      </c>
      <c r="W241" s="5" t="s">
        <v>1777</v>
      </c>
      <c r="X241" s="3" t="s">
        <v>103</v>
      </c>
      <c r="Y241" s="3" t="s">
        <v>104</v>
      </c>
      <c r="Z241" s="3" t="s">
        <v>105</v>
      </c>
      <c r="AA241" s="3" t="s">
        <v>106</v>
      </c>
      <c r="AC241" s="3">
        <v>2.0</v>
      </c>
      <c r="AD241" s="3">
        <v>2.0</v>
      </c>
      <c r="AF241" s="3" t="s">
        <v>107</v>
      </c>
      <c r="AG241" s="3">
        <v>0.0</v>
      </c>
      <c r="AH241" s="3" t="s">
        <v>109</v>
      </c>
      <c r="AI241" s="3">
        <v>0.0</v>
      </c>
      <c r="AJ241" s="3" t="s">
        <v>109</v>
      </c>
      <c r="AK241" s="3">
        <v>1788.0</v>
      </c>
      <c r="AL241" s="3" t="s">
        <v>108</v>
      </c>
      <c r="AM241" s="3">
        <v>0.0</v>
      </c>
      <c r="AN241" s="3" t="s">
        <v>109</v>
      </c>
      <c r="AO241" s="3">
        <v>0.0</v>
      </c>
      <c r="AP241" s="3" t="s">
        <v>109</v>
      </c>
      <c r="AQ241" s="3">
        <v>0.0</v>
      </c>
      <c r="AR241" s="3" t="s">
        <v>109</v>
      </c>
      <c r="AS241" s="3">
        <v>0.0</v>
      </c>
      <c r="AT241" s="3" t="s">
        <v>109</v>
      </c>
      <c r="AV241" s="3">
        <v>1.0</v>
      </c>
      <c r="AW241" s="3" t="s">
        <v>155</v>
      </c>
      <c r="AX241" s="3">
        <v>0.0</v>
      </c>
      <c r="AY241" s="3" t="s">
        <v>156</v>
      </c>
      <c r="AZ241" s="3">
        <v>968.0</v>
      </c>
      <c r="BA241" s="3" t="s">
        <v>138</v>
      </c>
      <c r="BB241" s="3">
        <v>203.0</v>
      </c>
      <c r="BC241" s="3" t="s">
        <v>114</v>
      </c>
      <c r="BD241" s="3">
        <v>0.0</v>
      </c>
      <c r="BE241" s="3" t="s">
        <v>318</v>
      </c>
      <c r="BF241" s="3">
        <v>52.0</v>
      </c>
      <c r="BG241" s="3" t="s">
        <v>167</v>
      </c>
      <c r="BH241" s="3" t="s">
        <v>204</v>
      </c>
      <c r="BI241" s="3">
        <v>0.0</v>
      </c>
      <c r="BJ241" s="3" t="s">
        <v>113</v>
      </c>
      <c r="BK241" s="3">
        <v>118.0</v>
      </c>
      <c r="BL241" s="3">
        <v>0.0</v>
      </c>
      <c r="BM241" s="3" t="s">
        <v>113</v>
      </c>
      <c r="BN241" s="3">
        <v>74.0</v>
      </c>
      <c r="BO241" s="3" t="s">
        <v>276</v>
      </c>
      <c r="BP241" s="3">
        <v>112.0</v>
      </c>
      <c r="BQ241" s="3" t="s">
        <v>118</v>
      </c>
      <c r="BR241" s="3" t="s">
        <v>1778</v>
      </c>
      <c r="BS241" s="3">
        <v>0.0</v>
      </c>
      <c r="BT241" s="3">
        <v>0.0</v>
      </c>
      <c r="BU241" s="3">
        <v>0.0</v>
      </c>
      <c r="BV241" s="3" t="s">
        <v>113</v>
      </c>
      <c r="BW241" s="3">
        <v>0.0</v>
      </c>
      <c r="BX241" s="3" t="s">
        <v>113</v>
      </c>
      <c r="BY241" s="3">
        <v>0.0</v>
      </c>
      <c r="BZ241" s="3" t="s">
        <v>113</v>
      </c>
      <c r="CA241" s="3">
        <v>0.0</v>
      </c>
      <c r="CB241" s="3" t="s">
        <v>113</v>
      </c>
      <c r="CC241" s="3" t="s">
        <v>1779</v>
      </c>
      <c r="CD241" s="3" t="s">
        <v>122</v>
      </c>
      <c r="CE241" s="3" t="s">
        <v>122</v>
      </c>
      <c r="CF241" s="3" t="s">
        <v>144</v>
      </c>
      <c r="CH241" s="3" t="s">
        <v>124</v>
      </c>
      <c r="CI241" s="3" t="s">
        <v>146</v>
      </c>
      <c r="CJ241" s="3" t="s">
        <v>126</v>
      </c>
      <c r="CK241" s="3" t="s">
        <v>92</v>
      </c>
      <c r="CL241" s="3" t="s">
        <v>92</v>
      </c>
    </row>
    <row r="242">
      <c r="A242" s="2">
        <v>45045.55776954861</v>
      </c>
      <c r="B242" s="3" t="s">
        <v>182</v>
      </c>
      <c r="C242" s="3" t="s">
        <v>1780</v>
      </c>
      <c r="D242" s="3" t="s">
        <v>91</v>
      </c>
      <c r="E242" s="3" t="s">
        <v>92</v>
      </c>
      <c r="F242" s="3" t="s">
        <v>92</v>
      </c>
      <c r="G242" s="3" t="s">
        <v>93</v>
      </c>
      <c r="H242" s="3" t="s">
        <v>93</v>
      </c>
      <c r="I242" s="3" t="s">
        <v>94</v>
      </c>
      <c r="J242" s="3" t="s">
        <v>95</v>
      </c>
      <c r="K242" s="3" t="s">
        <v>96</v>
      </c>
      <c r="L242" s="3" t="s">
        <v>1781</v>
      </c>
      <c r="M242" s="3">
        <v>2.023030442E9</v>
      </c>
      <c r="N242" s="3" t="s">
        <v>1782</v>
      </c>
      <c r="O242" s="3">
        <v>1.1980335445E10</v>
      </c>
      <c r="P242" s="3">
        <v>5.31988466E8</v>
      </c>
      <c r="Q242" s="3" t="s">
        <v>92</v>
      </c>
      <c r="R242" s="3">
        <v>5.4522347804E10</v>
      </c>
      <c r="S242" s="4">
        <v>38574.0</v>
      </c>
      <c r="T242" s="3" t="s">
        <v>131</v>
      </c>
      <c r="U242" s="3" t="s">
        <v>100</v>
      </c>
      <c r="V242" s="3" t="s">
        <v>1783</v>
      </c>
      <c r="W242" s="5" t="s">
        <v>1784</v>
      </c>
      <c r="X242" s="3" t="s">
        <v>103</v>
      </c>
      <c r="Y242" s="3" t="s">
        <v>104</v>
      </c>
      <c r="Z242" s="3" t="s">
        <v>105</v>
      </c>
      <c r="AA242" s="3" t="s">
        <v>106</v>
      </c>
      <c r="AC242" s="3">
        <v>5.0</v>
      </c>
      <c r="AD242" s="3">
        <v>3.0</v>
      </c>
      <c r="AF242" s="3" t="s">
        <v>107</v>
      </c>
      <c r="AG242" s="3">
        <v>0.0</v>
      </c>
      <c r="AH242" s="3" t="s">
        <v>109</v>
      </c>
      <c r="AI242" s="3">
        <v>1500.0</v>
      </c>
      <c r="AJ242" s="3" t="s">
        <v>274</v>
      </c>
      <c r="AK242" s="3">
        <v>1000.0</v>
      </c>
      <c r="AL242" s="3" t="s">
        <v>274</v>
      </c>
      <c r="AM242" s="3">
        <v>2022.0</v>
      </c>
      <c r="AN242" s="3" t="s">
        <v>108</v>
      </c>
      <c r="AO242" s="3">
        <v>0.0</v>
      </c>
      <c r="AP242" s="3" t="s">
        <v>109</v>
      </c>
      <c r="AQ242" s="3">
        <v>0.0</v>
      </c>
      <c r="AR242" s="3" t="s">
        <v>109</v>
      </c>
      <c r="AS242" s="3">
        <v>0.0</v>
      </c>
      <c r="AT242" s="3" t="s">
        <v>109</v>
      </c>
      <c r="AU242" s="3" t="s">
        <v>1785</v>
      </c>
      <c r="AV242" s="3">
        <v>0.0</v>
      </c>
      <c r="AW242" s="3" t="s">
        <v>136</v>
      </c>
      <c r="AX242" s="3">
        <v>0.0</v>
      </c>
      <c r="AY242" s="3" t="s">
        <v>137</v>
      </c>
      <c r="AZ242" s="3">
        <v>3205.0</v>
      </c>
      <c r="BA242" s="3" t="s">
        <v>138</v>
      </c>
      <c r="BB242" s="3">
        <v>214.0</v>
      </c>
      <c r="BC242" s="3" t="s">
        <v>114</v>
      </c>
      <c r="BD242" s="3">
        <v>500.0</v>
      </c>
      <c r="BE242" s="3" t="s">
        <v>372</v>
      </c>
      <c r="BF242" s="3">
        <v>0.0</v>
      </c>
      <c r="BG242" s="3" t="s">
        <v>113</v>
      </c>
      <c r="BH242" s="3" t="s">
        <v>157</v>
      </c>
      <c r="BI242" s="3">
        <v>92.0</v>
      </c>
      <c r="BJ242" s="3" t="s">
        <v>140</v>
      </c>
      <c r="BK242" s="3">
        <v>55.0</v>
      </c>
      <c r="BL242" s="3">
        <v>0.0</v>
      </c>
      <c r="BM242" s="3" t="s">
        <v>113</v>
      </c>
      <c r="BN242" s="3">
        <v>0.0</v>
      </c>
      <c r="BO242" s="3" t="s">
        <v>113</v>
      </c>
      <c r="BP242" s="3">
        <v>400.0</v>
      </c>
      <c r="BQ242" s="3" t="s">
        <v>257</v>
      </c>
      <c r="BR242" s="3" t="s">
        <v>1786</v>
      </c>
      <c r="BS242" s="3">
        <v>0.0</v>
      </c>
      <c r="BT242" s="3">
        <v>0.0</v>
      </c>
      <c r="BU242" s="3">
        <v>0.0</v>
      </c>
      <c r="BV242" s="3" t="s">
        <v>113</v>
      </c>
      <c r="BW242" s="3">
        <v>0.0</v>
      </c>
      <c r="BX242" s="3" t="s">
        <v>920</v>
      </c>
      <c r="BY242" s="3">
        <v>0.0</v>
      </c>
      <c r="BZ242" s="3" t="s">
        <v>920</v>
      </c>
      <c r="CA242" s="3">
        <v>0.0</v>
      </c>
      <c r="CB242" s="3" t="s">
        <v>113</v>
      </c>
      <c r="CD242" s="3" t="s">
        <v>122</v>
      </c>
      <c r="CE242" s="3" t="s">
        <v>122</v>
      </c>
      <c r="CF242" s="3" t="s">
        <v>144</v>
      </c>
      <c r="CH242" s="3" t="s">
        <v>145</v>
      </c>
      <c r="CI242" s="3" t="s">
        <v>208</v>
      </c>
      <c r="CJ242" s="3" t="s">
        <v>146</v>
      </c>
      <c r="CK242" s="3" t="s">
        <v>92</v>
      </c>
      <c r="CL242" s="3" t="s">
        <v>92</v>
      </c>
      <c r="CM242" s="3" t="s">
        <v>1787</v>
      </c>
    </row>
    <row r="243">
      <c r="A243" s="2">
        <v>45052.66854225694</v>
      </c>
      <c r="B243" s="3" t="s">
        <v>127</v>
      </c>
      <c r="C243" s="3" t="s">
        <v>1788</v>
      </c>
      <c r="D243" s="3" t="s">
        <v>91</v>
      </c>
      <c r="E243" s="3" t="s">
        <v>92</v>
      </c>
      <c r="F243" s="3" t="s">
        <v>1789</v>
      </c>
      <c r="G243" s="3">
        <v>2.0</v>
      </c>
      <c r="H243" s="3">
        <v>1.0</v>
      </c>
      <c r="I243" s="3">
        <v>1.0</v>
      </c>
      <c r="J243" s="3" t="s">
        <v>96</v>
      </c>
      <c r="K243" s="3" t="s">
        <v>95</v>
      </c>
      <c r="L243" s="3" t="s">
        <v>1790</v>
      </c>
      <c r="M243" s="3">
        <v>2.023030443E9</v>
      </c>
      <c r="N243" s="3" t="s">
        <v>1791</v>
      </c>
      <c r="O243" s="3">
        <v>1.1984477083E10</v>
      </c>
      <c r="P243" s="3" t="s">
        <v>1792</v>
      </c>
      <c r="Q243" s="3" t="s">
        <v>92</v>
      </c>
      <c r="R243" s="3">
        <v>4.9096685865E10</v>
      </c>
      <c r="S243" s="4">
        <v>36678.0</v>
      </c>
      <c r="T243" s="3" t="s">
        <v>99</v>
      </c>
      <c r="U243" s="3" t="s">
        <v>100</v>
      </c>
      <c r="V243" s="3" t="s">
        <v>1793</v>
      </c>
      <c r="W243" s="5" t="s">
        <v>1794</v>
      </c>
      <c r="X243" s="3" t="s">
        <v>1584</v>
      </c>
      <c r="Y243" s="3" t="s">
        <v>104</v>
      </c>
      <c r="Z243" s="3" t="s">
        <v>105</v>
      </c>
      <c r="AA243" s="3" t="s">
        <v>106</v>
      </c>
      <c r="AC243" s="3">
        <v>4.0</v>
      </c>
      <c r="AD243" s="3">
        <v>3.0</v>
      </c>
      <c r="AF243" s="3" t="s">
        <v>107</v>
      </c>
      <c r="AG243" s="3">
        <v>1060.0</v>
      </c>
      <c r="AH243" s="3" t="s">
        <v>274</v>
      </c>
      <c r="AI243" s="3">
        <v>0.0</v>
      </c>
      <c r="AJ243" s="3" t="s">
        <v>109</v>
      </c>
      <c r="AK243" s="3">
        <v>0.0</v>
      </c>
      <c r="AL243" s="3" t="s">
        <v>109</v>
      </c>
      <c r="AM243" s="3">
        <v>0.0</v>
      </c>
      <c r="AN243" s="3" t="s">
        <v>109</v>
      </c>
      <c r="AO243" s="3">
        <v>0.0</v>
      </c>
      <c r="AP243" s="3" t="s">
        <v>109</v>
      </c>
      <c r="AQ243" s="3">
        <v>2530.0</v>
      </c>
      <c r="AR243" s="3" t="s">
        <v>176</v>
      </c>
      <c r="AS243" s="3">
        <v>0.0</v>
      </c>
      <c r="AT243" s="3" t="s">
        <v>109</v>
      </c>
      <c r="AV243" s="3">
        <v>0.0</v>
      </c>
      <c r="AW243" s="3" t="s">
        <v>155</v>
      </c>
      <c r="AX243" s="3">
        <v>0.0</v>
      </c>
      <c r="AY243" s="3" t="s">
        <v>177</v>
      </c>
      <c r="AZ243" s="3">
        <v>0.0</v>
      </c>
      <c r="BA243" s="3" t="s">
        <v>113</v>
      </c>
      <c r="BB243" s="3">
        <v>0.0</v>
      </c>
      <c r="BC243" s="3" t="s">
        <v>349</v>
      </c>
      <c r="BD243" s="3">
        <v>0.0</v>
      </c>
      <c r="BE243" s="3" t="s">
        <v>318</v>
      </c>
      <c r="BF243" s="3">
        <v>20.0</v>
      </c>
      <c r="BG243" s="3" t="s">
        <v>256</v>
      </c>
      <c r="BH243" s="3" t="s">
        <v>115</v>
      </c>
      <c r="BI243" s="3">
        <v>20.0</v>
      </c>
      <c r="BJ243" s="3" t="s">
        <v>116</v>
      </c>
      <c r="BK243" s="3">
        <v>200.0</v>
      </c>
      <c r="BL243" s="3">
        <v>0.0</v>
      </c>
      <c r="BM243" s="3" t="s">
        <v>113</v>
      </c>
      <c r="BN243" s="3">
        <v>0.0</v>
      </c>
      <c r="BO243" s="3" t="s">
        <v>113</v>
      </c>
      <c r="BP243" s="3">
        <v>0.0</v>
      </c>
      <c r="BQ243" s="3" t="s">
        <v>113</v>
      </c>
      <c r="BS243" s="3">
        <v>1.0</v>
      </c>
      <c r="BT243" s="3">
        <v>0.0</v>
      </c>
      <c r="BU243" s="3">
        <v>0.0</v>
      </c>
      <c r="BV243" s="3" t="s">
        <v>113</v>
      </c>
      <c r="BW243" s="3">
        <v>0.0</v>
      </c>
      <c r="BX243" s="3" t="s">
        <v>113</v>
      </c>
      <c r="BY243" s="3">
        <v>0.0</v>
      </c>
      <c r="BZ243" s="3" t="s">
        <v>113</v>
      </c>
      <c r="CA243" s="3">
        <v>0.0</v>
      </c>
      <c r="CB243" s="3" t="s">
        <v>113</v>
      </c>
      <c r="CC243" s="3" t="s">
        <v>1795</v>
      </c>
      <c r="CD243" s="3" t="s">
        <v>122</v>
      </c>
      <c r="CE243" s="3" t="s">
        <v>385</v>
      </c>
      <c r="CF243" s="3" t="s">
        <v>123</v>
      </c>
      <c r="CG243" s="3" t="s">
        <v>510</v>
      </c>
      <c r="CH243" s="3" t="s">
        <v>124</v>
      </c>
      <c r="CI243" s="3" t="s">
        <v>181</v>
      </c>
      <c r="CJ243" s="3" t="s">
        <v>656</v>
      </c>
      <c r="CK243" s="3" t="s">
        <v>91</v>
      </c>
      <c r="CL243" s="3" t="s">
        <v>91</v>
      </c>
    </row>
    <row r="244">
      <c r="A244" s="2">
        <v>45052.70191271991</v>
      </c>
      <c r="B244" s="3" t="s">
        <v>294</v>
      </c>
      <c r="C244" s="3" t="s">
        <v>1796</v>
      </c>
      <c r="D244" s="3" t="s">
        <v>91</v>
      </c>
      <c r="E244" s="3" t="s">
        <v>92</v>
      </c>
      <c r="F244" s="3" t="s">
        <v>1797</v>
      </c>
      <c r="G244" s="3">
        <v>3.0</v>
      </c>
      <c r="H244" s="3">
        <v>3.0</v>
      </c>
      <c r="I244" s="3" t="s">
        <v>94</v>
      </c>
      <c r="J244" s="3" t="s">
        <v>95</v>
      </c>
      <c r="K244" s="3" t="s">
        <v>96</v>
      </c>
      <c r="L244" s="3" t="s">
        <v>1798</v>
      </c>
      <c r="M244" s="3">
        <v>2.023030444E9</v>
      </c>
      <c r="N244" s="3" t="s">
        <v>1799</v>
      </c>
      <c r="O244" s="3">
        <v>1.1949075699E10</v>
      </c>
      <c r="P244" s="3">
        <v>6.21595834E8</v>
      </c>
      <c r="R244" s="3">
        <v>5.2284412807E10</v>
      </c>
      <c r="S244" s="4">
        <v>38282.0</v>
      </c>
      <c r="T244" s="3" t="s">
        <v>163</v>
      </c>
      <c r="U244" s="3" t="s">
        <v>100</v>
      </c>
      <c r="V244" s="3" t="s">
        <v>1800</v>
      </c>
      <c r="W244" s="5" t="s">
        <v>1801</v>
      </c>
      <c r="X244" s="3" t="s">
        <v>542</v>
      </c>
      <c r="Y244" s="3" t="s">
        <v>104</v>
      </c>
      <c r="Z244" s="3" t="s">
        <v>105</v>
      </c>
      <c r="AA244" s="3" t="s">
        <v>106</v>
      </c>
      <c r="AC244" s="3">
        <v>3.0</v>
      </c>
      <c r="AD244" s="3">
        <v>3.0</v>
      </c>
      <c r="AE244" s="3">
        <v>0.0</v>
      </c>
      <c r="AF244" s="3" t="s">
        <v>107</v>
      </c>
      <c r="AG244" s="3">
        <v>0.0</v>
      </c>
      <c r="AH244" s="3" t="s">
        <v>109</v>
      </c>
      <c r="AI244" s="3">
        <v>2392.0</v>
      </c>
      <c r="AJ244" s="3" t="s">
        <v>108</v>
      </c>
      <c r="AK244" s="3">
        <v>0.0</v>
      </c>
      <c r="AL244" s="3" t="s">
        <v>109</v>
      </c>
      <c r="AM244" s="3">
        <v>0.0</v>
      </c>
      <c r="AN244" s="3" t="s">
        <v>109</v>
      </c>
      <c r="AO244" s="3">
        <v>0.0</v>
      </c>
      <c r="AP244" s="3" t="s">
        <v>109</v>
      </c>
      <c r="AQ244" s="3">
        <v>0.0</v>
      </c>
      <c r="AR244" s="3" t="s">
        <v>109</v>
      </c>
      <c r="AS244" s="3">
        <v>0.0</v>
      </c>
      <c r="AT244" s="3" t="s">
        <v>109</v>
      </c>
      <c r="AV244" s="3">
        <v>0.0</v>
      </c>
      <c r="AW244" s="3" t="s">
        <v>136</v>
      </c>
      <c r="AX244" s="3">
        <v>0.0</v>
      </c>
      <c r="AY244" s="3" t="s">
        <v>137</v>
      </c>
      <c r="AZ244" s="3">
        <v>0.0</v>
      </c>
      <c r="BA244" s="3" t="s">
        <v>113</v>
      </c>
      <c r="BB244" s="3">
        <v>103.0</v>
      </c>
      <c r="BC244" s="3" t="s">
        <v>114</v>
      </c>
      <c r="BD244" s="3">
        <v>130.0</v>
      </c>
      <c r="BE244" s="3" t="s">
        <v>114</v>
      </c>
      <c r="BF244" s="3">
        <v>0.0</v>
      </c>
      <c r="BG244" s="3" t="s">
        <v>113</v>
      </c>
      <c r="BH244" s="3" t="s">
        <v>157</v>
      </c>
      <c r="BI244" s="3">
        <v>96.0</v>
      </c>
      <c r="BJ244" s="3" t="s">
        <v>116</v>
      </c>
      <c r="BK244" s="3">
        <v>50.0</v>
      </c>
      <c r="BL244" s="3">
        <v>0.0</v>
      </c>
      <c r="BM244" s="3" t="s">
        <v>113</v>
      </c>
      <c r="BN244" s="3">
        <v>233.0</v>
      </c>
      <c r="BO244" s="3" t="s">
        <v>276</v>
      </c>
      <c r="BP244" s="3">
        <v>200.0</v>
      </c>
      <c r="BQ244" s="3" t="s">
        <v>118</v>
      </c>
      <c r="BR244" s="3" t="s">
        <v>1802</v>
      </c>
      <c r="BS244" s="3">
        <v>0.0</v>
      </c>
      <c r="BT244" s="3">
        <v>0.0</v>
      </c>
      <c r="BU244" s="3">
        <v>0.0</v>
      </c>
      <c r="BV244" s="3" t="s">
        <v>113</v>
      </c>
      <c r="BW244" s="3">
        <v>0.0</v>
      </c>
      <c r="BX244" s="3" t="s">
        <v>113</v>
      </c>
      <c r="BY244" s="3">
        <v>1374.0</v>
      </c>
      <c r="BZ244" s="3" t="s">
        <v>120</v>
      </c>
      <c r="CA244" s="3">
        <v>0.0</v>
      </c>
      <c r="CB244" s="3" t="s">
        <v>113</v>
      </c>
      <c r="CD244" s="3" t="s">
        <v>121</v>
      </c>
      <c r="CE244" s="3" t="s">
        <v>121</v>
      </c>
      <c r="CF244" s="3" t="s">
        <v>123</v>
      </c>
      <c r="CG244" s="3" t="s">
        <v>881</v>
      </c>
      <c r="CH244" s="3" t="s">
        <v>124</v>
      </c>
      <c r="CI244" s="3" t="s">
        <v>146</v>
      </c>
      <c r="CJ244" s="3" t="s">
        <v>146</v>
      </c>
      <c r="CK244" s="3" t="s">
        <v>92</v>
      </c>
      <c r="CL244" s="3" t="s">
        <v>92</v>
      </c>
    </row>
    <row r="245">
      <c r="A245" s="2">
        <v>45045.446035092595</v>
      </c>
      <c r="B245" s="3" t="s">
        <v>148</v>
      </c>
      <c r="C245" s="3" t="s">
        <v>1803</v>
      </c>
      <c r="D245" s="3" t="s">
        <v>91</v>
      </c>
      <c r="E245" s="3" t="s">
        <v>91</v>
      </c>
      <c r="F245" s="3" t="s">
        <v>92</v>
      </c>
      <c r="G245" s="3">
        <v>1.0</v>
      </c>
      <c r="H245" s="3" t="s">
        <v>93</v>
      </c>
      <c r="I245" s="3" t="s">
        <v>94</v>
      </c>
      <c r="J245" s="3" t="s">
        <v>96</v>
      </c>
      <c r="K245" s="3" t="s">
        <v>455</v>
      </c>
      <c r="L245" s="3" t="s">
        <v>1804</v>
      </c>
      <c r="M245" s="3">
        <v>2.023030445E9</v>
      </c>
      <c r="N245" s="3" t="s">
        <v>1805</v>
      </c>
      <c r="O245" s="3">
        <v>1.1980626364E10</v>
      </c>
      <c r="P245" s="3">
        <v>5.37632335E8</v>
      </c>
      <c r="R245" s="3">
        <v>4.9390181801E10</v>
      </c>
      <c r="S245" s="4">
        <v>38588.0</v>
      </c>
      <c r="T245" s="3" t="s">
        <v>99</v>
      </c>
      <c r="U245" s="3" t="s">
        <v>100</v>
      </c>
      <c r="V245" s="3" t="s">
        <v>1806</v>
      </c>
      <c r="W245" s="5" t="s">
        <v>1807</v>
      </c>
      <c r="X245" s="3" t="s">
        <v>103</v>
      </c>
      <c r="Y245" s="3" t="s">
        <v>104</v>
      </c>
      <c r="Z245" s="3" t="s">
        <v>105</v>
      </c>
      <c r="AA245" s="3" t="s">
        <v>106</v>
      </c>
      <c r="AC245" s="3">
        <v>3.0</v>
      </c>
      <c r="AD245" s="3">
        <v>3.0</v>
      </c>
      <c r="AF245" s="3" t="s">
        <v>134</v>
      </c>
      <c r="AG245" s="3">
        <v>0.0</v>
      </c>
      <c r="AH245" s="3" t="s">
        <v>109</v>
      </c>
      <c r="AI245" s="3">
        <v>1350.0</v>
      </c>
      <c r="AJ245" s="3" t="s">
        <v>135</v>
      </c>
      <c r="AK245" s="3">
        <v>1200.0</v>
      </c>
      <c r="AL245" s="3" t="s">
        <v>135</v>
      </c>
      <c r="AM245" s="3">
        <v>0.0</v>
      </c>
      <c r="AN245" s="3" t="s">
        <v>109</v>
      </c>
      <c r="AO245" s="3">
        <v>0.0</v>
      </c>
      <c r="AP245" s="3" t="s">
        <v>109</v>
      </c>
      <c r="AQ245" s="3">
        <v>0.0</v>
      </c>
      <c r="AR245" s="3" t="s">
        <v>109</v>
      </c>
      <c r="AS245" s="3">
        <v>0.0</v>
      </c>
      <c r="AT245" s="3" t="s">
        <v>109</v>
      </c>
      <c r="AV245" s="3">
        <v>0.0</v>
      </c>
      <c r="AW245" s="3" t="s">
        <v>136</v>
      </c>
      <c r="AX245" s="3">
        <v>0.0</v>
      </c>
      <c r="AY245" s="3" t="s">
        <v>137</v>
      </c>
      <c r="AZ245" s="3">
        <v>1710.0</v>
      </c>
      <c r="BA245" s="3" t="s">
        <v>138</v>
      </c>
      <c r="BB245" s="3">
        <v>85.0</v>
      </c>
      <c r="BC245" s="3" t="s">
        <v>114</v>
      </c>
      <c r="BD245" s="3">
        <v>141.0</v>
      </c>
      <c r="BE245" s="3" t="s">
        <v>114</v>
      </c>
      <c r="BF245" s="3">
        <v>241.0</v>
      </c>
      <c r="BG245" s="3" t="s">
        <v>167</v>
      </c>
      <c r="BH245" s="3" t="s">
        <v>115</v>
      </c>
      <c r="BI245" s="3">
        <v>336.0</v>
      </c>
      <c r="BJ245" s="3" t="s">
        <v>116</v>
      </c>
      <c r="BK245" s="3">
        <v>200.0</v>
      </c>
      <c r="BL245" s="3">
        <v>370.0</v>
      </c>
      <c r="BM245" s="3" t="s">
        <v>189</v>
      </c>
      <c r="BN245" s="3">
        <v>0.0</v>
      </c>
      <c r="BO245" s="3" t="s">
        <v>113</v>
      </c>
      <c r="BP245" s="3">
        <v>180.0</v>
      </c>
      <c r="BQ245" s="3" t="s">
        <v>118</v>
      </c>
      <c r="BR245" s="3" t="s">
        <v>517</v>
      </c>
      <c r="BS245" s="3">
        <v>1.0</v>
      </c>
      <c r="BT245" s="3">
        <v>0.0</v>
      </c>
      <c r="BU245" s="3">
        <v>0.0</v>
      </c>
      <c r="BV245" s="3" t="s">
        <v>120</v>
      </c>
      <c r="BW245" s="3">
        <v>0.0</v>
      </c>
      <c r="BX245" s="3" t="s">
        <v>120</v>
      </c>
      <c r="BY245" s="3">
        <v>0.0</v>
      </c>
      <c r="BZ245" s="3" t="s">
        <v>120</v>
      </c>
      <c r="CA245" s="3">
        <v>0.0</v>
      </c>
      <c r="CB245" s="3" t="s">
        <v>113</v>
      </c>
      <c r="CD245" s="3" t="s">
        <v>122</v>
      </c>
      <c r="CE245" s="3" t="s">
        <v>122</v>
      </c>
      <c r="CF245" s="3" t="s">
        <v>144</v>
      </c>
      <c r="CH245" s="3" t="s">
        <v>124</v>
      </c>
      <c r="CI245" s="3" t="s">
        <v>147</v>
      </c>
      <c r="CJ245" s="3" t="s">
        <v>208</v>
      </c>
      <c r="CK245" s="3" t="s">
        <v>92</v>
      </c>
      <c r="CL245" s="3" t="s">
        <v>92</v>
      </c>
    </row>
    <row r="246">
      <c r="A246" s="2">
        <v>45052.671650648146</v>
      </c>
      <c r="B246" s="3" t="s">
        <v>209</v>
      </c>
      <c r="C246" s="3" t="s">
        <v>1808</v>
      </c>
      <c r="D246" s="3" t="s">
        <v>91</v>
      </c>
      <c r="E246" s="3" t="s">
        <v>92</v>
      </c>
      <c r="F246" s="3" t="s">
        <v>92</v>
      </c>
      <c r="G246" s="3" t="s">
        <v>93</v>
      </c>
      <c r="H246" s="3" t="s">
        <v>93</v>
      </c>
      <c r="I246" s="3" t="s">
        <v>94</v>
      </c>
      <c r="J246" s="3" t="s">
        <v>96</v>
      </c>
      <c r="K246" s="3" t="s">
        <v>95</v>
      </c>
      <c r="L246" s="3" t="s">
        <v>1809</v>
      </c>
      <c r="M246" s="3">
        <v>2.023030448E9</v>
      </c>
      <c r="N246" s="3" t="s">
        <v>1810</v>
      </c>
      <c r="O246" s="3">
        <v>1.1968889697E10</v>
      </c>
      <c r="P246" s="3">
        <v>5.53063819E8</v>
      </c>
      <c r="R246" s="3">
        <v>4.7546864895E10</v>
      </c>
      <c r="S246" s="4">
        <v>38642.0</v>
      </c>
      <c r="T246" s="3" t="s">
        <v>131</v>
      </c>
      <c r="U246" s="3" t="s">
        <v>100</v>
      </c>
      <c r="V246" s="3" t="s">
        <v>1811</v>
      </c>
      <c r="W246" s="5" t="s">
        <v>1812</v>
      </c>
      <c r="X246" s="3" t="s">
        <v>103</v>
      </c>
      <c r="Y246" s="3" t="s">
        <v>104</v>
      </c>
      <c r="Z246" s="3" t="s">
        <v>105</v>
      </c>
      <c r="AA246" s="3" t="s">
        <v>106</v>
      </c>
      <c r="AC246" s="3">
        <v>2.0</v>
      </c>
      <c r="AD246" s="3">
        <v>2.0</v>
      </c>
      <c r="AE246" s="3">
        <v>1.0</v>
      </c>
      <c r="AF246" s="3" t="s">
        <v>107</v>
      </c>
      <c r="AG246" s="3">
        <v>0.0</v>
      </c>
      <c r="AH246" s="3" t="s">
        <v>109</v>
      </c>
      <c r="AI246" s="3">
        <v>0.0</v>
      </c>
      <c r="AJ246" s="3" t="s">
        <v>109</v>
      </c>
      <c r="AK246" s="3">
        <v>1100.0</v>
      </c>
      <c r="AL246" s="3" t="s">
        <v>110</v>
      </c>
      <c r="AM246" s="3">
        <v>0.0</v>
      </c>
      <c r="AN246" s="3" t="s">
        <v>109</v>
      </c>
      <c r="AO246" s="3">
        <v>0.0</v>
      </c>
      <c r="AP246" s="3" t="s">
        <v>109</v>
      </c>
      <c r="AQ246" s="3">
        <v>0.0</v>
      </c>
      <c r="AR246" s="3" t="s">
        <v>109</v>
      </c>
      <c r="AS246" s="3">
        <v>0.0</v>
      </c>
      <c r="AT246" s="3" t="s">
        <v>109</v>
      </c>
      <c r="AU246" s="3" t="s">
        <v>1813</v>
      </c>
      <c r="AV246" s="3">
        <v>0.0</v>
      </c>
      <c r="AW246" s="3" t="s">
        <v>203</v>
      </c>
      <c r="AX246" s="3">
        <v>0.0</v>
      </c>
      <c r="AY246" s="3" t="s">
        <v>177</v>
      </c>
      <c r="AZ246" s="3">
        <v>0.0</v>
      </c>
      <c r="BA246" s="3" t="s">
        <v>113</v>
      </c>
      <c r="BB246" s="3">
        <v>26.0</v>
      </c>
      <c r="BC246" s="3" t="s">
        <v>114</v>
      </c>
      <c r="BD246" s="3">
        <v>137.0</v>
      </c>
      <c r="BE246" s="3" t="s">
        <v>114</v>
      </c>
      <c r="BF246" s="3">
        <v>0.0</v>
      </c>
      <c r="BG246" s="3" t="s">
        <v>113</v>
      </c>
      <c r="BH246" s="3" t="s">
        <v>157</v>
      </c>
      <c r="BI246" s="3">
        <v>60.0</v>
      </c>
      <c r="BJ246" s="3" t="s">
        <v>116</v>
      </c>
      <c r="BK246" s="3">
        <v>300.0</v>
      </c>
      <c r="BL246" s="3">
        <v>0.0</v>
      </c>
      <c r="BM246" s="3" t="s">
        <v>113</v>
      </c>
      <c r="BN246" s="3">
        <v>0.0</v>
      </c>
      <c r="BO246" s="3" t="s">
        <v>113</v>
      </c>
      <c r="BP246" s="3">
        <v>120.0</v>
      </c>
      <c r="BQ246" s="3" t="s">
        <v>118</v>
      </c>
      <c r="BR246" s="3" t="s">
        <v>217</v>
      </c>
      <c r="BS246" s="3">
        <v>0.0</v>
      </c>
      <c r="BT246" s="3">
        <v>0.0</v>
      </c>
      <c r="BU246" s="3">
        <v>0.0</v>
      </c>
      <c r="BV246" s="3" t="s">
        <v>113</v>
      </c>
      <c r="BW246" s="3">
        <v>0.0</v>
      </c>
      <c r="BX246" s="3" t="s">
        <v>113</v>
      </c>
      <c r="BY246" s="3">
        <v>0.0</v>
      </c>
      <c r="BZ246" s="3" t="s">
        <v>113</v>
      </c>
      <c r="CA246" s="3">
        <v>0.0</v>
      </c>
      <c r="CB246" s="3" t="s">
        <v>113</v>
      </c>
      <c r="CD246" s="3" t="s">
        <v>122</v>
      </c>
      <c r="CE246" s="3" t="s">
        <v>122</v>
      </c>
      <c r="CF246" s="3" t="s">
        <v>144</v>
      </c>
      <c r="CH246" s="3" t="s">
        <v>124</v>
      </c>
      <c r="CI246" s="3" t="s">
        <v>146</v>
      </c>
      <c r="CJ246" s="3" t="s">
        <v>147</v>
      </c>
      <c r="CK246" s="3" t="s">
        <v>92</v>
      </c>
      <c r="CL246" s="3" t="s">
        <v>92</v>
      </c>
    </row>
    <row r="247">
      <c r="A247" s="2">
        <v>45045.49954619213</v>
      </c>
      <c r="B247" s="3" t="s">
        <v>267</v>
      </c>
      <c r="C247" s="3" t="s">
        <v>1814</v>
      </c>
      <c r="D247" s="3" t="s">
        <v>91</v>
      </c>
      <c r="E247" s="3" t="s">
        <v>92</v>
      </c>
      <c r="F247" s="3" t="s">
        <v>92</v>
      </c>
      <c r="G247" s="3">
        <v>1.0</v>
      </c>
      <c r="H247" s="3" t="s">
        <v>93</v>
      </c>
      <c r="I247" s="3" t="s">
        <v>94</v>
      </c>
      <c r="J247" s="3" t="s">
        <v>96</v>
      </c>
      <c r="K247" s="3" t="s">
        <v>95</v>
      </c>
      <c r="L247" s="3" t="s">
        <v>1815</v>
      </c>
      <c r="M247" s="3">
        <v>2.023030449E9</v>
      </c>
      <c r="N247" s="3" t="s">
        <v>1816</v>
      </c>
      <c r="O247" s="3">
        <v>1.1967358416E10</v>
      </c>
      <c r="P247" s="3">
        <v>5.29415562E8</v>
      </c>
      <c r="Q247" s="3" t="s">
        <v>92</v>
      </c>
      <c r="R247" s="3">
        <v>5.404656581E10</v>
      </c>
      <c r="S247" s="4">
        <v>38782.0</v>
      </c>
      <c r="T247" s="3" t="s">
        <v>99</v>
      </c>
      <c r="U247" s="3" t="s">
        <v>100</v>
      </c>
      <c r="V247" s="3" t="s">
        <v>1817</v>
      </c>
      <c r="W247" s="5" t="s">
        <v>1818</v>
      </c>
      <c r="X247" s="3" t="s">
        <v>103</v>
      </c>
      <c r="Y247" s="3" t="s">
        <v>104</v>
      </c>
      <c r="Z247" s="3" t="s">
        <v>105</v>
      </c>
      <c r="AA247" s="3" t="s">
        <v>106</v>
      </c>
      <c r="AB247" s="3" t="s">
        <v>1819</v>
      </c>
      <c r="AC247" s="3">
        <v>4.0</v>
      </c>
      <c r="AD247" s="3">
        <v>1.0</v>
      </c>
      <c r="AE247" s="3">
        <v>1.0</v>
      </c>
      <c r="AF247" s="3" t="s">
        <v>107</v>
      </c>
      <c r="AG247" s="3">
        <v>0.0</v>
      </c>
      <c r="AH247" s="3" t="s">
        <v>109</v>
      </c>
      <c r="AI247" s="3">
        <v>1932.0</v>
      </c>
      <c r="AJ247" s="3" t="s">
        <v>108</v>
      </c>
      <c r="AK247" s="3">
        <v>0.0</v>
      </c>
      <c r="AL247" s="3" t="s">
        <v>109</v>
      </c>
      <c r="AM247" s="3">
        <v>0.0</v>
      </c>
      <c r="AN247" s="3" t="s">
        <v>109</v>
      </c>
      <c r="AO247" s="3">
        <v>0.0</v>
      </c>
      <c r="AP247" s="3" t="s">
        <v>109</v>
      </c>
      <c r="AQ247" s="3">
        <v>0.0</v>
      </c>
      <c r="AR247" s="3" t="s">
        <v>109</v>
      </c>
      <c r="AS247" s="3">
        <v>3802.0</v>
      </c>
      <c r="AT247" s="3" t="s">
        <v>154</v>
      </c>
      <c r="AU247" s="3" t="s">
        <v>1820</v>
      </c>
      <c r="AV247" s="3">
        <v>1.0</v>
      </c>
      <c r="AW247" s="3" t="s">
        <v>136</v>
      </c>
      <c r="AX247" s="3">
        <v>0.0</v>
      </c>
      <c r="AY247" s="3" t="s">
        <v>137</v>
      </c>
      <c r="AZ247" s="3">
        <v>0.0</v>
      </c>
      <c r="BA247" s="3" t="s">
        <v>255</v>
      </c>
      <c r="BB247" s="3">
        <v>138.0</v>
      </c>
      <c r="BC247" s="3" t="s">
        <v>114</v>
      </c>
      <c r="BD247" s="3">
        <v>85.0</v>
      </c>
      <c r="BE247" s="3" t="s">
        <v>114</v>
      </c>
      <c r="BF247" s="3">
        <v>69.0</v>
      </c>
      <c r="BG247" s="3" t="s">
        <v>167</v>
      </c>
      <c r="BH247" s="3" t="s">
        <v>157</v>
      </c>
      <c r="BI247" s="3">
        <v>100.0</v>
      </c>
      <c r="BJ247" s="3" t="s">
        <v>116</v>
      </c>
      <c r="BK247" s="3">
        <v>0.0</v>
      </c>
      <c r="BL247" s="3">
        <v>0.0</v>
      </c>
      <c r="BM247" s="3" t="s">
        <v>113</v>
      </c>
      <c r="BN247" s="3">
        <v>0.0</v>
      </c>
      <c r="BO247" s="3" t="s">
        <v>113</v>
      </c>
      <c r="BP247" s="3">
        <v>100.0</v>
      </c>
      <c r="BQ247" s="3" t="s">
        <v>257</v>
      </c>
      <c r="BR247" s="3" t="s">
        <v>1821</v>
      </c>
      <c r="BS247" s="3">
        <v>1.0</v>
      </c>
      <c r="BT247" s="3">
        <v>0.0</v>
      </c>
      <c r="BU247" s="3">
        <v>1330.0</v>
      </c>
      <c r="BV247" s="3" t="s">
        <v>120</v>
      </c>
      <c r="BW247" s="3">
        <v>130.0</v>
      </c>
      <c r="BX247" s="3" t="s">
        <v>120</v>
      </c>
      <c r="BY247" s="3">
        <v>0.0</v>
      </c>
      <c r="BZ247" s="3" t="s">
        <v>120</v>
      </c>
      <c r="CA247" s="3">
        <v>817.0</v>
      </c>
      <c r="CB247" s="3" t="s">
        <v>120</v>
      </c>
      <c r="CC247" s="3" t="s">
        <v>1822</v>
      </c>
      <c r="CD247" s="3" t="s">
        <v>122</v>
      </c>
      <c r="CE247" s="3" t="s">
        <v>122</v>
      </c>
      <c r="CF247" s="3" t="s">
        <v>144</v>
      </c>
      <c r="CH247" s="3" t="s">
        <v>124</v>
      </c>
      <c r="CI247" s="3" t="s">
        <v>147</v>
      </c>
      <c r="CJ247" s="3" t="s">
        <v>146</v>
      </c>
      <c r="CK247" s="3" t="s">
        <v>92</v>
      </c>
      <c r="CL247" s="3" t="s">
        <v>92</v>
      </c>
    </row>
    <row r="248">
      <c r="A248" s="2">
        <v>45045.5791719213</v>
      </c>
      <c r="B248" s="3" t="s">
        <v>182</v>
      </c>
      <c r="C248" s="3" t="s">
        <v>1823</v>
      </c>
      <c r="D248" s="3" t="s">
        <v>91</v>
      </c>
      <c r="E248" s="3" t="s">
        <v>92</v>
      </c>
      <c r="F248" s="3" t="s">
        <v>92</v>
      </c>
      <c r="G248" s="3">
        <v>1.0</v>
      </c>
      <c r="H248" s="3" t="s">
        <v>93</v>
      </c>
      <c r="I248" s="3" t="s">
        <v>94</v>
      </c>
      <c r="J248" s="3" t="s">
        <v>95</v>
      </c>
      <c r="K248" s="3" t="s">
        <v>353</v>
      </c>
      <c r="L248" s="3" t="s">
        <v>1824</v>
      </c>
      <c r="M248" s="3">
        <v>2.023030452E9</v>
      </c>
      <c r="N248" s="3" t="s">
        <v>1825</v>
      </c>
      <c r="O248" s="3">
        <v>1.1957454447E10</v>
      </c>
      <c r="P248" s="3">
        <v>5.71269394E8</v>
      </c>
      <c r="Q248" s="3" t="s">
        <v>92</v>
      </c>
      <c r="R248" s="3">
        <v>4.7782729866E10</v>
      </c>
      <c r="S248" s="4">
        <v>38077.0</v>
      </c>
      <c r="T248" s="3" t="s">
        <v>99</v>
      </c>
      <c r="U248" s="3" t="s">
        <v>100</v>
      </c>
      <c r="V248" s="3" t="s">
        <v>1826</v>
      </c>
      <c r="W248" s="5" t="s">
        <v>1827</v>
      </c>
      <c r="X248" s="3" t="s">
        <v>312</v>
      </c>
      <c r="Y248" s="3" t="s">
        <v>104</v>
      </c>
      <c r="Z248" s="3" t="s">
        <v>105</v>
      </c>
      <c r="AA248" s="3" t="s">
        <v>106</v>
      </c>
      <c r="AC248" s="3">
        <v>3.0</v>
      </c>
      <c r="AD248" s="3">
        <v>3.0</v>
      </c>
      <c r="AF248" s="3" t="s">
        <v>107</v>
      </c>
      <c r="AG248" s="3">
        <v>0.0</v>
      </c>
      <c r="AH248" s="3" t="s">
        <v>109</v>
      </c>
      <c r="AI248" s="3">
        <v>0.0</v>
      </c>
      <c r="AJ248" s="3" t="s">
        <v>109</v>
      </c>
      <c r="AK248" s="3">
        <v>300.0</v>
      </c>
      <c r="AL248" s="3" t="s">
        <v>135</v>
      </c>
      <c r="AM248" s="3">
        <v>0.0</v>
      </c>
      <c r="AN248" s="3" t="s">
        <v>109</v>
      </c>
      <c r="AO248" s="3">
        <v>0.0</v>
      </c>
      <c r="AP248" s="3" t="s">
        <v>109</v>
      </c>
      <c r="AQ248" s="3">
        <v>0.0</v>
      </c>
      <c r="AR248" s="3" t="s">
        <v>109</v>
      </c>
      <c r="AS248" s="3">
        <v>1411.0</v>
      </c>
      <c r="AT248" s="3" t="s">
        <v>108</v>
      </c>
      <c r="AU248" s="3" t="s">
        <v>1828</v>
      </c>
      <c r="AV248" s="3">
        <v>0.0</v>
      </c>
      <c r="AW248" s="3" t="s">
        <v>136</v>
      </c>
      <c r="AX248" s="3">
        <v>348.0</v>
      </c>
      <c r="AY248" s="3" t="s">
        <v>437</v>
      </c>
      <c r="AZ248" s="3">
        <v>0.0</v>
      </c>
      <c r="BA248" s="3" t="s">
        <v>255</v>
      </c>
      <c r="BB248" s="3">
        <v>107.0</v>
      </c>
      <c r="BC248" s="3" t="s">
        <v>114</v>
      </c>
      <c r="BD248" s="3">
        <v>234.0</v>
      </c>
      <c r="BE248" s="3" t="s">
        <v>114</v>
      </c>
      <c r="BF248" s="3">
        <v>0.0</v>
      </c>
      <c r="BG248" s="3" t="s">
        <v>113</v>
      </c>
      <c r="BH248" s="3" t="s">
        <v>157</v>
      </c>
      <c r="BI248" s="3">
        <v>123.0</v>
      </c>
      <c r="BJ248" s="3" t="s">
        <v>116</v>
      </c>
      <c r="BK248" s="3">
        <v>0.0</v>
      </c>
      <c r="BL248" s="3">
        <v>0.0</v>
      </c>
      <c r="BM248" s="3" t="s">
        <v>113</v>
      </c>
      <c r="BN248" s="3">
        <v>681.0</v>
      </c>
      <c r="BO248" s="3" t="s">
        <v>276</v>
      </c>
      <c r="BP248" s="3">
        <v>158.0</v>
      </c>
      <c r="BQ248" s="3" t="s">
        <v>118</v>
      </c>
      <c r="BR248" s="3" t="s">
        <v>1829</v>
      </c>
      <c r="BS248" s="3">
        <v>1.0</v>
      </c>
      <c r="BT248" s="3">
        <v>0.0</v>
      </c>
      <c r="BU248" s="3">
        <v>448.0</v>
      </c>
      <c r="BV248" s="3" t="s">
        <v>120</v>
      </c>
      <c r="BW248" s="3">
        <v>0.0</v>
      </c>
      <c r="BX248" s="3" t="s">
        <v>113</v>
      </c>
      <c r="BY248" s="3">
        <v>0.0</v>
      </c>
      <c r="BZ248" s="3" t="s">
        <v>113</v>
      </c>
      <c r="CA248" s="3">
        <v>662.0</v>
      </c>
      <c r="CB248" s="3" t="s">
        <v>120</v>
      </c>
      <c r="CD248" s="3" t="s">
        <v>122</v>
      </c>
      <c r="CE248" s="3" t="s">
        <v>122</v>
      </c>
      <c r="CF248" s="3" t="s">
        <v>123</v>
      </c>
      <c r="CH248" s="3" t="s">
        <v>124</v>
      </c>
      <c r="CI248" s="3" t="s">
        <v>228</v>
      </c>
      <c r="CJ248" s="3" t="s">
        <v>146</v>
      </c>
      <c r="CK248" s="3" t="s">
        <v>92</v>
      </c>
      <c r="CL248" s="3" t="s">
        <v>91</v>
      </c>
    </row>
    <row r="249">
      <c r="A249" s="2">
        <v>45045.50371880787</v>
      </c>
      <c r="B249" s="3" t="s">
        <v>616</v>
      </c>
      <c r="C249" s="3" t="s">
        <v>1830</v>
      </c>
      <c r="D249" s="3" t="s">
        <v>91</v>
      </c>
      <c r="E249" s="3" t="s">
        <v>91</v>
      </c>
      <c r="F249" s="3" t="s">
        <v>1831</v>
      </c>
      <c r="G249" s="3">
        <v>2.0</v>
      </c>
      <c r="H249" s="3" t="s">
        <v>93</v>
      </c>
      <c r="I249" s="3" t="s">
        <v>94</v>
      </c>
      <c r="J249" s="3" t="s">
        <v>96</v>
      </c>
      <c r="K249" s="3" t="s">
        <v>95</v>
      </c>
      <c r="L249" s="3" t="s">
        <v>1832</v>
      </c>
      <c r="M249" s="3">
        <v>2.023030454E9</v>
      </c>
      <c r="N249" s="3" t="s">
        <v>1833</v>
      </c>
      <c r="O249" s="3">
        <v>1.1962579938E10</v>
      </c>
      <c r="P249" s="3">
        <v>5.03036924E8</v>
      </c>
      <c r="Q249" s="3" t="s">
        <v>92</v>
      </c>
      <c r="R249" s="3">
        <v>2.426229683E10</v>
      </c>
      <c r="S249" s="4">
        <v>37406.0</v>
      </c>
      <c r="T249" s="3" t="s">
        <v>99</v>
      </c>
      <c r="U249" s="3" t="s">
        <v>100</v>
      </c>
      <c r="V249" s="3" t="s">
        <v>1834</v>
      </c>
      <c r="W249" s="5" t="s">
        <v>1835</v>
      </c>
      <c r="X249" s="3" t="s">
        <v>103</v>
      </c>
      <c r="Y249" s="3" t="s">
        <v>104</v>
      </c>
      <c r="Z249" s="3" t="s">
        <v>105</v>
      </c>
      <c r="AA249" s="3" t="s">
        <v>106</v>
      </c>
      <c r="AC249" s="3">
        <v>2.0</v>
      </c>
      <c r="AD249" s="3">
        <v>2.0</v>
      </c>
      <c r="AF249" s="3" t="s">
        <v>107</v>
      </c>
      <c r="AG249" s="3">
        <v>1242.0</v>
      </c>
      <c r="AH249" s="3" t="s">
        <v>108</v>
      </c>
      <c r="AI249" s="3">
        <v>0.0</v>
      </c>
      <c r="AJ249" s="3" t="s">
        <v>109</v>
      </c>
      <c r="AK249" s="3">
        <v>0.0</v>
      </c>
      <c r="AL249" s="3" t="s">
        <v>109</v>
      </c>
      <c r="AM249" s="3">
        <v>0.0</v>
      </c>
      <c r="AN249" s="3" t="s">
        <v>109</v>
      </c>
      <c r="AO249" s="3">
        <v>0.0</v>
      </c>
      <c r="AP249" s="3" t="s">
        <v>109</v>
      </c>
      <c r="AQ249" s="3">
        <v>0.0</v>
      </c>
      <c r="AR249" s="3" t="s">
        <v>109</v>
      </c>
      <c r="AS249" s="3">
        <v>0.0</v>
      </c>
      <c r="AT249" s="3" t="s">
        <v>109</v>
      </c>
      <c r="AV249" s="3">
        <v>0.0</v>
      </c>
      <c r="AW249" s="3" t="s">
        <v>136</v>
      </c>
      <c r="AX249" s="3">
        <v>0.0</v>
      </c>
      <c r="AY249" s="3" t="s">
        <v>137</v>
      </c>
      <c r="AZ249" s="3">
        <v>752.0</v>
      </c>
      <c r="BA249" s="3" t="s">
        <v>138</v>
      </c>
      <c r="BB249" s="3">
        <v>129.0</v>
      </c>
      <c r="BC249" s="3" t="s">
        <v>114</v>
      </c>
      <c r="BD249" s="3">
        <v>80.0</v>
      </c>
      <c r="BE249" s="3" t="s">
        <v>372</v>
      </c>
      <c r="BF249" s="3">
        <v>15.0</v>
      </c>
      <c r="BG249" s="3" t="s">
        <v>256</v>
      </c>
      <c r="BH249" s="3" t="s">
        <v>115</v>
      </c>
      <c r="BI249" s="3">
        <v>80.0</v>
      </c>
      <c r="BJ249" s="3" t="s">
        <v>140</v>
      </c>
      <c r="BK249" s="3">
        <v>274.0</v>
      </c>
      <c r="BL249" s="3">
        <v>0.0</v>
      </c>
      <c r="BM249" s="3" t="s">
        <v>113</v>
      </c>
      <c r="BN249" s="3">
        <v>72.0</v>
      </c>
      <c r="BO249" s="3" t="s">
        <v>205</v>
      </c>
      <c r="BP249" s="3">
        <v>300.0</v>
      </c>
      <c r="BQ249" s="3" t="s">
        <v>118</v>
      </c>
      <c r="BR249" s="3" t="s">
        <v>1836</v>
      </c>
      <c r="BS249" s="3">
        <v>0.0</v>
      </c>
      <c r="BT249" s="3">
        <v>0.0</v>
      </c>
      <c r="BU249" s="3">
        <v>0.0</v>
      </c>
      <c r="BV249" s="3" t="s">
        <v>113</v>
      </c>
      <c r="BW249" s="3">
        <v>0.0</v>
      </c>
      <c r="BX249" s="3" t="s">
        <v>113</v>
      </c>
      <c r="BY249" s="3">
        <v>0.0</v>
      </c>
      <c r="BZ249" s="3" t="s">
        <v>113</v>
      </c>
      <c r="CA249" s="3">
        <v>0.0</v>
      </c>
      <c r="CB249" s="3" t="s">
        <v>113</v>
      </c>
      <c r="CC249" s="3" t="s">
        <v>1837</v>
      </c>
      <c r="CD249" s="3" t="s">
        <v>122</v>
      </c>
      <c r="CE249" s="3" t="s">
        <v>122</v>
      </c>
      <c r="CF249" s="3" t="s">
        <v>123</v>
      </c>
      <c r="CH249" s="3" t="s">
        <v>124</v>
      </c>
      <c r="CI249" s="3" t="s">
        <v>147</v>
      </c>
      <c r="CJ249" s="3" t="s">
        <v>125</v>
      </c>
      <c r="CK249" s="3" t="s">
        <v>91</v>
      </c>
      <c r="CL249" s="3" t="s">
        <v>91</v>
      </c>
    </row>
    <row r="250">
      <c r="A250" s="2">
        <v>45052.62977364584</v>
      </c>
      <c r="B250" s="3" t="s">
        <v>127</v>
      </c>
      <c r="C250" s="3" t="s">
        <v>1838</v>
      </c>
      <c r="D250" s="3" t="s">
        <v>91</v>
      </c>
      <c r="E250" s="3" t="s">
        <v>92</v>
      </c>
      <c r="F250" s="3" t="s">
        <v>1839</v>
      </c>
      <c r="G250" s="3" t="s">
        <v>93</v>
      </c>
      <c r="H250" s="3" t="s">
        <v>93</v>
      </c>
      <c r="I250" s="3" t="s">
        <v>94</v>
      </c>
      <c r="J250" s="3" t="s">
        <v>96</v>
      </c>
      <c r="K250" s="3" t="s">
        <v>995</v>
      </c>
      <c r="L250" s="3" t="s">
        <v>1840</v>
      </c>
      <c r="M250" s="3">
        <v>2.023030457E9</v>
      </c>
      <c r="N250" s="3" t="s">
        <v>1841</v>
      </c>
      <c r="O250" s="3">
        <v>1.1983586121E10</v>
      </c>
      <c r="P250" s="3">
        <v>6.24539398E8</v>
      </c>
      <c r="Q250" s="3" t="s">
        <v>92</v>
      </c>
      <c r="R250" s="3">
        <v>5.44549408E10</v>
      </c>
      <c r="S250" s="4">
        <v>38715.0</v>
      </c>
      <c r="T250" s="3" t="s">
        <v>99</v>
      </c>
      <c r="U250" s="3" t="s">
        <v>100</v>
      </c>
      <c r="V250" s="3" t="s">
        <v>1842</v>
      </c>
      <c r="W250" s="5" t="s">
        <v>1843</v>
      </c>
      <c r="X250" s="3" t="s">
        <v>103</v>
      </c>
      <c r="Y250" s="3" t="s">
        <v>104</v>
      </c>
      <c r="Z250" s="3" t="s">
        <v>105</v>
      </c>
      <c r="AA250" s="3" t="s">
        <v>106</v>
      </c>
      <c r="AC250" s="3">
        <v>3.0</v>
      </c>
      <c r="AD250" s="3">
        <v>2.0</v>
      </c>
      <c r="AF250" s="3" t="s">
        <v>107</v>
      </c>
      <c r="AG250" s="3">
        <v>0.0</v>
      </c>
      <c r="AH250" s="3" t="s">
        <v>109</v>
      </c>
      <c r="AI250" s="3">
        <v>0.0</v>
      </c>
      <c r="AJ250" s="3" t="s">
        <v>109</v>
      </c>
      <c r="AK250" s="3">
        <v>1276.0</v>
      </c>
      <c r="AL250" s="3" t="s">
        <v>108</v>
      </c>
      <c r="AM250" s="3">
        <v>0.0</v>
      </c>
      <c r="AN250" s="3" t="s">
        <v>109</v>
      </c>
      <c r="AO250" s="3">
        <v>0.0</v>
      </c>
      <c r="AP250" s="3" t="s">
        <v>109</v>
      </c>
      <c r="AQ250" s="3">
        <v>0.0</v>
      </c>
      <c r="AR250" s="3" t="s">
        <v>109</v>
      </c>
      <c r="AS250" s="3">
        <v>600.0</v>
      </c>
      <c r="AT250" s="3" t="s">
        <v>176</v>
      </c>
      <c r="AV250" s="3">
        <v>0.0</v>
      </c>
      <c r="AW250" s="3" t="s">
        <v>136</v>
      </c>
      <c r="AX250" s="3">
        <v>0.0</v>
      </c>
      <c r="AY250" s="3" t="s">
        <v>137</v>
      </c>
      <c r="AZ250" s="3">
        <v>0.0</v>
      </c>
      <c r="BA250" s="3" t="s">
        <v>113</v>
      </c>
      <c r="BB250" s="3">
        <v>54.0</v>
      </c>
      <c r="BC250" s="3" t="s">
        <v>114</v>
      </c>
      <c r="BD250" s="3">
        <v>137.0</v>
      </c>
      <c r="BE250" s="3" t="s">
        <v>114</v>
      </c>
      <c r="BF250" s="3">
        <v>60.0</v>
      </c>
      <c r="BG250" s="3" t="s">
        <v>256</v>
      </c>
      <c r="BH250" s="3" t="s">
        <v>115</v>
      </c>
      <c r="BI250" s="3">
        <v>60.0</v>
      </c>
      <c r="BJ250" s="3" t="s">
        <v>140</v>
      </c>
      <c r="BK250" s="3">
        <v>0.0</v>
      </c>
      <c r="BL250" s="3">
        <v>0.0</v>
      </c>
      <c r="BM250" s="3" t="s">
        <v>113</v>
      </c>
      <c r="BN250" s="3">
        <v>0.0</v>
      </c>
      <c r="BO250" s="3" t="s">
        <v>113</v>
      </c>
      <c r="BP250" s="3">
        <v>150.0</v>
      </c>
      <c r="BQ250" s="3" t="s">
        <v>118</v>
      </c>
      <c r="BR250" s="3" t="s">
        <v>142</v>
      </c>
      <c r="BS250" s="3">
        <v>0.0</v>
      </c>
      <c r="BT250" s="3">
        <v>0.0</v>
      </c>
      <c r="BU250" s="3">
        <v>0.0</v>
      </c>
      <c r="BV250" s="3" t="s">
        <v>113</v>
      </c>
      <c r="BW250" s="3">
        <v>0.0</v>
      </c>
      <c r="BX250" s="3" t="s">
        <v>113</v>
      </c>
      <c r="BY250" s="3">
        <v>0.0</v>
      </c>
      <c r="BZ250" s="3" t="s">
        <v>113</v>
      </c>
      <c r="CA250" s="3">
        <v>0.0</v>
      </c>
      <c r="CB250" s="3" t="s">
        <v>113</v>
      </c>
      <c r="CD250" s="3" t="s">
        <v>122</v>
      </c>
      <c r="CE250" s="3" t="s">
        <v>122</v>
      </c>
      <c r="CF250" s="3" t="s">
        <v>144</v>
      </c>
      <c r="CH250" s="3" t="s">
        <v>124</v>
      </c>
      <c r="CI250" s="3" t="s">
        <v>147</v>
      </c>
      <c r="CJ250" s="3" t="s">
        <v>146</v>
      </c>
      <c r="CK250" s="3" t="s">
        <v>92</v>
      </c>
      <c r="CL250" s="3" t="s">
        <v>92</v>
      </c>
    </row>
    <row r="251">
      <c r="A251" s="2">
        <v>45045.45513798611</v>
      </c>
      <c r="B251" s="3" t="s">
        <v>267</v>
      </c>
      <c r="C251" s="3" t="s">
        <v>1844</v>
      </c>
      <c r="D251" s="3" t="s">
        <v>91</v>
      </c>
      <c r="E251" s="3" t="s">
        <v>91</v>
      </c>
      <c r="F251" s="3" t="s">
        <v>92</v>
      </c>
      <c r="G251" s="3" t="s">
        <v>93</v>
      </c>
      <c r="H251" s="3" t="s">
        <v>93</v>
      </c>
      <c r="I251" s="3" t="s">
        <v>94</v>
      </c>
      <c r="J251" s="3" t="s">
        <v>96</v>
      </c>
      <c r="K251" s="3" t="s">
        <v>95</v>
      </c>
      <c r="L251" s="3" t="s">
        <v>1845</v>
      </c>
      <c r="M251" s="3">
        <v>2.023030458E9</v>
      </c>
      <c r="N251" s="3" t="s">
        <v>1846</v>
      </c>
      <c r="O251" s="3">
        <v>1.198285786E10</v>
      </c>
      <c r="P251" s="3">
        <v>5.01451043E8</v>
      </c>
      <c r="Q251" s="3" t="s">
        <v>92</v>
      </c>
      <c r="R251" s="3">
        <v>4.0831735805E10</v>
      </c>
      <c r="S251" s="4">
        <v>38618.0</v>
      </c>
      <c r="T251" s="3" t="s">
        <v>99</v>
      </c>
      <c r="U251" s="3" t="s">
        <v>100</v>
      </c>
      <c r="V251" s="3" t="s">
        <v>1847</v>
      </c>
      <c r="W251" s="5" t="s">
        <v>1848</v>
      </c>
      <c r="X251" s="3" t="s">
        <v>391</v>
      </c>
      <c r="Y251" s="3" t="s">
        <v>104</v>
      </c>
      <c r="Z251" s="3" t="s">
        <v>105</v>
      </c>
      <c r="AA251" s="3" t="s">
        <v>106</v>
      </c>
      <c r="AB251" s="3" t="s">
        <v>1849</v>
      </c>
      <c r="AC251" s="3">
        <v>5.0</v>
      </c>
      <c r="AD251" s="3">
        <v>1.0</v>
      </c>
      <c r="AF251" s="3" t="s">
        <v>134</v>
      </c>
      <c r="AG251" s="3">
        <v>0.0</v>
      </c>
      <c r="AH251" s="3" t="s">
        <v>109</v>
      </c>
      <c r="AI251" s="3">
        <v>1500.0</v>
      </c>
      <c r="AJ251" s="3" t="s">
        <v>135</v>
      </c>
      <c r="AK251" s="3">
        <v>1200.0</v>
      </c>
      <c r="AL251" s="3" t="s">
        <v>135</v>
      </c>
      <c r="AM251" s="3">
        <v>0.0</v>
      </c>
      <c r="AN251" s="3" t="s">
        <v>109</v>
      </c>
      <c r="AO251" s="3">
        <v>0.0</v>
      </c>
      <c r="AP251" s="3" t="s">
        <v>109</v>
      </c>
      <c r="AQ251" s="3">
        <v>0.0</v>
      </c>
      <c r="AR251" s="3" t="s">
        <v>109</v>
      </c>
      <c r="AS251" s="3">
        <v>750.0</v>
      </c>
      <c r="AT251" s="3" t="s">
        <v>154</v>
      </c>
      <c r="AU251" s="3" t="s">
        <v>1850</v>
      </c>
      <c r="AV251" s="3">
        <v>0.0</v>
      </c>
      <c r="AW251" s="3" t="s">
        <v>155</v>
      </c>
      <c r="AX251" s="3">
        <v>0.0</v>
      </c>
      <c r="AY251" s="3" t="s">
        <v>216</v>
      </c>
      <c r="AZ251" s="3">
        <v>0.0</v>
      </c>
      <c r="BA251" s="3" t="s">
        <v>113</v>
      </c>
      <c r="BB251" s="3">
        <v>68.0</v>
      </c>
      <c r="BC251" s="3" t="s">
        <v>114</v>
      </c>
      <c r="BD251" s="3">
        <v>155.0</v>
      </c>
      <c r="BE251" s="3" t="s">
        <v>114</v>
      </c>
      <c r="BF251" s="3">
        <v>0.0</v>
      </c>
      <c r="BG251" s="3" t="s">
        <v>113</v>
      </c>
      <c r="BH251" s="3" t="s">
        <v>157</v>
      </c>
      <c r="BI251" s="3">
        <v>110.0</v>
      </c>
      <c r="BJ251" s="3" t="s">
        <v>116</v>
      </c>
      <c r="BK251" s="3">
        <v>0.0</v>
      </c>
      <c r="BL251" s="3">
        <v>0.0</v>
      </c>
      <c r="BM251" s="3" t="s">
        <v>113</v>
      </c>
      <c r="BN251" s="3">
        <v>0.0</v>
      </c>
      <c r="BO251" s="3" t="s">
        <v>113</v>
      </c>
      <c r="BP251" s="3">
        <v>25.0</v>
      </c>
      <c r="BQ251" s="3" t="s">
        <v>118</v>
      </c>
      <c r="BR251" s="3" t="s">
        <v>1851</v>
      </c>
      <c r="BS251" s="3">
        <v>1.0</v>
      </c>
      <c r="BT251" s="3">
        <v>0.0</v>
      </c>
      <c r="BU251" s="3">
        <v>0.0</v>
      </c>
      <c r="BV251" s="3" t="s">
        <v>113</v>
      </c>
      <c r="BW251" s="3">
        <v>0.0</v>
      </c>
      <c r="BX251" s="3" t="s">
        <v>120</v>
      </c>
      <c r="BY251" s="3">
        <v>0.0</v>
      </c>
      <c r="BZ251" s="3" t="s">
        <v>113</v>
      </c>
      <c r="CA251" s="3">
        <v>0.0</v>
      </c>
      <c r="CB251" s="3" t="s">
        <v>113</v>
      </c>
      <c r="CC251" s="3" t="s">
        <v>1852</v>
      </c>
      <c r="CD251" s="3" t="s">
        <v>122</v>
      </c>
      <c r="CE251" s="3" t="s">
        <v>122</v>
      </c>
      <c r="CF251" s="3" t="s">
        <v>144</v>
      </c>
      <c r="CH251" s="3" t="s">
        <v>124</v>
      </c>
      <c r="CI251" s="3" t="s">
        <v>181</v>
      </c>
      <c r="CJ251" s="3" t="s">
        <v>146</v>
      </c>
      <c r="CK251" s="3" t="s">
        <v>92</v>
      </c>
      <c r="CL251" s="3" t="s">
        <v>92</v>
      </c>
    </row>
    <row r="252">
      <c r="A252" s="2">
        <v>45045.67683776621</v>
      </c>
      <c r="B252" s="3" t="s">
        <v>278</v>
      </c>
      <c r="C252" s="3" t="s">
        <v>1853</v>
      </c>
      <c r="D252" s="3" t="s">
        <v>91</v>
      </c>
      <c r="E252" s="3" t="s">
        <v>92</v>
      </c>
      <c r="F252" s="3" t="s">
        <v>92</v>
      </c>
      <c r="G252" s="3" t="s">
        <v>93</v>
      </c>
      <c r="H252" s="3" t="s">
        <v>93</v>
      </c>
      <c r="I252" s="3" t="s">
        <v>94</v>
      </c>
      <c r="J252" s="3" t="s">
        <v>455</v>
      </c>
      <c r="K252" s="3" t="s">
        <v>96</v>
      </c>
      <c r="L252" s="3" t="s">
        <v>1854</v>
      </c>
      <c r="M252" s="3">
        <v>2.023030462E9</v>
      </c>
      <c r="N252" s="3" t="s">
        <v>1855</v>
      </c>
      <c r="O252" s="3">
        <v>1.199893487E10</v>
      </c>
      <c r="P252" s="3">
        <v>5.36825816E8</v>
      </c>
      <c r="R252" s="3">
        <v>5.4193691845E10</v>
      </c>
      <c r="S252" s="4">
        <v>38666.0</v>
      </c>
      <c r="T252" s="3" t="s">
        <v>131</v>
      </c>
      <c r="U252" s="3" t="s">
        <v>100</v>
      </c>
      <c r="V252" s="3" t="s">
        <v>1856</v>
      </c>
      <c r="W252" s="3">
        <v>2945110.0</v>
      </c>
      <c r="X252" s="3" t="s">
        <v>103</v>
      </c>
      <c r="Y252" s="3" t="s">
        <v>104</v>
      </c>
      <c r="Z252" s="3" t="s">
        <v>105</v>
      </c>
      <c r="AA252" s="3" t="s">
        <v>106</v>
      </c>
      <c r="AC252" s="3">
        <v>4.0</v>
      </c>
      <c r="AD252" s="3">
        <v>4.0</v>
      </c>
      <c r="AF252" s="3" t="s">
        <v>107</v>
      </c>
      <c r="AG252" s="3">
        <v>0.0</v>
      </c>
      <c r="AH252" s="3" t="s">
        <v>109</v>
      </c>
      <c r="AI252" s="3">
        <v>0.0</v>
      </c>
      <c r="AJ252" s="3" t="s">
        <v>109</v>
      </c>
      <c r="AK252" s="3">
        <v>10017.0</v>
      </c>
      <c r="AL252" s="3" t="s">
        <v>110</v>
      </c>
      <c r="AM252" s="3">
        <v>0.0</v>
      </c>
      <c r="AN252" s="3" t="s">
        <v>109</v>
      </c>
      <c r="AO252" s="3">
        <v>0.0</v>
      </c>
      <c r="AP252" s="3" t="s">
        <v>109</v>
      </c>
      <c r="AQ252" s="3">
        <v>1816.0</v>
      </c>
      <c r="AR252" s="3" t="s">
        <v>135</v>
      </c>
      <c r="AS252" s="3">
        <v>0.0</v>
      </c>
      <c r="AT252" s="3" t="s">
        <v>109</v>
      </c>
      <c r="AV252" s="3">
        <v>0.0</v>
      </c>
      <c r="AW252" s="3" t="s">
        <v>136</v>
      </c>
      <c r="AX252" s="3">
        <v>585.0</v>
      </c>
      <c r="AY252" s="3" t="s">
        <v>437</v>
      </c>
      <c r="AZ252" s="3">
        <v>21.0</v>
      </c>
      <c r="BA252" s="3" t="s">
        <v>138</v>
      </c>
      <c r="BB252" s="3">
        <v>150.0</v>
      </c>
      <c r="BC252" s="3" t="s">
        <v>371</v>
      </c>
      <c r="BD252" s="3">
        <v>104.0</v>
      </c>
      <c r="BE252" s="3" t="s">
        <v>114</v>
      </c>
      <c r="BF252" s="3">
        <v>109.0</v>
      </c>
      <c r="BG252" s="3" t="s">
        <v>167</v>
      </c>
      <c r="BH252" s="3" t="s">
        <v>115</v>
      </c>
      <c r="BI252" s="3">
        <v>130.0</v>
      </c>
      <c r="BJ252" s="3" t="s">
        <v>116</v>
      </c>
      <c r="BK252" s="3">
        <v>150.0</v>
      </c>
      <c r="BL252" s="3">
        <v>1119.0</v>
      </c>
      <c r="BM252" s="3" t="s">
        <v>158</v>
      </c>
      <c r="BN252" s="3">
        <v>0.0</v>
      </c>
      <c r="BO252" s="3" t="s">
        <v>113</v>
      </c>
      <c r="BP252" s="3">
        <v>50.0</v>
      </c>
      <c r="BQ252" s="3" t="s">
        <v>118</v>
      </c>
      <c r="BR252" s="3" t="s">
        <v>865</v>
      </c>
      <c r="BS252" s="3">
        <v>1.0</v>
      </c>
      <c r="BT252" s="3">
        <v>0.0</v>
      </c>
      <c r="BU252" s="3">
        <v>100.0</v>
      </c>
      <c r="BV252" s="3" t="s">
        <v>207</v>
      </c>
      <c r="BW252" s="3">
        <v>0.0</v>
      </c>
      <c r="BX252" s="3" t="s">
        <v>120</v>
      </c>
      <c r="BY252" s="3">
        <v>254.0</v>
      </c>
      <c r="BZ252" s="3" t="s">
        <v>120</v>
      </c>
      <c r="CA252" s="3">
        <v>0.0</v>
      </c>
      <c r="CB252" s="3" t="s">
        <v>113</v>
      </c>
      <c r="CD252" s="3" t="s">
        <v>121</v>
      </c>
      <c r="CE252" s="3" t="s">
        <v>121</v>
      </c>
      <c r="CF252" s="3" t="s">
        <v>144</v>
      </c>
      <c r="CG252" s="3" t="s">
        <v>92</v>
      </c>
      <c r="CH252" s="3" t="s">
        <v>124</v>
      </c>
      <c r="CI252" s="3" t="s">
        <v>126</v>
      </c>
      <c r="CJ252" s="3" t="s">
        <v>126</v>
      </c>
      <c r="CK252" s="3" t="s">
        <v>92</v>
      </c>
      <c r="CL252" s="3" t="s">
        <v>92</v>
      </c>
    </row>
    <row r="253">
      <c r="A253" s="2">
        <v>45045.46043719907</v>
      </c>
      <c r="B253" s="3" t="s">
        <v>306</v>
      </c>
      <c r="C253" s="3" t="s">
        <v>1857</v>
      </c>
      <c r="D253" s="3" t="s">
        <v>91</v>
      </c>
      <c r="E253" s="3" t="s">
        <v>92</v>
      </c>
      <c r="F253" s="3" t="s">
        <v>92</v>
      </c>
      <c r="G253" s="3" t="s">
        <v>93</v>
      </c>
      <c r="H253" s="3" t="s">
        <v>93</v>
      </c>
      <c r="I253" s="3" t="s">
        <v>94</v>
      </c>
      <c r="J253" s="3" t="s">
        <v>96</v>
      </c>
      <c r="K253" s="3" t="s">
        <v>95</v>
      </c>
      <c r="L253" s="3" t="s">
        <v>1858</v>
      </c>
      <c r="M253" s="3">
        <v>2.023030468E9</v>
      </c>
      <c r="N253" s="3" t="s">
        <v>1859</v>
      </c>
      <c r="O253" s="3">
        <v>1.1954993481E10</v>
      </c>
      <c r="P253" s="3">
        <v>5.84679518E8</v>
      </c>
      <c r="Q253" s="3" t="s">
        <v>92</v>
      </c>
      <c r="R253" s="3">
        <v>4.8198903879E10</v>
      </c>
      <c r="S253" s="4">
        <v>38435.0</v>
      </c>
      <c r="T253" s="3" t="s">
        <v>99</v>
      </c>
      <c r="U253" s="3" t="s">
        <v>100</v>
      </c>
      <c r="V253" s="3" t="s">
        <v>1860</v>
      </c>
      <c r="W253" s="5" t="s">
        <v>1861</v>
      </c>
      <c r="X253" s="3" t="s">
        <v>1157</v>
      </c>
      <c r="Y253" s="3" t="s">
        <v>104</v>
      </c>
      <c r="Z253" s="3" t="s">
        <v>105</v>
      </c>
      <c r="AA253" s="3" t="s">
        <v>106</v>
      </c>
      <c r="AC253" s="3">
        <v>2.0</v>
      </c>
      <c r="AD253" s="3">
        <v>2.0</v>
      </c>
      <c r="AF253" s="3" t="s">
        <v>107</v>
      </c>
      <c r="AG253" s="3">
        <v>0.0</v>
      </c>
      <c r="AH253" s="3" t="s">
        <v>109</v>
      </c>
      <c r="AI253" s="3">
        <v>0.0</v>
      </c>
      <c r="AJ253" s="3" t="s">
        <v>109</v>
      </c>
      <c r="AK253" s="3">
        <v>916.0</v>
      </c>
      <c r="AL253" s="3" t="s">
        <v>108</v>
      </c>
      <c r="AM253" s="3">
        <v>0.0</v>
      </c>
      <c r="AN253" s="3" t="s">
        <v>109</v>
      </c>
      <c r="AO253" s="3">
        <v>0.0</v>
      </c>
      <c r="AP253" s="3" t="s">
        <v>109</v>
      </c>
      <c r="AQ253" s="3">
        <v>0.0</v>
      </c>
      <c r="AR253" s="3" t="s">
        <v>109</v>
      </c>
      <c r="AS253" s="3">
        <v>600.0</v>
      </c>
      <c r="AT253" s="3" t="s">
        <v>154</v>
      </c>
      <c r="AV253" s="3">
        <v>0.0</v>
      </c>
      <c r="AW253" s="3" t="s">
        <v>136</v>
      </c>
      <c r="AX253" s="3">
        <v>0.0</v>
      </c>
      <c r="AY253" s="3" t="s">
        <v>137</v>
      </c>
      <c r="AZ253" s="3">
        <v>0.0</v>
      </c>
      <c r="BA253" s="3" t="s">
        <v>113</v>
      </c>
      <c r="BB253" s="3">
        <v>10.0</v>
      </c>
      <c r="BC253" s="3" t="s">
        <v>114</v>
      </c>
      <c r="BD253" s="3">
        <v>135.0</v>
      </c>
      <c r="BE253" s="3" t="s">
        <v>114</v>
      </c>
      <c r="BF253" s="3">
        <v>48.0</v>
      </c>
      <c r="BG253" s="3" t="s">
        <v>139</v>
      </c>
      <c r="BH253" s="3" t="s">
        <v>115</v>
      </c>
      <c r="BI253" s="3">
        <v>80.0</v>
      </c>
      <c r="BJ253" s="3" t="s">
        <v>179</v>
      </c>
      <c r="BK253" s="3">
        <v>0.0</v>
      </c>
      <c r="BL253" s="3">
        <v>0.0</v>
      </c>
      <c r="BM253" s="3" t="s">
        <v>113</v>
      </c>
      <c r="BN253" s="3">
        <v>0.0</v>
      </c>
      <c r="BO253" s="3" t="s">
        <v>113</v>
      </c>
      <c r="BP253" s="3">
        <v>240.0</v>
      </c>
      <c r="BQ253" s="3" t="s">
        <v>118</v>
      </c>
      <c r="BR253" s="3" t="s">
        <v>1862</v>
      </c>
      <c r="BS253" s="3">
        <v>0.0</v>
      </c>
      <c r="BT253" s="3">
        <v>0.0</v>
      </c>
      <c r="BU253" s="3">
        <v>0.0</v>
      </c>
      <c r="BV253" s="3" t="s">
        <v>113</v>
      </c>
      <c r="BW253" s="3">
        <v>0.0</v>
      </c>
      <c r="BX253" s="3" t="s">
        <v>113</v>
      </c>
      <c r="BY253" s="3">
        <v>0.0</v>
      </c>
      <c r="BZ253" s="3" t="s">
        <v>113</v>
      </c>
      <c r="CA253" s="3">
        <v>0.0</v>
      </c>
      <c r="CB253" s="3" t="s">
        <v>113</v>
      </c>
      <c r="CD253" s="3" t="s">
        <v>122</v>
      </c>
      <c r="CE253" s="3" t="s">
        <v>122</v>
      </c>
      <c r="CF253" s="3" t="s">
        <v>144</v>
      </c>
      <c r="CH253" s="3" t="s">
        <v>124</v>
      </c>
      <c r="CI253" s="3" t="s">
        <v>181</v>
      </c>
      <c r="CJ253" s="3" t="s">
        <v>146</v>
      </c>
      <c r="CK253" s="3" t="s">
        <v>92</v>
      </c>
      <c r="CL253" s="3" t="s">
        <v>91</v>
      </c>
    </row>
    <row r="254">
      <c r="A254" s="2">
        <v>45052.62862012732</v>
      </c>
      <c r="B254" s="3" t="s">
        <v>209</v>
      </c>
      <c r="C254" s="3" t="s">
        <v>1863</v>
      </c>
      <c r="D254" s="3" t="s">
        <v>91</v>
      </c>
      <c r="E254" s="3" t="s">
        <v>92</v>
      </c>
      <c r="F254" s="3" t="s">
        <v>1864</v>
      </c>
      <c r="G254" s="3">
        <v>1.0</v>
      </c>
      <c r="H254" s="3" t="s">
        <v>93</v>
      </c>
      <c r="I254" s="3" t="s">
        <v>94</v>
      </c>
      <c r="J254" s="3" t="s">
        <v>95</v>
      </c>
      <c r="K254" s="3" t="s">
        <v>96</v>
      </c>
      <c r="L254" s="3" t="s">
        <v>1865</v>
      </c>
      <c r="M254" s="3">
        <v>2.023030465E9</v>
      </c>
      <c r="N254" s="3" t="s">
        <v>1866</v>
      </c>
      <c r="O254" s="3">
        <v>1.198515213E10</v>
      </c>
      <c r="P254" s="3">
        <v>5.05147038E8</v>
      </c>
      <c r="R254" s="3">
        <v>5.0965451801E10</v>
      </c>
      <c r="S254" s="4">
        <v>38465.0</v>
      </c>
      <c r="T254" s="3" t="s">
        <v>131</v>
      </c>
      <c r="U254" s="3" t="s">
        <v>100</v>
      </c>
      <c r="V254" s="3" t="s">
        <v>1867</v>
      </c>
      <c r="W254" s="5" t="s">
        <v>1868</v>
      </c>
      <c r="X254" s="3" t="s">
        <v>103</v>
      </c>
      <c r="Y254" s="3" t="s">
        <v>104</v>
      </c>
      <c r="Z254" s="3" t="s">
        <v>105</v>
      </c>
      <c r="AA254" s="3" t="s">
        <v>106</v>
      </c>
      <c r="AC254" s="3">
        <v>4.0</v>
      </c>
      <c r="AD254" s="3">
        <v>4.0</v>
      </c>
      <c r="AF254" s="3" t="s">
        <v>134</v>
      </c>
      <c r="AG254" s="3">
        <v>0.0</v>
      </c>
      <c r="AH254" s="3" t="s">
        <v>109</v>
      </c>
      <c r="AI254" s="3">
        <v>1452.0</v>
      </c>
      <c r="AJ254" s="3" t="s">
        <v>110</v>
      </c>
      <c r="AK254" s="3">
        <v>1000.0</v>
      </c>
      <c r="AL254" s="3" t="s">
        <v>135</v>
      </c>
      <c r="AM254" s="3">
        <v>0.0</v>
      </c>
      <c r="AN254" s="3" t="s">
        <v>109</v>
      </c>
      <c r="AO254" s="3">
        <v>0.0</v>
      </c>
      <c r="AP254" s="3" t="s">
        <v>109</v>
      </c>
      <c r="AQ254" s="3">
        <v>0.0</v>
      </c>
      <c r="AR254" s="3" t="s">
        <v>109</v>
      </c>
      <c r="AS254" s="3">
        <v>600.0</v>
      </c>
      <c r="AT254" s="3" t="s">
        <v>274</v>
      </c>
      <c r="AV254" s="3">
        <v>0.0</v>
      </c>
      <c r="AW254" s="3" t="s">
        <v>136</v>
      </c>
      <c r="AX254" s="3">
        <v>0.0</v>
      </c>
      <c r="AY254" s="3" t="s">
        <v>137</v>
      </c>
      <c r="AZ254" s="3">
        <v>0.0</v>
      </c>
      <c r="BA254" s="3" t="s">
        <v>166</v>
      </c>
      <c r="BB254" s="3">
        <v>89.0</v>
      </c>
      <c r="BC254" s="3" t="s">
        <v>114</v>
      </c>
      <c r="BD254" s="3">
        <v>156.0</v>
      </c>
      <c r="BE254" s="3" t="s">
        <v>114</v>
      </c>
      <c r="BF254" s="3">
        <v>0.0</v>
      </c>
      <c r="BG254" s="3" t="s">
        <v>113</v>
      </c>
      <c r="BH254" s="3" t="s">
        <v>157</v>
      </c>
      <c r="BI254" s="3">
        <v>60.0</v>
      </c>
      <c r="BJ254" s="3" t="s">
        <v>116</v>
      </c>
      <c r="BK254" s="3">
        <v>0.0</v>
      </c>
      <c r="BL254" s="3">
        <v>0.0</v>
      </c>
      <c r="BM254" s="3" t="s">
        <v>226</v>
      </c>
      <c r="BN254" s="3">
        <v>0.0</v>
      </c>
      <c r="BO254" s="3" t="s">
        <v>113</v>
      </c>
      <c r="BP254" s="3">
        <v>210.0</v>
      </c>
      <c r="BQ254" s="3" t="s">
        <v>118</v>
      </c>
      <c r="BR254" s="3" t="s">
        <v>1869</v>
      </c>
      <c r="BS254" s="3">
        <v>0.0</v>
      </c>
      <c r="BT254" s="3">
        <v>0.0</v>
      </c>
      <c r="BU254" s="3">
        <v>0.0</v>
      </c>
      <c r="BV254" s="3" t="s">
        <v>113</v>
      </c>
      <c r="BW254" s="3">
        <v>0.0</v>
      </c>
      <c r="BX254" s="3" t="s">
        <v>113</v>
      </c>
      <c r="BY254" s="3">
        <v>0.0</v>
      </c>
      <c r="BZ254" s="3" t="s">
        <v>113</v>
      </c>
      <c r="CA254" s="3">
        <v>0.0</v>
      </c>
      <c r="CB254" s="3" t="s">
        <v>113</v>
      </c>
      <c r="CC254" s="3" t="s">
        <v>1870</v>
      </c>
      <c r="CD254" s="3" t="s">
        <v>122</v>
      </c>
      <c r="CE254" s="3" t="s">
        <v>122</v>
      </c>
      <c r="CF254" s="3" t="s">
        <v>144</v>
      </c>
      <c r="CH254" s="3" t="s">
        <v>124</v>
      </c>
      <c r="CI254" s="3" t="s">
        <v>208</v>
      </c>
      <c r="CJ254" s="3" t="s">
        <v>147</v>
      </c>
      <c r="CK254" s="3" t="s">
        <v>92</v>
      </c>
      <c r="CL254" s="3" t="s">
        <v>92</v>
      </c>
    </row>
    <row r="255">
      <c r="A255" s="2">
        <v>45045.72640277778</v>
      </c>
      <c r="B255" s="3" t="s">
        <v>294</v>
      </c>
      <c r="C255" s="3" t="s">
        <v>1871</v>
      </c>
      <c r="D255" s="3" t="s">
        <v>91</v>
      </c>
      <c r="E255" s="3" t="s">
        <v>92</v>
      </c>
      <c r="F255" s="3" t="s">
        <v>92</v>
      </c>
      <c r="G255" s="3">
        <v>1.0</v>
      </c>
      <c r="H255" s="3" t="s">
        <v>93</v>
      </c>
      <c r="I255" s="3" t="s">
        <v>94</v>
      </c>
      <c r="J255" s="3" t="s">
        <v>96</v>
      </c>
      <c r="K255" s="3" t="s">
        <v>95</v>
      </c>
      <c r="L255" s="3" t="s">
        <v>1872</v>
      </c>
      <c r="M255" s="3">
        <v>2.023030466E9</v>
      </c>
      <c r="N255" s="3" t="s">
        <v>1873</v>
      </c>
      <c r="O255" s="3">
        <v>1.1980154662E10</v>
      </c>
      <c r="P255" s="3">
        <v>5.48373048E8</v>
      </c>
      <c r="R255" s="3">
        <v>5.4737887854E10</v>
      </c>
      <c r="S255" s="4">
        <v>38269.0</v>
      </c>
      <c r="T255" s="3" t="s">
        <v>163</v>
      </c>
      <c r="U255" s="3" t="s">
        <v>100</v>
      </c>
      <c r="V255" s="3" t="s">
        <v>1874</v>
      </c>
      <c r="W255" s="5" t="s">
        <v>1875</v>
      </c>
      <c r="X255" s="3" t="s">
        <v>476</v>
      </c>
      <c r="Y255" s="3" t="s">
        <v>104</v>
      </c>
      <c r="Z255" s="3" t="s">
        <v>105</v>
      </c>
      <c r="AA255" s="3" t="s">
        <v>106</v>
      </c>
      <c r="AC255" s="3">
        <v>2.0</v>
      </c>
      <c r="AD255" s="3">
        <v>2.0</v>
      </c>
      <c r="AE255" s="3">
        <v>0.0</v>
      </c>
      <c r="AF255" s="3" t="s">
        <v>107</v>
      </c>
      <c r="AG255" s="3">
        <v>0.0</v>
      </c>
      <c r="AH255" s="3" t="s">
        <v>109</v>
      </c>
      <c r="AI255" s="3">
        <v>0.0</v>
      </c>
      <c r="AJ255" s="3" t="s">
        <v>109</v>
      </c>
      <c r="AK255" s="3">
        <v>2507.0</v>
      </c>
      <c r="AL255" s="3" t="s">
        <v>108</v>
      </c>
      <c r="AM255" s="3">
        <v>0.0</v>
      </c>
      <c r="AN255" s="3" t="s">
        <v>109</v>
      </c>
      <c r="AO255" s="3">
        <v>0.0</v>
      </c>
      <c r="AP255" s="3" t="s">
        <v>109</v>
      </c>
      <c r="AQ255" s="3">
        <v>0.0</v>
      </c>
      <c r="AR255" s="3" t="s">
        <v>109</v>
      </c>
      <c r="AS255" s="3">
        <v>0.0</v>
      </c>
      <c r="AT255" s="3" t="s">
        <v>109</v>
      </c>
      <c r="AV255" s="3">
        <v>0.0</v>
      </c>
      <c r="AW255" s="3" t="s">
        <v>203</v>
      </c>
      <c r="AX255" s="3">
        <v>0.0</v>
      </c>
      <c r="AY255" s="3" t="s">
        <v>177</v>
      </c>
      <c r="AZ255" s="3">
        <v>0.0</v>
      </c>
      <c r="BA255" s="3" t="s">
        <v>113</v>
      </c>
      <c r="BB255" s="3">
        <v>74.0</v>
      </c>
      <c r="BC255" s="3" t="s">
        <v>114</v>
      </c>
      <c r="BD255" s="3">
        <v>122.0</v>
      </c>
      <c r="BE255" s="3" t="s">
        <v>114</v>
      </c>
      <c r="BF255" s="3">
        <v>104.0</v>
      </c>
      <c r="BG255" s="3" t="s">
        <v>167</v>
      </c>
      <c r="BH255" s="3" t="s">
        <v>115</v>
      </c>
      <c r="BI255" s="3">
        <v>99.0</v>
      </c>
      <c r="BJ255" s="3" t="s">
        <v>116</v>
      </c>
      <c r="BK255" s="3">
        <v>0.0</v>
      </c>
      <c r="BL255" s="3">
        <v>548.0</v>
      </c>
      <c r="BM255" s="3" t="s">
        <v>189</v>
      </c>
      <c r="BN255" s="3">
        <v>0.0</v>
      </c>
      <c r="BO255" s="3" t="s">
        <v>113</v>
      </c>
      <c r="BP255" s="3">
        <v>290.0</v>
      </c>
      <c r="BQ255" s="3" t="s">
        <v>118</v>
      </c>
      <c r="BR255" s="3" t="s">
        <v>598</v>
      </c>
      <c r="BS255" s="3">
        <v>0.0</v>
      </c>
      <c r="BT255" s="3">
        <v>0.0</v>
      </c>
      <c r="BU255" s="3">
        <v>0.0</v>
      </c>
      <c r="BV255" s="3" t="s">
        <v>113</v>
      </c>
      <c r="BW255" s="3">
        <v>0.0</v>
      </c>
      <c r="BX255" s="3" t="s">
        <v>113</v>
      </c>
      <c r="BY255" s="3">
        <v>0.0</v>
      </c>
      <c r="BZ255" s="3" t="s">
        <v>113</v>
      </c>
      <c r="CA255" s="3">
        <v>0.0</v>
      </c>
      <c r="CB255" s="3" t="s">
        <v>113</v>
      </c>
      <c r="CD255" s="3" t="s">
        <v>122</v>
      </c>
      <c r="CE255" s="3" t="s">
        <v>122</v>
      </c>
      <c r="CF255" s="3" t="s">
        <v>123</v>
      </c>
      <c r="CH255" s="3" t="s">
        <v>124</v>
      </c>
      <c r="CI255" s="3" t="s">
        <v>181</v>
      </c>
      <c r="CJ255" s="3" t="s">
        <v>228</v>
      </c>
      <c r="CK255" s="3" t="s">
        <v>92</v>
      </c>
      <c r="CL255" s="3" t="s">
        <v>92</v>
      </c>
    </row>
    <row r="256">
      <c r="A256" s="2">
        <v>45052.489903657406</v>
      </c>
      <c r="B256" s="3" t="s">
        <v>798</v>
      </c>
      <c r="C256" s="3" t="s">
        <v>1876</v>
      </c>
      <c r="D256" s="3" t="s">
        <v>91</v>
      </c>
      <c r="E256" s="3" t="s">
        <v>92</v>
      </c>
      <c r="F256" s="3" t="s">
        <v>92</v>
      </c>
      <c r="G256" s="3">
        <v>1.0</v>
      </c>
      <c r="H256" s="3" t="s">
        <v>93</v>
      </c>
      <c r="I256" s="3" t="s">
        <v>94</v>
      </c>
      <c r="J256" s="3" t="s">
        <v>95</v>
      </c>
      <c r="K256" s="3" t="s">
        <v>96</v>
      </c>
      <c r="L256" s="3" t="s">
        <v>1877</v>
      </c>
      <c r="M256" s="3">
        <v>2.023030469E9</v>
      </c>
      <c r="N256" s="3" t="s">
        <v>1878</v>
      </c>
      <c r="O256" s="3">
        <v>1.1945996151E10</v>
      </c>
      <c r="P256" s="3">
        <v>3.98903864E8</v>
      </c>
      <c r="Q256" s="3" t="s">
        <v>92</v>
      </c>
      <c r="R256" s="3">
        <v>4.8237377842E10</v>
      </c>
      <c r="S256" s="4">
        <v>38594.0</v>
      </c>
      <c r="T256" s="3" t="s">
        <v>163</v>
      </c>
      <c r="U256" s="3" t="s">
        <v>100</v>
      </c>
      <c r="V256" s="3" t="s">
        <v>1879</v>
      </c>
      <c r="W256" s="5" t="s">
        <v>1880</v>
      </c>
      <c r="X256" s="3" t="s">
        <v>103</v>
      </c>
      <c r="Y256" s="3" t="s">
        <v>104</v>
      </c>
      <c r="Z256" s="3" t="s">
        <v>105</v>
      </c>
      <c r="AA256" s="3" t="s">
        <v>106</v>
      </c>
      <c r="AC256" s="3">
        <v>3.0</v>
      </c>
      <c r="AD256" s="3">
        <v>3.0</v>
      </c>
      <c r="AF256" s="3" t="s">
        <v>107</v>
      </c>
      <c r="AG256" s="3">
        <v>0.0</v>
      </c>
      <c r="AH256" s="3" t="s">
        <v>109</v>
      </c>
      <c r="AI256" s="3">
        <v>0.0</v>
      </c>
      <c r="AJ256" s="3" t="s">
        <v>109</v>
      </c>
      <c r="AK256" s="3">
        <v>2000.0</v>
      </c>
      <c r="AL256" s="3" t="s">
        <v>274</v>
      </c>
      <c r="AM256" s="3">
        <v>0.0</v>
      </c>
      <c r="AN256" s="3" t="s">
        <v>109</v>
      </c>
      <c r="AO256" s="3">
        <v>0.0</v>
      </c>
      <c r="AP256" s="3" t="s">
        <v>109</v>
      </c>
      <c r="AQ256" s="3">
        <v>1502.0</v>
      </c>
      <c r="AR256" s="3" t="s">
        <v>253</v>
      </c>
      <c r="AS256" s="3">
        <v>0.0</v>
      </c>
      <c r="AT256" s="3" t="s">
        <v>109</v>
      </c>
      <c r="AV256" s="3">
        <v>1.0</v>
      </c>
      <c r="AW256" s="3" t="s">
        <v>136</v>
      </c>
      <c r="AX256" s="3">
        <v>205.0</v>
      </c>
      <c r="AY256" s="3" t="s">
        <v>437</v>
      </c>
      <c r="AZ256" s="3">
        <v>684.0</v>
      </c>
      <c r="BA256" s="3" t="s">
        <v>138</v>
      </c>
      <c r="BB256" s="3">
        <v>39.0</v>
      </c>
      <c r="BC256" s="3" t="s">
        <v>114</v>
      </c>
      <c r="BD256" s="3">
        <v>319.0</v>
      </c>
      <c r="BE256" s="3" t="s">
        <v>114</v>
      </c>
      <c r="BF256" s="3">
        <v>60.0</v>
      </c>
      <c r="BG256" s="3" t="s">
        <v>256</v>
      </c>
      <c r="BH256" s="3" t="s">
        <v>115</v>
      </c>
      <c r="BI256" s="3">
        <v>281.0</v>
      </c>
      <c r="BJ256" s="3" t="s">
        <v>140</v>
      </c>
      <c r="BK256" s="3">
        <v>0.0</v>
      </c>
      <c r="BL256" s="3">
        <v>0.0</v>
      </c>
      <c r="BM256" s="3" t="s">
        <v>113</v>
      </c>
      <c r="BN256" s="3">
        <v>0.0</v>
      </c>
      <c r="BO256" s="3" t="s">
        <v>113</v>
      </c>
      <c r="BP256" s="3">
        <v>81.0</v>
      </c>
      <c r="BQ256" s="3" t="s">
        <v>118</v>
      </c>
      <c r="BR256" s="3" t="s">
        <v>1881</v>
      </c>
      <c r="BS256" s="3">
        <v>0.0</v>
      </c>
      <c r="BT256" s="3">
        <v>0.0</v>
      </c>
      <c r="BU256" s="3">
        <v>0.0</v>
      </c>
      <c r="BV256" s="3" t="s">
        <v>113</v>
      </c>
      <c r="BW256" s="3">
        <v>0.0</v>
      </c>
      <c r="BX256" s="3" t="s">
        <v>113</v>
      </c>
      <c r="BY256" s="3">
        <v>340.0</v>
      </c>
      <c r="BZ256" s="3" t="s">
        <v>120</v>
      </c>
      <c r="CA256" s="3">
        <v>0.0</v>
      </c>
      <c r="CB256" s="3" t="s">
        <v>113</v>
      </c>
      <c r="CD256" s="3" t="s">
        <v>122</v>
      </c>
      <c r="CE256" s="3" t="s">
        <v>122</v>
      </c>
      <c r="CF256" s="3" t="s">
        <v>144</v>
      </c>
      <c r="CH256" s="3" t="s">
        <v>124</v>
      </c>
      <c r="CI256" s="3" t="s">
        <v>146</v>
      </c>
      <c r="CJ256" s="3" t="s">
        <v>228</v>
      </c>
      <c r="CK256" s="3" t="s">
        <v>92</v>
      </c>
      <c r="CL256" s="3" t="s">
        <v>91</v>
      </c>
    </row>
    <row r="257">
      <c r="A257" s="2">
        <v>45052.77679310185</v>
      </c>
      <c r="B257" s="3" t="s">
        <v>196</v>
      </c>
      <c r="C257" s="3" t="s">
        <v>1882</v>
      </c>
      <c r="D257" s="3" t="s">
        <v>91</v>
      </c>
      <c r="E257" s="3" t="s">
        <v>92</v>
      </c>
      <c r="F257" s="3" t="s">
        <v>92</v>
      </c>
      <c r="G257" s="3">
        <v>2.0</v>
      </c>
      <c r="H257" s="3" t="s">
        <v>93</v>
      </c>
      <c r="I257" s="3" t="s">
        <v>94</v>
      </c>
      <c r="J257" s="3" t="s">
        <v>95</v>
      </c>
      <c r="K257" s="3" t="s">
        <v>96</v>
      </c>
      <c r="L257" s="3" t="s">
        <v>1883</v>
      </c>
      <c r="M257" s="3">
        <v>2.02303047E9</v>
      </c>
      <c r="N257" s="3" t="s">
        <v>1884</v>
      </c>
      <c r="O257" s="3">
        <v>1.1968127406E10</v>
      </c>
      <c r="P257" s="3">
        <v>5.01312201E8</v>
      </c>
      <c r="Q257" s="3" t="s">
        <v>92</v>
      </c>
      <c r="R257" s="3">
        <v>5.4047090816E10</v>
      </c>
      <c r="S257" s="4">
        <v>38351.0</v>
      </c>
      <c r="T257" s="3" t="s">
        <v>99</v>
      </c>
      <c r="U257" s="3" t="s">
        <v>100</v>
      </c>
      <c r="V257" s="3" t="s">
        <v>1885</v>
      </c>
      <c r="W257" s="5" t="s">
        <v>1886</v>
      </c>
      <c r="X257" s="3" t="s">
        <v>597</v>
      </c>
      <c r="Y257" s="3" t="s">
        <v>104</v>
      </c>
      <c r="Z257" s="3" t="s">
        <v>105</v>
      </c>
      <c r="AA257" s="3" t="s">
        <v>106</v>
      </c>
      <c r="AC257" s="3">
        <v>4.0</v>
      </c>
      <c r="AD257" s="3">
        <v>4.0</v>
      </c>
      <c r="AF257" s="3" t="s">
        <v>107</v>
      </c>
      <c r="AG257" s="3">
        <v>562.0</v>
      </c>
      <c r="AH257" s="3" t="s">
        <v>108</v>
      </c>
      <c r="AI257" s="3">
        <v>3272.0</v>
      </c>
      <c r="AJ257" s="3" t="s">
        <v>176</v>
      </c>
      <c r="AK257" s="3">
        <v>500.0</v>
      </c>
      <c r="AL257" s="3" t="s">
        <v>274</v>
      </c>
      <c r="AM257" s="3">
        <v>0.0</v>
      </c>
      <c r="AN257" s="3" t="s">
        <v>109</v>
      </c>
      <c r="AO257" s="3">
        <v>0.0</v>
      </c>
      <c r="AP257" s="3" t="s">
        <v>109</v>
      </c>
      <c r="AQ257" s="3">
        <v>0.0</v>
      </c>
      <c r="AR257" s="3" t="s">
        <v>109</v>
      </c>
      <c r="AS257" s="3">
        <v>0.0</v>
      </c>
      <c r="AT257" s="3" t="s">
        <v>109</v>
      </c>
      <c r="AV257" s="3">
        <v>0.0</v>
      </c>
      <c r="AW257" s="3" t="s">
        <v>155</v>
      </c>
      <c r="AX257" s="3">
        <v>0.0</v>
      </c>
      <c r="AY257" s="3" t="s">
        <v>177</v>
      </c>
      <c r="AZ257" s="3">
        <v>0.0</v>
      </c>
      <c r="BA257" s="3" t="s">
        <v>113</v>
      </c>
      <c r="BB257" s="3">
        <v>89.0</v>
      </c>
      <c r="BC257" s="3" t="s">
        <v>114</v>
      </c>
      <c r="BD257" s="3">
        <v>183.0</v>
      </c>
      <c r="BE257" s="3" t="s">
        <v>114</v>
      </c>
      <c r="BF257" s="3">
        <v>200.0</v>
      </c>
      <c r="BG257" s="3" t="s">
        <v>256</v>
      </c>
      <c r="BH257" s="3" t="s">
        <v>115</v>
      </c>
      <c r="BI257" s="3">
        <v>0.0</v>
      </c>
      <c r="BJ257" s="3" t="s">
        <v>140</v>
      </c>
      <c r="BK257" s="3">
        <v>200.0</v>
      </c>
      <c r="BL257" s="3">
        <v>0.0</v>
      </c>
      <c r="BM257" s="3" t="s">
        <v>113</v>
      </c>
      <c r="BN257" s="3">
        <v>0.0</v>
      </c>
      <c r="BO257" s="3" t="s">
        <v>113</v>
      </c>
      <c r="BP257" s="3">
        <v>400.0</v>
      </c>
      <c r="BQ257" s="3" t="s">
        <v>257</v>
      </c>
      <c r="BR257" s="3" t="s">
        <v>1887</v>
      </c>
      <c r="BS257" s="3">
        <v>1.0</v>
      </c>
      <c r="BT257" s="3">
        <v>0.0</v>
      </c>
      <c r="BU257" s="3">
        <v>0.0</v>
      </c>
      <c r="BV257" s="3" t="s">
        <v>207</v>
      </c>
      <c r="BW257" s="3">
        <v>0.0</v>
      </c>
      <c r="BX257" s="3" t="s">
        <v>225</v>
      </c>
      <c r="BY257" s="3">
        <v>0.0</v>
      </c>
      <c r="BZ257" s="3" t="s">
        <v>225</v>
      </c>
      <c r="CA257" s="3">
        <v>0.0</v>
      </c>
      <c r="CB257" s="3" t="s">
        <v>113</v>
      </c>
      <c r="CD257" s="3" t="s">
        <v>122</v>
      </c>
      <c r="CE257" s="3" t="s">
        <v>122</v>
      </c>
      <c r="CF257" s="3" t="s">
        <v>123</v>
      </c>
      <c r="CH257" s="3" t="s">
        <v>124</v>
      </c>
      <c r="CI257" s="3" t="s">
        <v>146</v>
      </c>
      <c r="CJ257" s="3" t="s">
        <v>208</v>
      </c>
      <c r="CK257" s="3" t="s">
        <v>91</v>
      </c>
      <c r="CL257" s="3" t="s">
        <v>91</v>
      </c>
    </row>
    <row r="258">
      <c r="A258" s="2">
        <v>45045.47322368056</v>
      </c>
      <c r="B258" s="3" t="s">
        <v>209</v>
      </c>
      <c r="C258" s="3" t="s">
        <v>1888</v>
      </c>
      <c r="D258" s="3" t="s">
        <v>91</v>
      </c>
      <c r="E258" s="3" t="s">
        <v>92</v>
      </c>
      <c r="F258" s="3" t="s">
        <v>1323</v>
      </c>
      <c r="G258" s="3" t="s">
        <v>93</v>
      </c>
      <c r="H258" s="3">
        <v>1.0</v>
      </c>
      <c r="I258" s="3" t="s">
        <v>94</v>
      </c>
      <c r="J258" s="3" t="s">
        <v>95</v>
      </c>
      <c r="K258" s="3" t="s">
        <v>96</v>
      </c>
      <c r="L258" s="3" t="s">
        <v>1889</v>
      </c>
      <c r="M258" s="3">
        <v>2.023030471E9</v>
      </c>
      <c r="N258" s="3" t="s">
        <v>1890</v>
      </c>
      <c r="O258" s="3">
        <v>1.1984015865E10</v>
      </c>
      <c r="P258" s="3">
        <v>6.2739705E8</v>
      </c>
      <c r="R258" s="3">
        <v>5.7639823803E10</v>
      </c>
      <c r="S258" s="4">
        <v>38316.0</v>
      </c>
      <c r="T258" s="3" t="s">
        <v>131</v>
      </c>
      <c r="U258" s="3" t="s">
        <v>100</v>
      </c>
      <c r="V258" s="3" t="s">
        <v>1891</v>
      </c>
      <c r="W258" s="5" t="s">
        <v>1892</v>
      </c>
      <c r="X258" s="3" t="s">
        <v>202</v>
      </c>
      <c r="Y258" s="3" t="s">
        <v>104</v>
      </c>
      <c r="Z258" s="3" t="s">
        <v>105</v>
      </c>
      <c r="AA258" s="3" t="s">
        <v>106</v>
      </c>
      <c r="AC258" s="3">
        <v>4.0</v>
      </c>
      <c r="AD258" s="3">
        <v>4.0</v>
      </c>
      <c r="AF258" s="3" t="s">
        <v>107</v>
      </c>
      <c r="AG258" s="3">
        <v>918.0</v>
      </c>
      <c r="AH258" s="3" t="s">
        <v>110</v>
      </c>
      <c r="AI258" s="3">
        <v>0.0</v>
      </c>
      <c r="AJ258" s="3" t="s">
        <v>109</v>
      </c>
      <c r="AK258" s="3">
        <v>0.0</v>
      </c>
      <c r="AL258" s="3" t="s">
        <v>109</v>
      </c>
      <c r="AM258" s="3">
        <v>0.0</v>
      </c>
      <c r="AN258" s="3" t="s">
        <v>109</v>
      </c>
      <c r="AO258" s="3">
        <v>0.0</v>
      </c>
      <c r="AP258" s="3" t="s">
        <v>109</v>
      </c>
      <c r="AQ258" s="3">
        <v>0.0</v>
      </c>
      <c r="AR258" s="3" t="s">
        <v>109</v>
      </c>
      <c r="AS258" s="3">
        <v>600.0</v>
      </c>
      <c r="AT258" s="3" t="s">
        <v>154</v>
      </c>
      <c r="AV258" s="3">
        <v>0.0</v>
      </c>
      <c r="AW258" s="3" t="s">
        <v>136</v>
      </c>
      <c r="AX258" s="3">
        <v>0.0</v>
      </c>
      <c r="AY258" s="3" t="s">
        <v>137</v>
      </c>
      <c r="AZ258" s="3">
        <v>0.0</v>
      </c>
      <c r="BA258" s="3" t="s">
        <v>166</v>
      </c>
      <c r="BB258" s="3">
        <v>0.0</v>
      </c>
      <c r="BC258" s="3" t="s">
        <v>460</v>
      </c>
      <c r="BD258" s="3">
        <v>239.0</v>
      </c>
      <c r="BE258" s="3" t="s">
        <v>114</v>
      </c>
      <c r="BF258" s="3">
        <v>0.0</v>
      </c>
      <c r="BG258" s="3" t="s">
        <v>113</v>
      </c>
      <c r="BH258" s="3" t="s">
        <v>1893</v>
      </c>
      <c r="BI258" s="3">
        <v>30.0</v>
      </c>
      <c r="BJ258" s="3" t="s">
        <v>140</v>
      </c>
      <c r="BK258" s="3">
        <v>0.0</v>
      </c>
      <c r="BL258" s="3">
        <v>0.0</v>
      </c>
      <c r="BM258" s="3" t="s">
        <v>113</v>
      </c>
      <c r="BN258" s="3">
        <v>0.0</v>
      </c>
      <c r="BO258" s="3" t="s">
        <v>113</v>
      </c>
      <c r="BP258" s="3">
        <v>60.0</v>
      </c>
      <c r="BQ258" s="3" t="s">
        <v>118</v>
      </c>
      <c r="BR258" s="3" t="s">
        <v>452</v>
      </c>
      <c r="BS258" s="3">
        <v>0.0</v>
      </c>
      <c r="BT258" s="3">
        <v>0.0</v>
      </c>
      <c r="BU258" s="3">
        <v>0.0</v>
      </c>
      <c r="BV258" s="3" t="s">
        <v>113</v>
      </c>
      <c r="BW258" s="3">
        <v>0.0</v>
      </c>
      <c r="BX258" s="3" t="s">
        <v>113</v>
      </c>
      <c r="BY258" s="3">
        <v>0.0</v>
      </c>
      <c r="BZ258" s="3" t="s">
        <v>113</v>
      </c>
      <c r="CA258" s="3">
        <v>0.0</v>
      </c>
      <c r="CB258" s="3" t="s">
        <v>113</v>
      </c>
      <c r="CD258" s="3" t="s">
        <v>122</v>
      </c>
      <c r="CE258" s="3" t="s">
        <v>122</v>
      </c>
      <c r="CF258" s="3" t="s">
        <v>123</v>
      </c>
      <c r="CH258" s="3" t="s">
        <v>124</v>
      </c>
      <c r="CI258" s="3" t="s">
        <v>181</v>
      </c>
      <c r="CJ258" s="3" t="s">
        <v>147</v>
      </c>
      <c r="CK258" s="3" t="s">
        <v>91</v>
      </c>
      <c r="CL258" s="3" t="s">
        <v>91</v>
      </c>
      <c r="CM258" s="3" t="s">
        <v>1894</v>
      </c>
    </row>
    <row r="259">
      <c r="A259" s="2">
        <v>45045.43284877315</v>
      </c>
      <c r="B259" s="3" t="s">
        <v>306</v>
      </c>
      <c r="C259" s="3" t="s">
        <v>1895</v>
      </c>
      <c r="D259" s="3" t="s">
        <v>91</v>
      </c>
      <c r="E259" s="3" t="s">
        <v>92</v>
      </c>
      <c r="F259" s="3" t="s">
        <v>92</v>
      </c>
      <c r="G259" s="3">
        <v>2.0</v>
      </c>
      <c r="H259" s="3" t="s">
        <v>93</v>
      </c>
      <c r="I259" s="3" t="s">
        <v>94</v>
      </c>
      <c r="J259" s="3" t="s">
        <v>95</v>
      </c>
      <c r="K259" s="3" t="s">
        <v>96</v>
      </c>
      <c r="L259" s="3" t="s">
        <v>1896</v>
      </c>
      <c r="M259" s="3">
        <v>2.023030472E9</v>
      </c>
      <c r="N259" s="6" t="s">
        <v>1897</v>
      </c>
      <c r="O259" s="3">
        <v>1.1992345431E10</v>
      </c>
      <c r="P259" s="3">
        <v>5.71768799E8</v>
      </c>
      <c r="Q259" s="3" t="s">
        <v>92</v>
      </c>
      <c r="R259" s="3">
        <v>4.6435799865E10</v>
      </c>
      <c r="S259" s="4">
        <v>38359.0</v>
      </c>
      <c r="T259" s="3" t="s">
        <v>99</v>
      </c>
      <c r="U259" s="3" t="s">
        <v>100</v>
      </c>
      <c r="V259" s="3" t="s">
        <v>1898</v>
      </c>
      <c r="W259" s="5" t="s">
        <v>1899</v>
      </c>
      <c r="X259" s="3" t="s">
        <v>103</v>
      </c>
      <c r="Y259" s="3" t="s">
        <v>104</v>
      </c>
      <c r="Z259" s="3" t="s">
        <v>105</v>
      </c>
      <c r="AA259" s="3" t="s">
        <v>106</v>
      </c>
      <c r="AC259" s="3">
        <v>3.0</v>
      </c>
      <c r="AD259" s="3">
        <v>3.0</v>
      </c>
      <c r="AF259" s="3" t="s">
        <v>107</v>
      </c>
      <c r="AG259" s="3">
        <v>0.0</v>
      </c>
      <c r="AH259" s="3" t="s">
        <v>109</v>
      </c>
      <c r="AI259" s="3">
        <v>1956.0</v>
      </c>
      <c r="AJ259" s="3" t="s">
        <v>108</v>
      </c>
      <c r="AK259" s="3">
        <v>2394.0</v>
      </c>
      <c r="AL259" s="3" t="s">
        <v>110</v>
      </c>
      <c r="AM259" s="3">
        <v>0.0</v>
      </c>
      <c r="AN259" s="3" t="s">
        <v>109</v>
      </c>
      <c r="AO259" s="3">
        <v>0.0</v>
      </c>
      <c r="AP259" s="3" t="s">
        <v>109</v>
      </c>
      <c r="AQ259" s="3">
        <v>0.0</v>
      </c>
      <c r="AR259" s="3" t="s">
        <v>109</v>
      </c>
      <c r="AS259" s="3">
        <v>0.0</v>
      </c>
      <c r="AT259" s="3" t="s">
        <v>109</v>
      </c>
      <c r="AV259" s="3">
        <v>0.0</v>
      </c>
      <c r="AW259" s="3" t="s">
        <v>136</v>
      </c>
      <c r="AX259" s="3">
        <v>735.0</v>
      </c>
      <c r="AY259" s="3" t="s">
        <v>437</v>
      </c>
      <c r="AZ259" s="3">
        <v>0.0</v>
      </c>
      <c r="BA259" s="3" t="s">
        <v>113</v>
      </c>
      <c r="BB259" s="3">
        <v>0.0</v>
      </c>
      <c r="BC259" s="3" t="s">
        <v>460</v>
      </c>
      <c r="BD259" s="3">
        <v>99.0</v>
      </c>
      <c r="BE259" s="3" t="s">
        <v>114</v>
      </c>
      <c r="BF259" s="3">
        <v>254.0</v>
      </c>
      <c r="BG259" s="3" t="s">
        <v>167</v>
      </c>
      <c r="BH259" s="3" t="s">
        <v>115</v>
      </c>
      <c r="BI259" s="3">
        <v>137.0</v>
      </c>
      <c r="BJ259" s="3" t="s">
        <v>116</v>
      </c>
      <c r="BK259" s="3">
        <v>10.0</v>
      </c>
      <c r="BL259" s="3">
        <v>0.0</v>
      </c>
      <c r="BM259" s="3" t="s">
        <v>113</v>
      </c>
      <c r="BN259" s="3">
        <v>94.0</v>
      </c>
      <c r="BO259" s="3" t="s">
        <v>117</v>
      </c>
      <c r="BP259" s="3">
        <v>488.0</v>
      </c>
      <c r="BQ259" s="3" t="s">
        <v>141</v>
      </c>
      <c r="BR259" s="3" t="s">
        <v>1900</v>
      </c>
      <c r="BS259" s="3">
        <v>1.0</v>
      </c>
      <c r="BT259" s="3">
        <v>0.0</v>
      </c>
      <c r="BU259" s="3">
        <v>471.0</v>
      </c>
      <c r="BV259" s="3" t="s">
        <v>120</v>
      </c>
      <c r="BW259" s="3">
        <v>2275.0</v>
      </c>
      <c r="BX259" s="3" t="s">
        <v>120</v>
      </c>
      <c r="BY259" s="3">
        <v>0.0</v>
      </c>
      <c r="BZ259" s="3" t="s">
        <v>113</v>
      </c>
      <c r="CA259" s="3">
        <v>0.0</v>
      </c>
      <c r="CB259" s="3" t="s">
        <v>113</v>
      </c>
      <c r="CD259" s="3" t="s">
        <v>121</v>
      </c>
      <c r="CE259" s="3" t="s">
        <v>122</v>
      </c>
      <c r="CF259" s="3" t="s">
        <v>123</v>
      </c>
      <c r="CH259" s="3" t="s">
        <v>124</v>
      </c>
      <c r="CI259" s="3" t="s">
        <v>126</v>
      </c>
      <c r="CJ259" s="3" t="s">
        <v>126</v>
      </c>
      <c r="CK259" s="3" t="s">
        <v>92</v>
      </c>
      <c r="CL259" s="3" t="s">
        <v>92</v>
      </c>
    </row>
    <row r="260">
      <c r="A260" s="2">
        <v>45045.59794385417</v>
      </c>
      <c r="B260" s="3" t="s">
        <v>247</v>
      </c>
      <c r="C260" s="3" t="s">
        <v>1901</v>
      </c>
      <c r="D260" s="3" t="s">
        <v>91</v>
      </c>
      <c r="E260" s="3" t="s">
        <v>92</v>
      </c>
      <c r="F260" s="3" t="s">
        <v>92</v>
      </c>
      <c r="G260" s="3">
        <v>2.0</v>
      </c>
      <c r="H260" s="3" t="s">
        <v>93</v>
      </c>
      <c r="I260" s="3" t="s">
        <v>94</v>
      </c>
      <c r="J260" s="3" t="s">
        <v>96</v>
      </c>
      <c r="K260" s="3" t="s">
        <v>95</v>
      </c>
      <c r="L260" s="3" t="s">
        <v>1902</v>
      </c>
      <c r="M260" s="3">
        <v>2.023030473E9</v>
      </c>
      <c r="N260" s="3" t="s">
        <v>1903</v>
      </c>
      <c r="O260" s="3">
        <v>1.1980347463E10</v>
      </c>
      <c r="P260" s="3">
        <v>6.20794021E8</v>
      </c>
      <c r="R260" s="3">
        <v>5.1268675806E10</v>
      </c>
      <c r="S260" s="4">
        <v>38334.0</v>
      </c>
      <c r="T260" s="3" t="s">
        <v>131</v>
      </c>
      <c r="U260" s="3" t="s">
        <v>100</v>
      </c>
      <c r="V260" s="3" t="s">
        <v>1904</v>
      </c>
      <c r="W260" s="5" t="s">
        <v>1905</v>
      </c>
      <c r="X260" s="3" t="s">
        <v>103</v>
      </c>
      <c r="Y260" s="3" t="s">
        <v>104</v>
      </c>
      <c r="Z260" s="3" t="s">
        <v>105</v>
      </c>
      <c r="AA260" s="3" t="s">
        <v>106</v>
      </c>
      <c r="AC260" s="3">
        <v>5.0</v>
      </c>
      <c r="AD260" s="3">
        <v>1.0</v>
      </c>
      <c r="AE260" s="3">
        <v>4.0</v>
      </c>
      <c r="AF260" s="3" t="s">
        <v>134</v>
      </c>
      <c r="AG260" s="3">
        <v>670.0</v>
      </c>
      <c r="AH260" s="3" t="s">
        <v>108</v>
      </c>
      <c r="AI260" s="3">
        <v>2500.0</v>
      </c>
      <c r="AJ260" s="3" t="s">
        <v>274</v>
      </c>
      <c r="AK260" s="3">
        <v>1200.0</v>
      </c>
      <c r="AL260" s="3" t="s">
        <v>135</v>
      </c>
      <c r="AM260" s="3">
        <v>0.0</v>
      </c>
      <c r="AN260" s="3" t="s">
        <v>109</v>
      </c>
      <c r="AO260" s="3">
        <v>0.0</v>
      </c>
      <c r="AP260" s="3" t="s">
        <v>109</v>
      </c>
      <c r="AQ260" s="3">
        <v>0.0</v>
      </c>
      <c r="AR260" s="3" t="s">
        <v>109</v>
      </c>
      <c r="AS260" s="3">
        <v>0.0</v>
      </c>
      <c r="AT260" s="3" t="s">
        <v>109</v>
      </c>
      <c r="AV260" s="3">
        <v>1.0</v>
      </c>
      <c r="AW260" s="3" t="s">
        <v>155</v>
      </c>
      <c r="AX260" s="3">
        <v>0.0</v>
      </c>
      <c r="AY260" s="3" t="s">
        <v>177</v>
      </c>
      <c r="AZ260" s="3">
        <v>0.0</v>
      </c>
      <c r="BA260" s="3" t="s">
        <v>113</v>
      </c>
      <c r="BB260" s="3">
        <v>67.0</v>
      </c>
      <c r="BC260" s="3" t="s">
        <v>114</v>
      </c>
      <c r="BD260" s="3">
        <v>159.0</v>
      </c>
      <c r="BE260" s="3" t="s">
        <v>114</v>
      </c>
      <c r="BF260" s="3">
        <v>85.0</v>
      </c>
      <c r="BG260" s="3" t="s">
        <v>256</v>
      </c>
      <c r="BH260" s="3" t="s">
        <v>115</v>
      </c>
      <c r="BI260" s="3">
        <v>110.0</v>
      </c>
      <c r="BJ260" s="3" t="s">
        <v>140</v>
      </c>
      <c r="BK260" s="3">
        <v>35.0</v>
      </c>
      <c r="BL260" s="3">
        <v>0.0</v>
      </c>
      <c r="BM260" s="3" t="s">
        <v>113</v>
      </c>
      <c r="BN260" s="3">
        <v>0.0</v>
      </c>
      <c r="BO260" s="3" t="s">
        <v>113</v>
      </c>
      <c r="BP260" s="3">
        <v>170.0</v>
      </c>
      <c r="BQ260" s="3" t="s">
        <v>118</v>
      </c>
      <c r="BR260" s="3" t="s">
        <v>509</v>
      </c>
      <c r="BS260" s="3">
        <v>1.0</v>
      </c>
      <c r="BT260" s="3">
        <v>0.0</v>
      </c>
      <c r="BU260" s="3">
        <v>0.0</v>
      </c>
      <c r="BV260" s="3" t="s">
        <v>113</v>
      </c>
      <c r="BW260" s="3">
        <v>0.0</v>
      </c>
      <c r="BX260" s="3" t="s">
        <v>113</v>
      </c>
      <c r="BY260" s="3">
        <v>0.0</v>
      </c>
      <c r="BZ260" s="3" t="s">
        <v>113</v>
      </c>
      <c r="CA260" s="3">
        <v>0.0</v>
      </c>
      <c r="CB260" s="3" t="s">
        <v>113</v>
      </c>
      <c r="CD260" s="3" t="s">
        <v>122</v>
      </c>
      <c r="CE260" s="3" t="s">
        <v>122</v>
      </c>
      <c r="CF260" s="3" t="s">
        <v>123</v>
      </c>
      <c r="CH260" s="3" t="s">
        <v>124</v>
      </c>
      <c r="CI260" s="3" t="s">
        <v>181</v>
      </c>
      <c r="CJ260" s="3" t="s">
        <v>208</v>
      </c>
      <c r="CK260" s="3" t="s">
        <v>91</v>
      </c>
      <c r="CL260" s="3" t="s">
        <v>91</v>
      </c>
    </row>
    <row r="261">
      <c r="A261" s="2">
        <v>45045.61774310185</v>
      </c>
      <c r="B261" s="3" t="s">
        <v>169</v>
      </c>
      <c r="C261" s="3" t="s">
        <v>1906</v>
      </c>
      <c r="D261" s="3" t="s">
        <v>91</v>
      </c>
      <c r="E261" s="3" t="s">
        <v>92</v>
      </c>
      <c r="F261" s="3" t="s">
        <v>1907</v>
      </c>
      <c r="G261" s="3">
        <v>2.0</v>
      </c>
      <c r="H261" s="3">
        <v>1.0</v>
      </c>
      <c r="I261" s="3" t="s">
        <v>94</v>
      </c>
      <c r="J261" s="3" t="s">
        <v>96</v>
      </c>
      <c r="K261" s="3" t="s">
        <v>95</v>
      </c>
      <c r="L261" s="3" t="s">
        <v>1908</v>
      </c>
      <c r="M261" s="3">
        <v>2.023030475E9</v>
      </c>
      <c r="N261" s="3" t="s">
        <v>1909</v>
      </c>
      <c r="O261" s="3">
        <v>1.1949934601E10</v>
      </c>
      <c r="P261" s="3">
        <v>3.81468574E8</v>
      </c>
      <c r="Q261" s="3" t="s">
        <v>92</v>
      </c>
      <c r="R261" s="3">
        <v>4.6795678806E10</v>
      </c>
      <c r="S261" s="4">
        <v>36243.0</v>
      </c>
      <c r="T261" s="3" t="s">
        <v>99</v>
      </c>
      <c r="U261" s="3" t="s">
        <v>100</v>
      </c>
      <c r="V261" s="3" t="s">
        <v>1910</v>
      </c>
      <c r="W261" s="5" t="s">
        <v>1911</v>
      </c>
      <c r="X261" s="3" t="s">
        <v>103</v>
      </c>
      <c r="Y261" s="3" t="s">
        <v>104</v>
      </c>
      <c r="Z261" s="3" t="s">
        <v>105</v>
      </c>
      <c r="AA261" s="3" t="s">
        <v>106</v>
      </c>
      <c r="AC261" s="3">
        <v>3.0</v>
      </c>
      <c r="AD261" s="3">
        <v>3.0</v>
      </c>
      <c r="AF261" s="3" t="s">
        <v>107</v>
      </c>
      <c r="AG261" s="3">
        <v>0.0</v>
      </c>
      <c r="AH261" s="3" t="s">
        <v>109</v>
      </c>
      <c r="AI261" s="3">
        <v>443.0</v>
      </c>
      <c r="AJ261" s="3" t="s">
        <v>108</v>
      </c>
      <c r="AK261" s="3">
        <v>0.0</v>
      </c>
      <c r="AL261" s="3" t="s">
        <v>109</v>
      </c>
      <c r="AM261" s="3">
        <v>0.0</v>
      </c>
      <c r="AN261" s="3" t="s">
        <v>109</v>
      </c>
      <c r="AO261" s="3">
        <v>0.0</v>
      </c>
      <c r="AP261" s="3" t="s">
        <v>109</v>
      </c>
      <c r="AQ261" s="3">
        <v>0.0</v>
      </c>
      <c r="AR261" s="3" t="s">
        <v>109</v>
      </c>
      <c r="AS261" s="3">
        <v>0.0</v>
      </c>
      <c r="AT261" s="3" t="s">
        <v>109</v>
      </c>
      <c r="AV261" s="3">
        <v>0.0</v>
      </c>
      <c r="AW261" s="3" t="s">
        <v>136</v>
      </c>
      <c r="AX261" s="3">
        <v>0.0</v>
      </c>
      <c r="AY261" s="3" t="s">
        <v>137</v>
      </c>
      <c r="AZ261" s="3">
        <v>631.0</v>
      </c>
      <c r="BA261" s="3" t="s">
        <v>138</v>
      </c>
      <c r="BB261" s="3">
        <v>65.0</v>
      </c>
      <c r="BC261" s="3" t="s">
        <v>114</v>
      </c>
      <c r="BD261" s="3">
        <v>55.0</v>
      </c>
      <c r="BE261" s="3" t="s">
        <v>114</v>
      </c>
      <c r="BF261" s="3">
        <v>0.0</v>
      </c>
      <c r="BG261" s="3" t="s">
        <v>113</v>
      </c>
      <c r="BH261" s="3" t="s">
        <v>157</v>
      </c>
      <c r="BI261" s="3">
        <v>70.0</v>
      </c>
      <c r="BJ261" s="3" t="s">
        <v>116</v>
      </c>
      <c r="BK261" s="3">
        <v>200.0</v>
      </c>
      <c r="BL261" s="3">
        <v>0.0</v>
      </c>
      <c r="BM261" s="3" t="s">
        <v>113</v>
      </c>
      <c r="BN261" s="3">
        <v>0.0</v>
      </c>
      <c r="BO261" s="3" t="s">
        <v>113</v>
      </c>
      <c r="BP261" s="3">
        <v>300.0</v>
      </c>
      <c r="BQ261" s="3" t="s">
        <v>118</v>
      </c>
      <c r="BR261" s="3" t="s">
        <v>1912</v>
      </c>
      <c r="BS261" s="3">
        <v>1.0</v>
      </c>
      <c r="BT261" s="3">
        <v>0.0</v>
      </c>
      <c r="BU261" s="3">
        <v>742.0</v>
      </c>
      <c r="BV261" s="3" t="s">
        <v>797</v>
      </c>
      <c r="BW261" s="3">
        <v>0.0</v>
      </c>
      <c r="BX261" s="3" t="s">
        <v>113</v>
      </c>
      <c r="BY261" s="3">
        <v>0.0</v>
      </c>
      <c r="BZ261" s="3" t="s">
        <v>113</v>
      </c>
      <c r="CA261" s="3">
        <v>0.0</v>
      </c>
      <c r="CB261" s="3" t="s">
        <v>113</v>
      </c>
      <c r="CD261" s="3" t="s">
        <v>122</v>
      </c>
      <c r="CE261" s="3" t="s">
        <v>122</v>
      </c>
      <c r="CF261" s="3" t="s">
        <v>123</v>
      </c>
      <c r="CG261" s="3" t="s">
        <v>92</v>
      </c>
      <c r="CH261" s="3" t="s">
        <v>124</v>
      </c>
      <c r="CI261" s="3" t="s">
        <v>208</v>
      </c>
      <c r="CJ261" s="3" t="s">
        <v>147</v>
      </c>
      <c r="CK261" s="3" t="s">
        <v>92</v>
      </c>
      <c r="CL261" s="3" t="s">
        <v>91</v>
      </c>
    </row>
    <row r="262">
      <c r="A262" s="2">
        <v>45045.46463508102</v>
      </c>
      <c r="B262" s="3" t="s">
        <v>159</v>
      </c>
      <c r="C262" s="3" t="s">
        <v>1913</v>
      </c>
      <c r="D262" s="3" t="s">
        <v>91</v>
      </c>
      <c r="E262" s="3" t="s">
        <v>91</v>
      </c>
      <c r="F262" s="3" t="s">
        <v>1323</v>
      </c>
      <c r="G262" s="3">
        <v>3.0</v>
      </c>
      <c r="H262" s="3">
        <v>2.0</v>
      </c>
      <c r="I262" s="3" t="s">
        <v>94</v>
      </c>
      <c r="J262" s="3" t="s">
        <v>95</v>
      </c>
      <c r="K262" s="3" t="s">
        <v>96</v>
      </c>
      <c r="L262" s="3" t="s">
        <v>1914</v>
      </c>
      <c r="M262" s="3">
        <v>2.023030476E9</v>
      </c>
      <c r="N262" s="3" t="s">
        <v>1915</v>
      </c>
      <c r="O262" s="3">
        <v>1.1963835166E10</v>
      </c>
      <c r="P262" s="3">
        <v>5.39081061E8</v>
      </c>
      <c r="Q262" s="3" t="s">
        <v>92</v>
      </c>
      <c r="R262" s="3">
        <v>4.7882737801E10</v>
      </c>
      <c r="S262" s="4">
        <v>37714.0</v>
      </c>
      <c r="T262" s="3" t="s">
        <v>99</v>
      </c>
      <c r="U262" s="3" t="s">
        <v>100</v>
      </c>
      <c r="V262" s="3" t="s">
        <v>1916</v>
      </c>
      <c r="W262" s="5" t="s">
        <v>1917</v>
      </c>
      <c r="X262" s="3" t="s">
        <v>542</v>
      </c>
      <c r="Y262" s="3" t="s">
        <v>104</v>
      </c>
      <c r="Z262" s="3" t="s">
        <v>105</v>
      </c>
      <c r="AA262" s="3" t="s">
        <v>106</v>
      </c>
      <c r="AC262" s="3">
        <v>2.0</v>
      </c>
      <c r="AD262" s="3">
        <v>2.0</v>
      </c>
      <c r="AF262" s="3" t="s">
        <v>107</v>
      </c>
      <c r="AG262" s="3">
        <v>0.0</v>
      </c>
      <c r="AH262" s="3" t="s">
        <v>109</v>
      </c>
      <c r="AI262" s="3">
        <v>0.0</v>
      </c>
      <c r="AJ262" s="3" t="s">
        <v>109</v>
      </c>
      <c r="AK262" s="3">
        <v>2582.0</v>
      </c>
      <c r="AL262" s="3" t="s">
        <v>108</v>
      </c>
      <c r="AM262" s="3">
        <v>0.0</v>
      </c>
      <c r="AN262" s="3" t="s">
        <v>109</v>
      </c>
      <c r="AO262" s="3">
        <v>0.0</v>
      </c>
      <c r="AP262" s="3" t="s">
        <v>109</v>
      </c>
      <c r="AQ262" s="3">
        <v>0.0</v>
      </c>
      <c r="AR262" s="3" t="s">
        <v>109</v>
      </c>
      <c r="AS262" s="3">
        <v>0.0</v>
      </c>
      <c r="AT262" s="3" t="s">
        <v>109</v>
      </c>
      <c r="AV262" s="3">
        <v>0.0</v>
      </c>
      <c r="AW262" s="3" t="s">
        <v>203</v>
      </c>
      <c r="AX262" s="3">
        <v>0.0</v>
      </c>
      <c r="AY262" s="3" t="s">
        <v>137</v>
      </c>
      <c r="AZ262" s="3">
        <v>1430.0</v>
      </c>
      <c r="BA262" s="3" t="s">
        <v>138</v>
      </c>
      <c r="BB262" s="3">
        <v>79.0</v>
      </c>
      <c r="BC262" s="3" t="s">
        <v>114</v>
      </c>
      <c r="BD262" s="3">
        <v>253.0</v>
      </c>
      <c r="BE262" s="3" t="s">
        <v>114</v>
      </c>
      <c r="BF262" s="3">
        <v>136.0</v>
      </c>
      <c r="BG262" s="3" t="s">
        <v>167</v>
      </c>
      <c r="BH262" s="3" t="s">
        <v>115</v>
      </c>
      <c r="BI262" s="3">
        <v>114.0</v>
      </c>
      <c r="BJ262" s="3" t="s">
        <v>116</v>
      </c>
      <c r="BK262" s="3">
        <v>178.0</v>
      </c>
      <c r="BL262" s="3">
        <v>0.0</v>
      </c>
      <c r="BM262" s="3" t="s">
        <v>113</v>
      </c>
      <c r="BN262" s="3">
        <v>351.0</v>
      </c>
      <c r="BO262" s="3" t="s">
        <v>117</v>
      </c>
      <c r="BP262" s="3">
        <v>200.0</v>
      </c>
      <c r="BQ262" s="3" t="s">
        <v>118</v>
      </c>
      <c r="BR262" s="3" t="s">
        <v>1918</v>
      </c>
      <c r="BS262" s="3">
        <v>0.0</v>
      </c>
      <c r="BT262" s="3">
        <v>0.0</v>
      </c>
      <c r="BU262" s="3">
        <v>0.0</v>
      </c>
      <c r="BV262" s="3" t="s">
        <v>113</v>
      </c>
      <c r="BW262" s="3">
        <v>305.0</v>
      </c>
      <c r="BX262" s="3" t="s">
        <v>120</v>
      </c>
      <c r="BY262" s="3">
        <v>112.0</v>
      </c>
      <c r="BZ262" s="3" t="s">
        <v>120</v>
      </c>
      <c r="CA262" s="3">
        <v>2286.0</v>
      </c>
      <c r="CB262" s="3" t="s">
        <v>120</v>
      </c>
      <c r="CD262" s="3" t="s">
        <v>122</v>
      </c>
      <c r="CE262" s="3" t="s">
        <v>122</v>
      </c>
      <c r="CF262" s="3" t="s">
        <v>123</v>
      </c>
      <c r="CH262" s="3" t="s">
        <v>124</v>
      </c>
      <c r="CI262" s="3" t="s">
        <v>146</v>
      </c>
      <c r="CJ262" s="3" t="s">
        <v>146</v>
      </c>
      <c r="CK262" s="3" t="s">
        <v>92</v>
      </c>
      <c r="CL262" s="3" t="s">
        <v>92</v>
      </c>
    </row>
    <row r="263">
      <c r="A263" s="2">
        <v>45045.70835240741</v>
      </c>
      <c r="B263" s="3" t="s">
        <v>341</v>
      </c>
      <c r="C263" s="3" t="s">
        <v>1919</v>
      </c>
      <c r="D263" s="3" t="s">
        <v>91</v>
      </c>
      <c r="E263" s="3" t="s">
        <v>92</v>
      </c>
      <c r="F263" s="3" t="s">
        <v>1920</v>
      </c>
      <c r="G263" s="3">
        <v>1.0</v>
      </c>
      <c r="H263" s="3" t="s">
        <v>93</v>
      </c>
      <c r="I263" s="3" t="s">
        <v>94</v>
      </c>
      <c r="J263" s="3" t="s">
        <v>95</v>
      </c>
      <c r="K263" s="3" t="s">
        <v>96</v>
      </c>
      <c r="L263" s="3" t="s">
        <v>1921</v>
      </c>
      <c r="M263" s="3">
        <v>2.023030478E9</v>
      </c>
      <c r="N263" s="3" t="s">
        <v>1922</v>
      </c>
      <c r="O263" s="3">
        <v>1.1986133479E10</v>
      </c>
      <c r="P263" s="3">
        <v>6.0236106E8</v>
      </c>
      <c r="Q263" s="3" t="s">
        <v>92</v>
      </c>
      <c r="R263" s="3">
        <v>5.0082250812E10</v>
      </c>
      <c r="S263" s="4">
        <v>38460.0</v>
      </c>
      <c r="T263" s="3" t="s">
        <v>99</v>
      </c>
      <c r="U263" s="3" t="s">
        <v>100</v>
      </c>
      <c r="V263" s="3" t="s">
        <v>1923</v>
      </c>
      <c r="W263" s="5" t="s">
        <v>1924</v>
      </c>
      <c r="X263" s="3" t="s">
        <v>348</v>
      </c>
      <c r="Y263" s="3" t="s">
        <v>104</v>
      </c>
      <c r="Z263" s="3" t="s">
        <v>105</v>
      </c>
      <c r="AA263" s="3" t="s">
        <v>106</v>
      </c>
      <c r="AC263" s="3">
        <v>2.0</v>
      </c>
      <c r="AD263" s="3">
        <v>2.0</v>
      </c>
      <c r="AE263" s="3">
        <v>0.0</v>
      </c>
      <c r="AF263" s="3" t="s">
        <v>107</v>
      </c>
      <c r="AG263" s="3">
        <v>0.0</v>
      </c>
      <c r="AH263" s="3" t="s">
        <v>109</v>
      </c>
      <c r="AI263" s="3">
        <v>0.0</v>
      </c>
      <c r="AJ263" s="3" t="s">
        <v>109</v>
      </c>
      <c r="AK263" s="3">
        <v>0.0</v>
      </c>
      <c r="AL263" s="3" t="s">
        <v>109</v>
      </c>
      <c r="AM263" s="3">
        <v>0.0</v>
      </c>
      <c r="AN263" s="3" t="s">
        <v>109</v>
      </c>
      <c r="AO263" s="3">
        <v>0.0</v>
      </c>
      <c r="AP263" s="3" t="s">
        <v>109</v>
      </c>
      <c r="AQ263" s="3">
        <v>0.0</v>
      </c>
      <c r="AR263" s="3" t="s">
        <v>109</v>
      </c>
      <c r="AS263" s="3">
        <v>600.0</v>
      </c>
      <c r="AT263" s="3" t="s">
        <v>108</v>
      </c>
      <c r="AV263" s="3">
        <v>0.0</v>
      </c>
      <c r="AW263" s="3" t="s">
        <v>136</v>
      </c>
      <c r="AX263" s="3">
        <v>500.0</v>
      </c>
      <c r="AY263" s="3" t="s">
        <v>879</v>
      </c>
      <c r="AZ263" s="3">
        <v>0.0</v>
      </c>
      <c r="BA263" s="3" t="s">
        <v>113</v>
      </c>
      <c r="BB263" s="3">
        <v>0.0</v>
      </c>
      <c r="BC263" s="3" t="s">
        <v>349</v>
      </c>
      <c r="BD263" s="3">
        <v>87.0</v>
      </c>
      <c r="BE263" s="3" t="s">
        <v>114</v>
      </c>
      <c r="BF263" s="3">
        <v>0.0</v>
      </c>
      <c r="BG263" s="3" t="s">
        <v>113</v>
      </c>
      <c r="BH263" s="3" t="s">
        <v>157</v>
      </c>
      <c r="BI263" s="3">
        <v>65.0</v>
      </c>
      <c r="BJ263" s="3" t="s">
        <v>116</v>
      </c>
      <c r="BK263" s="3">
        <v>200.0</v>
      </c>
      <c r="BL263" s="3">
        <v>0.0</v>
      </c>
      <c r="BM263" s="3" t="s">
        <v>113</v>
      </c>
      <c r="BN263" s="3">
        <v>0.0</v>
      </c>
      <c r="BO263" s="3" t="s">
        <v>113</v>
      </c>
      <c r="BP263" s="3">
        <v>50.0</v>
      </c>
      <c r="BQ263" s="3" t="s">
        <v>118</v>
      </c>
      <c r="BR263" s="3" t="s">
        <v>648</v>
      </c>
      <c r="BS263" s="3">
        <v>0.0</v>
      </c>
      <c r="BT263" s="3">
        <v>0.0</v>
      </c>
      <c r="BU263" s="3">
        <v>0.0</v>
      </c>
      <c r="BV263" s="3" t="s">
        <v>113</v>
      </c>
      <c r="BW263" s="3">
        <v>0.0</v>
      </c>
      <c r="BX263" s="3" t="s">
        <v>113</v>
      </c>
      <c r="BY263" s="3">
        <v>0.0</v>
      </c>
      <c r="BZ263" s="3" t="s">
        <v>113</v>
      </c>
      <c r="CA263" s="3">
        <v>0.0</v>
      </c>
      <c r="CB263" s="3" t="s">
        <v>113</v>
      </c>
      <c r="CD263" s="3" t="s">
        <v>122</v>
      </c>
      <c r="CE263" s="3" t="s">
        <v>122</v>
      </c>
      <c r="CF263" s="3" t="s">
        <v>144</v>
      </c>
      <c r="CG263" s="3" t="s">
        <v>92</v>
      </c>
      <c r="CH263" s="3" t="s">
        <v>124</v>
      </c>
      <c r="CI263" s="3" t="s">
        <v>181</v>
      </c>
      <c r="CJ263" s="3" t="s">
        <v>228</v>
      </c>
      <c r="CK263" s="3" t="s">
        <v>92</v>
      </c>
      <c r="CL263" s="3" t="s">
        <v>92</v>
      </c>
      <c r="CM263" s="3" t="s">
        <v>1925</v>
      </c>
    </row>
    <row r="264">
      <c r="A264" s="2">
        <v>45045.45218491898</v>
      </c>
      <c r="B264" s="3" t="s">
        <v>1059</v>
      </c>
      <c r="C264" s="3" t="s">
        <v>1926</v>
      </c>
      <c r="D264" s="3" t="s">
        <v>91</v>
      </c>
      <c r="E264" s="3" t="s">
        <v>92</v>
      </c>
      <c r="F264" s="3" t="s">
        <v>92</v>
      </c>
      <c r="G264" s="3">
        <v>2.0</v>
      </c>
      <c r="H264" s="3">
        <v>1.0</v>
      </c>
      <c r="I264" s="3">
        <v>1.0</v>
      </c>
      <c r="J264" s="3" t="s">
        <v>95</v>
      </c>
      <c r="K264" s="3" t="s">
        <v>592</v>
      </c>
      <c r="L264" s="3" t="s">
        <v>1927</v>
      </c>
      <c r="M264" s="3">
        <v>2.02303048E9</v>
      </c>
      <c r="N264" s="3" t="s">
        <v>1928</v>
      </c>
      <c r="O264" s="3">
        <v>1.1964780438E10</v>
      </c>
      <c r="P264" s="3">
        <v>2.062752776E9</v>
      </c>
      <c r="Q264" s="3" t="s">
        <v>92</v>
      </c>
      <c r="R264" s="3">
        <v>4.1253907897E10</v>
      </c>
      <c r="S264" s="4">
        <v>37610.0</v>
      </c>
      <c r="T264" s="3" t="s">
        <v>131</v>
      </c>
      <c r="U264" s="3" t="s">
        <v>100</v>
      </c>
      <c r="V264" s="3" t="s">
        <v>1929</v>
      </c>
      <c r="W264" s="5" t="s">
        <v>1930</v>
      </c>
      <c r="X264" s="3" t="s">
        <v>103</v>
      </c>
      <c r="Y264" s="3" t="s">
        <v>104</v>
      </c>
      <c r="Z264" s="3" t="s">
        <v>105</v>
      </c>
      <c r="AA264" s="3" t="s">
        <v>106</v>
      </c>
      <c r="AC264" s="3">
        <v>2.0</v>
      </c>
      <c r="AD264" s="3">
        <v>2.0</v>
      </c>
      <c r="AF264" s="3" t="s">
        <v>107</v>
      </c>
      <c r="AG264" s="3">
        <v>2000.0</v>
      </c>
      <c r="AH264" s="3" t="s">
        <v>274</v>
      </c>
      <c r="AI264" s="3">
        <v>0.0</v>
      </c>
      <c r="AJ264" s="3" t="s">
        <v>109</v>
      </c>
      <c r="AK264" s="3">
        <v>0.0</v>
      </c>
      <c r="AL264" s="3" t="s">
        <v>109</v>
      </c>
      <c r="AM264" s="3">
        <v>0.0</v>
      </c>
      <c r="AN264" s="3" t="s">
        <v>109</v>
      </c>
      <c r="AO264" s="3">
        <v>0.0</v>
      </c>
      <c r="AP264" s="3" t="s">
        <v>109</v>
      </c>
      <c r="AQ264" s="3">
        <v>1320.0</v>
      </c>
      <c r="AR264" s="3" t="s">
        <v>274</v>
      </c>
      <c r="AS264" s="3">
        <v>0.0</v>
      </c>
      <c r="AT264" s="3" t="s">
        <v>109</v>
      </c>
      <c r="AV264" s="3">
        <v>0.0</v>
      </c>
      <c r="AW264" s="3" t="s">
        <v>136</v>
      </c>
      <c r="AX264" s="3">
        <v>0.0</v>
      </c>
      <c r="AY264" s="3" t="s">
        <v>137</v>
      </c>
      <c r="AZ264" s="3">
        <v>0.0</v>
      </c>
      <c r="BA264" s="3" t="s">
        <v>113</v>
      </c>
      <c r="BB264" s="3">
        <v>30.0</v>
      </c>
      <c r="BC264" s="3" t="s">
        <v>776</v>
      </c>
      <c r="BD264" s="3">
        <v>145.0</v>
      </c>
      <c r="BE264" s="3" t="s">
        <v>372</v>
      </c>
      <c r="BF264" s="3">
        <v>0.0</v>
      </c>
      <c r="BG264" s="3" t="s">
        <v>113</v>
      </c>
      <c r="BH264" s="3" t="s">
        <v>115</v>
      </c>
      <c r="BI264" s="3">
        <v>118.0</v>
      </c>
      <c r="BJ264" s="3" t="s">
        <v>140</v>
      </c>
      <c r="BK264" s="3">
        <v>350.0</v>
      </c>
      <c r="BL264" s="3">
        <v>0.0</v>
      </c>
      <c r="BM264" s="3" t="s">
        <v>113</v>
      </c>
      <c r="BN264" s="3">
        <v>1100.0</v>
      </c>
      <c r="BO264" s="3" t="s">
        <v>205</v>
      </c>
      <c r="BP264" s="3">
        <v>550.0</v>
      </c>
      <c r="BQ264" s="3" t="s">
        <v>257</v>
      </c>
      <c r="BR264" s="3" t="s">
        <v>1931</v>
      </c>
      <c r="BS264" s="3">
        <v>0.0</v>
      </c>
      <c r="BT264" s="3">
        <v>0.0</v>
      </c>
      <c r="BU264" s="3">
        <v>0.0</v>
      </c>
      <c r="BV264" s="3" t="s">
        <v>113</v>
      </c>
      <c r="BW264" s="3">
        <v>0.0</v>
      </c>
      <c r="BX264" s="3" t="s">
        <v>113</v>
      </c>
      <c r="BY264" s="3">
        <v>0.0</v>
      </c>
      <c r="BZ264" s="3" t="s">
        <v>113</v>
      </c>
      <c r="CA264" s="3">
        <v>7000.0</v>
      </c>
      <c r="CB264" s="3" t="s">
        <v>207</v>
      </c>
      <c r="CD264" s="3" t="s">
        <v>331</v>
      </c>
      <c r="CE264" s="3" t="s">
        <v>385</v>
      </c>
      <c r="CF264" s="3" t="s">
        <v>123</v>
      </c>
      <c r="CG264" s="3" t="s">
        <v>445</v>
      </c>
      <c r="CH264" s="3" t="s">
        <v>1346</v>
      </c>
      <c r="CI264" s="3" t="s">
        <v>146</v>
      </c>
      <c r="CJ264" s="3" t="s">
        <v>228</v>
      </c>
      <c r="CK264" s="3" t="s">
        <v>92</v>
      </c>
      <c r="CL264" s="3" t="s">
        <v>91</v>
      </c>
    </row>
    <row r="265">
      <c r="A265" s="2">
        <v>45052.79049275463</v>
      </c>
      <c r="B265" s="3" t="s">
        <v>169</v>
      </c>
      <c r="C265" s="3" t="s">
        <v>1932</v>
      </c>
      <c r="D265" s="3" t="s">
        <v>91</v>
      </c>
      <c r="E265" s="3" t="s">
        <v>92</v>
      </c>
      <c r="F265" s="3" t="s">
        <v>92</v>
      </c>
      <c r="G265" s="3" t="s">
        <v>93</v>
      </c>
      <c r="H265" s="3" t="s">
        <v>93</v>
      </c>
      <c r="I265" s="3" t="s">
        <v>94</v>
      </c>
      <c r="J265" s="3" t="s">
        <v>95</v>
      </c>
      <c r="K265" s="3" t="s">
        <v>96</v>
      </c>
      <c r="L265" s="3" t="s">
        <v>1933</v>
      </c>
      <c r="M265" s="3">
        <v>2.023030479E9</v>
      </c>
      <c r="N265" s="3" t="s">
        <v>1934</v>
      </c>
      <c r="O265" s="3">
        <v>1.1989832873E10</v>
      </c>
      <c r="P265" s="3">
        <v>5.22766018E8</v>
      </c>
      <c r="Q265" s="3" t="s">
        <v>92</v>
      </c>
      <c r="R265" s="3">
        <v>4.0990585816E10</v>
      </c>
      <c r="S265" s="4">
        <v>38459.0</v>
      </c>
      <c r="T265" s="3" t="s">
        <v>99</v>
      </c>
      <c r="U265" s="3" t="s">
        <v>100</v>
      </c>
      <c r="V265" s="3" t="s">
        <v>1935</v>
      </c>
      <c r="W265" s="5" t="s">
        <v>1936</v>
      </c>
      <c r="X265" s="3" t="s">
        <v>103</v>
      </c>
      <c r="Y265" s="3" t="s">
        <v>104</v>
      </c>
      <c r="Z265" s="3" t="s">
        <v>105</v>
      </c>
      <c r="AA265" s="3" t="s">
        <v>106</v>
      </c>
      <c r="AC265" s="3">
        <v>3.0</v>
      </c>
      <c r="AD265" s="3">
        <v>1.0</v>
      </c>
      <c r="AE265" s="3">
        <v>2.0</v>
      </c>
      <c r="AF265" s="3" t="s">
        <v>107</v>
      </c>
      <c r="AG265" s="3">
        <v>0.0</v>
      </c>
      <c r="AH265" s="3" t="s">
        <v>109</v>
      </c>
      <c r="AI265" s="3">
        <v>2000.0</v>
      </c>
      <c r="AJ265" s="3" t="s">
        <v>274</v>
      </c>
      <c r="AK265" s="3">
        <v>1550.0</v>
      </c>
      <c r="AL265" s="3" t="s">
        <v>274</v>
      </c>
      <c r="AM265" s="3">
        <v>0.0</v>
      </c>
      <c r="AN265" s="3" t="s">
        <v>109</v>
      </c>
      <c r="AO265" s="3">
        <v>0.0</v>
      </c>
      <c r="AP265" s="3" t="s">
        <v>109</v>
      </c>
      <c r="AQ265" s="3">
        <v>0.0</v>
      </c>
      <c r="AR265" s="3" t="s">
        <v>109</v>
      </c>
      <c r="AS265" s="3">
        <v>0.0</v>
      </c>
      <c r="AT265" s="3" t="s">
        <v>109</v>
      </c>
      <c r="AV265" s="3">
        <v>0.0</v>
      </c>
      <c r="AW265" s="3" t="s">
        <v>136</v>
      </c>
      <c r="AX265" s="3">
        <v>0.0</v>
      </c>
      <c r="AY265" s="3" t="s">
        <v>137</v>
      </c>
      <c r="AZ265" s="3">
        <v>0.0</v>
      </c>
      <c r="BA265" s="3" t="s">
        <v>178</v>
      </c>
      <c r="BB265" s="3">
        <v>100.0</v>
      </c>
      <c r="BC265" s="3" t="s">
        <v>371</v>
      </c>
      <c r="BD265" s="3">
        <v>200.0</v>
      </c>
      <c r="BE265" s="3" t="s">
        <v>372</v>
      </c>
      <c r="BF265" s="3">
        <v>0.0</v>
      </c>
      <c r="BG265" s="3" t="s">
        <v>113</v>
      </c>
      <c r="BH265" s="3" t="s">
        <v>157</v>
      </c>
      <c r="BI265" s="3">
        <v>90.0</v>
      </c>
      <c r="BJ265" s="3" t="s">
        <v>140</v>
      </c>
      <c r="BK265" s="3">
        <v>100.0</v>
      </c>
      <c r="BL265" s="3">
        <v>0.0</v>
      </c>
      <c r="BM265" s="3" t="s">
        <v>113</v>
      </c>
      <c r="BN265" s="3">
        <v>0.0</v>
      </c>
      <c r="BO265" s="3" t="s">
        <v>113</v>
      </c>
      <c r="BP265" s="3">
        <v>180.0</v>
      </c>
      <c r="BQ265" s="3" t="s">
        <v>118</v>
      </c>
      <c r="BS265" s="3">
        <v>1.0</v>
      </c>
      <c r="BT265" s="3">
        <v>0.0</v>
      </c>
      <c r="BU265" s="3">
        <v>600.0</v>
      </c>
      <c r="BV265" s="3" t="s">
        <v>207</v>
      </c>
      <c r="BW265" s="3">
        <v>0.0</v>
      </c>
      <c r="BX265" s="3" t="s">
        <v>113</v>
      </c>
      <c r="BY265" s="3">
        <v>0.0</v>
      </c>
      <c r="BZ265" s="3" t="s">
        <v>113</v>
      </c>
      <c r="CA265" s="3">
        <v>0.0</v>
      </c>
      <c r="CB265" s="3" t="s">
        <v>113</v>
      </c>
      <c r="CD265" s="3" t="s">
        <v>122</v>
      </c>
      <c r="CE265" s="3" t="s">
        <v>122</v>
      </c>
      <c r="CF265" s="3" t="s">
        <v>144</v>
      </c>
      <c r="CH265" s="3" t="s">
        <v>145</v>
      </c>
      <c r="CI265" s="3" t="s">
        <v>125</v>
      </c>
      <c r="CJ265" s="3" t="s">
        <v>125</v>
      </c>
      <c r="CK265" s="3" t="s">
        <v>92</v>
      </c>
      <c r="CL265" s="3" t="s">
        <v>92</v>
      </c>
    </row>
    <row r="266">
      <c r="A266" s="2">
        <v>45045.67473261574</v>
      </c>
      <c r="B266" s="3" t="s">
        <v>364</v>
      </c>
      <c r="C266" s="3" t="s">
        <v>1937</v>
      </c>
      <c r="D266" s="3" t="s">
        <v>91</v>
      </c>
      <c r="E266" s="3" t="s">
        <v>92</v>
      </c>
      <c r="F266" s="3" t="s">
        <v>1938</v>
      </c>
      <c r="G266" s="3">
        <v>2.0</v>
      </c>
      <c r="H266" s="3">
        <v>3.0</v>
      </c>
      <c r="I266" s="3">
        <v>1.0</v>
      </c>
      <c r="J266" s="3" t="s">
        <v>95</v>
      </c>
      <c r="K266" s="3" t="s">
        <v>455</v>
      </c>
      <c r="L266" s="3" t="s">
        <v>1939</v>
      </c>
      <c r="M266" s="3">
        <v>2.023030481E9</v>
      </c>
      <c r="N266" s="3" t="s">
        <v>1940</v>
      </c>
      <c r="O266" s="3">
        <v>1.3996466465E10</v>
      </c>
      <c r="P266" s="3">
        <v>5.69397261E8</v>
      </c>
      <c r="R266" s="3">
        <v>3.8030724845E10</v>
      </c>
      <c r="S266" s="4">
        <v>38126.0</v>
      </c>
      <c r="T266" s="3" t="s">
        <v>131</v>
      </c>
      <c r="U266" s="3" t="s">
        <v>100</v>
      </c>
      <c r="V266" s="3" t="s">
        <v>1941</v>
      </c>
      <c r="W266" s="3">
        <v>1.1320919E7</v>
      </c>
      <c r="X266" s="3" t="s">
        <v>1942</v>
      </c>
      <c r="Y266" s="3" t="s">
        <v>104</v>
      </c>
      <c r="Z266" s="3" t="s">
        <v>105</v>
      </c>
      <c r="AA266" s="3" t="s">
        <v>106</v>
      </c>
      <c r="AB266" s="3" t="s">
        <v>1943</v>
      </c>
      <c r="AC266" s="3">
        <v>2.0</v>
      </c>
      <c r="AD266" s="3">
        <v>2.0</v>
      </c>
      <c r="AF266" s="3" t="s">
        <v>107</v>
      </c>
      <c r="AG266" s="3">
        <v>0.0</v>
      </c>
      <c r="AH266" s="3" t="s">
        <v>109</v>
      </c>
      <c r="AI266" s="3">
        <v>0.0</v>
      </c>
      <c r="AJ266" s="3" t="s">
        <v>109</v>
      </c>
      <c r="AK266" s="3">
        <v>3976.0</v>
      </c>
      <c r="AL266" s="3" t="s">
        <v>108</v>
      </c>
      <c r="AM266" s="3">
        <v>0.0</v>
      </c>
      <c r="AN266" s="3" t="s">
        <v>109</v>
      </c>
      <c r="AO266" s="3">
        <v>0.0</v>
      </c>
      <c r="AP266" s="3" t="s">
        <v>109</v>
      </c>
      <c r="AQ266" s="3">
        <v>626.0</v>
      </c>
      <c r="AR266" s="3" t="s">
        <v>154</v>
      </c>
      <c r="AS266" s="3">
        <v>0.0</v>
      </c>
      <c r="AT266" s="3" t="s">
        <v>109</v>
      </c>
      <c r="AV266" s="3">
        <v>0.0</v>
      </c>
      <c r="AW266" s="3" t="s">
        <v>136</v>
      </c>
      <c r="AX266" s="3">
        <v>551.0</v>
      </c>
      <c r="AY266" s="3" t="s">
        <v>437</v>
      </c>
      <c r="AZ266" s="3">
        <v>295.0</v>
      </c>
      <c r="BA266" s="3" t="s">
        <v>138</v>
      </c>
      <c r="BB266" s="3">
        <v>551.0</v>
      </c>
      <c r="BC266" s="3" t="s">
        <v>114</v>
      </c>
      <c r="BD266" s="3">
        <v>171.0</v>
      </c>
      <c r="BE266" s="3" t="s">
        <v>114</v>
      </c>
      <c r="BF266" s="3">
        <v>152.0</v>
      </c>
      <c r="BG266" s="3" t="s">
        <v>167</v>
      </c>
      <c r="BH266" s="3" t="s">
        <v>157</v>
      </c>
      <c r="BI266" s="3">
        <v>80.0</v>
      </c>
      <c r="BJ266" s="3" t="s">
        <v>116</v>
      </c>
      <c r="BK266" s="3">
        <v>200.0</v>
      </c>
      <c r="BL266" s="3">
        <v>0.0</v>
      </c>
      <c r="BM266" s="3" t="s">
        <v>113</v>
      </c>
      <c r="BN266" s="3">
        <v>344.0</v>
      </c>
      <c r="BO266" s="3" t="s">
        <v>276</v>
      </c>
      <c r="BP266" s="3">
        <v>150.0</v>
      </c>
      <c r="BQ266" s="3" t="s">
        <v>118</v>
      </c>
      <c r="BR266" s="3" t="s">
        <v>1944</v>
      </c>
      <c r="BS266" s="3">
        <v>0.0</v>
      </c>
      <c r="BT266" s="3">
        <v>0.0</v>
      </c>
      <c r="BU266" s="3">
        <v>0.0</v>
      </c>
      <c r="BV266" s="3" t="s">
        <v>113</v>
      </c>
      <c r="BW266" s="3">
        <v>0.0</v>
      </c>
      <c r="BX266" s="3" t="s">
        <v>120</v>
      </c>
      <c r="BY266" s="3">
        <v>1778.0</v>
      </c>
      <c r="BZ266" s="3" t="s">
        <v>120</v>
      </c>
      <c r="CA266" s="3">
        <v>1558.0</v>
      </c>
      <c r="CB266" s="3" t="s">
        <v>120</v>
      </c>
      <c r="CC266" s="3" t="s">
        <v>1945</v>
      </c>
      <c r="CD266" s="3" t="s">
        <v>121</v>
      </c>
      <c r="CE266" s="3" t="s">
        <v>121</v>
      </c>
      <c r="CF266" s="3" t="s">
        <v>123</v>
      </c>
      <c r="CG266" s="3" t="s">
        <v>510</v>
      </c>
      <c r="CH266" s="3" t="s">
        <v>124</v>
      </c>
      <c r="CI266" s="3" t="s">
        <v>126</v>
      </c>
      <c r="CJ266" s="3" t="s">
        <v>126</v>
      </c>
      <c r="CK266" s="3" t="s">
        <v>92</v>
      </c>
      <c r="CL266" s="3" t="s">
        <v>92</v>
      </c>
    </row>
    <row r="267">
      <c r="A267" s="2">
        <v>45045.58944553241</v>
      </c>
      <c r="B267" s="3" t="s">
        <v>278</v>
      </c>
      <c r="C267" s="3" t="s">
        <v>1946</v>
      </c>
      <c r="D267" s="3" t="s">
        <v>91</v>
      </c>
      <c r="E267" s="3" t="s">
        <v>92</v>
      </c>
      <c r="F267" s="3" t="s">
        <v>92</v>
      </c>
      <c r="G267" s="3">
        <v>1.0</v>
      </c>
      <c r="H267" s="3" t="s">
        <v>93</v>
      </c>
      <c r="I267" s="3" t="s">
        <v>94</v>
      </c>
      <c r="J267" s="3" t="s">
        <v>96</v>
      </c>
      <c r="K267" s="3" t="s">
        <v>95</v>
      </c>
      <c r="L267" s="3" t="s">
        <v>1947</v>
      </c>
      <c r="M267" s="3">
        <v>2.023030482E9</v>
      </c>
      <c r="N267" s="3" t="s">
        <v>1948</v>
      </c>
      <c r="O267" s="3">
        <v>1.1959272161E10</v>
      </c>
      <c r="P267" s="3">
        <v>3.73945644E8</v>
      </c>
      <c r="R267" s="3">
        <v>4.2166595863E10</v>
      </c>
      <c r="S267" s="4">
        <v>36872.0</v>
      </c>
      <c r="T267" s="3" t="s">
        <v>99</v>
      </c>
      <c r="U267" s="3" t="s">
        <v>100</v>
      </c>
      <c r="V267" s="3" t="s">
        <v>1949</v>
      </c>
      <c r="W267" s="5" t="s">
        <v>1950</v>
      </c>
      <c r="X267" s="3" t="s">
        <v>103</v>
      </c>
      <c r="Y267" s="3" t="s">
        <v>104</v>
      </c>
      <c r="Z267" s="3" t="s">
        <v>105</v>
      </c>
      <c r="AA267" s="3" t="s">
        <v>106</v>
      </c>
      <c r="AC267" s="3">
        <v>3.0</v>
      </c>
      <c r="AD267" s="3">
        <v>3.0</v>
      </c>
      <c r="AF267" s="3" t="s">
        <v>134</v>
      </c>
      <c r="AG267" s="3">
        <v>5972.0</v>
      </c>
      <c r="AH267" s="3" t="s">
        <v>108</v>
      </c>
      <c r="AI267" s="3">
        <v>2200.0</v>
      </c>
      <c r="AJ267" s="3" t="s">
        <v>135</v>
      </c>
      <c r="AK267" s="3">
        <v>2485.0</v>
      </c>
      <c r="AL267" s="3" t="s">
        <v>108</v>
      </c>
      <c r="AM267" s="3">
        <v>0.0</v>
      </c>
      <c r="AN267" s="3" t="s">
        <v>109</v>
      </c>
      <c r="AO267" s="3">
        <v>0.0</v>
      </c>
      <c r="AP267" s="3" t="s">
        <v>109</v>
      </c>
      <c r="AQ267" s="3">
        <v>0.0</v>
      </c>
      <c r="AR267" s="3" t="s">
        <v>109</v>
      </c>
      <c r="AS267" s="3">
        <v>0.0</v>
      </c>
      <c r="AT267" s="3" t="s">
        <v>109</v>
      </c>
      <c r="AV267" s="3">
        <v>1.0</v>
      </c>
      <c r="AW267" s="3" t="s">
        <v>136</v>
      </c>
      <c r="AX267" s="3">
        <v>0.0</v>
      </c>
      <c r="AY267" s="3" t="s">
        <v>137</v>
      </c>
      <c r="AZ267" s="3">
        <v>210.0</v>
      </c>
      <c r="BA267" s="3" t="s">
        <v>138</v>
      </c>
      <c r="BB267" s="3">
        <v>75.0</v>
      </c>
      <c r="BC267" s="3" t="s">
        <v>114</v>
      </c>
      <c r="BD267" s="3">
        <v>132.0</v>
      </c>
      <c r="BE267" s="3" t="s">
        <v>114</v>
      </c>
      <c r="BF267" s="3">
        <v>127.0</v>
      </c>
      <c r="BG267" s="3" t="s">
        <v>167</v>
      </c>
      <c r="BH267" s="3" t="s">
        <v>115</v>
      </c>
      <c r="BI267" s="3">
        <v>116.0</v>
      </c>
      <c r="BJ267" s="3" t="s">
        <v>116</v>
      </c>
      <c r="BK267" s="3">
        <v>218.0</v>
      </c>
      <c r="BL267" s="3">
        <v>200.0</v>
      </c>
      <c r="BM267" s="3" t="s">
        <v>189</v>
      </c>
      <c r="BN267" s="3">
        <v>0.0</v>
      </c>
      <c r="BO267" s="3" t="s">
        <v>113</v>
      </c>
      <c r="BP267" s="3">
        <v>400.0</v>
      </c>
      <c r="BQ267" s="3" t="s">
        <v>141</v>
      </c>
      <c r="BR267" s="3" t="s">
        <v>1951</v>
      </c>
      <c r="BS267" s="3">
        <v>1.0</v>
      </c>
      <c r="BT267" s="3">
        <v>0.0</v>
      </c>
      <c r="BU267" s="3">
        <v>1962.0</v>
      </c>
      <c r="BV267" s="3" t="s">
        <v>120</v>
      </c>
      <c r="BW267" s="3">
        <v>0.0</v>
      </c>
      <c r="BX267" s="3" t="s">
        <v>120</v>
      </c>
      <c r="BY267" s="3">
        <v>0.0</v>
      </c>
      <c r="BZ267" s="3" t="s">
        <v>120</v>
      </c>
      <c r="CA267" s="3">
        <v>1174880.0</v>
      </c>
      <c r="CB267" s="3" t="s">
        <v>120</v>
      </c>
      <c r="CC267" s="3" t="s">
        <v>1952</v>
      </c>
      <c r="CD267" s="3" t="s">
        <v>122</v>
      </c>
      <c r="CE267" s="3" t="s">
        <v>122</v>
      </c>
      <c r="CF267" s="3" t="s">
        <v>123</v>
      </c>
      <c r="CH267" s="3" t="s">
        <v>145</v>
      </c>
      <c r="CI267" s="3" t="s">
        <v>147</v>
      </c>
      <c r="CJ267" s="3" t="s">
        <v>146</v>
      </c>
      <c r="CK267" s="3" t="s">
        <v>91</v>
      </c>
      <c r="CL267" s="3" t="s">
        <v>92</v>
      </c>
    </row>
    <row r="268">
      <c r="A268" s="2">
        <v>45045.437634305556</v>
      </c>
      <c r="B268" s="3" t="s">
        <v>453</v>
      </c>
      <c r="C268" s="3" t="s">
        <v>1953</v>
      </c>
      <c r="D268" s="3" t="s">
        <v>91</v>
      </c>
      <c r="E268" s="3" t="s">
        <v>92</v>
      </c>
      <c r="F268" s="3" t="s">
        <v>92</v>
      </c>
      <c r="G268" s="3">
        <v>1.0</v>
      </c>
      <c r="H268" s="3">
        <v>1.0</v>
      </c>
      <c r="I268" s="3" t="s">
        <v>94</v>
      </c>
      <c r="J268" s="3" t="s">
        <v>95</v>
      </c>
      <c r="K268" s="3" t="s">
        <v>96</v>
      </c>
      <c r="L268" s="3" t="s">
        <v>1954</v>
      </c>
      <c r="M268" s="3">
        <v>2.023030484E9</v>
      </c>
      <c r="N268" s="3" t="s">
        <v>1955</v>
      </c>
      <c r="O268" s="3">
        <v>1.1941333987E10</v>
      </c>
      <c r="P268" s="3">
        <v>5.2603055E8</v>
      </c>
      <c r="Q268" s="3" t="s">
        <v>92</v>
      </c>
      <c r="R268" s="3">
        <v>5.2805907892E10</v>
      </c>
      <c r="S268" s="4">
        <v>38259.0</v>
      </c>
      <c r="T268" s="3" t="s">
        <v>99</v>
      </c>
      <c r="U268" s="3" t="s">
        <v>100</v>
      </c>
      <c r="V268" s="3" t="s">
        <v>1956</v>
      </c>
      <c r="W268" s="5" t="s">
        <v>1957</v>
      </c>
      <c r="X268" s="3" t="s">
        <v>489</v>
      </c>
      <c r="Y268" s="3" t="s">
        <v>104</v>
      </c>
      <c r="Z268" s="3" t="s">
        <v>105</v>
      </c>
      <c r="AA268" s="3" t="s">
        <v>106</v>
      </c>
      <c r="AC268" s="3">
        <v>4.0</v>
      </c>
      <c r="AD268" s="3">
        <v>4.0</v>
      </c>
      <c r="AF268" s="3" t="s">
        <v>107</v>
      </c>
      <c r="AG268" s="3">
        <v>0.0</v>
      </c>
      <c r="AH268" s="3" t="s">
        <v>109</v>
      </c>
      <c r="AI268" s="3">
        <v>4401.0</v>
      </c>
      <c r="AJ268" s="3" t="s">
        <v>108</v>
      </c>
      <c r="AK268" s="3">
        <v>1349.0</v>
      </c>
      <c r="AL268" s="3" t="s">
        <v>108</v>
      </c>
      <c r="AM268" s="3">
        <v>0.0</v>
      </c>
      <c r="AN268" s="3" t="s">
        <v>109</v>
      </c>
      <c r="AO268" s="3">
        <v>0.0</v>
      </c>
      <c r="AP268" s="3" t="s">
        <v>109</v>
      </c>
      <c r="AQ268" s="3">
        <v>0.0</v>
      </c>
      <c r="AR268" s="3" t="s">
        <v>109</v>
      </c>
      <c r="AS268" s="3">
        <v>0.0</v>
      </c>
      <c r="AT268" s="3" t="s">
        <v>109</v>
      </c>
      <c r="AV268" s="3">
        <v>0.0</v>
      </c>
      <c r="AW268" s="3" t="s">
        <v>111</v>
      </c>
      <c r="AX268" s="3">
        <v>700.0</v>
      </c>
      <c r="AY268" s="3" t="s">
        <v>112</v>
      </c>
      <c r="AZ268" s="3">
        <v>0.0</v>
      </c>
      <c r="BA268" s="3" t="s">
        <v>113</v>
      </c>
      <c r="BB268" s="3">
        <v>80.0</v>
      </c>
      <c r="BC268" s="3" t="s">
        <v>114</v>
      </c>
      <c r="BD268" s="3">
        <v>280.0</v>
      </c>
      <c r="BE268" s="3" t="s">
        <v>114</v>
      </c>
      <c r="BF268" s="3">
        <v>50.0</v>
      </c>
      <c r="BG268" s="3" t="s">
        <v>167</v>
      </c>
      <c r="BH268" s="3" t="s">
        <v>157</v>
      </c>
      <c r="BI268" s="3">
        <v>100.0</v>
      </c>
      <c r="BJ268" s="3" t="s">
        <v>116</v>
      </c>
      <c r="BK268" s="3">
        <v>200.0</v>
      </c>
      <c r="BL268" s="3">
        <v>0.0</v>
      </c>
      <c r="BM268" s="3" t="s">
        <v>113</v>
      </c>
      <c r="BN268" s="3">
        <v>147.0</v>
      </c>
      <c r="BO268" s="3" t="s">
        <v>117</v>
      </c>
      <c r="BP268" s="3">
        <v>0.0</v>
      </c>
      <c r="BQ268" s="3" t="s">
        <v>113</v>
      </c>
      <c r="BS268" s="3">
        <v>1.0</v>
      </c>
      <c r="BT268" s="3">
        <v>0.0</v>
      </c>
      <c r="BU268" s="3">
        <v>0.0</v>
      </c>
      <c r="BV268" s="3" t="s">
        <v>113</v>
      </c>
      <c r="BW268" s="3">
        <v>1094.0</v>
      </c>
      <c r="BX268" s="3" t="s">
        <v>120</v>
      </c>
      <c r="BY268" s="3">
        <v>0.0</v>
      </c>
      <c r="BZ268" s="3" t="s">
        <v>120</v>
      </c>
      <c r="CA268" s="3">
        <v>0.0</v>
      </c>
      <c r="CB268" s="3" t="s">
        <v>113</v>
      </c>
      <c r="CC268" s="3" t="s">
        <v>1958</v>
      </c>
      <c r="CD268" s="3" t="s">
        <v>122</v>
      </c>
      <c r="CE268" s="3" t="s">
        <v>122</v>
      </c>
      <c r="CF268" s="3" t="s">
        <v>123</v>
      </c>
      <c r="CH268" s="3" t="s">
        <v>124</v>
      </c>
      <c r="CI268" s="3" t="s">
        <v>146</v>
      </c>
      <c r="CJ268" s="3" t="s">
        <v>146</v>
      </c>
      <c r="CK268" s="3" t="s">
        <v>92</v>
      </c>
      <c r="CL268" s="3" t="s">
        <v>91</v>
      </c>
    </row>
    <row r="269">
      <c r="A269" s="2">
        <v>45045.70487657408</v>
      </c>
      <c r="B269" s="3" t="s">
        <v>247</v>
      </c>
      <c r="C269" s="3" t="s">
        <v>1959</v>
      </c>
      <c r="D269" s="3" t="s">
        <v>91</v>
      </c>
      <c r="E269" s="3" t="s">
        <v>92</v>
      </c>
      <c r="F269" s="3" t="s">
        <v>92</v>
      </c>
      <c r="G269" s="3" t="s">
        <v>93</v>
      </c>
      <c r="H269" s="3" t="s">
        <v>93</v>
      </c>
      <c r="I269" s="3" t="s">
        <v>94</v>
      </c>
      <c r="J269" s="3" t="s">
        <v>96</v>
      </c>
      <c r="K269" s="3" t="s">
        <v>95</v>
      </c>
      <c r="L269" s="3" t="s">
        <v>1960</v>
      </c>
      <c r="M269" s="3">
        <v>2.023030485E9</v>
      </c>
      <c r="N269" s="3" t="s">
        <v>1961</v>
      </c>
      <c r="O269" s="3">
        <v>1.1991578323E10</v>
      </c>
      <c r="P269" s="3">
        <v>5.97215315E8</v>
      </c>
      <c r="R269" s="3">
        <v>5.4137964807E10</v>
      </c>
      <c r="S269" s="4">
        <v>38520.0</v>
      </c>
      <c r="T269" s="3" t="s">
        <v>163</v>
      </c>
      <c r="U269" s="3" t="s">
        <v>100</v>
      </c>
      <c r="V269" s="3" t="s">
        <v>1962</v>
      </c>
      <c r="W269" s="5" t="s">
        <v>1963</v>
      </c>
      <c r="X269" s="3" t="s">
        <v>391</v>
      </c>
      <c r="Y269" s="3" t="s">
        <v>104</v>
      </c>
      <c r="Z269" s="3" t="s">
        <v>105</v>
      </c>
      <c r="AA269" s="3" t="s">
        <v>106</v>
      </c>
      <c r="AC269" s="3">
        <v>3.0</v>
      </c>
      <c r="AD269" s="3">
        <v>3.0</v>
      </c>
      <c r="AF269" s="3" t="s">
        <v>107</v>
      </c>
      <c r="AG269" s="3">
        <v>0.0</v>
      </c>
      <c r="AH269" s="3" t="s">
        <v>109</v>
      </c>
      <c r="AI269" s="3">
        <v>0.0</v>
      </c>
      <c r="AJ269" s="3" t="s">
        <v>109</v>
      </c>
      <c r="AK269" s="3">
        <v>530.0</v>
      </c>
      <c r="AL269" s="3" t="s">
        <v>108</v>
      </c>
      <c r="AM269" s="3">
        <v>1800.0</v>
      </c>
      <c r="AN269" s="3" t="s">
        <v>108</v>
      </c>
      <c r="AO269" s="3">
        <v>0.0</v>
      </c>
      <c r="AP269" s="3" t="s">
        <v>109</v>
      </c>
      <c r="AQ269" s="3">
        <v>0.0</v>
      </c>
      <c r="AR269" s="3" t="s">
        <v>109</v>
      </c>
      <c r="AS269" s="3">
        <v>0.0</v>
      </c>
      <c r="AT269" s="3" t="s">
        <v>109</v>
      </c>
      <c r="AV269" s="3">
        <v>0.0</v>
      </c>
      <c r="AW269" s="3" t="s">
        <v>111</v>
      </c>
      <c r="AX269" s="3">
        <v>1200.0</v>
      </c>
      <c r="AY269" s="3" t="s">
        <v>112</v>
      </c>
      <c r="AZ269" s="3">
        <v>0.0</v>
      </c>
      <c r="BA269" s="3" t="s">
        <v>113</v>
      </c>
      <c r="BB269" s="3">
        <v>97.0</v>
      </c>
      <c r="BC269" s="3" t="s">
        <v>114</v>
      </c>
      <c r="BD269" s="3">
        <v>97.0</v>
      </c>
      <c r="BE269" s="3" t="s">
        <v>114</v>
      </c>
      <c r="BF269" s="3">
        <v>50.0</v>
      </c>
      <c r="BG269" s="3" t="s">
        <v>256</v>
      </c>
      <c r="BH269" s="3" t="s">
        <v>157</v>
      </c>
      <c r="BI269" s="3">
        <v>105.0</v>
      </c>
      <c r="BJ269" s="3" t="s">
        <v>116</v>
      </c>
      <c r="BK269" s="3">
        <v>539.0</v>
      </c>
      <c r="BL269" s="3">
        <v>0.0</v>
      </c>
      <c r="BM269" s="3" t="s">
        <v>113</v>
      </c>
      <c r="BN269" s="3">
        <v>0.0</v>
      </c>
      <c r="BO269" s="3" t="s">
        <v>113</v>
      </c>
      <c r="BP269" s="3">
        <v>120.0</v>
      </c>
      <c r="BQ269" s="3" t="s">
        <v>118</v>
      </c>
      <c r="BR269" s="3" t="s">
        <v>217</v>
      </c>
      <c r="BS269" s="3">
        <v>0.0</v>
      </c>
      <c r="BT269" s="3">
        <v>0.0</v>
      </c>
      <c r="BU269" s="3">
        <v>0.0</v>
      </c>
      <c r="BV269" s="3" t="s">
        <v>113</v>
      </c>
      <c r="BW269" s="3">
        <v>0.0</v>
      </c>
      <c r="BX269" s="3" t="s">
        <v>113</v>
      </c>
      <c r="BY269" s="3">
        <v>0.0</v>
      </c>
      <c r="BZ269" s="3" t="s">
        <v>113</v>
      </c>
      <c r="CA269" s="3">
        <v>0.0</v>
      </c>
      <c r="CB269" s="3" t="s">
        <v>113</v>
      </c>
      <c r="CD269" s="3" t="s">
        <v>122</v>
      </c>
      <c r="CE269" s="3" t="s">
        <v>122</v>
      </c>
      <c r="CF269" s="3" t="s">
        <v>144</v>
      </c>
      <c r="CH269" s="3" t="s">
        <v>124</v>
      </c>
      <c r="CI269" s="3" t="s">
        <v>147</v>
      </c>
      <c r="CJ269" s="3" t="s">
        <v>146</v>
      </c>
      <c r="CK269" s="3" t="s">
        <v>92</v>
      </c>
      <c r="CL269" s="3" t="s">
        <v>92</v>
      </c>
    </row>
    <row r="270">
      <c r="A270" s="2">
        <v>45045.734581145836</v>
      </c>
      <c r="B270" s="3" t="s">
        <v>287</v>
      </c>
      <c r="C270" s="3" t="s">
        <v>1964</v>
      </c>
      <c r="D270" s="3" t="s">
        <v>91</v>
      </c>
      <c r="E270" s="3" t="s">
        <v>91</v>
      </c>
      <c r="F270" s="3" t="s">
        <v>1965</v>
      </c>
      <c r="G270" s="3" t="s">
        <v>93</v>
      </c>
      <c r="H270" s="3" t="s">
        <v>93</v>
      </c>
      <c r="I270" s="3" t="s">
        <v>94</v>
      </c>
      <c r="J270" s="3" t="s">
        <v>995</v>
      </c>
      <c r="K270" s="3" t="s">
        <v>995</v>
      </c>
      <c r="L270" s="3" t="s">
        <v>1966</v>
      </c>
      <c r="M270" s="3">
        <v>2.023030488E9</v>
      </c>
      <c r="N270" s="3" t="s">
        <v>1967</v>
      </c>
      <c r="O270" s="3">
        <v>1.1974243299E10</v>
      </c>
      <c r="P270" s="3">
        <v>1.1008942E7</v>
      </c>
      <c r="R270" s="3">
        <v>7.1846398479E10</v>
      </c>
      <c r="S270" s="4">
        <v>38775.0</v>
      </c>
      <c r="T270" s="3" t="s">
        <v>131</v>
      </c>
      <c r="U270" s="3" t="s">
        <v>100</v>
      </c>
      <c r="V270" s="3" t="s">
        <v>1968</v>
      </c>
      <c r="W270" s="5" t="s">
        <v>1969</v>
      </c>
      <c r="X270" s="3" t="s">
        <v>103</v>
      </c>
      <c r="Y270" s="3" t="s">
        <v>104</v>
      </c>
      <c r="Z270" s="3" t="s">
        <v>105</v>
      </c>
      <c r="AA270" s="3" t="s">
        <v>106</v>
      </c>
      <c r="AC270" s="3">
        <v>2.0</v>
      </c>
      <c r="AD270" s="3">
        <v>2.0</v>
      </c>
      <c r="AF270" s="3" t="s">
        <v>107</v>
      </c>
      <c r="AG270" s="3">
        <v>0.0</v>
      </c>
      <c r="AH270" s="3" t="s">
        <v>109</v>
      </c>
      <c r="AI270" s="3">
        <v>0.0</v>
      </c>
      <c r="AJ270" s="3" t="s">
        <v>109</v>
      </c>
      <c r="AK270" s="3">
        <v>0.0</v>
      </c>
      <c r="AL270" s="3" t="s">
        <v>109</v>
      </c>
      <c r="AM270" s="3">
        <v>0.0</v>
      </c>
      <c r="AN270" s="3" t="s">
        <v>109</v>
      </c>
      <c r="AO270" s="3">
        <v>0.0</v>
      </c>
      <c r="AP270" s="3" t="s">
        <v>109</v>
      </c>
      <c r="AQ270" s="3">
        <v>3800.0</v>
      </c>
      <c r="AR270" s="3" t="s">
        <v>274</v>
      </c>
      <c r="AS270" s="3">
        <v>1212.0</v>
      </c>
      <c r="AT270" s="3" t="s">
        <v>154</v>
      </c>
      <c r="AV270" s="3">
        <v>0.0</v>
      </c>
      <c r="AW270" s="3" t="s">
        <v>136</v>
      </c>
      <c r="AX270" s="3">
        <v>0.0</v>
      </c>
      <c r="AY270" s="3" t="s">
        <v>137</v>
      </c>
      <c r="AZ270" s="3">
        <v>120.0</v>
      </c>
      <c r="BA270" s="3" t="s">
        <v>225</v>
      </c>
      <c r="BB270" s="3">
        <v>0.0</v>
      </c>
      <c r="BC270" s="3" t="s">
        <v>114</v>
      </c>
      <c r="BD270" s="3">
        <v>43.0</v>
      </c>
      <c r="BE270" s="3" t="s">
        <v>114</v>
      </c>
      <c r="BF270" s="3">
        <v>100.0</v>
      </c>
      <c r="BG270" s="3" t="s">
        <v>256</v>
      </c>
      <c r="BH270" s="3" t="s">
        <v>115</v>
      </c>
      <c r="BI270" s="3">
        <v>0.0</v>
      </c>
      <c r="BJ270" s="3" t="s">
        <v>113</v>
      </c>
      <c r="BK270" s="3">
        <v>400.0</v>
      </c>
      <c r="BL270" s="3">
        <v>0.0</v>
      </c>
      <c r="BM270" s="3" t="s">
        <v>113</v>
      </c>
      <c r="BN270" s="3">
        <v>0.0</v>
      </c>
      <c r="BO270" s="3" t="s">
        <v>113</v>
      </c>
      <c r="BP270" s="3">
        <v>0.0</v>
      </c>
      <c r="BQ270" s="3" t="s">
        <v>113</v>
      </c>
      <c r="BS270" s="3">
        <v>1.0</v>
      </c>
      <c r="BT270" s="3">
        <v>0.0</v>
      </c>
      <c r="BU270" s="3">
        <v>1400.0</v>
      </c>
      <c r="BV270" s="3" t="s">
        <v>120</v>
      </c>
      <c r="BW270" s="3">
        <v>380.0</v>
      </c>
      <c r="BX270" s="3" t="s">
        <v>225</v>
      </c>
      <c r="BY270" s="3">
        <v>0.0</v>
      </c>
      <c r="BZ270" s="3" t="s">
        <v>113</v>
      </c>
      <c r="CA270" s="3">
        <v>1000.0</v>
      </c>
      <c r="CB270" s="3" t="s">
        <v>207</v>
      </c>
      <c r="CC270" s="3" t="s">
        <v>1970</v>
      </c>
      <c r="CD270" s="3" t="s">
        <v>122</v>
      </c>
      <c r="CE270" s="3" t="s">
        <v>122</v>
      </c>
      <c r="CF270" s="3" t="s">
        <v>144</v>
      </c>
      <c r="CH270" s="3" t="s">
        <v>124</v>
      </c>
      <c r="CI270" s="3" t="s">
        <v>147</v>
      </c>
      <c r="CJ270" s="3" t="s">
        <v>125</v>
      </c>
      <c r="CK270" s="3" t="s">
        <v>92</v>
      </c>
      <c r="CL270" s="3" t="s">
        <v>91</v>
      </c>
    </row>
    <row r="271">
      <c r="A271" s="2">
        <v>45045.40061094907</v>
      </c>
      <c r="B271" s="3" t="s">
        <v>616</v>
      </c>
      <c r="C271" s="3" t="s">
        <v>1971</v>
      </c>
      <c r="D271" s="3" t="s">
        <v>91</v>
      </c>
      <c r="E271" s="3" t="s">
        <v>92</v>
      </c>
      <c r="F271" s="3" t="s">
        <v>92</v>
      </c>
      <c r="G271" s="3" t="s">
        <v>93</v>
      </c>
      <c r="H271" s="3" t="s">
        <v>93</v>
      </c>
      <c r="I271" s="3" t="s">
        <v>94</v>
      </c>
      <c r="J271" s="3" t="s">
        <v>96</v>
      </c>
      <c r="K271" s="3" t="s">
        <v>95</v>
      </c>
      <c r="L271" s="3" t="s">
        <v>1972</v>
      </c>
      <c r="M271" s="3">
        <v>2.023030494E9</v>
      </c>
      <c r="N271" s="3" t="s">
        <v>1973</v>
      </c>
      <c r="O271" s="3">
        <v>1.1949305931E10</v>
      </c>
      <c r="P271" s="3">
        <v>5.59760887E8</v>
      </c>
      <c r="Q271" s="3" t="s">
        <v>92</v>
      </c>
      <c r="R271" s="3">
        <v>5.3468068816E10</v>
      </c>
      <c r="S271" s="4">
        <v>38614.0</v>
      </c>
      <c r="T271" s="3" t="s">
        <v>131</v>
      </c>
      <c r="U271" s="3" t="s">
        <v>100</v>
      </c>
      <c r="V271" s="3" t="s">
        <v>1974</v>
      </c>
      <c r="W271" s="5" t="s">
        <v>1975</v>
      </c>
      <c r="X271" s="3" t="s">
        <v>103</v>
      </c>
      <c r="Y271" s="3" t="s">
        <v>104</v>
      </c>
      <c r="Z271" s="3" t="s">
        <v>105</v>
      </c>
      <c r="AA271" s="3" t="s">
        <v>106</v>
      </c>
      <c r="AC271" s="3">
        <v>3.0</v>
      </c>
      <c r="AD271" s="3">
        <v>3.0</v>
      </c>
      <c r="AF271" s="3" t="s">
        <v>134</v>
      </c>
      <c r="AG271" s="3">
        <v>561.0</v>
      </c>
      <c r="AH271" s="3" t="s">
        <v>108</v>
      </c>
      <c r="AI271" s="3">
        <v>1790.0</v>
      </c>
      <c r="AJ271" s="3" t="s">
        <v>110</v>
      </c>
      <c r="AK271" s="3">
        <v>300.0</v>
      </c>
      <c r="AL271" s="3" t="s">
        <v>135</v>
      </c>
      <c r="AM271" s="3">
        <v>0.0</v>
      </c>
      <c r="AN271" s="3" t="s">
        <v>109</v>
      </c>
      <c r="AO271" s="3">
        <v>0.0</v>
      </c>
      <c r="AP271" s="3" t="s">
        <v>109</v>
      </c>
      <c r="AQ271" s="3">
        <v>0.0</v>
      </c>
      <c r="AR271" s="3" t="s">
        <v>109</v>
      </c>
      <c r="AS271" s="3">
        <v>710.0</v>
      </c>
      <c r="AT271" s="3" t="s">
        <v>274</v>
      </c>
      <c r="AU271" s="3" t="s">
        <v>1976</v>
      </c>
      <c r="AV271" s="3">
        <v>0.0</v>
      </c>
      <c r="AW271" s="3" t="s">
        <v>136</v>
      </c>
      <c r="AX271" s="3">
        <v>0.0</v>
      </c>
      <c r="AY271" s="3" t="s">
        <v>137</v>
      </c>
      <c r="AZ271" s="3">
        <v>0.0</v>
      </c>
      <c r="BA271" s="3" t="s">
        <v>255</v>
      </c>
      <c r="BB271" s="3">
        <v>23.0</v>
      </c>
      <c r="BC271" s="3" t="s">
        <v>114</v>
      </c>
      <c r="BD271" s="3">
        <v>94.0</v>
      </c>
      <c r="BE271" s="3" t="s">
        <v>114</v>
      </c>
      <c r="BF271" s="3">
        <v>176.0</v>
      </c>
      <c r="BG271" s="3" t="s">
        <v>167</v>
      </c>
      <c r="BH271" s="3" t="s">
        <v>115</v>
      </c>
      <c r="BI271" s="3">
        <v>55.0</v>
      </c>
      <c r="BJ271" s="3" t="s">
        <v>116</v>
      </c>
      <c r="BK271" s="3">
        <v>466.0</v>
      </c>
      <c r="BL271" s="3">
        <v>0.0</v>
      </c>
      <c r="BM271" s="3" t="s">
        <v>113</v>
      </c>
      <c r="BN271" s="3">
        <v>0.0</v>
      </c>
      <c r="BO271" s="3" t="s">
        <v>113</v>
      </c>
      <c r="BP271" s="3">
        <v>200.0</v>
      </c>
      <c r="BQ271" s="3" t="s">
        <v>118</v>
      </c>
      <c r="BR271" s="3" t="s">
        <v>1977</v>
      </c>
      <c r="BS271" s="3">
        <v>1.0</v>
      </c>
      <c r="BT271" s="3">
        <v>0.0</v>
      </c>
      <c r="BU271" s="3">
        <v>343.0</v>
      </c>
      <c r="BV271" s="3" t="s">
        <v>120</v>
      </c>
      <c r="BW271" s="3">
        <v>0.0</v>
      </c>
      <c r="BX271" s="3" t="s">
        <v>113</v>
      </c>
      <c r="BY271" s="3">
        <v>0.0</v>
      </c>
      <c r="BZ271" s="3" t="s">
        <v>113</v>
      </c>
      <c r="CA271" s="3">
        <v>31790.0</v>
      </c>
      <c r="CB271" s="3" t="s">
        <v>691</v>
      </c>
      <c r="CD271" s="3" t="s">
        <v>331</v>
      </c>
      <c r="CE271" s="3" t="s">
        <v>122</v>
      </c>
      <c r="CF271" s="3" t="s">
        <v>144</v>
      </c>
      <c r="CG271" s="3" t="s">
        <v>92</v>
      </c>
      <c r="CH271" s="3" t="s">
        <v>124</v>
      </c>
      <c r="CI271" s="3" t="s">
        <v>126</v>
      </c>
      <c r="CJ271" s="3" t="s">
        <v>125</v>
      </c>
      <c r="CK271" s="3" t="s">
        <v>91</v>
      </c>
      <c r="CL271" s="3" t="s">
        <v>91</v>
      </c>
    </row>
    <row r="272">
      <c r="A272" s="2">
        <v>45052.606079467594</v>
      </c>
      <c r="B272" s="3" t="s">
        <v>196</v>
      </c>
      <c r="C272" s="3" t="s">
        <v>1978</v>
      </c>
      <c r="D272" s="3" t="s">
        <v>91</v>
      </c>
      <c r="E272" s="3" t="s">
        <v>92</v>
      </c>
      <c r="F272" s="3" t="s">
        <v>92</v>
      </c>
      <c r="G272" s="3">
        <v>1.0</v>
      </c>
      <c r="H272" s="3" t="s">
        <v>93</v>
      </c>
      <c r="I272" s="3" t="s">
        <v>94</v>
      </c>
      <c r="J272" s="3" t="s">
        <v>95</v>
      </c>
      <c r="K272" s="3" t="s">
        <v>96</v>
      </c>
      <c r="L272" s="3" t="s">
        <v>1979</v>
      </c>
      <c r="M272" s="3">
        <v>2.023030496E9</v>
      </c>
      <c r="N272" s="3" t="s">
        <v>1980</v>
      </c>
      <c r="O272" s="3">
        <v>1.1967420528E10</v>
      </c>
      <c r="P272" s="3">
        <v>5.29804451E8</v>
      </c>
      <c r="Q272" s="3" t="s">
        <v>92</v>
      </c>
      <c r="R272" s="3">
        <v>4.6760356837E10</v>
      </c>
      <c r="S272" s="4">
        <v>38043.0</v>
      </c>
      <c r="T272" s="3" t="s">
        <v>163</v>
      </c>
      <c r="U272" s="3" t="s">
        <v>100</v>
      </c>
      <c r="V272" s="3" t="s">
        <v>1981</v>
      </c>
      <c r="W272" s="5" t="s">
        <v>1982</v>
      </c>
      <c r="X272" s="3" t="s">
        <v>1983</v>
      </c>
      <c r="Y272" s="3" t="s">
        <v>104</v>
      </c>
      <c r="Z272" s="3" t="s">
        <v>105</v>
      </c>
      <c r="AA272" s="3" t="s">
        <v>106</v>
      </c>
      <c r="AC272" s="3">
        <v>4.0</v>
      </c>
      <c r="AD272" s="3">
        <v>4.0</v>
      </c>
      <c r="AF272" s="3" t="s">
        <v>134</v>
      </c>
      <c r="AG272" s="3">
        <v>0.0</v>
      </c>
      <c r="AH272" s="3" t="s">
        <v>109</v>
      </c>
      <c r="AI272" s="3">
        <v>1200.0</v>
      </c>
      <c r="AJ272" s="3" t="s">
        <v>135</v>
      </c>
      <c r="AK272" s="3">
        <v>1631.0</v>
      </c>
      <c r="AL272" s="3" t="s">
        <v>176</v>
      </c>
      <c r="AM272" s="3">
        <v>0.0</v>
      </c>
      <c r="AN272" s="3" t="s">
        <v>109</v>
      </c>
      <c r="AO272" s="3">
        <v>0.0</v>
      </c>
      <c r="AP272" s="3" t="s">
        <v>109</v>
      </c>
      <c r="AQ272" s="3">
        <v>0.0</v>
      </c>
      <c r="AR272" s="3" t="s">
        <v>109</v>
      </c>
      <c r="AS272" s="3">
        <v>0.0</v>
      </c>
      <c r="AT272" s="3" t="s">
        <v>109</v>
      </c>
      <c r="AU272" s="3" t="s">
        <v>1984</v>
      </c>
      <c r="AV272" s="3">
        <v>0.0</v>
      </c>
      <c r="AW272" s="3" t="s">
        <v>111</v>
      </c>
      <c r="AX272" s="3">
        <v>1200.0</v>
      </c>
      <c r="AY272" s="3" t="s">
        <v>812</v>
      </c>
      <c r="AZ272" s="3">
        <v>92.0</v>
      </c>
      <c r="BA272" s="3" t="s">
        <v>138</v>
      </c>
      <c r="BB272" s="3">
        <v>0.0</v>
      </c>
      <c r="BC272" s="3" t="s">
        <v>371</v>
      </c>
      <c r="BD272" s="3">
        <v>150.0</v>
      </c>
      <c r="BE272" s="3" t="s">
        <v>372</v>
      </c>
      <c r="BF272" s="3">
        <v>45.0</v>
      </c>
      <c r="BG272" s="3" t="s">
        <v>256</v>
      </c>
      <c r="BH272" s="3" t="s">
        <v>115</v>
      </c>
      <c r="BI272" s="3">
        <v>109.0</v>
      </c>
      <c r="BJ272" s="3" t="s">
        <v>140</v>
      </c>
      <c r="BK272" s="3">
        <v>150.0</v>
      </c>
      <c r="BL272" s="3">
        <v>0.0</v>
      </c>
      <c r="BM272" s="3" t="s">
        <v>113</v>
      </c>
      <c r="BN272" s="3">
        <v>0.0</v>
      </c>
      <c r="BO272" s="3" t="s">
        <v>113</v>
      </c>
      <c r="BP272" s="3">
        <v>0.0</v>
      </c>
      <c r="BQ272" s="3" t="s">
        <v>113</v>
      </c>
      <c r="BS272" s="3">
        <v>1.0</v>
      </c>
      <c r="BT272" s="3">
        <v>0.0</v>
      </c>
      <c r="BU272" s="3">
        <v>0.0</v>
      </c>
      <c r="BV272" s="3" t="s">
        <v>113</v>
      </c>
      <c r="BW272" s="3">
        <v>0.0</v>
      </c>
      <c r="BX272" s="3" t="s">
        <v>113</v>
      </c>
      <c r="BY272" s="3">
        <v>0.0</v>
      </c>
      <c r="BZ272" s="3" t="s">
        <v>113</v>
      </c>
      <c r="CA272" s="3">
        <v>0.0</v>
      </c>
      <c r="CB272" s="3" t="s">
        <v>113</v>
      </c>
      <c r="CD272" s="3" t="s">
        <v>122</v>
      </c>
      <c r="CE272" s="3" t="s">
        <v>122</v>
      </c>
      <c r="CF272" s="3" t="s">
        <v>123</v>
      </c>
      <c r="CH272" s="3" t="s">
        <v>124</v>
      </c>
      <c r="CI272" s="3" t="s">
        <v>146</v>
      </c>
      <c r="CJ272" s="3" t="s">
        <v>146</v>
      </c>
      <c r="CK272" s="3" t="s">
        <v>92</v>
      </c>
      <c r="CL272" s="3" t="s">
        <v>91</v>
      </c>
    </row>
    <row r="273">
      <c r="A273" s="2">
        <v>45052.71235878472</v>
      </c>
      <c r="B273" s="3" t="s">
        <v>294</v>
      </c>
      <c r="C273" s="3" t="s">
        <v>1985</v>
      </c>
      <c r="D273" s="3" t="s">
        <v>91</v>
      </c>
      <c r="E273" s="3" t="s">
        <v>92</v>
      </c>
      <c r="F273" s="3" t="s">
        <v>92</v>
      </c>
      <c r="G273" s="3">
        <v>1.0</v>
      </c>
      <c r="H273" s="3" t="s">
        <v>93</v>
      </c>
      <c r="I273" s="3" t="s">
        <v>94</v>
      </c>
      <c r="J273" s="3" t="s">
        <v>96</v>
      </c>
      <c r="K273" s="3" t="s">
        <v>95</v>
      </c>
      <c r="L273" s="3" t="s">
        <v>1986</v>
      </c>
      <c r="M273" s="3">
        <v>2.023030499E9</v>
      </c>
      <c r="N273" s="3" t="s">
        <v>1987</v>
      </c>
      <c r="O273" s="3">
        <v>1.1962674241E10</v>
      </c>
      <c r="P273" s="3">
        <v>6.04259001E8</v>
      </c>
      <c r="R273" s="3">
        <v>5.025410584E10</v>
      </c>
      <c r="S273" s="4">
        <v>38642.0</v>
      </c>
      <c r="T273" s="3" t="s">
        <v>99</v>
      </c>
      <c r="U273" s="3" t="s">
        <v>100</v>
      </c>
      <c r="V273" s="3" t="s">
        <v>1988</v>
      </c>
      <c r="W273" s="5" t="s">
        <v>1989</v>
      </c>
      <c r="X273" s="3" t="s">
        <v>103</v>
      </c>
      <c r="Y273" s="3" t="s">
        <v>104</v>
      </c>
      <c r="Z273" s="3" t="s">
        <v>105</v>
      </c>
      <c r="AA273" s="3" t="s">
        <v>106</v>
      </c>
      <c r="AC273" s="3">
        <v>3.0</v>
      </c>
      <c r="AD273" s="3">
        <v>3.0</v>
      </c>
      <c r="AE273" s="3">
        <v>0.0</v>
      </c>
      <c r="AF273" s="3" t="s">
        <v>134</v>
      </c>
      <c r="AG273" s="3">
        <v>0.0</v>
      </c>
      <c r="AH273" s="3" t="s">
        <v>108</v>
      </c>
      <c r="AI273" s="3">
        <v>3000.0</v>
      </c>
      <c r="AJ273" s="3" t="s">
        <v>135</v>
      </c>
      <c r="AK273" s="3">
        <v>1580.0</v>
      </c>
      <c r="AL273" s="3" t="s">
        <v>109</v>
      </c>
      <c r="AM273" s="3">
        <v>0.0</v>
      </c>
      <c r="AN273" s="3" t="s">
        <v>109</v>
      </c>
      <c r="AO273" s="3">
        <v>0.0</v>
      </c>
      <c r="AP273" s="3" t="s">
        <v>109</v>
      </c>
      <c r="AQ273" s="3">
        <v>0.0</v>
      </c>
      <c r="AR273" s="3" t="s">
        <v>109</v>
      </c>
      <c r="AS273" s="3">
        <v>0.0</v>
      </c>
      <c r="AT273" s="3" t="s">
        <v>109</v>
      </c>
      <c r="AV273" s="3">
        <v>0.0</v>
      </c>
      <c r="AW273" s="3" t="s">
        <v>136</v>
      </c>
      <c r="AX273" s="3">
        <v>0.0</v>
      </c>
      <c r="AY273" s="3" t="s">
        <v>137</v>
      </c>
      <c r="AZ273" s="3">
        <v>0.0</v>
      </c>
      <c r="BA273" s="3" t="s">
        <v>113</v>
      </c>
      <c r="BB273" s="3">
        <v>101.0</v>
      </c>
      <c r="BC273" s="3" t="s">
        <v>114</v>
      </c>
      <c r="BD273" s="3">
        <v>233.0</v>
      </c>
      <c r="BE273" s="3" t="s">
        <v>114</v>
      </c>
      <c r="BF273" s="3">
        <v>35.0</v>
      </c>
      <c r="BG273" s="3" t="s">
        <v>256</v>
      </c>
      <c r="BH273" s="3" t="s">
        <v>115</v>
      </c>
      <c r="BI273" s="3">
        <v>100.0</v>
      </c>
      <c r="BJ273" s="3" t="s">
        <v>140</v>
      </c>
      <c r="BK273" s="3">
        <v>330.0</v>
      </c>
      <c r="BL273" s="3">
        <v>0.0</v>
      </c>
      <c r="BM273" s="3" t="s">
        <v>113</v>
      </c>
      <c r="BN273" s="3">
        <v>0.0</v>
      </c>
      <c r="BO273" s="3" t="s">
        <v>113</v>
      </c>
      <c r="BP273" s="3">
        <v>130.0</v>
      </c>
      <c r="BQ273" s="3" t="s">
        <v>118</v>
      </c>
      <c r="BR273" s="3" t="s">
        <v>598</v>
      </c>
      <c r="BS273" s="3">
        <v>0.0</v>
      </c>
      <c r="BT273" s="3">
        <v>1.0</v>
      </c>
      <c r="BU273" s="3">
        <v>472.0</v>
      </c>
      <c r="BV273" s="3" t="s">
        <v>120</v>
      </c>
      <c r="BW273" s="3">
        <v>0.0</v>
      </c>
      <c r="BX273" s="3" t="s">
        <v>113</v>
      </c>
      <c r="BY273" s="3">
        <v>0.0</v>
      </c>
      <c r="BZ273" s="3" t="s">
        <v>113</v>
      </c>
      <c r="CA273" s="3">
        <v>0.0</v>
      </c>
      <c r="CB273" s="3" t="s">
        <v>113</v>
      </c>
      <c r="CD273" s="3" t="s">
        <v>122</v>
      </c>
      <c r="CE273" s="3" t="s">
        <v>122</v>
      </c>
      <c r="CF273" s="3" t="s">
        <v>144</v>
      </c>
      <c r="CH273" s="3" t="s">
        <v>124</v>
      </c>
      <c r="CI273" s="3" t="s">
        <v>147</v>
      </c>
      <c r="CJ273" s="3" t="s">
        <v>147</v>
      </c>
      <c r="CK273" s="3" t="s">
        <v>92</v>
      </c>
      <c r="CL273" s="3" t="s">
        <v>91</v>
      </c>
    </row>
    <row r="274">
      <c r="A274" s="2">
        <v>45045.433876689814</v>
      </c>
      <c r="B274" s="3" t="s">
        <v>616</v>
      </c>
      <c r="C274" s="3" t="s">
        <v>1990</v>
      </c>
      <c r="D274" s="3" t="s">
        <v>91</v>
      </c>
      <c r="E274" s="3" t="s">
        <v>92</v>
      </c>
      <c r="F274" s="3" t="s">
        <v>92</v>
      </c>
      <c r="G274" s="3">
        <v>2.0</v>
      </c>
      <c r="H274" s="3" t="s">
        <v>93</v>
      </c>
      <c r="I274" s="3" t="s">
        <v>94</v>
      </c>
      <c r="J274" s="3" t="s">
        <v>95</v>
      </c>
      <c r="K274" s="3" t="s">
        <v>353</v>
      </c>
      <c r="L274" s="3" t="s">
        <v>1991</v>
      </c>
      <c r="M274" s="3">
        <v>2.0230305E9</v>
      </c>
      <c r="N274" s="3" t="s">
        <v>1992</v>
      </c>
      <c r="O274" s="3">
        <v>1.1981297373E10</v>
      </c>
      <c r="P274" s="3">
        <v>5.51200108E8</v>
      </c>
      <c r="Q274" s="3" t="s">
        <v>92</v>
      </c>
      <c r="R274" s="3">
        <v>4.3680659806E10</v>
      </c>
      <c r="S274" s="4">
        <v>38588.0</v>
      </c>
      <c r="T274" s="3" t="s">
        <v>163</v>
      </c>
      <c r="U274" s="3" t="s">
        <v>100</v>
      </c>
      <c r="V274" s="3" t="s">
        <v>1993</v>
      </c>
      <c r="W274" s="5" t="s">
        <v>1994</v>
      </c>
      <c r="X274" s="3" t="s">
        <v>103</v>
      </c>
      <c r="Y274" s="3" t="s">
        <v>104</v>
      </c>
      <c r="Z274" s="3" t="s">
        <v>105</v>
      </c>
      <c r="AA274" s="3" t="s">
        <v>106</v>
      </c>
      <c r="AC274" s="3">
        <v>2.0</v>
      </c>
      <c r="AD274" s="3">
        <v>2.0</v>
      </c>
      <c r="AF274" s="3" t="s">
        <v>107</v>
      </c>
      <c r="AG274" s="3">
        <v>0.0</v>
      </c>
      <c r="AH274" s="3" t="s">
        <v>109</v>
      </c>
      <c r="AI274" s="3">
        <v>0.0</v>
      </c>
      <c r="AJ274" s="3" t="s">
        <v>109</v>
      </c>
      <c r="AK274" s="3">
        <v>1751.0</v>
      </c>
      <c r="AL274" s="3" t="s">
        <v>108</v>
      </c>
      <c r="AM274" s="3">
        <v>0.0</v>
      </c>
      <c r="AN274" s="3" t="s">
        <v>109</v>
      </c>
      <c r="AO274" s="3">
        <v>0.0</v>
      </c>
      <c r="AP274" s="3" t="s">
        <v>109</v>
      </c>
      <c r="AQ274" s="3">
        <v>0.0</v>
      </c>
      <c r="AR274" s="3" t="s">
        <v>109</v>
      </c>
      <c r="AS274" s="3">
        <v>350.0</v>
      </c>
      <c r="AT274" s="3" t="s">
        <v>274</v>
      </c>
      <c r="AV274" s="3">
        <v>0.0</v>
      </c>
      <c r="AW274" s="3" t="s">
        <v>111</v>
      </c>
      <c r="AX274" s="3">
        <v>692.0</v>
      </c>
      <c r="AY274" s="3" t="s">
        <v>112</v>
      </c>
      <c r="AZ274" s="3">
        <v>0.0</v>
      </c>
      <c r="BA274" s="3" t="s">
        <v>113</v>
      </c>
      <c r="BB274" s="3">
        <v>126.0</v>
      </c>
      <c r="BC274" s="3" t="s">
        <v>114</v>
      </c>
      <c r="BD274" s="3">
        <v>170.0</v>
      </c>
      <c r="BE274" s="3" t="s">
        <v>114</v>
      </c>
      <c r="BF274" s="3">
        <v>0.0</v>
      </c>
      <c r="BG274" s="3" t="s">
        <v>113</v>
      </c>
      <c r="BH274" s="3" t="s">
        <v>157</v>
      </c>
      <c r="BI274" s="3">
        <v>100.0</v>
      </c>
      <c r="BJ274" s="3" t="s">
        <v>116</v>
      </c>
      <c r="BK274" s="3">
        <v>0.0</v>
      </c>
      <c r="BL274" s="3">
        <v>0.0</v>
      </c>
      <c r="BM274" s="3" t="s">
        <v>113</v>
      </c>
      <c r="BN274" s="3">
        <v>0.0</v>
      </c>
      <c r="BO274" s="3" t="s">
        <v>113</v>
      </c>
      <c r="BP274" s="3">
        <v>190.0</v>
      </c>
      <c r="BQ274" s="3" t="s">
        <v>118</v>
      </c>
      <c r="BR274" s="3" t="s">
        <v>1772</v>
      </c>
      <c r="BS274" s="3">
        <v>0.0</v>
      </c>
      <c r="BT274" s="3">
        <v>0.0</v>
      </c>
      <c r="BU274" s="3">
        <v>0.0</v>
      </c>
      <c r="BV274" s="3" t="s">
        <v>113</v>
      </c>
      <c r="BW274" s="3">
        <v>0.0</v>
      </c>
      <c r="BX274" s="3" t="s">
        <v>113</v>
      </c>
      <c r="BY274" s="3">
        <v>0.0</v>
      </c>
      <c r="BZ274" s="3" t="s">
        <v>113</v>
      </c>
      <c r="CA274" s="3">
        <v>0.0</v>
      </c>
      <c r="CB274" s="3" t="s">
        <v>113</v>
      </c>
      <c r="CD274" s="3" t="s">
        <v>122</v>
      </c>
      <c r="CE274" s="3" t="s">
        <v>122</v>
      </c>
      <c r="CF274" s="3" t="s">
        <v>144</v>
      </c>
      <c r="CH274" s="3" t="s">
        <v>124</v>
      </c>
      <c r="CI274" s="3" t="s">
        <v>146</v>
      </c>
      <c r="CJ274" s="3" t="s">
        <v>146</v>
      </c>
      <c r="CK274" s="3" t="s">
        <v>92</v>
      </c>
      <c r="CL274" s="3" t="s">
        <v>92</v>
      </c>
    </row>
    <row r="275">
      <c r="A275" s="2">
        <v>45045.667369918985</v>
      </c>
      <c r="B275" s="3" t="s">
        <v>778</v>
      </c>
      <c r="C275" s="3" t="s">
        <v>1995</v>
      </c>
      <c r="D275" s="3" t="s">
        <v>91</v>
      </c>
      <c r="E275" s="3" t="s">
        <v>92</v>
      </c>
      <c r="F275" s="3" t="s">
        <v>92</v>
      </c>
      <c r="G275" s="3" t="s">
        <v>93</v>
      </c>
      <c r="H275" s="3" t="s">
        <v>93</v>
      </c>
      <c r="I275" s="3" t="s">
        <v>94</v>
      </c>
      <c r="J275" s="3" t="s">
        <v>96</v>
      </c>
      <c r="K275" s="3" t="s">
        <v>95</v>
      </c>
      <c r="L275" s="3" t="s">
        <v>1996</v>
      </c>
      <c r="M275" s="3">
        <v>2.023030501E9</v>
      </c>
      <c r="N275" s="3" t="s">
        <v>1997</v>
      </c>
      <c r="O275" s="3">
        <v>1.1930257576E10</v>
      </c>
      <c r="P275" s="3">
        <v>5.81175943E8</v>
      </c>
      <c r="Q275" s="3" t="s">
        <v>92</v>
      </c>
      <c r="R275" s="3">
        <v>5.6555594802E10</v>
      </c>
      <c r="S275" s="4">
        <v>38602.0</v>
      </c>
      <c r="T275" s="3" t="s">
        <v>131</v>
      </c>
      <c r="U275" s="3" t="s">
        <v>100</v>
      </c>
      <c r="V275" s="3" t="s">
        <v>1998</v>
      </c>
      <c r="W275" s="5" t="s">
        <v>1999</v>
      </c>
      <c r="X275" s="3" t="s">
        <v>103</v>
      </c>
      <c r="Y275" s="3" t="s">
        <v>104</v>
      </c>
      <c r="Z275" s="3" t="s">
        <v>105</v>
      </c>
      <c r="AA275" s="3" t="s">
        <v>106</v>
      </c>
      <c r="AC275" s="3">
        <v>3.0</v>
      </c>
      <c r="AD275" s="3">
        <v>3.0</v>
      </c>
      <c r="AF275" s="3" t="s">
        <v>107</v>
      </c>
      <c r="AG275" s="3">
        <v>0.0</v>
      </c>
      <c r="AH275" s="3" t="s">
        <v>109</v>
      </c>
      <c r="AI275" s="3">
        <v>0.0</v>
      </c>
      <c r="AJ275" s="3" t="s">
        <v>109</v>
      </c>
      <c r="AK275" s="3">
        <v>750.0</v>
      </c>
      <c r="AL275" s="3" t="s">
        <v>176</v>
      </c>
      <c r="AM275" s="3">
        <v>0.0</v>
      </c>
      <c r="AN275" s="3" t="s">
        <v>109</v>
      </c>
      <c r="AO275" s="3">
        <v>0.0</v>
      </c>
      <c r="AP275" s="3" t="s">
        <v>109</v>
      </c>
      <c r="AQ275" s="3">
        <v>0.0</v>
      </c>
      <c r="AR275" s="3" t="s">
        <v>109</v>
      </c>
      <c r="AS275" s="3">
        <v>0.0</v>
      </c>
      <c r="AT275" s="3" t="s">
        <v>109</v>
      </c>
      <c r="AV275" s="3">
        <v>0.0</v>
      </c>
      <c r="AW275" s="3" t="s">
        <v>155</v>
      </c>
      <c r="AX275" s="3">
        <v>0.0</v>
      </c>
      <c r="AY275" s="3" t="s">
        <v>177</v>
      </c>
      <c r="AZ275" s="3">
        <v>0.0</v>
      </c>
      <c r="BA275" s="3" t="s">
        <v>113</v>
      </c>
      <c r="BB275" s="3">
        <v>358.0</v>
      </c>
      <c r="BC275" s="3" t="s">
        <v>114</v>
      </c>
      <c r="BD275" s="3">
        <v>292.0</v>
      </c>
      <c r="BE275" s="3" t="s">
        <v>114</v>
      </c>
      <c r="BF275" s="3">
        <v>60.0</v>
      </c>
      <c r="BG275" s="3" t="s">
        <v>167</v>
      </c>
      <c r="BH275" s="3" t="s">
        <v>157</v>
      </c>
      <c r="BI275" s="3">
        <v>111.0</v>
      </c>
      <c r="BJ275" s="3" t="s">
        <v>116</v>
      </c>
      <c r="BK275" s="3">
        <v>0.0</v>
      </c>
      <c r="BL275" s="3">
        <v>0.0</v>
      </c>
      <c r="BM275" s="3" t="s">
        <v>113</v>
      </c>
      <c r="BN275" s="3">
        <v>0.0</v>
      </c>
      <c r="BO275" s="3" t="s">
        <v>113</v>
      </c>
      <c r="BP275" s="3">
        <v>0.0</v>
      </c>
      <c r="BQ275" s="3" t="s">
        <v>113</v>
      </c>
      <c r="BS275" s="3">
        <v>0.0</v>
      </c>
      <c r="BT275" s="3">
        <v>0.0</v>
      </c>
      <c r="BU275" s="3">
        <v>0.0</v>
      </c>
      <c r="BV275" s="3" t="s">
        <v>113</v>
      </c>
      <c r="BW275" s="3">
        <v>0.0</v>
      </c>
      <c r="BX275" s="3" t="s">
        <v>113</v>
      </c>
      <c r="BY275" s="3">
        <v>0.0</v>
      </c>
      <c r="BZ275" s="3" t="s">
        <v>113</v>
      </c>
      <c r="CA275" s="3">
        <v>0.0</v>
      </c>
      <c r="CB275" s="3" t="s">
        <v>113</v>
      </c>
      <c r="CD275" s="3" t="s">
        <v>122</v>
      </c>
      <c r="CE275" s="3" t="s">
        <v>122</v>
      </c>
      <c r="CF275" s="3" t="s">
        <v>144</v>
      </c>
      <c r="CH275" s="3" t="s">
        <v>124</v>
      </c>
      <c r="CI275" s="3" t="s">
        <v>146</v>
      </c>
      <c r="CJ275" s="3" t="s">
        <v>146</v>
      </c>
      <c r="CK275" s="3" t="s">
        <v>92</v>
      </c>
      <c r="CL275" s="3" t="s">
        <v>92</v>
      </c>
    </row>
    <row r="276">
      <c r="A276" s="2">
        <v>45052.72112800926</v>
      </c>
      <c r="B276" s="3" t="s">
        <v>209</v>
      </c>
      <c r="C276" s="3" t="s">
        <v>2000</v>
      </c>
      <c r="D276" s="3" t="s">
        <v>91</v>
      </c>
      <c r="E276" s="3" t="s">
        <v>91</v>
      </c>
      <c r="F276" s="3" t="s">
        <v>92</v>
      </c>
      <c r="G276" s="3" t="s">
        <v>93</v>
      </c>
      <c r="H276" s="3">
        <v>1.0</v>
      </c>
      <c r="I276" s="3" t="s">
        <v>94</v>
      </c>
      <c r="J276" s="3" t="s">
        <v>96</v>
      </c>
      <c r="K276" s="3" t="s">
        <v>95</v>
      </c>
      <c r="L276" s="3" t="s">
        <v>2001</v>
      </c>
      <c r="M276" s="3">
        <v>2.023030502E9</v>
      </c>
      <c r="N276" s="3" t="s">
        <v>2002</v>
      </c>
      <c r="O276" s="3">
        <v>1.1975648002E10</v>
      </c>
      <c r="P276" s="3">
        <v>5.55929632E8</v>
      </c>
      <c r="R276" s="3">
        <v>5.398802488E10</v>
      </c>
      <c r="S276" s="4">
        <v>38582.0</v>
      </c>
      <c r="T276" s="3" t="s">
        <v>163</v>
      </c>
      <c r="U276" s="3" t="s">
        <v>100</v>
      </c>
      <c r="V276" s="3" t="s">
        <v>2003</v>
      </c>
      <c r="W276" s="5" t="s">
        <v>2004</v>
      </c>
      <c r="X276" s="3" t="s">
        <v>103</v>
      </c>
      <c r="Y276" s="3" t="s">
        <v>104</v>
      </c>
      <c r="Z276" s="3" t="s">
        <v>105</v>
      </c>
      <c r="AA276" s="3" t="s">
        <v>106</v>
      </c>
      <c r="AC276" s="3">
        <v>4.0</v>
      </c>
      <c r="AD276" s="3">
        <v>4.0</v>
      </c>
      <c r="AF276" s="3" t="s">
        <v>107</v>
      </c>
      <c r="AG276" s="3">
        <v>0.0</v>
      </c>
      <c r="AH276" s="3" t="s">
        <v>109</v>
      </c>
      <c r="AI276" s="3">
        <v>0.0</v>
      </c>
      <c r="AJ276" s="3" t="s">
        <v>109</v>
      </c>
      <c r="AK276" s="3">
        <v>0.0</v>
      </c>
      <c r="AL276" s="3" t="s">
        <v>109</v>
      </c>
      <c r="AM276" s="3">
        <v>0.0</v>
      </c>
      <c r="AN276" s="3" t="s">
        <v>109</v>
      </c>
      <c r="AO276" s="3">
        <v>0.0</v>
      </c>
      <c r="AP276" s="3" t="s">
        <v>109</v>
      </c>
      <c r="AQ276" s="3">
        <v>5550.0</v>
      </c>
      <c r="AR276" s="3" t="s">
        <v>108</v>
      </c>
      <c r="AS276" s="3">
        <v>0.0</v>
      </c>
      <c r="AT276" s="3" t="s">
        <v>109</v>
      </c>
      <c r="AU276" s="3" t="s">
        <v>2005</v>
      </c>
      <c r="AV276" s="3">
        <v>0.0</v>
      </c>
      <c r="AW276" s="3" t="s">
        <v>111</v>
      </c>
      <c r="AX276" s="3">
        <v>1000.0</v>
      </c>
      <c r="AY276" s="3" t="s">
        <v>112</v>
      </c>
      <c r="AZ276" s="3">
        <v>0.0</v>
      </c>
      <c r="BA276" s="3" t="s">
        <v>113</v>
      </c>
      <c r="BB276" s="3">
        <v>21.0</v>
      </c>
      <c r="BC276" s="3" t="s">
        <v>114</v>
      </c>
      <c r="BD276" s="3">
        <v>137.0</v>
      </c>
      <c r="BE276" s="3" t="s">
        <v>114</v>
      </c>
      <c r="BF276" s="3">
        <v>0.0</v>
      </c>
      <c r="BG276" s="3" t="s">
        <v>113</v>
      </c>
      <c r="BH276" s="3" t="s">
        <v>157</v>
      </c>
      <c r="BI276" s="3">
        <v>199.0</v>
      </c>
      <c r="BJ276" s="3" t="s">
        <v>116</v>
      </c>
      <c r="BK276" s="3">
        <v>0.0</v>
      </c>
      <c r="BL276" s="3">
        <v>0.0</v>
      </c>
      <c r="BM276" s="3" t="s">
        <v>113</v>
      </c>
      <c r="BN276" s="3">
        <v>0.0</v>
      </c>
      <c r="BO276" s="3" t="s">
        <v>113</v>
      </c>
      <c r="BP276" s="3">
        <v>314.0</v>
      </c>
      <c r="BQ276" s="3" t="s">
        <v>141</v>
      </c>
      <c r="BR276" s="3" t="s">
        <v>2006</v>
      </c>
      <c r="BS276" s="3">
        <v>1.0</v>
      </c>
      <c r="BT276" s="3">
        <v>0.0</v>
      </c>
      <c r="BU276" s="3">
        <v>1540.0</v>
      </c>
      <c r="BV276" s="3" t="s">
        <v>120</v>
      </c>
      <c r="BW276" s="3">
        <v>0.0</v>
      </c>
      <c r="BX276" s="3" t="s">
        <v>113</v>
      </c>
      <c r="BY276" s="3">
        <v>0.0</v>
      </c>
      <c r="BZ276" s="3" t="s">
        <v>113</v>
      </c>
      <c r="CA276" s="3">
        <v>43305.0</v>
      </c>
      <c r="CB276" s="3" t="s">
        <v>120</v>
      </c>
      <c r="CC276" s="3" t="s">
        <v>2007</v>
      </c>
      <c r="CD276" s="3" t="s">
        <v>122</v>
      </c>
      <c r="CE276" s="3" t="s">
        <v>122</v>
      </c>
      <c r="CF276" s="3" t="s">
        <v>144</v>
      </c>
      <c r="CH276" s="3" t="s">
        <v>124</v>
      </c>
      <c r="CI276" s="3" t="s">
        <v>181</v>
      </c>
      <c r="CJ276" s="3" t="s">
        <v>146</v>
      </c>
      <c r="CK276" s="3" t="s">
        <v>92</v>
      </c>
      <c r="CL276" s="3" t="s">
        <v>92</v>
      </c>
    </row>
    <row r="277">
      <c r="A277" s="2">
        <v>45052.66321825232</v>
      </c>
      <c r="B277" s="3" t="s">
        <v>306</v>
      </c>
      <c r="C277" s="3" t="s">
        <v>2008</v>
      </c>
      <c r="D277" s="3" t="s">
        <v>91</v>
      </c>
      <c r="E277" s="3" t="s">
        <v>91</v>
      </c>
      <c r="F277" s="3" t="s">
        <v>92</v>
      </c>
      <c r="G277" s="3">
        <v>2.0</v>
      </c>
      <c r="H277" s="3" t="s">
        <v>93</v>
      </c>
      <c r="I277" s="3" t="s">
        <v>94</v>
      </c>
      <c r="J277" s="3" t="s">
        <v>95</v>
      </c>
      <c r="K277" s="3" t="s">
        <v>96</v>
      </c>
      <c r="L277" s="3" t="s">
        <v>2009</v>
      </c>
      <c r="M277" s="3" t="s">
        <v>2010</v>
      </c>
      <c r="N277" s="3" t="s">
        <v>2010</v>
      </c>
      <c r="O277" s="3">
        <v>1.1994908046E10</v>
      </c>
      <c r="P277" s="3">
        <v>6.01790145E8</v>
      </c>
      <c r="Q277" s="3" t="s">
        <v>92</v>
      </c>
      <c r="R277" s="3">
        <v>5.0032425813E10</v>
      </c>
      <c r="S277" s="4">
        <v>38260.0</v>
      </c>
      <c r="T277" s="3" t="s">
        <v>131</v>
      </c>
      <c r="U277" s="3" t="s">
        <v>100</v>
      </c>
      <c r="V277" s="3" t="s">
        <v>2011</v>
      </c>
      <c r="W277" s="5" t="s">
        <v>2012</v>
      </c>
      <c r="X277" s="3" t="s">
        <v>103</v>
      </c>
      <c r="Y277" s="3" t="s">
        <v>104</v>
      </c>
      <c r="Z277" s="3" t="s">
        <v>105</v>
      </c>
      <c r="AA277" s="3" t="s">
        <v>106</v>
      </c>
      <c r="AC277" s="3">
        <v>4.0</v>
      </c>
      <c r="AD277" s="3">
        <v>4.0</v>
      </c>
      <c r="AF277" s="3" t="s">
        <v>134</v>
      </c>
      <c r="AG277" s="3">
        <v>0.0</v>
      </c>
      <c r="AH277" s="3" t="s">
        <v>109</v>
      </c>
      <c r="AI277" s="3">
        <v>200.0</v>
      </c>
      <c r="AJ277" s="3" t="s">
        <v>135</v>
      </c>
      <c r="AK277" s="3">
        <v>2000.0</v>
      </c>
      <c r="AL277" s="3" t="s">
        <v>110</v>
      </c>
      <c r="AM277" s="3">
        <v>0.0</v>
      </c>
      <c r="AN277" s="3" t="s">
        <v>109</v>
      </c>
      <c r="AO277" s="3">
        <v>0.0</v>
      </c>
      <c r="AP277" s="3" t="s">
        <v>109</v>
      </c>
      <c r="AQ277" s="3">
        <v>0.0</v>
      </c>
      <c r="AR277" s="3" t="s">
        <v>109</v>
      </c>
      <c r="AS277" s="3">
        <v>0.0</v>
      </c>
      <c r="AT277" s="3" t="s">
        <v>109</v>
      </c>
      <c r="AV277" s="3">
        <v>0.0</v>
      </c>
      <c r="AW277" s="3" t="s">
        <v>136</v>
      </c>
      <c r="AX277" s="3">
        <v>0.0</v>
      </c>
      <c r="AY277" s="3" t="s">
        <v>137</v>
      </c>
      <c r="AZ277" s="3">
        <v>0.0</v>
      </c>
      <c r="BA277" s="3" t="s">
        <v>113</v>
      </c>
      <c r="BB277" s="3">
        <v>45.0</v>
      </c>
      <c r="BC277" s="3" t="s">
        <v>114</v>
      </c>
      <c r="BD277" s="3">
        <v>82.0</v>
      </c>
      <c r="BE277" s="3" t="s">
        <v>114</v>
      </c>
      <c r="BF277" s="3">
        <v>50.0</v>
      </c>
      <c r="BG277" s="3" t="s">
        <v>256</v>
      </c>
      <c r="BH277" s="3" t="s">
        <v>115</v>
      </c>
      <c r="BI277" s="3">
        <v>70.0</v>
      </c>
      <c r="BJ277" s="3" t="s">
        <v>140</v>
      </c>
      <c r="BK277" s="3">
        <v>170.0</v>
      </c>
      <c r="BL277" s="3">
        <v>0.0</v>
      </c>
      <c r="BM277" s="3" t="s">
        <v>113</v>
      </c>
      <c r="BN277" s="3">
        <v>0.0</v>
      </c>
      <c r="BO277" s="3" t="s">
        <v>113</v>
      </c>
      <c r="BP277" s="3">
        <v>84.0</v>
      </c>
      <c r="BQ277" s="3" t="s">
        <v>118</v>
      </c>
      <c r="BR277" s="3" t="s">
        <v>2013</v>
      </c>
      <c r="BS277" s="3">
        <v>0.0</v>
      </c>
      <c r="BT277" s="3">
        <v>0.0</v>
      </c>
      <c r="BU277" s="3">
        <v>0.0</v>
      </c>
      <c r="BV277" s="3" t="s">
        <v>113</v>
      </c>
      <c r="BW277" s="3">
        <v>0.0</v>
      </c>
      <c r="BX277" s="3" t="s">
        <v>113</v>
      </c>
      <c r="BY277" s="3">
        <v>0.0</v>
      </c>
      <c r="BZ277" s="3" t="s">
        <v>113</v>
      </c>
      <c r="CA277" s="3">
        <v>0.0</v>
      </c>
      <c r="CB277" s="3" t="s">
        <v>113</v>
      </c>
      <c r="CD277" s="3" t="s">
        <v>122</v>
      </c>
      <c r="CE277" s="3" t="s">
        <v>121</v>
      </c>
      <c r="CF277" s="3" t="s">
        <v>123</v>
      </c>
      <c r="CG277" s="3" t="s">
        <v>445</v>
      </c>
      <c r="CH277" s="3" t="s">
        <v>124</v>
      </c>
      <c r="CI277" s="3" t="s">
        <v>208</v>
      </c>
      <c r="CJ277" s="3" t="s">
        <v>228</v>
      </c>
      <c r="CK277" s="3" t="s">
        <v>92</v>
      </c>
      <c r="CL277" s="3" t="s">
        <v>92</v>
      </c>
    </row>
    <row r="278">
      <c r="A278" s="2">
        <v>45052.748387037034</v>
      </c>
      <c r="B278" s="3" t="s">
        <v>209</v>
      </c>
      <c r="C278" s="3" t="s">
        <v>2014</v>
      </c>
      <c r="D278" s="3" t="s">
        <v>91</v>
      </c>
      <c r="E278" s="3" t="s">
        <v>92</v>
      </c>
      <c r="F278" s="3" t="s">
        <v>1839</v>
      </c>
      <c r="G278" s="3">
        <v>1.0</v>
      </c>
      <c r="H278" s="3" t="s">
        <v>93</v>
      </c>
      <c r="I278" s="3" t="s">
        <v>94</v>
      </c>
      <c r="J278" s="3" t="s">
        <v>95</v>
      </c>
      <c r="K278" s="3" t="s">
        <v>96</v>
      </c>
      <c r="L278" s="3" t="s">
        <v>2015</v>
      </c>
      <c r="M278" s="3">
        <v>2.023030506E9</v>
      </c>
      <c r="N278" s="3" t="s">
        <v>2016</v>
      </c>
      <c r="O278" s="3">
        <v>1.1981429567E10</v>
      </c>
      <c r="P278" s="3">
        <v>5.56191043E8</v>
      </c>
      <c r="R278" s="3">
        <v>4.4295599883E10</v>
      </c>
      <c r="S278" s="4">
        <v>38709.0</v>
      </c>
      <c r="T278" s="3" t="s">
        <v>99</v>
      </c>
      <c r="U278" s="3" t="s">
        <v>100</v>
      </c>
      <c r="V278" s="3" t="s">
        <v>2017</v>
      </c>
      <c r="W278" s="5" t="s">
        <v>2018</v>
      </c>
      <c r="X278" s="3" t="s">
        <v>103</v>
      </c>
      <c r="Y278" s="3" t="s">
        <v>104</v>
      </c>
      <c r="Z278" s="3" t="s">
        <v>105</v>
      </c>
      <c r="AA278" s="3" t="s">
        <v>106</v>
      </c>
      <c r="AC278" s="3">
        <v>2.0</v>
      </c>
      <c r="AD278" s="3">
        <v>2.0</v>
      </c>
      <c r="AF278" s="3" t="s">
        <v>107</v>
      </c>
      <c r="AG278" s="3">
        <v>602.0</v>
      </c>
      <c r="AH278" s="3" t="s">
        <v>108</v>
      </c>
      <c r="AI278" s="3">
        <v>0.0</v>
      </c>
      <c r="AJ278" s="3" t="s">
        <v>109</v>
      </c>
      <c r="AK278" s="3">
        <v>2131.0</v>
      </c>
      <c r="AL278" s="3" t="s">
        <v>154</v>
      </c>
      <c r="AM278" s="3">
        <v>0.0</v>
      </c>
      <c r="AN278" s="3" t="s">
        <v>109</v>
      </c>
      <c r="AO278" s="3">
        <v>0.0</v>
      </c>
      <c r="AP278" s="3" t="s">
        <v>109</v>
      </c>
      <c r="AQ278" s="3">
        <v>0.0</v>
      </c>
      <c r="AR278" s="3" t="s">
        <v>109</v>
      </c>
      <c r="AS278" s="3">
        <v>0.0</v>
      </c>
      <c r="AT278" s="3" t="s">
        <v>109</v>
      </c>
      <c r="AV278" s="3">
        <v>0.0</v>
      </c>
      <c r="AW278" s="3" t="s">
        <v>155</v>
      </c>
      <c r="AX278" s="3">
        <v>0.0</v>
      </c>
      <c r="AY278" s="3" t="s">
        <v>177</v>
      </c>
      <c r="AZ278" s="3">
        <v>0.0</v>
      </c>
      <c r="BA278" s="3" t="s">
        <v>178</v>
      </c>
      <c r="BB278" s="3">
        <v>213.0</v>
      </c>
      <c r="BC278" s="3" t="s">
        <v>114</v>
      </c>
      <c r="BD278" s="3">
        <v>189.0</v>
      </c>
      <c r="BE278" s="3" t="s">
        <v>114</v>
      </c>
      <c r="BF278" s="3">
        <v>135.0</v>
      </c>
      <c r="BG278" s="3" t="s">
        <v>167</v>
      </c>
      <c r="BH278" s="3" t="s">
        <v>115</v>
      </c>
      <c r="BI278" s="3">
        <v>145.0</v>
      </c>
      <c r="BJ278" s="3" t="s">
        <v>116</v>
      </c>
      <c r="BK278" s="3">
        <v>192.0</v>
      </c>
      <c r="BL278" s="3">
        <v>0.0</v>
      </c>
      <c r="BM278" s="3" t="s">
        <v>113</v>
      </c>
      <c r="BN278" s="3">
        <v>0.0</v>
      </c>
      <c r="BO278" s="3" t="s">
        <v>113</v>
      </c>
      <c r="BP278" s="3">
        <v>90.0</v>
      </c>
      <c r="BQ278" s="3" t="s">
        <v>118</v>
      </c>
      <c r="BR278" s="3" t="s">
        <v>217</v>
      </c>
      <c r="BS278" s="3">
        <v>0.0</v>
      </c>
      <c r="BT278" s="3">
        <v>0.0</v>
      </c>
      <c r="BU278" s="3">
        <v>0.0</v>
      </c>
      <c r="BV278" s="3" t="s">
        <v>113</v>
      </c>
      <c r="BW278" s="3">
        <v>0.0</v>
      </c>
      <c r="BX278" s="3" t="s">
        <v>113</v>
      </c>
      <c r="BY278" s="3">
        <v>0.0</v>
      </c>
      <c r="BZ278" s="3" t="s">
        <v>113</v>
      </c>
      <c r="CA278" s="3">
        <v>0.0</v>
      </c>
      <c r="CB278" s="3" t="s">
        <v>113</v>
      </c>
      <c r="CD278" s="3" t="s">
        <v>122</v>
      </c>
      <c r="CE278" s="3" t="s">
        <v>121</v>
      </c>
      <c r="CF278" s="3" t="s">
        <v>144</v>
      </c>
      <c r="CG278" s="3" t="s">
        <v>445</v>
      </c>
      <c r="CH278" s="3" t="s">
        <v>124</v>
      </c>
      <c r="CI278" s="3" t="s">
        <v>181</v>
      </c>
      <c r="CJ278" s="3" t="s">
        <v>146</v>
      </c>
      <c r="CK278" s="3" t="s">
        <v>91</v>
      </c>
      <c r="CL278" s="3" t="s">
        <v>91</v>
      </c>
      <c r="CM278" s="3" t="s">
        <v>2019</v>
      </c>
    </row>
    <row r="279">
      <c r="A279" s="2">
        <v>45052.73363754629</v>
      </c>
      <c r="B279" s="3" t="s">
        <v>294</v>
      </c>
      <c r="C279" s="3" t="s">
        <v>2020</v>
      </c>
      <c r="D279" s="3" t="s">
        <v>91</v>
      </c>
      <c r="E279" s="3" t="s">
        <v>91</v>
      </c>
      <c r="F279" s="3" t="s">
        <v>92</v>
      </c>
      <c r="G279" s="3">
        <v>4.0</v>
      </c>
      <c r="H279" s="3">
        <v>2.0</v>
      </c>
      <c r="I279" s="3">
        <v>1.0</v>
      </c>
      <c r="J279" s="3" t="s">
        <v>96</v>
      </c>
      <c r="K279" s="3" t="s">
        <v>95</v>
      </c>
      <c r="L279" s="3" t="s">
        <v>2021</v>
      </c>
      <c r="M279" s="3">
        <v>2.023030508E9</v>
      </c>
      <c r="N279" s="3" t="s">
        <v>2022</v>
      </c>
      <c r="O279" s="3">
        <v>1.1961724818E10</v>
      </c>
      <c r="P279" s="3">
        <v>5.28611756E8</v>
      </c>
      <c r="R279" s="3">
        <v>3.6541235899E10</v>
      </c>
      <c r="S279" s="4">
        <v>38204.0</v>
      </c>
      <c r="T279" s="3" t="s">
        <v>242</v>
      </c>
      <c r="U279" s="3" t="s">
        <v>100</v>
      </c>
      <c r="V279" s="3" t="s">
        <v>2023</v>
      </c>
      <c r="W279" s="5" t="s">
        <v>2024</v>
      </c>
      <c r="X279" s="3" t="s">
        <v>2025</v>
      </c>
      <c r="Y279" s="3" t="s">
        <v>104</v>
      </c>
      <c r="Z279" s="3" t="s">
        <v>105</v>
      </c>
      <c r="AA279" s="3" t="s">
        <v>106</v>
      </c>
      <c r="AC279" s="3">
        <v>3.0</v>
      </c>
      <c r="AD279" s="3">
        <v>3.0</v>
      </c>
      <c r="AE279" s="3">
        <v>0.0</v>
      </c>
      <c r="AF279" s="3" t="s">
        <v>134</v>
      </c>
      <c r="AG279" s="3">
        <v>707.0</v>
      </c>
      <c r="AH279" s="3" t="s">
        <v>108</v>
      </c>
      <c r="AI279" s="3">
        <v>0.0</v>
      </c>
      <c r="AJ279" s="3" t="s">
        <v>109</v>
      </c>
      <c r="AK279" s="3">
        <v>500.0</v>
      </c>
      <c r="AL279" s="3" t="s">
        <v>135</v>
      </c>
      <c r="AM279" s="3">
        <v>0.0</v>
      </c>
      <c r="AN279" s="3" t="s">
        <v>109</v>
      </c>
      <c r="AO279" s="3">
        <v>0.0</v>
      </c>
      <c r="AP279" s="3" t="s">
        <v>109</v>
      </c>
      <c r="AQ279" s="3">
        <v>0.0</v>
      </c>
      <c r="AR279" s="3" t="s">
        <v>109</v>
      </c>
      <c r="AS279" s="3">
        <v>1900.0</v>
      </c>
      <c r="AT279" s="3" t="s">
        <v>108</v>
      </c>
      <c r="AV279" s="3">
        <v>0.0</v>
      </c>
      <c r="AW279" s="3" t="s">
        <v>136</v>
      </c>
      <c r="AX279" s="3">
        <v>0.0</v>
      </c>
      <c r="AY279" s="3" t="s">
        <v>137</v>
      </c>
      <c r="AZ279" s="3">
        <v>629.0</v>
      </c>
      <c r="BA279" s="3" t="s">
        <v>138</v>
      </c>
      <c r="BB279" s="3">
        <v>102.0</v>
      </c>
      <c r="BC279" s="3" t="s">
        <v>114</v>
      </c>
      <c r="BD279" s="3">
        <v>169.0</v>
      </c>
      <c r="BE279" s="3" t="s">
        <v>114</v>
      </c>
      <c r="BF279" s="3">
        <v>73.0</v>
      </c>
      <c r="BG279" s="3" t="s">
        <v>167</v>
      </c>
      <c r="BH279" s="3" t="s">
        <v>115</v>
      </c>
      <c r="BI279" s="3">
        <v>108.0</v>
      </c>
      <c r="BJ279" s="3" t="s">
        <v>116</v>
      </c>
      <c r="BK279" s="3">
        <v>444.0</v>
      </c>
      <c r="BL279" s="3">
        <v>377.0</v>
      </c>
      <c r="BM279" s="3" t="s">
        <v>189</v>
      </c>
      <c r="BN279" s="3">
        <v>92.0</v>
      </c>
      <c r="BO279" s="3" t="s">
        <v>276</v>
      </c>
      <c r="BP279" s="3">
        <v>461.0</v>
      </c>
      <c r="BQ279" s="3" t="s">
        <v>141</v>
      </c>
      <c r="BR279" s="3" t="s">
        <v>2026</v>
      </c>
      <c r="BS279" s="3">
        <v>1.0</v>
      </c>
      <c r="BT279" s="3">
        <v>0.0</v>
      </c>
      <c r="BU279" s="3">
        <v>645.0</v>
      </c>
      <c r="BV279" s="3" t="s">
        <v>120</v>
      </c>
      <c r="BW279" s="3">
        <v>0.0</v>
      </c>
      <c r="BX279" s="3" t="s">
        <v>113</v>
      </c>
      <c r="BY279" s="3">
        <v>0.0</v>
      </c>
      <c r="BZ279" s="3" t="s">
        <v>113</v>
      </c>
      <c r="CA279" s="3">
        <v>0.0</v>
      </c>
      <c r="CB279" s="3" t="s">
        <v>113</v>
      </c>
      <c r="CD279" s="3" t="s">
        <v>121</v>
      </c>
      <c r="CE279" s="3" t="s">
        <v>122</v>
      </c>
      <c r="CF279" s="3" t="s">
        <v>123</v>
      </c>
      <c r="CH279" s="3" t="s">
        <v>124</v>
      </c>
      <c r="CI279" s="3" t="s">
        <v>228</v>
      </c>
      <c r="CJ279" s="3" t="s">
        <v>126</v>
      </c>
      <c r="CK279" s="3" t="s">
        <v>91</v>
      </c>
      <c r="CL279" s="3" t="s">
        <v>91</v>
      </c>
    </row>
    <row r="280">
      <c r="A280" s="2">
        <v>45052.607988379634</v>
      </c>
      <c r="B280" s="3" t="s">
        <v>306</v>
      </c>
      <c r="C280" s="3" t="s">
        <v>2027</v>
      </c>
      <c r="D280" s="3" t="s">
        <v>91</v>
      </c>
      <c r="E280" s="3" t="s">
        <v>92</v>
      </c>
      <c r="F280" s="3" t="s">
        <v>92</v>
      </c>
      <c r="G280" s="3">
        <v>1.0</v>
      </c>
      <c r="H280" s="3" t="s">
        <v>93</v>
      </c>
      <c r="I280" s="3">
        <v>1.0</v>
      </c>
      <c r="J280" s="3" t="s">
        <v>96</v>
      </c>
      <c r="K280" s="3" t="s">
        <v>95</v>
      </c>
      <c r="L280" s="3" t="s">
        <v>2028</v>
      </c>
      <c r="M280" s="3">
        <v>2.023030511E9</v>
      </c>
      <c r="N280" s="3" t="s">
        <v>2029</v>
      </c>
      <c r="O280" s="3">
        <v>1.1975644986E10</v>
      </c>
      <c r="P280" s="3">
        <v>5.06716946E8</v>
      </c>
      <c r="Q280" s="3" t="s">
        <v>92</v>
      </c>
      <c r="R280" s="3">
        <v>4.924726885E10</v>
      </c>
      <c r="S280" s="4">
        <v>38232.0</v>
      </c>
      <c r="T280" s="3" t="s">
        <v>99</v>
      </c>
      <c r="U280" s="3" t="s">
        <v>100</v>
      </c>
      <c r="V280" s="3" t="s">
        <v>2030</v>
      </c>
      <c r="W280" s="5" t="s">
        <v>2031</v>
      </c>
      <c r="X280" s="3" t="s">
        <v>103</v>
      </c>
      <c r="Y280" s="3" t="s">
        <v>104</v>
      </c>
      <c r="Z280" s="3" t="s">
        <v>105</v>
      </c>
      <c r="AA280" s="3" t="s">
        <v>106</v>
      </c>
      <c r="AB280" s="3" t="s">
        <v>2032</v>
      </c>
      <c r="AC280" s="3">
        <v>4.0</v>
      </c>
      <c r="AD280" s="3">
        <v>4.0</v>
      </c>
      <c r="AF280" s="3" t="s">
        <v>107</v>
      </c>
      <c r="AG280" s="3">
        <v>0.0</v>
      </c>
      <c r="AH280" s="3" t="s">
        <v>109</v>
      </c>
      <c r="AI280" s="3">
        <v>1800.0</v>
      </c>
      <c r="AJ280" s="3" t="s">
        <v>274</v>
      </c>
      <c r="AK280" s="3">
        <v>0.0</v>
      </c>
      <c r="AL280" s="3" t="s">
        <v>109</v>
      </c>
      <c r="AM280" s="3">
        <v>0.0</v>
      </c>
      <c r="AN280" s="3" t="s">
        <v>109</v>
      </c>
      <c r="AO280" s="3">
        <v>0.0</v>
      </c>
      <c r="AP280" s="3" t="s">
        <v>109</v>
      </c>
      <c r="AQ280" s="3">
        <v>0.0</v>
      </c>
      <c r="AR280" s="3" t="s">
        <v>109</v>
      </c>
      <c r="AS280" s="3">
        <v>0.0</v>
      </c>
      <c r="AT280" s="3" t="s">
        <v>109</v>
      </c>
      <c r="AV280" s="3">
        <v>0.0</v>
      </c>
      <c r="AW280" s="3" t="s">
        <v>136</v>
      </c>
      <c r="AX280" s="3">
        <v>0.0</v>
      </c>
      <c r="AY280" s="3" t="s">
        <v>137</v>
      </c>
      <c r="AZ280" s="3">
        <v>0.0</v>
      </c>
      <c r="BA280" s="3" t="s">
        <v>113</v>
      </c>
      <c r="BB280" s="3">
        <v>68.0</v>
      </c>
      <c r="BC280" s="3" t="s">
        <v>114</v>
      </c>
      <c r="BD280" s="3">
        <v>92.0</v>
      </c>
      <c r="BE280" s="3" t="s">
        <v>114</v>
      </c>
      <c r="BF280" s="3">
        <v>48.0</v>
      </c>
      <c r="BG280" s="3" t="s">
        <v>256</v>
      </c>
      <c r="BH280" s="3" t="s">
        <v>115</v>
      </c>
      <c r="BI280" s="3">
        <v>70.0</v>
      </c>
      <c r="BJ280" s="3" t="s">
        <v>140</v>
      </c>
      <c r="BK280" s="3">
        <v>80.0</v>
      </c>
      <c r="BL280" s="3">
        <v>0.0</v>
      </c>
      <c r="BM280" s="3" t="s">
        <v>113</v>
      </c>
      <c r="BN280" s="3">
        <v>0.0</v>
      </c>
      <c r="BO280" s="3" t="s">
        <v>113</v>
      </c>
      <c r="BP280" s="3">
        <v>80.0</v>
      </c>
      <c r="BQ280" s="3" t="s">
        <v>118</v>
      </c>
      <c r="BR280" s="3" t="s">
        <v>2033</v>
      </c>
      <c r="BS280" s="3">
        <v>1.0</v>
      </c>
      <c r="BT280" s="3">
        <v>0.0</v>
      </c>
      <c r="BU280" s="3">
        <v>0.0</v>
      </c>
      <c r="BV280" s="3" t="s">
        <v>113</v>
      </c>
      <c r="BW280" s="3">
        <v>0.0</v>
      </c>
      <c r="BX280" s="3" t="s">
        <v>113</v>
      </c>
      <c r="BY280" s="3">
        <v>0.0</v>
      </c>
      <c r="BZ280" s="3" t="s">
        <v>113</v>
      </c>
      <c r="CA280" s="3">
        <v>0.0</v>
      </c>
      <c r="CB280" s="3" t="s">
        <v>113</v>
      </c>
      <c r="CD280" s="3" t="s">
        <v>122</v>
      </c>
      <c r="CE280" s="3" t="s">
        <v>122</v>
      </c>
      <c r="CF280" s="3" t="s">
        <v>123</v>
      </c>
      <c r="CH280" s="3" t="s">
        <v>124</v>
      </c>
      <c r="CI280" s="3" t="s">
        <v>147</v>
      </c>
      <c r="CJ280" s="3" t="s">
        <v>146</v>
      </c>
      <c r="CK280" s="3" t="s">
        <v>92</v>
      </c>
      <c r="CL280" s="3" t="s">
        <v>91</v>
      </c>
    </row>
    <row r="281">
      <c r="A281" s="2">
        <v>45045.54999858796</v>
      </c>
      <c r="B281" s="3" t="s">
        <v>196</v>
      </c>
      <c r="C281" s="3" t="s">
        <v>2034</v>
      </c>
      <c r="D281" s="3" t="s">
        <v>91</v>
      </c>
      <c r="E281" s="3" t="s">
        <v>92</v>
      </c>
      <c r="F281" s="3" t="s">
        <v>92</v>
      </c>
      <c r="G281" s="3">
        <v>1.0</v>
      </c>
      <c r="H281" s="3" t="s">
        <v>93</v>
      </c>
      <c r="I281" s="3" t="s">
        <v>94</v>
      </c>
      <c r="J281" s="3" t="s">
        <v>95</v>
      </c>
      <c r="K281" s="3" t="s">
        <v>96</v>
      </c>
      <c r="L281" s="3" t="s">
        <v>2035</v>
      </c>
      <c r="M281" s="3">
        <v>2.023030512E9</v>
      </c>
      <c r="N281" s="3" t="s">
        <v>2036</v>
      </c>
      <c r="O281" s="3">
        <v>1.1994213167E10</v>
      </c>
      <c r="P281" s="3">
        <v>6.51955476E8</v>
      </c>
      <c r="Q281" s="3" t="s">
        <v>92</v>
      </c>
      <c r="R281" s="3">
        <v>4.1479179841E10</v>
      </c>
      <c r="S281" s="4">
        <v>38876.0</v>
      </c>
      <c r="T281" s="3" t="s">
        <v>163</v>
      </c>
      <c r="U281" s="3" t="s">
        <v>100</v>
      </c>
      <c r="V281" s="3" t="s">
        <v>2037</v>
      </c>
      <c r="W281" s="5" t="s">
        <v>2038</v>
      </c>
      <c r="X281" s="3" t="s">
        <v>2039</v>
      </c>
      <c r="Y281" s="3" t="s">
        <v>104</v>
      </c>
      <c r="Z281" s="3" t="s">
        <v>105</v>
      </c>
      <c r="AA281" s="3" t="s">
        <v>106</v>
      </c>
      <c r="AC281" s="3">
        <v>2.0</v>
      </c>
      <c r="AD281" s="3">
        <v>2.0</v>
      </c>
      <c r="AF281" s="3" t="s">
        <v>107</v>
      </c>
      <c r="AG281" s="3">
        <v>0.0</v>
      </c>
      <c r="AH281" s="3" t="s">
        <v>109</v>
      </c>
      <c r="AI281" s="3">
        <v>0.0</v>
      </c>
      <c r="AJ281" s="3" t="s">
        <v>109</v>
      </c>
      <c r="AK281" s="3">
        <v>7863.0</v>
      </c>
      <c r="AL281" s="3" t="s">
        <v>108</v>
      </c>
      <c r="AM281" s="3">
        <v>0.0</v>
      </c>
      <c r="AN281" s="3" t="s">
        <v>109</v>
      </c>
      <c r="AO281" s="3">
        <v>0.0</v>
      </c>
      <c r="AP281" s="3" t="s">
        <v>109</v>
      </c>
      <c r="AQ281" s="3">
        <v>0.0</v>
      </c>
      <c r="AR281" s="3" t="s">
        <v>109</v>
      </c>
      <c r="AS281" s="3">
        <v>960.0</v>
      </c>
      <c r="AT281" s="3" t="s">
        <v>108</v>
      </c>
      <c r="AV281" s="3">
        <v>0.0</v>
      </c>
      <c r="AW281" s="3" t="s">
        <v>136</v>
      </c>
      <c r="AX281" s="3">
        <v>0.0</v>
      </c>
      <c r="AY281" s="3" t="s">
        <v>137</v>
      </c>
      <c r="AZ281" s="3">
        <v>5927.0</v>
      </c>
      <c r="BA281" s="3" t="s">
        <v>225</v>
      </c>
      <c r="BB281" s="3">
        <v>57.0</v>
      </c>
      <c r="BC281" s="3" t="s">
        <v>114</v>
      </c>
      <c r="BD281" s="3">
        <v>164.0</v>
      </c>
      <c r="BE281" s="3" t="s">
        <v>114</v>
      </c>
      <c r="BF281" s="3">
        <v>56.0</v>
      </c>
      <c r="BG281" s="3" t="s">
        <v>167</v>
      </c>
      <c r="BH281" s="3" t="s">
        <v>115</v>
      </c>
      <c r="BI281" s="3">
        <v>119.0</v>
      </c>
      <c r="BJ281" s="3" t="s">
        <v>116</v>
      </c>
      <c r="BK281" s="3">
        <v>0.0</v>
      </c>
      <c r="BL281" s="3">
        <v>1583.0</v>
      </c>
      <c r="BM281" s="3" t="s">
        <v>189</v>
      </c>
      <c r="BN281" s="3">
        <v>0.0</v>
      </c>
      <c r="BO281" s="3" t="s">
        <v>205</v>
      </c>
      <c r="BP281" s="3">
        <v>935.0</v>
      </c>
      <c r="BQ281" s="3" t="s">
        <v>257</v>
      </c>
      <c r="BR281" s="3" t="s">
        <v>2040</v>
      </c>
      <c r="BS281" s="3">
        <v>1.0</v>
      </c>
      <c r="BT281" s="3">
        <v>0.0</v>
      </c>
      <c r="BU281" s="3">
        <v>2400.0</v>
      </c>
      <c r="BV281" s="3" t="s">
        <v>207</v>
      </c>
      <c r="BW281" s="3">
        <v>0.0</v>
      </c>
      <c r="BX281" s="3" t="s">
        <v>113</v>
      </c>
      <c r="BY281" s="3">
        <v>1111.0</v>
      </c>
      <c r="BZ281" s="3" t="s">
        <v>120</v>
      </c>
      <c r="CA281" s="3">
        <v>346438.0</v>
      </c>
      <c r="CB281" s="3" t="s">
        <v>691</v>
      </c>
      <c r="CD281" s="3" t="s">
        <v>121</v>
      </c>
      <c r="CE281" s="3" t="s">
        <v>122</v>
      </c>
      <c r="CF281" s="3" t="s">
        <v>144</v>
      </c>
      <c r="CH281" s="3" t="s">
        <v>124</v>
      </c>
      <c r="CI281" s="3" t="s">
        <v>146</v>
      </c>
      <c r="CJ281" s="3" t="s">
        <v>126</v>
      </c>
      <c r="CK281" s="3" t="s">
        <v>92</v>
      </c>
      <c r="CL281" s="3" t="s">
        <v>92</v>
      </c>
    </row>
    <row r="282">
      <c r="A282" s="2">
        <v>45045.6308125</v>
      </c>
      <c r="B282" s="3" t="s">
        <v>287</v>
      </c>
      <c r="C282" s="3" t="s">
        <v>2041</v>
      </c>
      <c r="D282" s="3" t="s">
        <v>91</v>
      </c>
      <c r="E282" s="3" t="s">
        <v>91</v>
      </c>
      <c r="F282" s="3" t="s">
        <v>92</v>
      </c>
      <c r="G282" s="3">
        <v>1.0</v>
      </c>
      <c r="H282" s="3" t="s">
        <v>93</v>
      </c>
      <c r="I282" s="3" t="s">
        <v>94</v>
      </c>
      <c r="J282" s="3" t="s">
        <v>96</v>
      </c>
      <c r="K282" s="3" t="s">
        <v>95</v>
      </c>
      <c r="L282" s="3" t="s">
        <v>2042</v>
      </c>
      <c r="M282" s="3">
        <v>2.023030516E9</v>
      </c>
      <c r="N282" s="3" t="s">
        <v>2043</v>
      </c>
      <c r="O282" s="3">
        <v>1.1988759481E10</v>
      </c>
      <c r="P282" s="3" t="s">
        <v>2044</v>
      </c>
      <c r="Q282" s="3" t="s">
        <v>92</v>
      </c>
      <c r="R282" s="3">
        <v>4.3584013844E10</v>
      </c>
      <c r="S282" s="4">
        <v>38538.0</v>
      </c>
      <c r="T282" s="3" t="s">
        <v>131</v>
      </c>
      <c r="U282" s="3" t="s">
        <v>100</v>
      </c>
      <c r="V282" s="3" t="s">
        <v>2045</v>
      </c>
      <c r="W282" s="5" t="s">
        <v>2046</v>
      </c>
      <c r="X282" s="3" t="s">
        <v>103</v>
      </c>
      <c r="Y282" s="3" t="s">
        <v>104</v>
      </c>
      <c r="Z282" s="3" t="s">
        <v>105</v>
      </c>
      <c r="AA282" s="3" t="s">
        <v>106</v>
      </c>
      <c r="AC282" s="3">
        <v>3.0</v>
      </c>
      <c r="AD282" s="3">
        <v>3.0</v>
      </c>
      <c r="AF282" s="3" t="s">
        <v>107</v>
      </c>
      <c r="AG282" s="3">
        <v>0.0</v>
      </c>
      <c r="AH282" s="3" t="s">
        <v>109</v>
      </c>
      <c r="AI282" s="3">
        <v>3831.0</v>
      </c>
      <c r="AJ282" s="3" t="s">
        <v>108</v>
      </c>
      <c r="AK282" s="3">
        <v>1208.0</v>
      </c>
      <c r="AL282" s="3" t="s">
        <v>108</v>
      </c>
      <c r="AM282" s="3">
        <v>0.0</v>
      </c>
      <c r="AN282" s="3" t="s">
        <v>109</v>
      </c>
      <c r="AO282" s="3">
        <v>0.0</v>
      </c>
      <c r="AP282" s="3" t="s">
        <v>109</v>
      </c>
      <c r="AQ282" s="3">
        <v>0.0</v>
      </c>
      <c r="AR282" s="3" t="s">
        <v>109</v>
      </c>
      <c r="AS282" s="3">
        <v>0.0</v>
      </c>
      <c r="AT282" s="3" t="s">
        <v>109</v>
      </c>
      <c r="AV282" s="3">
        <v>0.0</v>
      </c>
      <c r="AW282" s="3" t="s">
        <v>111</v>
      </c>
      <c r="AX282" s="3">
        <v>746.0</v>
      </c>
      <c r="AY282" s="3" t="s">
        <v>112</v>
      </c>
      <c r="AZ282" s="3">
        <v>0.0</v>
      </c>
      <c r="BA282" s="3" t="s">
        <v>113</v>
      </c>
      <c r="BB282" s="3">
        <v>132.0</v>
      </c>
      <c r="BC282" s="3" t="s">
        <v>114</v>
      </c>
      <c r="BD282" s="3">
        <v>91.0</v>
      </c>
      <c r="BE282" s="3" t="s">
        <v>114</v>
      </c>
      <c r="BF282" s="3">
        <v>145.0</v>
      </c>
      <c r="BG282" s="3" t="s">
        <v>256</v>
      </c>
      <c r="BH282" s="3" t="s">
        <v>115</v>
      </c>
      <c r="BI282" s="3">
        <v>0.0</v>
      </c>
      <c r="BJ282" s="3" t="s">
        <v>113</v>
      </c>
      <c r="BK282" s="3">
        <v>130.0</v>
      </c>
      <c r="BL282" s="3">
        <v>0.0</v>
      </c>
      <c r="BM282" s="3" t="s">
        <v>113</v>
      </c>
      <c r="BN282" s="3">
        <v>458.0</v>
      </c>
      <c r="BO282" s="3" t="s">
        <v>117</v>
      </c>
      <c r="BP282" s="3">
        <v>130.0</v>
      </c>
      <c r="BQ282" s="3" t="s">
        <v>118</v>
      </c>
      <c r="BR282" s="3" t="s">
        <v>293</v>
      </c>
      <c r="BS282" s="3">
        <v>1.0</v>
      </c>
      <c r="BT282" s="3">
        <v>0.0</v>
      </c>
      <c r="BU282" s="3">
        <v>0.0</v>
      </c>
      <c r="BV282" s="3" t="s">
        <v>113</v>
      </c>
      <c r="BW282" s="3">
        <v>0.0</v>
      </c>
      <c r="BX282" s="3" t="s">
        <v>113</v>
      </c>
      <c r="BY282" s="3">
        <v>567.0</v>
      </c>
      <c r="BZ282" s="3" t="s">
        <v>120</v>
      </c>
      <c r="CA282" s="3">
        <v>0.0</v>
      </c>
      <c r="CB282" s="3" t="s">
        <v>113</v>
      </c>
      <c r="CD282" s="3" t="s">
        <v>122</v>
      </c>
      <c r="CE282" s="3" t="s">
        <v>122</v>
      </c>
      <c r="CF282" s="3" t="s">
        <v>144</v>
      </c>
      <c r="CH282" s="3" t="s">
        <v>124</v>
      </c>
      <c r="CI282" s="3" t="s">
        <v>146</v>
      </c>
      <c r="CJ282" s="3" t="s">
        <v>146</v>
      </c>
      <c r="CK282" s="3" t="s">
        <v>92</v>
      </c>
      <c r="CL282" s="3" t="s">
        <v>91</v>
      </c>
    </row>
    <row r="283">
      <c r="A283" s="2">
        <v>45045.638376828705</v>
      </c>
      <c r="B283" s="3" t="s">
        <v>2047</v>
      </c>
      <c r="C283" s="3" t="s">
        <v>2048</v>
      </c>
      <c r="D283" s="3" t="s">
        <v>91</v>
      </c>
      <c r="E283" s="3" t="s">
        <v>91</v>
      </c>
      <c r="F283" s="3" t="s">
        <v>92</v>
      </c>
      <c r="G283" s="3">
        <v>1.0</v>
      </c>
      <c r="H283" s="3" t="s">
        <v>93</v>
      </c>
      <c r="I283" s="3" t="s">
        <v>94</v>
      </c>
      <c r="J283" s="3" t="s">
        <v>96</v>
      </c>
      <c r="K283" s="3" t="s">
        <v>95</v>
      </c>
      <c r="L283" s="3" t="s">
        <v>2049</v>
      </c>
      <c r="M283" s="3">
        <v>2.023030518E9</v>
      </c>
      <c r="N283" s="3" t="s">
        <v>2050</v>
      </c>
      <c r="O283" s="3">
        <v>1.1943873049E10</v>
      </c>
      <c r="P283" s="3">
        <v>5.90264278E8</v>
      </c>
      <c r="Q283" s="3" t="s">
        <v>92</v>
      </c>
      <c r="R283" s="3">
        <v>4.8812569803E10</v>
      </c>
      <c r="S283" s="4">
        <v>38881.0</v>
      </c>
      <c r="T283" s="3" t="s">
        <v>99</v>
      </c>
      <c r="U283" s="3" t="s">
        <v>100</v>
      </c>
      <c r="V283" s="3" t="s">
        <v>2051</v>
      </c>
      <c r="W283" s="5" t="s">
        <v>2052</v>
      </c>
      <c r="X283" s="3" t="s">
        <v>202</v>
      </c>
      <c r="Y283" s="3" t="s">
        <v>104</v>
      </c>
      <c r="Z283" s="3" t="s">
        <v>105</v>
      </c>
      <c r="AA283" s="3" t="s">
        <v>106</v>
      </c>
      <c r="AC283" s="3">
        <v>4.0</v>
      </c>
      <c r="AD283" s="3">
        <v>4.0</v>
      </c>
      <c r="AF283" s="3" t="s">
        <v>107</v>
      </c>
      <c r="AG283" s="3">
        <v>0.0</v>
      </c>
      <c r="AH283" s="3" t="s">
        <v>109</v>
      </c>
      <c r="AI283" s="3">
        <v>0.0</v>
      </c>
      <c r="AJ283" s="3" t="s">
        <v>109</v>
      </c>
      <c r="AK283" s="3">
        <v>600.0</v>
      </c>
      <c r="AL283" s="3" t="s">
        <v>110</v>
      </c>
      <c r="AM283" s="3">
        <v>0.0</v>
      </c>
      <c r="AN283" s="3" t="s">
        <v>109</v>
      </c>
      <c r="AO283" s="3">
        <v>0.0</v>
      </c>
      <c r="AP283" s="3" t="s">
        <v>109</v>
      </c>
      <c r="AQ283" s="3">
        <v>0.0</v>
      </c>
      <c r="AR283" s="3" t="s">
        <v>109</v>
      </c>
      <c r="AS283" s="3">
        <v>1100.0</v>
      </c>
      <c r="AT283" s="3" t="s">
        <v>274</v>
      </c>
      <c r="AV283" s="3">
        <v>0.0</v>
      </c>
      <c r="AW283" s="3" t="s">
        <v>136</v>
      </c>
      <c r="AX283" s="3">
        <v>0.0</v>
      </c>
      <c r="AY283" s="3" t="s">
        <v>137</v>
      </c>
      <c r="AZ283" s="3">
        <v>612.0</v>
      </c>
      <c r="BA283" s="3" t="s">
        <v>138</v>
      </c>
      <c r="BB283" s="3">
        <v>109.0</v>
      </c>
      <c r="BC283" s="3" t="s">
        <v>114</v>
      </c>
      <c r="BD283" s="3">
        <v>260.0</v>
      </c>
      <c r="BE283" s="3" t="s">
        <v>114</v>
      </c>
      <c r="BF283" s="3">
        <v>0.0</v>
      </c>
      <c r="BG283" s="3" t="s">
        <v>113</v>
      </c>
      <c r="BH283" s="3" t="s">
        <v>157</v>
      </c>
      <c r="BI283" s="3">
        <v>119.0</v>
      </c>
      <c r="BJ283" s="3" t="s">
        <v>116</v>
      </c>
      <c r="BK283" s="3">
        <v>200.0</v>
      </c>
      <c r="BL283" s="3">
        <v>96.0</v>
      </c>
      <c r="BM283" s="3" t="s">
        <v>189</v>
      </c>
      <c r="BN283" s="3">
        <v>0.0</v>
      </c>
      <c r="BO283" s="3" t="s">
        <v>113</v>
      </c>
      <c r="BP283" s="3">
        <v>0.0</v>
      </c>
      <c r="BQ283" s="3" t="s">
        <v>113</v>
      </c>
      <c r="BS283" s="3">
        <v>1.0</v>
      </c>
      <c r="BT283" s="3">
        <v>0.0</v>
      </c>
      <c r="BU283" s="3">
        <v>900.0</v>
      </c>
      <c r="BV283" s="3" t="s">
        <v>207</v>
      </c>
      <c r="BW283" s="3">
        <v>0.0</v>
      </c>
      <c r="BX283" s="3" t="s">
        <v>113</v>
      </c>
      <c r="BY283" s="3">
        <v>0.0</v>
      </c>
      <c r="BZ283" s="3" t="s">
        <v>113</v>
      </c>
      <c r="CA283" s="3">
        <v>0.0</v>
      </c>
      <c r="CB283" s="3" t="s">
        <v>113</v>
      </c>
      <c r="CD283" s="3" t="s">
        <v>122</v>
      </c>
      <c r="CE283" s="3" t="s">
        <v>122</v>
      </c>
      <c r="CF283" s="3" t="s">
        <v>144</v>
      </c>
      <c r="CH283" s="3" t="s">
        <v>124</v>
      </c>
      <c r="CI283" s="3" t="s">
        <v>146</v>
      </c>
      <c r="CJ283" s="3" t="s">
        <v>146</v>
      </c>
      <c r="CK283" s="3" t="s">
        <v>92</v>
      </c>
      <c r="CL283" s="3" t="s">
        <v>92</v>
      </c>
    </row>
    <row r="284">
      <c r="A284" s="2">
        <v>45045.65191211806</v>
      </c>
      <c r="B284" s="3" t="s">
        <v>278</v>
      </c>
      <c r="C284" s="3" t="s">
        <v>2053</v>
      </c>
      <c r="D284" s="3" t="s">
        <v>91</v>
      </c>
      <c r="E284" s="3" t="s">
        <v>92</v>
      </c>
      <c r="F284" s="3" t="s">
        <v>92</v>
      </c>
      <c r="G284" s="3" t="s">
        <v>93</v>
      </c>
      <c r="H284" s="3" t="s">
        <v>93</v>
      </c>
      <c r="I284" s="3" t="s">
        <v>94</v>
      </c>
      <c r="J284" s="3" t="s">
        <v>95</v>
      </c>
      <c r="K284" s="3" t="s">
        <v>96</v>
      </c>
      <c r="L284" s="3" t="s">
        <v>2054</v>
      </c>
      <c r="M284" s="3">
        <v>2.023030519E9</v>
      </c>
      <c r="N284" s="3" t="s">
        <v>2055</v>
      </c>
      <c r="O284" s="3">
        <v>1.1966709561E10</v>
      </c>
      <c r="P284" s="3" t="s">
        <v>2056</v>
      </c>
      <c r="R284" s="3">
        <v>5.3454071852E10</v>
      </c>
      <c r="S284" s="4">
        <v>37775.0</v>
      </c>
      <c r="T284" s="3" t="s">
        <v>99</v>
      </c>
      <c r="U284" s="3" t="s">
        <v>100</v>
      </c>
      <c r="V284" s="3" t="s">
        <v>2057</v>
      </c>
      <c r="W284" s="5" t="s">
        <v>2058</v>
      </c>
      <c r="X284" s="3" t="s">
        <v>103</v>
      </c>
      <c r="Y284" s="3" t="s">
        <v>104</v>
      </c>
      <c r="Z284" s="3" t="s">
        <v>105</v>
      </c>
      <c r="AA284" s="3" t="s">
        <v>106</v>
      </c>
      <c r="AC284" s="3">
        <v>3.0</v>
      </c>
      <c r="AD284" s="3">
        <v>3.0</v>
      </c>
      <c r="AF284" s="3" t="s">
        <v>107</v>
      </c>
      <c r="AG284" s="3">
        <v>1826.0</v>
      </c>
      <c r="AH284" s="3" t="s">
        <v>108</v>
      </c>
      <c r="AI284" s="3">
        <v>0.0</v>
      </c>
      <c r="AJ284" s="3" t="s">
        <v>109</v>
      </c>
      <c r="AK284" s="3">
        <v>1522.0</v>
      </c>
      <c r="AL284" s="3" t="s">
        <v>108</v>
      </c>
      <c r="AM284" s="3">
        <v>0.0</v>
      </c>
      <c r="AN284" s="3" t="s">
        <v>109</v>
      </c>
      <c r="AO284" s="3">
        <v>0.0</v>
      </c>
      <c r="AP284" s="3" t="s">
        <v>109</v>
      </c>
      <c r="AQ284" s="3">
        <v>0.0</v>
      </c>
      <c r="AR284" s="3" t="s">
        <v>109</v>
      </c>
      <c r="AS284" s="3">
        <v>467.0</v>
      </c>
      <c r="AT284" s="3" t="s">
        <v>154</v>
      </c>
      <c r="AU284" s="3" t="s">
        <v>2059</v>
      </c>
      <c r="AV284" s="3">
        <v>0.0</v>
      </c>
      <c r="AW284" s="3" t="s">
        <v>155</v>
      </c>
      <c r="AX284" s="3">
        <v>0.0</v>
      </c>
      <c r="AY284" s="3" t="s">
        <v>137</v>
      </c>
      <c r="AZ284" s="3">
        <v>0.0</v>
      </c>
      <c r="BA284" s="3" t="s">
        <v>113</v>
      </c>
      <c r="BB284" s="3">
        <v>100.0</v>
      </c>
      <c r="BC284" s="3" t="s">
        <v>114</v>
      </c>
      <c r="BD284" s="3">
        <v>100.0</v>
      </c>
      <c r="BE284" s="3" t="s">
        <v>114</v>
      </c>
      <c r="BF284" s="3">
        <v>0.0</v>
      </c>
      <c r="BG284" s="3" t="s">
        <v>113</v>
      </c>
      <c r="BH284" s="3" t="s">
        <v>157</v>
      </c>
      <c r="BI284" s="3">
        <v>60.0</v>
      </c>
      <c r="BJ284" s="3" t="s">
        <v>116</v>
      </c>
      <c r="BK284" s="3">
        <v>400.0</v>
      </c>
      <c r="BL284" s="3">
        <v>799.0</v>
      </c>
      <c r="BM284" s="3" t="s">
        <v>189</v>
      </c>
      <c r="BN284" s="3">
        <v>0.0</v>
      </c>
      <c r="BO284" s="3" t="s">
        <v>113</v>
      </c>
      <c r="BP284" s="3">
        <v>100.0</v>
      </c>
      <c r="BQ284" s="3" t="s">
        <v>118</v>
      </c>
      <c r="BR284" s="3" t="s">
        <v>217</v>
      </c>
      <c r="BS284" s="3">
        <v>0.0</v>
      </c>
      <c r="BT284" s="3">
        <v>0.0</v>
      </c>
      <c r="BU284" s="3">
        <v>0.0</v>
      </c>
      <c r="BV284" s="3" t="s">
        <v>113</v>
      </c>
      <c r="BW284" s="3">
        <v>0.0</v>
      </c>
      <c r="BX284" s="3" t="s">
        <v>113</v>
      </c>
      <c r="BY284" s="3">
        <v>0.0</v>
      </c>
      <c r="BZ284" s="3" t="s">
        <v>113</v>
      </c>
      <c r="CA284" s="3">
        <v>0.0</v>
      </c>
      <c r="CB284" s="3" t="s">
        <v>113</v>
      </c>
      <c r="CC284" s="3" t="s">
        <v>2060</v>
      </c>
      <c r="CD284" s="3" t="s">
        <v>331</v>
      </c>
      <c r="CE284" s="3" t="s">
        <v>121</v>
      </c>
      <c r="CF284" s="3" t="s">
        <v>123</v>
      </c>
      <c r="CG284" s="3" t="s">
        <v>445</v>
      </c>
      <c r="CH284" s="3" t="s">
        <v>124</v>
      </c>
      <c r="CI284" s="3" t="s">
        <v>181</v>
      </c>
      <c r="CJ284" s="3" t="s">
        <v>146</v>
      </c>
      <c r="CK284" s="3" t="s">
        <v>91</v>
      </c>
      <c r="CL284" s="3" t="s">
        <v>91</v>
      </c>
    </row>
    <row r="285">
      <c r="A285" s="2">
        <v>45052.556482025466</v>
      </c>
      <c r="B285" s="3" t="s">
        <v>294</v>
      </c>
      <c r="C285" s="3" t="s">
        <v>2061</v>
      </c>
      <c r="D285" s="3" t="s">
        <v>91</v>
      </c>
      <c r="E285" s="3" t="s">
        <v>91</v>
      </c>
      <c r="F285" s="3" t="s">
        <v>92</v>
      </c>
      <c r="G285" s="3" t="s">
        <v>93</v>
      </c>
      <c r="H285" s="3" t="s">
        <v>93</v>
      </c>
      <c r="I285" s="3" t="s">
        <v>94</v>
      </c>
      <c r="J285" s="3" t="s">
        <v>95</v>
      </c>
      <c r="K285" s="3" t="s">
        <v>96</v>
      </c>
      <c r="L285" s="3" t="s">
        <v>2062</v>
      </c>
      <c r="M285" s="3">
        <v>2.023030521E9</v>
      </c>
      <c r="N285" s="3" t="s">
        <v>2063</v>
      </c>
      <c r="O285" s="3">
        <v>1.1942623919E10</v>
      </c>
      <c r="P285" s="3">
        <v>5.55778447E8</v>
      </c>
      <c r="R285" s="3">
        <v>5.456282887E10</v>
      </c>
      <c r="S285" s="4">
        <v>38703.0</v>
      </c>
      <c r="T285" s="3" t="s">
        <v>99</v>
      </c>
      <c r="U285" s="3" t="s">
        <v>100</v>
      </c>
      <c r="V285" s="3" t="s">
        <v>2064</v>
      </c>
      <c r="W285" s="5" t="s">
        <v>2065</v>
      </c>
      <c r="X285" s="3" t="s">
        <v>202</v>
      </c>
      <c r="Y285" s="3" t="s">
        <v>104</v>
      </c>
      <c r="Z285" s="3" t="s">
        <v>105</v>
      </c>
      <c r="AA285" s="3" t="s">
        <v>106</v>
      </c>
      <c r="AC285" s="3">
        <v>3.0</v>
      </c>
      <c r="AD285" s="3">
        <v>1.0</v>
      </c>
      <c r="AE285" s="3">
        <v>0.0</v>
      </c>
      <c r="AF285" s="3" t="s">
        <v>134</v>
      </c>
      <c r="AG285" s="3">
        <v>0.0</v>
      </c>
      <c r="AH285" s="3" t="s">
        <v>109</v>
      </c>
      <c r="AI285" s="3">
        <v>1685.0</v>
      </c>
      <c r="AJ285" s="3" t="s">
        <v>108</v>
      </c>
      <c r="AK285" s="3">
        <v>2000.0</v>
      </c>
      <c r="AL285" s="3" t="s">
        <v>108</v>
      </c>
      <c r="AM285" s="3">
        <v>0.0</v>
      </c>
      <c r="AN285" s="3" t="s">
        <v>109</v>
      </c>
      <c r="AO285" s="3">
        <v>0.0</v>
      </c>
      <c r="AP285" s="3" t="s">
        <v>109</v>
      </c>
      <c r="AQ285" s="3">
        <v>0.0</v>
      </c>
      <c r="AR285" s="3" t="s">
        <v>109</v>
      </c>
      <c r="AS285" s="3">
        <v>0.0</v>
      </c>
      <c r="AT285" s="3" t="s">
        <v>109</v>
      </c>
      <c r="AV285" s="3">
        <v>0.0</v>
      </c>
      <c r="AW285" s="3" t="s">
        <v>136</v>
      </c>
      <c r="AX285" s="3">
        <v>258.0</v>
      </c>
      <c r="AY285" s="3" t="s">
        <v>437</v>
      </c>
      <c r="AZ285" s="3">
        <v>471.0</v>
      </c>
      <c r="BA285" s="3" t="s">
        <v>138</v>
      </c>
      <c r="BB285" s="3">
        <v>89.0</v>
      </c>
      <c r="BC285" s="3" t="s">
        <v>114</v>
      </c>
      <c r="BD285" s="3">
        <v>34.0</v>
      </c>
      <c r="BE285" s="3" t="s">
        <v>114</v>
      </c>
      <c r="BF285" s="3">
        <v>0.0</v>
      </c>
      <c r="BG285" s="3" t="s">
        <v>113</v>
      </c>
      <c r="BH285" s="3" t="s">
        <v>157</v>
      </c>
      <c r="BI285" s="3">
        <v>90.0</v>
      </c>
      <c r="BJ285" s="3" t="s">
        <v>140</v>
      </c>
      <c r="BK285" s="3">
        <v>370.0</v>
      </c>
      <c r="BL285" s="3">
        <v>0.0</v>
      </c>
      <c r="BM285" s="3" t="s">
        <v>113</v>
      </c>
      <c r="BN285" s="3">
        <v>0.0</v>
      </c>
      <c r="BO285" s="3" t="s">
        <v>113</v>
      </c>
      <c r="BP285" s="3">
        <v>129.0</v>
      </c>
      <c r="BQ285" s="3" t="s">
        <v>118</v>
      </c>
      <c r="BR285" s="3" t="s">
        <v>2066</v>
      </c>
      <c r="BS285" s="3">
        <v>0.0</v>
      </c>
      <c r="BT285" s="3">
        <v>0.0</v>
      </c>
      <c r="BU285" s="3">
        <v>0.0</v>
      </c>
      <c r="BV285" s="3" t="s">
        <v>113</v>
      </c>
      <c r="BW285" s="3">
        <v>0.0</v>
      </c>
      <c r="BX285" s="3" t="s">
        <v>113</v>
      </c>
      <c r="BY285" s="3">
        <v>0.0</v>
      </c>
      <c r="BZ285" s="3" t="s">
        <v>113</v>
      </c>
      <c r="CA285" s="3">
        <v>0.0</v>
      </c>
      <c r="CB285" s="3" t="s">
        <v>113</v>
      </c>
      <c r="CD285" s="3" t="s">
        <v>122</v>
      </c>
      <c r="CE285" s="3" t="s">
        <v>122</v>
      </c>
      <c r="CF285" s="3" t="s">
        <v>144</v>
      </c>
      <c r="CH285" s="3" t="s">
        <v>124</v>
      </c>
      <c r="CI285" s="3" t="s">
        <v>146</v>
      </c>
      <c r="CJ285" s="3" t="s">
        <v>146</v>
      </c>
      <c r="CK285" s="3" t="s">
        <v>92</v>
      </c>
      <c r="CL285" s="3" t="s">
        <v>92</v>
      </c>
    </row>
    <row r="286">
      <c r="A286" s="2">
        <v>45045.460333449075</v>
      </c>
      <c r="B286" s="3" t="s">
        <v>209</v>
      </c>
      <c r="C286" s="3" t="s">
        <v>2067</v>
      </c>
      <c r="D286" s="3" t="s">
        <v>91</v>
      </c>
      <c r="E286" s="3" t="s">
        <v>92</v>
      </c>
      <c r="F286" s="3" t="s">
        <v>92</v>
      </c>
      <c r="G286" s="3">
        <v>1.0</v>
      </c>
      <c r="H286" s="3">
        <v>1.0</v>
      </c>
      <c r="I286" s="3" t="s">
        <v>94</v>
      </c>
      <c r="J286" s="3" t="s">
        <v>95</v>
      </c>
      <c r="K286" s="3" t="s">
        <v>96</v>
      </c>
      <c r="L286" s="3" t="s">
        <v>2068</v>
      </c>
      <c r="M286" s="3">
        <v>2.02303052E9</v>
      </c>
      <c r="N286" s="3" t="s">
        <v>2069</v>
      </c>
      <c r="O286" s="3">
        <v>1.1984614641E10</v>
      </c>
      <c r="P286" s="3">
        <v>5.47882452E8</v>
      </c>
      <c r="R286" s="3">
        <v>5.5814830867E10</v>
      </c>
      <c r="S286" s="4">
        <v>38384.0</v>
      </c>
      <c r="T286" s="3" t="s">
        <v>163</v>
      </c>
      <c r="U286" s="3" t="s">
        <v>100</v>
      </c>
      <c r="V286" s="3" t="s">
        <v>2070</v>
      </c>
      <c r="W286" s="5" t="s">
        <v>2071</v>
      </c>
      <c r="X286" s="3" t="s">
        <v>103</v>
      </c>
      <c r="Y286" s="3" t="s">
        <v>104</v>
      </c>
      <c r="Z286" s="3" t="s">
        <v>105</v>
      </c>
      <c r="AA286" s="3" t="s">
        <v>106</v>
      </c>
      <c r="AC286" s="3">
        <v>3.0</v>
      </c>
      <c r="AD286" s="3">
        <v>3.0</v>
      </c>
      <c r="AF286" s="3" t="s">
        <v>107</v>
      </c>
      <c r="AG286" s="3">
        <v>0.0</v>
      </c>
      <c r="AH286" s="3" t="s">
        <v>109</v>
      </c>
      <c r="AI286" s="3">
        <v>0.0</v>
      </c>
      <c r="AJ286" s="3" t="s">
        <v>109</v>
      </c>
      <c r="AK286" s="3">
        <v>1568.0</v>
      </c>
      <c r="AL286" s="3" t="s">
        <v>108</v>
      </c>
      <c r="AM286" s="3">
        <v>0.0</v>
      </c>
      <c r="AN286" s="3" t="s">
        <v>109</v>
      </c>
      <c r="AO286" s="3">
        <v>0.0</v>
      </c>
      <c r="AP286" s="3" t="s">
        <v>109</v>
      </c>
      <c r="AQ286" s="3">
        <v>0.0</v>
      </c>
      <c r="AR286" s="3" t="s">
        <v>109</v>
      </c>
      <c r="AS286" s="3">
        <v>0.0</v>
      </c>
      <c r="AT286" s="3" t="s">
        <v>109</v>
      </c>
      <c r="AV286" s="3">
        <v>1.0</v>
      </c>
      <c r="AW286" s="3" t="s">
        <v>111</v>
      </c>
      <c r="AX286" s="3">
        <v>1296.0</v>
      </c>
      <c r="AY286" s="3" t="s">
        <v>112</v>
      </c>
      <c r="AZ286" s="3">
        <v>0.0</v>
      </c>
      <c r="BA286" s="3" t="s">
        <v>113</v>
      </c>
      <c r="BB286" s="3">
        <v>100.0</v>
      </c>
      <c r="BC286" s="3" t="s">
        <v>114</v>
      </c>
      <c r="BD286" s="3">
        <v>135.0</v>
      </c>
      <c r="BE286" s="3" t="s">
        <v>114</v>
      </c>
      <c r="BF286" s="3">
        <v>0.0</v>
      </c>
      <c r="BG286" s="3" t="s">
        <v>113</v>
      </c>
      <c r="BH286" s="3" t="s">
        <v>157</v>
      </c>
      <c r="BI286" s="3">
        <v>85.0</v>
      </c>
      <c r="BJ286" s="3" t="s">
        <v>116</v>
      </c>
      <c r="BK286" s="3">
        <v>0.0</v>
      </c>
      <c r="BL286" s="3">
        <v>0.0</v>
      </c>
      <c r="BM286" s="3" t="s">
        <v>113</v>
      </c>
      <c r="BN286" s="3">
        <v>0.0</v>
      </c>
      <c r="BO286" s="3" t="s">
        <v>113</v>
      </c>
      <c r="BP286" s="3">
        <v>131.0</v>
      </c>
      <c r="BQ286" s="3" t="s">
        <v>113</v>
      </c>
      <c r="BR286" s="3" t="s">
        <v>217</v>
      </c>
      <c r="BS286" s="3">
        <v>0.0</v>
      </c>
      <c r="BT286" s="3">
        <v>0.0</v>
      </c>
      <c r="BU286" s="3">
        <v>0.0</v>
      </c>
      <c r="BV286" s="3" t="s">
        <v>113</v>
      </c>
      <c r="BW286" s="3">
        <v>0.0</v>
      </c>
      <c r="BX286" s="3" t="s">
        <v>113</v>
      </c>
      <c r="BY286" s="3">
        <v>0.0</v>
      </c>
      <c r="BZ286" s="3" t="s">
        <v>113</v>
      </c>
      <c r="CA286" s="3">
        <v>0.0</v>
      </c>
      <c r="CB286" s="3" t="s">
        <v>113</v>
      </c>
      <c r="CD286" s="3" t="s">
        <v>121</v>
      </c>
      <c r="CE286" s="3" t="s">
        <v>121</v>
      </c>
      <c r="CF286" s="3" t="s">
        <v>123</v>
      </c>
      <c r="CH286" s="3" t="s">
        <v>124</v>
      </c>
      <c r="CI286" s="3" t="s">
        <v>146</v>
      </c>
      <c r="CJ286" s="3" t="s">
        <v>146</v>
      </c>
      <c r="CK286" s="3" t="s">
        <v>92</v>
      </c>
      <c r="CL286" s="3" t="s">
        <v>92</v>
      </c>
    </row>
    <row r="287">
      <c r="A287" s="2">
        <v>45052.53123165509</v>
      </c>
      <c r="B287" s="3" t="s">
        <v>832</v>
      </c>
      <c r="C287" s="3" t="s">
        <v>2072</v>
      </c>
      <c r="D287" s="3" t="s">
        <v>91</v>
      </c>
      <c r="E287" s="3" t="s">
        <v>91</v>
      </c>
      <c r="F287" s="3" t="s">
        <v>92</v>
      </c>
      <c r="G287" s="3">
        <v>2.0</v>
      </c>
      <c r="H287" s="3" t="s">
        <v>93</v>
      </c>
      <c r="I287" s="3" t="s">
        <v>94</v>
      </c>
      <c r="J287" s="3" t="s">
        <v>96</v>
      </c>
      <c r="K287" s="3" t="s">
        <v>95</v>
      </c>
      <c r="L287" s="3" t="s">
        <v>2073</v>
      </c>
      <c r="M287" s="3">
        <v>2.023030523E9</v>
      </c>
      <c r="N287" s="3" t="s">
        <v>2074</v>
      </c>
      <c r="O287" s="3">
        <v>1.1986736826E10</v>
      </c>
      <c r="P287" s="3">
        <v>2.2396203E7</v>
      </c>
      <c r="Q287" s="3" t="s">
        <v>92</v>
      </c>
      <c r="R287" s="3">
        <v>1.4328638866E10</v>
      </c>
      <c r="S287" s="4">
        <v>26403.0</v>
      </c>
      <c r="T287" s="3" t="s">
        <v>163</v>
      </c>
      <c r="U287" s="3" t="s">
        <v>100</v>
      </c>
      <c r="V287" s="3" t="s">
        <v>2075</v>
      </c>
      <c r="W287" s="5" t="s">
        <v>2076</v>
      </c>
      <c r="X287" s="3" t="s">
        <v>103</v>
      </c>
      <c r="Y287" s="3" t="s">
        <v>104</v>
      </c>
      <c r="Z287" s="3" t="s">
        <v>2077</v>
      </c>
      <c r="AA287" s="3">
        <v>2.0</v>
      </c>
      <c r="AC287" s="3">
        <v>1.0</v>
      </c>
      <c r="AD287" s="3">
        <v>1.0</v>
      </c>
      <c r="AF287" s="3" t="s">
        <v>107</v>
      </c>
      <c r="AG287" s="3">
        <v>1454.0</v>
      </c>
      <c r="AH287" s="3" t="s">
        <v>108</v>
      </c>
      <c r="AI287" s="3">
        <v>0.0</v>
      </c>
      <c r="AJ287" s="3" t="s">
        <v>109</v>
      </c>
      <c r="AK287" s="3">
        <v>0.0</v>
      </c>
      <c r="AL287" s="3" t="s">
        <v>109</v>
      </c>
      <c r="AM287" s="3">
        <v>0.0</v>
      </c>
      <c r="AN287" s="3" t="s">
        <v>109</v>
      </c>
      <c r="AO287" s="3">
        <v>0.0</v>
      </c>
      <c r="AP287" s="3" t="s">
        <v>109</v>
      </c>
      <c r="AQ287" s="3">
        <v>0.0</v>
      </c>
      <c r="AR287" s="3" t="s">
        <v>109</v>
      </c>
      <c r="AS287" s="3">
        <v>0.0</v>
      </c>
      <c r="AT287" s="3" t="s">
        <v>109</v>
      </c>
      <c r="AV287" s="3">
        <v>0.0</v>
      </c>
      <c r="AW287" s="3" t="s">
        <v>203</v>
      </c>
      <c r="AX287" s="3">
        <v>0.0</v>
      </c>
      <c r="AY287" s="3" t="s">
        <v>137</v>
      </c>
      <c r="AZ287" s="3">
        <v>0.0</v>
      </c>
      <c r="BA287" s="3" t="s">
        <v>113</v>
      </c>
      <c r="BB287" s="3">
        <v>147.0</v>
      </c>
      <c r="BC287" s="3" t="s">
        <v>114</v>
      </c>
      <c r="BD287" s="3">
        <v>130.0</v>
      </c>
      <c r="BE287" s="3" t="s">
        <v>372</v>
      </c>
      <c r="BF287" s="3">
        <v>104.0</v>
      </c>
      <c r="BG287" s="3" t="s">
        <v>167</v>
      </c>
      <c r="BH287" s="3" t="s">
        <v>204</v>
      </c>
      <c r="BI287" s="3">
        <v>0.0</v>
      </c>
      <c r="BJ287" s="3" t="s">
        <v>113</v>
      </c>
      <c r="BK287" s="3">
        <v>193.0</v>
      </c>
      <c r="BL287" s="3">
        <v>0.0</v>
      </c>
      <c r="BM287" s="3" t="s">
        <v>113</v>
      </c>
      <c r="BN287" s="3">
        <v>0.0</v>
      </c>
      <c r="BO287" s="3" t="s">
        <v>113</v>
      </c>
      <c r="BP287" s="3">
        <v>130.0</v>
      </c>
      <c r="BQ287" s="3" t="s">
        <v>118</v>
      </c>
      <c r="BS287" s="3">
        <v>0.0</v>
      </c>
      <c r="BT287" s="3">
        <v>0.0</v>
      </c>
      <c r="BU287" s="3">
        <v>0.0</v>
      </c>
      <c r="BV287" s="3" t="s">
        <v>113</v>
      </c>
      <c r="BW287" s="3">
        <v>0.0</v>
      </c>
      <c r="BX287" s="3" t="s">
        <v>113</v>
      </c>
      <c r="BY287" s="3">
        <v>0.0</v>
      </c>
      <c r="BZ287" s="3" t="s">
        <v>113</v>
      </c>
      <c r="CA287" s="3">
        <v>24000.0</v>
      </c>
      <c r="CB287" s="3" t="s">
        <v>691</v>
      </c>
      <c r="CC287" s="3" t="s">
        <v>2078</v>
      </c>
      <c r="CD287" s="3" t="s">
        <v>122</v>
      </c>
      <c r="CE287" s="3" t="s">
        <v>122</v>
      </c>
      <c r="CF287" s="3" t="s">
        <v>123</v>
      </c>
      <c r="CG287" s="3" t="s">
        <v>92</v>
      </c>
      <c r="CH287" s="3" t="s">
        <v>124</v>
      </c>
      <c r="CI287" s="3" t="s">
        <v>181</v>
      </c>
      <c r="CJ287" s="3" t="s">
        <v>656</v>
      </c>
      <c r="CK287" s="3" t="s">
        <v>91</v>
      </c>
      <c r="CL287" s="3" t="s">
        <v>91</v>
      </c>
    </row>
    <row r="288">
      <c r="A288" s="2">
        <v>45045.44076748843</v>
      </c>
      <c r="B288" s="3" t="s">
        <v>267</v>
      </c>
      <c r="C288" s="3" t="s">
        <v>2079</v>
      </c>
      <c r="D288" s="3" t="s">
        <v>91</v>
      </c>
      <c r="E288" s="3" t="s">
        <v>92</v>
      </c>
      <c r="F288" s="3" t="s">
        <v>92</v>
      </c>
      <c r="G288" s="3" t="s">
        <v>93</v>
      </c>
      <c r="H288" s="3" t="s">
        <v>93</v>
      </c>
      <c r="I288" s="3" t="s">
        <v>94</v>
      </c>
      <c r="J288" s="3" t="s">
        <v>96</v>
      </c>
      <c r="K288" s="3" t="s">
        <v>455</v>
      </c>
      <c r="L288" s="3" t="s">
        <v>2080</v>
      </c>
      <c r="M288" s="3">
        <v>2.023030526E9</v>
      </c>
      <c r="N288" s="3" t="s">
        <v>2081</v>
      </c>
      <c r="O288" s="3">
        <v>1.1911982006E10</v>
      </c>
      <c r="P288" s="3">
        <v>5.9088792E8</v>
      </c>
      <c r="Q288" s="3" t="s">
        <v>92</v>
      </c>
      <c r="R288" s="3">
        <v>5.2202296808E10</v>
      </c>
      <c r="S288" s="4">
        <v>38888.0</v>
      </c>
      <c r="T288" s="3" t="s">
        <v>131</v>
      </c>
      <c r="U288" s="3" t="s">
        <v>100</v>
      </c>
      <c r="V288" s="3" t="s">
        <v>2082</v>
      </c>
      <c r="W288" s="5" t="s">
        <v>2083</v>
      </c>
      <c r="X288" s="3" t="s">
        <v>2084</v>
      </c>
      <c r="Y288" s="3" t="s">
        <v>104</v>
      </c>
      <c r="Z288" s="3" t="s">
        <v>105</v>
      </c>
      <c r="AA288" s="3" t="s">
        <v>106</v>
      </c>
      <c r="AB288" s="3" t="s">
        <v>2085</v>
      </c>
      <c r="AC288" s="3">
        <v>2.0</v>
      </c>
      <c r="AD288" s="3">
        <v>1.0</v>
      </c>
      <c r="AF288" s="3" t="s">
        <v>107</v>
      </c>
      <c r="AG288" s="3">
        <v>0.0</v>
      </c>
      <c r="AH288" s="3" t="s">
        <v>109</v>
      </c>
      <c r="AI288" s="3">
        <v>0.0</v>
      </c>
      <c r="AJ288" s="3" t="s">
        <v>109</v>
      </c>
      <c r="AK288" s="3">
        <v>4088.0</v>
      </c>
      <c r="AL288" s="3" t="s">
        <v>108</v>
      </c>
      <c r="AM288" s="3">
        <v>0.0</v>
      </c>
      <c r="AN288" s="3" t="s">
        <v>109</v>
      </c>
      <c r="AO288" s="3">
        <v>0.0</v>
      </c>
      <c r="AP288" s="3" t="s">
        <v>109</v>
      </c>
      <c r="AQ288" s="3">
        <v>0.0</v>
      </c>
      <c r="AR288" s="3" t="s">
        <v>109</v>
      </c>
      <c r="AS288" s="3">
        <v>0.0</v>
      </c>
      <c r="AT288" s="3" t="s">
        <v>109</v>
      </c>
      <c r="AU288" s="3" t="s">
        <v>2086</v>
      </c>
      <c r="AV288" s="3">
        <v>1.0</v>
      </c>
      <c r="AW288" s="3" t="s">
        <v>136</v>
      </c>
      <c r="AX288" s="3">
        <v>0.0</v>
      </c>
      <c r="AY288" s="3" t="s">
        <v>137</v>
      </c>
      <c r="AZ288" s="3">
        <v>139.0</v>
      </c>
      <c r="BA288" s="3" t="s">
        <v>138</v>
      </c>
      <c r="BB288" s="3">
        <v>225.0</v>
      </c>
      <c r="BC288" s="3" t="s">
        <v>114</v>
      </c>
      <c r="BD288" s="3">
        <v>104.0</v>
      </c>
      <c r="BE288" s="3" t="s">
        <v>114</v>
      </c>
      <c r="BF288" s="3">
        <v>90.0</v>
      </c>
      <c r="BG288" s="3" t="s">
        <v>256</v>
      </c>
      <c r="BH288" s="3" t="s">
        <v>115</v>
      </c>
      <c r="BI288" s="3">
        <v>0.0</v>
      </c>
      <c r="BJ288" s="3" t="s">
        <v>140</v>
      </c>
      <c r="BK288" s="3">
        <v>120.0</v>
      </c>
      <c r="BL288" s="3">
        <v>0.0</v>
      </c>
      <c r="BM288" s="3" t="s">
        <v>113</v>
      </c>
      <c r="BN288" s="3">
        <v>153.0</v>
      </c>
      <c r="BO288" s="3" t="s">
        <v>117</v>
      </c>
      <c r="BP288" s="3">
        <v>170.0</v>
      </c>
      <c r="BQ288" s="3" t="s">
        <v>257</v>
      </c>
      <c r="BR288" s="3" t="s">
        <v>2087</v>
      </c>
      <c r="BS288" s="3">
        <v>0.0</v>
      </c>
      <c r="BT288" s="3">
        <v>0.0</v>
      </c>
      <c r="BU288" s="3">
        <v>0.0</v>
      </c>
      <c r="BV288" s="3" t="s">
        <v>113</v>
      </c>
      <c r="BW288" s="3">
        <v>0.0</v>
      </c>
      <c r="BX288" s="3" t="s">
        <v>120</v>
      </c>
      <c r="BY288" s="3">
        <v>878.0</v>
      </c>
      <c r="BZ288" s="3" t="s">
        <v>120</v>
      </c>
      <c r="CA288" s="3">
        <v>368.0</v>
      </c>
      <c r="CB288" s="3" t="s">
        <v>120</v>
      </c>
      <c r="CC288" s="3" t="s">
        <v>2088</v>
      </c>
      <c r="CD288" s="3" t="s">
        <v>331</v>
      </c>
      <c r="CE288" s="3" t="s">
        <v>122</v>
      </c>
      <c r="CF288" s="3" t="s">
        <v>144</v>
      </c>
      <c r="CH288" s="3" t="s">
        <v>124</v>
      </c>
      <c r="CI288" s="3" t="s">
        <v>147</v>
      </c>
      <c r="CJ288" s="3" t="s">
        <v>126</v>
      </c>
      <c r="CK288" s="3" t="s">
        <v>92</v>
      </c>
      <c r="CL288" s="3" t="s">
        <v>92</v>
      </c>
    </row>
    <row r="289">
      <c r="A289" s="2">
        <v>45052.78873728009</v>
      </c>
      <c r="B289" s="3" t="s">
        <v>196</v>
      </c>
      <c r="C289" s="3" t="s">
        <v>2089</v>
      </c>
      <c r="D289" s="3" t="s">
        <v>91</v>
      </c>
      <c r="E289" s="3" t="s">
        <v>92</v>
      </c>
      <c r="F289" s="3" t="s">
        <v>92</v>
      </c>
      <c r="G289" s="3">
        <v>1.0</v>
      </c>
      <c r="H289" s="3">
        <v>1.0</v>
      </c>
      <c r="I289" s="3">
        <v>1.0</v>
      </c>
      <c r="J289" s="3" t="s">
        <v>95</v>
      </c>
      <c r="K289" s="3" t="s">
        <v>995</v>
      </c>
      <c r="L289" s="3" t="s">
        <v>2090</v>
      </c>
      <c r="M289" s="3">
        <v>2.023030529E9</v>
      </c>
      <c r="N289" s="3" t="s">
        <v>2091</v>
      </c>
      <c r="O289" s="3">
        <v>1.1992264118E10</v>
      </c>
      <c r="P289" s="3">
        <v>2.72233468E8</v>
      </c>
      <c r="Q289" s="3" t="s">
        <v>92</v>
      </c>
      <c r="R289" s="3">
        <v>2.75097728E8</v>
      </c>
      <c r="S289" s="4">
        <v>29239.0</v>
      </c>
      <c r="T289" s="3" t="s">
        <v>163</v>
      </c>
      <c r="U289" s="3" t="s">
        <v>100</v>
      </c>
      <c r="V289" s="3" t="s">
        <v>2092</v>
      </c>
      <c r="W289" s="5" t="s">
        <v>2093</v>
      </c>
      <c r="X289" s="3" t="s">
        <v>467</v>
      </c>
      <c r="Y289" s="3" t="s">
        <v>104</v>
      </c>
      <c r="Z289" s="3" t="s">
        <v>105</v>
      </c>
      <c r="AA289" s="3" t="s">
        <v>106</v>
      </c>
      <c r="AC289" s="3">
        <v>2.0</v>
      </c>
      <c r="AD289" s="3">
        <v>2.0</v>
      </c>
      <c r="AF289" s="3" t="s">
        <v>107</v>
      </c>
      <c r="AG289" s="3">
        <v>1665.0</v>
      </c>
      <c r="AH289" s="3" t="s">
        <v>108</v>
      </c>
      <c r="AI289" s="3">
        <v>0.0</v>
      </c>
      <c r="AJ289" s="3" t="s">
        <v>109</v>
      </c>
      <c r="AK289" s="3">
        <v>0.0</v>
      </c>
      <c r="AL289" s="3" t="s">
        <v>109</v>
      </c>
      <c r="AM289" s="3">
        <v>1665.0</v>
      </c>
      <c r="AN289" s="3" t="s">
        <v>108</v>
      </c>
      <c r="AO289" s="3">
        <v>0.0</v>
      </c>
      <c r="AP289" s="3" t="s">
        <v>109</v>
      </c>
      <c r="AQ289" s="3">
        <v>0.0</v>
      </c>
      <c r="AR289" s="3" t="s">
        <v>109</v>
      </c>
      <c r="AS289" s="3">
        <v>0.0</v>
      </c>
      <c r="AT289" s="3" t="s">
        <v>109</v>
      </c>
      <c r="AV289" s="3">
        <v>0.0</v>
      </c>
      <c r="AW289" s="3" t="s">
        <v>111</v>
      </c>
      <c r="AX289" s="3">
        <v>1098.0</v>
      </c>
      <c r="AY289" s="3" t="s">
        <v>112</v>
      </c>
      <c r="AZ289" s="3">
        <v>0.0</v>
      </c>
      <c r="BA289" s="3" t="s">
        <v>113</v>
      </c>
      <c r="BB289" s="3">
        <v>289.0</v>
      </c>
      <c r="BC289" s="3" t="s">
        <v>371</v>
      </c>
      <c r="BD289" s="3">
        <v>278.0</v>
      </c>
      <c r="BE289" s="3" t="s">
        <v>114</v>
      </c>
      <c r="BF289" s="3">
        <v>47.0</v>
      </c>
      <c r="BG289" s="3" t="s">
        <v>167</v>
      </c>
      <c r="BH289" s="3" t="s">
        <v>115</v>
      </c>
      <c r="BI289" s="3">
        <v>90.0</v>
      </c>
      <c r="BJ289" s="3" t="s">
        <v>116</v>
      </c>
      <c r="BK289" s="3">
        <v>0.0</v>
      </c>
      <c r="BL289" s="3">
        <v>0.0</v>
      </c>
      <c r="BM289" s="3" t="s">
        <v>113</v>
      </c>
      <c r="BN289" s="3">
        <v>0.0</v>
      </c>
      <c r="BO289" s="3" t="s">
        <v>113</v>
      </c>
      <c r="BP289" s="3">
        <v>120.0</v>
      </c>
      <c r="BQ289" s="3" t="s">
        <v>118</v>
      </c>
      <c r="BR289" s="3" t="s">
        <v>246</v>
      </c>
      <c r="BS289" s="3">
        <v>0.0</v>
      </c>
      <c r="BT289" s="3">
        <v>0.0</v>
      </c>
      <c r="BU289" s="3">
        <v>0.0</v>
      </c>
      <c r="BV289" s="3" t="s">
        <v>113</v>
      </c>
      <c r="BW289" s="3">
        <v>0.0</v>
      </c>
      <c r="BX289" s="3" t="s">
        <v>120</v>
      </c>
      <c r="BY289" s="3">
        <v>0.0</v>
      </c>
      <c r="BZ289" s="3" t="s">
        <v>113</v>
      </c>
      <c r="CA289" s="3">
        <v>0.0</v>
      </c>
      <c r="CB289" s="3" t="s">
        <v>113</v>
      </c>
      <c r="CD289" s="3" t="s">
        <v>122</v>
      </c>
      <c r="CE289" s="3" t="s">
        <v>121</v>
      </c>
      <c r="CF289" s="3" t="s">
        <v>123</v>
      </c>
      <c r="CG289" s="3" t="s">
        <v>510</v>
      </c>
      <c r="CH289" s="3" t="s">
        <v>124</v>
      </c>
      <c r="CI289" s="3" t="s">
        <v>146</v>
      </c>
      <c r="CJ289" s="3" t="s">
        <v>147</v>
      </c>
      <c r="CK289" s="3" t="s">
        <v>91</v>
      </c>
      <c r="CL289" s="3" t="s">
        <v>91</v>
      </c>
    </row>
    <row r="290">
      <c r="A290" s="2">
        <v>45052.67706111111</v>
      </c>
      <c r="B290" s="3" t="s">
        <v>306</v>
      </c>
      <c r="C290" s="3" t="s">
        <v>2094</v>
      </c>
      <c r="D290" s="3" t="s">
        <v>91</v>
      </c>
      <c r="E290" s="3" t="s">
        <v>92</v>
      </c>
      <c r="F290" s="3" t="s">
        <v>92</v>
      </c>
      <c r="G290" s="3">
        <v>2.0</v>
      </c>
      <c r="H290" s="3">
        <v>1.0</v>
      </c>
      <c r="I290" s="3" t="s">
        <v>94</v>
      </c>
      <c r="J290" s="3" t="s">
        <v>95</v>
      </c>
      <c r="K290" s="3" t="s">
        <v>96</v>
      </c>
      <c r="L290" s="3" t="s">
        <v>2095</v>
      </c>
      <c r="M290" s="3">
        <v>2.023030533E9</v>
      </c>
      <c r="N290" s="6" t="s">
        <v>2096</v>
      </c>
      <c r="O290" s="3">
        <v>1.1964068267E10</v>
      </c>
      <c r="P290" s="3">
        <v>5.25153019E8</v>
      </c>
      <c r="Q290" s="3" t="s">
        <v>92</v>
      </c>
      <c r="R290" s="3">
        <v>4.0146320832E10</v>
      </c>
      <c r="S290" s="4">
        <v>38420.0</v>
      </c>
      <c r="T290" s="3" t="s">
        <v>131</v>
      </c>
      <c r="U290" s="3" t="s">
        <v>100</v>
      </c>
      <c r="V290" s="3" t="s">
        <v>2097</v>
      </c>
      <c r="W290" s="5" t="s">
        <v>2098</v>
      </c>
      <c r="X290" s="3" t="s">
        <v>103</v>
      </c>
      <c r="Y290" s="3" t="s">
        <v>104</v>
      </c>
      <c r="Z290" s="3" t="s">
        <v>105</v>
      </c>
      <c r="AA290" s="3" t="s">
        <v>106</v>
      </c>
      <c r="AC290" s="3">
        <v>2.0</v>
      </c>
      <c r="AD290" s="3">
        <v>2.0</v>
      </c>
      <c r="AF290" s="3" t="s">
        <v>107</v>
      </c>
      <c r="AG290" s="3">
        <v>0.0</v>
      </c>
      <c r="AH290" s="3" t="s">
        <v>109</v>
      </c>
      <c r="AI290" s="3">
        <v>0.0</v>
      </c>
      <c r="AJ290" s="3" t="s">
        <v>109</v>
      </c>
      <c r="AK290" s="3">
        <v>1286.0</v>
      </c>
      <c r="AL290" s="3" t="s">
        <v>108</v>
      </c>
      <c r="AM290" s="3">
        <v>0.0</v>
      </c>
      <c r="AN290" s="3" t="s">
        <v>109</v>
      </c>
      <c r="AO290" s="3">
        <v>0.0</v>
      </c>
      <c r="AP290" s="3" t="s">
        <v>109</v>
      </c>
      <c r="AQ290" s="3">
        <v>0.0</v>
      </c>
      <c r="AR290" s="3" t="s">
        <v>109</v>
      </c>
      <c r="AS290" s="3">
        <v>0.0</v>
      </c>
      <c r="AT290" s="3" t="s">
        <v>109</v>
      </c>
      <c r="AV290" s="3">
        <v>0.0</v>
      </c>
      <c r="AW290" s="3" t="s">
        <v>155</v>
      </c>
      <c r="AX290" s="3">
        <v>0.0</v>
      </c>
      <c r="AY290" s="3" t="s">
        <v>177</v>
      </c>
      <c r="AZ290" s="3">
        <v>0.0</v>
      </c>
      <c r="BA290" s="3" t="s">
        <v>113</v>
      </c>
      <c r="BB290" s="3">
        <v>171.0</v>
      </c>
      <c r="BC290" s="3" t="s">
        <v>114</v>
      </c>
      <c r="BD290" s="3">
        <v>154.0</v>
      </c>
      <c r="BE290" s="3" t="s">
        <v>114</v>
      </c>
      <c r="BF290" s="3">
        <v>0.0</v>
      </c>
      <c r="BG290" s="3" t="s">
        <v>113</v>
      </c>
      <c r="BH290" s="3" t="s">
        <v>157</v>
      </c>
      <c r="BI290" s="3">
        <v>80.0</v>
      </c>
      <c r="BJ290" s="3" t="s">
        <v>116</v>
      </c>
      <c r="BK290" s="3">
        <v>392.0</v>
      </c>
      <c r="BL290" s="3">
        <v>0.0</v>
      </c>
      <c r="BM290" s="3" t="s">
        <v>113</v>
      </c>
      <c r="BN290" s="3">
        <v>41.0</v>
      </c>
      <c r="BO290" s="3" t="s">
        <v>117</v>
      </c>
      <c r="BP290" s="3">
        <v>60.0</v>
      </c>
      <c r="BQ290" s="3" t="s">
        <v>118</v>
      </c>
      <c r="BR290" s="3" t="s">
        <v>2099</v>
      </c>
      <c r="BS290" s="3">
        <v>0.0</v>
      </c>
      <c r="BT290" s="3">
        <v>0.0</v>
      </c>
      <c r="BU290" s="3">
        <v>0.0</v>
      </c>
      <c r="BV290" s="3" t="s">
        <v>113</v>
      </c>
      <c r="BW290" s="3">
        <v>0.0</v>
      </c>
      <c r="BX290" s="3" t="s">
        <v>113</v>
      </c>
      <c r="BY290" s="3">
        <v>0.0</v>
      </c>
      <c r="BZ290" s="3" t="s">
        <v>113</v>
      </c>
      <c r="CA290" s="3">
        <v>0.0</v>
      </c>
      <c r="CB290" s="3" t="s">
        <v>113</v>
      </c>
      <c r="CD290" s="3" t="s">
        <v>121</v>
      </c>
      <c r="CE290" s="3" t="s">
        <v>121</v>
      </c>
      <c r="CF290" s="3" t="s">
        <v>123</v>
      </c>
      <c r="CG290" s="3" t="s">
        <v>363</v>
      </c>
      <c r="CH290" s="3" t="s">
        <v>1444</v>
      </c>
      <c r="CI290" s="3" t="s">
        <v>181</v>
      </c>
      <c r="CJ290" s="3" t="s">
        <v>126</v>
      </c>
      <c r="CK290" s="3" t="s">
        <v>92</v>
      </c>
      <c r="CL290" s="3" t="s">
        <v>92</v>
      </c>
    </row>
    <row r="291">
      <c r="A291" s="2">
        <v>45052.61704197917</v>
      </c>
      <c r="B291" s="3" t="s">
        <v>364</v>
      </c>
      <c r="C291" s="3" t="s">
        <v>2100</v>
      </c>
      <c r="D291" s="3" t="s">
        <v>91</v>
      </c>
      <c r="E291" s="3" t="s">
        <v>92</v>
      </c>
      <c r="F291" s="3" t="s">
        <v>92</v>
      </c>
      <c r="G291" s="3">
        <v>1.0</v>
      </c>
      <c r="H291" s="3" t="s">
        <v>93</v>
      </c>
      <c r="I291" s="3" t="s">
        <v>94</v>
      </c>
      <c r="J291" s="3" t="s">
        <v>95</v>
      </c>
      <c r="K291" s="3" t="s">
        <v>455</v>
      </c>
      <c r="L291" s="3" t="s">
        <v>2101</v>
      </c>
      <c r="M291" s="3">
        <v>2.023030534E9</v>
      </c>
      <c r="N291" s="3" t="s">
        <v>2102</v>
      </c>
      <c r="O291" s="3">
        <v>1.1982276033E10</v>
      </c>
      <c r="P291" s="3" t="s">
        <v>2103</v>
      </c>
      <c r="Q291" s="3" t="s">
        <v>92</v>
      </c>
      <c r="R291" s="3">
        <v>4.9067920819E10</v>
      </c>
      <c r="S291" s="4">
        <v>38800.0</v>
      </c>
      <c r="T291" s="3" t="s">
        <v>163</v>
      </c>
      <c r="U291" s="3" t="s">
        <v>100</v>
      </c>
      <c r="V291" s="3" t="s">
        <v>2104</v>
      </c>
      <c r="W291" s="5" t="s">
        <v>2105</v>
      </c>
      <c r="X291" s="3" t="s">
        <v>103</v>
      </c>
      <c r="Y291" s="3" t="s">
        <v>104</v>
      </c>
      <c r="Z291" s="3" t="s">
        <v>105</v>
      </c>
      <c r="AA291" s="3" t="s">
        <v>106</v>
      </c>
      <c r="AC291" s="3">
        <v>3.0</v>
      </c>
      <c r="AD291" s="3">
        <v>3.0</v>
      </c>
      <c r="AF291" s="3" t="s">
        <v>134</v>
      </c>
      <c r="AG291" s="3">
        <v>0.0</v>
      </c>
      <c r="AH291" s="3" t="s">
        <v>109</v>
      </c>
      <c r="AI291" s="3">
        <v>0.0</v>
      </c>
      <c r="AJ291" s="3" t="s">
        <v>109</v>
      </c>
      <c r="AK291" s="3">
        <v>2600.0</v>
      </c>
      <c r="AL291" s="3" t="s">
        <v>135</v>
      </c>
      <c r="AM291" s="3">
        <v>0.0</v>
      </c>
      <c r="AN291" s="3" t="s">
        <v>109</v>
      </c>
      <c r="AO291" s="3">
        <v>0.0</v>
      </c>
      <c r="AP291" s="3" t="s">
        <v>109</v>
      </c>
      <c r="AQ291" s="3">
        <v>500.0</v>
      </c>
      <c r="AR291" s="3" t="s">
        <v>274</v>
      </c>
      <c r="AS291" s="3">
        <v>0.0</v>
      </c>
      <c r="AT291" s="3" t="s">
        <v>109</v>
      </c>
      <c r="AU291" s="3" t="s">
        <v>2106</v>
      </c>
      <c r="AV291" s="3">
        <v>0.0</v>
      </c>
      <c r="AW291" s="3" t="s">
        <v>155</v>
      </c>
      <c r="AX291" s="3">
        <v>0.0</v>
      </c>
      <c r="AY291" s="3" t="s">
        <v>177</v>
      </c>
      <c r="AZ291" s="3">
        <v>0.0</v>
      </c>
      <c r="BA291" s="3" t="s">
        <v>113</v>
      </c>
      <c r="BB291" s="3">
        <v>0.0</v>
      </c>
      <c r="BC291" s="3" t="s">
        <v>349</v>
      </c>
      <c r="BD291" s="3">
        <v>189.0</v>
      </c>
      <c r="BE291" s="3" t="s">
        <v>114</v>
      </c>
      <c r="BF291" s="3">
        <v>60.0</v>
      </c>
      <c r="BG291" s="3" t="s">
        <v>256</v>
      </c>
      <c r="BH291" s="3" t="s">
        <v>115</v>
      </c>
      <c r="BI291" s="3">
        <v>200.0</v>
      </c>
      <c r="BJ291" s="3" t="s">
        <v>140</v>
      </c>
      <c r="BK291" s="3">
        <v>0.0</v>
      </c>
      <c r="BL291" s="3">
        <v>0.0</v>
      </c>
      <c r="BM291" s="3" t="s">
        <v>113</v>
      </c>
      <c r="BN291" s="3">
        <v>100.0</v>
      </c>
      <c r="BO291" s="3" t="s">
        <v>205</v>
      </c>
      <c r="BP291" s="3">
        <v>0.0</v>
      </c>
      <c r="BQ291" s="3" t="s">
        <v>113</v>
      </c>
      <c r="BS291" s="3">
        <v>0.0</v>
      </c>
      <c r="BT291" s="3">
        <v>0.0</v>
      </c>
      <c r="BU291" s="3">
        <v>0.0</v>
      </c>
      <c r="BV291" s="3" t="s">
        <v>113</v>
      </c>
      <c r="BW291" s="3">
        <v>0.0</v>
      </c>
      <c r="BX291" s="3" t="s">
        <v>120</v>
      </c>
      <c r="BY291" s="3">
        <v>0.0</v>
      </c>
      <c r="BZ291" s="3" t="s">
        <v>120</v>
      </c>
      <c r="CA291" s="3">
        <v>0.0</v>
      </c>
      <c r="CB291" s="3" t="s">
        <v>113</v>
      </c>
      <c r="CC291" s="3" t="s">
        <v>2107</v>
      </c>
      <c r="CD291" s="3" t="s">
        <v>122</v>
      </c>
      <c r="CE291" s="3" t="s">
        <v>122</v>
      </c>
      <c r="CF291" s="3" t="s">
        <v>144</v>
      </c>
      <c r="CG291" s="3" t="s">
        <v>92</v>
      </c>
      <c r="CH291" s="3" t="s">
        <v>124</v>
      </c>
      <c r="CI291" s="3" t="s">
        <v>126</v>
      </c>
      <c r="CJ291" s="3" t="s">
        <v>126</v>
      </c>
      <c r="CK291" s="3" t="s">
        <v>92</v>
      </c>
      <c r="CL291" s="3" t="s">
        <v>92</v>
      </c>
    </row>
    <row r="292">
      <c r="A292" s="2">
        <v>45045.48101377315</v>
      </c>
      <c r="B292" s="3" t="s">
        <v>2108</v>
      </c>
      <c r="C292" s="3" t="s">
        <v>2109</v>
      </c>
      <c r="D292" s="3" t="s">
        <v>91</v>
      </c>
      <c r="E292" s="3" t="s">
        <v>92</v>
      </c>
      <c r="F292" s="3" t="s">
        <v>2110</v>
      </c>
      <c r="G292" s="3">
        <v>3.0</v>
      </c>
      <c r="H292" s="3">
        <v>1.0</v>
      </c>
      <c r="I292" s="3">
        <v>2.0</v>
      </c>
      <c r="J292" s="3" t="s">
        <v>96</v>
      </c>
      <c r="K292" s="3" t="s">
        <v>95</v>
      </c>
      <c r="L292" s="3" t="s">
        <v>2111</v>
      </c>
      <c r="M292" s="3">
        <v>2.023030535E9</v>
      </c>
      <c r="N292" s="3" t="s">
        <v>2112</v>
      </c>
      <c r="O292" s="3">
        <v>1.5996991308E10</v>
      </c>
      <c r="P292" s="3">
        <v>6.03555901E8</v>
      </c>
      <c r="Q292" s="3" t="s">
        <v>92</v>
      </c>
      <c r="R292" s="3">
        <v>5.0185825885E10</v>
      </c>
      <c r="S292" s="4">
        <v>36649.0</v>
      </c>
      <c r="T292" s="3" t="s">
        <v>99</v>
      </c>
      <c r="U292" s="3" t="s">
        <v>100</v>
      </c>
      <c r="V292" s="3" t="s">
        <v>2113</v>
      </c>
      <c r="W292" s="5" t="s">
        <v>2114</v>
      </c>
      <c r="X292" s="3" t="s">
        <v>103</v>
      </c>
      <c r="Y292" s="3" t="s">
        <v>104</v>
      </c>
      <c r="Z292" s="3" t="s">
        <v>105</v>
      </c>
      <c r="AA292" s="3" t="s">
        <v>106</v>
      </c>
      <c r="AC292" s="3">
        <v>1.0</v>
      </c>
      <c r="AD292" s="3">
        <v>1.0</v>
      </c>
      <c r="AF292" s="3" t="s">
        <v>107</v>
      </c>
      <c r="AG292" s="3">
        <v>808.0</v>
      </c>
      <c r="AH292" s="3" t="s">
        <v>108</v>
      </c>
      <c r="AI292" s="3">
        <v>0.0</v>
      </c>
      <c r="AJ292" s="3" t="s">
        <v>109</v>
      </c>
      <c r="AK292" s="3">
        <v>0.0</v>
      </c>
      <c r="AL292" s="3" t="s">
        <v>109</v>
      </c>
      <c r="AM292" s="3">
        <v>0.0</v>
      </c>
      <c r="AN292" s="3" t="s">
        <v>109</v>
      </c>
      <c r="AO292" s="3">
        <v>0.0</v>
      </c>
      <c r="AP292" s="3" t="s">
        <v>109</v>
      </c>
      <c r="AQ292" s="3">
        <v>0.0</v>
      </c>
      <c r="AR292" s="3" t="s">
        <v>109</v>
      </c>
      <c r="AS292" s="3">
        <v>800.0</v>
      </c>
      <c r="AT292" s="3" t="s">
        <v>154</v>
      </c>
      <c r="AU292" s="3" t="s">
        <v>2115</v>
      </c>
      <c r="AV292" s="3">
        <v>0.0</v>
      </c>
      <c r="AW292" s="3" t="s">
        <v>2116</v>
      </c>
      <c r="AX292" s="3">
        <v>730.0</v>
      </c>
      <c r="AY292" s="3" t="s">
        <v>112</v>
      </c>
      <c r="AZ292" s="3">
        <v>0.0</v>
      </c>
      <c r="BA292" s="3" t="s">
        <v>113</v>
      </c>
      <c r="BB292" s="3">
        <v>0.0</v>
      </c>
      <c r="BC292" s="3" t="s">
        <v>460</v>
      </c>
      <c r="BD292" s="3">
        <v>0.0</v>
      </c>
      <c r="BE292" s="3" t="s">
        <v>318</v>
      </c>
      <c r="BF292" s="3">
        <v>33.0</v>
      </c>
      <c r="BG292" s="3" t="s">
        <v>167</v>
      </c>
      <c r="BH292" s="3" t="s">
        <v>115</v>
      </c>
      <c r="BI292" s="3">
        <v>146.0</v>
      </c>
      <c r="BJ292" s="3" t="s">
        <v>116</v>
      </c>
      <c r="BK292" s="3">
        <v>20.0</v>
      </c>
      <c r="BL292" s="3">
        <v>0.0</v>
      </c>
      <c r="BM292" s="3" t="s">
        <v>113</v>
      </c>
      <c r="BN292" s="3">
        <v>200.0</v>
      </c>
      <c r="BO292" s="3" t="s">
        <v>276</v>
      </c>
      <c r="BP292" s="3">
        <v>153.0</v>
      </c>
      <c r="BQ292" s="3" t="s">
        <v>118</v>
      </c>
      <c r="BR292" s="3" t="s">
        <v>2117</v>
      </c>
      <c r="BS292" s="3">
        <v>0.0</v>
      </c>
      <c r="BT292" s="3">
        <v>0.0</v>
      </c>
      <c r="BU292" s="3">
        <v>0.0</v>
      </c>
      <c r="BV292" s="3" t="s">
        <v>113</v>
      </c>
      <c r="BW292" s="3">
        <v>0.0</v>
      </c>
      <c r="BX292" s="3" t="s">
        <v>113</v>
      </c>
      <c r="BY292" s="3">
        <v>0.0</v>
      </c>
      <c r="BZ292" s="3" t="s">
        <v>113</v>
      </c>
      <c r="CA292" s="3">
        <v>0.0</v>
      </c>
      <c r="CB292" s="3" t="s">
        <v>113</v>
      </c>
      <c r="CD292" s="3" t="s">
        <v>122</v>
      </c>
      <c r="CE292" s="3" t="s">
        <v>122</v>
      </c>
      <c r="CF292" s="3" t="s">
        <v>123</v>
      </c>
      <c r="CH292" s="3" t="s">
        <v>124</v>
      </c>
      <c r="CI292" s="3" t="s">
        <v>181</v>
      </c>
      <c r="CJ292" s="3" t="s">
        <v>147</v>
      </c>
      <c r="CK292" s="3" t="s">
        <v>91</v>
      </c>
      <c r="CL292" s="3" t="s">
        <v>91</v>
      </c>
    </row>
    <row r="293">
      <c r="A293" s="2">
        <v>45045.60396011574</v>
      </c>
      <c r="B293" s="3" t="s">
        <v>182</v>
      </c>
      <c r="C293" s="3" t="s">
        <v>2118</v>
      </c>
      <c r="D293" s="3" t="s">
        <v>91</v>
      </c>
      <c r="E293" s="3" t="s">
        <v>92</v>
      </c>
      <c r="F293" s="3" t="s">
        <v>92</v>
      </c>
      <c r="G293" s="3">
        <v>1.0</v>
      </c>
      <c r="H293" s="3">
        <v>1.0</v>
      </c>
      <c r="I293" s="3" t="s">
        <v>94</v>
      </c>
      <c r="J293" s="3" t="s">
        <v>95</v>
      </c>
      <c r="K293" s="3" t="s">
        <v>353</v>
      </c>
      <c r="L293" s="3" t="s">
        <v>2119</v>
      </c>
      <c r="M293" s="3">
        <v>2.023030537E9</v>
      </c>
      <c r="N293" s="3" t="s">
        <v>2120</v>
      </c>
      <c r="O293" s="3">
        <v>1.1954278318E10</v>
      </c>
      <c r="P293" s="3">
        <v>6.06350895E8</v>
      </c>
      <c r="Q293" s="3" t="s">
        <v>92</v>
      </c>
      <c r="R293" s="3">
        <v>5.214861486E10</v>
      </c>
      <c r="S293" s="4">
        <v>38328.0</v>
      </c>
      <c r="T293" s="3" t="s">
        <v>99</v>
      </c>
      <c r="U293" s="3" t="s">
        <v>100</v>
      </c>
      <c r="V293" s="3" t="s">
        <v>2121</v>
      </c>
      <c r="W293" s="5" t="s">
        <v>2122</v>
      </c>
      <c r="X293" s="3" t="s">
        <v>312</v>
      </c>
      <c r="Y293" s="3" t="s">
        <v>104</v>
      </c>
      <c r="Z293" s="3" t="s">
        <v>105</v>
      </c>
      <c r="AA293" s="3" t="s">
        <v>106</v>
      </c>
      <c r="AC293" s="3">
        <v>4.0</v>
      </c>
      <c r="AD293" s="3">
        <v>4.0</v>
      </c>
      <c r="AF293" s="3" t="s">
        <v>134</v>
      </c>
      <c r="AG293" s="3">
        <v>0.0</v>
      </c>
      <c r="AH293" s="3" t="s">
        <v>109</v>
      </c>
      <c r="AI293" s="3">
        <v>1150.0</v>
      </c>
      <c r="AJ293" s="3" t="s">
        <v>135</v>
      </c>
      <c r="AK293" s="3">
        <v>3781.0</v>
      </c>
      <c r="AL293" s="3" t="s">
        <v>110</v>
      </c>
      <c r="AM293" s="3">
        <v>0.0</v>
      </c>
      <c r="AN293" s="3" t="s">
        <v>109</v>
      </c>
      <c r="AO293" s="3">
        <v>0.0</v>
      </c>
      <c r="AP293" s="3" t="s">
        <v>109</v>
      </c>
      <c r="AQ293" s="3">
        <v>450.0</v>
      </c>
      <c r="AR293" s="3" t="s">
        <v>135</v>
      </c>
      <c r="AS293" s="3">
        <v>0.0</v>
      </c>
      <c r="AT293" s="3" t="s">
        <v>109</v>
      </c>
      <c r="AV293" s="3">
        <v>0.0</v>
      </c>
      <c r="AW293" s="3" t="s">
        <v>136</v>
      </c>
      <c r="AX293" s="3">
        <v>0.0</v>
      </c>
      <c r="AY293" s="3" t="s">
        <v>137</v>
      </c>
      <c r="AZ293" s="3">
        <v>0.0</v>
      </c>
      <c r="BA293" s="3" t="s">
        <v>166</v>
      </c>
      <c r="BB293" s="3">
        <v>208.0</v>
      </c>
      <c r="BC293" s="3" t="s">
        <v>114</v>
      </c>
      <c r="BD293" s="3">
        <v>144.0</v>
      </c>
      <c r="BE293" s="3" t="s">
        <v>114</v>
      </c>
      <c r="BF293" s="3">
        <v>60.0</v>
      </c>
      <c r="BG293" s="3" t="s">
        <v>256</v>
      </c>
      <c r="BH293" s="3" t="s">
        <v>157</v>
      </c>
      <c r="BI293" s="3">
        <v>65.0</v>
      </c>
      <c r="BJ293" s="3" t="s">
        <v>140</v>
      </c>
      <c r="BK293" s="3">
        <v>0.0</v>
      </c>
      <c r="BL293" s="3">
        <v>0.0</v>
      </c>
      <c r="BM293" s="3" t="s">
        <v>113</v>
      </c>
      <c r="BN293" s="3">
        <v>0.0</v>
      </c>
      <c r="BO293" s="3" t="s">
        <v>113</v>
      </c>
      <c r="BP293" s="3">
        <v>100.0</v>
      </c>
      <c r="BQ293" s="3" t="s">
        <v>118</v>
      </c>
      <c r="BR293" s="3" t="s">
        <v>217</v>
      </c>
      <c r="BS293" s="3">
        <v>0.0</v>
      </c>
      <c r="BT293" s="3">
        <v>0.0</v>
      </c>
      <c r="BU293" s="3">
        <v>0.0</v>
      </c>
      <c r="BV293" s="3" t="s">
        <v>113</v>
      </c>
      <c r="BW293" s="3">
        <v>0.0</v>
      </c>
      <c r="BX293" s="3" t="s">
        <v>120</v>
      </c>
      <c r="BY293" s="3">
        <v>1031.0</v>
      </c>
      <c r="BZ293" s="3" t="s">
        <v>120</v>
      </c>
      <c r="CA293" s="3">
        <v>0.0</v>
      </c>
      <c r="CB293" s="3" t="s">
        <v>113</v>
      </c>
      <c r="CD293" s="3" t="s">
        <v>122</v>
      </c>
      <c r="CE293" s="3" t="s">
        <v>122</v>
      </c>
      <c r="CF293" s="3" t="s">
        <v>144</v>
      </c>
      <c r="CH293" s="3" t="s">
        <v>124</v>
      </c>
      <c r="CI293" s="3" t="s">
        <v>146</v>
      </c>
      <c r="CJ293" s="3" t="s">
        <v>126</v>
      </c>
      <c r="CK293" s="3" t="s">
        <v>92</v>
      </c>
      <c r="CL293" s="3" t="s">
        <v>92</v>
      </c>
    </row>
    <row r="294">
      <c r="A294" s="2">
        <v>45045.5750090625</v>
      </c>
      <c r="B294" s="3" t="s">
        <v>294</v>
      </c>
      <c r="C294" s="3" t="s">
        <v>2123</v>
      </c>
      <c r="D294" s="3" t="s">
        <v>91</v>
      </c>
      <c r="E294" s="3" t="s">
        <v>91</v>
      </c>
      <c r="F294" s="3" t="s">
        <v>92</v>
      </c>
      <c r="G294" s="3">
        <v>1.0</v>
      </c>
      <c r="H294" s="3">
        <v>1.0</v>
      </c>
      <c r="I294" s="3" t="s">
        <v>94</v>
      </c>
      <c r="J294" s="3" t="s">
        <v>95</v>
      </c>
      <c r="K294" s="3" t="s">
        <v>96</v>
      </c>
      <c r="L294" s="3" t="s">
        <v>2124</v>
      </c>
      <c r="M294" s="3">
        <v>2.023030539E9</v>
      </c>
      <c r="N294" s="3" t="s">
        <v>2125</v>
      </c>
      <c r="O294" s="3">
        <v>1.194750055E10</v>
      </c>
      <c r="P294" s="3">
        <v>5.08382452E8</v>
      </c>
      <c r="R294" s="3">
        <v>5.2221915836E10</v>
      </c>
      <c r="S294" s="4">
        <v>38583.0</v>
      </c>
      <c r="T294" s="3" t="s">
        <v>163</v>
      </c>
      <c r="U294" s="3" t="s">
        <v>100</v>
      </c>
      <c r="V294" s="3" t="s">
        <v>2126</v>
      </c>
      <c r="W294" s="5" t="s">
        <v>2127</v>
      </c>
      <c r="X294" s="3" t="s">
        <v>103</v>
      </c>
      <c r="Y294" s="3" t="s">
        <v>104</v>
      </c>
      <c r="Z294" s="3" t="s">
        <v>105</v>
      </c>
      <c r="AA294" s="3" t="s">
        <v>106</v>
      </c>
      <c r="AC294" s="3">
        <v>3.0</v>
      </c>
      <c r="AD294" s="3">
        <v>3.0</v>
      </c>
      <c r="AE294" s="3">
        <v>0.0</v>
      </c>
      <c r="AF294" s="3" t="s">
        <v>107</v>
      </c>
      <c r="AG294" s="3">
        <v>672.0</v>
      </c>
      <c r="AH294" s="3" t="s">
        <v>108</v>
      </c>
      <c r="AI294" s="3">
        <v>2273.0</v>
      </c>
      <c r="AJ294" s="3" t="s">
        <v>108</v>
      </c>
      <c r="AK294" s="3">
        <v>3297.0</v>
      </c>
      <c r="AL294" s="3" t="s">
        <v>108</v>
      </c>
      <c r="AM294" s="3">
        <v>0.0</v>
      </c>
      <c r="AN294" s="3" t="s">
        <v>109</v>
      </c>
      <c r="AO294" s="3">
        <v>0.0</v>
      </c>
      <c r="AP294" s="3" t="s">
        <v>109</v>
      </c>
      <c r="AQ294" s="3">
        <v>0.0</v>
      </c>
      <c r="AR294" s="3" t="s">
        <v>109</v>
      </c>
      <c r="AS294" s="3">
        <v>0.0</v>
      </c>
      <c r="AT294" s="3" t="s">
        <v>109</v>
      </c>
      <c r="AV294" s="3">
        <v>0.0</v>
      </c>
      <c r="AW294" s="3" t="s">
        <v>155</v>
      </c>
      <c r="AX294" s="3">
        <v>0.0</v>
      </c>
      <c r="AY294" s="3" t="s">
        <v>156</v>
      </c>
      <c r="AZ294" s="3">
        <v>0.0</v>
      </c>
      <c r="BA294" s="3" t="s">
        <v>113</v>
      </c>
      <c r="BB294" s="3">
        <v>120.0</v>
      </c>
      <c r="BC294" s="3" t="s">
        <v>114</v>
      </c>
      <c r="BD294" s="3">
        <v>160.0</v>
      </c>
      <c r="BE294" s="3" t="s">
        <v>114</v>
      </c>
      <c r="BF294" s="3">
        <v>80.0</v>
      </c>
      <c r="BG294" s="3" t="s">
        <v>139</v>
      </c>
      <c r="BH294" s="3" t="s">
        <v>157</v>
      </c>
      <c r="BI294" s="3">
        <v>106.0</v>
      </c>
      <c r="BJ294" s="3" t="s">
        <v>116</v>
      </c>
      <c r="BK294" s="3">
        <v>327.0</v>
      </c>
      <c r="BL294" s="3">
        <v>0.0</v>
      </c>
      <c r="BM294" s="3" t="s">
        <v>113</v>
      </c>
      <c r="BN294" s="3">
        <v>0.0</v>
      </c>
      <c r="BO294" s="3" t="s">
        <v>113</v>
      </c>
      <c r="BP294" s="3">
        <v>150.0</v>
      </c>
      <c r="BQ294" s="3" t="s">
        <v>118</v>
      </c>
      <c r="BR294" s="3" t="s">
        <v>2128</v>
      </c>
      <c r="BS294" s="3">
        <v>0.0</v>
      </c>
      <c r="BT294" s="3">
        <v>0.0</v>
      </c>
      <c r="BU294" s="3">
        <v>0.0</v>
      </c>
      <c r="BV294" s="3" t="s">
        <v>113</v>
      </c>
      <c r="BW294" s="3">
        <v>0.0</v>
      </c>
      <c r="BX294" s="3" t="s">
        <v>113</v>
      </c>
      <c r="BY294" s="3">
        <v>0.0</v>
      </c>
      <c r="BZ294" s="3" t="s">
        <v>113</v>
      </c>
      <c r="CA294" s="3">
        <v>0.0</v>
      </c>
      <c r="CB294" s="3" t="s">
        <v>113</v>
      </c>
      <c r="CD294" s="3" t="s">
        <v>122</v>
      </c>
      <c r="CE294" s="3" t="s">
        <v>122</v>
      </c>
      <c r="CF294" s="3" t="s">
        <v>144</v>
      </c>
      <c r="CH294" s="3" t="s">
        <v>124</v>
      </c>
      <c r="CI294" s="3" t="s">
        <v>146</v>
      </c>
      <c r="CJ294" s="3" t="s">
        <v>126</v>
      </c>
      <c r="CK294" s="3" t="s">
        <v>91</v>
      </c>
      <c r="CL294" s="3" t="s">
        <v>91</v>
      </c>
    </row>
    <row r="295">
      <c r="A295" s="2">
        <v>45052.70532460648</v>
      </c>
      <c r="B295" s="3" t="s">
        <v>209</v>
      </c>
      <c r="C295" s="3" t="s">
        <v>2129</v>
      </c>
      <c r="D295" s="3" t="s">
        <v>91</v>
      </c>
      <c r="E295" s="3" t="s">
        <v>91</v>
      </c>
      <c r="F295" s="3" t="s">
        <v>584</v>
      </c>
      <c r="G295" s="3">
        <v>2.0</v>
      </c>
      <c r="H295" s="3" t="s">
        <v>93</v>
      </c>
      <c r="I295" s="3" t="s">
        <v>94</v>
      </c>
      <c r="J295" s="3" t="s">
        <v>95</v>
      </c>
      <c r="K295" s="3" t="s">
        <v>96</v>
      </c>
      <c r="L295" s="3" t="s">
        <v>2130</v>
      </c>
      <c r="M295" s="3">
        <v>2.023030542E9</v>
      </c>
      <c r="N295" s="3" t="s">
        <v>2131</v>
      </c>
      <c r="O295" s="3">
        <v>1.1956800389E10</v>
      </c>
      <c r="P295" s="3">
        <v>6.34835579E8</v>
      </c>
      <c r="R295" s="3">
        <v>5.9429705806E10</v>
      </c>
      <c r="S295" s="4">
        <v>38518.0</v>
      </c>
      <c r="T295" s="3" t="s">
        <v>99</v>
      </c>
      <c r="U295" s="3" t="s">
        <v>100</v>
      </c>
      <c r="V295" s="3" t="s">
        <v>2132</v>
      </c>
      <c r="W295" s="5" t="s">
        <v>2133</v>
      </c>
      <c r="X295" s="3" t="s">
        <v>689</v>
      </c>
      <c r="Y295" s="3" t="s">
        <v>104</v>
      </c>
      <c r="Z295" s="3" t="s">
        <v>105</v>
      </c>
      <c r="AA295" s="3" t="s">
        <v>106</v>
      </c>
      <c r="AC295" s="3">
        <v>3.0</v>
      </c>
      <c r="AD295" s="3">
        <v>3.0</v>
      </c>
      <c r="AF295" s="3" t="s">
        <v>107</v>
      </c>
      <c r="AG295" s="3">
        <v>0.0</v>
      </c>
      <c r="AH295" s="3" t="s">
        <v>109</v>
      </c>
      <c r="AI295" s="3">
        <v>0.0</v>
      </c>
      <c r="AJ295" s="3" t="s">
        <v>109</v>
      </c>
      <c r="AK295" s="3">
        <v>1410.0</v>
      </c>
      <c r="AL295" s="3" t="s">
        <v>110</v>
      </c>
      <c r="AM295" s="3">
        <v>0.0</v>
      </c>
      <c r="AN295" s="3" t="s">
        <v>109</v>
      </c>
      <c r="AO295" s="3">
        <v>0.0</v>
      </c>
      <c r="AP295" s="3" t="s">
        <v>109</v>
      </c>
      <c r="AQ295" s="3">
        <v>0.0</v>
      </c>
      <c r="AR295" s="3" t="s">
        <v>109</v>
      </c>
      <c r="AS295" s="3">
        <v>0.0</v>
      </c>
      <c r="AT295" s="3" t="s">
        <v>109</v>
      </c>
      <c r="AV295" s="3">
        <v>0.0</v>
      </c>
      <c r="AW295" s="3" t="s">
        <v>136</v>
      </c>
      <c r="AX295" s="3">
        <v>0.0</v>
      </c>
      <c r="AY295" s="3" t="s">
        <v>137</v>
      </c>
      <c r="AZ295" s="3">
        <v>216.0</v>
      </c>
      <c r="BA295" s="3" t="s">
        <v>138</v>
      </c>
      <c r="BB295" s="3">
        <v>33.0</v>
      </c>
      <c r="BC295" s="3" t="s">
        <v>114</v>
      </c>
      <c r="BD295" s="3">
        <v>119.0</v>
      </c>
      <c r="BE295" s="3" t="s">
        <v>114</v>
      </c>
      <c r="BF295" s="3">
        <v>0.0</v>
      </c>
      <c r="BG295" s="3" t="s">
        <v>113</v>
      </c>
      <c r="BH295" s="3" t="s">
        <v>157</v>
      </c>
      <c r="BI295" s="3">
        <v>60.0</v>
      </c>
      <c r="BJ295" s="3" t="s">
        <v>116</v>
      </c>
      <c r="BK295" s="3">
        <v>600.0</v>
      </c>
      <c r="BL295" s="3">
        <v>0.0</v>
      </c>
      <c r="BM295" s="3" t="s">
        <v>113</v>
      </c>
      <c r="BN295" s="3">
        <v>0.0</v>
      </c>
      <c r="BO295" s="3" t="s">
        <v>113</v>
      </c>
      <c r="BP295" s="3">
        <v>200.0</v>
      </c>
      <c r="BQ295" s="3" t="s">
        <v>118</v>
      </c>
      <c r="BR295" s="3" t="s">
        <v>2134</v>
      </c>
      <c r="BS295" s="3">
        <v>0.0</v>
      </c>
      <c r="BT295" s="3">
        <v>0.0</v>
      </c>
      <c r="BU295" s="3">
        <v>0.0</v>
      </c>
      <c r="BV295" s="3" t="s">
        <v>113</v>
      </c>
      <c r="BW295" s="3">
        <v>0.0</v>
      </c>
      <c r="BX295" s="3" t="s">
        <v>113</v>
      </c>
      <c r="BY295" s="3">
        <v>0.0</v>
      </c>
      <c r="BZ295" s="3" t="s">
        <v>113</v>
      </c>
      <c r="CA295" s="3">
        <v>0.0</v>
      </c>
      <c r="CB295" s="3" t="s">
        <v>113</v>
      </c>
      <c r="CD295" s="3" t="s">
        <v>331</v>
      </c>
      <c r="CE295" s="3" t="s">
        <v>122</v>
      </c>
      <c r="CF295" s="3" t="s">
        <v>123</v>
      </c>
      <c r="CH295" s="3" t="s">
        <v>124</v>
      </c>
      <c r="CI295" s="3" t="s">
        <v>147</v>
      </c>
      <c r="CJ295" s="3" t="s">
        <v>146</v>
      </c>
      <c r="CK295" s="3" t="s">
        <v>92</v>
      </c>
      <c r="CL295" s="3" t="s">
        <v>92</v>
      </c>
    </row>
    <row r="296">
      <c r="A296" s="2">
        <v>45052.66087328704</v>
      </c>
      <c r="B296" s="3" t="s">
        <v>196</v>
      </c>
      <c r="C296" s="3" t="s">
        <v>2135</v>
      </c>
      <c r="D296" s="3" t="s">
        <v>91</v>
      </c>
      <c r="E296" s="3" t="s">
        <v>91</v>
      </c>
      <c r="F296" s="3" t="s">
        <v>2136</v>
      </c>
      <c r="G296" s="3">
        <v>2.0</v>
      </c>
      <c r="H296" s="3">
        <v>2.0</v>
      </c>
      <c r="I296" s="3" t="s">
        <v>94</v>
      </c>
      <c r="J296" s="3" t="s">
        <v>95</v>
      </c>
      <c r="K296" s="3" t="s">
        <v>455</v>
      </c>
      <c r="L296" s="3" t="s">
        <v>2137</v>
      </c>
      <c r="M296" s="3">
        <v>2.023030544E9</v>
      </c>
      <c r="N296" s="3" t="s">
        <v>2138</v>
      </c>
      <c r="O296" s="3">
        <v>1.1972212795E10</v>
      </c>
      <c r="P296" s="3">
        <v>5.8942282E8</v>
      </c>
      <c r="Q296" s="3" t="s">
        <v>92</v>
      </c>
      <c r="R296" s="3">
        <v>5.0523369859E10</v>
      </c>
      <c r="S296" s="4">
        <v>38149.0</v>
      </c>
      <c r="T296" s="3" t="s">
        <v>99</v>
      </c>
      <c r="U296" s="3" t="s">
        <v>100</v>
      </c>
      <c r="V296" s="3" t="s">
        <v>2139</v>
      </c>
      <c r="W296" s="5" t="s">
        <v>2140</v>
      </c>
      <c r="X296" s="3" t="s">
        <v>2141</v>
      </c>
      <c r="Y296" s="3" t="s">
        <v>104</v>
      </c>
      <c r="Z296" s="3" t="s">
        <v>105</v>
      </c>
      <c r="AA296" s="3" t="s">
        <v>106</v>
      </c>
      <c r="AC296" s="3">
        <v>1.0</v>
      </c>
      <c r="AD296" s="3">
        <v>1.0</v>
      </c>
      <c r="AF296" s="3" t="s">
        <v>107</v>
      </c>
      <c r="AG296" s="3">
        <v>1544.0</v>
      </c>
      <c r="AH296" s="3" t="s">
        <v>135</v>
      </c>
      <c r="AI296" s="3">
        <v>0.0</v>
      </c>
      <c r="AJ296" s="3" t="s">
        <v>109</v>
      </c>
      <c r="AK296" s="3">
        <v>0.0</v>
      </c>
      <c r="AL296" s="3" t="s">
        <v>109</v>
      </c>
      <c r="AM296" s="3">
        <v>0.0</v>
      </c>
      <c r="AN296" s="3" t="s">
        <v>109</v>
      </c>
      <c r="AO296" s="3">
        <v>0.0</v>
      </c>
      <c r="AP296" s="3" t="s">
        <v>109</v>
      </c>
      <c r="AQ296" s="3">
        <v>0.0</v>
      </c>
      <c r="AR296" s="3" t="s">
        <v>109</v>
      </c>
      <c r="AS296" s="3">
        <v>0.0</v>
      </c>
      <c r="AT296" s="3" t="s">
        <v>109</v>
      </c>
      <c r="AU296" s="3" t="s">
        <v>2142</v>
      </c>
      <c r="AV296" s="3">
        <v>0.0</v>
      </c>
      <c r="AW296" s="3" t="s">
        <v>136</v>
      </c>
      <c r="AX296" s="3">
        <v>0.0</v>
      </c>
      <c r="AY296" s="3" t="s">
        <v>137</v>
      </c>
      <c r="AZ296" s="3">
        <v>1037.0</v>
      </c>
      <c r="BA296" s="3" t="s">
        <v>138</v>
      </c>
      <c r="BB296" s="3">
        <v>81.0</v>
      </c>
      <c r="BC296" s="3" t="s">
        <v>114</v>
      </c>
      <c r="BD296" s="3">
        <v>128.0</v>
      </c>
      <c r="BE296" s="3" t="s">
        <v>114</v>
      </c>
      <c r="BF296" s="3">
        <v>50.0</v>
      </c>
      <c r="BG296" s="3" t="s">
        <v>139</v>
      </c>
      <c r="BH296" s="3" t="s">
        <v>115</v>
      </c>
      <c r="BI296" s="3">
        <v>0.0</v>
      </c>
      <c r="BJ296" s="3" t="s">
        <v>113</v>
      </c>
      <c r="BK296" s="3">
        <v>80.0</v>
      </c>
      <c r="BL296" s="3">
        <v>0.0</v>
      </c>
      <c r="BM296" s="3" t="s">
        <v>113</v>
      </c>
      <c r="BN296" s="3">
        <v>0.0</v>
      </c>
      <c r="BO296" s="3" t="s">
        <v>113</v>
      </c>
      <c r="BP296" s="3">
        <v>200.0</v>
      </c>
      <c r="BQ296" s="3" t="s">
        <v>118</v>
      </c>
      <c r="BR296" s="3" t="s">
        <v>2143</v>
      </c>
      <c r="BS296" s="3">
        <v>0.0</v>
      </c>
      <c r="BT296" s="3">
        <v>0.0</v>
      </c>
      <c r="BU296" s="3">
        <v>0.0</v>
      </c>
      <c r="BV296" s="3" t="s">
        <v>113</v>
      </c>
      <c r="BW296" s="3">
        <v>0.0</v>
      </c>
      <c r="BX296" s="3" t="s">
        <v>113</v>
      </c>
      <c r="BY296" s="3">
        <v>0.0</v>
      </c>
      <c r="BZ296" s="3" t="s">
        <v>113</v>
      </c>
      <c r="CA296" s="3">
        <v>0.0</v>
      </c>
      <c r="CB296" s="3" t="s">
        <v>113</v>
      </c>
      <c r="CC296" s="3" t="s">
        <v>2144</v>
      </c>
      <c r="CD296" s="3" t="s">
        <v>121</v>
      </c>
      <c r="CE296" s="3" t="s">
        <v>385</v>
      </c>
      <c r="CF296" s="3" t="s">
        <v>123</v>
      </c>
      <c r="CG296" s="3" t="s">
        <v>510</v>
      </c>
      <c r="CH296" s="3" t="s">
        <v>124</v>
      </c>
      <c r="CI296" s="3" t="s">
        <v>126</v>
      </c>
      <c r="CJ296" s="3" t="s">
        <v>125</v>
      </c>
      <c r="CK296" s="3" t="s">
        <v>92</v>
      </c>
      <c r="CL296" s="3" t="s">
        <v>91</v>
      </c>
    </row>
    <row r="297">
      <c r="A297" s="2">
        <v>45045.510378645835</v>
      </c>
      <c r="B297" s="3" t="s">
        <v>148</v>
      </c>
      <c r="C297" s="3" t="s">
        <v>2145</v>
      </c>
      <c r="D297" s="3" t="s">
        <v>91</v>
      </c>
      <c r="E297" s="3" t="s">
        <v>91</v>
      </c>
      <c r="F297" s="3" t="s">
        <v>92</v>
      </c>
      <c r="G297" s="3">
        <v>2.0</v>
      </c>
      <c r="H297" s="3">
        <v>1.0</v>
      </c>
      <c r="I297" s="3">
        <v>1.0</v>
      </c>
      <c r="J297" s="3" t="s">
        <v>95</v>
      </c>
      <c r="K297" s="3" t="s">
        <v>96</v>
      </c>
      <c r="L297" s="3" t="s">
        <v>2146</v>
      </c>
      <c r="M297" s="3">
        <v>2.023030551E9</v>
      </c>
      <c r="N297" s="3" t="s">
        <v>421</v>
      </c>
      <c r="O297" s="3">
        <v>1.1989437666E10</v>
      </c>
      <c r="P297" s="3">
        <v>5.91209731E8</v>
      </c>
      <c r="R297" s="3">
        <v>5.0937540803E10</v>
      </c>
      <c r="S297" s="4">
        <v>37890.0</v>
      </c>
      <c r="T297" s="3" t="s">
        <v>99</v>
      </c>
      <c r="U297" s="3" t="s">
        <v>100</v>
      </c>
      <c r="V297" s="3" t="s">
        <v>2147</v>
      </c>
      <c r="W297" s="5" t="s">
        <v>2148</v>
      </c>
      <c r="X297" s="3" t="s">
        <v>236</v>
      </c>
      <c r="Y297" s="3" t="s">
        <v>104</v>
      </c>
      <c r="Z297" s="3" t="s">
        <v>105</v>
      </c>
      <c r="AA297" s="3" t="s">
        <v>106</v>
      </c>
      <c r="AC297" s="3">
        <v>4.0</v>
      </c>
      <c r="AD297" s="3">
        <v>4.0</v>
      </c>
      <c r="AF297" s="3" t="s">
        <v>107</v>
      </c>
      <c r="AG297" s="3">
        <v>895.0</v>
      </c>
      <c r="AH297" s="3" t="s">
        <v>108</v>
      </c>
      <c r="AI297" s="3">
        <v>0.0</v>
      </c>
      <c r="AJ297" s="3" t="s">
        <v>109</v>
      </c>
      <c r="AK297" s="3">
        <v>1743.0</v>
      </c>
      <c r="AL297" s="3" t="s">
        <v>108</v>
      </c>
      <c r="AM297" s="3">
        <v>0.0</v>
      </c>
      <c r="AN297" s="3" t="s">
        <v>109</v>
      </c>
      <c r="AO297" s="3">
        <v>0.0</v>
      </c>
      <c r="AP297" s="3" t="s">
        <v>109</v>
      </c>
      <c r="AQ297" s="3">
        <v>0.0</v>
      </c>
      <c r="AR297" s="3" t="s">
        <v>109</v>
      </c>
      <c r="AS297" s="3">
        <v>0.0</v>
      </c>
      <c r="AT297" s="3" t="s">
        <v>109</v>
      </c>
      <c r="AV297" s="3">
        <v>0.0</v>
      </c>
      <c r="AW297" s="3" t="s">
        <v>136</v>
      </c>
      <c r="AX297" s="3">
        <v>304.0</v>
      </c>
      <c r="AY297" s="3" t="s">
        <v>437</v>
      </c>
      <c r="AZ297" s="3">
        <v>4341.0</v>
      </c>
      <c r="BA297" s="3" t="s">
        <v>138</v>
      </c>
      <c r="BB297" s="3">
        <v>137.0</v>
      </c>
      <c r="BC297" s="3" t="s">
        <v>114</v>
      </c>
      <c r="BD297" s="3">
        <v>259.0</v>
      </c>
      <c r="BE297" s="3" t="s">
        <v>114</v>
      </c>
      <c r="BF297" s="3">
        <v>74.0</v>
      </c>
      <c r="BG297" s="3" t="s">
        <v>167</v>
      </c>
      <c r="BH297" s="3" t="s">
        <v>157</v>
      </c>
      <c r="BI297" s="3">
        <v>64.0</v>
      </c>
      <c r="BJ297" s="3" t="s">
        <v>116</v>
      </c>
      <c r="BK297" s="3">
        <v>60.0</v>
      </c>
      <c r="BL297" s="3">
        <v>300.0</v>
      </c>
      <c r="BM297" s="3" t="s">
        <v>158</v>
      </c>
      <c r="BN297" s="3">
        <v>0.0</v>
      </c>
      <c r="BO297" s="3" t="s">
        <v>113</v>
      </c>
      <c r="BP297" s="3">
        <v>100.0</v>
      </c>
      <c r="BQ297" s="3" t="s">
        <v>118</v>
      </c>
      <c r="BR297" s="3" t="s">
        <v>2149</v>
      </c>
      <c r="BS297" s="3">
        <v>0.0</v>
      </c>
      <c r="BT297" s="3">
        <v>0.0</v>
      </c>
      <c r="BU297" s="3">
        <v>0.0</v>
      </c>
      <c r="BV297" s="3" t="s">
        <v>113</v>
      </c>
      <c r="BW297" s="3">
        <v>0.0</v>
      </c>
      <c r="BX297" s="3" t="s">
        <v>113</v>
      </c>
      <c r="BY297" s="3">
        <v>0.0</v>
      </c>
      <c r="BZ297" s="3" t="s">
        <v>113</v>
      </c>
      <c r="CA297" s="3">
        <v>0.0</v>
      </c>
      <c r="CB297" s="3" t="s">
        <v>113</v>
      </c>
      <c r="CD297" s="3" t="s">
        <v>122</v>
      </c>
      <c r="CE297" s="3" t="s">
        <v>122</v>
      </c>
      <c r="CF297" s="3" t="s">
        <v>123</v>
      </c>
      <c r="CH297" s="3" t="s">
        <v>124</v>
      </c>
      <c r="CI297" s="3" t="s">
        <v>146</v>
      </c>
      <c r="CJ297" s="3" t="s">
        <v>146</v>
      </c>
      <c r="CK297" s="3" t="s">
        <v>91</v>
      </c>
      <c r="CL297" s="3" t="s">
        <v>91</v>
      </c>
    </row>
    <row r="298">
      <c r="A298" s="2">
        <v>45045.62877776621</v>
      </c>
      <c r="B298" s="3" t="s">
        <v>278</v>
      </c>
      <c r="C298" s="3" t="s">
        <v>2150</v>
      </c>
      <c r="D298" s="3" t="s">
        <v>91</v>
      </c>
      <c r="E298" s="3" t="s">
        <v>92</v>
      </c>
      <c r="F298" s="3" t="s">
        <v>92</v>
      </c>
      <c r="G298" s="3">
        <v>1.0</v>
      </c>
      <c r="H298" s="3" t="s">
        <v>93</v>
      </c>
      <c r="I298" s="3" t="s">
        <v>94</v>
      </c>
      <c r="J298" s="3" t="s">
        <v>95</v>
      </c>
      <c r="K298" s="3" t="s">
        <v>96</v>
      </c>
      <c r="L298" s="3" t="s">
        <v>2151</v>
      </c>
      <c r="M298" s="3">
        <v>2.023030555E9</v>
      </c>
      <c r="N298" s="3" t="s">
        <v>2152</v>
      </c>
      <c r="O298" s="3">
        <v>1.1943632892E10</v>
      </c>
      <c r="P298" s="3">
        <v>5.00005916E8</v>
      </c>
      <c r="R298" s="3">
        <v>3.8834194861E10</v>
      </c>
      <c r="S298" s="4">
        <v>38599.0</v>
      </c>
      <c r="T298" s="3" t="s">
        <v>99</v>
      </c>
      <c r="U298" s="3" t="s">
        <v>100</v>
      </c>
      <c r="V298" s="3" t="s">
        <v>2153</v>
      </c>
      <c r="W298" s="5" t="s">
        <v>2148</v>
      </c>
      <c r="X298" s="3" t="s">
        <v>236</v>
      </c>
      <c r="Y298" s="3" t="s">
        <v>104</v>
      </c>
      <c r="Z298" s="3" t="s">
        <v>105</v>
      </c>
      <c r="AA298" s="3" t="s">
        <v>106</v>
      </c>
      <c r="AC298" s="3">
        <v>2.0</v>
      </c>
      <c r="AD298" s="3">
        <v>2.0</v>
      </c>
      <c r="AF298" s="3" t="s">
        <v>107</v>
      </c>
      <c r="AG298" s="3">
        <v>0.0</v>
      </c>
      <c r="AH298" s="3" t="s">
        <v>109</v>
      </c>
      <c r="AI298" s="3">
        <v>0.0</v>
      </c>
      <c r="AJ298" s="3" t="s">
        <v>109</v>
      </c>
      <c r="AK298" s="3">
        <v>0.0</v>
      </c>
      <c r="AL298" s="3" t="s">
        <v>109</v>
      </c>
      <c r="AM298" s="3">
        <v>0.0</v>
      </c>
      <c r="AN298" s="3" t="s">
        <v>109</v>
      </c>
      <c r="AO298" s="3">
        <v>0.0</v>
      </c>
      <c r="AP298" s="3" t="s">
        <v>109</v>
      </c>
      <c r="AQ298" s="3">
        <v>360.0</v>
      </c>
      <c r="AR298" s="3" t="s">
        <v>135</v>
      </c>
      <c r="AS298" s="3">
        <v>1302.0</v>
      </c>
      <c r="AT298" s="3" t="s">
        <v>154</v>
      </c>
      <c r="AU298" s="3" t="s">
        <v>2154</v>
      </c>
      <c r="AV298" s="3">
        <v>0.0</v>
      </c>
      <c r="AW298" s="3" t="s">
        <v>136</v>
      </c>
      <c r="AX298" s="3">
        <v>304.0</v>
      </c>
      <c r="AY298" s="3" t="s">
        <v>437</v>
      </c>
      <c r="AZ298" s="3">
        <v>945.0</v>
      </c>
      <c r="BA298" s="3" t="s">
        <v>138</v>
      </c>
      <c r="BB298" s="3">
        <v>127.0</v>
      </c>
      <c r="BC298" s="3" t="s">
        <v>114</v>
      </c>
      <c r="BD298" s="3">
        <v>147.0</v>
      </c>
      <c r="BE298" s="3" t="s">
        <v>114</v>
      </c>
      <c r="BF298" s="3">
        <v>64.0</v>
      </c>
      <c r="BG298" s="3" t="s">
        <v>167</v>
      </c>
      <c r="BH298" s="3" t="s">
        <v>115</v>
      </c>
      <c r="BI298" s="3">
        <v>59.0</v>
      </c>
      <c r="BJ298" s="3" t="s">
        <v>116</v>
      </c>
      <c r="BK298" s="3">
        <v>200.0</v>
      </c>
      <c r="BL298" s="3">
        <v>0.0</v>
      </c>
      <c r="BM298" s="3" t="s">
        <v>113</v>
      </c>
      <c r="BN298" s="3">
        <v>0.0</v>
      </c>
      <c r="BO298" s="3" t="s">
        <v>113</v>
      </c>
      <c r="BP298" s="3">
        <v>70.0</v>
      </c>
      <c r="BQ298" s="3" t="s">
        <v>118</v>
      </c>
      <c r="BR298" s="3" t="s">
        <v>2155</v>
      </c>
      <c r="BS298" s="3">
        <v>0.0</v>
      </c>
      <c r="BT298" s="3">
        <v>0.0</v>
      </c>
      <c r="BU298" s="3">
        <v>0.0</v>
      </c>
      <c r="BV298" s="3" t="s">
        <v>113</v>
      </c>
      <c r="BW298" s="3">
        <v>0.0</v>
      </c>
      <c r="BX298" s="3" t="s">
        <v>113</v>
      </c>
      <c r="BY298" s="3">
        <v>0.0</v>
      </c>
      <c r="BZ298" s="3" t="s">
        <v>113</v>
      </c>
      <c r="CA298" s="3">
        <v>0.0</v>
      </c>
      <c r="CB298" s="3" t="s">
        <v>113</v>
      </c>
      <c r="CD298" s="3" t="s">
        <v>121</v>
      </c>
      <c r="CE298" s="3" t="s">
        <v>122</v>
      </c>
      <c r="CF298" s="3" t="s">
        <v>144</v>
      </c>
      <c r="CH298" s="3" t="s">
        <v>124</v>
      </c>
      <c r="CI298" s="3" t="s">
        <v>126</v>
      </c>
      <c r="CJ298" s="3" t="s">
        <v>146</v>
      </c>
      <c r="CK298" s="3" t="s">
        <v>92</v>
      </c>
      <c r="CL298" s="3" t="s">
        <v>92</v>
      </c>
    </row>
    <row r="299">
      <c r="A299" s="2">
        <v>45052.761257025464</v>
      </c>
      <c r="B299" s="3" t="s">
        <v>169</v>
      </c>
      <c r="C299" s="3" t="s">
        <v>2156</v>
      </c>
      <c r="D299" s="3" t="s">
        <v>91</v>
      </c>
      <c r="E299" s="3" t="s">
        <v>92</v>
      </c>
      <c r="F299" s="3" t="s">
        <v>92</v>
      </c>
      <c r="G299" s="3">
        <v>1.0</v>
      </c>
      <c r="H299" s="3" t="s">
        <v>93</v>
      </c>
      <c r="I299" s="3" t="s">
        <v>94</v>
      </c>
      <c r="J299" s="3" t="s">
        <v>96</v>
      </c>
      <c r="K299" s="3" t="s">
        <v>95</v>
      </c>
      <c r="L299" s="3" t="s">
        <v>2157</v>
      </c>
      <c r="M299" s="3">
        <v>2.023030557E9</v>
      </c>
      <c r="N299" s="3" t="s">
        <v>2158</v>
      </c>
      <c r="O299" s="3">
        <v>1.1963733124E10</v>
      </c>
      <c r="P299" s="3">
        <v>5.0665258E8</v>
      </c>
      <c r="Q299" s="3" t="s">
        <v>92</v>
      </c>
      <c r="R299" s="3">
        <v>3.9410066816E10</v>
      </c>
      <c r="S299" s="4">
        <v>38316.0</v>
      </c>
      <c r="T299" s="3" t="s">
        <v>131</v>
      </c>
      <c r="U299" s="3" t="s">
        <v>100</v>
      </c>
      <c r="V299" s="3" t="s">
        <v>2159</v>
      </c>
      <c r="W299" s="5" t="s">
        <v>2160</v>
      </c>
      <c r="X299" s="3" t="s">
        <v>103</v>
      </c>
      <c r="Y299" s="3" t="s">
        <v>104</v>
      </c>
      <c r="Z299" s="3" t="s">
        <v>105</v>
      </c>
      <c r="AA299" s="3" t="s">
        <v>106</v>
      </c>
      <c r="AC299" s="3">
        <v>3.0</v>
      </c>
      <c r="AD299" s="3">
        <v>3.0</v>
      </c>
      <c r="AF299" s="3" t="s">
        <v>107</v>
      </c>
      <c r="AG299" s="3">
        <v>0.0</v>
      </c>
      <c r="AH299" s="3" t="s">
        <v>109</v>
      </c>
      <c r="AI299" s="3">
        <v>1996.0</v>
      </c>
      <c r="AJ299" s="3" t="s">
        <v>108</v>
      </c>
      <c r="AK299" s="3">
        <v>0.0</v>
      </c>
      <c r="AL299" s="3" t="s">
        <v>109</v>
      </c>
      <c r="AM299" s="3">
        <v>0.0</v>
      </c>
      <c r="AN299" s="3" t="s">
        <v>109</v>
      </c>
      <c r="AO299" s="3">
        <v>0.0</v>
      </c>
      <c r="AP299" s="3" t="s">
        <v>109</v>
      </c>
      <c r="AQ299" s="3">
        <v>0.0</v>
      </c>
      <c r="AR299" s="3" t="s">
        <v>109</v>
      </c>
      <c r="AS299" s="3">
        <v>0.0</v>
      </c>
      <c r="AT299" s="3" t="s">
        <v>109</v>
      </c>
      <c r="AV299" s="3">
        <v>0.0</v>
      </c>
      <c r="AW299" s="3" t="s">
        <v>155</v>
      </c>
      <c r="AX299" s="3">
        <v>0.0</v>
      </c>
      <c r="AY299" s="3" t="s">
        <v>177</v>
      </c>
      <c r="AZ299" s="3">
        <v>0.0</v>
      </c>
      <c r="BA299" s="3" t="s">
        <v>178</v>
      </c>
      <c r="BB299" s="3">
        <v>0.0</v>
      </c>
      <c r="BC299" s="3" t="s">
        <v>349</v>
      </c>
      <c r="BD299" s="3">
        <v>0.0</v>
      </c>
      <c r="BE299" s="3" t="s">
        <v>318</v>
      </c>
      <c r="BF299" s="3">
        <v>0.0</v>
      </c>
      <c r="BG299" s="3" t="s">
        <v>113</v>
      </c>
      <c r="BH299" s="3" t="s">
        <v>115</v>
      </c>
      <c r="BI299" s="3">
        <v>100.0</v>
      </c>
      <c r="BJ299" s="3" t="s">
        <v>179</v>
      </c>
      <c r="BK299" s="3">
        <v>100.0</v>
      </c>
      <c r="BL299" s="3">
        <v>0.0</v>
      </c>
      <c r="BM299" s="3" t="s">
        <v>113</v>
      </c>
      <c r="BN299" s="3">
        <v>0.0</v>
      </c>
      <c r="BO299" s="3" t="s">
        <v>113</v>
      </c>
      <c r="BP299" s="3">
        <v>73.0</v>
      </c>
      <c r="BQ299" s="3" t="s">
        <v>118</v>
      </c>
      <c r="BR299" s="3" t="s">
        <v>438</v>
      </c>
      <c r="BS299" s="3">
        <v>1.0</v>
      </c>
      <c r="BT299" s="3">
        <v>0.0</v>
      </c>
      <c r="BU299" s="3">
        <v>3056.0</v>
      </c>
      <c r="BV299" s="3" t="s">
        <v>120</v>
      </c>
      <c r="BW299" s="3">
        <v>0.0</v>
      </c>
      <c r="BX299" s="3" t="s">
        <v>113</v>
      </c>
      <c r="BY299" s="3">
        <v>1334.0</v>
      </c>
      <c r="BZ299" s="3" t="s">
        <v>120</v>
      </c>
      <c r="CA299" s="3">
        <v>19563.0</v>
      </c>
      <c r="CB299" s="3" t="s">
        <v>120</v>
      </c>
      <c r="CD299" s="3" t="s">
        <v>122</v>
      </c>
      <c r="CE299" s="3" t="s">
        <v>122</v>
      </c>
      <c r="CF299" s="3" t="s">
        <v>123</v>
      </c>
      <c r="CH299" s="3" t="s">
        <v>124</v>
      </c>
      <c r="CI299" s="3" t="s">
        <v>147</v>
      </c>
      <c r="CJ299" s="3" t="s">
        <v>656</v>
      </c>
      <c r="CK299" s="3" t="s">
        <v>92</v>
      </c>
      <c r="CL299" s="3" t="s">
        <v>92</v>
      </c>
    </row>
    <row r="300">
      <c r="A300" s="2">
        <v>45052.74368034722</v>
      </c>
      <c r="B300" s="3" t="s">
        <v>294</v>
      </c>
      <c r="C300" s="3" t="s">
        <v>2161</v>
      </c>
      <c r="D300" s="3" t="s">
        <v>91</v>
      </c>
      <c r="E300" s="3" t="s">
        <v>92</v>
      </c>
      <c r="F300" s="3" t="s">
        <v>591</v>
      </c>
      <c r="G300" s="3">
        <v>2.0</v>
      </c>
      <c r="H300" s="3" t="s">
        <v>93</v>
      </c>
      <c r="I300" s="3">
        <v>1.0</v>
      </c>
      <c r="J300" s="3" t="s">
        <v>96</v>
      </c>
      <c r="K300" s="3" t="s">
        <v>995</v>
      </c>
      <c r="L300" s="3" t="s">
        <v>2162</v>
      </c>
      <c r="M300" s="3">
        <v>2.023030561E9</v>
      </c>
      <c r="N300" s="3" t="s">
        <v>2163</v>
      </c>
      <c r="O300" s="3">
        <v>1.1977966378E10</v>
      </c>
      <c r="P300" s="3">
        <v>5.42238469E8</v>
      </c>
      <c r="R300" s="3">
        <v>5.210324583E10</v>
      </c>
      <c r="S300" s="4">
        <v>36830.0</v>
      </c>
      <c r="T300" s="3" t="s">
        <v>131</v>
      </c>
      <c r="U300" s="3" t="s">
        <v>100</v>
      </c>
      <c r="V300" s="3" t="s">
        <v>2164</v>
      </c>
      <c r="W300" s="5" t="s">
        <v>459</v>
      </c>
      <c r="X300" s="3" t="s">
        <v>103</v>
      </c>
      <c r="Y300" s="3" t="s">
        <v>104</v>
      </c>
      <c r="Z300" s="3" t="s">
        <v>105</v>
      </c>
      <c r="AA300" s="3" t="s">
        <v>106</v>
      </c>
      <c r="AC300" s="3">
        <v>2.0</v>
      </c>
      <c r="AD300" s="3">
        <v>2.0</v>
      </c>
      <c r="AF300" s="3" t="s">
        <v>107</v>
      </c>
      <c r="AG300" s="3">
        <v>1500.0</v>
      </c>
      <c r="AH300" s="3" t="s">
        <v>176</v>
      </c>
      <c r="AI300" s="3">
        <v>0.0</v>
      </c>
      <c r="AJ300" s="3" t="s">
        <v>109</v>
      </c>
      <c r="AK300" s="3">
        <v>0.0</v>
      </c>
      <c r="AL300" s="3" t="s">
        <v>109</v>
      </c>
      <c r="AM300" s="3">
        <v>0.0</v>
      </c>
      <c r="AN300" s="3" t="s">
        <v>109</v>
      </c>
      <c r="AO300" s="3">
        <v>0.0</v>
      </c>
      <c r="AP300" s="3" t="s">
        <v>109</v>
      </c>
      <c r="AQ300" s="3">
        <v>1700.0</v>
      </c>
      <c r="AR300" s="3" t="s">
        <v>109</v>
      </c>
      <c r="AS300" s="3">
        <v>0.0</v>
      </c>
      <c r="AT300" s="3" t="s">
        <v>109</v>
      </c>
      <c r="AV300" s="3">
        <v>0.0</v>
      </c>
      <c r="AW300" s="3" t="s">
        <v>136</v>
      </c>
      <c r="AX300" s="3">
        <v>150.0</v>
      </c>
      <c r="AY300" s="3" t="s">
        <v>137</v>
      </c>
      <c r="AZ300" s="3">
        <v>0.0</v>
      </c>
      <c r="BA300" s="3" t="s">
        <v>113</v>
      </c>
      <c r="BB300" s="3">
        <v>20.0</v>
      </c>
      <c r="BC300" s="3" t="s">
        <v>114</v>
      </c>
      <c r="BD300" s="3">
        <v>208.0</v>
      </c>
      <c r="BE300" s="3" t="s">
        <v>114</v>
      </c>
      <c r="BF300" s="3">
        <v>0.0</v>
      </c>
      <c r="BG300" s="3" t="s">
        <v>113</v>
      </c>
      <c r="BH300" s="3" t="s">
        <v>157</v>
      </c>
      <c r="BI300" s="3">
        <v>102.0</v>
      </c>
      <c r="BJ300" s="3" t="s">
        <v>116</v>
      </c>
      <c r="BK300" s="3">
        <v>400.0</v>
      </c>
      <c r="BL300" s="3">
        <v>0.0</v>
      </c>
      <c r="BM300" s="3" t="s">
        <v>113</v>
      </c>
      <c r="BN300" s="3">
        <v>249.0</v>
      </c>
      <c r="BO300" s="3" t="s">
        <v>113</v>
      </c>
      <c r="BP300" s="3">
        <v>95.0</v>
      </c>
      <c r="BQ300" s="3" t="s">
        <v>118</v>
      </c>
      <c r="BR300" s="3" t="s">
        <v>2128</v>
      </c>
      <c r="BS300" s="3">
        <v>0.0</v>
      </c>
      <c r="BT300" s="3">
        <v>0.0</v>
      </c>
      <c r="BU300" s="3">
        <v>0.0</v>
      </c>
      <c r="BV300" s="3" t="s">
        <v>113</v>
      </c>
      <c r="BW300" s="3">
        <v>0.0</v>
      </c>
      <c r="BX300" s="3" t="s">
        <v>113</v>
      </c>
      <c r="BY300" s="3">
        <v>0.0</v>
      </c>
      <c r="BZ300" s="3" t="s">
        <v>113</v>
      </c>
      <c r="CA300" s="3">
        <v>564.0</v>
      </c>
      <c r="CB300" s="3" t="s">
        <v>2165</v>
      </c>
      <c r="CD300" s="3" t="s">
        <v>122</v>
      </c>
      <c r="CE300" s="3" t="s">
        <v>122</v>
      </c>
      <c r="CF300" s="3" t="s">
        <v>123</v>
      </c>
      <c r="CH300" s="3" t="s">
        <v>124</v>
      </c>
      <c r="CI300" s="3" t="s">
        <v>181</v>
      </c>
      <c r="CJ300" s="3" t="s">
        <v>147</v>
      </c>
      <c r="CK300" s="3" t="s">
        <v>91</v>
      </c>
      <c r="CL300" s="3" t="s">
        <v>91</v>
      </c>
    </row>
    <row r="301">
      <c r="A301" s="2">
        <v>45045.46532311343</v>
      </c>
      <c r="B301" s="3" t="s">
        <v>453</v>
      </c>
      <c r="C301" s="3" t="s">
        <v>2166</v>
      </c>
      <c r="D301" s="3" t="s">
        <v>91</v>
      </c>
      <c r="E301" s="3" t="s">
        <v>92</v>
      </c>
      <c r="F301" s="3" t="s">
        <v>92</v>
      </c>
      <c r="G301" s="3" t="s">
        <v>93</v>
      </c>
      <c r="H301" s="3" t="s">
        <v>93</v>
      </c>
      <c r="I301" s="3" t="s">
        <v>94</v>
      </c>
      <c r="J301" s="3" t="s">
        <v>95</v>
      </c>
      <c r="K301" s="3" t="s">
        <v>2167</v>
      </c>
      <c r="L301" s="3" t="s">
        <v>2168</v>
      </c>
      <c r="M301" s="3">
        <v>2.023030559E9</v>
      </c>
      <c r="N301" s="3" t="s">
        <v>2169</v>
      </c>
      <c r="O301" s="3">
        <v>1.1977086832E10</v>
      </c>
      <c r="P301" s="3">
        <v>5.6959398E8</v>
      </c>
      <c r="Q301" s="3" t="s">
        <v>92</v>
      </c>
      <c r="R301" s="3">
        <v>5.6522655829E10</v>
      </c>
      <c r="S301" s="4">
        <v>38511.0</v>
      </c>
      <c r="T301" s="3" t="s">
        <v>131</v>
      </c>
      <c r="U301" s="3" t="s">
        <v>100</v>
      </c>
      <c r="V301" s="3" t="s">
        <v>2170</v>
      </c>
      <c r="W301" s="5" t="s">
        <v>2171</v>
      </c>
      <c r="X301" s="3" t="s">
        <v>103</v>
      </c>
      <c r="Y301" s="3" t="s">
        <v>104</v>
      </c>
      <c r="Z301" s="3" t="s">
        <v>105</v>
      </c>
      <c r="AA301" s="3" t="s">
        <v>106</v>
      </c>
      <c r="AC301" s="3">
        <v>5.0</v>
      </c>
      <c r="AD301" s="3">
        <v>5.0</v>
      </c>
      <c r="AF301" s="3" t="s">
        <v>134</v>
      </c>
      <c r="AG301" s="3">
        <v>0.0</v>
      </c>
      <c r="AH301" s="3" t="s">
        <v>109</v>
      </c>
      <c r="AI301" s="3">
        <v>1200.0</v>
      </c>
      <c r="AJ301" s="3" t="s">
        <v>135</v>
      </c>
      <c r="AK301" s="3">
        <v>3399.0</v>
      </c>
      <c r="AL301" s="3" t="s">
        <v>108</v>
      </c>
      <c r="AM301" s="3">
        <v>0.0</v>
      </c>
      <c r="AN301" s="3" t="s">
        <v>109</v>
      </c>
      <c r="AO301" s="3">
        <v>0.0</v>
      </c>
      <c r="AP301" s="3" t="s">
        <v>109</v>
      </c>
      <c r="AQ301" s="3">
        <v>0.0</v>
      </c>
      <c r="AR301" s="3" t="s">
        <v>109</v>
      </c>
      <c r="AS301" s="3">
        <v>0.0</v>
      </c>
      <c r="AT301" s="3" t="s">
        <v>109</v>
      </c>
      <c r="AV301" s="3">
        <v>0.0</v>
      </c>
      <c r="AW301" s="3" t="s">
        <v>136</v>
      </c>
      <c r="AX301" s="3">
        <v>0.0</v>
      </c>
      <c r="AY301" s="3" t="s">
        <v>137</v>
      </c>
      <c r="AZ301" s="3">
        <v>0.0</v>
      </c>
      <c r="BA301" s="3" t="s">
        <v>113</v>
      </c>
      <c r="BB301" s="3">
        <v>60.0</v>
      </c>
      <c r="BC301" s="3" t="s">
        <v>114</v>
      </c>
      <c r="BD301" s="3">
        <v>180.0</v>
      </c>
      <c r="BE301" s="3" t="s">
        <v>114</v>
      </c>
      <c r="BF301" s="3">
        <v>160.0</v>
      </c>
      <c r="BG301" s="3" t="s">
        <v>256</v>
      </c>
      <c r="BH301" s="3" t="s">
        <v>115</v>
      </c>
      <c r="BI301" s="3">
        <v>81.0</v>
      </c>
      <c r="BJ301" s="3" t="s">
        <v>116</v>
      </c>
      <c r="BK301" s="3">
        <v>200.0</v>
      </c>
      <c r="BL301" s="3">
        <v>540.0</v>
      </c>
      <c r="BM301" s="3" t="s">
        <v>226</v>
      </c>
      <c r="BN301" s="3">
        <v>0.0</v>
      </c>
      <c r="BO301" s="3" t="s">
        <v>113</v>
      </c>
      <c r="BP301" s="3">
        <v>115.0</v>
      </c>
      <c r="BQ301" s="3" t="s">
        <v>118</v>
      </c>
      <c r="BR301" s="3" t="s">
        <v>1753</v>
      </c>
      <c r="BS301" s="3">
        <v>1.0</v>
      </c>
      <c r="BT301" s="3">
        <v>0.0</v>
      </c>
      <c r="BU301" s="3">
        <v>0.0</v>
      </c>
      <c r="BV301" s="3" t="s">
        <v>113</v>
      </c>
      <c r="BW301" s="3">
        <v>0.0</v>
      </c>
      <c r="BX301" s="3" t="s">
        <v>113</v>
      </c>
      <c r="BY301" s="3">
        <v>0.0</v>
      </c>
      <c r="BZ301" s="3" t="s">
        <v>113</v>
      </c>
      <c r="CA301" s="3">
        <v>0.0</v>
      </c>
      <c r="CB301" s="3" t="s">
        <v>113</v>
      </c>
      <c r="CC301" s="3" t="s">
        <v>2172</v>
      </c>
      <c r="CD301" s="3" t="s">
        <v>122</v>
      </c>
      <c r="CE301" s="3" t="s">
        <v>122</v>
      </c>
      <c r="CF301" s="3" t="s">
        <v>144</v>
      </c>
      <c r="CH301" s="3" t="s">
        <v>124</v>
      </c>
      <c r="CI301" s="3" t="s">
        <v>125</v>
      </c>
      <c r="CJ301" s="3" t="s">
        <v>126</v>
      </c>
      <c r="CK301" s="3" t="s">
        <v>92</v>
      </c>
      <c r="CL301" s="3" t="s">
        <v>92</v>
      </c>
    </row>
    <row r="302">
      <c r="A302" s="2">
        <v>45045.675158252314</v>
      </c>
      <c r="B302" s="3" t="s">
        <v>351</v>
      </c>
      <c r="C302" s="3" t="s">
        <v>2173</v>
      </c>
      <c r="D302" s="3" t="s">
        <v>91</v>
      </c>
      <c r="E302" s="3" t="s">
        <v>92</v>
      </c>
      <c r="F302" s="3" t="s">
        <v>92</v>
      </c>
      <c r="G302" s="3" t="s">
        <v>93</v>
      </c>
      <c r="H302" s="3" t="s">
        <v>93</v>
      </c>
      <c r="I302" s="3" t="s">
        <v>94</v>
      </c>
      <c r="J302" s="3" t="s">
        <v>96</v>
      </c>
      <c r="K302" s="3" t="s">
        <v>95</v>
      </c>
      <c r="L302" s="3" t="s">
        <v>2174</v>
      </c>
      <c r="M302" s="3">
        <v>2.023030392E9</v>
      </c>
      <c r="N302" s="3" t="s">
        <v>2175</v>
      </c>
      <c r="O302" s="3">
        <v>1.1953676073E10</v>
      </c>
      <c r="P302" s="3">
        <v>5.59153211E8</v>
      </c>
      <c r="Q302" s="3" t="s">
        <v>92</v>
      </c>
      <c r="R302" s="3">
        <v>4.3385436874E10</v>
      </c>
      <c r="S302" s="4">
        <v>38749.0</v>
      </c>
      <c r="T302" s="3" t="s">
        <v>99</v>
      </c>
      <c r="U302" s="3" t="s">
        <v>100</v>
      </c>
      <c r="V302" s="3" t="s">
        <v>2176</v>
      </c>
      <c r="W302" s="5" t="s">
        <v>2177</v>
      </c>
      <c r="X302" s="3" t="s">
        <v>103</v>
      </c>
      <c r="Y302" s="3" t="s">
        <v>104</v>
      </c>
      <c r="Z302" s="3" t="s">
        <v>105</v>
      </c>
      <c r="AA302" s="3" t="s">
        <v>106</v>
      </c>
      <c r="AC302" s="3">
        <v>3.0</v>
      </c>
      <c r="AD302" s="3">
        <v>3.0</v>
      </c>
      <c r="AF302" s="3" t="s">
        <v>107</v>
      </c>
      <c r="AG302" s="3">
        <v>0.0</v>
      </c>
      <c r="AH302" s="3" t="s">
        <v>109</v>
      </c>
      <c r="AI302" s="3">
        <v>0.0</v>
      </c>
      <c r="AJ302" s="3" t="s">
        <v>109</v>
      </c>
      <c r="AK302" s="3">
        <v>3110.0</v>
      </c>
      <c r="AL302" s="3" t="s">
        <v>108</v>
      </c>
      <c r="AM302" s="3">
        <v>0.0</v>
      </c>
      <c r="AN302" s="3" t="s">
        <v>109</v>
      </c>
      <c r="AO302" s="3">
        <v>0.0</v>
      </c>
      <c r="AP302" s="3" t="s">
        <v>109</v>
      </c>
      <c r="AQ302" s="3">
        <v>0.0</v>
      </c>
      <c r="AR302" s="3" t="s">
        <v>109</v>
      </c>
      <c r="AS302" s="3">
        <v>0.0</v>
      </c>
      <c r="AT302" s="3" t="s">
        <v>109</v>
      </c>
      <c r="AV302" s="3">
        <v>1.0</v>
      </c>
      <c r="AW302" s="3" t="s">
        <v>136</v>
      </c>
      <c r="AX302" s="3">
        <v>0.0</v>
      </c>
      <c r="AY302" s="3" t="s">
        <v>137</v>
      </c>
      <c r="AZ302" s="3">
        <v>0.0</v>
      </c>
      <c r="BA302" s="3" t="s">
        <v>113</v>
      </c>
      <c r="BB302" s="3">
        <v>305.0</v>
      </c>
      <c r="BC302" s="3" t="s">
        <v>114</v>
      </c>
      <c r="BD302" s="3">
        <v>453.0</v>
      </c>
      <c r="BE302" s="3" t="s">
        <v>114</v>
      </c>
      <c r="BF302" s="3">
        <v>20.0</v>
      </c>
      <c r="BG302" s="3" t="s">
        <v>256</v>
      </c>
      <c r="BH302" s="3" t="s">
        <v>115</v>
      </c>
      <c r="BI302" s="3">
        <v>200.0</v>
      </c>
      <c r="BJ302" s="3" t="s">
        <v>140</v>
      </c>
      <c r="BK302" s="3">
        <v>300.0</v>
      </c>
      <c r="BL302" s="3">
        <v>0.0</v>
      </c>
      <c r="BM302" s="3" t="s">
        <v>113</v>
      </c>
      <c r="BN302" s="3">
        <v>0.0</v>
      </c>
      <c r="BO302" s="3" t="s">
        <v>113</v>
      </c>
      <c r="BP302" s="3">
        <v>0.0</v>
      </c>
      <c r="BQ302" s="3" t="s">
        <v>113</v>
      </c>
      <c r="BS302" s="3">
        <v>1.0</v>
      </c>
      <c r="BT302" s="3">
        <v>0.0</v>
      </c>
      <c r="BU302" s="3">
        <v>0.0</v>
      </c>
      <c r="BV302" s="3" t="s">
        <v>113</v>
      </c>
      <c r="BW302" s="3">
        <v>0.0</v>
      </c>
      <c r="BX302" s="3" t="s">
        <v>113</v>
      </c>
      <c r="BY302" s="3">
        <v>0.0</v>
      </c>
      <c r="BZ302" s="3" t="s">
        <v>113</v>
      </c>
      <c r="CA302" s="3">
        <v>0.0</v>
      </c>
      <c r="CB302" s="3" t="s">
        <v>113</v>
      </c>
      <c r="CD302" s="3" t="s">
        <v>122</v>
      </c>
      <c r="CE302" s="3" t="s">
        <v>122</v>
      </c>
      <c r="CF302" s="3" t="s">
        <v>144</v>
      </c>
      <c r="CG302" s="3" t="s">
        <v>92</v>
      </c>
      <c r="CH302" s="3" t="s">
        <v>124</v>
      </c>
      <c r="CI302" s="3" t="s">
        <v>181</v>
      </c>
      <c r="CJ302" s="3" t="s">
        <v>146</v>
      </c>
      <c r="CK302" s="3" t="s">
        <v>92</v>
      </c>
      <c r="CL302" s="3" t="s">
        <v>92</v>
      </c>
      <c r="CM302" s="3" t="s">
        <v>2178</v>
      </c>
    </row>
    <row r="303">
      <c r="A303" s="2">
        <v>45045.48982415509</v>
      </c>
      <c r="B303" s="3" t="s">
        <v>453</v>
      </c>
      <c r="C303" s="3" t="s">
        <v>2179</v>
      </c>
      <c r="D303" s="3" t="s">
        <v>91</v>
      </c>
      <c r="E303" s="3" t="s">
        <v>91</v>
      </c>
      <c r="F303" s="3" t="s">
        <v>2180</v>
      </c>
      <c r="G303" s="3">
        <v>3.0</v>
      </c>
      <c r="H303" s="3">
        <v>3.0</v>
      </c>
      <c r="I303" s="3">
        <v>1.0</v>
      </c>
      <c r="J303" s="3" t="s">
        <v>95</v>
      </c>
      <c r="K303" s="3" t="s">
        <v>353</v>
      </c>
      <c r="L303" s="3" t="s">
        <v>2181</v>
      </c>
      <c r="M303" s="3">
        <v>2.023030564E9</v>
      </c>
      <c r="N303" s="3" t="s">
        <v>2182</v>
      </c>
      <c r="O303" s="3">
        <v>1.1958937835E10</v>
      </c>
      <c r="P303" s="3">
        <v>3.95933341E8</v>
      </c>
      <c r="Q303" s="3" t="s">
        <v>92</v>
      </c>
      <c r="R303" s="3">
        <v>4.1574926845E10</v>
      </c>
      <c r="S303" s="4">
        <v>37855.0</v>
      </c>
      <c r="T303" s="3" t="s">
        <v>99</v>
      </c>
      <c r="U303" s="3" t="s">
        <v>100</v>
      </c>
      <c r="V303" s="3" t="s">
        <v>2183</v>
      </c>
      <c r="W303" s="5" t="s">
        <v>2184</v>
      </c>
      <c r="X303" s="3" t="s">
        <v>103</v>
      </c>
      <c r="Y303" s="3" t="s">
        <v>104</v>
      </c>
      <c r="Z303" s="3" t="s">
        <v>105</v>
      </c>
      <c r="AA303" s="3" t="s">
        <v>106</v>
      </c>
      <c r="AC303" s="3">
        <v>2.0</v>
      </c>
      <c r="AD303" s="3">
        <v>2.0</v>
      </c>
      <c r="AF303" s="3" t="s">
        <v>107</v>
      </c>
      <c r="AG303" s="3">
        <v>0.0</v>
      </c>
      <c r="AH303" s="3" t="s">
        <v>109</v>
      </c>
      <c r="AI303" s="3">
        <v>0.0</v>
      </c>
      <c r="AJ303" s="3" t="s">
        <v>109</v>
      </c>
      <c r="AK303" s="3">
        <v>2139.0</v>
      </c>
      <c r="AL303" s="3" t="s">
        <v>108</v>
      </c>
      <c r="AM303" s="3">
        <v>0.0</v>
      </c>
      <c r="AN303" s="3" t="s">
        <v>109</v>
      </c>
      <c r="AO303" s="3">
        <v>0.0</v>
      </c>
      <c r="AP303" s="3" t="s">
        <v>109</v>
      </c>
      <c r="AQ303" s="3">
        <v>0.0</v>
      </c>
      <c r="AR303" s="3" t="s">
        <v>109</v>
      </c>
      <c r="AS303" s="3">
        <v>0.0</v>
      </c>
      <c r="AT303" s="3" t="s">
        <v>109</v>
      </c>
      <c r="AV303" s="3">
        <v>0.0</v>
      </c>
      <c r="AW303" s="3" t="s">
        <v>136</v>
      </c>
      <c r="AX303" s="3">
        <v>0.0</v>
      </c>
      <c r="AY303" s="3" t="s">
        <v>137</v>
      </c>
      <c r="AZ303" s="3">
        <v>0.0</v>
      </c>
      <c r="BA303" s="3" t="s">
        <v>113</v>
      </c>
      <c r="BB303" s="3">
        <v>27.0</v>
      </c>
      <c r="BC303" s="3" t="s">
        <v>114</v>
      </c>
      <c r="BD303" s="3">
        <v>80.0</v>
      </c>
      <c r="BE303" s="3" t="s">
        <v>114</v>
      </c>
      <c r="BF303" s="3">
        <v>104.0</v>
      </c>
      <c r="BG303" s="3" t="s">
        <v>167</v>
      </c>
      <c r="BH303" s="3" t="s">
        <v>204</v>
      </c>
      <c r="BI303" s="3">
        <v>0.0</v>
      </c>
      <c r="BJ303" s="3" t="s">
        <v>113</v>
      </c>
      <c r="BK303" s="3">
        <v>250.0</v>
      </c>
      <c r="BL303" s="3">
        <v>0.0</v>
      </c>
      <c r="BM303" s="3" t="s">
        <v>113</v>
      </c>
      <c r="BN303" s="3">
        <v>120.0</v>
      </c>
      <c r="BO303" s="3" t="s">
        <v>205</v>
      </c>
      <c r="BP303" s="3">
        <v>150.0</v>
      </c>
      <c r="BQ303" s="3" t="s">
        <v>118</v>
      </c>
      <c r="BR303" s="3" t="s">
        <v>1077</v>
      </c>
      <c r="BS303" s="3">
        <v>0.0</v>
      </c>
      <c r="BT303" s="3">
        <v>0.0</v>
      </c>
      <c r="BU303" s="3">
        <v>0.0</v>
      </c>
      <c r="BV303" s="3" t="s">
        <v>113</v>
      </c>
      <c r="BW303" s="3">
        <v>0.0</v>
      </c>
      <c r="BX303" s="3" t="s">
        <v>113</v>
      </c>
      <c r="BY303" s="3">
        <v>0.0</v>
      </c>
      <c r="BZ303" s="3" t="s">
        <v>113</v>
      </c>
      <c r="CA303" s="3">
        <v>0.0</v>
      </c>
      <c r="CB303" s="3" t="s">
        <v>113</v>
      </c>
      <c r="CC303" s="3" t="s">
        <v>2185</v>
      </c>
      <c r="CD303" s="3" t="s">
        <v>122</v>
      </c>
      <c r="CE303" s="3" t="s">
        <v>122</v>
      </c>
      <c r="CF303" s="3" t="s">
        <v>123</v>
      </c>
      <c r="CH303" s="3" t="s">
        <v>124</v>
      </c>
      <c r="CI303" s="3" t="s">
        <v>181</v>
      </c>
      <c r="CJ303" s="3" t="s">
        <v>147</v>
      </c>
      <c r="CK303" s="3" t="s">
        <v>92</v>
      </c>
      <c r="CL303" s="3" t="s">
        <v>91</v>
      </c>
    </row>
    <row r="304">
      <c r="A304" s="2">
        <v>45052.39901037037</v>
      </c>
      <c r="B304" s="3" t="s">
        <v>832</v>
      </c>
      <c r="C304" s="3" t="s">
        <v>2186</v>
      </c>
      <c r="D304" s="3" t="s">
        <v>91</v>
      </c>
      <c r="E304" s="3" t="s">
        <v>92</v>
      </c>
      <c r="F304" s="3" t="s">
        <v>92</v>
      </c>
      <c r="G304" s="3" t="s">
        <v>93</v>
      </c>
      <c r="H304" s="3" t="s">
        <v>93</v>
      </c>
      <c r="I304" s="3" t="s">
        <v>94</v>
      </c>
      <c r="J304" s="3" t="s">
        <v>96</v>
      </c>
      <c r="K304" s="3" t="s">
        <v>95</v>
      </c>
      <c r="L304" s="3" t="s">
        <v>2187</v>
      </c>
      <c r="M304" s="3">
        <v>2.023030565E9</v>
      </c>
      <c r="N304" s="3" t="s">
        <v>2188</v>
      </c>
      <c r="O304" s="3">
        <v>1.1942879416E10</v>
      </c>
      <c r="P304" s="3">
        <v>5.94934679E8</v>
      </c>
      <c r="Q304" s="3" t="s">
        <v>92</v>
      </c>
      <c r="R304" s="3">
        <v>4.9424865805E10</v>
      </c>
      <c r="S304" s="4">
        <v>38402.0</v>
      </c>
      <c r="T304" s="3" t="s">
        <v>99</v>
      </c>
      <c r="U304" s="3" t="s">
        <v>100</v>
      </c>
      <c r="V304" s="3" t="s">
        <v>2189</v>
      </c>
      <c r="W304" s="5" t="s">
        <v>2190</v>
      </c>
      <c r="X304" s="3" t="s">
        <v>103</v>
      </c>
      <c r="Y304" s="3" t="s">
        <v>104</v>
      </c>
      <c r="Z304" s="3" t="s">
        <v>105</v>
      </c>
      <c r="AA304" s="3" t="s">
        <v>106</v>
      </c>
      <c r="AC304" s="3">
        <v>3.0</v>
      </c>
      <c r="AD304" s="3">
        <v>3.0</v>
      </c>
      <c r="AF304" s="3" t="s">
        <v>134</v>
      </c>
      <c r="AG304" s="3">
        <v>0.0</v>
      </c>
      <c r="AH304" s="3" t="s">
        <v>109</v>
      </c>
      <c r="AI304" s="3">
        <v>3000.0</v>
      </c>
      <c r="AJ304" s="3" t="s">
        <v>274</v>
      </c>
      <c r="AK304" s="3">
        <v>0.0</v>
      </c>
      <c r="AL304" s="3" t="s">
        <v>109</v>
      </c>
      <c r="AM304" s="3">
        <v>0.0</v>
      </c>
      <c r="AN304" s="3" t="s">
        <v>109</v>
      </c>
      <c r="AO304" s="3">
        <v>0.0</v>
      </c>
      <c r="AP304" s="3" t="s">
        <v>109</v>
      </c>
      <c r="AQ304" s="3">
        <v>0.0</v>
      </c>
      <c r="AR304" s="3" t="s">
        <v>109</v>
      </c>
      <c r="AS304" s="3">
        <v>0.0</v>
      </c>
      <c r="AT304" s="3" t="s">
        <v>109</v>
      </c>
      <c r="AV304" s="3">
        <v>0.0</v>
      </c>
      <c r="AW304" s="3" t="s">
        <v>136</v>
      </c>
      <c r="AX304" s="3">
        <v>0.0</v>
      </c>
      <c r="AY304" s="3" t="s">
        <v>137</v>
      </c>
      <c r="AZ304" s="3">
        <v>0.0</v>
      </c>
      <c r="BA304" s="3" t="s">
        <v>113</v>
      </c>
      <c r="BB304" s="3">
        <v>270.0</v>
      </c>
      <c r="BC304" s="3" t="s">
        <v>371</v>
      </c>
      <c r="BD304" s="3">
        <v>100.0</v>
      </c>
      <c r="BE304" s="3" t="s">
        <v>372</v>
      </c>
      <c r="BF304" s="3">
        <v>0.0</v>
      </c>
      <c r="BG304" s="3" t="s">
        <v>113</v>
      </c>
      <c r="BH304" s="3" t="s">
        <v>115</v>
      </c>
      <c r="BI304" s="3">
        <v>100.0</v>
      </c>
      <c r="BJ304" s="3" t="s">
        <v>179</v>
      </c>
      <c r="BK304" s="3">
        <v>80.0</v>
      </c>
      <c r="BL304" s="3">
        <v>0.0</v>
      </c>
      <c r="BM304" s="3" t="s">
        <v>113</v>
      </c>
      <c r="BN304" s="3">
        <v>0.0</v>
      </c>
      <c r="BO304" s="3" t="s">
        <v>113</v>
      </c>
      <c r="BP304" s="3">
        <v>180.0</v>
      </c>
      <c r="BQ304" s="3" t="s">
        <v>118</v>
      </c>
      <c r="BR304" s="3" t="s">
        <v>2191</v>
      </c>
      <c r="BS304" s="3">
        <v>0.0</v>
      </c>
      <c r="BT304" s="3">
        <v>0.0</v>
      </c>
      <c r="BU304" s="3">
        <v>0.0</v>
      </c>
      <c r="BV304" s="3" t="s">
        <v>113</v>
      </c>
      <c r="BW304" s="3">
        <v>530.0</v>
      </c>
      <c r="BX304" s="3" t="s">
        <v>225</v>
      </c>
      <c r="BY304" s="3">
        <v>0.0</v>
      </c>
      <c r="BZ304" s="3" t="s">
        <v>225</v>
      </c>
      <c r="CA304" s="3">
        <v>0.0</v>
      </c>
      <c r="CB304" s="3" t="s">
        <v>113</v>
      </c>
      <c r="CD304" s="3" t="s">
        <v>122</v>
      </c>
      <c r="CE304" s="3" t="s">
        <v>122</v>
      </c>
      <c r="CF304" s="3" t="s">
        <v>144</v>
      </c>
      <c r="CG304" s="3" t="s">
        <v>92</v>
      </c>
      <c r="CH304" s="3" t="s">
        <v>124</v>
      </c>
      <c r="CI304" s="3" t="s">
        <v>146</v>
      </c>
      <c r="CJ304" s="3" t="s">
        <v>208</v>
      </c>
      <c r="CK304" s="3" t="s">
        <v>92</v>
      </c>
      <c r="CL304" s="3" t="s">
        <v>91</v>
      </c>
    </row>
    <row r="305">
      <c r="A305" s="2">
        <v>45045.48162651621</v>
      </c>
      <c r="B305" s="3" t="s">
        <v>148</v>
      </c>
      <c r="C305" s="3" t="s">
        <v>2192</v>
      </c>
      <c r="D305" s="3" t="s">
        <v>91</v>
      </c>
      <c r="E305" s="3" t="s">
        <v>92</v>
      </c>
      <c r="F305" s="3" t="s">
        <v>92</v>
      </c>
      <c r="G305" s="3" t="s">
        <v>93</v>
      </c>
      <c r="H305" s="3" t="s">
        <v>93</v>
      </c>
      <c r="I305" s="3" t="s">
        <v>94</v>
      </c>
      <c r="J305" s="3" t="s">
        <v>95</v>
      </c>
      <c r="K305" s="3" t="s">
        <v>96</v>
      </c>
      <c r="L305" s="3" t="s">
        <v>2193</v>
      </c>
      <c r="M305" s="3">
        <v>2.023030567E9</v>
      </c>
      <c r="N305" s="3" t="s">
        <v>2194</v>
      </c>
      <c r="O305" s="3">
        <v>1.199022703E10</v>
      </c>
      <c r="P305" s="3">
        <v>5.29551275E8</v>
      </c>
      <c r="R305" s="3">
        <v>4.896920287E10</v>
      </c>
      <c r="S305" s="4">
        <v>38541.0</v>
      </c>
      <c r="T305" s="3" t="s">
        <v>99</v>
      </c>
      <c r="U305" s="3" t="s">
        <v>100</v>
      </c>
      <c r="V305" s="3" t="s">
        <v>2195</v>
      </c>
      <c r="W305" s="5" t="s">
        <v>2196</v>
      </c>
      <c r="X305" s="3" t="s">
        <v>103</v>
      </c>
      <c r="Y305" s="3" t="s">
        <v>104</v>
      </c>
      <c r="Z305" s="3" t="s">
        <v>105</v>
      </c>
      <c r="AA305" s="3" t="s">
        <v>106</v>
      </c>
      <c r="AC305" s="3">
        <v>3.0</v>
      </c>
      <c r="AD305" s="3">
        <v>3.0</v>
      </c>
      <c r="AF305" s="3" t="s">
        <v>134</v>
      </c>
      <c r="AG305" s="3">
        <v>0.0</v>
      </c>
      <c r="AH305" s="3" t="s">
        <v>109</v>
      </c>
      <c r="AI305" s="3">
        <v>0.0</v>
      </c>
      <c r="AJ305" s="3" t="s">
        <v>109</v>
      </c>
      <c r="AK305" s="3">
        <v>2300.0</v>
      </c>
      <c r="AL305" s="3" t="s">
        <v>135</v>
      </c>
      <c r="AM305" s="3">
        <v>0.0</v>
      </c>
      <c r="AN305" s="3" t="s">
        <v>109</v>
      </c>
      <c r="AO305" s="3">
        <v>0.0</v>
      </c>
      <c r="AP305" s="3" t="s">
        <v>109</v>
      </c>
      <c r="AQ305" s="3">
        <v>0.0</v>
      </c>
      <c r="AR305" s="3" t="s">
        <v>109</v>
      </c>
      <c r="AS305" s="3">
        <v>0.0</v>
      </c>
      <c r="AT305" s="3" t="s">
        <v>109</v>
      </c>
      <c r="AU305" s="3" t="s">
        <v>2197</v>
      </c>
      <c r="AV305" s="3">
        <v>0.0</v>
      </c>
      <c r="AW305" s="3" t="s">
        <v>136</v>
      </c>
      <c r="AX305" s="3">
        <v>0.0</v>
      </c>
      <c r="AY305" s="3" t="s">
        <v>137</v>
      </c>
      <c r="AZ305" s="3">
        <v>0.0</v>
      </c>
      <c r="BA305" s="3" t="s">
        <v>113</v>
      </c>
      <c r="BB305" s="3">
        <v>72.0</v>
      </c>
      <c r="BC305" s="3" t="s">
        <v>114</v>
      </c>
      <c r="BD305" s="3">
        <v>62.0</v>
      </c>
      <c r="BE305" s="3" t="s">
        <v>114</v>
      </c>
      <c r="BF305" s="3">
        <v>0.0</v>
      </c>
      <c r="BG305" s="3" t="s">
        <v>113</v>
      </c>
      <c r="BH305" s="3" t="s">
        <v>115</v>
      </c>
      <c r="BI305" s="3">
        <v>127.0</v>
      </c>
      <c r="BJ305" s="3" t="s">
        <v>116</v>
      </c>
      <c r="BK305" s="3">
        <v>100.0</v>
      </c>
      <c r="BL305" s="3">
        <v>0.0</v>
      </c>
      <c r="BM305" s="3" t="s">
        <v>113</v>
      </c>
      <c r="BN305" s="3">
        <v>0.0</v>
      </c>
      <c r="BO305" s="3" t="s">
        <v>113</v>
      </c>
      <c r="BP305" s="3">
        <v>150.0</v>
      </c>
      <c r="BQ305" s="3" t="s">
        <v>118</v>
      </c>
      <c r="BR305" s="3" t="s">
        <v>1398</v>
      </c>
      <c r="BS305" s="3">
        <v>0.0</v>
      </c>
      <c r="BT305" s="3">
        <v>0.0</v>
      </c>
      <c r="BU305" s="3">
        <v>0.0</v>
      </c>
      <c r="BV305" s="3" t="s">
        <v>113</v>
      </c>
      <c r="BW305" s="3">
        <v>0.0</v>
      </c>
      <c r="BX305" s="3" t="s">
        <v>113</v>
      </c>
      <c r="BY305" s="3">
        <v>0.0</v>
      </c>
      <c r="BZ305" s="3" t="s">
        <v>113</v>
      </c>
      <c r="CA305" s="3">
        <v>0.0</v>
      </c>
      <c r="CB305" s="3" t="s">
        <v>113</v>
      </c>
      <c r="CD305" s="3" t="s">
        <v>122</v>
      </c>
      <c r="CE305" s="3" t="s">
        <v>122</v>
      </c>
      <c r="CF305" s="3" t="s">
        <v>144</v>
      </c>
      <c r="CH305" s="3" t="s">
        <v>124</v>
      </c>
      <c r="CI305" s="3" t="s">
        <v>146</v>
      </c>
      <c r="CJ305" s="3" t="s">
        <v>146</v>
      </c>
      <c r="CK305" s="3" t="s">
        <v>92</v>
      </c>
      <c r="CL305" s="3" t="s">
        <v>92</v>
      </c>
    </row>
    <row r="306">
      <c r="A306" s="2">
        <v>45045.658889467595</v>
      </c>
      <c r="B306" s="3" t="s">
        <v>229</v>
      </c>
      <c r="C306" s="3" t="s">
        <v>2198</v>
      </c>
      <c r="D306" s="3" t="s">
        <v>91</v>
      </c>
      <c r="E306" s="3" t="s">
        <v>92</v>
      </c>
      <c r="F306" s="3" t="s">
        <v>92</v>
      </c>
      <c r="G306" s="3">
        <v>1.0</v>
      </c>
      <c r="H306" s="3">
        <v>1.0</v>
      </c>
      <c r="I306" s="3" t="s">
        <v>94</v>
      </c>
      <c r="J306" s="3" t="s">
        <v>95</v>
      </c>
      <c r="K306" s="3" t="s">
        <v>96</v>
      </c>
      <c r="L306" s="3" t="s">
        <v>2199</v>
      </c>
      <c r="M306" s="3">
        <v>2.023030568E9</v>
      </c>
      <c r="N306" s="3" t="s">
        <v>2200</v>
      </c>
      <c r="O306" s="3">
        <v>1.1989955683E10</v>
      </c>
      <c r="P306" s="3">
        <v>5.07224887E8</v>
      </c>
      <c r="Q306" s="3" t="s">
        <v>92</v>
      </c>
      <c r="R306" s="3">
        <v>4.4805854863E10</v>
      </c>
      <c r="S306" s="4">
        <v>38204.0</v>
      </c>
      <c r="T306" s="3" t="s">
        <v>99</v>
      </c>
      <c r="U306" s="3" t="s">
        <v>100</v>
      </c>
      <c r="V306" s="3" t="s">
        <v>2201</v>
      </c>
      <c r="W306" s="5" t="s">
        <v>2202</v>
      </c>
      <c r="X306" s="3" t="s">
        <v>103</v>
      </c>
      <c r="Y306" s="3" t="s">
        <v>104</v>
      </c>
      <c r="Z306" s="3" t="s">
        <v>105</v>
      </c>
      <c r="AA306" s="3" t="s">
        <v>106</v>
      </c>
      <c r="AC306" s="3">
        <v>3.0</v>
      </c>
      <c r="AD306" s="3">
        <v>3.0</v>
      </c>
      <c r="AF306" s="3" t="s">
        <v>107</v>
      </c>
      <c r="AG306" s="3">
        <v>0.0</v>
      </c>
      <c r="AH306" s="3" t="s">
        <v>109</v>
      </c>
      <c r="AI306" s="3">
        <v>1200.0</v>
      </c>
      <c r="AJ306" s="3" t="s">
        <v>253</v>
      </c>
      <c r="AK306" s="3">
        <v>1200.0</v>
      </c>
      <c r="AL306" s="3" t="s">
        <v>108</v>
      </c>
      <c r="AM306" s="3">
        <v>0.0</v>
      </c>
      <c r="AN306" s="3" t="s">
        <v>109</v>
      </c>
      <c r="AO306" s="3">
        <v>0.0</v>
      </c>
      <c r="AP306" s="3" t="s">
        <v>109</v>
      </c>
      <c r="AQ306" s="3">
        <v>0.0</v>
      </c>
      <c r="AR306" s="3" t="s">
        <v>109</v>
      </c>
      <c r="AS306" s="3">
        <v>0.0</v>
      </c>
      <c r="AT306" s="3" t="s">
        <v>109</v>
      </c>
      <c r="AV306" s="3">
        <v>0.0</v>
      </c>
      <c r="AW306" s="3" t="s">
        <v>111</v>
      </c>
      <c r="AX306" s="3">
        <v>975.0</v>
      </c>
      <c r="AY306" s="3" t="s">
        <v>112</v>
      </c>
      <c r="AZ306" s="3">
        <v>0.0</v>
      </c>
      <c r="BA306" s="3" t="s">
        <v>113</v>
      </c>
      <c r="BB306" s="3">
        <v>98.0</v>
      </c>
      <c r="BC306" s="3" t="s">
        <v>114</v>
      </c>
      <c r="BD306" s="3">
        <v>142.0</v>
      </c>
      <c r="BE306" s="3" t="s">
        <v>114</v>
      </c>
      <c r="BF306" s="3">
        <v>30.0</v>
      </c>
      <c r="BG306" s="3" t="s">
        <v>167</v>
      </c>
      <c r="BH306" s="3" t="s">
        <v>157</v>
      </c>
      <c r="BI306" s="3">
        <v>120.0</v>
      </c>
      <c r="BJ306" s="3" t="s">
        <v>116</v>
      </c>
      <c r="BK306" s="3">
        <v>100.0</v>
      </c>
      <c r="BL306" s="3">
        <v>0.0</v>
      </c>
      <c r="BM306" s="3" t="s">
        <v>113</v>
      </c>
      <c r="BN306" s="3">
        <v>0.0</v>
      </c>
      <c r="BO306" s="3" t="s">
        <v>113</v>
      </c>
      <c r="BP306" s="3">
        <v>130.0</v>
      </c>
      <c r="BQ306" s="3" t="s">
        <v>118</v>
      </c>
      <c r="BR306" s="3" t="s">
        <v>852</v>
      </c>
      <c r="BS306" s="3">
        <v>1.0</v>
      </c>
      <c r="BT306" s="3">
        <v>0.0</v>
      </c>
      <c r="BU306" s="3">
        <v>0.0</v>
      </c>
      <c r="BV306" s="3" t="s">
        <v>113</v>
      </c>
      <c r="BW306" s="3">
        <v>0.0</v>
      </c>
      <c r="BX306" s="3" t="s">
        <v>120</v>
      </c>
      <c r="BY306" s="3">
        <v>0.0</v>
      </c>
      <c r="BZ306" s="3" t="s">
        <v>120</v>
      </c>
      <c r="CA306" s="3">
        <v>0.0</v>
      </c>
      <c r="CB306" s="3" t="s">
        <v>113</v>
      </c>
      <c r="CD306" s="3" t="s">
        <v>122</v>
      </c>
      <c r="CE306" s="3" t="s">
        <v>122</v>
      </c>
      <c r="CF306" s="3" t="s">
        <v>123</v>
      </c>
      <c r="CG306" s="3" t="s">
        <v>92</v>
      </c>
      <c r="CH306" s="3" t="s">
        <v>124</v>
      </c>
      <c r="CI306" s="3" t="s">
        <v>125</v>
      </c>
      <c r="CJ306" s="3" t="s">
        <v>147</v>
      </c>
      <c r="CK306" s="3" t="s">
        <v>92</v>
      </c>
      <c r="CL306" s="3" t="s">
        <v>92</v>
      </c>
    </row>
    <row r="307">
      <c r="A307" s="2">
        <v>45045.41982940972</v>
      </c>
      <c r="B307" s="3" t="s">
        <v>453</v>
      </c>
      <c r="C307" s="3" t="s">
        <v>2203</v>
      </c>
      <c r="D307" s="3" t="s">
        <v>91</v>
      </c>
      <c r="E307" s="3" t="s">
        <v>92</v>
      </c>
      <c r="F307" s="3" t="s">
        <v>92</v>
      </c>
      <c r="G307" s="3">
        <v>2.0</v>
      </c>
      <c r="H307" s="3">
        <v>1.0</v>
      </c>
      <c r="I307" s="3" t="s">
        <v>94</v>
      </c>
      <c r="J307" s="3" t="s">
        <v>95</v>
      </c>
      <c r="K307" s="3" t="s">
        <v>96</v>
      </c>
      <c r="L307" s="3" t="s">
        <v>2204</v>
      </c>
      <c r="M307" s="3">
        <v>2.023030571E9</v>
      </c>
      <c r="N307" s="3" t="s">
        <v>2205</v>
      </c>
      <c r="O307" s="3">
        <v>1.7981012988E10</v>
      </c>
      <c r="P307" s="3">
        <v>5.66657788E8</v>
      </c>
      <c r="Q307" s="3" t="s">
        <v>92</v>
      </c>
      <c r="R307" s="3">
        <v>4.5829629801E10</v>
      </c>
      <c r="S307" s="4">
        <v>38599.0</v>
      </c>
      <c r="T307" s="3" t="s">
        <v>99</v>
      </c>
      <c r="U307" s="3" t="s">
        <v>100</v>
      </c>
      <c r="V307" s="3" t="s">
        <v>2206</v>
      </c>
      <c r="W307" s="5" t="s">
        <v>2207</v>
      </c>
      <c r="X307" s="3" t="s">
        <v>103</v>
      </c>
      <c r="Y307" s="3" t="s">
        <v>104</v>
      </c>
      <c r="Z307" s="3" t="s">
        <v>105</v>
      </c>
      <c r="AA307" s="3" t="s">
        <v>106</v>
      </c>
      <c r="AC307" s="3">
        <v>3.0</v>
      </c>
      <c r="AD307" s="3">
        <v>3.0</v>
      </c>
      <c r="AF307" s="3" t="s">
        <v>107</v>
      </c>
      <c r="AG307" s="3">
        <v>0.0</v>
      </c>
      <c r="AH307" s="3" t="s">
        <v>109</v>
      </c>
      <c r="AI307" s="3">
        <v>0.0</v>
      </c>
      <c r="AJ307" s="3" t="s">
        <v>109</v>
      </c>
      <c r="AK307" s="3">
        <v>5328.0</v>
      </c>
      <c r="AL307" s="3" t="s">
        <v>108</v>
      </c>
      <c r="AM307" s="3">
        <v>0.0</v>
      </c>
      <c r="AN307" s="3" t="s">
        <v>109</v>
      </c>
      <c r="AO307" s="3">
        <v>0.0</v>
      </c>
      <c r="AP307" s="3" t="s">
        <v>109</v>
      </c>
      <c r="AQ307" s="3">
        <v>0.0</v>
      </c>
      <c r="AR307" s="3" t="s">
        <v>109</v>
      </c>
      <c r="AS307" s="3">
        <v>0.0</v>
      </c>
      <c r="AT307" s="3" t="s">
        <v>109</v>
      </c>
      <c r="AV307" s="3">
        <v>0.0</v>
      </c>
      <c r="AW307" s="3" t="s">
        <v>111</v>
      </c>
      <c r="AX307" s="3">
        <v>2293.0</v>
      </c>
      <c r="AY307" s="3" t="s">
        <v>245</v>
      </c>
      <c r="AZ307" s="3">
        <v>0.0</v>
      </c>
      <c r="BA307" s="3" t="s">
        <v>113</v>
      </c>
      <c r="BB307" s="3">
        <v>0.0</v>
      </c>
      <c r="BC307" s="3" t="s">
        <v>371</v>
      </c>
      <c r="BD307" s="3">
        <v>0.0</v>
      </c>
      <c r="BE307" s="3" t="s">
        <v>372</v>
      </c>
      <c r="BF307" s="3">
        <v>0.0</v>
      </c>
      <c r="BG307" s="3" t="s">
        <v>113</v>
      </c>
      <c r="BH307" s="3" t="s">
        <v>115</v>
      </c>
      <c r="BI307" s="3">
        <v>0.0</v>
      </c>
      <c r="BJ307" s="3" t="s">
        <v>113</v>
      </c>
      <c r="BK307" s="3">
        <v>0.0</v>
      </c>
      <c r="BL307" s="3">
        <v>0.0</v>
      </c>
      <c r="BM307" s="3" t="s">
        <v>113</v>
      </c>
      <c r="BN307" s="3">
        <v>139.0</v>
      </c>
      <c r="BO307" s="3" t="s">
        <v>117</v>
      </c>
      <c r="BP307" s="3">
        <v>0.0</v>
      </c>
      <c r="BQ307" s="3" t="s">
        <v>113</v>
      </c>
      <c r="BR307" s="3" t="s">
        <v>690</v>
      </c>
      <c r="BS307" s="3">
        <v>1.0</v>
      </c>
      <c r="BT307" s="3">
        <v>0.0</v>
      </c>
      <c r="BU307" s="3">
        <v>0.0</v>
      </c>
      <c r="BV307" s="3" t="s">
        <v>113</v>
      </c>
      <c r="BW307" s="3">
        <v>0.0</v>
      </c>
      <c r="BX307" s="3" t="s">
        <v>120</v>
      </c>
      <c r="BY307" s="3">
        <v>1996.0</v>
      </c>
      <c r="BZ307" s="3" t="s">
        <v>120</v>
      </c>
      <c r="CA307" s="3">
        <v>0.0</v>
      </c>
      <c r="CB307" s="3" t="s">
        <v>113</v>
      </c>
      <c r="CC307" s="3" t="s">
        <v>2208</v>
      </c>
      <c r="CD307" s="3" t="s">
        <v>331</v>
      </c>
      <c r="CE307" s="3" t="s">
        <v>122</v>
      </c>
      <c r="CF307" s="3" t="s">
        <v>123</v>
      </c>
      <c r="CH307" s="3" t="s">
        <v>124</v>
      </c>
      <c r="CI307" s="3" t="s">
        <v>181</v>
      </c>
      <c r="CJ307" s="3" t="s">
        <v>126</v>
      </c>
      <c r="CK307" s="3" t="s">
        <v>92</v>
      </c>
      <c r="CL307" s="3" t="s">
        <v>92</v>
      </c>
    </row>
    <row r="308">
      <c r="A308" s="2">
        <v>45052.644566145835</v>
      </c>
      <c r="B308" s="3" t="s">
        <v>127</v>
      </c>
      <c r="C308" s="3" t="s">
        <v>2209</v>
      </c>
      <c r="D308" s="3" t="s">
        <v>91</v>
      </c>
      <c r="E308" s="3" t="s">
        <v>91</v>
      </c>
      <c r="F308" s="3" t="s">
        <v>231</v>
      </c>
      <c r="G308" s="3">
        <v>1.0</v>
      </c>
      <c r="H308" s="3" t="s">
        <v>93</v>
      </c>
      <c r="I308" s="3">
        <v>1.0</v>
      </c>
      <c r="J308" s="3" t="s">
        <v>95</v>
      </c>
      <c r="K308" s="3" t="s">
        <v>96</v>
      </c>
      <c r="L308" s="3" t="s">
        <v>2210</v>
      </c>
      <c r="M308" s="3">
        <v>2.023030575E9</v>
      </c>
      <c r="N308" s="3" t="s">
        <v>2211</v>
      </c>
      <c r="O308" s="3">
        <v>1.1962048241E10</v>
      </c>
      <c r="P308" s="3">
        <v>2.75972161E8</v>
      </c>
      <c r="Q308" s="3" t="s">
        <v>92</v>
      </c>
      <c r="R308" s="3">
        <v>2.5379191819E10</v>
      </c>
      <c r="S308" s="4">
        <v>27257.0</v>
      </c>
      <c r="T308" s="3" t="s">
        <v>131</v>
      </c>
      <c r="U308" s="3" t="s">
        <v>100</v>
      </c>
      <c r="V308" s="3" t="s">
        <v>2212</v>
      </c>
      <c r="W308" s="5" t="s">
        <v>2213</v>
      </c>
      <c r="X308" s="3" t="s">
        <v>391</v>
      </c>
      <c r="Y308" s="3" t="s">
        <v>104</v>
      </c>
      <c r="Z308" s="3" t="s">
        <v>1735</v>
      </c>
      <c r="AA308" s="3">
        <v>2.0</v>
      </c>
      <c r="AC308" s="3">
        <v>3.0</v>
      </c>
      <c r="AD308" s="3">
        <v>3.0</v>
      </c>
      <c r="AF308" s="3" t="s">
        <v>107</v>
      </c>
      <c r="AG308" s="3">
        <v>2243.0</v>
      </c>
      <c r="AH308" s="3" t="s">
        <v>108</v>
      </c>
      <c r="AI308" s="3">
        <v>0.0</v>
      </c>
      <c r="AJ308" s="3" t="s">
        <v>109</v>
      </c>
      <c r="AK308" s="3">
        <v>0.0</v>
      </c>
      <c r="AL308" s="3" t="s">
        <v>109</v>
      </c>
      <c r="AM308" s="3">
        <v>0.0</v>
      </c>
      <c r="AN308" s="3" t="s">
        <v>109</v>
      </c>
      <c r="AO308" s="3">
        <v>1638.0</v>
      </c>
      <c r="AP308" s="3" t="s">
        <v>108</v>
      </c>
      <c r="AQ308" s="3">
        <v>0.0</v>
      </c>
      <c r="AR308" s="3" t="s">
        <v>109</v>
      </c>
      <c r="AS308" s="3">
        <v>0.0</v>
      </c>
      <c r="AT308" s="3" t="s">
        <v>109</v>
      </c>
      <c r="AV308" s="3">
        <v>0.0</v>
      </c>
      <c r="AW308" s="3" t="s">
        <v>203</v>
      </c>
      <c r="AX308" s="3">
        <v>0.0</v>
      </c>
      <c r="AY308" s="3" t="s">
        <v>177</v>
      </c>
      <c r="AZ308" s="3">
        <v>0.0</v>
      </c>
      <c r="BA308" s="3" t="s">
        <v>113</v>
      </c>
      <c r="BB308" s="3">
        <v>67.0</v>
      </c>
      <c r="BC308" s="3" t="s">
        <v>114</v>
      </c>
      <c r="BD308" s="3">
        <v>97.0</v>
      </c>
      <c r="BE308" s="3" t="s">
        <v>114</v>
      </c>
      <c r="BF308" s="3">
        <v>100.0</v>
      </c>
      <c r="BG308" s="3" t="s">
        <v>256</v>
      </c>
      <c r="BH308" s="3" t="s">
        <v>115</v>
      </c>
      <c r="BI308" s="3">
        <v>150.0</v>
      </c>
      <c r="BJ308" s="3" t="s">
        <v>116</v>
      </c>
      <c r="BK308" s="3">
        <v>100.0</v>
      </c>
      <c r="BL308" s="3">
        <v>0.0</v>
      </c>
      <c r="BM308" s="3" t="s">
        <v>113</v>
      </c>
      <c r="BN308" s="3">
        <v>0.0</v>
      </c>
      <c r="BO308" s="3" t="s">
        <v>113</v>
      </c>
      <c r="BP308" s="3">
        <v>205.0</v>
      </c>
      <c r="BQ308" s="3" t="s">
        <v>118</v>
      </c>
      <c r="BR308" s="3" t="s">
        <v>142</v>
      </c>
      <c r="BS308" s="3">
        <v>0.0</v>
      </c>
      <c r="BT308" s="3">
        <v>0.0</v>
      </c>
      <c r="BU308" s="3">
        <v>0.0</v>
      </c>
      <c r="BV308" s="3" t="s">
        <v>113</v>
      </c>
      <c r="BW308" s="3">
        <v>0.0</v>
      </c>
      <c r="BX308" s="3" t="s">
        <v>113</v>
      </c>
      <c r="BY308" s="3">
        <v>0.0</v>
      </c>
      <c r="BZ308" s="3" t="s">
        <v>113</v>
      </c>
      <c r="CA308" s="3">
        <v>0.0</v>
      </c>
      <c r="CB308" s="3" t="s">
        <v>113</v>
      </c>
      <c r="CD308" s="3" t="s">
        <v>122</v>
      </c>
      <c r="CE308" s="3" t="s">
        <v>122</v>
      </c>
      <c r="CF308" s="3" t="s">
        <v>123</v>
      </c>
      <c r="CH308" s="3" t="s">
        <v>124</v>
      </c>
      <c r="CI308" s="3" t="s">
        <v>147</v>
      </c>
      <c r="CJ308" s="3" t="s">
        <v>431</v>
      </c>
      <c r="CK308" s="3" t="s">
        <v>91</v>
      </c>
      <c r="CL308" s="3" t="s">
        <v>91</v>
      </c>
    </row>
    <row r="309">
      <c r="A309" s="2">
        <v>45045.63729428241</v>
      </c>
      <c r="B309" s="3" t="s">
        <v>247</v>
      </c>
      <c r="C309" s="3" t="s">
        <v>2214</v>
      </c>
      <c r="D309" s="3" t="s">
        <v>91</v>
      </c>
      <c r="E309" s="3" t="s">
        <v>92</v>
      </c>
      <c r="F309" s="3" t="s">
        <v>92</v>
      </c>
      <c r="G309" s="3" t="s">
        <v>93</v>
      </c>
      <c r="H309" s="3" t="s">
        <v>93</v>
      </c>
      <c r="I309" s="3" t="s">
        <v>94</v>
      </c>
      <c r="J309" s="3" t="s">
        <v>96</v>
      </c>
      <c r="K309" s="3" t="s">
        <v>2215</v>
      </c>
      <c r="L309" s="3" t="s">
        <v>2216</v>
      </c>
      <c r="M309" s="3">
        <v>2.023030578E9</v>
      </c>
      <c r="N309" s="3" t="s">
        <v>2217</v>
      </c>
      <c r="O309" s="3">
        <v>1.1999128654E10</v>
      </c>
      <c r="P309" s="3">
        <v>6.43476702E8</v>
      </c>
      <c r="R309" s="3">
        <v>5.6073349882E10</v>
      </c>
      <c r="S309" s="4">
        <v>38830.0</v>
      </c>
      <c r="T309" s="3" t="s">
        <v>131</v>
      </c>
      <c r="U309" s="3" t="s">
        <v>100</v>
      </c>
      <c r="V309" s="3" t="s">
        <v>2218</v>
      </c>
      <c r="W309" s="5" t="s">
        <v>2219</v>
      </c>
      <c r="X309" s="3" t="s">
        <v>2220</v>
      </c>
      <c r="Y309" s="3" t="s">
        <v>104</v>
      </c>
      <c r="Z309" s="3" t="s">
        <v>105</v>
      </c>
      <c r="AA309" s="3" t="s">
        <v>106</v>
      </c>
      <c r="AC309" s="3">
        <v>3.0</v>
      </c>
      <c r="AD309" s="3">
        <v>3.0</v>
      </c>
      <c r="AF309" s="3" t="s">
        <v>107</v>
      </c>
      <c r="AG309" s="3">
        <v>0.0</v>
      </c>
      <c r="AH309" s="3" t="s">
        <v>109</v>
      </c>
      <c r="AI309" s="3">
        <v>1384.0</v>
      </c>
      <c r="AJ309" s="3" t="s">
        <v>108</v>
      </c>
      <c r="AK309" s="3">
        <v>2992.0</v>
      </c>
      <c r="AL309" s="3" t="s">
        <v>108</v>
      </c>
      <c r="AM309" s="3">
        <v>0.0</v>
      </c>
      <c r="AN309" s="3" t="s">
        <v>109</v>
      </c>
      <c r="AO309" s="3">
        <v>0.0</v>
      </c>
      <c r="AP309" s="3" t="s">
        <v>109</v>
      </c>
      <c r="AQ309" s="3">
        <v>0.0</v>
      </c>
      <c r="AR309" s="3" t="s">
        <v>109</v>
      </c>
      <c r="AS309" s="3">
        <v>0.0</v>
      </c>
      <c r="AT309" s="3" t="s">
        <v>109</v>
      </c>
      <c r="AV309" s="3">
        <v>0.0</v>
      </c>
      <c r="AW309" s="3" t="s">
        <v>136</v>
      </c>
      <c r="AX309" s="3">
        <v>0.0</v>
      </c>
      <c r="AY309" s="3" t="s">
        <v>137</v>
      </c>
      <c r="AZ309" s="3">
        <v>648.0</v>
      </c>
      <c r="BA309" s="3" t="s">
        <v>138</v>
      </c>
      <c r="BB309" s="3">
        <v>65.0</v>
      </c>
      <c r="BC309" s="3" t="s">
        <v>114</v>
      </c>
      <c r="BD309" s="3">
        <v>108.0</v>
      </c>
      <c r="BE309" s="3" t="s">
        <v>114</v>
      </c>
      <c r="BF309" s="3">
        <v>41.0</v>
      </c>
      <c r="BG309" s="3" t="s">
        <v>167</v>
      </c>
      <c r="BH309" s="3" t="s">
        <v>115</v>
      </c>
      <c r="BI309" s="3">
        <v>96.0</v>
      </c>
      <c r="BJ309" s="3" t="s">
        <v>116</v>
      </c>
      <c r="BK309" s="3">
        <v>400.0</v>
      </c>
      <c r="BL309" s="3">
        <v>235.0</v>
      </c>
      <c r="BM309" s="3" t="s">
        <v>189</v>
      </c>
      <c r="BN309" s="3">
        <v>0.0</v>
      </c>
      <c r="BO309" s="3" t="s">
        <v>113</v>
      </c>
      <c r="BP309" s="3">
        <v>230.0</v>
      </c>
      <c r="BQ309" s="3" t="s">
        <v>118</v>
      </c>
      <c r="BR309" s="3" t="s">
        <v>2221</v>
      </c>
      <c r="BS309" s="3">
        <v>1.0</v>
      </c>
      <c r="BT309" s="3">
        <v>0.0</v>
      </c>
      <c r="BU309" s="3">
        <v>0.0</v>
      </c>
      <c r="BV309" s="3" t="s">
        <v>207</v>
      </c>
      <c r="BW309" s="3">
        <v>0.0</v>
      </c>
      <c r="BX309" s="3" t="s">
        <v>113</v>
      </c>
      <c r="BY309" s="3">
        <v>569.0</v>
      </c>
      <c r="BZ309" s="3" t="s">
        <v>120</v>
      </c>
      <c r="CA309" s="3">
        <v>0.0</v>
      </c>
      <c r="CB309" s="3" t="s">
        <v>113</v>
      </c>
      <c r="CD309" s="3" t="s">
        <v>331</v>
      </c>
      <c r="CE309" s="3" t="s">
        <v>122</v>
      </c>
      <c r="CF309" s="3" t="s">
        <v>144</v>
      </c>
      <c r="CH309" s="3" t="s">
        <v>124</v>
      </c>
      <c r="CI309" s="3" t="s">
        <v>208</v>
      </c>
      <c r="CJ309" s="3" t="s">
        <v>126</v>
      </c>
      <c r="CK309" s="3" t="s">
        <v>92</v>
      </c>
      <c r="CL309" s="3" t="s">
        <v>92</v>
      </c>
    </row>
    <row r="310">
      <c r="A310" s="2">
        <v>45045.485037164355</v>
      </c>
      <c r="B310" s="3" t="s">
        <v>616</v>
      </c>
      <c r="C310" s="3" t="s">
        <v>2222</v>
      </c>
      <c r="D310" s="3" t="s">
        <v>91</v>
      </c>
      <c r="E310" s="3" t="s">
        <v>92</v>
      </c>
      <c r="F310" s="3" t="s">
        <v>584</v>
      </c>
      <c r="G310" s="3">
        <v>2.0</v>
      </c>
      <c r="H310" s="3" t="s">
        <v>93</v>
      </c>
      <c r="I310" s="3">
        <v>1.0</v>
      </c>
      <c r="J310" s="3" t="s">
        <v>95</v>
      </c>
      <c r="K310" s="3" t="s">
        <v>96</v>
      </c>
      <c r="L310" s="3" t="s">
        <v>2223</v>
      </c>
      <c r="M310" s="3">
        <v>2.023030581E9</v>
      </c>
      <c r="N310" s="3" t="s">
        <v>2224</v>
      </c>
      <c r="O310" s="3">
        <v>1.19652758E10</v>
      </c>
      <c r="P310" s="3">
        <v>5.98414435E8</v>
      </c>
      <c r="Q310" s="3" t="s">
        <v>92</v>
      </c>
      <c r="R310" s="3">
        <v>4.9694385873E10</v>
      </c>
      <c r="S310" s="4">
        <v>37939.0</v>
      </c>
      <c r="T310" s="3" t="s">
        <v>242</v>
      </c>
      <c r="U310" s="3" t="s">
        <v>100</v>
      </c>
      <c r="V310" s="3" t="s">
        <v>2225</v>
      </c>
      <c r="W310" s="5" t="s">
        <v>2226</v>
      </c>
      <c r="X310" s="3" t="s">
        <v>103</v>
      </c>
      <c r="Y310" s="3" t="s">
        <v>104</v>
      </c>
      <c r="Z310" s="3" t="s">
        <v>105</v>
      </c>
      <c r="AA310" s="3" t="s">
        <v>106</v>
      </c>
      <c r="AC310" s="3">
        <v>3.0</v>
      </c>
      <c r="AD310" s="3">
        <v>3.0</v>
      </c>
      <c r="AF310" s="3" t="s">
        <v>107</v>
      </c>
      <c r="AG310" s="3">
        <v>860.0</v>
      </c>
      <c r="AH310" s="3" t="s">
        <v>108</v>
      </c>
      <c r="AI310" s="3">
        <v>0.0</v>
      </c>
      <c r="AJ310" s="3" t="s">
        <v>109</v>
      </c>
      <c r="AK310" s="3">
        <v>0.0</v>
      </c>
      <c r="AL310" s="3" t="s">
        <v>109</v>
      </c>
      <c r="AM310" s="3">
        <v>1636.0</v>
      </c>
      <c r="AN310" s="3" t="s">
        <v>108</v>
      </c>
      <c r="AO310" s="3">
        <v>0.0</v>
      </c>
      <c r="AP310" s="3" t="s">
        <v>109</v>
      </c>
      <c r="AQ310" s="3">
        <v>0.0</v>
      </c>
      <c r="AR310" s="3" t="s">
        <v>109</v>
      </c>
      <c r="AS310" s="3">
        <v>0.0</v>
      </c>
      <c r="AT310" s="3" t="s">
        <v>109</v>
      </c>
      <c r="AV310" s="3">
        <v>0.0</v>
      </c>
      <c r="AW310" s="3" t="s">
        <v>155</v>
      </c>
      <c r="AX310" s="3">
        <v>0.0</v>
      </c>
      <c r="AY310" s="3" t="s">
        <v>156</v>
      </c>
      <c r="AZ310" s="3">
        <v>0.0</v>
      </c>
      <c r="BA310" s="3" t="s">
        <v>255</v>
      </c>
      <c r="BB310" s="3">
        <v>310.0</v>
      </c>
      <c r="BC310" s="3" t="s">
        <v>114</v>
      </c>
      <c r="BD310" s="3">
        <v>292.0</v>
      </c>
      <c r="BE310" s="3" t="s">
        <v>114</v>
      </c>
      <c r="BF310" s="3">
        <v>0.0</v>
      </c>
      <c r="BG310" s="3" t="s">
        <v>113</v>
      </c>
      <c r="BH310" s="3" t="s">
        <v>115</v>
      </c>
      <c r="BI310" s="3">
        <v>107.0</v>
      </c>
      <c r="BJ310" s="3" t="s">
        <v>116</v>
      </c>
      <c r="BK310" s="3">
        <v>0.0</v>
      </c>
      <c r="BL310" s="3">
        <v>479.0</v>
      </c>
      <c r="BM310" s="3" t="s">
        <v>189</v>
      </c>
      <c r="BN310" s="3">
        <v>0.0</v>
      </c>
      <c r="BO310" s="3" t="s">
        <v>113</v>
      </c>
      <c r="BP310" s="3">
        <v>0.0</v>
      </c>
      <c r="BQ310" s="3" t="s">
        <v>113</v>
      </c>
      <c r="BS310" s="3">
        <v>0.0</v>
      </c>
      <c r="BT310" s="3">
        <v>0.0</v>
      </c>
      <c r="BU310" s="3">
        <v>0.0</v>
      </c>
      <c r="BV310" s="3" t="s">
        <v>113</v>
      </c>
      <c r="BW310" s="3">
        <v>0.0</v>
      </c>
      <c r="BX310" s="3" t="s">
        <v>113</v>
      </c>
      <c r="BY310" s="3">
        <v>0.0</v>
      </c>
      <c r="BZ310" s="3" t="s">
        <v>113</v>
      </c>
      <c r="CA310" s="3">
        <v>0.0</v>
      </c>
      <c r="CB310" s="3" t="s">
        <v>113</v>
      </c>
      <c r="CD310" s="3" t="s">
        <v>122</v>
      </c>
      <c r="CE310" s="3" t="s">
        <v>122</v>
      </c>
      <c r="CF310" s="3" t="s">
        <v>123</v>
      </c>
      <c r="CH310" s="3" t="s">
        <v>124</v>
      </c>
      <c r="CI310" s="3" t="s">
        <v>208</v>
      </c>
      <c r="CJ310" s="3" t="s">
        <v>146</v>
      </c>
      <c r="CK310" s="3" t="s">
        <v>91</v>
      </c>
      <c r="CL310" s="3" t="s">
        <v>91</v>
      </c>
    </row>
    <row r="311">
      <c r="A311" s="2">
        <v>45052.62061478009</v>
      </c>
      <c r="B311" s="3" t="s">
        <v>196</v>
      </c>
      <c r="C311" s="3" t="s">
        <v>2227</v>
      </c>
      <c r="D311" s="3" t="s">
        <v>91</v>
      </c>
      <c r="E311" s="3" t="s">
        <v>92</v>
      </c>
      <c r="F311" s="3" t="s">
        <v>92</v>
      </c>
      <c r="G311" s="3">
        <v>2.0</v>
      </c>
      <c r="H311" s="3">
        <v>2.0</v>
      </c>
      <c r="I311" s="3" t="s">
        <v>94</v>
      </c>
      <c r="J311" s="3" t="s">
        <v>353</v>
      </c>
      <c r="K311" s="3" t="s">
        <v>95</v>
      </c>
      <c r="L311" s="3" t="s">
        <v>2228</v>
      </c>
      <c r="M311" s="3">
        <v>2.023030579E9</v>
      </c>
      <c r="N311" s="3" t="s">
        <v>2229</v>
      </c>
      <c r="O311" s="3">
        <v>1.1941239981E10</v>
      </c>
      <c r="P311" s="3">
        <v>5.82487407E8</v>
      </c>
      <c r="Q311" s="3" t="s">
        <v>92</v>
      </c>
      <c r="R311" s="3">
        <v>4.4529197824E10</v>
      </c>
      <c r="S311" s="4">
        <v>38635.0</v>
      </c>
      <c r="T311" s="3" t="s">
        <v>99</v>
      </c>
      <c r="U311" s="3" t="s">
        <v>100</v>
      </c>
      <c r="V311" s="3" t="s">
        <v>2230</v>
      </c>
      <c r="W311" s="5" t="s">
        <v>2231</v>
      </c>
      <c r="X311" s="3" t="s">
        <v>467</v>
      </c>
      <c r="Y311" s="3" t="s">
        <v>104</v>
      </c>
      <c r="Z311" s="3" t="s">
        <v>105</v>
      </c>
      <c r="AA311" s="3" t="s">
        <v>106</v>
      </c>
      <c r="AC311" s="3">
        <v>2.0</v>
      </c>
      <c r="AD311" s="3">
        <v>2.0</v>
      </c>
      <c r="AF311" s="3" t="s">
        <v>134</v>
      </c>
      <c r="AG311" s="3">
        <v>0.0</v>
      </c>
      <c r="AH311" s="3" t="s">
        <v>109</v>
      </c>
      <c r="AI311" s="3">
        <v>5000.0</v>
      </c>
      <c r="AJ311" s="3" t="s">
        <v>135</v>
      </c>
      <c r="AK311" s="3">
        <v>0.0</v>
      </c>
      <c r="AL311" s="3" t="s">
        <v>109</v>
      </c>
      <c r="AM311" s="3">
        <v>0.0</v>
      </c>
      <c r="AN311" s="3" t="s">
        <v>109</v>
      </c>
      <c r="AO311" s="3">
        <v>0.0</v>
      </c>
      <c r="AP311" s="3" t="s">
        <v>109</v>
      </c>
      <c r="AQ311" s="3">
        <v>0.0</v>
      </c>
      <c r="AR311" s="3" t="s">
        <v>109</v>
      </c>
      <c r="AS311" s="3">
        <v>0.0</v>
      </c>
      <c r="AT311" s="3" t="s">
        <v>109</v>
      </c>
      <c r="AV311" s="3">
        <v>0.0</v>
      </c>
      <c r="AW311" s="3" t="s">
        <v>111</v>
      </c>
      <c r="AX311" s="3">
        <v>1200.0</v>
      </c>
      <c r="AY311" s="3" t="s">
        <v>112</v>
      </c>
      <c r="AZ311" s="3">
        <v>160.0</v>
      </c>
      <c r="BA311" s="3" t="s">
        <v>138</v>
      </c>
      <c r="BB311" s="3">
        <v>70.0</v>
      </c>
      <c r="BC311" s="3" t="s">
        <v>114</v>
      </c>
      <c r="BD311" s="3">
        <v>103.0</v>
      </c>
      <c r="BE311" s="3" t="s">
        <v>114</v>
      </c>
      <c r="BF311" s="3">
        <v>27.0</v>
      </c>
      <c r="BG311" s="3" t="s">
        <v>167</v>
      </c>
      <c r="BH311" s="3" t="s">
        <v>115</v>
      </c>
      <c r="BI311" s="3">
        <v>149.0</v>
      </c>
      <c r="BJ311" s="3" t="s">
        <v>116</v>
      </c>
      <c r="BK311" s="3">
        <v>0.0</v>
      </c>
      <c r="BL311" s="3">
        <v>0.0</v>
      </c>
      <c r="BM311" s="3" t="s">
        <v>113</v>
      </c>
      <c r="BN311" s="3">
        <v>0.0</v>
      </c>
      <c r="BO311" s="3" t="s">
        <v>113</v>
      </c>
      <c r="BP311" s="3">
        <v>190.0</v>
      </c>
      <c r="BQ311" s="3" t="s">
        <v>118</v>
      </c>
      <c r="BR311" s="3" t="s">
        <v>2232</v>
      </c>
      <c r="BS311" s="3">
        <v>0.0</v>
      </c>
      <c r="BT311" s="3">
        <v>0.0</v>
      </c>
      <c r="BU311" s="3">
        <v>0.0</v>
      </c>
      <c r="BV311" s="3" t="s">
        <v>113</v>
      </c>
      <c r="BW311" s="3">
        <v>0.0</v>
      </c>
      <c r="BX311" s="3" t="s">
        <v>120</v>
      </c>
      <c r="BY311" s="3">
        <v>0.0</v>
      </c>
      <c r="BZ311" s="3" t="s">
        <v>120</v>
      </c>
      <c r="CA311" s="3">
        <v>0.0</v>
      </c>
      <c r="CB311" s="3" t="s">
        <v>113</v>
      </c>
      <c r="CD311" s="3" t="s">
        <v>331</v>
      </c>
      <c r="CE311" s="3" t="s">
        <v>122</v>
      </c>
      <c r="CF311" s="3" t="s">
        <v>144</v>
      </c>
      <c r="CH311" s="3" t="s">
        <v>124</v>
      </c>
      <c r="CI311" s="3" t="s">
        <v>126</v>
      </c>
      <c r="CJ311" s="3" t="s">
        <v>126</v>
      </c>
      <c r="CK311" s="3" t="s">
        <v>92</v>
      </c>
      <c r="CL311" s="3" t="s">
        <v>92</v>
      </c>
    </row>
    <row r="312">
      <c r="A312" s="2">
        <v>45045.75681960648</v>
      </c>
      <c r="B312" s="3" t="s">
        <v>798</v>
      </c>
      <c r="C312" s="3" t="s">
        <v>2233</v>
      </c>
      <c r="D312" s="3" t="s">
        <v>91</v>
      </c>
      <c r="E312" s="3" t="s">
        <v>92</v>
      </c>
      <c r="F312" s="3" t="s">
        <v>92</v>
      </c>
      <c r="G312" s="3">
        <v>1.0</v>
      </c>
      <c r="H312" s="3">
        <v>1.0</v>
      </c>
      <c r="I312" s="3" t="s">
        <v>94</v>
      </c>
      <c r="J312" s="3" t="s">
        <v>96</v>
      </c>
      <c r="K312" s="3" t="s">
        <v>95</v>
      </c>
      <c r="L312" s="3" t="s">
        <v>2234</v>
      </c>
      <c r="M312" s="3">
        <v>2.023030585E9</v>
      </c>
      <c r="N312" s="3" t="s">
        <v>2235</v>
      </c>
      <c r="O312" s="3">
        <v>1.1943076456E10</v>
      </c>
      <c r="P312" s="3">
        <v>5.22379874E8</v>
      </c>
      <c r="Q312" s="3" t="s">
        <v>92</v>
      </c>
      <c r="R312" s="3">
        <v>4.570860087E10</v>
      </c>
      <c r="S312" s="4">
        <v>38391.0</v>
      </c>
      <c r="T312" s="3" t="s">
        <v>131</v>
      </c>
      <c r="U312" s="3" t="s">
        <v>100</v>
      </c>
      <c r="V312" s="3" t="s">
        <v>2236</v>
      </c>
      <c r="W312" s="5" t="s">
        <v>2237</v>
      </c>
      <c r="X312" s="3" t="s">
        <v>689</v>
      </c>
      <c r="Y312" s="3" t="s">
        <v>104</v>
      </c>
      <c r="Z312" s="3" t="s">
        <v>105</v>
      </c>
      <c r="AA312" s="3" t="s">
        <v>106</v>
      </c>
      <c r="AC312" s="3">
        <v>3.0</v>
      </c>
      <c r="AD312" s="3">
        <v>3.0</v>
      </c>
      <c r="AF312" s="3" t="s">
        <v>107</v>
      </c>
      <c r="AG312" s="3">
        <v>888.0</v>
      </c>
      <c r="AH312" s="3" t="s">
        <v>110</v>
      </c>
      <c r="AI312" s="3">
        <v>2013.0</v>
      </c>
      <c r="AJ312" s="3" t="s">
        <v>108</v>
      </c>
      <c r="AK312" s="3">
        <v>2299.0</v>
      </c>
      <c r="AL312" s="3" t="s">
        <v>108</v>
      </c>
      <c r="AM312" s="3">
        <v>0.0</v>
      </c>
      <c r="AN312" s="3" t="s">
        <v>109</v>
      </c>
      <c r="AO312" s="3">
        <v>0.0</v>
      </c>
      <c r="AP312" s="3" t="s">
        <v>109</v>
      </c>
      <c r="AQ312" s="3">
        <v>0.0</v>
      </c>
      <c r="AR312" s="3" t="s">
        <v>109</v>
      </c>
      <c r="AS312" s="3">
        <v>0.0</v>
      </c>
      <c r="AT312" s="3" t="s">
        <v>109</v>
      </c>
      <c r="AV312" s="3">
        <v>0.0</v>
      </c>
      <c r="AW312" s="3" t="s">
        <v>136</v>
      </c>
      <c r="AX312" s="3">
        <v>300.0</v>
      </c>
      <c r="AY312" s="3" t="s">
        <v>437</v>
      </c>
      <c r="AZ312" s="3">
        <v>495.0</v>
      </c>
      <c r="BA312" s="3" t="s">
        <v>138</v>
      </c>
      <c r="BB312" s="3">
        <v>0.0</v>
      </c>
      <c r="BC312" s="3" t="s">
        <v>114</v>
      </c>
      <c r="BD312" s="3">
        <v>228.0</v>
      </c>
      <c r="BE312" s="3" t="s">
        <v>114</v>
      </c>
      <c r="BF312" s="3">
        <v>90.0</v>
      </c>
      <c r="BG312" s="3" t="s">
        <v>256</v>
      </c>
      <c r="BH312" s="3" t="s">
        <v>115</v>
      </c>
      <c r="BI312" s="3">
        <v>100.0</v>
      </c>
      <c r="BJ312" s="3" t="s">
        <v>116</v>
      </c>
      <c r="BK312" s="3">
        <v>117.0</v>
      </c>
      <c r="BL312" s="3">
        <v>439.0</v>
      </c>
      <c r="BM312" s="3" t="s">
        <v>189</v>
      </c>
      <c r="BN312" s="3">
        <v>156.0</v>
      </c>
      <c r="BO312" s="3" t="s">
        <v>117</v>
      </c>
      <c r="BP312" s="3">
        <v>100.0</v>
      </c>
      <c r="BQ312" s="3" t="s">
        <v>118</v>
      </c>
      <c r="BR312" s="3" t="s">
        <v>217</v>
      </c>
      <c r="BS312" s="3">
        <v>1.0</v>
      </c>
      <c r="BT312" s="3">
        <v>1.0</v>
      </c>
      <c r="BU312" s="3">
        <v>519.0</v>
      </c>
      <c r="BV312" s="3" t="s">
        <v>797</v>
      </c>
      <c r="BW312" s="3">
        <v>262.0</v>
      </c>
      <c r="BX312" s="3" t="s">
        <v>120</v>
      </c>
      <c r="BY312" s="3">
        <v>285.0</v>
      </c>
      <c r="BZ312" s="3" t="s">
        <v>120</v>
      </c>
      <c r="CA312" s="3">
        <v>20910.0</v>
      </c>
      <c r="CB312" s="3" t="s">
        <v>120</v>
      </c>
      <c r="CC312" s="3" t="s">
        <v>2238</v>
      </c>
      <c r="CD312" s="3" t="s">
        <v>122</v>
      </c>
      <c r="CE312" s="3" t="s">
        <v>122</v>
      </c>
      <c r="CF312" s="3" t="s">
        <v>123</v>
      </c>
      <c r="CH312" s="3" t="s">
        <v>124</v>
      </c>
      <c r="CI312" s="3" t="s">
        <v>208</v>
      </c>
      <c r="CJ312" s="3" t="s">
        <v>147</v>
      </c>
      <c r="CK312" s="3" t="s">
        <v>91</v>
      </c>
      <c r="CL312" s="3" t="s">
        <v>91</v>
      </c>
      <c r="CM312" s="3" t="s">
        <v>2239</v>
      </c>
    </row>
    <row r="313">
      <c r="A313" s="2">
        <v>45045.473495150465</v>
      </c>
      <c r="B313" s="3" t="s">
        <v>294</v>
      </c>
      <c r="C313" s="3" t="s">
        <v>2240</v>
      </c>
      <c r="D313" s="3" t="s">
        <v>91</v>
      </c>
      <c r="E313" s="3" t="s">
        <v>91</v>
      </c>
      <c r="F313" s="3" t="s">
        <v>92</v>
      </c>
      <c r="G313" s="3">
        <v>2.0</v>
      </c>
      <c r="H313" s="3" t="s">
        <v>93</v>
      </c>
      <c r="I313" s="3" t="s">
        <v>94</v>
      </c>
      <c r="J313" s="3" t="s">
        <v>95</v>
      </c>
      <c r="K313" s="3" t="s">
        <v>96</v>
      </c>
      <c r="L313" s="3" t="s">
        <v>2241</v>
      </c>
      <c r="M313" s="3">
        <v>2.023030588E9</v>
      </c>
      <c r="N313" s="3" t="s">
        <v>2242</v>
      </c>
      <c r="O313" s="3">
        <v>1.1952084319E10</v>
      </c>
      <c r="P313" s="3">
        <v>5.44917042E8</v>
      </c>
      <c r="R313" s="3">
        <v>4.6718394823E10</v>
      </c>
      <c r="S313" s="4">
        <v>38306.0</v>
      </c>
      <c r="T313" s="3" t="s">
        <v>99</v>
      </c>
      <c r="U313" s="3" t="s">
        <v>100</v>
      </c>
      <c r="V313" s="3" t="s">
        <v>2243</v>
      </c>
      <c r="W313" s="5" t="s">
        <v>2244</v>
      </c>
      <c r="X313" s="3" t="s">
        <v>391</v>
      </c>
      <c r="Y313" s="3" t="s">
        <v>104</v>
      </c>
      <c r="Z313" s="3" t="s">
        <v>105</v>
      </c>
      <c r="AA313" s="3" t="s">
        <v>106</v>
      </c>
      <c r="AC313" s="3">
        <v>4.0</v>
      </c>
      <c r="AD313" s="3">
        <v>3.0</v>
      </c>
      <c r="AE313" s="3">
        <v>0.0</v>
      </c>
      <c r="AF313" s="3" t="s">
        <v>107</v>
      </c>
      <c r="AG313" s="3">
        <v>0.0</v>
      </c>
      <c r="AH313" s="3" t="s">
        <v>109</v>
      </c>
      <c r="AI313" s="3">
        <v>7973.0</v>
      </c>
      <c r="AJ313" s="3" t="s">
        <v>108</v>
      </c>
      <c r="AK313" s="3">
        <v>0.0</v>
      </c>
      <c r="AL313" s="3" t="s">
        <v>109</v>
      </c>
      <c r="AM313" s="3">
        <v>0.0</v>
      </c>
      <c r="AN313" s="3" t="s">
        <v>109</v>
      </c>
      <c r="AO313" s="3">
        <v>0.0</v>
      </c>
      <c r="AP313" s="3" t="s">
        <v>109</v>
      </c>
      <c r="AQ313" s="3">
        <v>0.0</v>
      </c>
      <c r="AR313" s="3" t="s">
        <v>109</v>
      </c>
      <c r="AS313" s="3">
        <v>0.0</v>
      </c>
      <c r="AT313" s="3" t="s">
        <v>109</v>
      </c>
      <c r="AV313" s="3">
        <v>0.0</v>
      </c>
      <c r="AW313" s="3" t="s">
        <v>111</v>
      </c>
      <c r="AX313" s="3">
        <v>2800.0</v>
      </c>
      <c r="AY313" s="3" t="s">
        <v>411</v>
      </c>
      <c r="AZ313" s="3">
        <v>0.0</v>
      </c>
      <c r="BA313" s="3" t="s">
        <v>113</v>
      </c>
      <c r="BB313" s="3">
        <v>120.0</v>
      </c>
      <c r="BC313" s="3" t="s">
        <v>371</v>
      </c>
      <c r="BD313" s="3">
        <v>80.0</v>
      </c>
      <c r="BE313" s="3" t="s">
        <v>372</v>
      </c>
      <c r="BF313" s="3">
        <v>90.0</v>
      </c>
      <c r="BG313" s="3" t="s">
        <v>256</v>
      </c>
      <c r="BH313" s="3" t="s">
        <v>157</v>
      </c>
      <c r="BI313" s="3">
        <v>180.0</v>
      </c>
      <c r="BJ313" s="3" t="s">
        <v>140</v>
      </c>
      <c r="BK313" s="3">
        <v>500.0</v>
      </c>
      <c r="BL313" s="3">
        <v>400.0</v>
      </c>
      <c r="BM313" s="3" t="s">
        <v>226</v>
      </c>
      <c r="BN313" s="3">
        <v>170.0</v>
      </c>
      <c r="BO313" s="3" t="s">
        <v>117</v>
      </c>
      <c r="BP313" s="3">
        <v>180.0</v>
      </c>
      <c r="BQ313" s="3" t="s">
        <v>118</v>
      </c>
      <c r="BR313" s="3" t="s">
        <v>598</v>
      </c>
      <c r="BS313" s="3">
        <v>1.0</v>
      </c>
      <c r="BT313" s="3">
        <v>0.0</v>
      </c>
      <c r="BU313" s="3">
        <v>300.0</v>
      </c>
      <c r="BV313" s="3" t="s">
        <v>207</v>
      </c>
      <c r="BW313" s="3">
        <v>0.0</v>
      </c>
      <c r="BX313" s="3" t="s">
        <v>113</v>
      </c>
      <c r="BY313" s="3">
        <v>0.0</v>
      </c>
      <c r="BZ313" s="3" t="s">
        <v>113</v>
      </c>
      <c r="CA313" s="3">
        <v>0.0</v>
      </c>
      <c r="CB313" s="3" t="s">
        <v>113</v>
      </c>
      <c r="CD313" s="3" t="s">
        <v>331</v>
      </c>
      <c r="CE313" s="3" t="s">
        <v>122</v>
      </c>
      <c r="CF313" s="3" t="s">
        <v>123</v>
      </c>
      <c r="CH313" s="3" t="s">
        <v>124</v>
      </c>
      <c r="CI313" s="3" t="s">
        <v>228</v>
      </c>
      <c r="CJ313" s="3" t="s">
        <v>126</v>
      </c>
      <c r="CK313" s="3" t="s">
        <v>92</v>
      </c>
      <c r="CL313" s="3" t="s">
        <v>92</v>
      </c>
    </row>
    <row r="314">
      <c r="A314" s="2">
        <v>45045.65609528935</v>
      </c>
      <c r="B314" s="3" t="s">
        <v>2245</v>
      </c>
      <c r="C314" s="3" t="s">
        <v>2246</v>
      </c>
      <c r="D314" s="3" t="s">
        <v>91</v>
      </c>
      <c r="E314" s="3" t="s">
        <v>92</v>
      </c>
      <c r="F314" s="3" t="s">
        <v>2247</v>
      </c>
      <c r="G314" s="3">
        <v>2.0</v>
      </c>
      <c r="H314" s="3">
        <v>2.0</v>
      </c>
      <c r="I314" s="3">
        <v>1.0</v>
      </c>
      <c r="J314" s="3" t="s">
        <v>95</v>
      </c>
      <c r="K314" s="3" t="s">
        <v>96</v>
      </c>
      <c r="L314" s="3" t="s">
        <v>2248</v>
      </c>
      <c r="M314" s="3">
        <v>2.023030592E9</v>
      </c>
      <c r="N314" s="3" t="s">
        <v>2249</v>
      </c>
      <c r="O314" s="3">
        <v>1.1950672438E10</v>
      </c>
      <c r="P314" s="3">
        <v>5.06236444E8</v>
      </c>
      <c r="Q314" s="3" t="s">
        <v>92</v>
      </c>
      <c r="R314" s="3">
        <v>4.7890458894E10</v>
      </c>
      <c r="S314" s="4">
        <v>38211.0</v>
      </c>
      <c r="T314" s="3" t="s">
        <v>131</v>
      </c>
      <c r="U314" s="3" t="s">
        <v>100</v>
      </c>
      <c r="V314" s="3" t="s">
        <v>2250</v>
      </c>
      <c r="W314" s="5" t="s">
        <v>2251</v>
      </c>
      <c r="X314" s="3" t="s">
        <v>476</v>
      </c>
      <c r="Y314" s="3" t="s">
        <v>104</v>
      </c>
      <c r="Z314" s="3" t="s">
        <v>105</v>
      </c>
      <c r="AA314" s="3" t="s">
        <v>106</v>
      </c>
      <c r="AC314" s="3">
        <v>4.0</v>
      </c>
      <c r="AD314" s="3">
        <v>4.0</v>
      </c>
      <c r="AE314" s="3">
        <v>0.0</v>
      </c>
      <c r="AF314" s="3" t="s">
        <v>107</v>
      </c>
      <c r="AG314" s="3">
        <v>0.0</v>
      </c>
      <c r="AH314" s="3" t="s">
        <v>109</v>
      </c>
      <c r="AI314" s="3">
        <v>5979.0</v>
      </c>
      <c r="AJ314" s="3" t="s">
        <v>108</v>
      </c>
      <c r="AK314" s="3">
        <v>0.0</v>
      </c>
      <c r="AL314" s="3" t="s">
        <v>109</v>
      </c>
      <c r="AM314" s="3">
        <v>0.0</v>
      </c>
      <c r="AN314" s="3" t="s">
        <v>109</v>
      </c>
      <c r="AO314" s="3">
        <v>0.0</v>
      </c>
      <c r="AP314" s="3" t="s">
        <v>109</v>
      </c>
      <c r="AQ314" s="3">
        <v>0.0</v>
      </c>
      <c r="AR314" s="3" t="s">
        <v>109</v>
      </c>
      <c r="AS314" s="3">
        <v>0.0</v>
      </c>
      <c r="AT314" s="3" t="s">
        <v>109</v>
      </c>
      <c r="AV314" s="3">
        <v>0.0</v>
      </c>
      <c r="AW314" s="3" t="s">
        <v>203</v>
      </c>
      <c r="AX314" s="3">
        <v>0.0</v>
      </c>
      <c r="AY314" s="3" t="s">
        <v>177</v>
      </c>
      <c r="AZ314" s="3">
        <v>0.0</v>
      </c>
      <c r="BA314" s="3" t="s">
        <v>113</v>
      </c>
      <c r="BB314" s="3">
        <v>0.0</v>
      </c>
      <c r="BC314" s="3" t="s">
        <v>349</v>
      </c>
      <c r="BD314" s="3">
        <v>162.0</v>
      </c>
      <c r="BE314" s="3" t="s">
        <v>114</v>
      </c>
      <c r="BF314" s="3">
        <v>82.0</v>
      </c>
      <c r="BG314" s="3" t="s">
        <v>167</v>
      </c>
      <c r="BH314" s="3" t="s">
        <v>115</v>
      </c>
      <c r="BI314" s="3">
        <v>98.0</v>
      </c>
      <c r="BJ314" s="3" t="s">
        <v>116</v>
      </c>
      <c r="BK314" s="3">
        <v>84.0</v>
      </c>
      <c r="BL314" s="3">
        <v>0.0</v>
      </c>
      <c r="BM314" s="3" t="s">
        <v>113</v>
      </c>
      <c r="BN314" s="3">
        <v>0.0</v>
      </c>
      <c r="BO314" s="3" t="s">
        <v>113</v>
      </c>
      <c r="BP314" s="3">
        <v>0.0</v>
      </c>
      <c r="BQ314" s="3" t="s">
        <v>113</v>
      </c>
      <c r="BS314" s="3">
        <v>1.0</v>
      </c>
      <c r="BT314" s="3">
        <v>1.0</v>
      </c>
      <c r="BU314" s="3">
        <v>830.0</v>
      </c>
      <c r="BV314" s="3" t="s">
        <v>120</v>
      </c>
      <c r="BW314" s="3">
        <v>2625.0</v>
      </c>
      <c r="BX314" s="3" t="s">
        <v>120</v>
      </c>
      <c r="BY314" s="3">
        <v>0.0</v>
      </c>
      <c r="BZ314" s="3" t="s">
        <v>113</v>
      </c>
      <c r="CA314" s="3">
        <v>0.0</v>
      </c>
      <c r="CB314" s="3" t="s">
        <v>113</v>
      </c>
      <c r="CD314" s="3" t="s">
        <v>122</v>
      </c>
      <c r="CE314" s="3" t="s">
        <v>122</v>
      </c>
      <c r="CF314" s="3" t="s">
        <v>123</v>
      </c>
      <c r="CG314" s="3" t="s">
        <v>92</v>
      </c>
      <c r="CH314" s="3" t="s">
        <v>124</v>
      </c>
      <c r="CI314" s="3" t="s">
        <v>146</v>
      </c>
      <c r="CJ314" s="3" t="s">
        <v>125</v>
      </c>
      <c r="CK314" s="3" t="s">
        <v>92</v>
      </c>
      <c r="CL314" s="3" t="s">
        <v>92</v>
      </c>
    </row>
    <row r="315">
      <c r="A315" s="2">
        <v>45045.53423369213</v>
      </c>
      <c r="B315" s="3" t="s">
        <v>364</v>
      </c>
      <c r="C315" s="3" t="s">
        <v>2252</v>
      </c>
      <c r="D315" s="3" t="s">
        <v>91</v>
      </c>
      <c r="E315" s="3" t="s">
        <v>92</v>
      </c>
      <c r="F315" s="3" t="s">
        <v>92</v>
      </c>
      <c r="G315" s="3" t="s">
        <v>93</v>
      </c>
      <c r="H315" s="3" t="s">
        <v>93</v>
      </c>
      <c r="I315" s="3" t="s">
        <v>94</v>
      </c>
      <c r="J315" s="3" t="s">
        <v>95</v>
      </c>
      <c r="K315" s="3" t="s">
        <v>96</v>
      </c>
      <c r="L315" s="3" t="s">
        <v>2253</v>
      </c>
      <c r="M315" s="3">
        <v>2.023030589E9</v>
      </c>
      <c r="N315" s="3" t="s">
        <v>2254</v>
      </c>
      <c r="O315" s="3">
        <v>1.1992994744E10</v>
      </c>
      <c r="P315" s="3">
        <v>5.24041696E8</v>
      </c>
      <c r="Q315" s="3" t="s">
        <v>92</v>
      </c>
      <c r="R315" s="3">
        <v>4.4544064805E10</v>
      </c>
      <c r="S315" s="4">
        <v>38528.0</v>
      </c>
      <c r="T315" s="3" t="s">
        <v>131</v>
      </c>
      <c r="U315" s="3" t="s">
        <v>100</v>
      </c>
      <c r="V315" s="3" t="s">
        <v>2255</v>
      </c>
      <c r="W315" s="5" t="s">
        <v>2256</v>
      </c>
      <c r="X315" s="3" t="s">
        <v>103</v>
      </c>
      <c r="Y315" s="3" t="s">
        <v>104</v>
      </c>
      <c r="Z315" s="3" t="s">
        <v>105</v>
      </c>
      <c r="AA315" s="3" t="s">
        <v>106</v>
      </c>
      <c r="AC315" s="3">
        <v>2.0</v>
      </c>
      <c r="AD315" s="3">
        <v>2.0</v>
      </c>
      <c r="AF315" s="3" t="s">
        <v>107</v>
      </c>
      <c r="AG315" s="3">
        <v>800.0</v>
      </c>
      <c r="AH315" s="3" t="s">
        <v>274</v>
      </c>
      <c r="AI315" s="3">
        <v>0.0</v>
      </c>
      <c r="AJ315" s="3" t="s">
        <v>109</v>
      </c>
      <c r="AK315" s="3">
        <v>1082.0</v>
      </c>
      <c r="AL315" s="3" t="s">
        <v>108</v>
      </c>
      <c r="AM315" s="3">
        <v>0.0</v>
      </c>
      <c r="AN315" s="3" t="s">
        <v>109</v>
      </c>
      <c r="AO315" s="3">
        <v>0.0</v>
      </c>
      <c r="AP315" s="3" t="s">
        <v>109</v>
      </c>
      <c r="AQ315" s="3">
        <v>0.0</v>
      </c>
      <c r="AR315" s="3" t="s">
        <v>109</v>
      </c>
      <c r="AS315" s="3">
        <v>0.0</v>
      </c>
      <c r="AT315" s="3" t="s">
        <v>109</v>
      </c>
      <c r="AV315" s="3">
        <v>0.0</v>
      </c>
      <c r="AW315" s="3" t="s">
        <v>203</v>
      </c>
      <c r="AX315" s="3">
        <v>0.0</v>
      </c>
      <c r="AY315" s="3" t="s">
        <v>137</v>
      </c>
      <c r="AZ315" s="3">
        <v>270.0</v>
      </c>
      <c r="BA315" s="3" t="s">
        <v>138</v>
      </c>
      <c r="BB315" s="3">
        <v>64.0</v>
      </c>
      <c r="BC315" s="3" t="s">
        <v>114</v>
      </c>
      <c r="BD315" s="3">
        <v>113.0</v>
      </c>
      <c r="BE315" s="3" t="s">
        <v>114</v>
      </c>
      <c r="BF315" s="3">
        <v>0.0</v>
      </c>
      <c r="BG315" s="3" t="s">
        <v>113</v>
      </c>
      <c r="BH315" s="3" t="s">
        <v>115</v>
      </c>
      <c r="BI315" s="3">
        <v>47.0</v>
      </c>
      <c r="BJ315" s="3" t="s">
        <v>116</v>
      </c>
      <c r="BK315" s="3">
        <v>200.0</v>
      </c>
      <c r="BL315" s="3">
        <v>0.0</v>
      </c>
      <c r="BM315" s="3" t="s">
        <v>113</v>
      </c>
      <c r="BN315" s="3">
        <v>0.0</v>
      </c>
      <c r="BO315" s="3" t="s">
        <v>113</v>
      </c>
      <c r="BP315" s="3">
        <v>200.0</v>
      </c>
      <c r="BQ315" s="3" t="s">
        <v>118</v>
      </c>
      <c r="BR315" s="3" t="s">
        <v>2257</v>
      </c>
      <c r="BS315" s="3">
        <v>0.0</v>
      </c>
      <c r="BT315" s="3">
        <v>0.0</v>
      </c>
      <c r="BU315" s="3">
        <v>0.0</v>
      </c>
      <c r="BV315" s="3" t="s">
        <v>113</v>
      </c>
      <c r="BW315" s="3">
        <v>0.0</v>
      </c>
      <c r="BX315" s="3" t="s">
        <v>113</v>
      </c>
      <c r="BY315" s="3">
        <v>0.0</v>
      </c>
      <c r="BZ315" s="3" t="s">
        <v>113</v>
      </c>
      <c r="CA315" s="3">
        <v>0.0</v>
      </c>
      <c r="CB315" s="3" t="s">
        <v>113</v>
      </c>
      <c r="CC315" s="3" t="s">
        <v>2258</v>
      </c>
      <c r="CD315" s="3" t="s">
        <v>122</v>
      </c>
      <c r="CE315" s="3" t="s">
        <v>122</v>
      </c>
      <c r="CF315" s="3" t="s">
        <v>144</v>
      </c>
      <c r="CG315" s="3" t="s">
        <v>92</v>
      </c>
      <c r="CH315" s="3" t="s">
        <v>124</v>
      </c>
      <c r="CI315" s="3" t="s">
        <v>125</v>
      </c>
      <c r="CJ315" s="3" t="s">
        <v>146</v>
      </c>
      <c r="CK315" s="3" t="s">
        <v>92</v>
      </c>
      <c r="CL315" s="3" t="s">
        <v>92</v>
      </c>
    </row>
    <row r="316">
      <c r="A316" s="2">
        <v>45045.44386388889</v>
      </c>
      <c r="B316" s="3" t="s">
        <v>159</v>
      </c>
      <c r="C316" s="3" t="s">
        <v>2259</v>
      </c>
      <c r="D316" s="3" t="s">
        <v>91</v>
      </c>
      <c r="E316" s="3" t="s">
        <v>92</v>
      </c>
      <c r="F316" s="3" t="s">
        <v>2260</v>
      </c>
      <c r="G316" s="3">
        <v>4.0</v>
      </c>
      <c r="H316" s="3">
        <v>4.0</v>
      </c>
      <c r="I316" s="3" t="s">
        <v>94</v>
      </c>
      <c r="J316" s="3" t="s">
        <v>95</v>
      </c>
      <c r="K316" s="3" t="s">
        <v>96</v>
      </c>
      <c r="L316" s="3" t="s">
        <v>2261</v>
      </c>
      <c r="M316" s="3">
        <v>2.023030594E9</v>
      </c>
      <c r="N316" s="3" t="s">
        <v>2262</v>
      </c>
      <c r="O316" s="3">
        <v>1.1982605597E10</v>
      </c>
      <c r="P316" s="3" t="s">
        <v>2263</v>
      </c>
      <c r="Q316" s="3" t="s">
        <v>92</v>
      </c>
      <c r="R316" s="3">
        <v>5.1052851827E10</v>
      </c>
      <c r="S316" s="4">
        <v>37056.0</v>
      </c>
      <c r="T316" s="3" t="s">
        <v>131</v>
      </c>
      <c r="U316" s="3" t="s">
        <v>100</v>
      </c>
      <c r="V316" s="3" t="s">
        <v>2264</v>
      </c>
      <c r="W316" s="5" t="s">
        <v>2265</v>
      </c>
      <c r="X316" s="3" t="s">
        <v>312</v>
      </c>
      <c r="Y316" s="3" t="s">
        <v>104</v>
      </c>
      <c r="Z316" s="3" t="s">
        <v>105</v>
      </c>
      <c r="AA316" s="3" t="s">
        <v>106</v>
      </c>
      <c r="AC316" s="3">
        <v>6.0</v>
      </c>
      <c r="AD316" s="3">
        <v>6.0</v>
      </c>
      <c r="AF316" s="3" t="s">
        <v>134</v>
      </c>
      <c r="AG316" s="3">
        <v>0.0</v>
      </c>
      <c r="AH316" s="3" t="s">
        <v>109</v>
      </c>
      <c r="AI316" s="3">
        <v>1752.0</v>
      </c>
      <c r="AJ316" s="3" t="s">
        <v>108</v>
      </c>
      <c r="AK316" s="3">
        <v>700.0</v>
      </c>
      <c r="AL316" s="3" t="s">
        <v>135</v>
      </c>
      <c r="AM316" s="3">
        <v>0.0</v>
      </c>
      <c r="AN316" s="3" t="s">
        <v>109</v>
      </c>
      <c r="AO316" s="3">
        <v>0.0</v>
      </c>
      <c r="AP316" s="3" t="s">
        <v>109</v>
      </c>
      <c r="AQ316" s="3">
        <v>0.0</v>
      </c>
      <c r="AR316" s="3" t="s">
        <v>109</v>
      </c>
      <c r="AS316" s="3">
        <v>600.0</v>
      </c>
      <c r="AT316" s="3" t="s">
        <v>176</v>
      </c>
      <c r="AV316" s="3">
        <v>0.0</v>
      </c>
      <c r="AW316" s="3" t="s">
        <v>155</v>
      </c>
      <c r="AX316" s="3">
        <v>0.0</v>
      </c>
      <c r="AY316" s="3" t="s">
        <v>156</v>
      </c>
      <c r="AZ316" s="3">
        <v>0.0</v>
      </c>
      <c r="BA316" s="3" t="s">
        <v>178</v>
      </c>
      <c r="BB316" s="3">
        <v>81.0</v>
      </c>
      <c r="BC316" s="3" t="s">
        <v>114</v>
      </c>
      <c r="BD316" s="3">
        <v>258.0</v>
      </c>
      <c r="BE316" s="3" t="s">
        <v>114</v>
      </c>
      <c r="BF316" s="3">
        <v>98.0</v>
      </c>
      <c r="BG316" s="3" t="s">
        <v>167</v>
      </c>
      <c r="BH316" s="3" t="s">
        <v>115</v>
      </c>
      <c r="BI316" s="3">
        <v>70.0</v>
      </c>
      <c r="BJ316" s="3" t="s">
        <v>776</v>
      </c>
      <c r="BK316" s="3">
        <v>123.0</v>
      </c>
      <c r="BL316" s="3">
        <v>0.0</v>
      </c>
      <c r="BM316" s="3" t="s">
        <v>113</v>
      </c>
      <c r="BN316" s="3">
        <v>0.0</v>
      </c>
      <c r="BO316" s="3" t="s">
        <v>113</v>
      </c>
      <c r="BP316" s="3">
        <v>100.0</v>
      </c>
      <c r="BQ316" s="3" t="s">
        <v>118</v>
      </c>
      <c r="BR316" s="3" t="s">
        <v>217</v>
      </c>
      <c r="BS316" s="3">
        <v>1.0</v>
      </c>
      <c r="BT316" s="3">
        <v>0.0</v>
      </c>
      <c r="BU316" s="3">
        <v>0.0</v>
      </c>
      <c r="BV316" s="3" t="s">
        <v>113</v>
      </c>
      <c r="BW316" s="3">
        <v>0.0</v>
      </c>
      <c r="BX316" s="3" t="s">
        <v>113</v>
      </c>
      <c r="BY316" s="3">
        <v>0.0</v>
      </c>
      <c r="BZ316" s="3" t="s">
        <v>113</v>
      </c>
      <c r="CA316" s="3">
        <v>9125.0</v>
      </c>
      <c r="CB316" s="3" t="s">
        <v>120</v>
      </c>
      <c r="CD316" s="3" t="s">
        <v>122</v>
      </c>
      <c r="CE316" s="3" t="s">
        <v>122</v>
      </c>
      <c r="CF316" s="3" t="s">
        <v>123</v>
      </c>
      <c r="CH316" s="3" t="s">
        <v>124</v>
      </c>
      <c r="CI316" s="3" t="s">
        <v>146</v>
      </c>
      <c r="CJ316" s="3" t="s">
        <v>126</v>
      </c>
      <c r="CK316" s="3" t="s">
        <v>92</v>
      </c>
      <c r="CL316" s="3" t="s">
        <v>91</v>
      </c>
    </row>
    <row r="317">
      <c r="A317" s="2">
        <v>45052.773521944444</v>
      </c>
      <c r="B317" s="3" t="s">
        <v>294</v>
      </c>
      <c r="C317" s="3" t="s">
        <v>2266</v>
      </c>
      <c r="D317" s="3" t="s">
        <v>91</v>
      </c>
      <c r="E317" s="3" t="s">
        <v>92</v>
      </c>
      <c r="F317" s="3" t="s">
        <v>92</v>
      </c>
      <c r="G317" s="3">
        <v>1.0</v>
      </c>
      <c r="H317" s="3" t="s">
        <v>93</v>
      </c>
      <c r="I317" s="3" t="s">
        <v>94</v>
      </c>
      <c r="J317" s="3" t="s">
        <v>96</v>
      </c>
      <c r="K317" s="3" t="s">
        <v>95</v>
      </c>
      <c r="L317" s="3" t="s">
        <v>2267</v>
      </c>
      <c r="M317" s="3">
        <v>2.023030595E9</v>
      </c>
      <c r="N317" s="3" t="s">
        <v>2268</v>
      </c>
      <c r="O317" s="3">
        <v>1.1983317025E10</v>
      </c>
      <c r="P317" s="3">
        <v>5.38680817E8</v>
      </c>
      <c r="R317" s="3">
        <v>4.8779019811E10</v>
      </c>
      <c r="S317" s="4">
        <v>38212.0</v>
      </c>
      <c r="T317" s="3" t="s">
        <v>131</v>
      </c>
      <c r="U317" s="3" t="s">
        <v>100</v>
      </c>
      <c r="V317" s="3" t="s">
        <v>2269</v>
      </c>
      <c r="W317" s="5" t="s">
        <v>2270</v>
      </c>
      <c r="X317" s="3" t="s">
        <v>103</v>
      </c>
      <c r="Y317" s="3" t="s">
        <v>104</v>
      </c>
      <c r="Z317" s="3" t="s">
        <v>105</v>
      </c>
      <c r="AA317" s="3" t="s">
        <v>106</v>
      </c>
      <c r="AC317" s="3">
        <v>4.0</v>
      </c>
      <c r="AD317" s="3">
        <v>4.0</v>
      </c>
      <c r="AE317" s="3">
        <v>0.0</v>
      </c>
      <c r="AF317" s="3" t="s">
        <v>107</v>
      </c>
      <c r="AG317" s="3">
        <v>0.0</v>
      </c>
      <c r="AH317" s="3" t="s">
        <v>109</v>
      </c>
      <c r="AI317" s="3">
        <v>0.0</v>
      </c>
      <c r="AJ317" s="3" t="s">
        <v>109</v>
      </c>
      <c r="AK317" s="3">
        <v>0.0</v>
      </c>
      <c r="AL317" s="3" t="s">
        <v>109</v>
      </c>
      <c r="AM317" s="3">
        <v>0.0</v>
      </c>
      <c r="AN317" s="3" t="s">
        <v>109</v>
      </c>
      <c r="AO317" s="3">
        <v>0.0</v>
      </c>
      <c r="AP317" s="3" t="s">
        <v>109</v>
      </c>
      <c r="AQ317" s="3">
        <v>4946.0</v>
      </c>
      <c r="AR317" s="3" t="s">
        <v>108</v>
      </c>
      <c r="AS317" s="3">
        <v>0.0</v>
      </c>
      <c r="AT317" s="3" t="s">
        <v>109</v>
      </c>
      <c r="AV317" s="3">
        <v>1.0</v>
      </c>
      <c r="AW317" s="3" t="s">
        <v>111</v>
      </c>
      <c r="AX317" s="3">
        <v>1000.0</v>
      </c>
      <c r="AY317" s="3" t="s">
        <v>112</v>
      </c>
      <c r="AZ317" s="3">
        <v>0.0</v>
      </c>
      <c r="BA317" s="3" t="s">
        <v>113</v>
      </c>
      <c r="BB317" s="3">
        <v>108.0</v>
      </c>
      <c r="BC317" s="3" t="s">
        <v>114</v>
      </c>
      <c r="BD317" s="3">
        <v>108.0</v>
      </c>
      <c r="BE317" s="3" t="s">
        <v>114</v>
      </c>
      <c r="BF317" s="3">
        <v>0.0</v>
      </c>
      <c r="BG317" s="3" t="s">
        <v>113</v>
      </c>
      <c r="BH317" s="3" t="s">
        <v>157</v>
      </c>
      <c r="BI317" s="3">
        <v>72.0</v>
      </c>
      <c r="BJ317" s="3" t="s">
        <v>116</v>
      </c>
      <c r="BK317" s="3">
        <v>300.0</v>
      </c>
      <c r="BL317" s="3">
        <v>40.0</v>
      </c>
      <c r="BM317" s="3" t="s">
        <v>226</v>
      </c>
      <c r="BN317" s="3">
        <v>500.0</v>
      </c>
      <c r="BO317" s="3" t="s">
        <v>205</v>
      </c>
      <c r="BP317" s="3">
        <v>90.0</v>
      </c>
      <c r="BQ317" s="3" t="s">
        <v>118</v>
      </c>
      <c r="BR317" s="3" t="s">
        <v>217</v>
      </c>
      <c r="BS317" s="3">
        <v>1.0</v>
      </c>
      <c r="BT317" s="3">
        <v>0.0</v>
      </c>
      <c r="BU317" s="3">
        <v>500.0</v>
      </c>
      <c r="BV317" s="3" t="s">
        <v>207</v>
      </c>
      <c r="BW317" s="3">
        <v>0.0</v>
      </c>
      <c r="BX317" s="3" t="s">
        <v>113</v>
      </c>
      <c r="BY317" s="3">
        <v>0.0</v>
      </c>
      <c r="BZ317" s="3" t="s">
        <v>113</v>
      </c>
      <c r="CA317" s="3">
        <v>1000.0</v>
      </c>
      <c r="CB317" s="3" t="s">
        <v>207</v>
      </c>
      <c r="CD317" s="3" t="s">
        <v>121</v>
      </c>
      <c r="CE317" s="3" t="s">
        <v>121</v>
      </c>
      <c r="CF317" s="3" t="s">
        <v>123</v>
      </c>
      <c r="CH317" s="3" t="s">
        <v>124</v>
      </c>
      <c r="CI317" s="3" t="s">
        <v>147</v>
      </c>
      <c r="CJ317" s="3" t="s">
        <v>126</v>
      </c>
      <c r="CK317" s="3" t="s">
        <v>92</v>
      </c>
      <c r="CL317" s="3" t="s">
        <v>92</v>
      </c>
    </row>
    <row r="318">
      <c r="A318" s="2">
        <v>45045.71330914352</v>
      </c>
      <c r="B318" s="3" t="s">
        <v>2271</v>
      </c>
      <c r="C318" s="3" t="s">
        <v>2272</v>
      </c>
      <c r="D318" s="3" t="s">
        <v>91</v>
      </c>
      <c r="E318" s="3" t="s">
        <v>92</v>
      </c>
      <c r="F318" s="3" t="s">
        <v>92</v>
      </c>
      <c r="G318" s="3" t="s">
        <v>93</v>
      </c>
      <c r="H318" s="3" t="s">
        <v>93</v>
      </c>
      <c r="I318" s="3" t="s">
        <v>94</v>
      </c>
      <c r="J318" s="3" t="s">
        <v>96</v>
      </c>
      <c r="K318" s="3" t="s">
        <v>95</v>
      </c>
      <c r="L318" s="3" t="s">
        <v>2273</v>
      </c>
      <c r="M318" s="3">
        <v>2.023030591E9</v>
      </c>
      <c r="N318" s="6" t="s">
        <v>2274</v>
      </c>
      <c r="O318" s="3">
        <v>1.1940367604E10</v>
      </c>
      <c r="P318" s="3">
        <v>6.26208452E8</v>
      </c>
      <c r="Q318" s="3" t="s">
        <v>92</v>
      </c>
      <c r="R318" s="3">
        <v>4.5255433888E10</v>
      </c>
      <c r="S318" s="4">
        <v>38650.0</v>
      </c>
      <c r="T318" s="3" t="s">
        <v>131</v>
      </c>
      <c r="U318" s="3" t="s">
        <v>100</v>
      </c>
      <c r="V318" s="3" t="s">
        <v>2275</v>
      </c>
      <c r="W318" s="5" t="s">
        <v>2276</v>
      </c>
      <c r="X318" s="3" t="s">
        <v>103</v>
      </c>
      <c r="Y318" s="3" t="s">
        <v>104</v>
      </c>
      <c r="Z318" s="3" t="s">
        <v>105</v>
      </c>
      <c r="AA318" s="3" t="s">
        <v>106</v>
      </c>
      <c r="AC318" s="3">
        <v>2.0</v>
      </c>
      <c r="AD318" s="3">
        <v>2.0</v>
      </c>
      <c r="AF318" s="3" t="s">
        <v>134</v>
      </c>
      <c r="AG318" s="3">
        <v>800.0</v>
      </c>
      <c r="AH318" s="3" t="s">
        <v>108</v>
      </c>
      <c r="AI318" s="3">
        <v>0.0</v>
      </c>
      <c r="AJ318" s="3" t="s">
        <v>109</v>
      </c>
      <c r="AK318" s="3">
        <v>2000.0</v>
      </c>
      <c r="AL318" s="3" t="s">
        <v>135</v>
      </c>
      <c r="AM318" s="3">
        <v>0.0</v>
      </c>
      <c r="AN318" s="3" t="s">
        <v>109</v>
      </c>
      <c r="AO318" s="3">
        <v>0.0</v>
      </c>
      <c r="AP318" s="3" t="s">
        <v>109</v>
      </c>
      <c r="AQ318" s="3">
        <v>0.0</v>
      </c>
      <c r="AR318" s="3" t="s">
        <v>109</v>
      </c>
      <c r="AS318" s="3">
        <v>0.0</v>
      </c>
      <c r="AT318" s="3" t="s">
        <v>109</v>
      </c>
      <c r="AV318" s="3">
        <v>1.0</v>
      </c>
      <c r="AW318" s="3" t="s">
        <v>111</v>
      </c>
      <c r="AX318" s="3">
        <v>1204.0</v>
      </c>
      <c r="AY318" s="3" t="s">
        <v>112</v>
      </c>
      <c r="AZ318" s="3">
        <v>0.0</v>
      </c>
      <c r="BA318" s="3" t="s">
        <v>113</v>
      </c>
      <c r="BB318" s="3">
        <v>284.0</v>
      </c>
      <c r="BC318" s="3" t="s">
        <v>114</v>
      </c>
      <c r="BD318" s="3">
        <v>147.0</v>
      </c>
      <c r="BE318" s="3" t="s">
        <v>114</v>
      </c>
      <c r="BF318" s="3">
        <v>125.0</v>
      </c>
      <c r="BG318" s="3" t="s">
        <v>167</v>
      </c>
      <c r="BH318" s="3" t="s">
        <v>115</v>
      </c>
      <c r="BI318" s="3">
        <v>0.0</v>
      </c>
      <c r="BJ318" s="3" t="s">
        <v>113</v>
      </c>
      <c r="BK318" s="3">
        <v>154.0</v>
      </c>
      <c r="BL318" s="3">
        <v>0.0</v>
      </c>
      <c r="BM318" s="3" t="s">
        <v>113</v>
      </c>
      <c r="BN318" s="3">
        <v>0.0</v>
      </c>
      <c r="BO318" s="3" t="s">
        <v>113</v>
      </c>
      <c r="BP318" s="3">
        <v>0.0</v>
      </c>
      <c r="BQ318" s="3" t="s">
        <v>113</v>
      </c>
      <c r="BS318" s="3">
        <v>0.0</v>
      </c>
      <c r="BT318" s="3">
        <v>0.0</v>
      </c>
      <c r="BU318" s="3">
        <v>0.0</v>
      </c>
      <c r="BV318" s="3" t="s">
        <v>113</v>
      </c>
      <c r="BW318" s="3">
        <v>0.0</v>
      </c>
      <c r="BX318" s="3" t="s">
        <v>113</v>
      </c>
      <c r="BY318" s="3">
        <v>0.0</v>
      </c>
      <c r="BZ318" s="3" t="s">
        <v>113</v>
      </c>
      <c r="CA318" s="3">
        <v>0.0</v>
      </c>
      <c r="CB318" s="3" t="s">
        <v>113</v>
      </c>
      <c r="CD318" s="3" t="s">
        <v>122</v>
      </c>
      <c r="CE318" s="3" t="s">
        <v>122</v>
      </c>
      <c r="CF318" s="3" t="s">
        <v>144</v>
      </c>
      <c r="CG318" s="3" t="s">
        <v>92</v>
      </c>
      <c r="CH318" s="3" t="s">
        <v>124</v>
      </c>
      <c r="CI318" s="3" t="s">
        <v>146</v>
      </c>
      <c r="CJ318" s="3" t="s">
        <v>125</v>
      </c>
      <c r="CK318" s="3" t="s">
        <v>91</v>
      </c>
      <c r="CL318" s="3" t="s">
        <v>91</v>
      </c>
    </row>
    <row r="319">
      <c r="A319" s="2">
        <v>45052.66830282407</v>
      </c>
      <c r="B319" s="3" t="s">
        <v>294</v>
      </c>
      <c r="C319" s="3" t="s">
        <v>2277</v>
      </c>
      <c r="D319" s="3" t="s">
        <v>91</v>
      </c>
      <c r="E319" s="3" t="s">
        <v>91</v>
      </c>
      <c r="F319" s="3" t="s">
        <v>92</v>
      </c>
      <c r="G319" s="3">
        <v>2.0</v>
      </c>
      <c r="H319" s="3">
        <v>1.0</v>
      </c>
      <c r="I319" s="3" t="s">
        <v>94</v>
      </c>
      <c r="J319" s="3" t="s">
        <v>95</v>
      </c>
      <c r="K319" s="3" t="s">
        <v>96</v>
      </c>
      <c r="L319" s="3" t="s">
        <v>2278</v>
      </c>
      <c r="M319" s="3">
        <v>2.023030593E9</v>
      </c>
      <c r="N319" s="3" t="s">
        <v>2279</v>
      </c>
      <c r="O319" s="3">
        <v>1.6988170689E10</v>
      </c>
      <c r="P319" s="3">
        <v>6.03142667E8</v>
      </c>
      <c r="R319" s="3">
        <v>4.9353469813E10</v>
      </c>
      <c r="S319" s="4">
        <v>38128.0</v>
      </c>
      <c r="T319" s="3" t="s">
        <v>99</v>
      </c>
      <c r="U319" s="3" t="s">
        <v>100</v>
      </c>
      <c r="V319" s="3" t="s">
        <v>2280</v>
      </c>
      <c r="W319" s="5" t="s">
        <v>2281</v>
      </c>
      <c r="X319" s="3" t="s">
        <v>103</v>
      </c>
      <c r="Y319" s="3" t="s">
        <v>104</v>
      </c>
      <c r="Z319" s="3" t="s">
        <v>105</v>
      </c>
      <c r="AA319" s="3" t="s">
        <v>106</v>
      </c>
      <c r="AC319" s="3">
        <v>5.0</v>
      </c>
      <c r="AD319" s="3">
        <v>5.0</v>
      </c>
      <c r="AF319" s="3" t="s">
        <v>134</v>
      </c>
      <c r="AG319" s="3">
        <v>700.0</v>
      </c>
      <c r="AH319" s="3" t="s">
        <v>110</v>
      </c>
      <c r="AI319" s="3">
        <v>2500.0</v>
      </c>
      <c r="AJ319" s="3" t="s">
        <v>108</v>
      </c>
      <c r="AK319" s="3">
        <v>3845.0</v>
      </c>
      <c r="AL319" s="3" t="s">
        <v>110</v>
      </c>
      <c r="AM319" s="3">
        <v>0.0</v>
      </c>
      <c r="AN319" s="3" t="s">
        <v>109</v>
      </c>
      <c r="AO319" s="3">
        <v>0.0</v>
      </c>
      <c r="AP319" s="3" t="s">
        <v>109</v>
      </c>
      <c r="AQ319" s="3">
        <v>0.0</v>
      </c>
      <c r="AR319" s="3" t="s">
        <v>109</v>
      </c>
      <c r="AS319" s="3">
        <v>0.0</v>
      </c>
      <c r="AT319" s="3" t="s">
        <v>109</v>
      </c>
      <c r="AV319" s="3">
        <v>0.0</v>
      </c>
      <c r="AW319" s="3" t="s">
        <v>111</v>
      </c>
      <c r="AX319" s="3">
        <v>1806.0</v>
      </c>
      <c r="AY319" s="3" t="s">
        <v>245</v>
      </c>
      <c r="AZ319" s="3">
        <v>0.0</v>
      </c>
      <c r="BA319" s="3" t="s">
        <v>113</v>
      </c>
      <c r="BB319" s="3">
        <v>261.0</v>
      </c>
      <c r="BC319" s="3" t="s">
        <v>114</v>
      </c>
      <c r="BD319" s="3">
        <v>254.0</v>
      </c>
      <c r="BE319" s="3" t="s">
        <v>114</v>
      </c>
      <c r="BF319" s="3">
        <v>100.0</v>
      </c>
      <c r="BG319" s="3" t="s">
        <v>139</v>
      </c>
      <c r="BH319" s="3" t="s">
        <v>115</v>
      </c>
      <c r="BI319" s="3">
        <v>103.0</v>
      </c>
      <c r="BJ319" s="3" t="s">
        <v>116</v>
      </c>
      <c r="BK319" s="3">
        <v>138.0</v>
      </c>
      <c r="BL319" s="3">
        <v>329.0</v>
      </c>
      <c r="BM319" s="3" t="s">
        <v>226</v>
      </c>
      <c r="BN319" s="3">
        <v>0.0</v>
      </c>
      <c r="BO319" s="3" t="s">
        <v>113</v>
      </c>
      <c r="BP319" s="3">
        <v>280.0</v>
      </c>
      <c r="BQ319" s="3" t="s">
        <v>118</v>
      </c>
      <c r="BR319" s="3" t="s">
        <v>2282</v>
      </c>
      <c r="BS319" s="3">
        <v>1.0</v>
      </c>
      <c r="BT319" s="3">
        <v>0.0</v>
      </c>
      <c r="BU319" s="3">
        <v>0.0</v>
      </c>
      <c r="BV319" s="3" t="s">
        <v>393</v>
      </c>
      <c r="BW319" s="3">
        <v>0.0</v>
      </c>
      <c r="BX319" s="3" t="s">
        <v>113</v>
      </c>
      <c r="BY319" s="3">
        <v>0.0</v>
      </c>
      <c r="BZ319" s="3" t="s">
        <v>113</v>
      </c>
      <c r="CA319" s="3">
        <v>0.0</v>
      </c>
      <c r="CB319" s="3" t="s">
        <v>113</v>
      </c>
      <c r="CD319" s="3" t="s">
        <v>331</v>
      </c>
      <c r="CE319" s="3" t="s">
        <v>385</v>
      </c>
      <c r="CF319" s="3" t="s">
        <v>123</v>
      </c>
      <c r="CG319" s="3" t="s">
        <v>445</v>
      </c>
      <c r="CH319" s="3" t="s">
        <v>124</v>
      </c>
      <c r="CI319" s="3" t="s">
        <v>146</v>
      </c>
      <c r="CJ319" s="3" t="s">
        <v>228</v>
      </c>
      <c r="CK319" s="3" t="s">
        <v>91</v>
      </c>
      <c r="CL319" s="3" t="s">
        <v>91</v>
      </c>
    </row>
    <row r="320">
      <c r="A320" s="2">
        <v>45052.54436157407</v>
      </c>
      <c r="B320" s="3" t="s">
        <v>294</v>
      </c>
      <c r="C320" s="3" t="s">
        <v>2283</v>
      </c>
      <c r="D320" s="3" t="s">
        <v>91</v>
      </c>
      <c r="E320" s="3" t="s">
        <v>91</v>
      </c>
      <c r="F320" s="3" t="s">
        <v>92</v>
      </c>
      <c r="G320" s="3" t="s">
        <v>93</v>
      </c>
      <c r="H320" s="3" t="s">
        <v>93</v>
      </c>
      <c r="I320" s="3" t="s">
        <v>94</v>
      </c>
      <c r="J320" s="3" t="s">
        <v>95</v>
      </c>
      <c r="K320" s="3" t="s">
        <v>353</v>
      </c>
      <c r="L320" s="3" t="s">
        <v>2284</v>
      </c>
      <c r="M320" s="3">
        <v>2.023030596E9</v>
      </c>
      <c r="N320" s="3" t="s">
        <v>2285</v>
      </c>
      <c r="O320" s="3">
        <v>1.1961420584E10</v>
      </c>
      <c r="P320" s="3">
        <v>5.20803954E8</v>
      </c>
      <c r="R320" s="3">
        <v>5.0992291828E10</v>
      </c>
      <c r="S320" s="4">
        <v>38583.0</v>
      </c>
      <c r="T320" s="3" t="s">
        <v>99</v>
      </c>
      <c r="U320" s="3" t="s">
        <v>100</v>
      </c>
      <c r="V320" s="3" t="s">
        <v>2286</v>
      </c>
      <c r="W320" s="5" t="s">
        <v>2287</v>
      </c>
      <c r="X320" s="3" t="s">
        <v>103</v>
      </c>
      <c r="Y320" s="3" t="s">
        <v>104</v>
      </c>
      <c r="Z320" s="3" t="s">
        <v>105</v>
      </c>
      <c r="AA320" s="3" t="s">
        <v>106</v>
      </c>
      <c r="AC320" s="3">
        <v>2.0</v>
      </c>
      <c r="AD320" s="3">
        <v>2.0</v>
      </c>
      <c r="AE320" s="3">
        <v>0.0</v>
      </c>
      <c r="AF320" s="3" t="s">
        <v>107</v>
      </c>
      <c r="AG320" s="3">
        <v>0.0</v>
      </c>
      <c r="AH320" s="3" t="s">
        <v>109</v>
      </c>
      <c r="AI320" s="3">
        <v>0.0</v>
      </c>
      <c r="AJ320" s="3" t="s">
        <v>109</v>
      </c>
      <c r="AK320" s="3">
        <v>1501.0</v>
      </c>
      <c r="AL320" s="3" t="s">
        <v>108</v>
      </c>
      <c r="AM320" s="3">
        <v>0.0</v>
      </c>
      <c r="AN320" s="3" t="s">
        <v>109</v>
      </c>
      <c r="AO320" s="3">
        <v>0.0</v>
      </c>
      <c r="AP320" s="3" t="s">
        <v>109</v>
      </c>
      <c r="AQ320" s="3">
        <v>0.0</v>
      </c>
      <c r="AR320" s="3" t="s">
        <v>109</v>
      </c>
      <c r="AS320" s="3">
        <v>300.0</v>
      </c>
      <c r="AT320" s="3" t="s">
        <v>274</v>
      </c>
      <c r="AV320" s="3">
        <v>0.0</v>
      </c>
      <c r="AW320" s="3" t="s">
        <v>136</v>
      </c>
      <c r="AX320" s="3">
        <v>0.0</v>
      </c>
      <c r="AY320" s="3" t="s">
        <v>137</v>
      </c>
      <c r="AZ320" s="3">
        <v>1275.0</v>
      </c>
      <c r="BA320" s="3" t="s">
        <v>138</v>
      </c>
      <c r="BB320" s="3">
        <v>120.0</v>
      </c>
      <c r="BC320" s="3" t="s">
        <v>371</v>
      </c>
      <c r="BD320" s="3">
        <v>116.0</v>
      </c>
      <c r="BE320" s="3" t="s">
        <v>114</v>
      </c>
      <c r="BF320" s="3">
        <v>13.0</v>
      </c>
      <c r="BG320" s="3" t="s">
        <v>167</v>
      </c>
      <c r="BH320" s="3" t="s">
        <v>157</v>
      </c>
      <c r="BI320" s="3">
        <v>56.0</v>
      </c>
      <c r="BJ320" s="3" t="s">
        <v>116</v>
      </c>
      <c r="BK320" s="3">
        <v>0.0</v>
      </c>
      <c r="BL320" s="3">
        <v>0.0</v>
      </c>
      <c r="BM320" s="3" t="s">
        <v>113</v>
      </c>
      <c r="BN320" s="3">
        <v>0.0</v>
      </c>
      <c r="BO320" s="3" t="s">
        <v>113</v>
      </c>
      <c r="BP320" s="3">
        <v>250.0</v>
      </c>
      <c r="BQ320" s="3" t="s">
        <v>118</v>
      </c>
      <c r="BR320" s="3" t="s">
        <v>2288</v>
      </c>
      <c r="BS320" s="3">
        <v>0.0</v>
      </c>
      <c r="BT320" s="3">
        <v>0.0</v>
      </c>
      <c r="BU320" s="3">
        <v>0.0</v>
      </c>
      <c r="BV320" s="3" t="s">
        <v>113</v>
      </c>
      <c r="BW320" s="3">
        <v>0.0</v>
      </c>
      <c r="BX320" s="3" t="s">
        <v>113</v>
      </c>
      <c r="BY320" s="3">
        <v>0.0</v>
      </c>
      <c r="BZ320" s="3" t="s">
        <v>113</v>
      </c>
      <c r="CA320" s="3">
        <v>0.0</v>
      </c>
      <c r="CB320" s="3" t="s">
        <v>113</v>
      </c>
      <c r="CD320" s="3" t="s">
        <v>122</v>
      </c>
      <c r="CE320" s="3" t="s">
        <v>122</v>
      </c>
      <c r="CF320" s="3" t="s">
        <v>144</v>
      </c>
      <c r="CH320" s="3" t="s">
        <v>124</v>
      </c>
      <c r="CI320" s="3" t="s">
        <v>431</v>
      </c>
      <c r="CJ320" s="3" t="s">
        <v>146</v>
      </c>
      <c r="CK320" s="3" t="s">
        <v>92</v>
      </c>
      <c r="CL320" s="3" t="s">
        <v>92</v>
      </c>
    </row>
    <row r="321">
      <c r="A321" s="2">
        <v>45052.677455694444</v>
      </c>
      <c r="B321" s="3" t="s">
        <v>127</v>
      </c>
      <c r="C321" s="3" t="s">
        <v>2289</v>
      </c>
      <c r="D321" s="3" t="s">
        <v>91</v>
      </c>
      <c r="E321" s="3" t="s">
        <v>92</v>
      </c>
      <c r="F321" s="3" t="s">
        <v>92</v>
      </c>
      <c r="G321" s="3">
        <v>1.0</v>
      </c>
      <c r="H321" s="3" t="s">
        <v>93</v>
      </c>
      <c r="I321" s="3" t="s">
        <v>94</v>
      </c>
      <c r="J321" s="3" t="s">
        <v>96</v>
      </c>
      <c r="K321" s="3" t="s">
        <v>995</v>
      </c>
      <c r="L321" s="3" t="s">
        <v>2290</v>
      </c>
      <c r="M321" s="3">
        <v>2.023030597E9</v>
      </c>
      <c r="N321" s="3" t="s">
        <v>2291</v>
      </c>
      <c r="O321" s="3">
        <v>1.1982134995E10</v>
      </c>
      <c r="P321" s="3" t="s">
        <v>2292</v>
      </c>
      <c r="Q321" s="3" t="s">
        <v>92</v>
      </c>
      <c r="R321" s="3">
        <v>5.3973010862E10</v>
      </c>
      <c r="S321" s="4">
        <v>37697.0</v>
      </c>
      <c r="T321" s="3" t="s">
        <v>131</v>
      </c>
      <c r="U321" s="3" t="s">
        <v>100</v>
      </c>
      <c r="V321" s="3" t="s">
        <v>2293</v>
      </c>
      <c r="W321" s="5" t="s">
        <v>2294</v>
      </c>
      <c r="X321" s="3" t="s">
        <v>103</v>
      </c>
      <c r="Y321" s="3" t="s">
        <v>104</v>
      </c>
      <c r="Z321" s="3" t="s">
        <v>105</v>
      </c>
      <c r="AA321" s="3" t="s">
        <v>106</v>
      </c>
      <c r="AC321" s="3">
        <v>2.0</v>
      </c>
      <c r="AD321" s="3">
        <v>2.0</v>
      </c>
      <c r="AF321" s="3" t="s">
        <v>107</v>
      </c>
      <c r="AG321" s="3">
        <v>895.0</v>
      </c>
      <c r="AH321" s="3" t="s">
        <v>108</v>
      </c>
      <c r="AI321" s="3">
        <v>0.0</v>
      </c>
      <c r="AJ321" s="3" t="s">
        <v>109</v>
      </c>
      <c r="AK321" s="3">
        <v>0.0</v>
      </c>
      <c r="AL321" s="3" t="s">
        <v>109</v>
      </c>
      <c r="AM321" s="3">
        <v>0.0</v>
      </c>
      <c r="AN321" s="3" t="s">
        <v>109</v>
      </c>
      <c r="AO321" s="3">
        <v>0.0</v>
      </c>
      <c r="AP321" s="3" t="s">
        <v>109</v>
      </c>
      <c r="AQ321" s="3">
        <v>0.0</v>
      </c>
      <c r="AR321" s="3" t="s">
        <v>109</v>
      </c>
      <c r="AS321" s="3">
        <v>600.0</v>
      </c>
      <c r="AT321" s="3" t="s">
        <v>176</v>
      </c>
      <c r="AV321" s="3">
        <v>0.0</v>
      </c>
      <c r="AW321" s="3" t="s">
        <v>136</v>
      </c>
      <c r="AX321" s="3">
        <v>0.0</v>
      </c>
      <c r="AY321" s="3" t="s">
        <v>137</v>
      </c>
      <c r="AZ321" s="3">
        <v>0.0</v>
      </c>
      <c r="BA321" s="3" t="s">
        <v>113</v>
      </c>
      <c r="BB321" s="3">
        <v>20.0</v>
      </c>
      <c r="BC321" s="3" t="s">
        <v>371</v>
      </c>
      <c r="BD321" s="3">
        <v>90.0</v>
      </c>
      <c r="BE321" s="3" t="s">
        <v>372</v>
      </c>
      <c r="BF321" s="3">
        <v>60.0</v>
      </c>
      <c r="BG321" s="3" t="s">
        <v>256</v>
      </c>
      <c r="BH321" s="3" t="s">
        <v>204</v>
      </c>
      <c r="BI321" s="3">
        <v>50.0</v>
      </c>
      <c r="BJ321" s="3" t="s">
        <v>140</v>
      </c>
      <c r="BK321" s="3">
        <v>200.0</v>
      </c>
      <c r="BL321" s="3">
        <v>0.0</v>
      </c>
      <c r="BM321" s="3" t="s">
        <v>113</v>
      </c>
      <c r="BN321" s="3">
        <v>90.0</v>
      </c>
      <c r="BO321" s="3" t="s">
        <v>205</v>
      </c>
      <c r="BP321" s="3">
        <v>0.0</v>
      </c>
      <c r="BQ321" s="3" t="s">
        <v>113</v>
      </c>
      <c r="BS321" s="3">
        <v>0.0</v>
      </c>
      <c r="BT321" s="3">
        <v>0.0</v>
      </c>
      <c r="BU321" s="3">
        <v>0.0</v>
      </c>
      <c r="BV321" s="3" t="s">
        <v>113</v>
      </c>
      <c r="BW321" s="3">
        <v>0.0</v>
      </c>
      <c r="BX321" s="3" t="s">
        <v>113</v>
      </c>
      <c r="BY321" s="3">
        <v>0.0</v>
      </c>
      <c r="BZ321" s="3" t="s">
        <v>113</v>
      </c>
      <c r="CA321" s="3">
        <v>0.0</v>
      </c>
      <c r="CB321" s="3" t="s">
        <v>113</v>
      </c>
      <c r="CD321" s="3" t="s">
        <v>122</v>
      </c>
      <c r="CE321" s="3" t="s">
        <v>121</v>
      </c>
      <c r="CF321" s="3" t="s">
        <v>123</v>
      </c>
      <c r="CG321" s="3" t="s">
        <v>445</v>
      </c>
      <c r="CH321" s="3" t="s">
        <v>2295</v>
      </c>
      <c r="CI321" s="3" t="s">
        <v>181</v>
      </c>
      <c r="CJ321" s="3" t="s">
        <v>147</v>
      </c>
      <c r="CK321" s="3" t="s">
        <v>91</v>
      </c>
      <c r="CL321" s="3" t="s">
        <v>91</v>
      </c>
    </row>
    <row r="322">
      <c r="A322" s="2">
        <v>45052.74483344908</v>
      </c>
      <c r="B322" s="3" t="s">
        <v>306</v>
      </c>
      <c r="C322" s="3" t="s">
        <v>2296</v>
      </c>
      <c r="D322" s="3" t="s">
        <v>91</v>
      </c>
      <c r="E322" s="3" t="s">
        <v>92</v>
      </c>
      <c r="F322" s="3" t="s">
        <v>92</v>
      </c>
      <c r="G322" s="3">
        <v>1.0</v>
      </c>
      <c r="H322" s="3" t="s">
        <v>93</v>
      </c>
      <c r="I322" s="3" t="s">
        <v>94</v>
      </c>
      <c r="J322" s="3" t="s">
        <v>95</v>
      </c>
      <c r="K322" s="3" t="s">
        <v>353</v>
      </c>
      <c r="L322" s="3" t="s">
        <v>2297</v>
      </c>
      <c r="M322" s="3">
        <v>2.023030601E9</v>
      </c>
      <c r="N322" s="3" t="s">
        <v>2298</v>
      </c>
      <c r="O322" s="3">
        <v>1.1958165809E10</v>
      </c>
      <c r="P322" s="3">
        <v>5.29042666E8</v>
      </c>
      <c r="Q322" s="3" t="s">
        <v>92</v>
      </c>
      <c r="R322" s="3">
        <v>4.090737087E10</v>
      </c>
      <c r="S322" s="4">
        <v>38485.0</v>
      </c>
      <c r="T322" s="3" t="s">
        <v>163</v>
      </c>
      <c r="U322" s="3" t="s">
        <v>100</v>
      </c>
      <c r="V322" s="3" t="s">
        <v>2299</v>
      </c>
      <c r="W322" s="5" t="s">
        <v>2300</v>
      </c>
      <c r="X322" s="3" t="s">
        <v>103</v>
      </c>
      <c r="Y322" s="3" t="s">
        <v>104</v>
      </c>
      <c r="Z322" s="3" t="s">
        <v>105</v>
      </c>
      <c r="AA322" s="3" t="s">
        <v>106</v>
      </c>
      <c r="AC322" s="3">
        <v>5.0</v>
      </c>
      <c r="AD322" s="3">
        <v>3.0</v>
      </c>
      <c r="AF322" s="3" t="s">
        <v>134</v>
      </c>
      <c r="AG322" s="3">
        <v>0.0</v>
      </c>
      <c r="AH322" s="3" t="s">
        <v>109</v>
      </c>
      <c r="AI322" s="3">
        <v>1500.0</v>
      </c>
      <c r="AJ322" s="3" t="s">
        <v>135</v>
      </c>
      <c r="AK322" s="3">
        <v>0.0</v>
      </c>
      <c r="AL322" s="3" t="s">
        <v>109</v>
      </c>
      <c r="AM322" s="3">
        <v>977.0</v>
      </c>
      <c r="AN322" s="3" t="s">
        <v>110</v>
      </c>
      <c r="AO322" s="3">
        <v>0.0</v>
      </c>
      <c r="AP322" s="3" t="s">
        <v>109</v>
      </c>
      <c r="AQ322" s="3">
        <v>0.0</v>
      </c>
      <c r="AR322" s="3" t="s">
        <v>109</v>
      </c>
      <c r="AS322" s="3">
        <v>0.0</v>
      </c>
      <c r="AT322" s="3" t="s">
        <v>109</v>
      </c>
      <c r="AV322" s="3">
        <v>0.0</v>
      </c>
      <c r="AW322" s="3" t="s">
        <v>136</v>
      </c>
      <c r="AX322" s="3">
        <v>0.0</v>
      </c>
      <c r="AY322" s="3" t="s">
        <v>137</v>
      </c>
      <c r="AZ322" s="3">
        <v>0.0</v>
      </c>
      <c r="BA322" s="3" t="s">
        <v>113</v>
      </c>
      <c r="BB322" s="3">
        <v>111.0</v>
      </c>
      <c r="BC322" s="3" t="s">
        <v>114</v>
      </c>
      <c r="BD322" s="3">
        <v>75.0</v>
      </c>
      <c r="BE322" s="3" t="s">
        <v>114</v>
      </c>
      <c r="BF322" s="3">
        <v>44.0</v>
      </c>
      <c r="BG322" s="3" t="s">
        <v>139</v>
      </c>
      <c r="BH322" s="3" t="s">
        <v>115</v>
      </c>
      <c r="BI322" s="3">
        <v>91.0</v>
      </c>
      <c r="BJ322" s="3" t="s">
        <v>116</v>
      </c>
      <c r="BK322" s="3">
        <v>120.0</v>
      </c>
      <c r="BL322" s="3">
        <v>0.0</v>
      </c>
      <c r="BM322" s="3" t="s">
        <v>113</v>
      </c>
      <c r="BN322" s="3">
        <v>0.0</v>
      </c>
      <c r="BO322" s="3" t="s">
        <v>113</v>
      </c>
      <c r="BP322" s="3">
        <v>0.0</v>
      </c>
      <c r="BQ322" s="3" t="s">
        <v>113</v>
      </c>
      <c r="BS322" s="3">
        <v>0.0</v>
      </c>
      <c r="BT322" s="3">
        <v>0.0</v>
      </c>
      <c r="BU322" s="3">
        <v>0.0</v>
      </c>
      <c r="BV322" s="3" t="s">
        <v>113</v>
      </c>
      <c r="BW322" s="3">
        <v>0.0</v>
      </c>
      <c r="BX322" s="3" t="s">
        <v>113</v>
      </c>
      <c r="BY322" s="3">
        <v>0.0</v>
      </c>
      <c r="BZ322" s="3" t="s">
        <v>113</v>
      </c>
      <c r="CA322" s="3">
        <v>0.0</v>
      </c>
      <c r="CB322" s="3" t="s">
        <v>113</v>
      </c>
      <c r="CD322" s="3" t="s">
        <v>122</v>
      </c>
      <c r="CE322" s="3" t="s">
        <v>122</v>
      </c>
      <c r="CF322" s="3" t="s">
        <v>144</v>
      </c>
      <c r="CH322" s="3" t="s">
        <v>124</v>
      </c>
      <c r="CI322" s="3" t="s">
        <v>147</v>
      </c>
      <c r="CJ322" s="3" t="s">
        <v>147</v>
      </c>
      <c r="CK322" s="3" t="s">
        <v>92</v>
      </c>
      <c r="CL322" s="3" t="s">
        <v>92</v>
      </c>
    </row>
    <row r="323">
      <c r="A323" s="2">
        <v>45052.65893068287</v>
      </c>
      <c r="B323" s="3" t="s">
        <v>294</v>
      </c>
      <c r="C323" s="3" t="s">
        <v>2301</v>
      </c>
      <c r="D323" s="3" t="s">
        <v>91</v>
      </c>
      <c r="E323" s="3" t="s">
        <v>91</v>
      </c>
      <c r="F323" s="3" t="s">
        <v>92</v>
      </c>
      <c r="G323" s="3">
        <v>2.0</v>
      </c>
      <c r="H323" s="3">
        <v>1.0</v>
      </c>
      <c r="I323" s="3" t="s">
        <v>94</v>
      </c>
      <c r="J323" s="3" t="s">
        <v>95</v>
      </c>
      <c r="K323" s="3" t="s">
        <v>353</v>
      </c>
      <c r="L323" s="3" t="s">
        <v>2302</v>
      </c>
      <c r="M323" s="3">
        <v>2.023030602E9</v>
      </c>
      <c r="N323" s="3" t="s">
        <v>2303</v>
      </c>
      <c r="O323" s="3">
        <v>1.1984123423E10</v>
      </c>
      <c r="P323" s="3">
        <v>5.79280524E8</v>
      </c>
      <c r="R323" s="3">
        <v>4.7453188806E10</v>
      </c>
      <c r="S323" s="4">
        <v>38154.0</v>
      </c>
      <c r="T323" s="3" t="s">
        <v>99</v>
      </c>
      <c r="U323" s="3" t="s">
        <v>100</v>
      </c>
      <c r="V323" s="3" t="s">
        <v>2304</v>
      </c>
      <c r="W323" s="5" t="s">
        <v>2305</v>
      </c>
      <c r="X323" s="3" t="s">
        <v>103</v>
      </c>
      <c r="Y323" s="3" t="s">
        <v>104</v>
      </c>
      <c r="Z323" s="3" t="s">
        <v>105</v>
      </c>
      <c r="AA323" s="3" t="s">
        <v>106</v>
      </c>
      <c r="AC323" s="3">
        <v>2.0</v>
      </c>
      <c r="AD323" s="3">
        <v>2.0</v>
      </c>
      <c r="AF323" s="3" t="s">
        <v>107</v>
      </c>
      <c r="AG323" s="3">
        <v>1364.0</v>
      </c>
      <c r="AH323" s="3" t="s">
        <v>108</v>
      </c>
      <c r="AI323" s="3">
        <v>0.0</v>
      </c>
      <c r="AJ323" s="3" t="s">
        <v>109</v>
      </c>
      <c r="AK323" s="3">
        <v>0.0</v>
      </c>
      <c r="AL323" s="3" t="s">
        <v>109</v>
      </c>
      <c r="AM323" s="3">
        <v>0.0</v>
      </c>
      <c r="AN323" s="3" t="s">
        <v>109</v>
      </c>
      <c r="AO323" s="3">
        <v>0.0</v>
      </c>
      <c r="AP323" s="3" t="s">
        <v>109</v>
      </c>
      <c r="AQ323" s="3">
        <v>0.0</v>
      </c>
      <c r="AR323" s="3" t="s">
        <v>109</v>
      </c>
      <c r="AS323" s="3">
        <v>0.0</v>
      </c>
      <c r="AT323" s="3" t="s">
        <v>109</v>
      </c>
      <c r="AV323" s="3">
        <v>0.0</v>
      </c>
      <c r="AW323" s="3" t="s">
        <v>136</v>
      </c>
      <c r="AX323" s="3">
        <v>0.0</v>
      </c>
      <c r="AY323" s="3" t="s">
        <v>137</v>
      </c>
      <c r="AZ323" s="3">
        <v>0.0</v>
      </c>
      <c r="BA323" s="3" t="s">
        <v>113</v>
      </c>
      <c r="BB323" s="3">
        <v>21.0</v>
      </c>
      <c r="BC323" s="3" t="s">
        <v>114</v>
      </c>
      <c r="BD323" s="3">
        <v>121.0</v>
      </c>
      <c r="BE323" s="3" t="s">
        <v>114</v>
      </c>
      <c r="BF323" s="3">
        <v>61.0</v>
      </c>
      <c r="BG323" s="3" t="s">
        <v>256</v>
      </c>
      <c r="BH323" s="3" t="s">
        <v>115</v>
      </c>
      <c r="BI323" s="3">
        <v>70.0</v>
      </c>
      <c r="BJ323" s="3" t="s">
        <v>113</v>
      </c>
      <c r="BK323" s="3">
        <v>0.0</v>
      </c>
      <c r="BL323" s="3">
        <v>0.0</v>
      </c>
      <c r="BM323" s="3" t="s">
        <v>113</v>
      </c>
      <c r="BN323" s="3">
        <v>0.0</v>
      </c>
      <c r="BO323" s="3" t="s">
        <v>113</v>
      </c>
      <c r="BP323" s="3">
        <v>212.0</v>
      </c>
      <c r="BQ323" s="3" t="s">
        <v>118</v>
      </c>
      <c r="BR323" s="3" t="s">
        <v>2306</v>
      </c>
      <c r="BS323" s="3">
        <v>0.0</v>
      </c>
      <c r="BT323" s="3">
        <v>0.0</v>
      </c>
      <c r="BU323" s="3">
        <v>0.0</v>
      </c>
      <c r="BV323" s="3" t="s">
        <v>113</v>
      </c>
      <c r="BW323" s="3">
        <v>0.0</v>
      </c>
      <c r="BX323" s="3" t="s">
        <v>113</v>
      </c>
      <c r="BY323" s="3">
        <v>0.0</v>
      </c>
      <c r="BZ323" s="3" t="s">
        <v>113</v>
      </c>
      <c r="CA323" s="3">
        <v>0.0</v>
      </c>
      <c r="CB323" s="3" t="s">
        <v>113</v>
      </c>
      <c r="CD323" s="3" t="s">
        <v>122</v>
      </c>
      <c r="CE323" s="3" t="s">
        <v>122</v>
      </c>
      <c r="CF323" s="3" t="s">
        <v>123</v>
      </c>
      <c r="CH323" s="3" t="s">
        <v>124</v>
      </c>
      <c r="CI323" s="3" t="s">
        <v>181</v>
      </c>
      <c r="CJ323" s="3" t="s">
        <v>208</v>
      </c>
      <c r="CK323" s="3" t="s">
        <v>91</v>
      </c>
      <c r="CL323" s="3" t="s">
        <v>91</v>
      </c>
    </row>
    <row r="324">
      <c r="A324" s="2">
        <v>45052.47186188657</v>
      </c>
      <c r="B324" s="3" t="s">
        <v>798</v>
      </c>
      <c r="C324" s="3" t="s">
        <v>2307</v>
      </c>
      <c r="D324" s="3" t="s">
        <v>91</v>
      </c>
      <c r="E324" s="3" t="s">
        <v>92</v>
      </c>
      <c r="F324" s="3" t="s">
        <v>92</v>
      </c>
      <c r="G324" s="3" t="s">
        <v>93</v>
      </c>
      <c r="H324" s="3">
        <v>1.0</v>
      </c>
      <c r="I324" s="3" t="s">
        <v>94</v>
      </c>
      <c r="J324" s="3" t="s">
        <v>96</v>
      </c>
      <c r="K324" s="3" t="s">
        <v>995</v>
      </c>
      <c r="L324" s="3" t="s">
        <v>2308</v>
      </c>
      <c r="M324" s="3">
        <v>2.023030382E9</v>
      </c>
      <c r="N324" s="3" t="s">
        <v>2309</v>
      </c>
      <c r="O324" s="3">
        <v>1.1972776976E10</v>
      </c>
      <c r="P324" s="3">
        <v>5.63643705E8</v>
      </c>
      <c r="Q324" s="3" t="s">
        <v>92</v>
      </c>
      <c r="R324" s="3">
        <v>4.3230534875E10</v>
      </c>
      <c r="S324" s="4">
        <v>38763.0</v>
      </c>
      <c r="T324" s="3" t="s">
        <v>99</v>
      </c>
      <c r="U324" s="3" t="s">
        <v>100</v>
      </c>
      <c r="V324" s="3" t="s">
        <v>2310</v>
      </c>
      <c r="W324" s="5" t="s">
        <v>2311</v>
      </c>
      <c r="X324" s="3" t="s">
        <v>103</v>
      </c>
      <c r="Y324" s="3" t="s">
        <v>104</v>
      </c>
      <c r="Z324" s="3" t="s">
        <v>105</v>
      </c>
      <c r="AA324" s="3" t="s">
        <v>106</v>
      </c>
      <c r="AC324" s="3">
        <v>4.0</v>
      </c>
      <c r="AD324" s="3">
        <v>4.0</v>
      </c>
      <c r="AF324" s="3" t="s">
        <v>134</v>
      </c>
      <c r="AG324" s="3">
        <v>0.0</v>
      </c>
      <c r="AH324" s="3" t="s">
        <v>109</v>
      </c>
      <c r="AI324" s="3">
        <v>0.0</v>
      </c>
      <c r="AJ324" s="3" t="s">
        <v>109</v>
      </c>
      <c r="AK324" s="3">
        <v>0.0</v>
      </c>
      <c r="AL324" s="3" t="s">
        <v>109</v>
      </c>
      <c r="AM324" s="3">
        <v>0.0</v>
      </c>
      <c r="AN324" s="3" t="s">
        <v>109</v>
      </c>
      <c r="AO324" s="3">
        <v>0.0</v>
      </c>
      <c r="AP324" s="3" t="s">
        <v>109</v>
      </c>
      <c r="AQ324" s="3">
        <v>3500.0</v>
      </c>
      <c r="AR324" s="3" t="s">
        <v>135</v>
      </c>
      <c r="AS324" s="3">
        <v>0.0</v>
      </c>
      <c r="AT324" s="3" t="s">
        <v>109</v>
      </c>
      <c r="AV324" s="3">
        <v>0.0</v>
      </c>
      <c r="AW324" s="3" t="s">
        <v>111</v>
      </c>
      <c r="AX324" s="3">
        <v>1500.0</v>
      </c>
      <c r="AY324" s="3" t="s">
        <v>112</v>
      </c>
      <c r="AZ324" s="3">
        <v>0.0</v>
      </c>
      <c r="BA324" s="3" t="s">
        <v>113</v>
      </c>
      <c r="BB324" s="3">
        <v>105.0</v>
      </c>
      <c r="BC324" s="3" t="s">
        <v>114</v>
      </c>
      <c r="BD324" s="3">
        <v>309.0</v>
      </c>
      <c r="BE324" s="3" t="s">
        <v>114</v>
      </c>
      <c r="BF324" s="3">
        <v>50.0</v>
      </c>
      <c r="BG324" s="3" t="s">
        <v>256</v>
      </c>
      <c r="BH324" s="3" t="s">
        <v>115</v>
      </c>
      <c r="BI324" s="3">
        <v>140.0</v>
      </c>
      <c r="BJ324" s="3" t="s">
        <v>116</v>
      </c>
      <c r="BK324" s="3">
        <v>100.0</v>
      </c>
      <c r="BL324" s="3">
        <v>0.0</v>
      </c>
      <c r="BM324" s="3" t="s">
        <v>113</v>
      </c>
      <c r="BN324" s="3">
        <v>990.0</v>
      </c>
      <c r="BO324" s="3" t="s">
        <v>276</v>
      </c>
      <c r="BP324" s="3">
        <v>576.0</v>
      </c>
      <c r="BQ324" s="3" t="s">
        <v>141</v>
      </c>
      <c r="BR324" s="3" t="s">
        <v>2312</v>
      </c>
      <c r="BS324" s="3">
        <v>1.0</v>
      </c>
      <c r="BT324" s="3">
        <v>0.0</v>
      </c>
      <c r="BU324" s="3">
        <v>0.0</v>
      </c>
      <c r="BV324" s="3" t="s">
        <v>393</v>
      </c>
      <c r="BW324" s="3">
        <v>0.0</v>
      </c>
      <c r="BX324" s="3" t="s">
        <v>113</v>
      </c>
      <c r="BY324" s="3">
        <v>0.0</v>
      </c>
      <c r="BZ324" s="3" t="s">
        <v>113</v>
      </c>
      <c r="CA324" s="3">
        <v>23885.0</v>
      </c>
      <c r="CB324" s="3" t="s">
        <v>120</v>
      </c>
      <c r="CD324" s="3" t="s">
        <v>121</v>
      </c>
      <c r="CE324" s="3" t="s">
        <v>385</v>
      </c>
      <c r="CF324" s="3" t="s">
        <v>144</v>
      </c>
      <c r="CG324" s="3" t="s">
        <v>92</v>
      </c>
      <c r="CH324" s="3" t="s">
        <v>145</v>
      </c>
      <c r="CI324" s="3" t="s">
        <v>146</v>
      </c>
      <c r="CJ324" s="3" t="s">
        <v>228</v>
      </c>
      <c r="CK324" s="3" t="s">
        <v>92</v>
      </c>
      <c r="CL324" s="3" t="s">
        <v>91</v>
      </c>
    </row>
    <row r="325">
      <c r="A325" s="2">
        <v>45045.71501734953</v>
      </c>
      <c r="B325" s="3" t="s">
        <v>1458</v>
      </c>
      <c r="C325" s="3" t="s">
        <v>2313</v>
      </c>
      <c r="D325" s="3" t="s">
        <v>91</v>
      </c>
      <c r="E325" s="3" t="s">
        <v>91</v>
      </c>
      <c r="F325" s="3" t="s">
        <v>92</v>
      </c>
      <c r="G325" s="3" t="s">
        <v>93</v>
      </c>
      <c r="H325" s="3">
        <v>1.0</v>
      </c>
      <c r="I325" s="3" t="s">
        <v>94</v>
      </c>
      <c r="J325" s="3" t="s">
        <v>96</v>
      </c>
      <c r="K325" s="3" t="s">
        <v>95</v>
      </c>
      <c r="L325" s="3" t="s">
        <v>2314</v>
      </c>
      <c r="M325" s="3">
        <v>2.023030603E9</v>
      </c>
      <c r="N325" s="3" t="s">
        <v>2315</v>
      </c>
      <c r="O325" s="3">
        <v>1.1978932836E10</v>
      </c>
      <c r="P325" s="3">
        <v>5.72247164E8</v>
      </c>
      <c r="Q325" s="3" t="s">
        <v>92</v>
      </c>
      <c r="R325" s="3">
        <v>5.361347582E10</v>
      </c>
      <c r="S325" s="4">
        <v>38129.0</v>
      </c>
      <c r="T325" s="3" t="s">
        <v>242</v>
      </c>
      <c r="U325" s="3" t="s">
        <v>100</v>
      </c>
      <c r="V325" s="3" t="s">
        <v>2316</v>
      </c>
      <c r="W325" s="5" t="s">
        <v>2317</v>
      </c>
      <c r="X325" s="3" t="s">
        <v>103</v>
      </c>
      <c r="Y325" s="3" t="s">
        <v>104</v>
      </c>
      <c r="Z325" s="3" t="s">
        <v>105</v>
      </c>
      <c r="AA325" s="3" t="s">
        <v>106</v>
      </c>
      <c r="AC325" s="3">
        <v>2.0</v>
      </c>
      <c r="AD325" s="3">
        <v>2.0</v>
      </c>
      <c r="AF325" s="3" t="s">
        <v>134</v>
      </c>
      <c r="AG325" s="3">
        <v>1000.0</v>
      </c>
      <c r="AH325" s="3" t="s">
        <v>135</v>
      </c>
      <c r="AI325" s="3">
        <v>0.0</v>
      </c>
      <c r="AJ325" s="3" t="s">
        <v>109</v>
      </c>
      <c r="AK325" s="3">
        <v>0.0</v>
      </c>
      <c r="AL325" s="3" t="s">
        <v>109</v>
      </c>
      <c r="AM325" s="3">
        <v>0.0</v>
      </c>
      <c r="AN325" s="3" t="s">
        <v>109</v>
      </c>
      <c r="AO325" s="3">
        <v>0.0</v>
      </c>
      <c r="AP325" s="3" t="s">
        <v>109</v>
      </c>
      <c r="AQ325" s="3">
        <v>2200.0</v>
      </c>
      <c r="AR325" s="3" t="s">
        <v>135</v>
      </c>
      <c r="AS325" s="3">
        <v>0.0</v>
      </c>
      <c r="AT325" s="3" t="s">
        <v>109</v>
      </c>
      <c r="AV325" s="3">
        <v>0.0</v>
      </c>
      <c r="AW325" s="3" t="s">
        <v>136</v>
      </c>
      <c r="AX325" s="3">
        <v>0.0</v>
      </c>
      <c r="AY325" s="3" t="s">
        <v>137</v>
      </c>
      <c r="AZ325" s="3">
        <v>0.0</v>
      </c>
      <c r="BA325" s="3" t="s">
        <v>178</v>
      </c>
      <c r="BB325" s="3">
        <v>0.0</v>
      </c>
      <c r="BC325" s="3" t="s">
        <v>460</v>
      </c>
      <c r="BD325" s="3">
        <v>0.0</v>
      </c>
      <c r="BE325" s="3" t="s">
        <v>318</v>
      </c>
      <c r="BF325" s="3">
        <v>62.0</v>
      </c>
      <c r="BG325" s="3" t="s">
        <v>113</v>
      </c>
      <c r="BH325" s="3" t="s">
        <v>115</v>
      </c>
      <c r="BI325" s="3">
        <v>0.0</v>
      </c>
      <c r="BJ325" s="3" t="s">
        <v>116</v>
      </c>
      <c r="BK325" s="3">
        <v>258.0</v>
      </c>
      <c r="BL325" s="3">
        <v>0.0</v>
      </c>
      <c r="BM325" s="3" t="s">
        <v>113</v>
      </c>
      <c r="BN325" s="3">
        <v>0.0</v>
      </c>
      <c r="BO325" s="3" t="s">
        <v>113</v>
      </c>
      <c r="BP325" s="3">
        <v>2851.0</v>
      </c>
      <c r="BQ325" s="3" t="s">
        <v>141</v>
      </c>
      <c r="BR325" s="3" t="s">
        <v>2318</v>
      </c>
      <c r="BS325" s="3">
        <v>0.0</v>
      </c>
      <c r="BT325" s="3">
        <v>0.0</v>
      </c>
      <c r="BU325" s="3">
        <v>0.0</v>
      </c>
      <c r="BV325" s="3" t="s">
        <v>113</v>
      </c>
      <c r="BW325" s="3">
        <v>0.0</v>
      </c>
      <c r="BX325" s="3" t="s">
        <v>120</v>
      </c>
      <c r="BY325" s="3">
        <v>0.0</v>
      </c>
      <c r="BZ325" s="3" t="s">
        <v>120</v>
      </c>
      <c r="CA325" s="3">
        <v>0.0</v>
      </c>
      <c r="CB325" s="3" t="s">
        <v>113</v>
      </c>
      <c r="CD325" s="3" t="s">
        <v>122</v>
      </c>
      <c r="CE325" s="3" t="s">
        <v>122</v>
      </c>
      <c r="CF325" s="3" t="s">
        <v>123</v>
      </c>
      <c r="CH325" s="3" t="s">
        <v>124</v>
      </c>
      <c r="CI325" s="3" t="s">
        <v>146</v>
      </c>
      <c r="CJ325" s="3" t="s">
        <v>146</v>
      </c>
      <c r="CK325" s="3" t="s">
        <v>91</v>
      </c>
      <c r="CL325" s="3" t="s">
        <v>91</v>
      </c>
    </row>
    <row r="326">
      <c r="A326" s="2">
        <v>45052.40936690972</v>
      </c>
      <c r="B326" s="3" t="s">
        <v>798</v>
      </c>
      <c r="C326" s="3" t="s">
        <v>2319</v>
      </c>
      <c r="D326" s="3" t="s">
        <v>91</v>
      </c>
      <c r="E326" s="3" t="s">
        <v>92</v>
      </c>
      <c r="F326" s="3" t="s">
        <v>92</v>
      </c>
      <c r="G326" s="3">
        <v>1.0</v>
      </c>
      <c r="H326" s="3" t="s">
        <v>93</v>
      </c>
      <c r="I326" s="3" t="s">
        <v>94</v>
      </c>
      <c r="J326" s="3" t="s">
        <v>96</v>
      </c>
      <c r="K326" s="3" t="s">
        <v>95</v>
      </c>
      <c r="L326" s="3" t="s">
        <v>2320</v>
      </c>
      <c r="M326" s="3">
        <v>2.023030605E9</v>
      </c>
      <c r="N326" s="3" t="s">
        <v>2321</v>
      </c>
      <c r="O326" s="3">
        <v>1.1951608516E10</v>
      </c>
      <c r="P326" s="3">
        <v>5.43865678E8</v>
      </c>
      <c r="Q326" s="3" t="s">
        <v>92</v>
      </c>
      <c r="R326" s="3">
        <v>5.1507469837E10</v>
      </c>
      <c r="S326" s="4">
        <v>38542.0</v>
      </c>
      <c r="T326" s="3" t="s">
        <v>163</v>
      </c>
      <c r="U326" s="3" t="s">
        <v>100</v>
      </c>
      <c r="V326" s="3" t="s">
        <v>2322</v>
      </c>
      <c r="W326" s="5" t="s">
        <v>2323</v>
      </c>
      <c r="X326" s="3" t="s">
        <v>103</v>
      </c>
      <c r="Y326" s="3" t="s">
        <v>104</v>
      </c>
      <c r="Z326" s="3" t="s">
        <v>105</v>
      </c>
      <c r="AA326" s="3" t="s">
        <v>106</v>
      </c>
      <c r="AC326" s="3">
        <v>4.0</v>
      </c>
      <c r="AD326" s="3">
        <v>4.0</v>
      </c>
      <c r="AF326" s="3" t="s">
        <v>107</v>
      </c>
      <c r="AG326" s="3">
        <v>0.0</v>
      </c>
      <c r="AH326" s="3" t="s">
        <v>109</v>
      </c>
      <c r="AI326" s="3">
        <v>0.0</v>
      </c>
      <c r="AJ326" s="3" t="s">
        <v>109</v>
      </c>
      <c r="AK326" s="3">
        <v>892.0</v>
      </c>
      <c r="AL326" s="3" t="s">
        <v>108</v>
      </c>
      <c r="AM326" s="3">
        <v>0.0</v>
      </c>
      <c r="AN326" s="3" t="s">
        <v>109</v>
      </c>
      <c r="AO326" s="3">
        <v>0.0</v>
      </c>
      <c r="AP326" s="3" t="s">
        <v>109</v>
      </c>
      <c r="AQ326" s="3">
        <v>0.0</v>
      </c>
      <c r="AR326" s="3" t="s">
        <v>109</v>
      </c>
      <c r="AS326" s="3">
        <v>0.0</v>
      </c>
      <c r="AT326" s="3" t="s">
        <v>109</v>
      </c>
      <c r="AV326" s="3">
        <v>1.0</v>
      </c>
      <c r="AW326" s="3" t="s">
        <v>203</v>
      </c>
      <c r="AX326" s="3">
        <v>0.0</v>
      </c>
      <c r="AY326" s="3" t="s">
        <v>177</v>
      </c>
      <c r="AZ326" s="3">
        <v>0.0</v>
      </c>
      <c r="BA326" s="3" t="s">
        <v>178</v>
      </c>
      <c r="BB326" s="3">
        <v>122.0</v>
      </c>
      <c r="BC326" s="3" t="s">
        <v>114</v>
      </c>
      <c r="BD326" s="3">
        <v>140.0</v>
      </c>
      <c r="BE326" s="3" t="s">
        <v>114</v>
      </c>
      <c r="BF326" s="3">
        <v>0.0</v>
      </c>
      <c r="BG326" s="3" t="s">
        <v>113</v>
      </c>
      <c r="BH326" s="3" t="s">
        <v>157</v>
      </c>
      <c r="BI326" s="3">
        <v>100.0</v>
      </c>
      <c r="BJ326" s="3" t="s">
        <v>140</v>
      </c>
      <c r="BK326" s="3">
        <v>50.0</v>
      </c>
      <c r="BL326" s="3">
        <v>0.0</v>
      </c>
      <c r="BM326" s="3" t="s">
        <v>113</v>
      </c>
      <c r="BN326" s="3">
        <v>0.0</v>
      </c>
      <c r="BO326" s="3" t="s">
        <v>113</v>
      </c>
      <c r="BP326" s="3">
        <v>100.0</v>
      </c>
      <c r="BQ326" s="3" t="s">
        <v>118</v>
      </c>
      <c r="BR326" s="3" t="s">
        <v>217</v>
      </c>
      <c r="BS326" s="3">
        <v>1.0</v>
      </c>
      <c r="BT326" s="3">
        <v>0.0</v>
      </c>
      <c r="BU326" s="3">
        <v>2000.0</v>
      </c>
      <c r="BV326" s="3" t="s">
        <v>207</v>
      </c>
      <c r="BW326" s="3">
        <v>0.0</v>
      </c>
      <c r="BX326" s="3" t="s">
        <v>113</v>
      </c>
      <c r="BY326" s="3">
        <v>0.0</v>
      </c>
      <c r="BZ326" s="3" t="s">
        <v>113</v>
      </c>
      <c r="CA326" s="3">
        <v>0.0</v>
      </c>
      <c r="CB326" s="3" t="s">
        <v>113</v>
      </c>
      <c r="CD326" s="3" t="s">
        <v>122</v>
      </c>
      <c r="CE326" s="3" t="s">
        <v>122</v>
      </c>
      <c r="CF326" s="3" t="s">
        <v>144</v>
      </c>
      <c r="CH326" s="3" t="s">
        <v>145</v>
      </c>
      <c r="CI326" s="3" t="s">
        <v>208</v>
      </c>
      <c r="CJ326" s="3" t="s">
        <v>208</v>
      </c>
      <c r="CK326" s="3" t="s">
        <v>92</v>
      </c>
      <c r="CL326" s="3" t="s">
        <v>92</v>
      </c>
    </row>
    <row r="327">
      <c r="A327" s="2">
        <v>45045.52581420139</v>
      </c>
      <c r="B327" s="3" t="s">
        <v>616</v>
      </c>
      <c r="C327" s="3" t="s">
        <v>2324</v>
      </c>
      <c r="D327" s="3" t="s">
        <v>91</v>
      </c>
      <c r="E327" s="3" t="s">
        <v>92</v>
      </c>
      <c r="F327" s="3" t="s">
        <v>92</v>
      </c>
      <c r="G327" s="3" t="s">
        <v>93</v>
      </c>
      <c r="H327" s="3" t="s">
        <v>93</v>
      </c>
      <c r="I327" s="3" t="s">
        <v>94</v>
      </c>
      <c r="J327" s="3" t="s">
        <v>95</v>
      </c>
      <c r="K327" s="3" t="s">
        <v>96</v>
      </c>
      <c r="L327" s="3" t="s">
        <v>2325</v>
      </c>
      <c r="M327" s="3">
        <v>2.023030609E9</v>
      </c>
      <c r="N327" s="3" t="s">
        <v>2326</v>
      </c>
      <c r="O327" s="3">
        <v>1.1990075245E10</v>
      </c>
      <c r="P327" s="3">
        <v>5.80211782E8</v>
      </c>
      <c r="Q327" s="3" t="s">
        <v>92</v>
      </c>
      <c r="R327" s="5" t="s">
        <v>2327</v>
      </c>
      <c r="S327" s="4">
        <v>38753.0</v>
      </c>
      <c r="T327" s="3" t="s">
        <v>131</v>
      </c>
      <c r="U327" s="3" t="s">
        <v>100</v>
      </c>
      <c r="V327" s="3" t="s">
        <v>2328</v>
      </c>
      <c r="W327" s="5" t="s">
        <v>2329</v>
      </c>
      <c r="X327" s="3" t="s">
        <v>103</v>
      </c>
      <c r="Y327" s="3" t="s">
        <v>104</v>
      </c>
      <c r="Z327" s="3" t="s">
        <v>105</v>
      </c>
      <c r="AA327" s="3" t="s">
        <v>106</v>
      </c>
      <c r="AC327" s="3">
        <v>3.0</v>
      </c>
      <c r="AD327" s="3">
        <v>3.0</v>
      </c>
      <c r="AF327" s="3" t="s">
        <v>134</v>
      </c>
      <c r="AG327" s="3">
        <v>735.0</v>
      </c>
      <c r="AH327" s="3" t="s">
        <v>108</v>
      </c>
      <c r="AI327" s="3">
        <v>0.0</v>
      </c>
      <c r="AJ327" s="3" t="s">
        <v>109</v>
      </c>
      <c r="AK327" s="3">
        <v>1724.0</v>
      </c>
      <c r="AL327" s="3" t="s">
        <v>108</v>
      </c>
      <c r="AM327" s="3">
        <v>0.0</v>
      </c>
      <c r="AN327" s="3" t="s">
        <v>109</v>
      </c>
      <c r="AO327" s="3">
        <v>0.0</v>
      </c>
      <c r="AP327" s="3" t="s">
        <v>109</v>
      </c>
      <c r="AQ327" s="3">
        <v>1500.0</v>
      </c>
      <c r="AR327" s="3" t="s">
        <v>135</v>
      </c>
      <c r="AS327" s="3">
        <v>0.0</v>
      </c>
      <c r="AT327" s="3" t="s">
        <v>109</v>
      </c>
      <c r="AV327" s="3">
        <v>0.0</v>
      </c>
      <c r="AW327" s="3" t="s">
        <v>111</v>
      </c>
      <c r="AX327" s="3">
        <v>800.0</v>
      </c>
      <c r="AY327" s="3" t="s">
        <v>112</v>
      </c>
      <c r="AZ327" s="3">
        <v>0.0</v>
      </c>
      <c r="BA327" s="3" t="s">
        <v>113</v>
      </c>
      <c r="BB327" s="3">
        <v>68.0</v>
      </c>
      <c r="BC327" s="3" t="s">
        <v>114</v>
      </c>
      <c r="BD327" s="3">
        <v>205.0</v>
      </c>
      <c r="BE327" s="3" t="s">
        <v>114</v>
      </c>
      <c r="BF327" s="3">
        <v>61.0</v>
      </c>
      <c r="BG327" s="3" t="s">
        <v>167</v>
      </c>
      <c r="BH327" s="3" t="s">
        <v>115</v>
      </c>
      <c r="BI327" s="3">
        <v>100.0</v>
      </c>
      <c r="BJ327" s="3" t="s">
        <v>116</v>
      </c>
      <c r="BK327" s="3">
        <v>0.0</v>
      </c>
      <c r="BL327" s="3">
        <v>0.0</v>
      </c>
      <c r="BM327" s="3" t="s">
        <v>113</v>
      </c>
      <c r="BN327" s="3">
        <v>0.0</v>
      </c>
      <c r="BO327" s="3" t="s">
        <v>113</v>
      </c>
      <c r="BP327" s="3">
        <v>0.0</v>
      </c>
      <c r="BQ327" s="3" t="s">
        <v>113</v>
      </c>
      <c r="BS327" s="3">
        <v>1.0</v>
      </c>
      <c r="BT327" s="3">
        <v>0.0</v>
      </c>
      <c r="BU327" s="3">
        <v>0.0</v>
      </c>
      <c r="BV327" s="3" t="s">
        <v>393</v>
      </c>
      <c r="BW327" s="3">
        <v>0.0</v>
      </c>
      <c r="BX327" s="3" t="s">
        <v>113</v>
      </c>
      <c r="BY327" s="3">
        <v>0.0</v>
      </c>
      <c r="BZ327" s="3" t="s">
        <v>113</v>
      </c>
      <c r="CA327" s="3">
        <v>0.0</v>
      </c>
      <c r="CB327" s="3" t="s">
        <v>113</v>
      </c>
      <c r="CD327" s="3" t="s">
        <v>122</v>
      </c>
      <c r="CE327" s="3" t="s">
        <v>122</v>
      </c>
      <c r="CF327" s="3" t="s">
        <v>144</v>
      </c>
      <c r="CH327" s="3" t="s">
        <v>124</v>
      </c>
      <c r="CI327" s="3" t="s">
        <v>147</v>
      </c>
      <c r="CJ327" s="3" t="s">
        <v>208</v>
      </c>
      <c r="CK327" s="3" t="s">
        <v>91</v>
      </c>
      <c r="CL327" s="3" t="s">
        <v>91</v>
      </c>
    </row>
    <row r="328">
      <c r="A328" s="2">
        <v>45045.637361064815</v>
      </c>
      <c r="B328" s="3" t="s">
        <v>364</v>
      </c>
      <c r="C328" s="3" t="s">
        <v>2330</v>
      </c>
      <c r="D328" s="3" t="s">
        <v>91</v>
      </c>
      <c r="E328" s="3" t="s">
        <v>91</v>
      </c>
      <c r="F328" s="3" t="s">
        <v>231</v>
      </c>
      <c r="G328" s="3">
        <v>1.0</v>
      </c>
      <c r="H328" s="3">
        <v>2.0</v>
      </c>
      <c r="I328" s="3">
        <v>1.0</v>
      </c>
      <c r="J328" s="3" t="s">
        <v>96</v>
      </c>
      <c r="K328" s="3" t="s">
        <v>95</v>
      </c>
      <c r="L328" s="3" t="s">
        <v>2331</v>
      </c>
      <c r="M328" s="3">
        <v>2.023030606E9</v>
      </c>
      <c r="N328" s="3" t="s">
        <v>2332</v>
      </c>
      <c r="O328" s="3">
        <v>1.1983640734E10</v>
      </c>
      <c r="P328" s="3">
        <v>5.22536888E8</v>
      </c>
      <c r="Q328" s="3" t="s">
        <v>92</v>
      </c>
      <c r="R328" s="3">
        <v>5.2315292816E10</v>
      </c>
      <c r="S328" s="4">
        <v>38746.0</v>
      </c>
      <c r="T328" s="3" t="s">
        <v>163</v>
      </c>
      <c r="U328" s="3" t="s">
        <v>100</v>
      </c>
      <c r="V328" s="3" t="s">
        <v>2333</v>
      </c>
      <c r="W328" s="5" t="s">
        <v>2334</v>
      </c>
      <c r="X328" s="3" t="s">
        <v>1133</v>
      </c>
      <c r="Y328" s="3" t="s">
        <v>104</v>
      </c>
      <c r="Z328" s="3" t="s">
        <v>105</v>
      </c>
      <c r="AA328" s="3" t="s">
        <v>106</v>
      </c>
      <c r="AC328" s="3">
        <v>4.0</v>
      </c>
      <c r="AD328" s="3">
        <v>4.0</v>
      </c>
      <c r="AF328" s="3" t="s">
        <v>107</v>
      </c>
      <c r="AG328" s="3">
        <v>0.0</v>
      </c>
      <c r="AH328" s="3" t="s">
        <v>109</v>
      </c>
      <c r="AI328" s="3">
        <v>0.0</v>
      </c>
      <c r="AJ328" s="3" t="s">
        <v>109</v>
      </c>
      <c r="AK328" s="3">
        <v>3474.0</v>
      </c>
      <c r="AL328" s="3" t="s">
        <v>108</v>
      </c>
      <c r="AM328" s="3">
        <v>0.0</v>
      </c>
      <c r="AN328" s="3" t="s">
        <v>109</v>
      </c>
      <c r="AO328" s="3">
        <v>0.0</v>
      </c>
      <c r="AP328" s="3" t="s">
        <v>109</v>
      </c>
      <c r="AQ328" s="3">
        <v>0.0</v>
      </c>
      <c r="AR328" s="3" t="s">
        <v>109</v>
      </c>
      <c r="AS328" s="3">
        <v>0.0</v>
      </c>
      <c r="AT328" s="3" t="s">
        <v>109</v>
      </c>
      <c r="AV328" s="3">
        <v>0.0</v>
      </c>
      <c r="AW328" s="3" t="s">
        <v>111</v>
      </c>
      <c r="AX328" s="3">
        <v>1200.0</v>
      </c>
      <c r="AY328" s="3" t="s">
        <v>112</v>
      </c>
      <c r="AZ328" s="3">
        <v>0.0</v>
      </c>
      <c r="BA328" s="3" t="s">
        <v>113</v>
      </c>
      <c r="BB328" s="3">
        <v>86.0</v>
      </c>
      <c r="BC328" s="3" t="s">
        <v>114</v>
      </c>
      <c r="BD328" s="3">
        <v>126.0</v>
      </c>
      <c r="BE328" s="3" t="s">
        <v>114</v>
      </c>
      <c r="BF328" s="3">
        <v>81.0</v>
      </c>
      <c r="BG328" s="3" t="s">
        <v>167</v>
      </c>
      <c r="BH328" s="3" t="s">
        <v>157</v>
      </c>
      <c r="BI328" s="3">
        <v>68.0</v>
      </c>
      <c r="BJ328" s="3" t="s">
        <v>116</v>
      </c>
      <c r="BK328" s="3">
        <v>400.0</v>
      </c>
      <c r="BL328" s="3">
        <v>0.0</v>
      </c>
      <c r="BM328" s="3" t="s">
        <v>113</v>
      </c>
      <c r="BN328" s="3">
        <v>306.0</v>
      </c>
      <c r="BO328" s="3" t="s">
        <v>276</v>
      </c>
      <c r="BP328" s="3">
        <v>500.0</v>
      </c>
      <c r="BQ328" s="3" t="s">
        <v>141</v>
      </c>
      <c r="BR328" s="3" t="s">
        <v>246</v>
      </c>
      <c r="BS328" s="3">
        <v>1.0</v>
      </c>
      <c r="BT328" s="3">
        <v>0.0</v>
      </c>
      <c r="BU328" s="3">
        <v>1252.0</v>
      </c>
      <c r="BV328" s="3" t="s">
        <v>120</v>
      </c>
      <c r="BW328" s="3">
        <v>265.0</v>
      </c>
      <c r="BX328" s="3" t="s">
        <v>120</v>
      </c>
      <c r="BY328" s="3">
        <v>0.0</v>
      </c>
      <c r="BZ328" s="3" t="s">
        <v>120</v>
      </c>
      <c r="CA328" s="3">
        <v>221.0</v>
      </c>
      <c r="CB328" s="3" t="s">
        <v>120</v>
      </c>
      <c r="CD328" s="3" t="s">
        <v>122</v>
      </c>
      <c r="CE328" s="3" t="s">
        <v>122</v>
      </c>
      <c r="CF328" s="3" t="s">
        <v>144</v>
      </c>
      <c r="CG328" s="3" t="s">
        <v>92</v>
      </c>
      <c r="CH328" s="3" t="s">
        <v>124</v>
      </c>
      <c r="CI328" s="3" t="s">
        <v>147</v>
      </c>
      <c r="CJ328" s="3" t="s">
        <v>126</v>
      </c>
      <c r="CK328" s="3" t="s">
        <v>92</v>
      </c>
      <c r="CL328" s="3" t="s">
        <v>92</v>
      </c>
    </row>
    <row r="329">
      <c r="A329" s="2">
        <v>45045.5415178125</v>
      </c>
      <c r="B329" s="3" t="s">
        <v>1059</v>
      </c>
      <c r="C329" s="3" t="s">
        <v>2335</v>
      </c>
      <c r="D329" s="3" t="s">
        <v>91</v>
      </c>
      <c r="E329" s="3" t="s">
        <v>91</v>
      </c>
      <c r="F329" s="3" t="s">
        <v>92</v>
      </c>
      <c r="G329" s="3">
        <v>1.0</v>
      </c>
      <c r="H329" s="3" t="s">
        <v>93</v>
      </c>
      <c r="I329" s="3" t="s">
        <v>94</v>
      </c>
      <c r="J329" s="3" t="s">
        <v>96</v>
      </c>
      <c r="K329" s="3" t="s">
        <v>95</v>
      </c>
      <c r="L329" s="3" t="s">
        <v>2336</v>
      </c>
      <c r="M329" s="3">
        <v>2.023030608E9</v>
      </c>
      <c r="N329" s="3" t="s">
        <v>2337</v>
      </c>
      <c r="O329" s="3">
        <v>1.1983212895E10</v>
      </c>
      <c r="P329" s="3">
        <v>5.34404522E8</v>
      </c>
      <c r="Q329" s="3" t="s">
        <v>92</v>
      </c>
      <c r="R329" s="3">
        <v>4.9450259836E10</v>
      </c>
      <c r="S329" s="4">
        <v>38510.0</v>
      </c>
      <c r="T329" s="3" t="s">
        <v>131</v>
      </c>
      <c r="U329" s="3" t="s">
        <v>100</v>
      </c>
      <c r="V329" s="3" t="s">
        <v>2338</v>
      </c>
      <c r="W329" s="5" t="s">
        <v>2339</v>
      </c>
      <c r="X329" s="3" t="s">
        <v>236</v>
      </c>
      <c r="Y329" s="3" t="s">
        <v>104</v>
      </c>
      <c r="Z329" s="3" t="s">
        <v>105</v>
      </c>
      <c r="AA329" s="3" t="s">
        <v>106</v>
      </c>
      <c r="AC329" s="3">
        <v>3.0</v>
      </c>
      <c r="AD329" s="3">
        <v>3.0</v>
      </c>
      <c r="AF329" s="3" t="s">
        <v>107</v>
      </c>
      <c r="AG329" s="3">
        <v>0.0</v>
      </c>
      <c r="AH329" s="3" t="s">
        <v>109</v>
      </c>
      <c r="AI329" s="3">
        <v>0.0</v>
      </c>
      <c r="AJ329" s="3" t="s">
        <v>109</v>
      </c>
      <c r="AK329" s="3">
        <v>0.0</v>
      </c>
      <c r="AL329" s="3" t="s">
        <v>109</v>
      </c>
      <c r="AM329" s="3">
        <v>0.0</v>
      </c>
      <c r="AN329" s="3" t="s">
        <v>109</v>
      </c>
      <c r="AO329" s="3">
        <v>0.0</v>
      </c>
      <c r="AP329" s="3" t="s">
        <v>109</v>
      </c>
      <c r="AQ329" s="3">
        <v>0.0</v>
      </c>
      <c r="AR329" s="3" t="s">
        <v>109</v>
      </c>
      <c r="AS329" s="3">
        <v>3600.0</v>
      </c>
      <c r="AT329" s="3" t="s">
        <v>274</v>
      </c>
      <c r="AV329" s="3">
        <v>0.0</v>
      </c>
      <c r="AW329" s="3" t="s">
        <v>136</v>
      </c>
      <c r="AX329" s="3">
        <v>0.0</v>
      </c>
      <c r="AY329" s="3" t="s">
        <v>137</v>
      </c>
      <c r="AZ329" s="3">
        <v>1135.0</v>
      </c>
      <c r="BA329" s="3" t="s">
        <v>138</v>
      </c>
      <c r="BB329" s="3">
        <v>95.0</v>
      </c>
      <c r="BC329" s="3" t="s">
        <v>114</v>
      </c>
      <c r="BD329" s="3">
        <v>76.0</v>
      </c>
      <c r="BE329" s="3" t="s">
        <v>114</v>
      </c>
      <c r="BF329" s="3">
        <v>0.0</v>
      </c>
      <c r="BG329" s="3" t="s">
        <v>113</v>
      </c>
      <c r="BH329" s="3" t="s">
        <v>115</v>
      </c>
      <c r="BI329" s="3">
        <v>118.0</v>
      </c>
      <c r="BJ329" s="3" t="s">
        <v>140</v>
      </c>
      <c r="BK329" s="3">
        <v>250.0</v>
      </c>
      <c r="BL329" s="3">
        <v>0.0</v>
      </c>
      <c r="BM329" s="3" t="s">
        <v>113</v>
      </c>
      <c r="BN329" s="3">
        <v>0.0</v>
      </c>
      <c r="BO329" s="3" t="s">
        <v>113</v>
      </c>
      <c r="BP329" s="3">
        <v>300.0</v>
      </c>
      <c r="BQ329" s="3" t="s">
        <v>118</v>
      </c>
      <c r="BR329" s="3" t="s">
        <v>404</v>
      </c>
      <c r="BS329" s="3">
        <v>0.0</v>
      </c>
      <c r="BT329" s="3">
        <v>0.0</v>
      </c>
      <c r="BU329" s="3">
        <v>0.0</v>
      </c>
      <c r="BV329" s="3" t="s">
        <v>113</v>
      </c>
      <c r="BW329" s="3">
        <v>0.0</v>
      </c>
      <c r="BX329" s="3" t="s">
        <v>113</v>
      </c>
      <c r="BY329" s="3">
        <v>0.0</v>
      </c>
      <c r="BZ329" s="3" t="s">
        <v>113</v>
      </c>
      <c r="CA329" s="3">
        <v>0.0</v>
      </c>
      <c r="CB329" s="3" t="s">
        <v>113</v>
      </c>
      <c r="CD329" s="3" t="s">
        <v>122</v>
      </c>
      <c r="CE329" s="3" t="s">
        <v>122</v>
      </c>
      <c r="CF329" s="3" t="s">
        <v>144</v>
      </c>
      <c r="CH329" s="3" t="s">
        <v>124</v>
      </c>
      <c r="CI329" s="3" t="s">
        <v>126</v>
      </c>
      <c r="CJ329" s="3" t="s">
        <v>146</v>
      </c>
      <c r="CK329" s="3" t="s">
        <v>92</v>
      </c>
      <c r="CL329" s="3" t="s">
        <v>92</v>
      </c>
    </row>
    <row r="330">
      <c r="A330" s="2">
        <v>45052.52575994213</v>
      </c>
      <c r="B330" s="3" t="s">
        <v>798</v>
      </c>
      <c r="C330" s="3" t="s">
        <v>2340</v>
      </c>
      <c r="D330" s="3" t="s">
        <v>91</v>
      </c>
      <c r="E330" s="3" t="s">
        <v>92</v>
      </c>
      <c r="F330" s="3" t="s">
        <v>92</v>
      </c>
      <c r="G330" s="3">
        <v>1.0</v>
      </c>
      <c r="H330" s="3" t="s">
        <v>93</v>
      </c>
      <c r="I330" s="3" t="s">
        <v>94</v>
      </c>
      <c r="J330" s="3" t="s">
        <v>96</v>
      </c>
      <c r="K330" s="3" t="s">
        <v>95</v>
      </c>
      <c r="L330" s="3" t="s">
        <v>2341</v>
      </c>
      <c r="M330" s="3">
        <v>2.023030611E9</v>
      </c>
      <c r="N330" s="3" t="s">
        <v>2342</v>
      </c>
      <c r="O330" s="3">
        <v>1.1993380041E10</v>
      </c>
      <c r="P330" s="3">
        <v>5.74128402E8</v>
      </c>
      <c r="Q330" s="3" t="s">
        <v>92</v>
      </c>
      <c r="R330" s="3">
        <v>4.6801620827E10</v>
      </c>
      <c r="S330" s="4">
        <v>38572.0</v>
      </c>
      <c r="T330" s="3" t="s">
        <v>163</v>
      </c>
      <c r="U330" s="3" t="s">
        <v>100</v>
      </c>
      <c r="V330" s="3" t="s">
        <v>2343</v>
      </c>
      <c r="W330" s="5" t="s">
        <v>2344</v>
      </c>
      <c r="X330" s="3" t="s">
        <v>103</v>
      </c>
      <c r="Y330" s="3" t="s">
        <v>104</v>
      </c>
      <c r="Z330" s="3" t="s">
        <v>105</v>
      </c>
      <c r="AA330" s="3" t="s">
        <v>106</v>
      </c>
      <c r="AC330" s="3">
        <v>2.0</v>
      </c>
      <c r="AD330" s="3">
        <v>2.0</v>
      </c>
      <c r="AF330" s="3" t="s">
        <v>107</v>
      </c>
      <c r="AG330" s="3">
        <v>750.0</v>
      </c>
      <c r="AH330" s="3" t="s">
        <v>108</v>
      </c>
      <c r="AI330" s="3">
        <v>3282.0</v>
      </c>
      <c r="AJ330" s="3" t="s">
        <v>108</v>
      </c>
      <c r="AK330" s="3">
        <v>0.0</v>
      </c>
      <c r="AL330" s="3" t="s">
        <v>109</v>
      </c>
      <c r="AM330" s="3">
        <v>0.0</v>
      </c>
      <c r="AN330" s="3" t="s">
        <v>109</v>
      </c>
      <c r="AO330" s="3">
        <v>0.0</v>
      </c>
      <c r="AP330" s="3" t="s">
        <v>109</v>
      </c>
      <c r="AQ330" s="3">
        <v>0.0</v>
      </c>
      <c r="AR330" s="3" t="s">
        <v>109</v>
      </c>
      <c r="AS330" s="3">
        <v>0.0</v>
      </c>
      <c r="AT330" s="3" t="s">
        <v>109</v>
      </c>
      <c r="AV330" s="3">
        <v>0.0</v>
      </c>
      <c r="AW330" s="3" t="s">
        <v>136</v>
      </c>
      <c r="AX330" s="3">
        <v>360.0</v>
      </c>
      <c r="AY330" s="3" t="s">
        <v>879</v>
      </c>
      <c r="AZ330" s="3">
        <v>0.0</v>
      </c>
      <c r="BA330" s="3" t="s">
        <v>166</v>
      </c>
      <c r="BB330" s="3">
        <v>0.0</v>
      </c>
      <c r="BC330" s="3" t="s">
        <v>460</v>
      </c>
      <c r="BD330" s="3">
        <v>78.0</v>
      </c>
      <c r="BE330" s="3" t="s">
        <v>114</v>
      </c>
      <c r="BF330" s="3">
        <v>160.0</v>
      </c>
      <c r="BG330" s="3" t="s">
        <v>167</v>
      </c>
      <c r="BH330" s="3" t="s">
        <v>115</v>
      </c>
      <c r="BI330" s="3">
        <v>124.0</v>
      </c>
      <c r="BJ330" s="3" t="s">
        <v>116</v>
      </c>
      <c r="BK330" s="3">
        <v>190.0</v>
      </c>
      <c r="BL330" s="3">
        <v>0.0</v>
      </c>
      <c r="BM330" s="3" t="s">
        <v>113</v>
      </c>
      <c r="BN330" s="3">
        <v>0.0</v>
      </c>
      <c r="BO330" s="3" t="s">
        <v>113</v>
      </c>
      <c r="BP330" s="3">
        <v>50.0</v>
      </c>
      <c r="BQ330" s="3" t="s">
        <v>118</v>
      </c>
      <c r="BR330" s="3" t="s">
        <v>2345</v>
      </c>
      <c r="BS330" s="3">
        <v>0.0</v>
      </c>
      <c r="BT330" s="3">
        <v>0.0</v>
      </c>
      <c r="BU330" s="3">
        <v>0.0</v>
      </c>
      <c r="BV330" s="3" t="s">
        <v>113</v>
      </c>
      <c r="BW330" s="3">
        <v>0.0</v>
      </c>
      <c r="BX330" s="3" t="s">
        <v>113</v>
      </c>
      <c r="BY330" s="3">
        <v>0.0</v>
      </c>
      <c r="BZ330" s="3" t="s">
        <v>920</v>
      </c>
      <c r="CA330" s="3">
        <v>0.0</v>
      </c>
      <c r="CB330" s="3" t="s">
        <v>113</v>
      </c>
      <c r="CD330" s="3" t="s">
        <v>122</v>
      </c>
      <c r="CE330" s="3" t="s">
        <v>122</v>
      </c>
      <c r="CF330" s="3" t="s">
        <v>144</v>
      </c>
      <c r="CH330" s="3" t="s">
        <v>124</v>
      </c>
      <c r="CI330" s="3" t="s">
        <v>126</v>
      </c>
      <c r="CJ330" s="3" t="s">
        <v>147</v>
      </c>
      <c r="CK330" s="3" t="s">
        <v>91</v>
      </c>
      <c r="CL330" s="3" t="s">
        <v>91</v>
      </c>
    </row>
    <row r="331">
      <c r="A331" s="2">
        <v>45045.6709159375</v>
      </c>
      <c r="B331" s="3" t="s">
        <v>259</v>
      </c>
      <c r="C331" s="3" t="s">
        <v>2346</v>
      </c>
      <c r="D331" s="3" t="s">
        <v>91</v>
      </c>
      <c r="E331" s="3" t="s">
        <v>92</v>
      </c>
      <c r="F331" s="3" t="s">
        <v>92</v>
      </c>
      <c r="G331" s="3" t="s">
        <v>93</v>
      </c>
      <c r="H331" s="3" t="s">
        <v>93</v>
      </c>
      <c r="I331" s="3" t="s">
        <v>94</v>
      </c>
      <c r="J331" s="3" t="s">
        <v>96</v>
      </c>
      <c r="K331" s="3" t="s">
        <v>95</v>
      </c>
      <c r="L331" s="3" t="s">
        <v>2347</v>
      </c>
      <c r="M331" s="3">
        <v>2.023030612E9</v>
      </c>
      <c r="N331" s="3" t="s">
        <v>2348</v>
      </c>
      <c r="O331" s="3">
        <v>1.1994209495E10</v>
      </c>
      <c r="P331" s="3">
        <v>5.24312965E8</v>
      </c>
      <c r="Q331" s="3" t="s">
        <v>92</v>
      </c>
      <c r="R331" s="3">
        <v>4.0742805824E10</v>
      </c>
      <c r="S331" s="4">
        <v>38727.0</v>
      </c>
      <c r="T331" s="3" t="s">
        <v>99</v>
      </c>
      <c r="U331" s="3" t="s">
        <v>100</v>
      </c>
      <c r="V331" s="3" t="s">
        <v>2349</v>
      </c>
      <c r="W331" s="5" t="s">
        <v>2350</v>
      </c>
      <c r="X331" s="3" t="s">
        <v>103</v>
      </c>
      <c r="Y331" s="3" t="s">
        <v>104</v>
      </c>
      <c r="Z331" s="3" t="s">
        <v>105</v>
      </c>
      <c r="AA331" s="3" t="s">
        <v>106</v>
      </c>
      <c r="AC331" s="3">
        <v>6.0</v>
      </c>
      <c r="AD331" s="3">
        <v>6.0</v>
      </c>
      <c r="AF331" s="3" t="s">
        <v>107</v>
      </c>
      <c r="AG331" s="3">
        <v>520.0</v>
      </c>
      <c r="AH331" s="3" t="s">
        <v>108</v>
      </c>
      <c r="AI331" s="3">
        <v>2027.0</v>
      </c>
      <c r="AJ331" s="3" t="s">
        <v>108</v>
      </c>
      <c r="AK331" s="3">
        <v>1458.0</v>
      </c>
      <c r="AL331" s="3" t="s">
        <v>108</v>
      </c>
      <c r="AM331" s="3">
        <v>0.0</v>
      </c>
      <c r="AN331" s="3" t="s">
        <v>109</v>
      </c>
      <c r="AO331" s="3">
        <v>0.0</v>
      </c>
      <c r="AP331" s="3" t="s">
        <v>109</v>
      </c>
      <c r="AQ331" s="3">
        <v>0.0</v>
      </c>
      <c r="AR331" s="3" t="s">
        <v>109</v>
      </c>
      <c r="AS331" s="3">
        <v>0.0</v>
      </c>
      <c r="AT331" s="3" t="s">
        <v>109</v>
      </c>
      <c r="AV331" s="3">
        <v>0.0</v>
      </c>
      <c r="AW331" s="3" t="s">
        <v>155</v>
      </c>
      <c r="AX331" s="3">
        <v>0.0</v>
      </c>
      <c r="AY331" s="3" t="s">
        <v>177</v>
      </c>
      <c r="AZ331" s="3">
        <v>0.0</v>
      </c>
      <c r="BA331" s="3" t="s">
        <v>113</v>
      </c>
      <c r="BB331" s="3">
        <v>400.0</v>
      </c>
      <c r="BC331" s="3" t="s">
        <v>114</v>
      </c>
      <c r="BD331" s="3">
        <v>420.0</v>
      </c>
      <c r="BE331" s="3" t="s">
        <v>114</v>
      </c>
      <c r="BF331" s="3">
        <v>0.0</v>
      </c>
      <c r="BG331" s="3" t="s">
        <v>113</v>
      </c>
      <c r="BH331" s="3" t="s">
        <v>115</v>
      </c>
      <c r="BI331" s="3">
        <v>100.0</v>
      </c>
      <c r="BJ331" s="3" t="s">
        <v>116</v>
      </c>
      <c r="BK331" s="3">
        <v>150.0</v>
      </c>
      <c r="BL331" s="3">
        <v>0.0</v>
      </c>
      <c r="BM331" s="3" t="s">
        <v>113</v>
      </c>
      <c r="BN331" s="3">
        <v>0.0</v>
      </c>
      <c r="BO331" s="3" t="s">
        <v>113</v>
      </c>
      <c r="BP331" s="3">
        <v>0.0</v>
      </c>
      <c r="BQ331" s="3" t="s">
        <v>113</v>
      </c>
      <c r="BS331" s="3">
        <v>0.0</v>
      </c>
      <c r="BT331" s="3">
        <v>0.0</v>
      </c>
      <c r="BU331" s="3">
        <v>0.0</v>
      </c>
      <c r="BV331" s="3" t="s">
        <v>113</v>
      </c>
      <c r="BW331" s="3">
        <v>0.0</v>
      </c>
      <c r="BX331" s="3" t="s">
        <v>113</v>
      </c>
      <c r="BY331" s="3">
        <v>161.0</v>
      </c>
      <c r="BZ331" s="3" t="s">
        <v>120</v>
      </c>
      <c r="CA331" s="3">
        <v>0.0</v>
      </c>
      <c r="CB331" s="3" t="s">
        <v>113</v>
      </c>
      <c r="CD331" s="3" t="s">
        <v>122</v>
      </c>
      <c r="CE331" s="3" t="s">
        <v>122</v>
      </c>
      <c r="CF331" s="3" t="s">
        <v>144</v>
      </c>
      <c r="CH331" s="3" t="s">
        <v>124</v>
      </c>
      <c r="CI331" s="3" t="s">
        <v>146</v>
      </c>
      <c r="CJ331" s="3" t="s">
        <v>126</v>
      </c>
      <c r="CK331" s="3" t="s">
        <v>91</v>
      </c>
      <c r="CL331" s="3" t="s">
        <v>91</v>
      </c>
    </row>
    <row r="332">
      <c r="A332" s="2">
        <v>45045.50500002315</v>
      </c>
      <c r="B332" s="3" t="s">
        <v>306</v>
      </c>
      <c r="C332" s="3" t="s">
        <v>2351</v>
      </c>
      <c r="D332" s="3" t="s">
        <v>91</v>
      </c>
      <c r="E332" s="3" t="s">
        <v>91</v>
      </c>
      <c r="F332" s="3" t="s">
        <v>92</v>
      </c>
      <c r="G332" s="3" t="s">
        <v>93</v>
      </c>
      <c r="H332" s="3" t="s">
        <v>93</v>
      </c>
      <c r="I332" s="3" t="s">
        <v>94</v>
      </c>
      <c r="J332" s="3" t="s">
        <v>96</v>
      </c>
      <c r="K332" s="3" t="s">
        <v>95</v>
      </c>
      <c r="L332" s="3" t="s">
        <v>2352</v>
      </c>
      <c r="M332" s="3">
        <v>2.023030613E9</v>
      </c>
      <c r="N332" s="6" t="s">
        <v>2353</v>
      </c>
      <c r="O332" s="3">
        <v>1.1990243489E10</v>
      </c>
      <c r="P332" s="3">
        <v>5.36584473E8</v>
      </c>
      <c r="Q332" s="3" t="s">
        <v>92</v>
      </c>
      <c r="R332" s="3">
        <v>4.778832485E10</v>
      </c>
      <c r="S332" s="4">
        <v>38894.0</v>
      </c>
      <c r="T332" s="3" t="s">
        <v>131</v>
      </c>
      <c r="U332" s="3" t="s">
        <v>100</v>
      </c>
      <c r="V332" s="3" t="s">
        <v>2354</v>
      </c>
      <c r="W332" s="5" t="s">
        <v>2355</v>
      </c>
      <c r="X332" s="3" t="s">
        <v>689</v>
      </c>
      <c r="Y332" s="3" t="s">
        <v>104</v>
      </c>
      <c r="Z332" s="3" t="s">
        <v>105</v>
      </c>
      <c r="AA332" s="3" t="s">
        <v>106</v>
      </c>
      <c r="AC332" s="3">
        <v>2.0</v>
      </c>
      <c r="AD332" s="3">
        <v>2.0</v>
      </c>
      <c r="AF332" s="3" t="s">
        <v>107</v>
      </c>
      <c r="AG332" s="3">
        <v>0.0</v>
      </c>
      <c r="AH332" s="3" t="s">
        <v>109</v>
      </c>
      <c r="AI332" s="3">
        <v>0.0</v>
      </c>
      <c r="AJ332" s="3" t="s">
        <v>109</v>
      </c>
      <c r="AK332" s="3">
        <v>0.0</v>
      </c>
      <c r="AL332" s="3" t="s">
        <v>109</v>
      </c>
      <c r="AM332" s="3">
        <v>1455.0</v>
      </c>
      <c r="AN332" s="3" t="s">
        <v>108</v>
      </c>
      <c r="AO332" s="3">
        <v>0.0</v>
      </c>
      <c r="AP332" s="3" t="s">
        <v>109</v>
      </c>
      <c r="AQ332" s="3">
        <v>0.0</v>
      </c>
      <c r="AR332" s="3" t="s">
        <v>109</v>
      </c>
      <c r="AS332" s="3">
        <v>0.0</v>
      </c>
      <c r="AT332" s="3" t="s">
        <v>109</v>
      </c>
      <c r="AV332" s="3">
        <v>0.0</v>
      </c>
      <c r="AW332" s="3" t="s">
        <v>111</v>
      </c>
      <c r="AX332" s="3">
        <v>650.0</v>
      </c>
      <c r="AY332" s="3" t="s">
        <v>112</v>
      </c>
      <c r="AZ332" s="3">
        <v>0.0</v>
      </c>
      <c r="BA332" s="3" t="s">
        <v>113</v>
      </c>
      <c r="BB332" s="3">
        <v>0.0</v>
      </c>
      <c r="BC332" s="3" t="s">
        <v>460</v>
      </c>
      <c r="BD332" s="3">
        <v>105.0</v>
      </c>
      <c r="BE332" s="3" t="s">
        <v>114</v>
      </c>
      <c r="BF332" s="3">
        <v>0.0</v>
      </c>
      <c r="BG332" s="3" t="s">
        <v>113</v>
      </c>
      <c r="BH332" s="3" t="s">
        <v>157</v>
      </c>
      <c r="BI332" s="3">
        <v>80.0</v>
      </c>
      <c r="BJ332" s="3" t="s">
        <v>116</v>
      </c>
      <c r="BK332" s="3">
        <v>0.0</v>
      </c>
      <c r="BL332" s="3">
        <v>0.0</v>
      </c>
      <c r="BM332" s="3" t="s">
        <v>113</v>
      </c>
      <c r="BN332" s="3">
        <v>0.0</v>
      </c>
      <c r="BO332" s="3" t="s">
        <v>113</v>
      </c>
      <c r="BP332" s="3">
        <v>250.0</v>
      </c>
      <c r="BQ332" s="3" t="s">
        <v>118</v>
      </c>
      <c r="BR332" s="3" t="s">
        <v>2356</v>
      </c>
      <c r="BS332" s="3">
        <v>0.0</v>
      </c>
      <c r="BT332" s="3">
        <v>0.0</v>
      </c>
      <c r="BU332" s="3">
        <v>0.0</v>
      </c>
      <c r="BV332" s="3" t="s">
        <v>113</v>
      </c>
      <c r="BW332" s="3">
        <v>0.0</v>
      </c>
      <c r="BX332" s="3" t="s">
        <v>113</v>
      </c>
      <c r="BY332" s="3">
        <v>0.0</v>
      </c>
      <c r="BZ332" s="3" t="s">
        <v>113</v>
      </c>
      <c r="CA332" s="3">
        <v>0.0</v>
      </c>
      <c r="CB332" s="3" t="s">
        <v>113</v>
      </c>
      <c r="CD332" s="3" t="s">
        <v>122</v>
      </c>
      <c r="CE332" s="3" t="s">
        <v>122</v>
      </c>
      <c r="CF332" s="3" t="s">
        <v>144</v>
      </c>
      <c r="CH332" s="3" t="s">
        <v>124</v>
      </c>
      <c r="CI332" s="3" t="s">
        <v>181</v>
      </c>
      <c r="CJ332" s="3" t="s">
        <v>126</v>
      </c>
      <c r="CK332" s="3" t="s">
        <v>92</v>
      </c>
      <c r="CL332" s="3" t="s">
        <v>92</v>
      </c>
    </row>
    <row r="333">
      <c r="A333" s="2">
        <v>45045.469316331015</v>
      </c>
      <c r="B333" s="3" t="s">
        <v>616</v>
      </c>
      <c r="C333" s="3" t="s">
        <v>2357</v>
      </c>
      <c r="D333" s="3" t="s">
        <v>91</v>
      </c>
      <c r="E333" s="3" t="s">
        <v>92</v>
      </c>
      <c r="F333" s="3" t="s">
        <v>92</v>
      </c>
      <c r="G333" s="3">
        <v>1.0</v>
      </c>
      <c r="H333" s="3" t="s">
        <v>93</v>
      </c>
      <c r="I333" s="3">
        <v>1.0</v>
      </c>
      <c r="J333" s="3" t="s">
        <v>96</v>
      </c>
      <c r="K333" s="3" t="s">
        <v>95</v>
      </c>
      <c r="L333" s="3" t="s">
        <v>2358</v>
      </c>
      <c r="M333" s="3">
        <v>2.023030614E9</v>
      </c>
      <c r="N333" s="3" t="s">
        <v>2359</v>
      </c>
      <c r="O333" s="3">
        <v>1.1963599508E10</v>
      </c>
      <c r="P333" s="3">
        <v>5.25225894E8</v>
      </c>
      <c r="Q333" s="3" t="s">
        <v>92</v>
      </c>
      <c r="R333" s="3">
        <v>4.2805106873E10</v>
      </c>
      <c r="S333" s="4">
        <v>38222.0</v>
      </c>
      <c r="T333" s="3" t="s">
        <v>99</v>
      </c>
      <c r="U333" s="3" t="s">
        <v>100</v>
      </c>
      <c r="V333" s="3" t="s">
        <v>2360</v>
      </c>
      <c r="W333" s="5" t="s">
        <v>2361</v>
      </c>
      <c r="X333" s="3" t="s">
        <v>467</v>
      </c>
      <c r="Y333" s="3" t="s">
        <v>104</v>
      </c>
      <c r="Z333" s="3" t="s">
        <v>105</v>
      </c>
      <c r="AA333" s="3" t="s">
        <v>106</v>
      </c>
      <c r="AC333" s="3">
        <v>3.0</v>
      </c>
      <c r="AD333" s="3">
        <v>3.0</v>
      </c>
      <c r="AE333" s="3">
        <v>0.0</v>
      </c>
      <c r="AF333" s="3" t="s">
        <v>107</v>
      </c>
      <c r="AG333" s="3">
        <v>0.0</v>
      </c>
      <c r="AH333" s="3" t="s">
        <v>109</v>
      </c>
      <c r="AI333" s="3">
        <v>0.0</v>
      </c>
      <c r="AJ333" s="3" t="s">
        <v>109</v>
      </c>
      <c r="AK333" s="3">
        <v>0.0</v>
      </c>
      <c r="AL333" s="3" t="s">
        <v>109</v>
      </c>
      <c r="AM333" s="3">
        <v>0.0</v>
      </c>
      <c r="AN333" s="3" t="s">
        <v>109</v>
      </c>
      <c r="AO333" s="3">
        <v>0.0</v>
      </c>
      <c r="AP333" s="3" t="s">
        <v>581</v>
      </c>
      <c r="AQ333" s="3">
        <v>3895.0</v>
      </c>
      <c r="AR333" s="3" t="s">
        <v>176</v>
      </c>
      <c r="AS333" s="3">
        <v>1300.0</v>
      </c>
      <c r="AT333" s="3" t="s">
        <v>176</v>
      </c>
      <c r="AU333" s="3" t="s">
        <v>2362</v>
      </c>
      <c r="AV333" s="3">
        <v>0.0</v>
      </c>
      <c r="AW333" s="3" t="s">
        <v>136</v>
      </c>
      <c r="AX333" s="3">
        <v>0.0</v>
      </c>
      <c r="AY333" s="3" t="s">
        <v>137</v>
      </c>
      <c r="AZ333" s="3">
        <v>0.0</v>
      </c>
      <c r="BA333" s="3" t="s">
        <v>255</v>
      </c>
      <c r="BB333" s="3">
        <v>66.0</v>
      </c>
      <c r="BC333" s="3" t="s">
        <v>114</v>
      </c>
      <c r="BD333" s="3">
        <v>185.0</v>
      </c>
      <c r="BE333" s="3" t="s">
        <v>114</v>
      </c>
      <c r="BF333" s="3">
        <v>0.0</v>
      </c>
      <c r="BG333" s="3" t="s">
        <v>113</v>
      </c>
      <c r="BH333" s="3" t="s">
        <v>115</v>
      </c>
      <c r="BI333" s="3">
        <v>400.0</v>
      </c>
      <c r="BJ333" s="3" t="s">
        <v>116</v>
      </c>
      <c r="BK333" s="3">
        <v>200.0</v>
      </c>
      <c r="BL333" s="3">
        <v>0.0</v>
      </c>
      <c r="BM333" s="3" t="s">
        <v>113</v>
      </c>
      <c r="BN333" s="3">
        <v>0.0</v>
      </c>
      <c r="BO333" s="3" t="s">
        <v>113</v>
      </c>
      <c r="BP333" s="3">
        <v>300.0</v>
      </c>
      <c r="BQ333" s="3" t="s">
        <v>118</v>
      </c>
      <c r="BR333" s="3" t="s">
        <v>2363</v>
      </c>
      <c r="BS333" s="3">
        <v>1.0</v>
      </c>
      <c r="BT333" s="3">
        <v>0.0</v>
      </c>
      <c r="BU333" s="3">
        <v>814.0</v>
      </c>
      <c r="BV333" s="3" t="s">
        <v>120</v>
      </c>
      <c r="BW333" s="3">
        <v>0.0</v>
      </c>
      <c r="BX333" s="3" t="s">
        <v>113</v>
      </c>
      <c r="BY333" s="3">
        <v>0.0</v>
      </c>
      <c r="BZ333" s="3" t="s">
        <v>113</v>
      </c>
      <c r="CA333" s="3">
        <v>0.0</v>
      </c>
      <c r="CB333" s="3" t="s">
        <v>113</v>
      </c>
      <c r="CD333" s="3" t="s">
        <v>122</v>
      </c>
      <c r="CE333" s="3" t="s">
        <v>122</v>
      </c>
      <c r="CF333" s="3" t="s">
        <v>123</v>
      </c>
      <c r="CH333" s="3" t="s">
        <v>124</v>
      </c>
      <c r="CI333" s="3" t="s">
        <v>146</v>
      </c>
      <c r="CJ333" s="3" t="s">
        <v>228</v>
      </c>
      <c r="CK333" s="3" t="s">
        <v>92</v>
      </c>
      <c r="CL333" s="3" t="s">
        <v>92</v>
      </c>
    </row>
  </sheetData>
  <autoFilter ref="$A$1:$CS$333">
    <sortState ref="A1:CS333">
      <sortCondition ref="L1:L333"/>
      <sortCondition ref="AK1:AK333"/>
    </sortState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0.13"/>
    <col customWidth="1" min="4" max="4" width="37.75"/>
  </cols>
  <sheetData>
    <row r="1" ht="21.0" customHeight="1">
      <c r="A1" s="8" t="s">
        <v>2364</v>
      </c>
      <c r="B1" s="9"/>
      <c r="C1" s="9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1.0" customHeight="1">
      <c r="A2" s="12" t="s">
        <v>2365</v>
      </c>
      <c r="B2" s="12" t="s">
        <v>2366</v>
      </c>
      <c r="C2" s="13" t="s">
        <v>17</v>
      </c>
      <c r="D2" s="13" t="s">
        <v>2367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1.0" customHeight="1">
      <c r="A3" s="14" t="s">
        <v>130</v>
      </c>
      <c r="B3" s="14" t="s">
        <v>2368</v>
      </c>
      <c r="C3" s="15">
        <f>VLOOKUP(A3,'Respostas Originais'!N:R,5,0)</f>
        <v>47579178800</v>
      </c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1.0" customHeight="1">
      <c r="A4" s="14" t="s">
        <v>162</v>
      </c>
      <c r="B4" s="14" t="s">
        <v>171</v>
      </c>
      <c r="C4" s="15">
        <f>VLOOKUP(A4,'Respostas Originais'!N:R,5,0)</f>
        <v>48998970813</v>
      </c>
      <c r="D4" s="1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21.0" customHeight="1">
      <c r="A5" s="14" t="s">
        <v>172</v>
      </c>
      <c r="B5" s="14" t="s">
        <v>2369</v>
      </c>
      <c r="C5" s="15">
        <f>VLOOKUP(A5,'Respostas Originais'!N:R,5,0)</f>
        <v>24118808803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1.0" customHeight="1">
      <c r="A6" s="14" t="s">
        <v>185</v>
      </c>
      <c r="B6" s="14" t="s">
        <v>2370</v>
      </c>
      <c r="C6" s="15">
        <f>VLOOKUP(A6,'Respostas Originais'!N:R,5,0)</f>
        <v>54058205806</v>
      </c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1.0" customHeight="1">
      <c r="A7" s="14" t="s">
        <v>199</v>
      </c>
      <c r="B7" s="14" t="s">
        <v>211</v>
      </c>
      <c r="C7" s="15">
        <f>VLOOKUP(A7,'Respostas Originais'!N:R,5,0)</f>
        <v>52140089880</v>
      </c>
      <c r="D7" s="16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1.0" customHeight="1">
      <c r="A8" s="14" t="s">
        <v>233</v>
      </c>
      <c r="B8" s="14" t="s">
        <v>2371</v>
      </c>
      <c r="C8" s="15">
        <f>VLOOKUP(A8,'Respostas Originais'!N:R,5,0)</f>
        <v>42280782812</v>
      </c>
      <c r="D8" s="1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21.0" customHeight="1">
      <c r="A9" s="14" t="s">
        <v>241</v>
      </c>
      <c r="B9" s="14" t="s">
        <v>249</v>
      </c>
      <c r="C9" s="15">
        <f>VLOOKUP(A9,'Respostas Originais'!N:R,5,0)</f>
        <v>53201355801</v>
      </c>
      <c r="D9" s="1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21.0" customHeight="1">
      <c r="A10" s="14" t="s">
        <v>250</v>
      </c>
      <c r="B10" s="14" t="s">
        <v>2372</v>
      </c>
      <c r="C10" s="15">
        <f>VLOOKUP(A10,'Respostas Originais'!N:R,5,0)</f>
        <v>41160809852</v>
      </c>
      <c r="D10" s="1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1.0" customHeight="1">
      <c r="A11" s="14" t="s">
        <v>270</v>
      </c>
      <c r="B11" s="14" t="s">
        <v>280</v>
      </c>
      <c r="C11" s="15">
        <f>VLOOKUP(A11,'Respostas Originais'!N:R,5,0)</f>
        <v>43842905866</v>
      </c>
      <c r="D11" s="1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21.0" customHeight="1">
      <c r="A12" s="14" t="s">
        <v>297</v>
      </c>
      <c r="B12" s="14" t="s">
        <v>2373</v>
      </c>
      <c r="C12" s="15">
        <f>VLOOKUP(A12,'Respostas Originais'!N:R,5,0)</f>
        <v>50993630839</v>
      </c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1.0" customHeight="1">
      <c r="A13" s="14" t="s">
        <v>303</v>
      </c>
      <c r="B13" s="14" t="s">
        <v>302</v>
      </c>
      <c r="C13" s="15">
        <f>VLOOKUP(A13,'Respostas Originais'!N:R,5,0)</f>
        <v>38803334831</v>
      </c>
      <c r="D13" s="16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21.0" customHeight="1">
      <c r="A14" s="14" t="s">
        <v>309</v>
      </c>
      <c r="B14" s="14" t="s">
        <v>308</v>
      </c>
      <c r="C14" s="15">
        <f>VLOOKUP(A14,'Respostas Originais'!N:R,5,0)</f>
        <v>42422145884</v>
      </c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21.0" customHeight="1">
      <c r="A15" s="14" t="s">
        <v>315</v>
      </c>
      <c r="B15" s="14" t="s">
        <v>314</v>
      </c>
      <c r="C15" s="15">
        <f>VLOOKUP(A15,'Respostas Originais'!N:R,5,0)</f>
        <v>50936937823</v>
      </c>
      <c r="D15" s="16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21.0" customHeight="1">
      <c r="A16" s="14" t="s">
        <v>345</v>
      </c>
      <c r="B16" s="14" t="s">
        <v>344</v>
      </c>
      <c r="C16" s="15">
        <f>VLOOKUP(A16,'Respostas Originais'!N:R,5,0)</f>
        <v>23502135878</v>
      </c>
      <c r="D16" s="16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1.0" customHeight="1">
      <c r="A17" s="14" t="s">
        <v>360</v>
      </c>
      <c r="B17" s="14" t="s">
        <v>359</v>
      </c>
      <c r="C17" s="15">
        <f>VLOOKUP(A17,'Respostas Originais'!N:R,5,0)</f>
        <v>55959754827</v>
      </c>
      <c r="D17" s="16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21.0" customHeight="1">
      <c r="A18" s="14" t="s">
        <v>368</v>
      </c>
      <c r="B18" s="14" t="s">
        <v>2374</v>
      </c>
      <c r="C18" s="15">
        <f>VLOOKUP(A18,'Respostas Originais'!N:R,5,0)</f>
        <v>48636014840</v>
      </c>
      <c r="D18" s="16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21.0" customHeight="1">
      <c r="A19" s="14" t="s">
        <v>377</v>
      </c>
      <c r="B19" s="14" t="s">
        <v>376</v>
      </c>
      <c r="C19" s="15">
        <f>VLOOKUP(A19,'Respostas Originais'!N:R,5,0)</f>
        <v>52032171813</v>
      </c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1.0" customHeight="1">
      <c r="A20" s="14" t="s">
        <v>401</v>
      </c>
      <c r="B20" s="14" t="s">
        <v>400</v>
      </c>
      <c r="C20" s="15">
        <f>VLOOKUP(A20,'Respostas Originais'!N:R,5,0)</f>
        <v>50631976809</v>
      </c>
      <c r="D20" s="1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1.0" customHeight="1">
      <c r="A21" s="14" t="s">
        <v>415</v>
      </c>
      <c r="B21" s="14" t="s">
        <v>414</v>
      </c>
      <c r="C21" s="15">
        <f>VLOOKUP(A21,'Respostas Originais'!N:R,5,0)</f>
        <v>55508551867</v>
      </c>
      <c r="D21" s="16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1.0" customHeight="1">
      <c r="A22" s="14" t="s">
        <v>2375</v>
      </c>
      <c r="B22" s="14" t="s">
        <v>2376</v>
      </c>
      <c r="C22" s="15" t="str">
        <f>VLOOKUP(A22,'Respostas Originais'!N:R,5,0)</f>
        <v>#N/A</v>
      </c>
      <c r="D22" s="16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21.0" customHeight="1">
      <c r="A23" s="14" t="s">
        <v>428</v>
      </c>
      <c r="B23" s="14" t="s">
        <v>2377</v>
      </c>
      <c r="C23" s="15">
        <f>VLOOKUP(A23,'Respostas Originais'!N:R,5,0)</f>
        <v>55181904840</v>
      </c>
      <c r="D23" s="16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1.0" customHeight="1">
      <c r="A24" s="14" t="s">
        <v>441</v>
      </c>
      <c r="B24" s="14" t="s">
        <v>440</v>
      </c>
      <c r="C24" s="15">
        <f>VLOOKUP(A24,'Respostas Originais'!N:R,5,0)</f>
        <v>47372823838</v>
      </c>
      <c r="D24" s="16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1.0" customHeight="1">
      <c r="A25" s="14" t="s">
        <v>449</v>
      </c>
      <c r="B25" s="14" t="s">
        <v>448</v>
      </c>
      <c r="C25" s="15">
        <f>VLOOKUP(A25,'Respostas Originais'!N:R,5,0)</f>
        <v>55253807810</v>
      </c>
      <c r="D25" s="16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21.0" customHeight="1">
      <c r="A26" s="14" t="s">
        <v>464</v>
      </c>
      <c r="B26" s="14" t="s">
        <v>463</v>
      </c>
      <c r="C26" s="15">
        <f>VLOOKUP(A26,'Respostas Originais'!N:R,5,0)</f>
        <v>57234878840</v>
      </c>
      <c r="D26" s="16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1.0" customHeight="1">
      <c r="A27" s="14" t="s">
        <v>473</v>
      </c>
      <c r="B27" s="14" t="s">
        <v>472</v>
      </c>
      <c r="C27" s="15">
        <f>VLOOKUP(A27,'Respostas Originais'!N:R,5,0)</f>
        <v>47666969805</v>
      </c>
      <c r="D27" s="16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21.0" customHeight="1">
      <c r="A28" s="14" t="s">
        <v>480</v>
      </c>
      <c r="B28" s="14" t="s">
        <v>479</v>
      </c>
      <c r="C28" s="15">
        <f>VLOOKUP(A28,'Respostas Originais'!N:R,5,0)</f>
        <v>38666800828</v>
      </c>
      <c r="D28" s="16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21.0" customHeight="1">
      <c r="A29" s="14" t="s">
        <v>500</v>
      </c>
      <c r="B29" s="14" t="s">
        <v>499</v>
      </c>
      <c r="C29" s="15">
        <f>VLOOKUP(A29,'Respostas Originais'!N:R,5,0)</f>
        <v>50222626810</v>
      </c>
      <c r="D29" s="16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21.0" customHeight="1">
      <c r="A30" s="14" t="s">
        <v>506</v>
      </c>
      <c r="B30" s="14" t="s">
        <v>505</v>
      </c>
      <c r="C30" s="15">
        <f>VLOOKUP(A30,'Respostas Originais'!N:R,5,0)</f>
        <v>42736289889</v>
      </c>
      <c r="D30" s="16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1.0" customHeight="1">
      <c r="A31" s="14" t="s">
        <v>513</v>
      </c>
      <c r="B31" s="14" t="s">
        <v>2378</v>
      </c>
      <c r="C31" s="15">
        <f>VLOOKUP(A31,'Respostas Originais'!N:R,5,0)</f>
        <v>55142247833</v>
      </c>
      <c r="D31" s="16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21.0" customHeight="1">
      <c r="A32" s="14" t="s">
        <v>525</v>
      </c>
      <c r="B32" s="14" t="s">
        <v>2379</v>
      </c>
      <c r="C32" s="15">
        <f>VLOOKUP(A32,'Respostas Originais'!N:R,5,0)</f>
        <v>39335628808</v>
      </c>
      <c r="D32" s="16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1.0" customHeight="1">
      <c r="A33" s="14" t="s">
        <v>533</v>
      </c>
      <c r="B33" s="14" t="s">
        <v>2380</v>
      </c>
      <c r="C33" s="15">
        <f>VLOOKUP(A33,'Respostas Originais'!N:R,5,0)</f>
        <v>52599686890</v>
      </c>
      <c r="D33" s="1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1.0" customHeight="1">
      <c r="A34" s="14" t="s">
        <v>549</v>
      </c>
      <c r="B34" s="14" t="s">
        <v>2381</v>
      </c>
      <c r="C34" s="15">
        <f>VLOOKUP(A34,'Respostas Originais'!N:R,5,0)</f>
        <v>39839361805</v>
      </c>
      <c r="D34" s="1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1.0" customHeight="1">
      <c r="A35" s="14" t="s">
        <v>555</v>
      </c>
      <c r="B35" s="14" t="s">
        <v>554</v>
      </c>
      <c r="C35" s="15">
        <f>VLOOKUP(A35,'Respostas Originais'!N:R,5,0)</f>
        <v>48806360884</v>
      </c>
      <c r="D35" s="16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21.0" customHeight="1">
      <c r="A36" s="14" t="s">
        <v>562</v>
      </c>
      <c r="B36" s="14" t="s">
        <v>561</v>
      </c>
      <c r="C36" s="15">
        <f>VLOOKUP(A36,'Respostas Originais'!N:R,5,0)</f>
        <v>56342218897</v>
      </c>
      <c r="D36" s="16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21.0" customHeight="1">
      <c r="A37" s="14" t="s">
        <v>570</v>
      </c>
      <c r="B37" s="14" t="s">
        <v>569</v>
      </c>
      <c r="C37" s="15">
        <f>VLOOKUP(A37,'Respostas Originais'!N:R,5,0)</f>
        <v>54190327832</v>
      </c>
      <c r="D37" s="16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21.0" customHeight="1">
      <c r="A38" s="14" t="s">
        <v>594</v>
      </c>
      <c r="B38" s="14" t="s">
        <v>2382</v>
      </c>
      <c r="C38" s="15">
        <f>VLOOKUP(A38,'Respostas Originais'!N:R,5,0)</f>
        <v>46686049840</v>
      </c>
      <c r="D38" s="16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21.0" customHeight="1">
      <c r="A39" s="14" t="s">
        <v>602</v>
      </c>
      <c r="B39" s="14" t="s">
        <v>2383</v>
      </c>
      <c r="C39" s="15">
        <f>VLOOKUP(A39,'Respostas Originais'!N:R,5,0)</f>
        <v>53562546874</v>
      </c>
      <c r="D39" s="16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21.0" customHeight="1">
      <c r="A40" s="14" t="s">
        <v>612</v>
      </c>
      <c r="B40" s="14" t="s">
        <v>2384</v>
      </c>
      <c r="C40" s="15">
        <f>VLOOKUP(A40,'Respostas Originais'!N:R,5,0)</f>
        <v>50769322867</v>
      </c>
      <c r="D40" s="16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21.0" customHeight="1">
      <c r="A41" s="14" t="s">
        <v>2385</v>
      </c>
      <c r="B41" s="14" t="s">
        <v>2386</v>
      </c>
      <c r="C41" s="15" t="str">
        <f>VLOOKUP(A41,'Respostas Originais'!N:R,5,0)</f>
        <v>#N/A</v>
      </c>
      <c r="D41" s="16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21.0" customHeight="1">
      <c r="A42" s="14" t="s">
        <v>633</v>
      </c>
      <c r="B42" s="14" t="s">
        <v>632</v>
      </c>
      <c r="C42" s="15">
        <f>VLOOKUP(A42,'Respostas Originais'!N:R,5,0)</f>
        <v>50765130890</v>
      </c>
      <c r="D42" s="16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21.0" customHeight="1">
      <c r="A43" s="14" t="s">
        <v>645</v>
      </c>
      <c r="B43" s="14" t="s">
        <v>644</v>
      </c>
      <c r="C43" s="15">
        <f>VLOOKUP(A43,'Respostas Originais'!N:R,5,0)</f>
        <v>48133672830</v>
      </c>
      <c r="D43" s="16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21.0" customHeight="1">
      <c r="A44" s="14" t="s">
        <v>652</v>
      </c>
      <c r="B44" s="14" t="s">
        <v>651</v>
      </c>
      <c r="C44" s="15">
        <f>VLOOKUP(A44,'Respostas Originais'!N:R,5,0)</f>
        <v>41542804817</v>
      </c>
      <c r="D44" s="16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21.0" customHeight="1">
      <c r="A45" s="14" t="s">
        <v>661</v>
      </c>
      <c r="B45" s="14" t="s">
        <v>2387</v>
      </c>
      <c r="C45" s="15">
        <f>VLOOKUP(A45,'Respostas Originais'!N:R,5,0)</f>
        <v>49649097864</v>
      </c>
      <c r="D45" s="16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21.0" customHeight="1">
      <c r="A46" s="14" t="s">
        <v>667</v>
      </c>
      <c r="B46" s="14" t="s">
        <v>666</v>
      </c>
      <c r="C46" s="15">
        <f>VLOOKUP(A46,'Respostas Originais'!N:R,5,0)</f>
        <v>50885450884</v>
      </c>
      <c r="D46" s="16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21.0" customHeight="1">
      <c r="A47" s="14" t="s">
        <v>2388</v>
      </c>
      <c r="B47" s="14" t="s">
        <v>2389</v>
      </c>
      <c r="C47" s="15" t="str">
        <f>VLOOKUP(A47,'Respostas Originais'!N:R,5,0)</f>
        <v>#N/A</v>
      </c>
      <c r="D47" s="16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21.0" customHeight="1">
      <c r="A48" s="14" t="s">
        <v>706</v>
      </c>
      <c r="B48" s="14" t="s">
        <v>2390</v>
      </c>
      <c r="C48" s="15">
        <f>VLOOKUP(A48,'Respostas Originais'!N:R,5,0)</f>
        <v>54780079861</v>
      </c>
      <c r="D48" s="16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21.0" customHeight="1">
      <c r="A49" s="14" t="s">
        <v>711</v>
      </c>
      <c r="B49" s="14" t="s">
        <v>710</v>
      </c>
      <c r="C49" s="15">
        <f>VLOOKUP(A49,'Respostas Originais'!N:R,5,0)</f>
        <v>45270670879</v>
      </c>
      <c r="D49" s="16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21.0" customHeight="1">
      <c r="A50" s="14" t="s">
        <v>717</v>
      </c>
      <c r="B50" s="14" t="s">
        <v>716</v>
      </c>
      <c r="C50" s="15">
        <f>VLOOKUP(A50,'Respostas Originais'!N:R,5,0)</f>
        <v>54228497870</v>
      </c>
      <c r="D50" s="1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21.0" customHeight="1">
      <c r="A51" s="14" t="s">
        <v>741</v>
      </c>
      <c r="B51" s="14" t="s">
        <v>740</v>
      </c>
      <c r="C51" s="15">
        <f>VLOOKUP(A51,'Respostas Originais'!N:R,5,0)</f>
        <v>53425216880</v>
      </c>
      <c r="D51" s="16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21.0" customHeight="1">
      <c r="A52" s="14" t="s">
        <v>748</v>
      </c>
      <c r="B52" s="14" t="s">
        <v>747</v>
      </c>
      <c r="C52" s="15">
        <f>VLOOKUP(A52,'Respostas Originais'!N:R,5,0)</f>
        <v>54203772842</v>
      </c>
      <c r="D52" s="16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21.0" customHeight="1">
      <c r="A53" s="14" t="s">
        <v>760</v>
      </c>
      <c r="B53" s="14" t="s">
        <v>759</v>
      </c>
      <c r="C53" s="15">
        <f>VLOOKUP(A53,'Respostas Originais'!N:R,5,0)</f>
        <v>47891348812</v>
      </c>
      <c r="D53" s="16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21.0" customHeight="1">
      <c r="A54" s="14" t="s">
        <v>781</v>
      </c>
      <c r="B54" s="14" t="s">
        <v>2391</v>
      </c>
      <c r="C54" s="15">
        <f>VLOOKUP(A54,'Respostas Originais'!N:R,5,0)</f>
        <v>41904245870</v>
      </c>
      <c r="D54" s="16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21.0" customHeight="1">
      <c r="A55" s="14" t="s">
        <v>2392</v>
      </c>
      <c r="B55" s="14" t="s">
        <v>2393</v>
      </c>
      <c r="C55" s="15" t="str">
        <f>VLOOKUP(A55,'Respostas Originais'!N:R,5,0)</f>
        <v>#N/A</v>
      </c>
      <c r="D55" s="1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21.0" customHeight="1">
      <c r="A56" s="14" t="s">
        <v>808</v>
      </c>
      <c r="B56" s="14" t="s">
        <v>807</v>
      </c>
      <c r="C56" s="15">
        <f>VLOOKUP(A56,'Respostas Originais'!N:R,5,0)</f>
        <v>38703943828</v>
      </c>
      <c r="D56" s="16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21.0" customHeight="1">
      <c r="A57" s="14" t="s">
        <v>817</v>
      </c>
      <c r="B57" s="14" t="s">
        <v>816</v>
      </c>
      <c r="C57" s="15">
        <f>VLOOKUP(A57,'Respostas Originais'!N:R,5,0)</f>
        <v>43618289898</v>
      </c>
      <c r="D57" s="16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21.0" customHeight="1">
      <c r="A58" s="14" t="s">
        <v>825</v>
      </c>
      <c r="B58" s="14" t="s">
        <v>2394</v>
      </c>
      <c r="C58" s="15">
        <f>VLOOKUP(A58,'Respostas Originais'!N:R,5,0)</f>
        <v>54360483821</v>
      </c>
      <c r="D58" s="16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21.0" customHeight="1">
      <c r="A59" s="14" t="s">
        <v>842</v>
      </c>
      <c r="B59" s="14" t="s">
        <v>841</v>
      </c>
      <c r="C59" s="15">
        <f>VLOOKUP(A59,'Respostas Originais'!N:R,5,0)</f>
        <v>51945674806</v>
      </c>
      <c r="D59" s="16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21.0" customHeight="1">
      <c r="A60" s="14" t="s">
        <v>848</v>
      </c>
      <c r="B60" s="14" t="s">
        <v>2395</v>
      </c>
      <c r="C60" s="15">
        <f>VLOOKUP(A60,'Respostas Originais'!N:R,5,0)</f>
        <v>46890782895</v>
      </c>
      <c r="D60" s="16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21.0" customHeight="1">
      <c r="A61" s="14" t="s">
        <v>862</v>
      </c>
      <c r="B61" s="14" t="s">
        <v>861</v>
      </c>
      <c r="C61" s="15">
        <f>VLOOKUP(A61,'Respostas Originais'!N:R,5,0)</f>
        <v>54412267814</v>
      </c>
      <c r="D61" s="16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21.0" customHeight="1">
      <c r="A62" s="14" t="s">
        <v>890</v>
      </c>
      <c r="B62" s="14" t="s">
        <v>889</v>
      </c>
      <c r="C62" s="15">
        <f>VLOOKUP(A62,'Respostas Originais'!N:R,5,0)</f>
        <v>58708511810</v>
      </c>
      <c r="D62" s="16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21.0" customHeight="1">
      <c r="A63" s="14" t="s">
        <v>896</v>
      </c>
      <c r="B63" s="14" t="s">
        <v>2396</v>
      </c>
      <c r="C63" s="15">
        <f>VLOOKUP(A63,'Respostas Originais'!N:R,5,0)</f>
        <v>54116875864</v>
      </c>
      <c r="D63" s="16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21.0" customHeight="1">
      <c r="A64" s="14" t="s">
        <v>911</v>
      </c>
      <c r="B64" s="14" t="s">
        <v>910</v>
      </c>
      <c r="C64" s="15">
        <f>VLOOKUP(A64,'Respostas Originais'!N:R,5,0)</f>
        <v>56416153823</v>
      </c>
      <c r="D64" s="16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21.0" customHeight="1">
      <c r="A65" s="14" t="s">
        <v>943</v>
      </c>
      <c r="B65" s="14" t="s">
        <v>2397</v>
      </c>
      <c r="C65" s="15">
        <f>VLOOKUP(A65,'Respostas Originais'!N:R,5,0)</f>
        <v>43611088897</v>
      </c>
      <c r="D65" s="16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21.0" customHeight="1">
      <c r="A66" s="14" t="s">
        <v>950</v>
      </c>
      <c r="B66" s="14" t="s">
        <v>949</v>
      </c>
      <c r="C66" s="15">
        <f>VLOOKUP(A66,'Respostas Originais'!N:R,5,0)</f>
        <v>44958183848</v>
      </c>
      <c r="D66" s="16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21.0" customHeight="1">
      <c r="A67" s="14" t="s">
        <v>961</v>
      </c>
      <c r="B67" s="14" t="s">
        <v>2398</v>
      </c>
      <c r="C67" s="15">
        <f>VLOOKUP(A67,'Respostas Originais'!N:R,5,0)</f>
        <v>48324592873</v>
      </c>
      <c r="D67" s="16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21.0" customHeight="1">
      <c r="A68" s="14" t="s">
        <v>974</v>
      </c>
      <c r="B68" s="14" t="s">
        <v>973</v>
      </c>
      <c r="C68" s="15">
        <f>VLOOKUP(A68,'Respostas Originais'!N:R,5,0)</f>
        <v>54130105833</v>
      </c>
      <c r="D68" s="16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21.0" customHeight="1">
      <c r="A69" s="14" t="s">
        <v>982</v>
      </c>
      <c r="B69" s="14" t="s">
        <v>981</v>
      </c>
      <c r="C69" s="15">
        <f>VLOOKUP(A69,'Respostas Originais'!N:R,5,0)</f>
        <v>51810469830</v>
      </c>
      <c r="D69" s="16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21.0" customHeight="1">
      <c r="A70" s="14" t="s">
        <v>990</v>
      </c>
      <c r="B70" s="14" t="s">
        <v>989</v>
      </c>
      <c r="C70" s="15">
        <f>VLOOKUP(A70,'Respostas Originais'!N:R,5,0)</f>
        <v>50424816806</v>
      </c>
      <c r="D70" s="16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21.0" customHeight="1">
      <c r="A71" s="14" t="s">
        <v>997</v>
      </c>
      <c r="B71" s="14" t="s">
        <v>2399</v>
      </c>
      <c r="C71" s="15">
        <f>VLOOKUP(A71,'Respostas Originais'!N:R,5,0)</f>
        <v>53441993845</v>
      </c>
      <c r="D71" s="16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21.0" customHeight="1">
      <c r="A72" s="14" t="s">
        <v>1002</v>
      </c>
      <c r="B72" s="14" t="s">
        <v>2400</v>
      </c>
      <c r="C72" s="15">
        <f>VLOOKUP(A72,'Respostas Originais'!N:R,5,0)</f>
        <v>44576816870</v>
      </c>
      <c r="D72" s="16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21.0" customHeight="1">
      <c r="A73" s="14" t="s">
        <v>1008</v>
      </c>
      <c r="B73" s="14" t="s">
        <v>1007</v>
      </c>
      <c r="C73" s="15">
        <f>VLOOKUP(A73,'Respostas Originais'!N:R,5,0)</f>
        <v>11638309507</v>
      </c>
      <c r="D73" s="16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21.0" customHeight="1">
      <c r="A74" s="14" t="s">
        <v>1021</v>
      </c>
      <c r="B74" s="14" t="s">
        <v>1020</v>
      </c>
      <c r="C74" s="15">
        <f>VLOOKUP(A74,'Respostas Originais'!N:R,5,0)</f>
        <v>42594692824</v>
      </c>
      <c r="D74" s="16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21.0" customHeight="1">
      <c r="A75" s="14" t="s">
        <v>1026</v>
      </c>
      <c r="B75" s="14" t="s">
        <v>1025</v>
      </c>
      <c r="C75" s="15">
        <f>VLOOKUP(A75,'Respostas Originais'!N:R,5,0)</f>
        <v>53842053851</v>
      </c>
      <c r="D75" s="16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21.0" customHeight="1">
      <c r="A76" s="14" t="s">
        <v>1031</v>
      </c>
      <c r="B76" s="14" t="s">
        <v>2401</v>
      </c>
      <c r="C76" s="15">
        <f>VLOOKUP(A76,'Respostas Originais'!N:R,5,0)</f>
        <v>57733788846</v>
      </c>
      <c r="D76" s="16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21.0" customHeight="1">
      <c r="A77" s="14" t="s">
        <v>1051</v>
      </c>
      <c r="B77" s="14" t="s">
        <v>1050</v>
      </c>
      <c r="C77" s="15">
        <f>VLOOKUP(A77,'Respostas Originais'!N:R,5,0)</f>
        <v>45522624833</v>
      </c>
      <c r="D77" s="16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21.0" customHeight="1">
      <c r="A78" s="14" t="s">
        <v>1056</v>
      </c>
      <c r="B78" s="14" t="s">
        <v>2402</v>
      </c>
      <c r="C78" s="15">
        <f>VLOOKUP(A78,'Respostas Originais'!N:R,5,0)</f>
        <v>44458757830</v>
      </c>
      <c r="D78" s="16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21.0" customHeight="1">
      <c r="A79" s="14" t="s">
        <v>1068</v>
      </c>
      <c r="B79" s="14" t="s">
        <v>2403</v>
      </c>
      <c r="C79" s="15">
        <f>VLOOKUP(A79,'Respostas Originais'!N:R,5,0)</f>
        <v>47563430822</v>
      </c>
      <c r="D79" s="16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21.0" customHeight="1">
      <c r="A80" s="14" t="s">
        <v>1074</v>
      </c>
      <c r="B80" s="14" t="s">
        <v>2404</v>
      </c>
      <c r="C80" s="15">
        <f>VLOOKUP(A80,'Respostas Originais'!N:R,5,0)</f>
        <v>52426846828</v>
      </c>
      <c r="D80" s="16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21.0" customHeight="1">
      <c r="A81" s="14" t="s">
        <v>1108</v>
      </c>
      <c r="B81" s="14" t="s">
        <v>1107</v>
      </c>
      <c r="C81" s="15">
        <f>VLOOKUP(A81,'Respostas Originais'!N:R,5,0)</f>
        <v>49365716870</v>
      </c>
      <c r="D81" s="16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21.0" customHeight="1">
      <c r="A82" s="14" t="s">
        <v>1115</v>
      </c>
      <c r="B82" s="14" t="s">
        <v>2405</v>
      </c>
      <c r="C82" s="15">
        <f>VLOOKUP(A82,'Respostas Originais'!N:R,5,0)</f>
        <v>15612916680</v>
      </c>
      <c r="D82" s="16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21.0" customHeight="1">
      <c r="A83" s="14" t="s">
        <v>1120</v>
      </c>
      <c r="B83" s="14" t="s">
        <v>2406</v>
      </c>
      <c r="C83" s="15">
        <f>VLOOKUP(A83,'Respostas Originais'!N:R,5,0)</f>
        <v>52286106851</v>
      </c>
      <c r="D83" s="16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21.0" customHeight="1">
      <c r="A84" s="14" t="s">
        <v>1145</v>
      </c>
      <c r="B84" s="14" t="s">
        <v>1144</v>
      </c>
      <c r="C84" s="15">
        <f>VLOOKUP(A84,'Respostas Originais'!N:R,5,0)</f>
        <v>55979471847</v>
      </c>
      <c r="D84" s="16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21.0" customHeight="1">
      <c r="A85" s="14" t="s">
        <v>1154</v>
      </c>
      <c r="B85" s="14" t="s">
        <v>1153</v>
      </c>
      <c r="C85" s="15">
        <f>VLOOKUP(A85,'Respostas Originais'!N:R,5,0)</f>
        <v>52237396809</v>
      </c>
      <c r="D85" s="16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21.0" customHeight="1">
      <c r="A86" s="14" t="s">
        <v>1162</v>
      </c>
      <c r="B86" s="14" t="s">
        <v>1161</v>
      </c>
      <c r="C86" s="15">
        <f>VLOOKUP(A86,'Respostas Originais'!N:R,5,0)</f>
        <v>51895364833</v>
      </c>
      <c r="D86" s="16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21.0" customHeight="1">
      <c r="A87" s="14" t="s">
        <v>1168</v>
      </c>
      <c r="B87" s="14" t="s">
        <v>2407</v>
      </c>
      <c r="C87" s="15">
        <f>VLOOKUP(A87,'Respostas Originais'!N:R,5,0)</f>
        <v>51991140851</v>
      </c>
      <c r="D87" s="16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21.0" customHeight="1">
      <c r="A88" s="14" t="s">
        <v>1174</v>
      </c>
      <c r="B88" s="14" t="s">
        <v>1173</v>
      </c>
      <c r="C88" s="15">
        <f>VLOOKUP(A88,'Respostas Originais'!N:R,5,0)</f>
        <v>5130416869</v>
      </c>
      <c r="D88" s="16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21.0" customHeight="1">
      <c r="A89" s="14" t="s">
        <v>1187</v>
      </c>
      <c r="B89" s="14" t="s">
        <v>2408</v>
      </c>
      <c r="C89" s="15">
        <f>VLOOKUP(A89,'Respostas Originais'!N:R,5,0)</f>
        <v>53249799882</v>
      </c>
      <c r="D89" s="16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21.0" customHeight="1">
      <c r="A90" s="14" t="s">
        <v>1192</v>
      </c>
      <c r="B90" s="14" t="s">
        <v>2409</v>
      </c>
      <c r="C90" s="15">
        <f>VLOOKUP(A90,'Respostas Originais'!N:R,5,0)</f>
        <v>53339923809</v>
      </c>
      <c r="D90" s="16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21.0" customHeight="1">
      <c r="A91" s="14" t="s">
        <v>1206</v>
      </c>
      <c r="B91" s="14" t="s">
        <v>2410</v>
      </c>
      <c r="C91" s="15">
        <f>VLOOKUP(A91,'Respostas Originais'!N:R,5,0)</f>
        <v>54094302808</v>
      </c>
      <c r="D91" s="16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21.0" customHeight="1">
      <c r="A92" s="14" t="s">
        <v>1212</v>
      </c>
      <c r="B92" s="14" t="s">
        <v>2411</v>
      </c>
      <c r="C92" s="15">
        <f>VLOOKUP(A92,'Respostas Originais'!N:R,5,0)</f>
        <v>53200582847</v>
      </c>
      <c r="D92" s="16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21.0" customHeight="1">
      <c r="A93" s="14" t="s">
        <v>1217</v>
      </c>
      <c r="B93" s="14" t="s">
        <v>1216</v>
      </c>
      <c r="C93" s="15">
        <f>VLOOKUP(A93,'Respostas Originais'!N:R,5,0)</f>
        <v>23476846806</v>
      </c>
      <c r="D93" s="16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21.0" customHeight="1">
      <c r="A94" s="14" t="s">
        <v>1223</v>
      </c>
      <c r="B94" s="14" t="s">
        <v>1222</v>
      </c>
      <c r="C94" s="15">
        <f>VLOOKUP(A94,'Respostas Originais'!N:R,5,0)</f>
        <v>56995828860</v>
      </c>
      <c r="D94" s="16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21.0" customHeight="1">
      <c r="A95" s="14" t="s">
        <v>1235</v>
      </c>
      <c r="B95" s="14" t="s">
        <v>1234</v>
      </c>
      <c r="C95" s="15">
        <f>VLOOKUP(A95,'Respostas Originais'!N:R,5,0)</f>
        <v>53833801832</v>
      </c>
      <c r="D95" s="16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21.0" customHeight="1">
      <c r="A96" s="14" t="s">
        <v>1242</v>
      </c>
      <c r="B96" s="14" t="s">
        <v>2412</v>
      </c>
      <c r="C96" s="15">
        <f>VLOOKUP(A96,'Respostas Originais'!N:R,5,0)</f>
        <v>54099875865</v>
      </c>
      <c r="D96" s="16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21.0" customHeight="1">
      <c r="A97" s="14" t="s">
        <v>1249</v>
      </c>
      <c r="B97" s="14" t="s">
        <v>2413</v>
      </c>
      <c r="C97" s="15">
        <f>VLOOKUP(A97,'Respostas Originais'!N:R,5,0)</f>
        <v>50328803880</v>
      </c>
      <c r="D97" s="16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21.0" customHeight="1">
      <c r="A98" s="14" t="s">
        <v>1256</v>
      </c>
      <c r="B98" s="14" t="s">
        <v>1255</v>
      </c>
      <c r="C98" s="15">
        <f>VLOOKUP(A98,'Respostas Originais'!N:R,5,0)</f>
        <v>23971407803</v>
      </c>
      <c r="D98" s="16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21.0" customHeight="1">
      <c r="A99" s="14" t="s">
        <v>1262</v>
      </c>
      <c r="B99" s="14" t="s">
        <v>2414</v>
      </c>
      <c r="C99" s="15">
        <f>VLOOKUP(A99,'Respostas Originais'!N:R,5,0)</f>
        <v>48694852810</v>
      </c>
      <c r="D99" s="16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21.0" customHeight="1">
      <c r="A100" s="14" t="s">
        <v>1268</v>
      </c>
      <c r="B100" s="14" t="s">
        <v>2415</v>
      </c>
      <c r="C100" s="17">
        <v>4.6102875877E10</v>
      </c>
      <c r="D100" s="16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21.0" customHeight="1">
      <c r="A101" s="14" t="s">
        <v>1273</v>
      </c>
      <c r="B101" s="14" t="s">
        <v>2416</v>
      </c>
      <c r="C101" s="15">
        <f>VLOOKUP(A101,'Respostas Originais'!N:R,5,0)</f>
        <v>54006679882</v>
      </c>
      <c r="D101" s="16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21.0" customHeight="1">
      <c r="A102" s="14" t="s">
        <v>1278</v>
      </c>
      <c r="B102" s="14" t="s">
        <v>1277</v>
      </c>
      <c r="C102" s="15">
        <f>VLOOKUP(A102,'Respostas Originais'!N:R,5,0)</f>
        <v>45777537820</v>
      </c>
      <c r="D102" s="16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21.0" customHeight="1">
      <c r="A103" s="14" t="s">
        <v>1286</v>
      </c>
      <c r="B103" s="14" t="s">
        <v>2417</v>
      </c>
      <c r="C103" s="15">
        <f>VLOOKUP(A103,'Respostas Originais'!N:R,5,0)</f>
        <v>48679932809</v>
      </c>
      <c r="D103" s="16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21.0" customHeight="1">
      <c r="A104" s="14" t="s">
        <v>1297</v>
      </c>
      <c r="B104" s="14" t="s">
        <v>2418</v>
      </c>
      <c r="C104" s="15">
        <f>VLOOKUP(A104,'Respostas Originais'!N:R,5,0)</f>
        <v>56897076864</v>
      </c>
      <c r="D104" s="16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21.0" customHeight="1">
      <c r="A105" s="14" t="s">
        <v>1304</v>
      </c>
      <c r="B105" s="14" t="s">
        <v>1303</v>
      </c>
      <c r="C105" s="15">
        <f>VLOOKUP(A105,'Respostas Originais'!N:R,5,0)</f>
        <v>51720194807</v>
      </c>
      <c r="D105" s="16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21.0" customHeight="1">
      <c r="A106" s="14" t="s">
        <v>1312</v>
      </c>
      <c r="B106" s="14" t="s">
        <v>1311</v>
      </c>
      <c r="C106" s="15">
        <f>VLOOKUP(A106,'Respostas Originais'!N:R,5,0)</f>
        <v>37153842802</v>
      </c>
      <c r="D106" s="16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21.0" customHeight="1">
      <c r="A107" s="14" t="s">
        <v>1318</v>
      </c>
      <c r="B107" s="14" t="s">
        <v>1317</v>
      </c>
      <c r="C107" s="15">
        <f>VLOOKUP(A107,'Respostas Originais'!N:R,5,0)</f>
        <v>37744938801</v>
      </c>
      <c r="D107" s="16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21.0" customHeight="1">
      <c r="A108" s="14" t="s">
        <v>1331</v>
      </c>
      <c r="B108" s="14" t="s">
        <v>2419</v>
      </c>
      <c r="C108" s="15">
        <f>VLOOKUP(A108,'Respostas Originais'!N:R,5,0)</f>
        <v>48318718852</v>
      </c>
      <c r="D108" s="16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21.0" customHeight="1">
      <c r="A109" s="14" t="s">
        <v>1336</v>
      </c>
      <c r="B109" s="14" t="s">
        <v>1335</v>
      </c>
      <c r="C109" s="15">
        <f>VLOOKUP(A109,'Respostas Originais'!N:R,5,0)</f>
        <v>56193090886</v>
      </c>
      <c r="D109" s="16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21.0" customHeight="1">
      <c r="A110" s="14" t="s">
        <v>1349</v>
      </c>
      <c r="B110" s="14" t="s">
        <v>2420</v>
      </c>
      <c r="C110" s="15">
        <f>VLOOKUP(A110,'Respostas Originais'!N:R,5,0)</f>
        <v>55031869828</v>
      </c>
      <c r="D110" s="16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21.0" customHeight="1">
      <c r="A111" s="14" t="s">
        <v>1356</v>
      </c>
      <c r="B111" s="14" t="s">
        <v>2421</v>
      </c>
      <c r="C111" s="15">
        <f>VLOOKUP(A111,'Respostas Originais'!N:R,5,0)</f>
        <v>49785322807</v>
      </c>
      <c r="D111" s="16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21.0" customHeight="1">
      <c r="A112" s="14" t="s">
        <v>1363</v>
      </c>
      <c r="B112" s="14" t="s">
        <v>1362</v>
      </c>
      <c r="C112" s="15">
        <f>VLOOKUP(A112,'Respostas Originais'!N:R,5,0)</f>
        <v>51978566883</v>
      </c>
      <c r="D112" s="16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21.0" customHeight="1">
      <c r="A113" s="14" t="s">
        <v>1369</v>
      </c>
      <c r="B113" s="14" t="s">
        <v>1368</v>
      </c>
      <c r="C113" s="15">
        <f>VLOOKUP(A113,'Respostas Originais'!N:R,5,0)</f>
        <v>52686262800</v>
      </c>
      <c r="D113" s="16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21.0" customHeight="1">
      <c r="A114" s="14" t="s">
        <v>1374</v>
      </c>
      <c r="B114" s="14" t="s">
        <v>2422</v>
      </c>
      <c r="C114" s="15">
        <f>VLOOKUP(A114,'Respostas Originais'!N:R,5,0)</f>
        <v>49334795859</v>
      </c>
      <c r="D114" s="16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21.0" customHeight="1">
      <c r="A115" s="14" t="s">
        <v>1388</v>
      </c>
      <c r="B115" s="14" t="s">
        <v>1387</v>
      </c>
      <c r="C115" s="15">
        <f>VLOOKUP(A115,'Respostas Originais'!N:R,5,0)</f>
        <v>52866824806</v>
      </c>
      <c r="D115" s="16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21.0" customHeight="1">
      <c r="A116" s="14" t="s">
        <v>1408</v>
      </c>
      <c r="B116" s="14" t="s">
        <v>2423</v>
      </c>
      <c r="C116" s="15">
        <f>VLOOKUP(A116,'Respostas Originais'!N:R,5,0)</f>
        <v>45265811869</v>
      </c>
      <c r="D116" s="16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21.0" customHeight="1">
      <c r="A117" s="14" t="s">
        <v>1416</v>
      </c>
      <c r="B117" s="14" t="s">
        <v>2424</v>
      </c>
      <c r="C117" s="15">
        <f>VLOOKUP(A117,'Respostas Originais'!N:R,5,0)</f>
        <v>51247021840</v>
      </c>
      <c r="D117" s="16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21.0" customHeight="1">
      <c r="A118" s="14" t="s">
        <v>1424</v>
      </c>
      <c r="B118" s="14" t="s">
        <v>2425</v>
      </c>
      <c r="C118" s="15">
        <f>VLOOKUP(A118,'Respostas Originais'!N:R,5,0)</f>
        <v>58721384827</v>
      </c>
      <c r="D118" s="16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21.0" customHeight="1">
      <c r="A119" s="14" t="s">
        <v>1430</v>
      </c>
      <c r="B119" s="14" t="s">
        <v>1429</v>
      </c>
      <c r="C119" s="15">
        <f>VLOOKUP(A119,'Respostas Originais'!N:R,5,0)</f>
        <v>51011510847</v>
      </c>
      <c r="D119" s="16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21.0" customHeight="1">
      <c r="A120" s="14" t="s">
        <v>1436</v>
      </c>
      <c r="B120" s="14" t="s">
        <v>2426</v>
      </c>
      <c r="C120" s="15">
        <f>VLOOKUP(A120,'Respostas Originais'!N:R,5,0)</f>
        <v>52448103836</v>
      </c>
      <c r="D120" s="16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21.0" customHeight="1">
      <c r="A121" s="14" t="s">
        <v>1448</v>
      </c>
      <c r="B121" s="14" t="s">
        <v>1447</v>
      </c>
      <c r="C121" s="15">
        <f>VLOOKUP(A121,'Respostas Originais'!N:R,5,0)</f>
        <v>44355427811</v>
      </c>
      <c r="D121" s="16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21.0" customHeight="1">
      <c r="A122" s="14" t="s">
        <v>1462</v>
      </c>
      <c r="B122" s="14" t="s">
        <v>2427</v>
      </c>
      <c r="C122" s="15">
        <f>VLOOKUP(A122,'Respostas Originais'!N:R,5,0)</f>
        <v>48453875812</v>
      </c>
      <c r="D122" s="16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21.0" customHeight="1">
      <c r="A123" s="14" t="s">
        <v>1468</v>
      </c>
      <c r="B123" s="14" t="s">
        <v>1467</v>
      </c>
      <c r="C123" s="15">
        <f>VLOOKUP(A123,'Respostas Originais'!N:R,5,0)</f>
        <v>51586966876</v>
      </c>
      <c r="D123" s="16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21.0" customHeight="1">
      <c r="A124" s="14" t="s">
        <v>1479</v>
      </c>
      <c r="B124" s="14" t="s">
        <v>1478</v>
      </c>
      <c r="C124" s="15">
        <f>VLOOKUP(A124,'Respostas Originais'!N:R,5,0)</f>
        <v>50964417847</v>
      </c>
      <c r="D124" s="16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21.0" customHeight="1">
      <c r="A125" s="14" t="s">
        <v>1499</v>
      </c>
      <c r="B125" s="14" t="s">
        <v>2428</v>
      </c>
      <c r="C125" s="17">
        <v>5.7258959807E10</v>
      </c>
      <c r="D125" s="16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21.0" customHeight="1">
      <c r="A126" s="14" t="s">
        <v>1513</v>
      </c>
      <c r="B126" s="14" t="s">
        <v>2429</v>
      </c>
      <c r="C126" s="15">
        <f>VLOOKUP(A126,'Respostas Originais'!N:R,5,0)</f>
        <v>54532392802</v>
      </c>
      <c r="D126" s="16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21.0" customHeight="1">
      <c r="A127" s="14" t="s">
        <v>1519</v>
      </c>
      <c r="B127" s="14" t="s">
        <v>1518</v>
      </c>
      <c r="C127" s="15">
        <f>VLOOKUP(A127,'Respostas Originais'!N:R,5,0)</f>
        <v>14724313757</v>
      </c>
      <c r="D127" s="16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21.0" customHeight="1">
      <c r="A128" s="14" t="s">
        <v>1525</v>
      </c>
      <c r="B128" s="14" t="s">
        <v>1524</v>
      </c>
      <c r="C128" s="15">
        <f>VLOOKUP(A128,'Respostas Originais'!N:R,5,0)</f>
        <v>54860323823</v>
      </c>
      <c r="D128" s="16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21.0" customHeight="1">
      <c r="A129" s="14" t="s">
        <v>1530</v>
      </c>
      <c r="B129" s="14" t="s">
        <v>2430</v>
      </c>
      <c r="C129" s="15">
        <f>VLOOKUP(A129,'Respostas Originais'!N:R,5,0)</f>
        <v>43375957831</v>
      </c>
      <c r="D129" s="16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21.0" customHeight="1">
      <c r="A130" s="14" t="s">
        <v>1536</v>
      </c>
      <c r="B130" s="14" t="s">
        <v>2431</v>
      </c>
      <c r="C130" s="15">
        <f>VLOOKUP(A130,'Respostas Originais'!N:R,5,0)</f>
        <v>45966525897</v>
      </c>
      <c r="D130" s="16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21.0" customHeight="1">
      <c r="A131" s="14" t="s">
        <v>1547</v>
      </c>
      <c r="B131" s="14" t="s">
        <v>2432</v>
      </c>
      <c r="C131" s="15">
        <f>VLOOKUP(A131,'Respostas Originais'!N:R,5,0)</f>
        <v>46650480886</v>
      </c>
      <c r="D131" s="16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21.0" customHeight="1">
      <c r="A132" s="14" t="s">
        <v>1561</v>
      </c>
      <c r="B132" s="14" t="s">
        <v>2433</v>
      </c>
      <c r="C132" s="15">
        <f>VLOOKUP(A132,'Respostas Originais'!N:R,5,0)</f>
        <v>52741819882</v>
      </c>
      <c r="D132" s="16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21.0" customHeight="1">
      <c r="A133" s="14" t="s">
        <v>1567</v>
      </c>
      <c r="B133" s="14" t="s">
        <v>1566</v>
      </c>
      <c r="C133" s="15">
        <f>VLOOKUP(A133,'Respostas Originais'!N:R,5,0)</f>
        <v>51257267884</v>
      </c>
      <c r="D133" s="16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21.0" customHeight="1">
      <c r="A134" s="14" t="s">
        <v>1580</v>
      </c>
      <c r="B134" s="14" t="s">
        <v>2434</v>
      </c>
      <c r="C134" s="15">
        <f>VLOOKUP(A134,'Respostas Originais'!N:R,5,0)</f>
        <v>56192839840</v>
      </c>
      <c r="D134" s="16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21.0" customHeight="1">
      <c r="A135" s="14" t="s">
        <v>1588</v>
      </c>
      <c r="B135" s="14" t="s">
        <v>2435</v>
      </c>
      <c r="C135" s="15">
        <f>VLOOKUP(A135,'Respostas Originais'!N:R,5,0)</f>
        <v>50044810830</v>
      </c>
      <c r="D135" s="16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21.0" customHeight="1">
      <c r="A136" s="14" t="s">
        <v>1594</v>
      </c>
      <c r="B136" s="14" t="s">
        <v>1593</v>
      </c>
      <c r="C136" s="15">
        <f>VLOOKUP(A136,'Respostas Originais'!N:R,5,0)</f>
        <v>39898928867</v>
      </c>
      <c r="D136" s="16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21.0" customHeight="1">
      <c r="A137" s="14" t="s">
        <v>1599</v>
      </c>
      <c r="B137" s="14" t="s">
        <v>2436</v>
      </c>
      <c r="C137" s="15">
        <f>VLOOKUP(A137,'Respostas Originais'!N:R,5,0)</f>
        <v>57032826830</v>
      </c>
      <c r="D137" s="16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21.0" customHeight="1">
      <c r="A138" s="14" t="s">
        <v>1605</v>
      </c>
      <c r="B138" s="14" t="s">
        <v>1604</v>
      </c>
      <c r="C138" s="15">
        <f>VLOOKUP(A138,'Respostas Originais'!N:R,5,0)</f>
        <v>54232298800</v>
      </c>
      <c r="D138" s="16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21.0" customHeight="1">
      <c r="A139" s="14" t="s">
        <v>1611</v>
      </c>
      <c r="B139" s="14" t="s">
        <v>1610</v>
      </c>
      <c r="C139" s="15">
        <f>VLOOKUP(A139,'Respostas Originais'!N:R,5,0)</f>
        <v>43620475814</v>
      </c>
      <c r="D139" s="16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21.0" customHeight="1">
      <c r="A140" s="14" t="s">
        <v>1617</v>
      </c>
      <c r="B140" s="14" t="s">
        <v>2437</v>
      </c>
      <c r="C140" s="15">
        <f>VLOOKUP(A140,'Respostas Originais'!N:R,5,0)</f>
        <v>54365048848</v>
      </c>
      <c r="D140" s="16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21.0" customHeight="1">
      <c r="A141" s="14" t="s">
        <v>1624</v>
      </c>
      <c r="B141" s="14" t="s">
        <v>2438</v>
      </c>
      <c r="C141" s="15">
        <f>VLOOKUP(A141,'Respostas Originais'!N:R,5,0)</f>
        <v>62258640326</v>
      </c>
      <c r="D141" s="16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21.0" customHeight="1">
      <c r="A142" s="14" t="s">
        <v>1644</v>
      </c>
      <c r="B142" s="14" t="s">
        <v>1643</v>
      </c>
      <c r="C142" s="15">
        <f>VLOOKUP(A142,'Respostas Originais'!N:R,5,0)</f>
        <v>45657342810</v>
      </c>
      <c r="D142" s="16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21.0" customHeight="1">
      <c r="A143" s="14" t="s">
        <v>1649</v>
      </c>
      <c r="B143" s="14" t="s">
        <v>1648</v>
      </c>
      <c r="C143" s="15">
        <f>VLOOKUP(A143,'Respostas Originais'!N:R,5,0)</f>
        <v>46628685802</v>
      </c>
      <c r="D143" s="16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21.0" customHeight="1">
      <c r="A144" s="14" t="s">
        <v>1654</v>
      </c>
      <c r="B144" s="14" t="s">
        <v>1653</v>
      </c>
      <c r="C144" s="15">
        <f>VLOOKUP(A144,'Respostas Originais'!N:R,5,0)</f>
        <v>54232360883</v>
      </c>
      <c r="D144" s="16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21.0" customHeight="1">
      <c r="A145" s="14" t="s">
        <v>1659</v>
      </c>
      <c r="B145" s="14" t="s">
        <v>1658</v>
      </c>
      <c r="C145" s="15">
        <f>VLOOKUP(A145,'Respostas Originais'!N:R,5,0)</f>
        <v>54241408826</v>
      </c>
      <c r="D145" s="16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21.0" customHeight="1">
      <c r="A146" s="14" t="s">
        <v>1665</v>
      </c>
      <c r="B146" s="14" t="s">
        <v>1664</v>
      </c>
      <c r="C146" s="15">
        <f>VLOOKUP(A146,'Respostas Originais'!N:R,5,0)</f>
        <v>46358085808</v>
      </c>
      <c r="D146" s="16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21.0" customHeight="1">
      <c r="A147" s="14" t="s">
        <v>1697</v>
      </c>
      <c r="B147" s="14" t="s">
        <v>2439</v>
      </c>
      <c r="C147" s="15">
        <f>VLOOKUP(A147,'Respostas Originais'!N:R,5,0)</f>
        <v>52222498830</v>
      </c>
      <c r="D147" s="16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21.0" customHeight="1">
      <c r="A148" s="14" t="s">
        <v>1710</v>
      </c>
      <c r="B148" s="14" t="s">
        <v>1709</v>
      </c>
      <c r="C148" s="15">
        <f>VLOOKUP(A148,'Respostas Originais'!N:R,5,0)</f>
        <v>58740680827</v>
      </c>
      <c r="D148" s="16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21.0" customHeight="1">
      <c r="A149" s="14" t="s">
        <v>1726</v>
      </c>
      <c r="B149" s="14" t="s">
        <v>2440</v>
      </c>
      <c r="C149" s="15">
        <f>VLOOKUP(A149,'Respostas Originais'!N:R,5,0)</f>
        <v>40718458800</v>
      </c>
      <c r="D149" s="16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21.0" customHeight="1">
      <c r="A150" s="14" t="s">
        <v>1732</v>
      </c>
      <c r="B150" s="14" t="s">
        <v>1731</v>
      </c>
      <c r="C150" s="15">
        <f>VLOOKUP(A150,'Respostas Originais'!N:R,5,0)</f>
        <v>37157881861</v>
      </c>
      <c r="D150" s="16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21.0" customHeight="1">
      <c r="A151" s="14" t="s">
        <v>1750</v>
      </c>
      <c r="B151" s="14" t="s">
        <v>2441</v>
      </c>
      <c r="C151" s="15">
        <f>VLOOKUP(A151,'Respostas Originais'!N:R,5,0)</f>
        <v>48873937845</v>
      </c>
      <c r="D151" s="16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21.0" customHeight="1">
      <c r="A152" s="14" t="s">
        <v>1769</v>
      </c>
      <c r="B152" s="14" t="s">
        <v>2442</v>
      </c>
      <c r="C152" s="15">
        <f>VLOOKUP(A152,'Respostas Originais'!N:R,5,0)</f>
        <v>48249143884</v>
      </c>
      <c r="D152" s="16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21.0" customHeight="1">
      <c r="A153" s="14" t="s">
        <v>1775</v>
      </c>
      <c r="B153" s="14" t="s">
        <v>2443</v>
      </c>
      <c r="C153" s="15">
        <f>VLOOKUP(A153,'Respostas Originais'!N:R,5,0)</f>
        <v>55380168892</v>
      </c>
      <c r="D153" s="16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21.0" customHeight="1">
      <c r="A154" s="14" t="s">
        <v>1799</v>
      </c>
      <c r="B154" s="14" t="s">
        <v>1798</v>
      </c>
      <c r="C154" s="15">
        <f>VLOOKUP(A154,'Respostas Originais'!N:R,5,0)</f>
        <v>52284412807</v>
      </c>
      <c r="D154" s="16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21.0" customHeight="1">
      <c r="A155" s="14" t="s">
        <v>1805</v>
      </c>
      <c r="B155" s="14" t="s">
        <v>2444</v>
      </c>
      <c r="C155" s="15">
        <f>VLOOKUP(A155,'Respostas Originais'!N:R,5,0)</f>
        <v>49390181801</v>
      </c>
      <c r="D155" s="16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21.0" customHeight="1">
      <c r="A156" s="14" t="s">
        <v>1810</v>
      </c>
      <c r="B156" s="14" t="s">
        <v>1809</v>
      </c>
      <c r="C156" s="15">
        <f>VLOOKUP(A156,'Respostas Originais'!N:R,5,0)</f>
        <v>47546864895</v>
      </c>
      <c r="D156" s="16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21.0" customHeight="1">
      <c r="A157" s="14" t="s">
        <v>1825</v>
      </c>
      <c r="B157" s="14" t="s">
        <v>2445</v>
      </c>
      <c r="C157" s="15">
        <f>VLOOKUP(A157,'Respostas Originais'!N:R,5,0)</f>
        <v>47782729866</v>
      </c>
      <c r="D157" s="16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21.0" customHeight="1">
      <c r="A158" s="14" t="s">
        <v>1833</v>
      </c>
      <c r="B158" s="14" t="s">
        <v>1832</v>
      </c>
      <c r="C158" s="15">
        <f>VLOOKUP(A158,'Respostas Originais'!N:R,5,0)</f>
        <v>24262296830</v>
      </c>
      <c r="D158" s="16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21.0" customHeight="1">
      <c r="A159" s="14" t="s">
        <v>1841</v>
      </c>
      <c r="B159" s="14" t="s">
        <v>2446</v>
      </c>
      <c r="C159" s="15">
        <f>VLOOKUP(A159,'Respostas Originais'!N:R,5,0)</f>
        <v>54454940800</v>
      </c>
      <c r="D159" s="16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21.0" customHeight="1">
      <c r="A160" s="14" t="s">
        <v>1846</v>
      </c>
      <c r="B160" s="14" t="s">
        <v>1845</v>
      </c>
      <c r="C160" s="15">
        <f>VLOOKUP(A160,'Respostas Originais'!N:R,5,0)</f>
        <v>40831735805</v>
      </c>
      <c r="D160" s="16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21.0" customHeight="1">
      <c r="A161" s="14" t="s">
        <v>2447</v>
      </c>
      <c r="B161" s="14" t="s">
        <v>1858</v>
      </c>
      <c r="C161" s="15" t="str">
        <f>VLOOKUP(A161,'Respostas Originais'!N:R,5,0)</f>
        <v>#N/A</v>
      </c>
      <c r="D161" s="16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21.0" customHeight="1">
      <c r="A162" s="14" t="s">
        <v>1866</v>
      </c>
      <c r="B162" s="14" t="s">
        <v>2448</v>
      </c>
      <c r="C162" s="15">
        <f>VLOOKUP(A162,'Respostas Originais'!N:R,5,0)</f>
        <v>50965451801</v>
      </c>
      <c r="D162" s="16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21.0" customHeight="1">
      <c r="A163" s="14" t="s">
        <v>1873</v>
      </c>
      <c r="B163" s="14" t="s">
        <v>2449</v>
      </c>
      <c r="C163" s="15">
        <f>VLOOKUP(A163,'Respostas Originais'!N:R,5,0)</f>
        <v>54737887854</v>
      </c>
      <c r="D163" s="16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21.0" customHeight="1">
      <c r="A164" s="14" t="s">
        <v>1890</v>
      </c>
      <c r="B164" s="14" t="s">
        <v>1889</v>
      </c>
      <c r="C164" s="15">
        <f>VLOOKUP(A164,'Respostas Originais'!N:R,5,0)</f>
        <v>57639823803</v>
      </c>
      <c r="D164" s="16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21.0" customHeight="1">
      <c r="A165" s="14" t="s">
        <v>1909</v>
      </c>
      <c r="B165" s="14" t="s">
        <v>2450</v>
      </c>
      <c r="C165" s="15">
        <f>VLOOKUP(A165,'Respostas Originais'!N:R,5,0)</f>
        <v>46795678806</v>
      </c>
      <c r="D165" s="16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21.0" customHeight="1">
      <c r="A166" s="14" t="s">
        <v>1915</v>
      </c>
      <c r="B166" s="14" t="s">
        <v>1914</v>
      </c>
      <c r="C166" s="15">
        <f>VLOOKUP(A166,'Respostas Originais'!N:R,5,0)</f>
        <v>47882737801</v>
      </c>
      <c r="D166" s="16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21.0" customHeight="1">
      <c r="A167" s="14" t="s">
        <v>1922</v>
      </c>
      <c r="B167" s="14" t="s">
        <v>1921</v>
      </c>
      <c r="C167" s="15">
        <f>VLOOKUP(A167,'Respostas Originais'!N:R,5,0)</f>
        <v>50082250812</v>
      </c>
      <c r="D167" s="16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21.0" customHeight="1">
      <c r="A168" s="14" t="s">
        <v>1961</v>
      </c>
      <c r="B168" s="14" t="s">
        <v>1960</v>
      </c>
      <c r="C168" s="15">
        <f>VLOOKUP(A168,'Respostas Originais'!N:R,5,0)</f>
        <v>54137964807</v>
      </c>
      <c r="D168" s="16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21.0" customHeight="1">
      <c r="A169" s="14" t="s">
        <v>1973</v>
      </c>
      <c r="B169" s="14" t="s">
        <v>2451</v>
      </c>
      <c r="C169" s="15">
        <f>VLOOKUP(A169,'Respostas Originais'!N:R,5,0)</f>
        <v>53468068816</v>
      </c>
      <c r="D169" s="16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21.0" customHeight="1">
      <c r="A170" s="14" t="s">
        <v>1980</v>
      </c>
      <c r="B170" s="14" t="s">
        <v>2452</v>
      </c>
      <c r="C170" s="15">
        <f>VLOOKUP(A170,'Respostas Originais'!N:R,5,0)</f>
        <v>46760356837</v>
      </c>
      <c r="D170" s="16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21.0" customHeight="1">
      <c r="A171" s="14" t="s">
        <v>1992</v>
      </c>
      <c r="B171" s="14" t="s">
        <v>2453</v>
      </c>
      <c r="C171" s="15">
        <f>VLOOKUP(A171,'Respostas Originais'!N:R,5,0)</f>
        <v>43680659806</v>
      </c>
      <c r="D171" s="16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21.0" customHeight="1">
      <c r="A172" s="14" t="s">
        <v>1997</v>
      </c>
      <c r="B172" s="14" t="s">
        <v>1996</v>
      </c>
      <c r="C172" s="15">
        <f>VLOOKUP(A172,'Respostas Originais'!N:R,5,0)</f>
        <v>56555594802</v>
      </c>
      <c r="D172" s="16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21.0" customHeight="1">
      <c r="A173" s="14" t="s">
        <v>2002</v>
      </c>
      <c r="B173" s="14" t="s">
        <v>2001</v>
      </c>
      <c r="C173" s="15">
        <f>VLOOKUP(A173,'Respostas Originais'!N:R,5,0)</f>
        <v>53988024880</v>
      </c>
      <c r="D173" s="16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21.0" customHeight="1">
      <c r="A174" s="14" t="s">
        <v>2010</v>
      </c>
      <c r="B174" s="14" t="s">
        <v>2009</v>
      </c>
      <c r="C174" s="15">
        <f>VLOOKUP(A174,'Respostas Originais'!N:R,5,0)</f>
        <v>50032425813</v>
      </c>
      <c r="D174" s="16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21.0" customHeight="1">
      <c r="A175" s="14" t="s">
        <v>2050</v>
      </c>
      <c r="B175" s="14" t="s">
        <v>2454</v>
      </c>
      <c r="C175" s="15">
        <f>VLOOKUP(A175,'Respostas Originais'!N:R,5,0)</f>
        <v>48812569803</v>
      </c>
      <c r="D175" s="16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21.0" customHeight="1">
      <c r="A176" s="14" t="s">
        <v>2055</v>
      </c>
      <c r="B176" s="14" t="s">
        <v>2054</v>
      </c>
      <c r="C176" s="15">
        <f>VLOOKUP(A176,'Respostas Originais'!N:R,5,0)</f>
        <v>53454071852</v>
      </c>
      <c r="D176" s="16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21.0" customHeight="1">
      <c r="A177" s="14" t="s">
        <v>2069</v>
      </c>
      <c r="B177" s="14" t="s">
        <v>2455</v>
      </c>
      <c r="C177" s="15">
        <f>VLOOKUP(A177,'Respostas Originais'!N:R,5,0)</f>
        <v>55814830867</v>
      </c>
      <c r="D177" s="16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21.0" customHeight="1">
      <c r="A178" s="14" t="s">
        <v>2074</v>
      </c>
      <c r="B178" s="14" t="s">
        <v>2456</v>
      </c>
      <c r="C178" s="15">
        <f>VLOOKUP(A178,'Respostas Originais'!N:R,5,0)</f>
        <v>14328638866</v>
      </c>
      <c r="D178" s="16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21.0" customHeight="1">
      <c r="A179" s="14" t="s">
        <v>2457</v>
      </c>
      <c r="B179" s="14" t="s">
        <v>2458</v>
      </c>
      <c r="C179" s="15" t="str">
        <f>VLOOKUP(A179,'Respostas Originais'!N:R,5,0)</f>
        <v>#N/A</v>
      </c>
      <c r="D179" s="16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21.0" customHeight="1">
      <c r="A180" s="14" t="s">
        <v>2112</v>
      </c>
      <c r="B180" s="14" t="s">
        <v>2111</v>
      </c>
      <c r="C180" s="15">
        <f>VLOOKUP(A180,'Respostas Originais'!N:R,5,0)</f>
        <v>50185825885</v>
      </c>
      <c r="D180" s="16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21.0" customHeight="1">
      <c r="A181" s="14" t="s">
        <v>2131</v>
      </c>
      <c r="B181" s="14" t="s">
        <v>2130</v>
      </c>
      <c r="C181" s="15">
        <f>VLOOKUP(A181,'Respostas Originais'!N:R,5,0)</f>
        <v>59429705806</v>
      </c>
      <c r="D181" s="16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21.0" customHeight="1">
      <c r="A182" s="14" t="s">
        <v>421</v>
      </c>
      <c r="B182" s="14" t="s">
        <v>2146</v>
      </c>
      <c r="C182" s="15">
        <f>VLOOKUP(A182,'Respostas Originais'!N:R,5,0)</f>
        <v>45674047855</v>
      </c>
      <c r="D182" s="16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21.0" customHeight="1">
      <c r="A183" s="14" t="s">
        <v>2152</v>
      </c>
      <c r="B183" s="14" t="s">
        <v>2459</v>
      </c>
      <c r="C183" s="15">
        <f>VLOOKUP(A183,'Respostas Originais'!N:R,5,0)</f>
        <v>38834194861</v>
      </c>
      <c r="D183" s="16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21.0" customHeight="1">
      <c r="A184" s="14" t="s">
        <v>2158</v>
      </c>
      <c r="B184" s="14" t="s">
        <v>2460</v>
      </c>
      <c r="C184" s="15">
        <f>VLOOKUP(A184,'Respostas Originais'!N:R,5,0)</f>
        <v>39410066816</v>
      </c>
      <c r="D184" s="16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21.0" customHeight="1">
      <c r="A185" s="14" t="s">
        <v>2182</v>
      </c>
      <c r="B185" s="14" t="s">
        <v>2461</v>
      </c>
      <c r="C185" s="15">
        <f>VLOOKUP(A185,'Respostas Originais'!N:R,5,0)</f>
        <v>41574926845</v>
      </c>
      <c r="D185" s="16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21.0" customHeight="1">
      <c r="A186" s="14" t="s">
        <v>2194</v>
      </c>
      <c r="B186" s="14" t="s">
        <v>2462</v>
      </c>
      <c r="C186" s="15">
        <f>VLOOKUP(A186,'Respostas Originais'!N:R,5,0)</f>
        <v>48969202870</v>
      </c>
      <c r="D186" s="16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21.0" customHeight="1">
      <c r="A187" s="14" t="s">
        <v>2200</v>
      </c>
      <c r="B187" s="14" t="s">
        <v>2199</v>
      </c>
      <c r="C187" s="15">
        <f>VLOOKUP(A187,'Respostas Originais'!N:R,5,0)</f>
        <v>44805854863</v>
      </c>
      <c r="D187" s="16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21.0" customHeight="1">
      <c r="A188" s="14" t="s">
        <v>2211</v>
      </c>
      <c r="B188" s="14" t="s">
        <v>2463</v>
      </c>
      <c r="C188" s="15">
        <f>VLOOKUP(A188,'Respostas Originais'!N:R,5,0)</f>
        <v>25379191819</v>
      </c>
      <c r="D188" s="16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21.0" customHeight="1">
      <c r="A189" s="14" t="s">
        <v>2224</v>
      </c>
      <c r="B189" s="14" t="s">
        <v>2223</v>
      </c>
      <c r="C189" s="15">
        <f>VLOOKUP(A189,'Respostas Originais'!N:R,5,0)</f>
        <v>49694385873</v>
      </c>
      <c r="D189" s="16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21.0" customHeight="1">
      <c r="A190" s="18" t="s">
        <v>2235</v>
      </c>
      <c r="B190" s="18" t="s">
        <v>2464</v>
      </c>
      <c r="C190" s="15">
        <f>VLOOKUP(A190,'Respostas Originais'!N:R,5,0)</f>
        <v>45708600870</v>
      </c>
      <c r="D190" s="16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21.0" customHeight="1">
      <c r="A191" s="14" t="s">
        <v>2254</v>
      </c>
      <c r="B191" s="14" t="s">
        <v>2253</v>
      </c>
      <c r="C191" s="15">
        <f>VLOOKUP(A191,'Respostas Originais'!N:R,5,0)</f>
        <v>44544064805</v>
      </c>
      <c r="D191" s="16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21.0" customHeight="1">
      <c r="A192" s="14" t="s">
        <v>2262</v>
      </c>
      <c r="B192" s="14" t="s">
        <v>2261</v>
      </c>
      <c r="C192" s="15">
        <f>VLOOKUP(A192,'Respostas Originais'!N:R,5,0)</f>
        <v>51052851827</v>
      </c>
      <c r="D192" s="16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21.0" customHeight="1">
      <c r="A193" s="14" t="s">
        <v>2285</v>
      </c>
      <c r="B193" s="14" t="s">
        <v>2284</v>
      </c>
      <c r="C193" s="15">
        <f>VLOOKUP(A193,'Respostas Originais'!N:R,5,0)</f>
        <v>50992291828</v>
      </c>
      <c r="D193" s="16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21.0" customHeight="1">
      <c r="A194" s="14" t="s">
        <v>2298</v>
      </c>
      <c r="B194" s="14" t="s">
        <v>2465</v>
      </c>
      <c r="C194" s="15">
        <f>VLOOKUP(A194,'Respostas Originais'!N:R,5,0)</f>
        <v>40907370870</v>
      </c>
      <c r="D194" s="16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21.0" customHeight="1">
      <c r="A195" s="14" t="s">
        <v>2303</v>
      </c>
      <c r="B195" s="14" t="s">
        <v>2302</v>
      </c>
      <c r="C195" s="15">
        <f>VLOOKUP(A195,'Respostas Originais'!N:R,5,0)</f>
        <v>47453188806</v>
      </c>
      <c r="D195" s="16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21.0" customHeight="1">
      <c r="A196" s="14" t="s">
        <v>2309</v>
      </c>
      <c r="B196" s="14" t="s">
        <v>2308</v>
      </c>
      <c r="C196" s="15">
        <f>VLOOKUP(A196,'Respostas Originais'!N:R,5,0)</f>
        <v>43230534875</v>
      </c>
      <c r="D196" s="16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21.0" customHeight="1">
      <c r="A197" s="14" t="s">
        <v>2315</v>
      </c>
      <c r="B197" s="14" t="s">
        <v>2314</v>
      </c>
      <c r="C197" s="15">
        <f>VLOOKUP(A197,'Respostas Originais'!N:R,5,0)</f>
        <v>53613475820</v>
      </c>
      <c r="D197" s="16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21.0" customHeight="1">
      <c r="A198" s="14" t="s">
        <v>2321</v>
      </c>
      <c r="B198" s="14" t="s">
        <v>2466</v>
      </c>
      <c r="C198" s="15">
        <f>VLOOKUP(A198,'Respostas Originais'!N:R,5,0)</f>
        <v>51507469837</v>
      </c>
      <c r="D198" s="16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21.0" customHeight="1">
      <c r="A199" s="14" t="s">
        <v>2326</v>
      </c>
      <c r="B199" s="14" t="s">
        <v>2325</v>
      </c>
      <c r="C199" s="15" t="str">
        <f>VLOOKUP(A199,'Respostas Originais'!N:R,5,0)</f>
        <v>06164778519</v>
      </c>
      <c r="D199" s="16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21.0" customHeight="1">
      <c r="A200" s="14" t="s">
        <v>2332</v>
      </c>
      <c r="B200" s="14" t="s">
        <v>2467</v>
      </c>
      <c r="C200" s="15">
        <f>VLOOKUP(A200,'Respostas Originais'!N:R,5,0)</f>
        <v>52315292816</v>
      </c>
      <c r="D200" s="16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21.0" customHeight="1">
      <c r="A201" s="14" t="s">
        <v>2348</v>
      </c>
      <c r="B201" s="14" t="s">
        <v>2347</v>
      </c>
      <c r="C201" s="15">
        <f>VLOOKUP(A201,'Respostas Originais'!N:R,5,0)</f>
        <v>40742805824</v>
      </c>
      <c r="D201" s="16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21.0" customHeight="1">
      <c r="A202" s="6" t="s">
        <v>2353</v>
      </c>
      <c r="B202" s="14" t="s">
        <v>2352</v>
      </c>
      <c r="C202" s="15">
        <f>VLOOKUP(A202,'Respostas Originais'!N:R,5,0)</f>
        <v>47788324850</v>
      </c>
      <c r="D202" s="16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</sheetData>
  <autoFilter ref="$A$2:$C$202">
    <sortState ref="A2:C202">
      <sortCondition ref="B2:B202"/>
    </sortState>
  </autoFilter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20" width="18.88"/>
    <col customWidth="1" min="121" max="121" width="9.88"/>
    <col customWidth="1" min="122" max="235" width="18.88"/>
  </cols>
  <sheetData>
    <row r="1">
      <c r="A1" s="19">
        <v>1.0</v>
      </c>
      <c r="B1" s="19">
        <v>3.0</v>
      </c>
      <c r="C1" s="19">
        <v>4.0</v>
      </c>
      <c r="D1" s="19">
        <v>5.0</v>
      </c>
      <c r="E1" s="19">
        <v>6.0</v>
      </c>
      <c r="F1" s="19">
        <v>7.0</v>
      </c>
      <c r="G1" s="19">
        <v>8.0</v>
      </c>
      <c r="H1" s="19">
        <v>9.0</v>
      </c>
      <c r="I1" s="19">
        <v>10.0</v>
      </c>
      <c r="J1" s="19">
        <v>11.0</v>
      </c>
      <c r="K1" s="20">
        <v>12.0</v>
      </c>
      <c r="L1" s="20">
        <v>13.0</v>
      </c>
      <c r="M1" s="19">
        <v>2.0</v>
      </c>
      <c r="N1" s="20">
        <v>14.0</v>
      </c>
      <c r="O1" s="20">
        <v>15.0</v>
      </c>
      <c r="P1" s="20">
        <v>16.0</v>
      </c>
      <c r="Q1" s="20">
        <v>17.0</v>
      </c>
      <c r="R1" s="20">
        <v>18.0</v>
      </c>
      <c r="S1" s="20">
        <v>19.0</v>
      </c>
      <c r="T1" s="20">
        <v>20.0</v>
      </c>
      <c r="U1" s="20">
        <v>21.0</v>
      </c>
      <c r="V1" s="20">
        <v>22.0</v>
      </c>
      <c r="W1" s="20">
        <v>23.0</v>
      </c>
      <c r="X1" s="20">
        <v>24.0</v>
      </c>
      <c r="Y1" s="20">
        <v>25.0</v>
      </c>
      <c r="Z1" s="20">
        <v>26.0</v>
      </c>
      <c r="AA1" s="20">
        <v>27.0</v>
      </c>
      <c r="AB1" s="20">
        <v>28.0</v>
      </c>
      <c r="AC1" s="20">
        <v>29.0</v>
      </c>
      <c r="AD1" s="20">
        <v>30.0</v>
      </c>
      <c r="AE1" s="20">
        <v>31.0</v>
      </c>
      <c r="AF1" s="20">
        <v>32.0</v>
      </c>
      <c r="AG1" s="20">
        <v>33.0</v>
      </c>
      <c r="AH1" s="20">
        <v>34.0</v>
      </c>
      <c r="AI1" s="20">
        <v>35.0</v>
      </c>
      <c r="AJ1" s="20">
        <v>36.0</v>
      </c>
      <c r="AK1" s="20">
        <v>37.0</v>
      </c>
      <c r="AL1" s="20">
        <v>38.0</v>
      </c>
      <c r="AM1" s="20">
        <v>39.0</v>
      </c>
      <c r="AN1" s="20">
        <v>40.0</v>
      </c>
      <c r="AO1" s="20">
        <v>41.0</v>
      </c>
      <c r="AP1" s="20">
        <v>42.0</v>
      </c>
      <c r="AQ1" s="20">
        <v>43.0</v>
      </c>
      <c r="AR1" s="20">
        <v>44.0</v>
      </c>
      <c r="AS1" s="20">
        <v>45.0</v>
      </c>
      <c r="AT1" s="20">
        <v>46.0</v>
      </c>
      <c r="AU1" s="20">
        <v>47.0</v>
      </c>
      <c r="AV1" s="20">
        <v>48.0</v>
      </c>
      <c r="AW1" s="20">
        <v>49.0</v>
      </c>
      <c r="AX1" s="20">
        <v>50.0</v>
      </c>
      <c r="AY1" s="20">
        <v>51.0</v>
      </c>
      <c r="AZ1" s="20">
        <v>52.0</v>
      </c>
      <c r="BA1" s="20">
        <v>53.0</v>
      </c>
      <c r="BB1" s="20">
        <v>54.0</v>
      </c>
      <c r="BC1" s="20">
        <v>55.0</v>
      </c>
      <c r="BD1" s="20">
        <v>56.0</v>
      </c>
      <c r="BE1" s="20">
        <v>57.0</v>
      </c>
      <c r="BF1" s="20">
        <v>58.0</v>
      </c>
      <c r="BG1" s="20">
        <v>59.0</v>
      </c>
      <c r="BH1" s="20">
        <v>60.0</v>
      </c>
      <c r="BI1" s="20">
        <v>61.0</v>
      </c>
      <c r="BJ1" s="20">
        <v>62.0</v>
      </c>
      <c r="BK1" s="20">
        <v>63.0</v>
      </c>
      <c r="BL1" s="20">
        <v>64.0</v>
      </c>
      <c r="BM1" s="20">
        <v>65.0</v>
      </c>
      <c r="BN1" s="20">
        <v>66.0</v>
      </c>
      <c r="BO1" s="20">
        <v>67.0</v>
      </c>
      <c r="BP1" s="20">
        <v>68.0</v>
      </c>
      <c r="BQ1" s="20">
        <v>69.0</v>
      </c>
      <c r="BR1" s="20">
        <v>70.0</v>
      </c>
      <c r="BS1" s="20">
        <v>71.0</v>
      </c>
      <c r="BT1" s="20">
        <v>72.0</v>
      </c>
      <c r="BU1" s="20">
        <v>73.0</v>
      </c>
      <c r="BV1" s="20">
        <v>74.0</v>
      </c>
      <c r="BW1" s="20">
        <v>75.0</v>
      </c>
      <c r="BX1" s="20">
        <v>76.0</v>
      </c>
      <c r="BY1" s="20">
        <v>77.0</v>
      </c>
      <c r="BZ1" s="20">
        <v>78.0</v>
      </c>
      <c r="CA1" s="20">
        <v>79.0</v>
      </c>
      <c r="CB1" s="20">
        <v>80.0</v>
      </c>
      <c r="CC1" s="20">
        <v>81.0</v>
      </c>
      <c r="CD1" s="20">
        <v>82.0</v>
      </c>
      <c r="CE1" s="20">
        <v>83.0</v>
      </c>
      <c r="CF1" s="20">
        <v>84.0</v>
      </c>
      <c r="CG1" s="20">
        <v>85.0</v>
      </c>
      <c r="CH1" s="20">
        <v>86.0</v>
      </c>
      <c r="CI1" s="20">
        <v>87.0</v>
      </c>
      <c r="CJ1" s="20">
        <v>88.0</v>
      </c>
      <c r="CK1" s="20">
        <v>89.0</v>
      </c>
      <c r="CL1" s="20">
        <v>90.0</v>
      </c>
      <c r="CM1" s="20">
        <v>91.0</v>
      </c>
      <c r="CN1" s="20">
        <v>92.0</v>
      </c>
      <c r="CO1" s="20">
        <v>93.0</v>
      </c>
      <c r="CP1" s="20">
        <v>94.0</v>
      </c>
      <c r="CQ1" s="20">
        <v>95.0</v>
      </c>
      <c r="CR1" s="20">
        <v>96.0</v>
      </c>
      <c r="CS1" s="20">
        <v>97.0</v>
      </c>
      <c r="CT1" s="20">
        <v>98.0</v>
      </c>
      <c r="CU1" s="20">
        <v>99.0</v>
      </c>
      <c r="CV1" s="20">
        <v>100.0</v>
      </c>
      <c r="CW1" s="20">
        <v>101.0</v>
      </c>
      <c r="CX1" s="20">
        <v>102.0</v>
      </c>
      <c r="CY1" s="20">
        <v>103.0</v>
      </c>
      <c r="CZ1" s="20">
        <v>104.0</v>
      </c>
      <c r="DA1" s="20">
        <v>105.0</v>
      </c>
      <c r="DB1" s="20">
        <v>106.0</v>
      </c>
      <c r="DC1" s="20">
        <v>107.0</v>
      </c>
      <c r="DD1" s="20">
        <v>108.0</v>
      </c>
      <c r="DE1" s="20">
        <v>109.0</v>
      </c>
      <c r="DF1" s="20">
        <v>110.0</v>
      </c>
      <c r="DG1" s="20">
        <v>111.0</v>
      </c>
      <c r="DH1" s="20">
        <v>112.0</v>
      </c>
      <c r="DI1" s="20">
        <v>113.0</v>
      </c>
      <c r="DJ1" s="20">
        <v>114.0</v>
      </c>
      <c r="DK1" s="20">
        <v>115.0</v>
      </c>
      <c r="DL1" s="20">
        <v>116.0</v>
      </c>
      <c r="DM1" s="20">
        <v>117.0</v>
      </c>
      <c r="DN1" s="20">
        <v>118.0</v>
      </c>
      <c r="DO1" s="20">
        <v>119.0</v>
      </c>
      <c r="DP1" s="20">
        <v>120.0</v>
      </c>
      <c r="DQ1" s="20">
        <v>121.0</v>
      </c>
      <c r="DR1" s="20">
        <v>122.0</v>
      </c>
      <c r="DS1" s="20">
        <v>123.0</v>
      </c>
      <c r="DT1" s="20">
        <v>124.0</v>
      </c>
      <c r="DU1" s="20">
        <v>125.0</v>
      </c>
      <c r="DV1" s="20">
        <v>126.0</v>
      </c>
    </row>
    <row r="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21" t="s">
        <v>2468</v>
      </c>
      <c r="AF2" s="1" t="s">
        <v>30</v>
      </c>
      <c r="AG2" s="21" t="s">
        <v>2469</v>
      </c>
      <c r="AH2" s="21" t="s">
        <v>2470</v>
      </c>
      <c r="AI2" s="1" t="s">
        <v>31</v>
      </c>
      <c r="AJ2" s="1" t="s">
        <v>32</v>
      </c>
      <c r="AK2" s="1" t="s">
        <v>33</v>
      </c>
      <c r="AL2" s="1"/>
      <c r="AM2" s="1" t="s">
        <v>34</v>
      </c>
      <c r="AN2" s="1" t="s">
        <v>35</v>
      </c>
      <c r="AO2" s="1"/>
      <c r="AP2" s="1" t="s">
        <v>36</v>
      </c>
      <c r="AQ2" s="1" t="s">
        <v>37</v>
      </c>
      <c r="AR2" s="1"/>
      <c r="AS2" s="1" t="s">
        <v>38</v>
      </c>
      <c r="AT2" s="1" t="s">
        <v>39</v>
      </c>
      <c r="AU2" s="1"/>
      <c r="AV2" s="1" t="s">
        <v>40</v>
      </c>
      <c r="AW2" s="1" t="s">
        <v>41</v>
      </c>
      <c r="AX2" s="1"/>
      <c r="AY2" s="1" t="s">
        <v>42</v>
      </c>
      <c r="AZ2" s="1" t="s">
        <v>43</v>
      </c>
      <c r="BA2" s="1"/>
      <c r="BB2" s="1" t="s">
        <v>44</v>
      </c>
      <c r="BC2" s="1" t="s">
        <v>45</v>
      </c>
      <c r="BD2" s="1"/>
      <c r="BE2" s="1" t="s">
        <v>46</v>
      </c>
      <c r="BF2" s="1" t="s">
        <v>47</v>
      </c>
      <c r="BG2" s="1" t="s">
        <v>48</v>
      </c>
      <c r="BH2" s="1"/>
      <c r="BI2" s="1" t="s">
        <v>49</v>
      </c>
      <c r="BJ2" s="1" t="s">
        <v>50</v>
      </c>
      <c r="BK2" s="1"/>
      <c r="BL2" s="1" t="s">
        <v>51</v>
      </c>
      <c r="BM2" s="1" t="s">
        <v>52</v>
      </c>
      <c r="BN2" s="1"/>
      <c r="BO2" s="1" t="s">
        <v>53</v>
      </c>
      <c r="BP2" s="1" t="s">
        <v>54</v>
      </c>
      <c r="BQ2" s="1"/>
      <c r="BR2" s="1" t="s">
        <v>55</v>
      </c>
      <c r="BS2" s="1" t="s">
        <v>56</v>
      </c>
      <c r="BT2" s="1"/>
      <c r="BU2" s="1" t="s">
        <v>57</v>
      </c>
      <c r="BV2" s="1" t="s">
        <v>58</v>
      </c>
      <c r="BW2" s="1"/>
      <c r="BX2" s="1" t="s">
        <v>59</v>
      </c>
      <c r="BY2" s="1" t="s">
        <v>60</v>
      </c>
      <c r="BZ2" s="1" t="s">
        <v>61</v>
      </c>
      <c r="CA2" s="1"/>
      <c r="CB2" s="1" t="s">
        <v>62</v>
      </c>
      <c r="CC2" s="1" t="s">
        <v>63</v>
      </c>
      <c r="CD2" s="1" t="s">
        <v>64</v>
      </c>
      <c r="CE2" s="1"/>
      <c r="CF2" s="1" t="s">
        <v>65</v>
      </c>
      <c r="CG2" s="1" t="s">
        <v>66</v>
      </c>
      <c r="CH2" s="1"/>
      <c r="CI2" s="1" t="s">
        <v>67</v>
      </c>
      <c r="CJ2" s="1" t="s">
        <v>68</v>
      </c>
      <c r="CK2" s="1"/>
      <c r="CL2" s="1" t="s">
        <v>69</v>
      </c>
      <c r="CM2" s="1" t="s">
        <v>70</v>
      </c>
      <c r="CN2" s="1" t="s">
        <v>71</v>
      </c>
      <c r="CO2" s="1" t="s">
        <v>72</v>
      </c>
      <c r="CP2" s="1" t="s">
        <v>73</v>
      </c>
      <c r="CQ2" s="1"/>
      <c r="CR2" s="1" t="s">
        <v>74</v>
      </c>
      <c r="CS2" s="1" t="s">
        <v>75</v>
      </c>
      <c r="CT2" s="1" t="s">
        <v>76</v>
      </c>
      <c r="CU2" s="22" t="s">
        <v>2471</v>
      </c>
      <c r="CV2" s="1" t="s">
        <v>75</v>
      </c>
      <c r="CW2" s="1" t="s">
        <v>77</v>
      </c>
      <c r="CX2" s="1" t="s">
        <v>78</v>
      </c>
      <c r="CY2" s="1"/>
      <c r="CZ2" s="1" t="s">
        <v>46</v>
      </c>
      <c r="DA2" s="1" t="s">
        <v>79</v>
      </c>
      <c r="DB2" s="1" t="s">
        <v>80</v>
      </c>
      <c r="DC2" s="1"/>
      <c r="DD2" s="1" t="s">
        <v>81</v>
      </c>
      <c r="DE2" s="1" t="s">
        <v>82</v>
      </c>
      <c r="DF2" s="1" t="s">
        <v>83</v>
      </c>
      <c r="DG2" s="1"/>
      <c r="DH2" s="1" t="s">
        <v>84</v>
      </c>
      <c r="DI2" s="1"/>
      <c r="DJ2" s="1" t="s">
        <v>85</v>
      </c>
      <c r="DK2" s="1"/>
      <c r="DL2" s="1" t="s">
        <v>86</v>
      </c>
      <c r="DM2" s="1"/>
      <c r="DN2" s="1" t="s">
        <v>87</v>
      </c>
      <c r="DO2" s="1"/>
      <c r="DP2" s="1" t="s">
        <v>88</v>
      </c>
      <c r="DQ2" s="22" t="s">
        <v>2472</v>
      </c>
      <c r="DR2" s="22" t="s">
        <v>2473</v>
      </c>
      <c r="DS2" s="22" t="s">
        <v>2474</v>
      </c>
      <c r="DT2" s="22" t="s">
        <v>2475</v>
      </c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</row>
    <row r="3">
      <c r="A3" s="2">
        <v>45052.656740266204</v>
      </c>
      <c r="B3" s="3" t="s">
        <v>128</v>
      </c>
      <c r="C3" s="3" t="s">
        <v>91</v>
      </c>
      <c r="D3" s="3" t="s">
        <v>92</v>
      </c>
      <c r="E3" s="3" t="s">
        <v>92</v>
      </c>
      <c r="F3" s="3" t="s">
        <v>93</v>
      </c>
      <c r="G3" s="3" t="s">
        <v>93</v>
      </c>
      <c r="H3" s="3" t="s">
        <v>94</v>
      </c>
      <c r="I3" s="3" t="s">
        <v>96</v>
      </c>
      <c r="J3" s="3" t="s">
        <v>95</v>
      </c>
      <c r="K3" s="3" t="s">
        <v>129</v>
      </c>
      <c r="L3" s="3">
        <v>2.023030001E9</v>
      </c>
      <c r="M3" s="3" t="s">
        <v>127</v>
      </c>
      <c r="N3" s="3" t="s">
        <v>98</v>
      </c>
      <c r="O3" s="3">
        <v>1.1952551682E10</v>
      </c>
      <c r="P3" s="3">
        <v>3.97105265E8</v>
      </c>
      <c r="Q3" s="3" t="s">
        <v>92</v>
      </c>
      <c r="R3" s="3">
        <v>4.75791788E10</v>
      </c>
      <c r="S3" s="4">
        <v>38624.0</v>
      </c>
      <c r="T3" s="3" t="s">
        <v>131</v>
      </c>
      <c r="U3" s="3" t="s">
        <v>100</v>
      </c>
      <c r="V3" s="3" t="s">
        <v>132</v>
      </c>
      <c r="W3" s="5" t="s">
        <v>133</v>
      </c>
      <c r="X3" s="3" t="s">
        <v>103</v>
      </c>
      <c r="Y3" s="3" t="s">
        <v>104</v>
      </c>
      <c r="Z3" s="3" t="s">
        <v>105</v>
      </c>
      <c r="AA3" s="3" t="s">
        <v>106</v>
      </c>
      <c r="AC3" s="3">
        <v>6.0</v>
      </c>
      <c r="AD3" s="3">
        <v>6.0</v>
      </c>
      <c r="AE3" s="23">
        <f t="shared" ref="AE3:AE334" si="1">AD3*2</f>
        <v>12</v>
      </c>
      <c r="AG3" s="23">
        <f t="shared" ref="AG3:AG334" si="2">AE3+AF3</f>
        <v>12</v>
      </c>
      <c r="AH3" s="24" t="str">
        <f t="shared" ref="AH3:AH334" si="3">IF(AD3+AF3&gt;AC3,"Checar","Ok")</f>
        <v>Ok</v>
      </c>
      <c r="AI3" s="3" t="s">
        <v>134</v>
      </c>
      <c r="AJ3" s="3">
        <v>0.0</v>
      </c>
      <c r="AK3" s="3" t="s">
        <v>109</v>
      </c>
      <c r="AL3" s="25">
        <f>IFERROR(VLOOKUP(AK3,'Dicionário'!A:C,2,0),"Conferir")</f>
        <v>2</v>
      </c>
      <c r="AM3" s="3">
        <v>2000.0</v>
      </c>
      <c r="AN3" s="3" t="s">
        <v>274</v>
      </c>
      <c r="AO3" s="26">
        <f>IFERROR(VLOOKUP(AN3,'Dicionário'!$A:$C,2,0),"Conferir")</f>
        <v>0</v>
      </c>
      <c r="AP3" s="3">
        <v>1550.0</v>
      </c>
      <c r="AQ3" s="3" t="s">
        <v>274</v>
      </c>
      <c r="AR3" s="26">
        <f>IFERROR(VLOOKUP(AQ3,'Dicionário'!$A:$C,2,0),"Conferir")</f>
        <v>0</v>
      </c>
      <c r="AS3" s="3">
        <v>0.0</v>
      </c>
      <c r="AT3" s="3" t="s">
        <v>109</v>
      </c>
      <c r="AU3" s="26">
        <f>IFERROR(VLOOKUP(AT3,'Dicionário'!$A:$C,2,0),"Conferir")</f>
        <v>2</v>
      </c>
      <c r="AV3" s="3">
        <v>0.0</v>
      </c>
      <c r="AW3" s="3" t="s">
        <v>109</v>
      </c>
      <c r="AX3" s="26">
        <f>IFERROR(VLOOKUP(AW3,'Dicionário'!$A:$C,2,0),"Conferir")</f>
        <v>2</v>
      </c>
      <c r="AY3" s="3">
        <v>0.0</v>
      </c>
      <c r="AZ3" s="3" t="s">
        <v>109</v>
      </c>
      <c r="BA3" s="26">
        <f>IFERROR(VLOOKUP(AZ3,'Dicionário'!$A:$C,2,0),"Conferir")</f>
        <v>2</v>
      </c>
      <c r="BB3" s="3">
        <v>0.0</v>
      </c>
      <c r="BC3" s="3" t="s">
        <v>109</v>
      </c>
      <c r="BD3" s="26">
        <f>IFERROR(VLOOKUP(BC3,'Dicionário'!$A:$C,2,0),"Conferir")</f>
        <v>2</v>
      </c>
      <c r="BF3" s="3">
        <v>0.0</v>
      </c>
      <c r="BG3" s="3" t="s">
        <v>136</v>
      </c>
      <c r="BH3" s="26">
        <f>IFERROR(VLOOKUP(BG3,'Dicionário'!$A:$C,2,0),"Conferir")</f>
        <v>1</v>
      </c>
      <c r="BI3" s="3">
        <v>0.0</v>
      </c>
      <c r="BJ3" s="3" t="s">
        <v>137</v>
      </c>
      <c r="BK3" s="26">
        <f>IFERROR(VLOOKUP(BJ3,'Dicionário'!$A:$C,2,0),"Conferir")</f>
        <v>2</v>
      </c>
      <c r="BL3" s="3">
        <v>0.0</v>
      </c>
      <c r="BM3" s="3" t="s">
        <v>178</v>
      </c>
      <c r="BN3" s="26">
        <f>IFERROR(VLOOKUP(BM3,'Dicionário'!$A:$C,2,0),"Conferir")</f>
        <v>2</v>
      </c>
      <c r="BO3" s="3">
        <v>100.0</v>
      </c>
      <c r="BP3" s="3" t="s">
        <v>371</v>
      </c>
      <c r="BQ3" s="26">
        <f>IFERROR(VLOOKUP(BP3,'Dicionário'!$A:$C,2,0),"Conferir")</f>
        <v>0</v>
      </c>
      <c r="BR3" s="3">
        <v>200.0</v>
      </c>
      <c r="BS3" s="3" t="s">
        <v>372</v>
      </c>
      <c r="BT3" s="26">
        <f>IFERROR(VLOOKUP(BS3,'Dicionário'!$A:$C,2,0),"Conferir")</f>
        <v>0</v>
      </c>
      <c r="BU3" s="3">
        <v>0.0</v>
      </c>
      <c r="BV3" s="3" t="s">
        <v>113</v>
      </c>
      <c r="BW3" s="26">
        <f>IFERROR(VLOOKUP(BV3,'Dicionário'!$A:$C,2,0),"Conferir")</f>
        <v>2</v>
      </c>
      <c r="BX3" s="3" t="s">
        <v>157</v>
      </c>
      <c r="BY3" s="3">
        <v>90.0</v>
      </c>
      <c r="BZ3" s="3" t="s">
        <v>140</v>
      </c>
      <c r="CA3" s="26">
        <f>IFERROR(VLOOKUP(BZ3,'Dicionário'!$A:$C,2,0),"Conferir")</f>
        <v>0</v>
      </c>
      <c r="CB3" s="3">
        <v>100.0</v>
      </c>
      <c r="CC3" s="3">
        <v>0.0</v>
      </c>
      <c r="CD3" s="3" t="s">
        <v>113</v>
      </c>
      <c r="CE3" s="26">
        <f>IFERROR(VLOOKUP(CD3,'Dicionário'!$A:$C,2,0),"Conferir")</f>
        <v>2</v>
      </c>
      <c r="CF3" s="3">
        <v>0.0</v>
      </c>
      <c r="CG3" s="3" t="s">
        <v>113</v>
      </c>
      <c r="CH3" s="26">
        <f>IFERROR(VLOOKUP(CG3,'Dicionário'!$A:$C,2,0),"Conferir")</f>
        <v>2</v>
      </c>
      <c r="CI3" s="3">
        <v>180.0</v>
      </c>
      <c r="CJ3" s="3" t="s">
        <v>118</v>
      </c>
      <c r="CK3" s="26">
        <f>IFERROR(VLOOKUP(CJ3,'Dicionário'!$A:$C,2,0),"Conferir")</f>
        <v>2</v>
      </c>
      <c r="CM3" s="3">
        <v>1.0</v>
      </c>
      <c r="CN3" s="3">
        <v>0.0</v>
      </c>
      <c r="CO3" s="3">
        <v>600.0</v>
      </c>
      <c r="CP3" s="3" t="s">
        <v>207</v>
      </c>
      <c r="CQ3" s="26">
        <f>IFERROR(VLOOKUP(CP3,'Dicionário'!$A:$C,2,0),"Conferir")</f>
        <v>0</v>
      </c>
      <c r="CR3" s="3">
        <v>0.0</v>
      </c>
      <c r="CS3" s="3" t="s">
        <v>113</v>
      </c>
      <c r="CT3" s="3">
        <v>0.0</v>
      </c>
      <c r="CU3" s="3">
        <f t="shared" ref="CU3:CU5" si="4">ROUNDDOWN((CT3-CR3)/12,0)</f>
        <v>0</v>
      </c>
      <c r="CV3" s="3" t="s">
        <v>113</v>
      </c>
      <c r="CW3" s="3">
        <v>0.0</v>
      </c>
      <c r="CX3" s="3" t="s">
        <v>113</v>
      </c>
      <c r="CY3" s="26">
        <f>IFERROR(VLOOKUP(CX3,'Dicionário'!$A:$C,2,0),"Conferir")</f>
        <v>2</v>
      </c>
      <c r="DA3" s="3" t="s">
        <v>122</v>
      </c>
      <c r="DB3" s="3" t="s">
        <v>122</v>
      </c>
      <c r="DC3" s="26">
        <f>IFERROR(VLOOKUP(DB3,'Dicionário'!$A:$C,2,0),"Conferir")</f>
        <v>1</v>
      </c>
      <c r="DD3" s="3" t="s">
        <v>144</v>
      </c>
      <c r="DF3" s="3" t="s">
        <v>145</v>
      </c>
      <c r="DG3" s="26">
        <f>IFERROR(VLOOKUP(DF3,'Dicionário'!$A:$C,2,0),"Conferir")</f>
        <v>1</v>
      </c>
      <c r="DH3" s="3" t="s">
        <v>125</v>
      </c>
      <c r="DI3" s="26">
        <f>IFERROR(VLOOKUP(DH3,'Dicionário'!$A:$C,2,0),"Conferir")</f>
        <v>3</v>
      </c>
      <c r="DJ3" s="3" t="s">
        <v>125</v>
      </c>
      <c r="DK3" s="26">
        <f>IFERROR(VLOOKUP(DJ3,'Dicionário'!$A:$C,2,0),"Conferir")</f>
        <v>3</v>
      </c>
      <c r="DL3" s="3" t="s">
        <v>92</v>
      </c>
      <c r="DM3" s="26">
        <f>IFERROR(VLOOKUP(DL3,'Dicionário'!$A:$C,2,0),"Conferir")</f>
        <v>2</v>
      </c>
      <c r="DN3" s="3" t="s">
        <v>92</v>
      </c>
      <c r="DO3" s="26">
        <f>IFERROR(VLOOKUP(DN3,'Dicionário'!$A:$C,2,0),"Conferir")</f>
        <v>2</v>
      </c>
      <c r="DQ3" s="27">
        <f t="shared" ref="DQ3:DQ334" si="5">AJ3+AM3+AP3+AS3+AV3+AY3+BB3</f>
        <v>3550</v>
      </c>
      <c r="DR3" s="27">
        <f t="shared" ref="DR3:DR334" si="6">BI3+BL3+BO3+BR3+BU3+BY3+CB3+CC3+CF3+CI3+CO3</f>
        <v>1270</v>
      </c>
      <c r="DS3" s="27">
        <f t="shared" ref="DS3:DS334" si="7">ROUNDDOWN((TODAY()-S3)/365,0)</f>
        <v>18</v>
      </c>
      <c r="DT3" s="27">
        <v>2023.0</v>
      </c>
    </row>
    <row r="4">
      <c r="A4" s="2">
        <v>45045.557494479166</v>
      </c>
      <c r="B4" s="3" t="s">
        <v>149</v>
      </c>
      <c r="C4" s="3" t="s">
        <v>91</v>
      </c>
      <c r="D4" s="3" t="s">
        <v>92</v>
      </c>
      <c r="E4" s="3" t="s">
        <v>92</v>
      </c>
      <c r="F4" s="3" t="s">
        <v>93</v>
      </c>
      <c r="G4" s="3" t="s">
        <v>93</v>
      </c>
      <c r="H4" s="3" t="s">
        <v>94</v>
      </c>
      <c r="I4" s="3" t="s">
        <v>95</v>
      </c>
      <c r="J4" s="3" t="s">
        <v>96</v>
      </c>
      <c r="K4" s="3" t="s">
        <v>2476</v>
      </c>
      <c r="L4" s="3">
        <v>2.023030002E9</v>
      </c>
      <c r="M4" s="3" t="s">
        <v>148</v>
      </c>
      <c r="N4" s="3" t="s">
        <v>130</v>
      </c>
      <c r="O4" s="3">
        <v>1.1999544314E10</v>
      </c>
      <c r="P4" s="3">
        <v>5.03909348E8</v>
      </c>
      <c r="R4" s="3">
        <v>4.5675290818E10</v>
      </c>
      <c r="S4" s="4">
        <v>38794.0</v>
      </c>
      <c r="T4" s="3" t="s">
        <v>131</v>
      </c>
      <c r="U4" s="3" t="s">
        <v>100</v>
      </c>
      <c r="V4" s="3" t="s">
        <v>152</v>
      </c>
      <c r="W4" s="5" t="s">
        <v>153</v>
      </c>
      <c r="X4" s="3" t="s">
        <v>103</v>
      </c>
      <c r="Y4" s="3" t="s">
        <v>104</v>
      </c>
      <c r="Z4" s="3" t="s">
        <v>105</v>
      </c>
      <c r="AA4" s="3" t="s">
        <v>106</v>
      </c>
      <c r="AC4" s="3">
        <v>4.0</v>
      </c>
      <c r="AD4" s="3">
        <v>4.0</v>
      </c>
      <c r="AE4" s="23">
        <f t="shared" si="1"/>
        <v>8</v>
      </c>
      <c r="AG4" s="23">
        <f t="shared" si="2"/>
        <v>8</v>
      </c>
      <c r="AH4" s="24" t="str">
        <f t="shared" si="3"/>
        <v>Ok</v>
      </c>
      <c r="AI4" s="3" t="s">
        <v>107</v>
      </c>
      <c r="AJ4" s="3">
        <v>0.0</v>
      </c>
      <c r="AK4" s="3" t="s">
        <v>109</v>
      </c>
      <c r="AL4" s="25">
        <f>IFERROR(VLOOKUP(AK4,'Dicionário'!A:C,2,0),"Conferir")</f>
        <v>2</v>
      </c>
      <c r="AM4" s="3">
        <v>0.0</v>
      </c>
      <c r="AN4" s="3" t="s">
        <v>109</v>
      </c>
      <c r="AO4" s="26">
        <f>IFERROR(VLOOKUP(AN4,'Dicionário'!$A:$C,2,0),"Conferir")</f>
        <v>2</v>
      </c>
      <c r="AP4" s="3">
        <v>0.0</v>
      </c>
      <c r="AQ4" s="3" t="s">
        <v>109</v>
      </c>
      <c r="AR4" s="26">
        <f>IFERROR(VLOOKUP(AQ4,'Dicionário'!$A:$C,2,0),"Conferir")</f>
        <v>2</v>
      </c>
      <c r="AS4" s="3">
        <v>1665.0</v>
      </c>
      <c r="AT4" s="3" t="s">
        <v>108</v>
      </c>
      <c r="AU4" s="26">
        <f>IFERROR(VLOOKUP(AT4,'Dicionário'!$A:$C,2,0),"Conferir")</f>
        <v>2</v>
      </c>
      <c r="AV4" s="3">
        <v>0.0</v>
      </c>
      <c r="AW4" s="3" t="s">
        <v>109</v>
      </c>
      <c r="AX4" s="26">
        <f>IFERROR(VLOOKUP(AW4,'Dicionário'!$A:$C,2,0),"Conferir")</f>
        <v>2</v>
      </c>
      <c r="AY4" s="3">
        <v>0.0</v>
      </c>
      <c r="AZ4" s="3" t="s">
        <v>109</v>
      </c>
      <c r="BA4" s="26">
        <f>IFERROR(VLOOKUP(AZ4,'Dicionário'!$A:$C,2,0),"Conferir")</f>
        <v>2</v>
      </c>
      <c r="BB4" s="3">
        <v>0.0</v>
      </c>
      <c r="BC4" s="3" t="s">
        <v>109</v>
      </c>
      <c r="BD4" s="26">
        <f>IFERROR(VLOOKUP(BC4,'Dicionário'!$A:$C,2,0),"Conferir")</f>
        <v>2</v>
      </c>
      <c r="BF4" s="3">
        <v>0.0</v>
      </c>
      <c r="BG4" s="3" t="s">
        <v>111</v>
      </c>
      <c r="BH4" s="26">
        <f>IFERROR(VLOOKUP(BG4,'Dicionário'!$A:$C,2,0),"Conferir")</f>
        <v>2</v>
      </c>
      <c r="BI4" s="3">
        <v>1098.0</v>
      </c>
      <c r="BJ4" s="3" t="s">
        <v>112</v>
      </c>
      <c r="BK4" s="26">
        <f>IFERROR(VLOOKUP(BJ4,'Dicionário'!$A:$C,2,0),"Conferir")</f>
        <v>2</v>
      </c>
      <c r="BL4" s="3">
        <v>0.0</v>
      </c>
      <c r="BM4" s="3" t="s">
        <v>113</v>
      </c>
      <c r="BN4" s="26">
        <f>IFERROR(VLOOKUP(BM4,'Dicionário'!$A:$C,2,0),"Conferir")</f>
        <v>2</v>
      </c>
      <c r="BO4" s="3">
        <v>289.0</v>
      </c>
      <c r="BP4" s="3" t="s">
        <v>371</v>
      </c>
      <c r="BQ4" s="26">
        <f>IFERROR(VLOOKUP(BP4,'Dicionário'!$A:$C,2,0),"Conferir")</f>
        <v>0</v>
      </c>
      <c r="BR4" s="3">
        <v>278.0</v>
      </c>
      <c r="BS4" s="3" t="s">
        <v>114</v>
      </c>
      <c r="BT4" s="26">
        <f>IFERROR(VLOOKUP(BS4,'Dicionário'!$A:$C,2,0),"Conferir")</f>
        <v>2</v>
      </c>
      <c r="BU4" s="3">
        <v>47.0</v>
      </c>
      <c r="BV4" s="3" t="s">
        <v>167</v>
      </c>
      <c r="BW4" s="26">
        <f>IFERROR(VLOOKUP(BV4,'Dicionário'!$A:$C,2,0),"Conferir")</f>
        <v>2</v>
      </c>
      <c r="BX4" s="3" t="s">
        <v>115</v>
      </c>
      <c r="BY4" s="3">
        <v>90.0</v>
      </c>
      <c r="BZ4" s="3" t="s">
        <v>116</v>
      </c>
      <c r="CA4" s="26">
        <f>IFERROR(VLOOKUP(BZ4,'Dicionário'!$A:$C,2,0),"Conferir")</f>
        <v>2</v>
      </c>
      <c r="CB4" s="3">
        <v>0.0</v>
      </c>
      <c r="CC4" s="3">
        <v>0.0</v>
      </c>
      <c r="CD4" s="3" t="s">
        <v>113</v>
      </c>
      <c r="CE4" s="26">
        <f>IFERROR(VLOOKUP(CD4,'Dicionário'!$A:$C,2,0),"Conferir")</f>
        <v>2</v>
      </c>
      <c r="CF4" s="3">
        <v>0.0</v>
      </c>
      <c r="CG4" s="3" t="s">
        <v>113</v>
      </c>
      <c r="CH4" s="26">
        <f>IFERROR(VLOOKUP(CG4,'Dicionário'!$A:$C,2,0),"Conferir")</f>
        <v>2</v>
      </c>
      <c r="CI4" s="3">
        <v>120.0</v>
      </c>
      <c r="CJ4" s="3" t="s">
        <v>118</v>
      </c>
      <c r="CK4" s="26">
        <f>IFERROR(VLOOKUP(CJ4,'Dicionário'!$A:$C,2,0),"Conferir")</f>
        <v>2</v>
      </c>
      <c r="CL4" s="3" t="s">
        <v>246</v>
      </c>
      <c r="CM4" s="3">
        <v>0.0</v>
      </c>
      <c r="CN4" s="3">
        <v>0.0</v>
      </c>
      <c r="CO4" s="3">
        <v>0.0</v>
      </c>
      <c r="CP4" s="3" t="s">
        <v>113</v>
      </c>
      <c r="CQ4" s="26">
        <f>IFERROR(VLOOKUP(CP4,'Dicionário'!$A:$C,2,0),"Conferir")</f>
        <v>2</v>
      </c>
      <c r="CR4" s="3">
        <v>0.0</v>
      </c>
      <c r="CS4" s="3" t="s">
        <v>120</v>
      </c>
      <c r="CT4" s="3">
        <v>0.0</v>
      </c>
      <c r="CU4" s="3">
        <f t="shared" si="4"/>
        <v>0</v>
      </c>
      <c r="CV4" s="3" t="s">
        <v>113</v>
      </c>
      <c r="CW4" s="3">
        <v>0.0</v>
      </c>
      <c r="CX4" s="3" t="s">
        <v>113</v>
      </c>
      <c r="CY4" s="26">
        <f>IFERROR(VLOOKUP(CX4,'Dicionário'!$A:$C,2,0),"Conferir")</f>
        <v>2</v>
      </c>
      <c r="DA4" s="3" t="s">
        <v>122</v>
      </c>
      <c r="DB4" s="3" t="s">
        <v>121</v>
      </c>
      <c r="DC4" s="26">
        <f>IFERROR(VLOOKUP(DB4,'Dicionário'!$A:$C,2,0),"Conferir")</f>
        <v>2</v>
      </c>
      <c r="DD4" s="3" t="s">
        <v>123</v>
      </c>
      <c r="DE4" s="3" t="s">
        <v>510</v>
      </c>
      <c r="DF4" s="3" t="s">
        <v>124</v>
      </c>
      <c r="DG4" s="26">
        <f>IFERROR(VLOOKUP(DF4,'Dicionário'!$A:$C,2,0),"Conferir")</f>
        <v>2</v>
      </c>
      <c r="DH4" s="3" t="s">
        <v>146</v>
      </c>
      <c r="DI4" s="26">
        <f>IFERROR(VLOOKUP(DH4,'Dicionário'!$A:$C,2,0),"Conferir")</f>
        <v>5</v>
      </c>
      <c r="DJ4" s="3" t="s">
        <v>147</v>
      </c>
      <c r="DK4" s="26">
        <f>IFERROR(VLOOKUP(DJ4,'Dicionário'!$A:$C,2,0),"Conferir")</f>
        <v>2</v>
      </c>
      <c r="DL4" s="3" t="s">
        <v>91</v>
      </c>
      <c r="DM4" s="26">
        <f>IFERROR(VLOOKUP(DL4,'Dicionário'!$A:$C,2,0),"Conferir")</f>
        <v>1</v>
      </c>
      <c r="DN4" s="3" t="s">
        <v>91</v>
      </c>
      <c r="DO4" s="26">
        <f>IFERROR(VLOOKUP(DN4,'Dicionário'!$A:$C,2,0),"Conferir")</f>
        <v>1</v>
      </c>
      <c r="DQ4" s="27">
        <f t="shared" si="5"/>
        <v>1665</v>
      </c>
      <c r="DR4" s="27">
        <f t="shared" si="6"/>
        <v>1922</v>
      </c>
      <c r="DS4" s="27">
        <f t="shared" si="7"/>
        <v>17</v>
      </c>
      <c r="DT4" s="27">
        <v>1997.0</v>
      </c>
    </row>
    <row r="5">
      <c r="A5" s="2">
        <v>45045.395085185184</v>
      </c>
      <c r="B5" s="3" t="s">
        <v>160</v>
      </c>
      <c r="C5" s="3" t="s">
        <v>91</v>
      </c>
      <c r="D5" s="3" t="s">
        <v>92</v>
      </c>
      <c r="E5" s="3" t="s">
        <v>92</v>
      </c>
      <c r="F5" s="3">
        <v>1.0</v>
      </c>
      <c r="G5" s="3" t="s">
        <v>93</v>
      </c>
      <c r="H5" s="3" t="s">
        <v>94</v>
      </c>
      <c r="I5" s="3" t="s">
        <v>95</v>
      </c>
      <c r="J5" s="3" t="s">
        <v>96</v>
      </c>
      <c r="K5" s="3" t="s">
        <v>161</v>
      </c>
      <c r="L5" s="3">
        <v>2.023030005E9</v>
      </c>
      <c r="M5" s="3" t="s">
        <v>159</v>
      </c>
      <c r="N5" s="3" t="s">
        <v>151</v>
      </c>
      <c r="O5" s="3">
        <v>1.1958205046E10</v>
      </c>
      <c r="P5" s="3">
        <v>5.72126967E8</v>
      </c>
      <c r="Q5" s="3" t="s">
        <v>92</v>
      </c>
      <c r="R5" s="3">
        <v>4.8998970813E10</v>
      </c>
      <c r="S5" s="4">
        <v>38524.0</v>
      </c>
      <c r="T5" s="3" t="s">
        <v>163</v>
      </c>
      <c r="U5" s="3" t="s">
        <v>100</v>
      </c>
      <c r="V5" s="3" t="s">
        <v>164</v>
      </c>
      <c r="W5" s="5" t="s">
        <v>165</v>
      </c>
      <c r="X5" s="3" t="s">
        <v>103</v>
      </c>
      <c r="Y5" s="3" t="s">
        <v>104</v>
      </c>
      <c r="Z5" s="3" t="s">
        <v>105</v>
      </c>
      <c r="AA5" s="3" t="s">
        <v>106</v>
      </c>
      <c r="AC5" s="3">
        <v>1.0</v>
      </c>
      <c r="AD5" s="3">
        <v>1.0</v>
      </c>
      <c r="AE5" s="23">
        <f t="shared" si="1"/>
        <v>2</v>
      </c>
      <c r="AG5" s="23">
        <f t="shared" si="2"/>
        <v>2</v>
      </c>
      <c r="AH5" s="24" t="str">
        <f t="shared" si="3"/>
        <v>Ok</v>
      </c>
      <c r="AI5" s="3" t="s">
        <v>107</v>
      </c>
      <c r="AJ5" s="3">
        <v>0.0</v>
      </c>
      <c r="AK5" s="3" t="s">
        <v>109</v>
      </c>
      <c r="AL5" s="25">
        <f>IFERROR(VLOOKUP(AK5,'Dicionário'!A:C,2,0),"Conferir")</f>
        <v>2</v>
      </c>
      <c r="AM5" s="3">
        <v>0.0</v>
      </c>
      <c r="AN5" s="3" t="s">
        <v>109</v>
      </c>
      <c r="AO5" s="26">
        <f>IFERROR(VLOOKUP(AN5,'Dicionário'!$A:$C,2,0),"Conferir")</f>
        <v>2</v>
      </c>
      <c r="AP5" s="3">
        <v>700.0</v>
      </c>
      <c r="AQ5" s="3" t="s">
        <v>135</v>
      </c>
      <c r="AR5" s="26">
        <f>IFERROR(VLOOKUP(AQ5,'Dicionário'!$A:$C,2,0),"Conferir")</f>
        <v>2</v>
      </c>
      <c r="AS5" s="3">
        <v>0.0</v>
      </c>
      <c r="AT5" s="3" t="s">
        <v>109</v>
      </c>
      <c r="AU5" s="26">
        <f>IFERROR(VLOOKUP(AT5,'Dicionário'!$A:$C,2,0),"Conferir")</f>
        <v>2</v>
      </c>
      <c r="AV5" s="3">
        <v>0.0</v>
      </c>
      <c r="AW5" s="3" t="s">
        <v>109</v>
      </c>
      <c r="AX5" s="26">
        <f>IFERROR(VLOOKUP(AW5,'Dicionário'!$A:$C,2,0),"Conferir")</f>
        <v>2</v>
      </c>
      <c r="AY5" s="3">
        <v>0.0</v>
      </c>
      <c r="AZ5" s="3" t="s">
        <v>109</v>
      </c>
      <c r="BA5" s="26">
        <f>IFERROR(VLOOKUP(AZ5,'Dicionário'!$A:$C,2,0),"Conferir")</f>
        <v>2</v>
      </c>
      <c r="BB5" s="3">
        <v>600.0</v>
      </c>
      <c r="BC5" s="3" t="s">
        <v>154</v>
      </c>
      <c r="BD5" s="26">
        <f>IFERROR(VLOOKUP(BC5,'Dicionário'!$A:$C,2,0),"Conferir")</f>
        <v>2</v>
      </c>
      <c r="BF5" s="3">
        <v>0.0</v>
      </c>
      <c r="BG5" s="3" t="s">
        <v>136</v>
      </c>
      <c r="BH5" s="26">
        <f>IFERROR(VLOOKUP(BG5,'Dicionário'!$A:$C,2,0),"Conferir")</f>
        <v>1</v>
      </c>
      <c r="BI5" s="3">
        <v>0.0</v>
      </c>
      <c r="BJ5" s="3" t="s">
        <v>137</v>
      </c>
      <c r="BK5" s="26">
        <f>IFERROR(VLOOKUP(BJ5,'Dicionário'!$A:$C,2,0),"Conferir")</f>
        <v>2</v>
      </c>
      <c r="BL5" s="3">
        <v>0.0</v>
      </c>
      <c r="BM5" s="3" t="s">
        <v>255</v>
      </c>
      <c r="BN5" s="26">
        <f>IFERROR(VLOOKUP(BM5,'Dicionário'!$A:$C,2,0),"Conferir")</f>
        <v>2</v>
      </c>
      <c r="BO5" s="3">
        <v>99.0</v>
      </c>
      <c r="BP5" s="3" t="s">
        <v>114</v>
      </c>
      <c r="BQ5" s="26">
        <f>IFERROR(VLOOKUP(BP5,'Dicionário'!$A:$C,2,0),"Conferir")</f>
        <v>2</v>
      </c>
      <c r="BR5" s="3">
        <v>250.0</v>
      </c>
      <c r="BS5" s="3" t="s">
        <v>114</v>
      </c>
      <c r="BT5" s="26">
        <f>IFERROR(VLOOKUP(BS5,'Dicionário'!$A:$C,2,0),"Conferir")</f>
        <v>2</v>
      </c>
      <c r="BU5" s="3">
        <v>30.0</v>
      </c>
      <c r="BV5" s="3" t="s">
        <v>167</v>
      </c>
      <c r="BW5" s="26">
        <f>IFERROR(VLOOKUP(BV5,'Dicionário'!$A:$C,2,0),"Conferir")</f>
        <v>2</v>
      </c>
      <c r="BX5" s="3" t="s">
        <v>157</v>
      </c>
      <c r="BY5" s="3">
        <v>182.0</v>
      </c>
      <c r="BZ5" s="3" t="s">
        <v>116</v>
      </c>
      <c r="CA5" s="26">
        <f>IFERROR(VLOOKUP(BZ5,'Dicionário'!$A:$C,2,0),"Conferir")</f>
        <v>2</v>
      </c>
      <c r="CB5" s="3">
        <v>128.0</v>
      </c>
      <c r="CC5" s="3">
        <v>0.0</v>
      </c>
      <c r="CD5" s="3" t="s">
        <v>113</v>
      </c>
      <c r="CE5" s="26">
        <f>IFERROR(VLOOKUP(CD5,'Dicionário'!$A:$C,2,0),"Conferir")</f>
        <v>2</v>
      </c>
      <c r="CF5" s="3">
        <v>99.0</v>
      </c>
      <c r="CG5" s="3" t="s">
        <v>276</v>
      </c>
      <c r="CH5" s="26">
        <f>IFERROR(VLOOKUP(CG5,'Dicionário'!$A:$C,2,0),"Conferir")</f>
        <v>2</v>
      </c>
      <c r="CI5" s="3">
        <v>260.0</v>
      </c>
      <c r="CJ5" s="3" t="s">
        <v>141</v>
      </c>
      <c r="CK5" s="26">
        <f>IFERROR(VLOOKUP(CJ5,'Dicionário'!$A:$C,2,0),"Conferir")</f>
        <v>2</v>
      </c>
      <c r="CL5" s="3" t="s">
        <v>509</v>
      </c>
      <c r="CM5" s="3">
        <v>0.0</v>
      </c>
      <c r="CN5" s="3">
        <v>0.0</v>
      </c>
      <c r="CO5" s="3">
        <v>0.0</v>
      </c>
      <c r="CP5" s="3" t="s">
        <v>113</v>
      </c>
      <c r="CQ5" s="26">
        <f>IFERROR(VLOOKUP(CP5,'Dicionário'!$A:$C,2,0),"Conferir")</f>
        <v>2</v>
      </c>
      <c r="CR5" s="3">
        <v>0.0</v>
      </c>
      <c r="CS5" s="3" t="s">
        <v>113</v>
      </c>
      <c r="CT5" s="3">
        <v>0.0</v>
      </c>
      <c r="CU5" s="3">
        <f t="shared" si="4"/>
        <v>0</v>
      </c>
      <c r="CV5" s="3" t="s">
        <v>113</v>
      </c>
      <c r="CW5" s="3">
        <v>1500.0</v>
      </c>
      <c r="CX5" s="3" t="s">
        <v>120</v>
      </c>
      <c r="CY5" s="26">
        <f>IFERROR(VLOOKUP(CX5,'Dicionário'!$A:$C,2,0),"Conferir")</f>
        <v>2</v>
      </c>
      <c r="DA5" s="3" t="s">
        <v>331</v>
      </c>
      <c r="DB5" s="3" t="s">
        <v>121</v>
      </c>
      <c r="DC5" s="26">
        <f>IFERROR(VLOOKUP(DB5,'Dicionário'!$A:$C,2,0),"Conferir")</f>
        <v>2</v>
      </c>
      <c r="DD5" s="3" t="s">
        <v>123</v>
      </c>
      <c r="DE5" s="3" t="s">
        <v>510</v>
      </c>
      <c r="DF5" s="3" t="s">
        <v>124</v>
      </c>
      <c r="DG5" s="26">
        <f>IFERROR(VLOOKUP(DF5,'Dicionário'!$A:$C,2,0),"Conferir")</f>
        <v>2</v>
      </c>
      <c r="DH5" s="3" t="s">
        <v>146</v>
      </c>
      <c r="DI5" s="26">
        <f>IFERROR(VLOOKUP(DH5,'Dicionário'!$A:$C,2,0),"Conferir")</f>
        <v>5</v>
      </c>
      <c r="DJ5" s="3" t="s">
        <v>146</v>
      </c>
      <c r="DK5" s="26">
        <f>IFERROR(VLOOKUP(DJ5,'Dicionário'!$A:$C,2,0),"Conferir")</f>
        <v>5</v>
      </c>
      <c r="DL5" s="3" t="s">
        <v>91</v>
      </c>
      <c r="DM5" s="26">
        <f>IFERROR(VLOOKUP(DL5,'Dicionário'!$A:$C,2,0),"Conferir")</f>
        <v>1</v>
      </c>
      <c r="DN5" s="3" t="s">
        <v>91</v>
      </c>
      <c r="DO5" s="26">
        <f>IFERROR(VLOOKUP(DN5,'Dicionário'!$A:$C,2,0),"Conferir")</f>
        <v>1</v>
      </c>
      <c r="DQ5" s="27">
        <f t="shared" si="5"/>
        <v>1300</v>
      </c>
      <c r="DR5" s="27">
        <f t="shared" si="6"/>
        <v>1048</v>
      </c>
      <c r="DS5" s="27">
        <f t="shared" si="7"/>
        <v>18</v>
      </c>
      <c r="DT5" s="27">
        <v>2022.0</v>
      </c>
    </row>
    <row r="6">
      <c r="A6" s="2">
        <v>45052.769815798616</v>
      </c>
      <c r="B6" s="3" t="s">
        <v>170</v>
      </c>
      <c r="C6" s="3" t="s">
        <v>91</v>
      </c>
      <c r="D6" s="3" t="s">
        <v>92</v>
      </c>
      <c r="E6" s="3" t="s">
        <v>92</v>
      </c>
      <c r="F6" s="3">
        <v>1.0</v>
      </c>
      <c r="G6" s="3" t="s">
        <v>93</v>
      </c>
      <c r="H6" s="3" t="s">
        <v>94</v>
      </c>
      <c r="I6" s="3" t="s">
        <v>96</v>
      </c>
      <c r="J6" s="3" t="s">
        <v>95</v>
      </c>
      <c r="K6" s="3" t="s">
        <v>171</v>
      </c>
      <c r="L6" s="3">
        <v>2.023030006E9</v>
      </c>
      <c r="M6" s="3" t="s">
        <v>169</v>
      </c>
      <c r="N6" s="3" t="s">
        <v>162</v>
      </c>
      <c r="O6" s="3">
        <v>1.1997950724E10</v>
      </c>
      <c r="P6" s="3" t="s">
        <v>173</v>
      </c>
      <c r="Q6" s="3" t="s">
        <v>92</v>
      </c>
      <c r="R6" s="3">
        <v>2.4118808803E10</v>
      </c>
      <c r="S6" s="4">
        <v>38618.0</v>
      </c>
      <c r="T6" s="3" t="s">
        <v>99</v>
      </c>
      <c r="U6" s="3" t="s">
        <v>100</v>
      </c>
      <c r="V6" s="3" t="s">
        <v>174</v>
      </c>
      <c r="W6" s="5" t="s">
        <v>175</v>
      </c>
      <c r="X6" s="3" t="s">
        <v>103</v>
      </c>
      <c r="Y6" s="3" t="s">
        <v>104</v>
      </c>
      <c r="Z6" s="3" t="s">
        <v>105</v>
      </c>
      <c r="AA6" s="3" t="s">
        <v>106</v>
      </c>
      <c r="AC6" s="3">
        <v>4.0</v>
      </c>
      <c r="AD6" s="3">
        <v>4.0</v>
      </c>
      <c r="AE6" s="23">
        <f t="shared" si="1"/>
        <v>8</v>
      </c>
      <c r="AG6" s="23">
        <f t="shared" si="2"/>
        <v>8</v>
      </c>
      <c r="AH6" s="24" t="str">
        <f t="shared" si="3"/>
        <v>Ok</v>
      </c>
      <c r="AI6" s="3" t="s">
        <v>107</v>
      </c>
      <c r="AJ6" s="3">
        <v>0.0</v>
      </c>
      <c r="AK6" s="3" t="s">
        <v>109</v>
      </c>
      <c r="AL6" s="25">
        <f>IFERROR(VLOOKUP(AK6,'Dicionário'!A:C,2,0),"Conferir")</f>
        <v>2</v>
      </c>
      <c r="AM6" s="3">
        <v>4373.0</v>
      </c>
      <c r="AN6" s="3" t="s">
        <v>108</v>
      </c>
      <c r="AO6" s="26">
        <f>IFERROR(VLOOKUP(AN6,'Dicionário'!$A:$C,2,0),"Conferir")</f>
        <v>2</v>
      </c>
      <c r="AP6" s="3">
        <v>3123.0</v>
      </c>
      <c r="AQ6" s="3" t="s">
        <v>110</v>
      </c>
      <c r="AR6" s="26">
        <f>IFERROR(VLOOKUP(AQ6,'Dicionário'!$A:$C,2,0),"Conferir")</f>
        <v>2</v>
      </c>
      <c r="AS6" s="3">
        <v>0.0</v>
      </c>
      <c r="AT6" s="3" t="s">
        <v>109</v>
      </c>
      <c r="AU6" s="26">
        <f>IFERROR(VLOOKUP(AT6,'Dicionário'!$A:$C,2,0),"Conferir")</f>
        <v>2</v>
      </c>
      <c r="AV6" s="3">
        <v>0.0</v>
      </c>
      <c r="AW6" s="3" t="s">
        <v>109</v>
      </c>
      <c r="AX6" s="26">
        <f>IFERROR(VLOOKUP(AW6,'Dicionário'!$A:$C,2,0),"Conferir")</f>
        <v>2</v>
      </c>
      <c r="AY6" s="3">
        <v>0.0</v>
      </c>
      <c r="AZ6" s="3" t="s">
        <v>109</v>
      </c>
      <c r="BA6" s="26">
        <f>IFERROR(VLOOKUP(AZ6,'Dicionário'!$A:$C,2,0),"Conferir")</f>
        <v>2</v>
      </c>
      <c r="BB6" s="3">
        <v>0.0</v>
      </c>
      <c r="BC6" s="3" t="s">
        <v>109</v>
      </c>
      <c r="BD6" s="26">
        <f>IFERROR(VLOOKUP(BC6,'Dicionário'!$A:$C,2,0),"Conferir")</f>
        <v>2</v>
      </c>
      <c r="BF6" s="3">
        <v>1.0</v>
      </c>
      <c r="BG6" s="3" t="s">
        <v>136</v>
      </c>
      <c r="BH6" s="26">
        <f>IFERROR(VLOOKUP(BG6,'Dicionário'!$A:$C,2,0),"Conferir")</f>
        <v>1</v>
      </c>
      <c r="BI6" s="3">
        <v>0.0</v>
      </c>
      <c r="BJ6" s="3" t="s">
        <v>137</v>
      </c>
      <c r="BK6" s="26">
        <f>IFERROR(VLOOKUP(BJ6,'Dicionário'!$A:$C,2,0),"Conferir")</f>
        <v>2</v>
      </c>
      <c r="BL6" s="3">
        <v>1137.0</v>
      </c>
      <c r="BM6" s="3" t="s">
        <v>225</v>
      </c>
      <c r="BN6" s="26">
        <f>IFERROR(VLOOKUP(BM6,'Dicionário'!$A:$C,2,0),"Conferir")</f>
        <v>0</v>
      </c>
      <c r="BO6" s="3">
        <v>148.0</v>
      </c>
      <c r="BP6" s="3" t="s">
        <v>114</v>
      </c>
      <c r="BQ6" s="26">
        <f>IFERROR(VLOOKUP(BP6,'Dicionário'!$A:$C,2,0),"Conferir")</f>
        <v>2</v>
      </c>
      <c r="BR6" s="3">
        <v>339.0</v>
      </c>
      <c r="BS6" s="3" t="s">
        <v>114</v>
      </c>
      <c r="BT6" s="26">
        <f>IFERROR(VLOOKUP(BS6,'Dicionário'!$A:$C,2,0),"Conferir")</f>
        <v>2</v>
      </c>
      <c r="BU6" s="3">
        <v>105.0</v>
      </c>
      <c r="BV6" s="3" t="s">
        <v>116</v>
      </c>
      <c r="BW6" s="26">
        <f>IFERROR(VLOOKUP(BV6,'Dicionário'!$A:$C,2,0),"Conferir")</f>
        <v>2</v>
      </c>
      <c r="BX6" s="3" t="s">
        <v>115</v>
      </c>
      <c r="BY6" s="3">
        <v>105.0</v>
      </c>
      <c r="BZ6" s="3" t="s">
        <v>116</v>
      </c>
      <c r="CA6" s="26">
        <f>IFERROR(VLOOKUP(BZ6,'Dicionário'!$A:$C,2,0),"Conferir")</f>
        <v>2</v>
      </c>
      <c r="CB6" s="3">
        <v>1000.0</v>
      </c>
      <c r="CC6" s="3">
        <v>250.0</v>
      </c>
      <c r="CD6" s="3" t="s">
        <v>226</v>
      </c>
      <c r="CE6" s="26">
        <f>IFERROR(VLOOKUP(CD6,'Dicionário'!$A:$C,2,0),"Conferir")</f>
        <v>0</v>
      </c>
      <c r="CF6" s="3">
        <v>0.0</v>
      </c>
      <c r="CG6" s="3" t="s">
        <v>113</v>
      </c>
      <c r="CH6" s="26">
        <f>IFERROR(VLOOKUP(CG6,'Dicionário'!$A:$C,2,0),"Conferir")</f>
        <v>2</v>
      </c>
      <c r="CI6" s="3">
        <v>0.0</v>
      </c>
      <c r="CJ6" s="3" t="s">
        <v>118</v>
      </c>
      <c r="CK6" s="26">
        <f>IFERROR(VLOOKUP(CJ6,'Dicionário'!$A:$C,2,0),"Conferir")</f>
        <v>2</v>
      </c>
      <c r="CM6" s="3">
        <v>1.0</v>
      </c>
      <c r="CN6" s="3">
        <v>1.0</v>
      </c>
      <c r="CO6" s="3">
        <v>0.0</v>
      </c>
      <c r="CP6" s="3" t="s">
        <v>207</v>
      </c>
      <c r="CQ6" s="26">
        <f>IFERROR(VLOOKUP(CP6,'Dicionário'!$A:$C,2,0),"Conferir")</f>
        <v>0</v>
      </c>
      <c r="CR6" s="3">
        <v>0.0</v>
      </c>
      <c r="CS6" s="3" t="s">
        <v>113</v>
      </c>
      <c r="CT6" s="3">
        <v>22.0</v>
      </c>
      <c r="CU6" s="3">
        <v>0.0</v>
      </c>
      <c r="CV6" s="3" t="s">
        <v>113</v>
      </c>
      <c r="CW6" s="3">
        <v>141735.0</v>
      </c>
      <c r="CX6" s="3" t="s">
        <v>120</v>
      </c>
      <c r="CY6" s="26">
        <f>IFERROR(VLOOKUP(CX6,'Dicionário'!$A:$C,2,0),"Conferir")</f>
        <v>2</v>
      </c>
      <c r="CZ6" s="3" t="s">
        <v>227</v>
      </c>
      <c r="DA6" s="3" t="s">
        <v>122</v>
      </c>
      <c r="DB6" s="3" t="s">
        <v>122</v>
      </c>
      <c r="DC6" s="26">
        <f>IFERROR(VLOOKUP(DB6,'Dicionário'!$A:$C,2,0),"Conferir")</f>
        <v>1</v>
      </c>
      <c r="DD6" s="3" t="s">
        <v>144</v>
      </c>
      <c r="DF6" s="3" t="s">
        <v>124</v>
      </c>
      <c r="DG6" s="26">
        <f>IFERROR(VLOOKUP(DF6,'Dicionário'!$A:$C,2,0),"Conferir")</f>
        <v>2</v>
      </c>
      <c r="DH6" s="3" t="s">
        <v>228</v>
      </c>
      <c r="DI6" s="26">
        <f>IFERROR(VLOOKUP(DH6,'Dicionário'!$A:$C,2,0),"Conferir")</f>
        <v>6</v>
      </c>
      <c r="DJ6" s="3" t="s">
        <v>126</v>
      </c>
      <c r="DK6" s="26">
        <f>IFERROR(VLOOKUP(DJ6,'Dicionário'!$A:$C,2,0),"Conferir")</f>
        <v>7</v>
      </c>
      <c r="DL6" s="3" t="s">
        <v>92</v>
      </c>
      <c r="DM6" s="26">
        <f>IFERROR(VLOOKUP(DL6,'Dicionário'!$A:$C,2,0),"Conferir")</f>
        <v>2</v>
      </c>
      <c r="DN6" s="3" t="s">
        <v>92</v>
      </c>
      <c r="DO6" s="26">
        <f>IFERROR(VLOOKUP(DN6,'Dicionário'!$A:$C,2,0),"Conferir")</f>
        <v>2</v>
      </c>
      <c r="DQ6" s="27">
        <f t="shared" si="5"/>
        <v>7496</v>
      </c>
      <c r="DR6" s="27">
        <f t="shared" si="6"/>
        <v>3084</v>
      </c>
      <c r="DS6" s="27">
        <f t="shared" si="7"/>
        <v>18</v>
      </c>
      <c r="DT6" s="27">
        <v>2023.0</v>
      </c>
    </row>
    <row r="7">
      <c r="A7" s="2">
        <v>45045.6976215625</v>
      </c>
      <c r="B7" s="3" t="s">
        <v>183</v>
      </c>
      <c r="C7" s="3" t="s">
        <v>91</v>
      </c>
      <c r="D7" s="3" t="s">
        <v>92</v>
      </c>
      <c r="E7" s="3" t="s">
        <v>92</v>
      </c>
      <c r="F7" s="3" t="s">
        <v>93</v>
      </c>
      <c r="G7" s="3" t="s">
        <v>93</v>
      </c>
      <c r="H7" s="3" t="s">
        <v>94</v>
      </c>
      <c r="I7" s="3" t="s">
        <v>96</v>
      </c>
      <c r="J7" s="3" t="s">
        <v>95</v>
      </c>
      <c r="K7" s="3" t="s">
        <v>2369</v>
      </c>
      <c r="L7" s="3">
        <v>2.023030008E9</v>
      </c>
      <c r="M7" s="3" t="s">
        <v>182</v>
      </c>
      <c r="N7" s="3" t="s">
        <v>172</v>
      </c>
      <c r="O7" s="3">
        <v>1.1912650198E10</v>
      </c>
      <c r="P7" s="3">
        <v>6.41507379E8</v>
      </c>
      <c r="Q7" s="3" t="s">
        <v>92</v>
      </c>
      <c r="R7" s="3">
        <v>5.4058205806E10</v>
      </c>
      <c r="S7" s="4">
        <v>38539.0</v>
      </c>
      <c r="T7" s="3" t="s">
        <v>131</v>
      </c>
      <c r="U7" s="3" t="s">
        <v>100</v>
      </c>
      <c r="V7" s="3" t="s">
        <v>186</v>
      </c>
      <c r="W7" s="5" t="s">
        <v>187</v>
      </c>
      <c r="X7" s="3" t="s">
        <v>103</v>
      </c>
      <c r="Y7" s="3" t="s">
        <v>104</v>
      </c>
      <c r="Z7" s="3" t="s">
        <v>105</v>
      </c>
      <c r="AA7" s="3" t="s">
        <v>106</v>
      </c>
      <c r="AC7" s="3">
        <v>4.0</v>
      </c>
      <c r="AD7" s="3">
        <v>4.0</v>
      </c>
      <c r="AE7" s="23">
        <f t="shared" si="1"/>
        <v>8</v>
      </c>
      <c r="AG7" s="23">
        <f t="shared" si="2"/>
        <v>8</v>
      </c>
      <c r="AH7" s="24" t="str">
        <f t="shared" si="3"/>
        <v>Ok</v>
      </c>
      <c r="AI7" s="3" t="s">
        <v>107</v>
      </c>
      <c r="AJ7" s="3">
        <v>1869.0</v>
      </c>
      <c r="AK7" s="3" t="s">
        <v>108</v>
      </c>
      <c r="AL7" s="25">
        <f>IFERROR(VLOOKUP(AK7,'Dicionário'!A:C,2,0),"Conferir")</f>
        <v>2</v>
      </c>
      <c r="AM7" s="3">
        <v>0.0</v>
      </c>
      <c r="AN7" s="3" t="s">
        <v>109</v>
      </c>
      <c r="AO7" s="26">
        <f>IFERROR(VLOOKUP(AN7,'Dicionário'!$A:$C,2,0),"Conferir")</f>
        <v>2</v>
      </c>
      <c r="AP7" s="3">
        <v>0.0</v>
      </c>
      <c r="AQ7" s="3" t="s">
        <v>109</v>
      </c>
      <c r="AR7" s="26">
        <f>IFERROR(VLOOKUP(AQ7,'Dicionário'!$A:$C,2,0),"Conferir")</f>
        <v>2</v>
      </c>
      <c r="AS7" s="3">
        <v>0.0</v>
      </c>
      <c r="AT7" s="3" t="s">
        <v>109</v>
      </c>
      <c r="AU7" s="26">
        <f>IFERROR(VLOOKUP(AT7,'Dicionário'!$A:$C,2,0),"Conferir")</f>
        <v>2</v>
      </c>
      <c r="AV7" s="3">
        <v>0.0</v>
      </c>
      <c r="AW7" s="3" t="s">
        <v>109</v>
      </c>
      <c r="AX7" s="26">
        <f>IFERROR(VLOOKUP(AW7,'Dicionário'!$A:$C,2,0),"Conferir")</f>
        <v>2</v>
      </c>
      <c r="AY7" s="3">
        <v>2067.0</v>
      </c>
      <c r="AZ7" s="3" t="s">
        <v>154</v>
      </c>
      <c r="BA7" s="26">
        <f>IFERROR(VLOOKUP(AZ7,'Dicionário'!$A:$C,2,0),"Conferir")</f>
        <v>2</v>
      </c>
      <c r="BB7" s="3">
        <v>0.0</v>
      </c>
      <c r="BC7" s="3" t="s">
        <v>109</v>
      </c>
      <c r="BD7" s="26">
        <f>IFERROR(VLOOKUP(BC7,'Dicionário'!$A:$C,2,0),"Conferir")</f>
        <v>2</v>
      </c>
      <c r="BF7" s="3">
        <v>0.0</v>
      </c>
      <c r="BG7" s="3" t="s">
        <v>136</v>
      </c>
      <c r="BH7" s="26">
        <f>IFERROR(VLOOKUP(BG7,'Dicionário'!$A:$C,2,0),"Conferir")</f>
        <v>1</v>
      </c>
      <c r="BI7" s="3">
        <v>0.0</v>
      </c>
      <c r="BJ7" s="3" t="s">
        <v>137</v>
      </c>
      <c r="BK7" s="26">
        <f>IFERROR(VLOOKUP(BJ7,'Dicionário'!$A:$C,2,0),"Conferir")</f>
        <v>2</v>
      </c>
      <c r="BL7" s="3">
        <v>0.0</v>
      </c>
      <c r="BM7" s="3" t="s">
        <v>178</v>
      </c>
      <c r="BN7" s="26">
        <f>IFERROR(VLOOKUP(BM7,'Dicionário'!$A:$C,2,0),"Conferir")</f>
        <v>2</v>
      </c>
      <c r="BO7" s="3">
        <v>21.0</v>
      </c>
      <c r="BP7" s="3" t="s">
        <v>114</v>
      </c>
      <c r="BQ7" s="26">
        <f>IFERROR(VLOOKUP(BP7,'Dicionário'!$A:$C,2,0),"Conferir")</f>
        <v>2</v>
      </c>
      <c r="BR7" s="3">
        <v>75.0</v>
      </c>
      <c r="BS7" s="3" t="s">
        <v>114</v>
      </c>
      <c r="BT7" s="26">
        <f>IFERROR(VLOOKUP(BS7,'Dicionário'!$A:$C,2,0),"Conferir")</f>
        <v>2</v>
      </c>
      <c r="BU7" s="3">
        <v>0.0</v>
      </c>
      <c r="BV7" s="3" t="s">
        <v>113</v>
      </c>
      <c r="BW7" s="26">
        <f>IFERROR(VLOOKUP(BV7,'Dicionário'!$A:$C,2,0),"Conferir")</f>
        <v>2</v>
      </c>
      <c r="BX7" s="3" t="s">
        <v>157</v>
      </c>
      <c r="BY7" s="3">
        <v>80.0</v>
      </c>
      <c r="BZ7" s="3" t="s">
        <v>116</v>
      </c>
      <c r="CA7" s="26">
        <f>IFERROR(VLOOKUP(BZ7,'Dicionário'!$A:$C,2,0),"Conferir")</f>
        <v>2</v>
      </c>
      <c r="CB7" s="3">
        <v>170.0</v>
      </c>
      <c r="CC7" s="3">
        <v>0.0</v>
      </c>
      <c r="CD7" s="3" t="s">
        <v>113</v>
      </c>
      <c r="CE7" s="26">
        <f>IFERROR(VLOOKUP(CD7,'Dicionário'!$A:$C,2,0),"Conferir")</f>
        <v>2</v>
      </c>
      <c r="CF7" s="3">
        <v>0.0</v>
      </c>
      <c r="CG7" s="3" t="s">
        <v>113</v>
      </c>
      <c r="CH7" s="26">
        <f>IFERROR(VLOOKUP(CG7,'Dicionário'!$A:$C,2,0),"Conferir")</f>
        <v>2</v>
      </c>
      <c r="CI7" s="3">
        <v>220.0</v>
      </c>
      <c r="CJ7" s="3" t="s">
        <v>118</v>
      </c>
      <c r="CK7" s="26">
        <f>IFERROR(VLOOKUP(CJ7,'Dicionário'!$A:$C,2,0),"Conferir")</f>
        <v>2</v>
      </c>
      <c r="CM7" s="3">
        <v>0.0</v>
      </c>
      <c r="CN7" s="3">
        <v>0.0</v>
      </c>
      <c r="CO7" s="3">
        <v>0.0</v>
      </c>
      <c r="CP7" s="3" t="s">
        <v>113</v>
      </c>
      <c r="CQ7" s="26">
        <f>IFERROR(VLOOKUP(CP7,'Dicionário'!$A:$C,2,0),"Conferir")</f>
        <v>2</v>
      </c>
      <c r="CR7" s="3">
        <v>0.0</v>
      </c>
      <c r="CS7" s="3" t="s">
        <v>113</v>
      </c>
      <c r="CT7" s="3">
        <v>0.0</v>
      </c>
      <c r="CU7" s="3">
        <f t="shared" ref="CU7:CU15" si="8">ROUNDDOWN((CT7-CR7)/12,0)</f>
        <v>0</v>
      </c>
      <c r="CV7" s="3" t="s">
        <v>113</v>
      </c>
      <c r="CW7" s="3">
        <v>0.0</v>
      </c>
      <c r="CX7" s="3" t="s">
        <v>113</v>
      </c>
      <c r="CY7" s="26">
        <f>IFERROR(VLOOKUP(CX7,'Dicionário'!$A:$C,2,0),"Conferir")</f>
        <v>2</v>
      </c>
      <c r="DA7" s="3" t="s">
        <v>122</v>
      </c>
      <c r="DB7" s="3" t="s">
        <v>122</v>
      </c>
      <c r="DC7" s="26">
        <f>IFERROR(VLOOKUP(DB7,'Dicionário'!$A:$C,2,0),"Conferir")</f>
        <v>1</v>
      </c>
      <c r="DD7" s="3" t="s">
        <v>123</v>
      </c>
      <c r="DF7" s="3" t="s">
        <v>124</v>
      </c>
      <c r="DG7" s="26">
        <f>IFERROR(VLOOKUP(DF7,'Dicionário'!$A:$C,2,0),"Conferir")</f>
        <v>2</v>
      </c>
      <c r="DH7" s="3" t="s">
        <v>181</v>
      </c>
      <c r="DI7" s="26">
        <f>IFERROR(VLOOKUP(DH7,'Dicionário'!$A:$C,2,0),"Conferir")</f>
        <v>1</v>
      </c>
      <c r="DJ7" s="3" t="s">
        <v>146</v>
      </c>
      <c r="DK7" s="26">
        <f>IFERROR(VLOOKUP(DJ7,'Dicionário'!$A:$C,2,0),"Conferir")</f>
        <v>5</v>
      </c>
      <c r="DL7" s="3" t="s">
        <v>92</v>
      </c>
      <c r="DM7" s="26">
        <f>IFERROR(VLOOKUP(DL7,'Dicionário'!$A:$C,2,0),"Conferir")</f>
        <v>2</v>
      </c>
      <c r="DN7" s="3" t="s">
        <v>91</v>
      </c>
      <c r="DO7" s="26">
        <f>IFERROR(VLOOKUP(DN7,'Dicionário'!$A:$C,2,0),"Conferir")</f>
        <v>1</v>
      </c>
      <c r="DQ7" s="27">
        <f t="shared" si="5"/>
        <v>3936</v>
      </c>
      <c r="DR7" s="27">
        <f t="shared" si="6"/>
        <v>566</v>
      </c>
      <c r="DS7" s="27">
        <f t="shared" si="7"/>
        <v>18</v>
      </c>
      <c r="DT7" s="27">
        <v>2021.0</v>
      </c>
    </row>
    <row r="8">
      <c r="A8" s="2">
        <v>45052.78258832176</v>
      </c>
      <c r="B8" s="3" t="s">
        <v>191</v>
      </c>
      <c r="C8" s="3" t="s">
        <v>91</v>
      </c>
      <c r="D8" s="3" t="s">
        <v>92</v>
      </c>
      <c r="E8" s="3" t="s">
        <v>92</v>
      </c>
      <c r="F8" s="3">
        <v>2.0</v>
      </c>
      <c r="G8" s="3" t="s">
        <v>93</v>
      </c>
      <c r="H8" s="3" t="s">
        <v>94</v>
      </c>
      <c r="I8" s="3" t="s">
        <v>96</v>
      </c>
      <c r="J8" s="3" t="s">
        <v>95</v>
      </c>
      <c r="K8" s="3" t="s">
        <v>192</v>
      </c>
      <c r="L8" s="3">
        <v>2.023030009E9</v>
      </c>
      <c r="M8" s="3" t="s">
        <v>169</v>
      </c>
      <c r="N8" s="3" t="s">
        <v>185</v>
      </c>
      <c r="O8" s="3">
        <v>1.1997462319E10</v>
      </c>
      <c r="P8" s="3">
        <v>3.95161939E8</v>
      </c>
      <c r="Q8" s="3" t="s">
        <v>92</v>
      </c>
      <c r="R8" s="3">
        <v>5.008644386E10</v>
      </c>
      <c r="S8" s="4">
        <v>38035.0</v>
      </c>
      <c r="T8" s="3" t="s">
        <v>131</v>
      </c>
      <c r="U8" s="3" t="s">
        <v>100</v>
      </c>
      <c r="V8" s="3" t="s">
        <v>194</v>
      </c>
      <c r="W8" s="5" t="s">
        <v>195</v>
      </c>
      <c r="X8" s="3" t="s">
        <v>103</v>
      </c>
      <c r="Y8" s="3" t="s">
        <v>104</v>
      </c>
      <c r="Z8" s="3" t="s">
        <v>105</v>
      </c>
      <c r="AA8" s="3" t="s">
        <v>106</v>
      </c>
      <c r="AC8" s="3">
        <v>2.0</v>
      </c>
      <c r="AD8" s="3">
        <v>2.0</v>
      </c>
      <c r="AE8" s="23">
        <f t="shared" si="1"/>
        <v>4</v>
      </c>
      <c r="AG8" s="23">
        <f t="shared" si="2"/>
        <v>4</v>
      </c>
      <c r="AH8" s="24" t="str">
        <f t="shared" si="3"/>
        <v>Ok</v>
      </c>
      <c r="AI8" s="3" t="s">
        <v>107</v>
      </c>
      <c r="AJ8" s="3">
        <v>0.0</v>
      </c>
      <c r="AK8" s="3" t="s">
        <v>109</v>
      </c>
      <c r="AL8" s="25">
        <f>IFERROR(VLOOKUP(AK8,'Dicionário'!A:C,2,0),"Conferir")</f>
        <v>2</v>
      </c>
      <c r="AM8" s="3">
        <v>1979.0</v>
      </c>
      <c r="AN8" s="3" t="s">
        <v>108</v>
      </c>
      <c r="AO8" s="26">
        <f>IFERROR(VLOOKUP(AN8,'Dicionário'!$A:$C,2,0),"Conferir")</f>
        <v>2</v>
      </c>
      <c r="AP8" s="3">
        <v>0.0</v>
      </c>
      <c r="AQ8" s="3" t="s">
        <v>109</v>
      </c>
      <c r="AR8" s="26">
        <f>IFERROR(VLOOKUP(AQ8,'Dicionário'!$A:$C,2,0),"Conferir")</f>
        <v>2</v>
      </c>
      <c r="AS8" s="3">
        <v>0.0</v>
      </c>
      <c r="AT8" s="3" t="s">
        <v>109</v>
      </c>
      <c r="AU8" s="26">
        <f>IFERROR(VLOOKUP(AT8,'Dicionário'!$A:$C,2,0),"Conferir")</f>
        <v>2</v>
      </c>
      <c r="AV8" s="3">
        <v>0.0</v>
      </c>
      <c r="AW8" s="3" t="s">
        <v>109</v>
      </c>
      <c r="AX8" s="26">
        <f>IFERROR(VLOOKUP(AW8,'Dicionário'!$A:$C,2,0),"Conferir")</f>
        <v>2</v>
      </c>
      <c r="AY8" s="3">
        <v>0.0</v>
      </c>
      <c r="AZ8" s="3" t="s">
        <v>109</v>
      </c>
      <c r="BA8" s="26">
        <f>IFERROR(VLOOKUP(AZ8,'Dicionário'!$A:$C,2,0),"Conferir")</f>
        <v>2</v>
      </c>
      <c r="BB8" s="3">
        <v>0.0</v>
      </c>
      <c r="BC8" s="3" t="s">
        <v>109</v>
      </c>
      <c r="BD8" s="26">
        <f>IFERROR(VLOOKUP(BC8,'Dicionário'!$A:$C,2,0),"Conferir")</f>
        <v>2</v>
      </c>
      <c r="BF8" s="3">
        <v>0.0</v>
      </c>
      <c r="BG8" s="3" t="s">
        <v>136</v>
      </c>
      <c r="BH8" s="26">
        <f>IFERROR(VLOOKUP(BG8,'Dicionário'!$A:$C,2,0),"Conferir")</f>
        <v>1</v>
      </c>
      <c r="BI8" s="3">
        <v>0.0</v>
      </c>
      <c r="BJ8" s="3" t="s">
        <v>137</v>
      </c>
      <c r="BK8" s="26">
        <f>IFERROR(VLOOKUP(BJ8,'Dicionário'!$A:$C,2,0),"Conferir")</f>
        <v>2</v>
      </c>
      <c r="BL8" s="3">
        <v>757.0</v>
      </c>
      <c r="BM8" s="3" t="s">
        <v>138</v>
      </c>
      <c r="BN8" s="26">
        <f>IFERROR(VLOOKUP(BM8,'Dicionário'!$A:$C,2,0),"Conferir")</f>
        <v>2</v>
      </c>
      <c r="BO8" s="3">
        <v>168.0</v>
      </c>
      <c r="BP8" s="3" t="s">
        <v>114</v>
      </c>
      <c r="BQ8" s="26">
        <f>IFERROR(VLOOKUP(BP8,'Dicionário'!$A:$C,2,0),"Conferir")</f>
        <v>2</v>
      </c>
      <c r="BR8" s="3">
        <v>199.0</v>
      </c>
      <c r="BS8" s="3" t="s">
        <v>114</v>
      </c>
      <c r="BT8" s="26">
        <f>IFERROR(VLOOKUP(BS8,'Dicionário'!$A:$C,2,0),"Conferir")</f>
        <v>2</v>
      </c>
      <c r="BU8" s="3">
        <v>0.0</v>
      </c>
      <c r="BV8" s="3" t="s">
        <v>113</v>
      </c>
      <c r="BW8" s="26">
        <f>IFERROR(VLOOKUP(BV8,'Dicionário'!$A:$C,2,0),"Conferir")</f>
        <v>2</v>
      </c>
      <c r="BX8" s="3" t="s">
        <v>157</v>
      </c>
      <c r="BY8" s="3">
        <v>84.0</v>
      </c>
      <c r="BZ8" s="3" t="s">
        <v>116</v>
      </c>
      <c r="CA8" s="26">
        <f>IFERROR(VLOOKUP(BZ8,'Dicionário'!$A:$C,2,0),"Conferir")</f>
        <v>2</v>
      </c>
      <c r="CB8" s="3">
        <v>100.0</v>
      </c>
      <c r="CC8" s="3">
        <v>0.0</v>
      </c>
      <c r="CD8" s="3" t="s">
        <v>113</v>
      </c>
      <c r="CE8" s="26">
        <f>IFERROR(VLOOKUP(CD8,'Dicionário'!$A:$C,2,0),"Conferir")</f>
        <v>2</v>
      </c>
      <c r="CF8" s="3">
        <v>0.0</v>
      </c>
      <c r="CG8" s="3" t="s">
        <v>113</v>
      </c>
      <c r="CH8" s="26">
        <f>IFERROR(VLOOKUP(CG8,'Dicionário'!$A:$C,2,0),"Conferir")</f>
        <v>2</v>
      </c>
      <c r="CI8" s="3">
        <v>100.0</v>
      </c>
      <c r="CJ8" s="3" t="s">
        <v>118</v>
      </c>
      <c r="CK8" s="26">
        <f>IFERROR(VLOOKUP(CJ8,'Dicionário'!$A:$C,2,0),"Conferir")</f>
        <v>2</v>
      </c>
      <c r="CL8" s="3" t="s">
        <v>217</v>
      </c>
      <c r="CM8" s="3">
        <v>1.0</v>
      </c>
      <c r="CN8" s="3">
        <v>0.0</v>
      </c>
      <c r="CO8" s="3">
        <v>1054.0</v>
      </c>
      <c r="CP8" s="3" t="s">
        <v>120</v>
      </c>
      <c r="CQ8" s="26">
        <f>IFERROR(VLOOKUP(CP8,'Dicionário'!$A:$C,2,0),"Conferir")</f>
        <v>2</v>
      </c>
      <c r="CR8" s="3">
        <v>0.0</v>
      </c>
      <c r="CS8" s="3" t="s">
        <v>113</v>
      </c>
      <c r="CT8" s="3">
        <v>0.0</v>
      </c>
      <c r="CU8" s="3">
        <f t="shared" si="8"/>
        <v>0</v>
      </c>
      <c r="CV8" s="3" t="s">
        <v>113</v>
      </c>
      <c r="CW8" s="3">
        <v>0.0</v>
      </c>
      <c r="CX8" s="3" t="s">
        <v>113</v>
      </c>
      <c r="CY8" s="26">
        <f>IFERROR(VLOOKUP(CX8,'Dicionário'!$A:$C,2,0),"Conferir")</f>
        <v>2</v>
      </c>
      <c r="DA8" s="3" t="s">
        <v>122</v>
      </c>
      <c r="DB8" s="3" t="s">
        <v>122</v>
      </c>
      <c r="DC8" s="26">
        <f>IFERROR(VLOOKUP(DB8,'Dicionário'!$A:$C,2,0),"Conferir")</f>
        <v>1</v>
      </c>
      <c r="DD8" s="3" t="s">
        <v>144</v>
      </c>
      <c r="DE8" s="3" t="s">
        <v>92</v>
      </c>
      <c r="DF8" s="3" t="s">
        <v>124</v>
      </c>
      <c r="DG8" s="26">
        <f>IFERROR(VLOOKUP(DF8,'Dicionário'!$A:$C,2,0),"Conferir")</f>
        <v>2</v>
      </c>
      <c r="DH8" s="3" t="s">
        <v>146</v>
      </c>
      <c r="DI8" s="26">
        <f>IFERROR(VLOOKUP(DH8,'Dicionário'!$A:$C,2,0),"Conferir")</f>
        <v>5</v>
      </c>
      <c r="DJ8" s="3" t="s">
        <v>146</v>
      </c>
      <c r="DK8" s="26">
        <f>IFERROR(VLOOKUP(DJ8,'Dicionário'!$A:$C,2,0),"Conferir")</f>
        <v>5</v>
      </c>
      <c r="DL8" s="3" t="s">
        <v>91</v>
      </c>
      <c r="DM8" s="26">
        <f>IFERROR(VLOOKUP(DL8,'Dicionário'!$A:$C,2,0),"Conferir")</f>
        <v>1</v>
      </c>
      <c r="DN8" s="3" t="s">
        <v>91</v>
      </c>
      <c r="DO8" s="26">
        <f>IFERROR(VLOOKUP(DN8,'Dicionário'!$A:$C,2,0),"Conferir")</f>
        <v>1</v>
      </c>
      <c r="DQ8" s="27">
        <f t="shared" si="5"/>
        <v>1979</v>
      </c>
      <c r="DR8" s="27">
        <f t="shared" si="6"/>
        <v>2462</v>
      </c>
      <c r="DS8" s="27">
        <f t="shared" si="7"/>
        <v>19</v>
      </c>
      <c r="DT8" s="27">
        <v>2023.0</v>
      </c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</row>
    <row r="9">
      <c r="A9" s="2">
        <v>45052.63610228009</v>
      </c>
      <c r="B9" s="3" t="s">
        <v>197</v>
      </c>
      <c r="C9" s="3" t="s">
        <v>91</v>
      </c>
      <c r="D9" s="3" t="s">
        <v>92</v>
      </c>
      <c r="E9" s="3" t="s">
        <v>92</v>
      </c>
      <c r="F9" s="3" t="s">
        <v>93</v>
      </c>
      <c r="G9" s="3" t="s">
        <v>93</v>
      </c>
      <c r="H9" s="3" t="s">
        <v>94</v>
      </c>
      <c r="I9" s="3" t="s">
        <v>95</v>
      </c>
      <c r="J9" s="3" t="s">
        <v>96</v>
      </c>
      <c r="K9" s="3" t="s">
        <v>198</v>
      </c>
      <c r="L9" s="3">
        <v>2.023030011E9</v>
      </c>
      <c r="M9" s="3" t="s">
        <v>196</v>
      </c>
      <c r="N9" s="3" t="s">
        <v>193</v>
      </c>
      <c r="O9" s="3">
        <v>1.1954503727E10</v>
      </c>
      <c r="P9" s="3">
        <v>6.05965997E8</v>
      </c>
      <c r="Q9" s="3" t="s">
        <v>92</v>
      </c>
      <c r="R9" s="3">
        <v>5.214008988E10</v>
      </c>
      <c r="S9" s="4">
        <v>38857.0</v>
      </c>
      <c r="T9" s="3" t="s">
        <v>131</v>
      </c>
      <c r="U9" s="3" t="s">
        <v>100</v>
      </c>
      <c r="V9" s="3" t="s">
        <v>200</v>
      </c>
      <c r="W9" s="5" t="s">
        <v>201</v>
      </c>
      <c r="X9" s="3" t="s">
        <v>202</v>
      </c>
      <c r="Y9" s="3" t="s">
        <v>104</v>
      </c>
      <c r="Z9" s="3" t="s">
        <v>105</v>
      </c>
      <c r="AA9" s="3" t="s">
        <v>106</v>
      </c>
      <c r="AC9" s="3">
        <v>4.0</v>
      </c>
      <c r="AD9" s="3">
        <v>4.0</v>
      </c>
      <c r="AE9" s="23">
        <f t="shared" si="1"/>
        <v>8</v>
      </c>
      <c r="AG9" s="23">
        <f t="shared" si="2"/>
        <v>8</v>
      </c>
      <c r="AH9" s="24" t="str">
        <f t="shared" si="3"/>
        <v>Ok</v>
      </c>
      <c r="AI9" s="3" t="s">
        <v>107</v>
      </c>
      <c r="AJ9" s="3">
        <v>0.0</v>
      </c>
      <c r="AK9" s="3" t="s">
        <v>109</v>
      </c>
      <c r="AL9" s="25">
        <f>IFERROR(VLOOKUP(AK9,'Dicionário'!A:C,2,0),"Conferir")</f>
        <v>2</v>
      </c>
      <c r="AM9" s="3">
        <v>3272.0</v>
      </c>
      <c r="AN9" s="3" t="s">
        <v>176</v>
      </c>
      <c r="AO9" s="26">
        <f>IFERROR(VLOOKUP(AN9,'Dicionário'!$A:$C,2,0),"Conferir")</f>
        <v>0</v>
      </c>
      <c r="AP9" s="3">
        <v>500.0</v>
      </c>
      <c r="AQ9" s="3" t="s">
        <v>274</v>
      </c>
      <c r="AR9" s="26">
        <f>IFERROR(VLOOKUP(AQ9,'Dicionário'!$A:$C,2,0),"Conferir")</f>
        <v>0</v>
      </c>
      <c r="AS9" s="3">
        <v>0.0</v>
      </c>
      <c r="AT9" s="3" t="s">
        <v>109</v>
      </c>
      <c r="AU9" s="26">
        <f>IFERROR(VLOOKUP(AT9,'Dicionário'!$A:$C,2,0),"Conferir")</f>
        <v>2</v>
      </c>
      <c r="AV9" s="3">
        <v>0.0</v>
      </c>
      <c r="AW9" s="3" t="s">
        <v>109</v>
      </c>
      <c r="AX9" s="26">
        <f>IFERROR(VLOOKUP(AW9,'Dicionário'!$A:$C,2,0),"Conferir")</f>
        <v>2</v>
      </c>
      <c r="AY9" s="3">
        <v>0.0</v>
      </c>
      <c r="AZ9" s="3" t="s">
        <v>109</v>
      </c>
      <c r="BA9" s="26">
        <f>IFERROR(VLOOKUP(AZ9,'Dicionário'!$A:$C,2,0),"Conferir")</f>
        <v>2</v>
      </c>
      <c r="BB9" s="3">
        <v>0.0</v>
      </c>
      <c r="BC9" s="3" t="s">
        <v>109</v>
      </c>
      <c r="BD9" s="26">
        <f>IFERROR(VLOOKUP(BC9,'Dicionário'!$A:$C,2,0),"Conferir")</f>
        <v>2</v>
      </c>
      <c r="BF9" s="3">
        <v>0.0</v>
      </c>
      <c r="BG9" s="3" t="s">
        <v>155</v>
      </c>
      <c r="BH9" s="26">
        <f>IFERROR(VLOOKUP(BG9,'Dicionário'!$A:$C,2,0),"Conferir")</f>
        <v>3</v>
      </c>
      <c r="BI9" s="3">
        <v>0.0</v>
      </c>
      <c r="BJ9" s="3" t="s">
        <v>177</v>
      </c>
      <c r="BK9" s="26">
        <f>IFERROR(VLOOKUP(BJ9,'Dicionário'!$A:$C,2,0),"Conferir")</f>
        <v>2</v>
      </c>
      <c r="BL9" s="3">
        <v>0.0</v>
      </c>
      <c r="BM9" s="3" t="s">
        <v>113</v>
      </c>
      <c r="BN9" s="26">
        <f>IFERROR(VLOOKUP(BM9,'Dicionário'!$A:$C,2,0),"Conferir")</f>
        <v>2</v>
      </c>
      <c r="BO9" s="3">
        <v>89.0</v>
      </c>
      <c r="BP9" s="3" t="s">
        <v>114</v>
      </c>
      <c r="BQ9" s="26">
        <f>IFERROR(VLOOKUP(BP9,'Dicionário'!$A:$C,2,0),"Conferir")</f>
        <v>2</v>
      </c>
      <c r="BR9" s="3">
        <v>183.0</v>
      </c>
      <c r="BS9" s="3" t="s">
        <v>114</v>
      </c>
      <c r="BT9" s="26">
        <f>IFERROR(VLOOKUP(BS9,'Dicionário'!$A:$C,2,0),"Conferir")</f>
        <v>2</v>
      </c>
      <c r="BU9" s="3">
        <v>200.0</v>
      </c>
      <c r="BV9" s="3" t="s">
        <v>256</v>
      </c>
      <c r="BW9" s="26">
        <f>IFERROR(VLOOKUP(BV9,'Dicionário'!$A:$C,2,0),"Conferir")</f>
        <v>0</v>
      </c>
      <c r="BX9" s="3" t="s">
        <v>115</v>
      </c>
      <c r="BY9" s="3">
        <v>0.0</v>
      </c>
      <c r="BZ9" s="3" t="s">
        <v>140</v>
      </c>
      <c r="CA9" s="26">
        <f>IFERROR(VLOOKUP(BZ9,'Dicionário'!$A:$C,2,0),"Conferir")</f>
        <v>0</v>
      </c>
      <c r="CB9" s="3">
        <v>200.0</v>
      </c>
      <c r="CC9" s="3">
        <v>0.0</v>
      </c>
      <c r="CD9" s="3" t="s">
        <v>113</v>
      </c>
      <c r="CE9" s="26">
        <f>IFERROR(VLOOKUP(CD9,'Dicionário'!$A:$C,2,0),"Conferir")</f>
        <v>2</v>
      </c>
      <c r="CF9" s="3">
        <v>0.0</v>
      </c>
      <c r="CG9" s="3" t="s">
        <v>113</v>
      </c>
      <c r="CH9" s="26">
        <f>IFERROR(VLOOKUP(CG9,'Dicionário'!$A:$C,2,0),"Conferir")</f>
        <v>2</v>
      </c>
      <c r="CI9" s="3">
        <v>400.0</v>
      </c>
      <c r="CJ9" s="3" t="s">
        <v>257</v>
      </c>
      <c r="CK9" s="26">
        <f>IFERROR(VLOOKUP(CJ9,'Dicionário'!$A:$C,2,0),"Conferir")</f>
        <v>0</v>
      </c>
      <c r="CL9" s="3" t="s">
        <v>1887</v>
      </c>
      <c r="CM9" s="3">
        <v>1.0</v>
      </c>
      <c r="CN9" s="3">
        <v>0.0</v>
      </c>
      <c r="CO9" s="3">
        <v>0.0</v>
      </c>
      <c r="CP9" s="3" t="s">
        <v>207</v>
      </c>
      <c r="CQ9" s="26">
        <f>IFERROR(VLOOKUP(CP9,'Dicionário'!$A:$C,2,0),"Conferir")</f>
        <v>0</v>
      </c>
      <c r="CR9" s="3">
        <v>0.0</v>
      </c>
      <c r="CS9" s="3" t="s">
        <v>225</v>
      </c>
      <c r="CT9" s="3">
        <v>0.0</v>
      </c>
      <c r="CU9" s="3">
        <f t="shared" si="8"/>
        <v>0</v>
      </c>
      <c r="CV9" s="3" t="s">
        <v>225</v>
      </c>
      <c r="CW9" s="3">
        <v>0.0</v>
      </c>
      <c r="CX9" s="3" t="s">
        <v>113</v>
      </c>
      <c r="CY9" s="26">
        <f>IFERROR(VLOOKUP(CX9,'Dicionário'!$A:$C,2,0),"Conferir")</f>
        <v>2</v>
      </c>
      <c r="DA9" s="3" t="s">
        <v>122</v>
      </c>
      <c r="DB9" s="3" t="s">
        <v>122</v>
      </c>
      <c r="DC9" s="26">
        <f>IFERROR(VLOOKUP(DB9,'Dicionário'!$A:$C,2,0),"Conferir")</f>
        <v>1</v>
      </c>
      <c r="DD9" s="3" t="s">
        <v>123</v>
      </c>
      <c r="DF9" s="3" t="s">
        <v>124</v>
      </c>
      <c r="DG9" s="26">
        <f>IFERROR(VLOOKUP(DF9,'Dicionário'!$A:$C,2,0),"Conferir")</f>
        <v>2</v>
      </c>
      <c r="DH9" s="3" t="s">
        <v>146</v>
      </c>
      <c r="DI9" s="26">
        <f>IFERROR(VLOOKUP(DH9,'Dicionário'!$A:$C,2,0),"Conferir")</f>
        <v>5</v>
      </c>
      <c r="DJ9" s="3" t="s">
        <v>208</v>
      </c>
      <c r="DK9" s="26">
        <f>IFERROR(VLOOKUP(DJ9,'Dicionário'!$A:$C,2,0),"Conferir")</f>
        <v>4</v>
      </c>
      <c r="DL9" s="3" t="s">
        <v>91</v>
      </c>
      <c r="DM9" s="26">
        <f>IFERROR(VLOOKUP(DL9,'Dicionário'!$A:$C,2,0),"Conferir")</f>
        <v>1</v>
      </c>
      <c r="DN9" s="3" t="s">
        <v>91</v>
      </c>
      <c r="DO9" s="26">
        <f>IFERROR(VLOOKUP(DN9,'Dicionário'!$A:$C,2,0),"Conferir")</f>
        <v>1</v>
      </c>
      <c r="DQ9" s="27">
        <f t="shared" si="5"/>
        <v>3772</v>
      </c>
      <c r="DR9" s="27">
        <f t="shared" si="6"/>
        <v>1072</v>
      </c>
      <c r="DS9" s="27">
        <f t="shared" si="7"/>
        <v>17</v>
      </c>
      <c r="DT9" s="27">
        <v>2022.0</v>
      </c>
    </row>
    <row r="10">
      <c r="A10" s="2">
        <v>45045.429792951385</v>
      </c>
      <c r="B10" s="3" t="s">
        <v>210</v>
      </c>
      <c r="C10" s="3" t="s">
        <v>91</v>
      </c>
      <c r="D10" s="3" t="s">
        <v>92</v>
      </c>
      <c r="E10" s="3" t="s">
        <v>92</v>
      </c>
      <c r="F10" s="3">
        <v>1.0</v>
      </c>
      <c r="G10" s="3" t="s">
        <v>93</v>
      </c>
      <c r="H10" s="3" t="s">
        <v>94</v>
      </c>
      <c r="I10" s="3" t="s">
        <v>96</v>
      </c>
      <c r="J10" s="3" t="s">
        <v>95</v>
      </c>
      <c r="K10" s="3" t="s">
        <v>211</v>
      </c>
      <c r="L10" s="3">
        <v>2.023030012E9</v>
      </c>
      <c r="M10" s="3" t="s">
        <v>209</v>
      </c>
      <c r="N10" s="3" t="s">
        <v>199</v>
      </c>
      <c r="O10" s="3">
        <v>1.1933536236E10</v>
      </c>
      <c r="P10" s="3">
        <v>6.53043491E8</v>
      </c>
      <c r="R10" s="3">
        <v>4.8167682897E10</v>
      </c>
      <c r="S10" s="4">
        <v>38936.0</v>
      </c>
      <c r="T10" s="3" t="s">
        <v>99</v>
      </c>
      <c r="U10" s="3" t="s">
        <v>100</v>
      </c>
      <c r="V10" s="3" t="s">
        <v>213</v>
      </c>
      <c r="W10" s="5" t="s">
        <v>214</v>
      </c>
      <c r="X10" s="3" t="s">
        <v>103</v>
      </c>
      <c r="Y10" s="3" t="s">
        <v>104</v>
      </c>
      <c r="Z10" s="3" t="s">
        <v>105</v>
      </c>
      <c r="AA10" s="3" t="s">
        <v>106</v>
      </c>
      <c r="AC10" s="3">
        <v>4.0</v>
      </c>
      <c r="AD10" s="3">
        <v>4.0</v>
      </c>
      <c r="AE10" s="23">
        <f t="shared" si="1"/>
        <v>8</v>
      </c>
      <c r="AF10" s="3">
        <v>0.0</v>
      </c>
      <c r="AG10" s="23">
        <f t="shared" si="2"/>
        <v>8</v>
      </c>
      <c r="AH10" s="24" t="str">
        <f t="shared" si="3"/>
        <v>Ok</v>
      </c>
      <c r="AI10" s="3" t="s">
        <v>134</v>
      </c>
      <c r="AJ10" s="3">
        <v>0.0</v>
      </c>
      <c r="AK10" s="3" t="s">
        <v>109</v>
      </c>
      <c r="AL10" s="25">
        <f>IFERROR(VLOOKUP(AK10,'Dicionário'!A:C,2,0),"Conferir")</f>
        <v>2</v>
      </c>
      <c r="AM10" s="3">
        <v>0.0</v>
      </c>
      <c r="AN10" s="3" t="s">
        <v>109</v>
      </c>
      <c r="AO10" s="26">
        <f>IFERROR(VLOOKUP(AN10,'Dicionário'!$A:$C,2,0),"Conferir")</f>
        <v>2</v>
      </c>
      <c r="AP10" s="3">
        <v>0.0</v>
      </c>
      <c r="AQ10" s="3" t="s">
        <v>109</v>
      </c>
      <c r="AR10" s="26">
        <f>IFERROR(VLOOKUP(AQ10,'Dicionário'!$A:$C,2,0),"Conferir")</f>
        <v>2</v>
      </c>
      <c r="AS10" s="3">
        <v>0.0</v>
      </c>
      <c r="AT10" s="3" t="s">
        <v>109</v>
      </c>
      <c r="AU10" s="26">
        <f>IFERROR(VLOOKUP(AT10,'Dicionário'!$A:$C,2,0),"Conferir")</f>
        <v>2</v>
      </c>
      <c r="AV10" s="3">
        <v>0.0</v>
      </c>
      <c r="AW10" s="3" t="s">
        <v>109</v>
      </c>
      <c r="AX10" s="26">
        <f>IFERROR(VLOOKUP(AW10,'Dicionário'!$A:$C,2,0),"Conferir")</f>
        <v>2</v>
      </c>
      <c r="AY10" s="3">
        <v>4946.0</v>
      </c>
      <c r="AZ10" s="3" t="s">
        <v>108</v>
      </c>
      <c r="BA10" s="26">
        <f>IFERROR(VLOOKUP(AZ10,'Dicionário'!$A:$C,2,0),"Conferir")</f>
        <v>2</v>
      </c>
      <c r="BB10" s="3">
        <v>0.0</v>
      </c>
      <c r="BC10" s="3" t="s">
        <v>109</v>
      </c>
      <c r="BD10" s="26">
        <f>IFERROR(VLOOKUP(BC10,'Dicionário'!$A:$C,2,0),"Conferir")</f>
        <v>2</v>
      </c>
      <c r="BF10" s="3">
        <v>1.0</v>
      </c>
      <c r="BG10" s="3" t="s">
        <v>111</v>
      </c>
      <c r="BH10" s="26">
        <f>IFERROR(VLOOKUP(BG10,'Dicionário'!$A:$C,2,0),"Conferir")</f>
        <v>2</v>
      </c>
      <c r="BI10" s="3">
        <v>1000.0</v>
      </c>
      <c r="BJ10" s="3" t="s">
        <v>112</v>
      </c>
      <c r="BK10" s="26">
        <f>IFERROR(VLOOKUP(BJ10,'Dicionário'!$A:$C,2,0),"Conferir")</f>
        <v>2</v>
      </c>
      <c r="BL10" s="3">
        <v>0.0</v>
      </c>
      <c r="BM10" s="3" t="s">
        <v>113</v>
      </c>
      <c r="BN10" s="26">
        <f>IFERROR(VLOOKUP(BM10,'Dicionário'!$A:$C,2,0),"Conferir")</f>
        <v>2</v>
      </c>
      <c r="BO10" s="3">
        <v>108.0</v>
      </c>
      <c r="BP10" s="3" t="s">
        <v>114</v>
      </c>
      <c r="BQ10" s="26">
        <f>IFERROR(VLOOKUP(BP10,'Dicionário'!$A:$C,2,0),"Conferir")</f>
        <v>2</v>
      </c>
      <c r="BR10" s="3">
        <v>108.0</v>
      </c>
      <c r="BS10" s="3" t="s">
        <v>114</v>
      </c>
      <c r="BT10" s="26">
        <f>IFERROR(VLOOKUP(BS10,'Dicionário'!$A:$C,2,0),"Conferir")</f>
        <v>2</v>
      </c>
      <c r="BU10" s="3">
        <v>0.0</v>
      </c>
      <c r="BV10" s="3" t="s">
        <v>113</v>
      </c>
      <c r="BW10" s="26">
        <f>IFERROR(VLOOKUP(BV10,'Dicionário'!$A:$C,2,0),"Conferir")</f>
        <v>2</v>
      </c>
      <c r="BX10" s="3" t="s">
        <v>157</v>
      </c>
      <c r="BY10" s="3">
        <v>72.0</v>
      </c>
      <c r="BZ10" s="3" t="s">
        <v>116</v>
      </c>
      <c r="CA10" s="26">
        <f>IFERROR(VLOOKUP(BZ10,'Dicionário'!$A:$C,2,0),"Conferir")</f>
        <v>2</v>
      </c>
      <c r="CB10" s="3">
        <v>300.0</v>
      </c>
      <c r="CC10" s="3">
        <v>40.0</v>
      </c>
      <c r="CD10" s="3" t="s">
        <v>226</v>
      </c>
      <c r="CE10" s="26">
        <f>IFERROR(VLOOKUP(CD10,'Dicionário'!$A:$C,2,0),"Conferir")</f>
        <v>0</v>
      </c>
      <c r="CF10" s="3">
        <v>500.0</v>
      </c>
      <c r="CG10" s="3" t="s">
        <v>205</v>
      </c>
      <c r="CH10" s="26">
        <f>IFERROR(VLOOKUP(CG10,'Dicionário'!$A:$C,2,0),"Conferir")</f>
        <v>0</v>
      </c>
      <c r="CI10" s="3">
        <v>90.0</v>
      </c>
      <c r="CJ10" s="3" t="s">
        <v>118</v>
      </c>
      <c r="CK10" s="26">
        <f>IFERROR(VLOOKUP(CJ10,'Dicionário'!$A:$C,2,0),"Conferir")</f>
        <v>2</v>
      </c>
      <c r="CL10" s="3" t="s">
        <v>217</v>
      </c>
      <c r="CM10" s="3">
        <v>1.0</v>
      </c>
      <c r="CN10" s="3">
        <v>0.0</v>
      </c>
      <c r="CO10" s="3">
        <v>500.0</v>
      </c>
      <c r="CP10" s="3" t="s">
        <v>207</v>
      </c>
      <c r="CQ10" s="26">
        <f>IFERROR(VLOOKUP(CP10,'Dicionário'!$A:$C,2,0),"Conferir")</f>
        <v>0</v>
      </c>
      <c r="CR10" s="3">
        <v>0.0</v>
      </c>
      <c r="CS10" s="3" t="s">
        <v>113</v>
      </c>
      <c r="CT10" s="3">
        <v>0.0</v>
      </c>
      <c r="CU10" s="3">
        <f t="shared" si="8"/>
        <v>0</v>
      </c>
      <c r="CV10" s="3" t="s">
        <v>113</v>
      </c>
      <c r="CW10" s="3">
        <v>1000.0</v>
      </c>
      <c r="CX10" s="3" t="s">
        <v>207</v>
      </c>
      <c r="CY10" s="26">
        <f>IFERROR(VLOOKUP(CX10,'Dicionário'!$A:$C,2,0),"Conferir")</f>
        <v>0</v>
      </c>
      <c r="DA10" s="3" t="s">
        <v>121</v>
      </c>
      <c r="DB10" s="3" t="s">
        <v>121</v>
      </c>
      <c r="DC10" s="26">
        <f>IFERROR(VLOOKUP(DB10,'Dicionário'!$A:$C,2,0),"Conferir")</f>
        <v>2</v>
      </c>
      <c r="DD10" s="3" t="s">
        <v>123</v>
      </c>
      <c r="DF10" s="3" t="s">
        <v>124</v>
      </c>
      <c r="DG10" s="26">
        <f>IFERROR(VLOOKUP(DF10,'Dicionário'!$A:$C,2,0),"Conferir")</f>
        <v>2</v>
      </c>
      <c r="DH10" s="3" t="s">
        <v>147</v>
      </c>
      <c r="DI10" s="26">
        <f>IFERROR(VLOOKUP(DH10,'Dicionário'!$A:$C,2,0),"Conferir")</f>
        <v>2</v>
      </c>
      <c r="DJ10" s="3" t="s">
        <v>126</v>
      </c>
      <c r="DK10" s="26">
        <f>IFERROR(VLOOKUP(DJ10,'Dicionário'!$A:$C,2,0),"Conferir")</f>
        <v>7</v>
      </c>
      <c r="DL10" s="3" t="s">
        <v>92</v>
      </c>
      <c r="DM10" s="26">
        <f>IFERROR(VLOOKUP(DL10,'Dicionário'!$A:$C,2,0),"Conferir")</f>
        <v>2</v>
      </c>
      <c r="DN10" s="3" t="s">
        <v>92</v>
      </c>
      <c r="DO10" s="26">
        <f>IFERROR(VLOOKUP(DN10,'Dicionário'!$A:$C,2,0),"Conferir")</f>
        <v>2</v>
      </c>
      <c r="DQ10" s="27">
        <f t="shared" si="5"/>
        <v>4946</v>
      </c>
      <c r="DR10" s="27">
        <f t="shared" si="6"/>
        <v>2718</v>
      </c>
      <c r="DS10" s="27">
        <f t="shared" si="7"/>
        <v>17</v>
      </c>
      <c r="DT10" s="27">
        <v>2022.0</v>
      </c>
    </row>
    <row r="11">
      <c r="A11" s="2">
        <v>45052.78408541667</v>
      </c>
      <c r="B11" s="3" t="s">
        <v>219</v>
      </c>
      <c r="C11" s="3" t="s">
        <v>91</v>
      </c>
      <c r="D11" s="3" t="s">
        <v>92</v>
      </c>
      <c r="E11" s="3" t="s">
        <v>92</v>
      </c>
      <c r="F11" s="3" t="s">
        <v>93</v>
      </c>
      <c r="G11" s="3" t="s">
        <v>93</v>
      </c>
      <c r="H11" s="3" t="s">
        <v>94</v>
      </c>
      <c r="I11" s="3" t="s">
        <v>96</v>
      </c>
      <c r="J11" s="3" t="s">
        <v>95</v>
      </c>
      <c r="K11" s="3" t="s">
        <v>220</v>
      </c>
      <c r="L11" s="3">
        <v>2.023030014E9</v>
      </c>
      <c r="M11" s="3" t="s">
        <v>209</v>
      </c>
      <c r="N11" s="3" t="s">
        <v>212</v>
      </c>
      <c r="O11" s="3">
        <v>1.1941084496E10</v>
      </c>
      <c r="P11" s="3">
        <v>6.28042383E8</v>
      </c>
      <c r="R11" s="3">
        <v>5.1984321803E10</v>
      </c>
      <c r="S11" s="4">
        <v>38814.0</v>
      </c>
      <c r="T11" s="3" t="s">
        <v>99</v>
      </c>
      <c r="U11" s="3" t="s">
        <v>100</v>
      </c>
      <c r="V11" s="3" t="s">
        <v>222</v>
      </c>
      <c r="W11" s="5" t="s">
        <v>223</v>
      </c>
      <c r="X11" s="3" t="s">
        <v>224</v>
      </c>
      <c r="Y11" s="3" t="s">
        <v>104</v>
      </c>
      <c r="Z11" s="3" t="s">
        <v>105</v>
      </c>
      <c r="AA11" s="3" t="s">
        <v>106</v>
      </c>
      <c r="AC11" s="3">
        <v>4.0</v>
      </c>
      <c r="AD11" s="3">
        <v>4.0</v>
      </c>
      <c r="AE11" s="23">
        <f t="shared" si="1"/>
        <v>8</v>
      </c>
      <c r="AG11" s="23">
        <f t="shared" si="2"/>
        <v>8</v>
      </c>
      <c r="AH11" s="24" t="str">
        <f t="shared" si="3"/>
        <v>Ok</v>
      </c>
      <c r="AI11" s="3" t="s">
        <v>107</v>
      </c>
      <c r="AJ11" s="3">
        <v>0.0</v>
      </c>
      <c r="AK11" s="3" t="s">
        <v>109</v>
      </c>
      <c r="AL11" s="25">
        <f>IFERROR(VLOOKUP(AK11,'Dicionário'!A:C,2,0),"Conferir")</f>
        <v>2</v>
      </c>
      <c r="AM11" s="3">
        <v>0.0</v>
      </c>
      <c r="AN11" s="3" t="s">
        <v>109</v>
      </c>
      <c r="AO11" s="26">
        <f>IFERROR(VLOOKUP(AN11,'Dicionário'!$A:$C,2,0),"Conferir")</f>
        <v>2</v>
      </c>
      <c r="AP11" s="3">
        <v>1591.0</v>
      </c>
      <c r="AQ11" s="3" t="s">
        <v>108</v>
      </c>
      <c r="AR11" s="26">
        <f>IFERROR(VLOOKUP(AQ11,'Dicionário'!$A:$C,2,0),"Conferir")</f>
        <v>2</v>
      </c>
      <c r="AS11" s="3">
        <v>0.0</v>
      </c>
      <c r="AT11" s="3" t="s">
        <v>109</v>
      </c>
      <c r="AU11" s="26">
        <f>IFERROR(VLOOKUP(AT11,'Dicionário'!$A:$C,2,0),"Conferir")</f>
        <v>2</v>
      </c>
      <c r="AV11" s="3">
        <v>0.0</v>
      </c>
      <c r="AW11" s="3" t="s">
        <v>109</v>
      </c>
      <c r="AX11" s="26">
        <f>IFERROR(VLOOKUP(AW11,'Dicionário'!$A:$C,2,0),"Conferir")</f>
        <v>2</v>
      </c>
      <c r="AY11" s="3">
        <v>0.0</v>
      </c>
      <c r="AZ11" s="3" t="s">
        <v>109</v>
      </c>
      <c r="BA11" s="26">
        <f>IFERROR(VLOOKUP(AZ11,'Dicionário'!$A:$C,2,0),"Conferir")</f>
        <v>2</v>
      </c>
      <c r="BB11" s="3">
        <v>1350.0</v>
      </c>
      <c r="BC11" s="3" t="s">
        <v>176</v>
      </c>
      <c r="BD11" s="26">
        <f>IFERROR(VLOOKUP(BC11,'Dicionário'!$A:$C,2,0),"Conferir")</f>
        <v>0</v>
      </c>
      <c r="BF11" s="3">
        <v>0.0</v>
      </c>
      <c r="BG11" s="3" t="s">
        <v>155</v>
      </c>
      <c r="BH11" s="26">
        <f>IFERROR(VLOOKUP(BG11,'Dicionário'!$A:$C,2,0),"Conferir")</f>
        <v>3</v>
      </c>
      <c r="BI11" s="3">
        <v>0.0</v>
      </c>
      <c r="BJ11" s="3" t="s">
        <v>177</v>
      </c>
      <c r="BK11" s="26">
        <f>IFERROR(VLOOKUP(BJ11,'Dicionário'!$A:$C,2,0),"Conferir")</f>
        <v>2</v>
      </c>
      <c r="BL11" s="3">
        <v>0.0</v>
      </c>
      <c r="BM11" s="3" t="s">
        <v>178</v>
      </c>
      <c r="BN11" s="26">
        <f>IFERROR(VLOOKUP(BM11,'Dicionário'!$A:$C,2,0),"Conferir")</f>
        <v>2</v>
      </c>
      <c r="BO11" s="3">
        <v>95.0</v>
      </c>
      <c r="BP11" s="3" t="s">
        <v>114</v>
      </c>
      <c r="BQ11" s="26">
        <f>IFERROR(VLOOKUP(BP11,'Dicionário'!$A:$C,2,0),"Conferir")</f>
        <v>2</v>
      </c>
      <c r="BR11" s="3">
        <v>104.0</v>
      </c>
      <c r="BS11" s="3" t="s">
        <v>114</v>
      </c>
      <c r="BT11" s="26">
        <f>IFERROR(VLOOKUP(BS11,'Dicionário'!$A:$C,2,0),"Conferir")</f>
        <v>2</v>
      </c>
      <c r="BU11" s="3">
        <v>0.0</v>
      </c>
      <c r="BV11" s="3" t="s">
        <v>113</v>
      </c>
      <c r="BW11" s="26">
        <f>IFERROR(VLOOKUP(BV11,'Dicionário'!$A:$C,2,0),"Conferir")</f>
        <v>2</v>
      </c>
      <c r="BX11" s="3" t="s">
        <v>115</v>
      </c>
      <c r="BY11" s="3">
        <v>90.0</v>
      </c>
      <c r="BZ11" s="3" t="s">
        <v>179</v>
      </c>
      <c r="CA11" s="26">
        <f>IFERROR(VLOOKUP(BZ11,'Dicionário'!$A:$C,2,0),"Conferir")</f>
        <v>0</v>
      </c>
      <c r="CB11" s="3">
        <v>0.0</v>
      </c>
      <c r="CC11" s="3">
        <v>0.0</v>
      </c>
      <c r="CD11" s="3" t="s">
        <v>113</v>
      </c>
      <c r="CE11" s="26">
        <f>IFERROR(VLOOKUP(CD11,'Dicionário'!$A:$C,2,0),"Conferir")</f>
        <v>2</v>
      </c>
      <c r="CF11" s="3">
        <v>0.0</v>
      </c>
      <c r="CG11" s="3" t="s">
        <v>113</v>
      </c>
      <c r="CH11" s="26">
        <f>IFERROR(VLOOKUP(CG11,'Dicionário'!$A:$C,2,0),"Conferir")</f>
        <v>2</v>
      </c>
      <c r="CI11" s="3">
        <v>220.0</v>
      </c>
      <c r="CJ11" s="3" t="s">
        <v>118</v>
      </c>
      <c r="CK11" s="26">
        <f>IFERROR(VLOOKUP(CJ11,'Dicionário'!$A:$C,2,0),"Conferir")</f>
        <v>2</v>
      </c>
      <c r="CL11" s="3" t="s">
        <v>180</v>
      </c>
      <c r="CM11" s="3">
        <v>0.0</v>
      </c>
      <c r="CN11" s="3">
        <v>0.0</v>
      </c>
      <c r="CO11" s="3">
        <v>0.0</v>
      </c>
      <c r="CP11" s="3" t="s">
        <v>113</v>
      </c>
      <c r="CQ11" s="26">
        <f>IFERROR(VLOOKUP(CP11,'Dicionário'!$A:$C,2,0),"Conferir")</f>
        <v>2</v>
      </c>
      <c r="CR11" s="3">
        <v>0.0</v>
      </c>
      <c r="CS11" s="3" t="s">
        <v>113</v>
      </c>
      <c r="CT11" s="3">
        <v>0.0</v>
      </c>
      <c r="CU11" s="3">
        <f t="shared" si="8"/>
        <v>0</v>
      </c>
      <c r="CV11" s="3" t="s">
        <v>113</v>
      </c>
      <c r="CW11" s="3">
        <v>0.0</v>
      </c>
      <c r="CX11" s="3" t="s">
        <v>113</v>
      </c>
      <c r="CY11" s="26">
        <f>IFERROR(VLOOKUP(CX11,'Dicionário'!$A:$C,2,0),"Conferir")</f>
        <v>2</v>
      </c>
      <c r="DA11" s="3" t="s">
        <v>122</v>
      </c>
      <c r="DB11" s="3" t="s">
        <v>122</v>
      </c>
      <c r="DC11" s="26">
        <f>IFERROR(VLOOKUP(DB11,'Dicionário'!$A:$C,2,0),"Conferir")</f>
        <v>1</v>
      </c>
      <c r="DD11" s="3" t="s">
        <v>144</v>
      </c>
      <c r="DF11" s="3" t="s">
        <v>124</v>
      </c>
      <c r="DG11" s="26">
        <f>IFERROR(VLOOKUP(DF11,'Dicionário'!$A:$C,2,0),"Conferir")</f>
        <v>2</v>
      </c>
      <c r="DH11" s="3" t="s">
        <v>181</v>
      </c>
      <c r="DI11" s="26">
        <f>IFERROR(VLOOKUP(DH11,'Dicionário'!$A:$C,2,0),"Conferir")</f>
        <v>1</v>
      </c>
      <c r="DJ11" s="3" t="s">
        <v>146</v>
      </c>
      <c r="DK11" s="26">
        <f>IFERROR(VLOOKUP(DJ11,'Dicionário'!$A:$C,2,0),"Conferir")</f>
        <v>5</v>
      </c>
      <c r="DL11" s="3" t="s">
        <v>91</v>
      </c>
      <c r="DM11" s="26">
        <f>IFERROR(VLOOKUP(DL11,'Dicionário'!$A:$C,2,0),"Conferir")</f>
        <v>1</v>
      </c>
      <c r="DN11" s="3" t="s">
        <v>91</v>
      </c>
      <c r="DO11" s="26">
        <f>IFERROR(VLOOKUP(DN11,'Dicionário'!$A:$C,2,0),"Conferir")</f>
        <v>1</v>
      </c>
      <c r="DQ11" s="27">
        <f t="shared" si="5"/>
        <v>2941</v>
      </c>
      <c r="DR11" s="27">
        <f t="shared" si="6"/>
        <v>509</v>
      </c>
      <c r="DS11" s="27">
        <f t="shared" si="7"/>
        <v>17</v>
      </c>
      <c r="DT11" s="27">
        <v>2023.0</v>
      </c>
    </row>
    <row r="12">
      <c r="A12" s="2">
        <v>45045.70646898148</v>
      </c>
      <c r="B12" s="3" t="s">
        <v>230</v>
      </c>
      <c r="C12" s="3" t="s">
        <v>91</v>
      </c>
      <c r="D12" s="3" t="s">
        <v>91</v>
      </c>
      <c r="E12" s="3" t="s">
        <v>231</v>
      </c>
      <c r="F12" s="3">
        <v>6.0</v>
      </c>
      <c r="G12" s="3">
        <v>5.0</v>
      </c>
      <c r="H12" s="3">
        <v>1.0</v>
      </c>
      <c r="I12" s="3" t="s">
        <v>96</v>
      </c>
      <c r="J12" s="3" t="s">
        <v>95</v>
      </c>
      <c r="K12" s="3" t="s">
        <v>232</v>
      </c>
      <c r="L12" s="3">
        <v>2.023030015E9</v>
      </c>
      <c r="M12" s="3" t="s">
        <v>229</v>
      </c>
      <c r="N12" s="3" t="s">
        <v>221</v>
      </c>
      <c r="O12" s="3">
        <v>1.1991467915E10</v>
      </c>
      <c r="P12" s="3">
        <v>4.90397517E8</v>
      </c>
      <c r="Q12" s="3" t="s">
        <v>92</v>
      </c>
      <c r="R12" s="3">
        <v>4.2280782812E10</v>
      </c>
      <c r="S12" s="4">
        <v>33842.0</v>
      </c>
      <c r="T12" s="3" t="s">
        <v>131</v>
      </c>
      <c r="U12" s="3" t="s">
        <v>100</v>
      </c>
      <c r="V12" s="3" t="s">
        <v>234</v>
      </c>
      <c r="W12" s="5" t="s">
        <v>235</v>
      </c>
      <c r="X12" s="3" t="s">
        <v>236</v>
      </c>
      <c r="Y12" s="3" t="s">
        <v>104</v>
      </c>
      <c r="Z12" s="3" t="s">
        <v>105</v>
      </c>
      <c r="AA12" s="3" t="s">
        <v>106</v>
      </c>
      <c r="AC12" s="3">
        <v>3.0</v>
      </c>
      <c r="AD12" s="3">
        <v>1.0</v>
      </c>
      <c r="AE12" s="23">
        <f t="shared" si="1"/>
        <v>2</v>
      </c>
      <c r="AG12" s="23">
        <f t="shared" si="2"/>
        <v>2</v>
      </c>
      <c r="AH12" s="24" t="str">
        <f t="shared" si="3"/>
        <v>Ok</v>
      </c>
      <c r="AI12" s="3" t="s">
        <v>134</v>
      </c>
      <c r="AJ12" s="3">
        <v>0.0</v>
      </c>
      <c r="AK12" s="3" t="s">
        <v>109</v>
      </c>
      <c r="AL12" s="25">
        <f>IFERROR(VLOOKUP(AK12,'Dicionário'!A:C,2,0),"Conferir")</f>
        <v>2</v>
      </c>
      <c r="AM12" s="3">
        <v>0.0</v>
      </c>
      <c r="AN12" s="3" t="s">
        <v>109</v>
      </c>
      <c r="AO12" s="26">
        <f>IFERROR(VLOOKUP(AN12,'Dicionário'!$A:$C,2,0),"Conferir")</f>
        <v>2</v>
      </c>
      <c r="AP12" s="3">
        <v>1993.0</v>
      </c>
      <c r="AQ12" s="3" t="s">
        <v>108</v>
      </c>
      <c r="AR12" s="26">
        <f>IFERROR(VLOOKUP(AQ12,'Dicionário'!$A:$C,2,0),"Conferir")</f>
        <v>2</v>
      </c>
      <c r="AS12" s="3">
        <v>0.0</v>
      </c>
      <c r="AT12" s="3" t="s">
        <v>109</v>
      </c>
      <c r="AU12" s="26">
        <f>IFERROR(VLOOKUP(AT12,'Dicionário'!$A:$C,2,0),"Conferir")</f>
        <v>2</v>
      </c>
      <c r="AV12" s="3">
        <v>0.0</v>
      </c>
      <c r="AW12" s="3" t="s">
        <v>109</v>
      </c>
      <c r="AX12" s="26">
        <f>IFERROR(VLOOKUP(AW12,'Dicionário'!$A:$C,2,0),"Conferir")</f>
        <v>2</v>
      </c>
      <c r="AY12" s="3">
        <v>0.0</v>
      </c>
      <c r="AZ12" s="3" t="s">
        <v>109</v>
      </c>
      <c r="BA12" s="26">
        <f>IFERROR(VLOOKUP(AZ12,'Dicionário'!$A:$C,2,0),"Conferir")</f>
        <v>2</v>
      </c>
      <c r="BB12" s="3">
        <v>0.0</v>
      </c>
      <c r="BC12" s="3" t="s">
        <v>109</v>
      </c>
      <c r="BD12" s="26">
        <f>IFERROR(VLOOKUP(BC12,'Dicionário'!$A:$C,2,0),"Conferir")</f>
        <v>2</v>
      </c>
      <c r="BF12" s="3">
        <v>0.0</v>
      </c>
      <c r="BG12" s="3" t="s">
        <v>155</v>
      </c>
      <c r="BH12" s="26">
        <f>IFERROR(VLOOKUP(BG12,'Dicionário'!$A:$C,2,0),"Conferir")</f>
        <v>3</v>
      </c>
      <c r="BI12" s="3">
        <v>263.0</v>
      </c>
      <c r="BJ12" s="3" t="s">
        <v>177</v>
      </c>
      <c r="BK12" s="26">
        <f>IFERROR(VLOOKUP(BJ12,'Dicionário'!$A:$C,2,0),"Conferir")</f>
        <v>2</v>
      </c>
      <c r="BL12" s="3">
        <v>0.0</v>
      </c>
      <c r="BM12" s="3" t="s">
        <v>113</v>
      </c>
      <c r="BN12" s="26">
        <f>IFERROR(VLOOKUP(BM12,'Dicionário'!$A:$C,2,0),"Conferir")</f>
        <v>2</v>
      </c>
      <c r="BO12" s="3">
        <v>66.0</v>
      </c>
      <c r="BP12" s="3" t="s">
        <v>114</v>
      </c>
      <c r="BQ12" s="26">
        <f>IFERROR(VLOOKUP(BP12,'Dicionário'!$A:$C,2,0),"Conferir")</f>
        <v>2</v>
      </c>
      <c r="BR12" s="3">
        <v>150.0</v>
      </c>
      <c r="BS12" s="3" t="s">
        <v>114</v>
      </c>
      <c r="BT12" s="26">
        <f>IFERROR(VLOOKUP(BS12,'Dicionário'!$A:$C,2,0),"Conferir")</f>
        <v>2</v>
      </c>
      <c r="BU12" s="3">
        <v>37.0</v>
      </c>
      <c r="BV12" s="3" t="s">
        <v>167</v>
      </c>
      <c r="BW12" s="26">
        <f>IFERROR(VLOOKUP(BV12,'Dicionário'!$A:$C,2,0),"Conferir")</f>
        <v>2</v>
      </c>
      <c r="BX12" s="3" t="s">
        <v>204</v>
      </c>
      <c r="BY12" s="3">
        <v>0.0</v>
      </c>
      <c r="BZ12" s="3" t="s">
        <v>113</v>
      </c>
      <c r="CA12" s="26">
        <f>IFERROR(VLOOKUP(BZ12,'Dicionário'!$A:$C,2,0),"Conferir")</f>
        <v>2</v>
      </c>
      <c r="CB12" s="3">
        <v>130.0</v>
      </c>
      <c r="CC12" s="3">
        <v>0.0</v>
      </c>
      <c r="CD12" s="3" t="s">
        <v>113</v>
      </c>
      <c r="CE12" s="26">
        <f>IFERROR(VLOOKUP(CD12,'Dicionário'!$A:$C,2,0),"Conferir")</f>
        <v>2</v>
      </c>
      <c r="CF12" s="3">
        <v>125.0</v>
      </c>
      <c r="CG12" s="3" t="s">
        <v>117</v>
      </c>
      <c r="CH12" s="26">
        <f>IFERROR(VLOOKUP(CG12,'Dicionário'!$A:$C,2,0),"Conferir")</f>
        <v>2</v>
      </c>
      <c r="CI12" s="3">
        <v>50.0</v>
      </c>
      <c r="CJ12" s="3" t="s">
        <v>118</v>
      </c>
      <c r="CK12" s="26">
        <f>IFERROR(VLOOKUP(CJ12,'Dicionário'!$A:$C,2,0),"Conferir")</f>
        <v>2</v>
      </c>
      <c r="CL12" s="3" t="s">
        <v>1209</v>
      </c>
      <c r="CM12" s="3">
        <v>0.0</v>
      </c>
      <c r="CN12" s="3">
        <v>0.0</v>
      </c>
      <c r="CO12" s="3">
        <v>0.0</v>
      </c>
      <c r="CP12" s="3" t="s">
        <v>113</v>
      </c>
      <c r="CQ12" s="26">
        <f>IFERROR(VLOOKUP(CP12,'Dicionário'!$A:$C,2,0),"Conferir")</f>
        <v>2</v>
      </c>
      <c r="CR12" s="3">
        <v>0.0</v>
      </c>
      <c r="CS12" s="3" t="s">
        <v>113</v>
      </c>
      <c r="CT12" s="3">
        <v>0.0</v>
      </c>
      <c r="CU12" s="3">
        <f t="shared" si="8"/>
        <v>0</v>
      </c>
      <c r="CV12" s="3" t="s">
        <v>113</v>
      </c>
      <c r="CW12" s="3">
        <v>300.0</v>
      </c>
      <c r="CX12" s="3" t="s">
        <v>207</v>
      </c>
      <c r="CY12" s="26">
        <f>IFERROR(VLOOKUP(CX12,'Dicionário'!$A:$C,2,0),"Conferir")</f>
        <v>0</v>
      </c>
      <c r="DA12" s="3" t="s">
        <v>122</v>
      </c>
      <c r="DB12" s="3" t="s">
        <v>122</v>
      </c>
      <c r="DC12" s="26">
        <f>IFERROR(VLOOKUP(DB12,'Dicionário'!$A:$C,2,0),"Conferir")</f>
        <v>1</v>
      </c>
      <c r="DD12" s="3" t="s">
        <v>123</v>
      </c>
      <c r="DE12" s="3" t="s">
        <v>92</v>
      </c>
      <c r="DF12" s="3" t="s">
        <v>124</v>
      </c>
      <c r="DG12" s="26">
        <f>IFERROR(VLOOKUP(DF12,'Dicionário'!$A:$C,2,0),"Conferir")</f>
        <v>2</v>
      </c>
      <c r="DH12" s="3" t="s">
        <v>181</v>
      </c>
      <c r="DI12" s="26">
        <f>IFERROR(VLOOKUP(DH12,'Dicionário'!$A:$C,2,0),"Conferir")</f>
        <v>1</v>
      </c>
      <c r="DJ12" s="3" t="s">
        <v>147</v>
      </c>
      <c r="DK12" s="26">
        <f>IFERROR(VLOOKUP(DJ12,'Dicionário'!$A:$C,2,0),"Conferir")</f>
        <v>2</v>
      </c>
      <c r="DL12" s="3" t="s">
        <v>91</v>
      </c>
      <c r="DM12" s="26">
        <f>IFERROR(VLOOKUP(DL12,'Dicionário'!$A:$C,2,0),"Conferir")</f>
        <v>1</v>
      </c>
      <c r="DN12" s="3" t="s">
        <v>91</v>
      </c>
      <c r="DO12" s="26">
        <f>IFERROR(VLOOKUP(DN12,'Dicionário'!$A:$C,2,0),"Conferir")</f>
        <v>1</v>
      </c>
      <c r="DQ12" s="27">
        <f t="shared" si="5"/>
        <v>1993</v>
      </c>
      <c r="DR12" s="27">
        <f t="shared" si="6"/>
        <v>821</v>
      </c>
      <c r="DS12" s="27">
        <f t="shared" si="7"/>
        <v>31</v>
      </c>
      <c r="DT12" s="27">
        <v>2022.0</v>
      </c>
    </row>
    <row r="13">
      <c r="A13" s="2">
        <v>45045.466209583334</v>
      </c>
      <c r="B13" s="3" t="s">
        <v>239</v>
      </c>
      <c r="C13" s="3" t="s">
        <v>91</v>
      </c>
      <c r="D13" s="3" t="s">
        <v>92</v>
      </c>
      <c r="E13" s="3" t="s">
        <v>92</v>
      </c>
      <c r="F13" s="3" t="s">
        <v>93</v>
      </c>
      <c r="G13" s="3" t="s">
        <v>93</v>
      </c>
      <c r="H13" s="3" t="s">
        <v>94</v>
      </c>
      <c r="I13" s="3" t="s">
        <v>96</v>
      </c>
      <c r="J13" s="3" t="s">
        <v>95</v>
      </c>
      <c r="K13" s="3" t="s">
        <v>240</v>
      </c>
      <c r="L13" s="3">
        <v>2.023030018E9</v>
      </c>
      <c r="M13" s="3" t="s">
        <v>127</v>
      </c>
      <c r="N13" s="3" t="s">
        <v>233</v>
      </c>
      <c r="O13" s="3">
        <v>1.1913023835E10</v>
      </c>
      <c r="P13" s="3">
        <v>6.35745598E8</v>
      </c>
      <c r="Q13" s="3" t="s">
        <v>92</v>
      </c>
      <c r="R13" s="3">
        <v>5.3201355801E10</v>
      </c>
      <c r="S13" s="4">
        <v>38463.0</v>
      </c>
      <c r="T13" s="3" t="s">
        <v>242</v>
      </c>
      <c r="U13" s="3" t="s">
        <v>100</v>
      </c>
      <c r="V13" s="3" t="s">
        <v>243</v>
      </c>
      <c r="W13" s="5" t="s">
        <v>244</v>
      </c>
      <c r="X13" s="3" t="s">
        <v>103</v>
      </c>
      <c r="Y13" s="3" t="s">
        <v>104</v>
      </c>
      <c r="Z13" s="3" t="s">
        <v>105</v>
      </c>
      <c r="AA13" s="3" t="s">
        <v>106</v>
      </c>
      <c r="AC13" s="3">
        <v>4.0</v>
      </c>
      <c r="AD13" s="3">
        <v>4.0</v>
      </c>
      <c r="AE13" s="23">
        <f t="shared" si="1"/>
        <v>8</v>
      </c>
      <c r="AG13" s="23">
        <f t="shared" si="2"/>
        <v>8</v>
      </c>
      <c r="AH13" s="24" t="str">
        <f t="shared" si="3"/>
        <v>Ok</v>
      </c>
      <c r="AI13" s="3" t="s">
        <v>134</v>
      </c>
      <c r="AJ13" s="3">
        <v>0.0</v>
      </c>
      <c r="AK13" s="3" t="s">
        <v>109</v>
      </c>
      <c r="AL13" s="25">
        <f>IFERROR(VLOOKUP(AK13,'Dicionário'!A:C,2,0),"Conferir")</f>
        <v>2</v>
      </c>
      <c r="AM13" s="3">
        <v>0.0</v>
      </c>
      <c r="AN13" s="3" t="s">
        <v>109</v>
      </c>
      <c r="AO13" s="26">
        <f>IFERROR(VLOOKUP(AN13,'Dicionário'!$A:$C,2,0),"Conferir")</f>
        <v>2</v>
      </c>
      <c r="AP13" s="3">
        <v>0.0</v>
      </c>
      <c r="AQ13" s="3" t="s">
        <v>109</v>
      </c>
      <c r="AR13" s="26">
        <f>IFERROR(VLOOKUP(AQ13,'Dicionário'!$A:$C,2,0),"Conferir")</f>
        <v>2</v>
      </c>
      <c r="AS13" s="3">
        <v>0.0</v>
      </c>
      <c r="AT13" s="3" t="s">
        <v>109</v>
      </c>
      <c r="AU13" s="26">
        <f>IFERROR(VLOOKUP(AT13,'Dicionário'!$A:$C,2,0),"Conferir")</f>
        <v>2</v>
      </c>
      <c r="AV13" s="3">
        <v>0.0</v>
      </c>
      <c r="AW13" s="3" t="s">
        <v>109</v>
      </c>
      <c r="AX13" s="26">
        <f>IFERROR(VLOOKUP(AW13,'Dicionário'!$A:$C,2,0),"Conferir")</f>
        <v>2</v>
      </c>
      <c r="AY13" s="3">
        <v>0.0</v>
      </c>
      <c r="AZ13" s="3" t="s">
        <v>109</v>
      </c>
      <c r="BA13" s="26">
        <f>IFERROR(VLOOKUP(AZ13,'Dicionário'!$A:$C,2,0),"Conferir")</f>
        <v>2</v>
      </c>
      <c r="BB13" s="3">
        <v>0.0</v>
      </c>
      <c r="BC13" s="3" t="s">
        <v>109</v>
      </c>
      <c r="BD13" s="26">
        <f>IFERROR(VLOOKUP(BC13,'Dicionário'!$A:$C,2,0),"Conferir")</f>
        <v>2</v>
      </c>
      <c r="BF13" s="3">
        <v>0.0</v>
      </c>
      <c r="BG13" s="3" t="s">
        <v>111</v>
      </c>
      <c r="BH13" s="26">
        <f>IFERROR(VLOOKUP(BG13,'Dicionário'!$A:$C,2,0),"Conferir")</f>
        <v>2</v>
      </c>
      <c r="BI13" s="3">
        <v>800.0</v>
      </c>
      <c r="BJ13" s="3" t="s">
        <v>112</v>
      </c>
      <c r="BK13" s="26">
        <f>IFERROR(VLOOKUP(BJ13,'Dicionário'!$A:$C,2,0),"Conferir")</f>
        <v>2</v>
      </c>
      <c r="BL13" s="3">
        <v>0.0</v>
      </c>
      <c r="BM13" s="3" t="s">
        <v>113</v>
      </c>
      <c r="BN13" s="26">
        <f>IFERROR(VLOOKUP(BM13,'Dicionário'!$A:$C,2,0),"Conferir")</f>
        <v>2</v>
      </c>
      <c r="BO13" s="3">
        <v>53.0</v>
      </c>
      <c r="BP13" s="3" t="s">
        <v>114</v>
      </c>
      <c r="BQ13" s="26">
        <f>IFERROR(VLOOKUP(BP13,'Dicionário'!$A:$C,2,0),"Conferir")</f>
        <v>2</v>
      </c>
      <c r="BR13" s="3">
        <v>48.0</v>
      </c>
      <c r="BS13" s="3" t="s">
        <v>114</v>
      </c>
      <c r="BT13" s="26">
        <f>IFERROR(VLOOKUP(BS13,'Dicionário'!$A:$C,2,0),"Conferir")</f>
        <v>2</v>
      </c>
      <c r="BU13" s="3">
        <v>0.0</v>
      </c>
      <c r="BV13" s="3" t="s">
        <v>113</v>
      </c>
      <c r="BW13" s="26">
        <f>IFERROR(VLOOKUP(BV13,'Dicionário'!$A:$C,2,0),"Conferir")</f>
        <v>2</v>
      </c>
      <c r="BX13" s="3" t="s">
        <v>157</v>
      </c>
      <c r="BY13" s="3">
        <v>73.0</v>
      </c>
      <c r="BZ13" s="3" t="s">
        <v>116</v>
      </c>
      <c r="CA13" s="26">
        <f>IFERROR(VLOOKUP(BZ13,'Dicionário'!$A:$C,2,0),"Conferir")</f>
        <v>2</v>
      </c>
      <c r="CB13" s="3">
        <v>0.0</v>
      </c>
      <c r="CC13" s="3">
        <v>0.0</v>
      </c>
      <c r="CD13" s="3" t="s">
        <v>113</v>
      </c>
      <c r="CE13" s="26">
        <f>IFERROR(VLOOKUP(CD13,'Dicionário'!$A:$C,2,0),"Conferir")</f>
        <v>2</v>
      </c>
      <c r="CF13" s="3">
        <v>0.0</v>
      </c>
      <c r="CG13" s="3" t="s">
        <v>113</v>
      </c>
      <c r="CH13" s="26">
        <f>IFERROR(VLOOKUP(CG13,'Dicionário'!$A:$C,2,0),"Conferir")</f>
        <v>2</v>
      </c>
      <c r="CI13" s="3">
        <v>20.0</v>
      </c>
      <c r="CJ13" s="3" t="s">
        <v>118</v>
      </c>
      <c r="CK13" s="26">
        <f>IFERROR(VLOOKUP(CJ13,'Dicionário'!$A:$C,2,0),"Conferir")</f>
        <v>2</v>
      </c>
      <c r="CL13" s="3" t="s">
        <v>655</v>
      </c>
      <c r="CM13" s="3">
        <v>0.0</v>
      </c>
      <c r="CN13" s="3">
        <v>0.0</v>
      </c>
      <c r="CO13" s="3">
        <v>0.0</v>
      </c>
      <c r="CP13" s="3" t="s">
        <v>113</v>
      </c>
      <c r="CQ13" s="26">
        <f>IFERROR(VLOOKUP(CP13,'Dicionário'!$A:$C,2,0),"Conferir")</f>
        <v>2</v>
      </c>
      <c r="CR13" s="3">
        <v>0.0</v>
      </c>
      <c r="CS13" s="3" t="s">
        <v>113</v>
      </c>
      <c r="CT13" s="3">
        <v>0.0</v>
      </c>
      <c r="CU13" s="3">
        <f t="shared" si="8"/>
        <v>0</v>
      </c>
      <c r="CV13" s="3" t="s">
        <v>113</v>
      </c>
      <c r="CW13" s="3">
        <v>0.0</v>
      </c>
      <c r="CX13" s="3" t="s">
        <v>113</v>
      </c>
      <c r="CY13" s="26">
        <f>IFERROR(VLOOKUP(CX13,'Dicionário'!$A:$C,2,0),"Conferir")</f>
        <v>2</v>
      </c>
      <c r="DA13" s="3" t="s">
        <v>122</v>
      </c>
      <c r="DB13" s="3" t="s">
        <v>122</v>
      </c>
      <c r="DC13" s="26">
        <f>IFERROR(VLOOKUP(DB13,'Dicionário'!$A:$C,2,0),"Conferir")</f>
        <v>1</v>
      </c>
      <c r="DD13" s="3" t="s">
        <v>123</v>
      </c>
      <c r="DF13" s="3" t="s">
        <v>124</v>
      </c>
      <c r="DG13" s="26">
        <f>IFERROR(VLOOKUP(DF13,'Dicionário'!$A:$C,2,0),"Conferir")</f>
        <v>2</v>
      </c>
      <c r="DH13" s="3" t="s">
        <v>146</v>
      </c>
      <c r="DI13" s="26">
        <f>IFERROR(VLOOKUP(DH13,'Dicionário'!$A:$C,2,0),"Conferir")</f>
        <v>5</v>
      </c>
      <c r="DJ13" s="3" t="s">
        <v>656</v>
      </c>
      <c r="DK13" s="26">
        <f>IFERROR(VLOOKUP(DJ13,'Dicionário'!$A:$C,2,0),"Conferir")</f>
        <v>1</v>
      </c>
      <c r="DL13" s="3" t="s">
        <v>91</v>
      </c>
      <c r="DM13" s="26">
        <f>IFERROR(VLOOKUP(DL13,'Dicionário'!$A:$C,2,0),"Conferir")</f>
        <v>1</v>
      </c>
      <c r="DN13" s="3" t="s">
        <v>91</v>
      </c>
      <c r="DO13" s="26">
        <f>IFERROR(VLOOKUP(DN13,'Dicionário'!$A:$C,2,0),"Conferir")</f>
        <v>1</v>
      </c>
      <c r="DP13" s="3" t="s">
        <v>657</v>
      </c>
      <c r="DQ13" s="27">
        <f t="shared" si="5"/>
        <v>0</v>
      </c>
      <c r="DR13" s="27">
        <f t="shared" si="6"/>
        <v>994</v>
      </c>
      <c r="DS13" s="27">
        <f t="shared" si="7"/>
        <v>18</v>
      </c>
      <c r="DT13" s="27">
        <v>2010.0</v>
      </c>
    </row>
    <row r="14">
      <c r="A14" s="2">
        <v>45045.663937997684</v>
      </c>
      <c r="B14" s="3" t="s">
        <v>248</v>
      </c>
      <c r="C14" s="3" t="s">
        <v>91</v>
      </c>
      <c r="D14" s="3" t="s">
        <v>92</v>
      </c>
      <c r="E14" s="3" t="s">
        <v>92</v>
      </c>
      <c r="F14" s="3" t="s">
        <v>93</v>
      </c>
      <c r="G14" s="3" t="s">
        <v>93</v>
      </c>
      <c r="H14" s="3" t="s">
        <v>94</v>
      </c>
      <c r="I14" s="3" t="s">
        <v>96</v>
      </c>
      <c r="J14" s="3" t="s">
        <v>95</v>
      </c>
      <c r="K14" s="3" t="s">
        <v>249</v>
      </c>
      <c r="L14" s="3">
        <v>2.023030019E9</v>
      </c>
      <c r="M14" s="3" t="s">
        <v>247</v>
      </c>
      <c r="N14" s="3" t="s">
        <v>241</v>
      </c>
      <c r="O14" s="3">
        <v>1.1930174918E10</v>
      </c>
      <c r="P14" s="3">
        <v>5.31095794E8</v>
      </c>
      <c r="R14" s="3">
        <v>4.1160809852E10</v>
      </c>
      <c r="S14" s="4">
        <v>38718.0</v>
      </c>
      <c r="T14" s="3" t="s">
        <v>99</v>
      </c>
      <c r="U14" s="3" t="s">
        <v>100</v>
      </c>
      <c r="V14" s="3" t="s">
        <v>251</v>
      </c>
      <c r="W14" s="5" t="s">
        <v>252</v>
      </c>
      <c r="X14" s="3" t="s">
        <v>103</v>
      </c>
      <c r="Y14" s="3" t="s">
        <v>104</v>
      </c>
      <c r="Z14" s="3" t="s">
        <v>105</v>
      </c>
      <c r="AA14" s="3" t="s">
        <v>106</v>
      </c>
      <c r="AC14" s="3">
        <v>2.0</v>
      </c>
      <c r="AD14" s="3">
        <v>2.0</v>
      </c>
      <c r="AE14" s="23">
        <f t="shared" si="1"/>
        <v>4</v>
      </c>
      <c r="AG14" s="23">
        <f t="shared" si="2"/>
        <v>4</v>
      </c>
      <c r="AH14" s="24" t="str">
        <f t="shared" si="3"/>
        <v>Ok</v>
      </c>
      <c r="AI14" s="3" t="s">
        <v>107</v>
      </c>
      <c r="AJ14" s="3">
        <v>0.0</v>
      </c>
      <c r="AK14" s="3" t="s">
        <v>109</v>
      </c>
      <c r="AL14" s="25">
        <f>IFERROR(VLOOKUP(AK14,'Dicionário'!A:C,2,0),"Conferir")</f>
        <v>2</v>
      </c>
      <c r="AM14" s="3">
        <v>1500.0</v>
      </c>
      <c r="AN14" s="3" t="s">
        <v>135</v>
      </c>
      <c r="AO14" s="26">
        <f>IFERROR(VLOOKUP(AN14,'Dicionário'!$A:$C,2,0),"Conferir")</f>
        <v>2</v>
      </c>
      <c r="AP14" s="3">
        <v>0.0</v>
      </c>
      <c r="AQ14" s="3" t="s">
        <v>109</v>
      </c>
      <c r="AR14" s="26">
        <f>IFERROR(VLOOKUP(AQ14,'Dicionário'!$A:$C,2,0),"Conferir")</f>
        <v>2</v>
      </c>
      <c r="AS14" s="3">
        <v>0.0</v>
      </c>
      <c r="AT14" s="3" t="s">
        <v>109</v>
      </c>
      <c r="AU14" s="26">
        <f>IFERROR(VLOOKUP(AT14,'Dicionário'!$A:$C,2,0),"Conferir")</f>
        <v>2</v>
      </c>
      <c r="AV14" s="3">
        <v>0.0</v>
      </c>
      <c r="AW14" s="3" t="s">
        <v>109</v>
      </c>
      <c r="AX14" s="26">
        <f>IFERROR(VLOOKUP(AW14,'Dicionário'!$A:$C,2,0),"Conferir")</f>
        <v>2</v>
      </c>
      <c r="AY14" s="3">
        <v>0.0</v>
      </c>
      <c r="AZ14" s="3" t="s">
        <v>109</v>
      </c>
      <c r="BA14" s="26">
        <f>IFERROR(VLOOKUP(AZ14,'Dicionário'!$A:$C,2,0),"Conferir")</f>
        <v>2</v>
      </c>
      <c r="BB14" s="3">
        <v>600.0</v>
      </c>
      <c r="BC14" s="3" t="s">
        <v>154</v>
      </c>
      <c r="BD14" s="26">
        <f>IFERROR(VLOOKUP(BC14,'Dicionário'!$A:$C,2,0),"Conferir")</f>
        <v>2</v>
      </c>
      <c r="BF14" s="3">
        <v>0.0</v>
      </c>
      <c r="BG14" s="3" t="s">
        <v>111</v>
      </c>
      <c r="BH14" s="26">
        <f>IFERROR(VLOOKUP(BG14,'Dicionário'!$A:$C,2,0),"Conferir")</f>
        <v>2</v>
      </c>
      <c r="BI14" s="3">
        <v>700.0</v>
      </c>
      <c r="BJ14" s="3" t="s">
        <v>137</v>
      </c>
      <c r="BK14" s="26">
        <f>IFERROR(VLOOKUP(BJ14,'Dicionário'!$A:$C,2,0),"Conferir")</f>
        <v>2</v>
      </c>
      <c r="BL14" s="3">
        <v>0.0</v>
      </c>
      <c r="BM14" s="3" t="s">
        <v>113</v>
      </c>
      <c r="BN14" s="26">
        <f>IFERROR(VLOOKUP(BM14,'Dicionário'!$A:$C,2,0),"Conferir")</f>
        <v>2</v>
      </c>
      <c r="BO14" s="3">
        <v>80.0</v>
      </c>
      <c r="BP14" s="3" t="s">
        <v>371</v>
      </c>
      <c r="BQ14" s="26">
        <f>IFERROR(VLOOKUP(BP14,'Dicionário'!$A:$C,2,0),"Conferir")</f>
        <v>0</v>
      </c>
      <c r="BR14" s="3">
        <v>250.0</v>
      </c>
      <c r="BS14" s="3" t="s">
        <v>372</v>
      </c>
      <c r="BT14" s="26">
        <f>IFERROR(VLOOKUP(BS14,'Dicionário'!$A:$C,2,0),"Conferir")</f>
        <v>0</v>
      </c>
      <c r="BU14" s="3">
        <v>0.0</v>
      </c>
      <c r="BV14" s="3" t="s">
        <v>113</v>
      </c>
      <c r="BW14" s="26">
        <f>IFERROR(VLOOKUP(BV14,'Dicionário'!$A:$C,2,0),"Conferir")</f>
        <v>2</v>
      </c>
      <c r="BX14" s="3" t="s">
        <v>157</v>
      </c>
      <c r="BY14" s="3">
        <v>110.0</v>
      </c>
      <c r="BZ14" s="3" t="s">
        <v>140</v>
      </c>
      <c r="CA14" s="26">
        <f>IFERROR(VLOOKUP(BZ14,'Dicionário'!$A:$C,2,0),"Conferir")</f>
        <v>0</v>
      </c>
      <c r="CB14" s="3">
        <v>0.0</v>
      </c>
      <c r="CC14" s="3">
        <v>0.0</v>
      </c>
      <c r="CD14" s="3" t="s">
        <v>113</v>
      </c>
      <c r="CE14" s="26">
        <f>IFERROR(VLOOKUP(CD14,'Dicionário'!$A:$C,2,0),"Conferir")</f>
        <v>2</v>
      </c>
      <c r="CF14" s="3">
        <v>0.0</v>
      </c>
      <c r="CG14" s="3" t="s">
        <v>113</v>
      </c>
      <c r="CH14" s="26">
        <f>IFERROR(VLOOKUP(CG14,'Dicionário'!$A:$C,2,0),"Conferir")</f>
        <v>2</v>
      </c>
      <c r="CI14" s="3">
        <v>50.0</v>
      </c>
      <c r="CJ14" s="3" t="s">
        <v>118</v>
      </c>
      <c r="CK14" s="26">
        <f>IFERROR(VLOOKUP(CJ14,'Dicionário'!$A:$C,2,0),"Conferir")</f>
        <v>2</v>
      </c>
      <c r="CL14" s="3" t="s">
        <v>217</v>
      </c>
      <c r="CM14" s="3">
        <v>0.0</v>
      </c>
      <c r="CN14" s="3">
        <v>0.0</v>
      </c>
      <c r="CO14" s="3">
        <v>0.0</v>
      </c>
      <c r="CP14" s="3" t="s">
        <v>113</v>
      </c>
      <c r="CQ14" s="26">
        <f>IFERROR(VLOOKUP(CP14,'Dicionário'!$A:$C,2,0),"Conferir")</f>
        <v>2</v>
      </c>
      <c r="CR14" s="3">
        <v>0.0</v>
      </c>
      <c r="CS14" s="3" t="s">
        <v>113</v>
      </c>
      <c r="CT14" s="3">
        <v>0.0</v>
      </c>
      <c r="CU14" s="3">
        <f t="shared" si="8"/>
        <v>0</v>
      </c>
      <c r="CV14" s="3" t="s">
        <v>113</v>
      </c>
      <c r="CW14" s="3">
        <v>0.0</v>
      </c>
      <c r="CX14" s="3" t="s">
        <v>113</v>
      </c>
      <c r="CY14" s="26">
        <f>IFERROR(VLOOKUP(CX14,'Dicionário'!$A:$C,2,0),"Conferir")</f>
        <v>2</v>
      </c>
      <c r="DA14" s="3" t="s">
        <v>331</v>
      </c>
      <c r="DB14" s="3" t="s">
        <v>122</v>
      </c>
      <c r="DC14" s="26">
        <f>IFERROR(VLOOKUP(DB14,'Dicionário'!$A:$C,2,0),"Conferir")</f>
        <v>1</v>
      </c>
      <c r="DD14" s="3" t="s">
        <v>123</v>
      </c>
      <c r="DF14" s="3" t="s">
        <v>124</v>
      </c>
      <c r="DG14" s="26">
        <f>IFERROR(VLOOKUP(DF14,'Dicionário'!$A:$C,2,0),"Conferir")</f>
        <v>2</v>
      </c>
      <c r="DH14" s="3" t="s">
        <v>146</v>
      </c>
      <c r="DI14" s="26">
        <f>IFERROR(VLOOKUP(DH14,'Dicionário'!$A:$C,2,0),"Conferir")</f>
        <v>5</v>
      </c>
      <c r="DJ14" s="3" t="s">
        <v>146</v>
      </c>
      <c r="DK14" s="26">
        <f>IFERROR(VLOOKUP(DJ14,'Dicionário'!$A:$C,2,0),"Conferir")</f>
        <v>5</v>
      </c>
      <c r="DL14" s="3" t="s">
        <v>92</v>
      </c>
      <c r="DM14" s="26">
        <f>IFERROR(VLOOKUP(DL14,'Dicionário'!$A:$C,2,0),"Conferir")</f>
        <v>2</v>
      </c>
      <c r="DN14" s="3" t="s">
        <v>91</v>
      </c>
      <c r="DO14" s="26">
        <f>IFERROR(VLOOKUP(DN14,'Dicionário'!$A:$C,2,0),"Conferir")</f>
        <v>1</v>
      </c>
      <c r="DQ14" s="27">
        <f t="shared" si="5"/>
        <v>2100</v>
      </c>
      <c r="DR14" s="27">
        <f t="shared" si="6"/>
        <v>1190</v>
      </c>
      <c r="DS14" s="27">
        <f t="shared" si="7"/>
        <v>17</v>
      </c>
      <c r="DT14" s="27">
        <v>2022.0</v>
      </c>
    </row>
    <row r="15">
      <c r="A15" s="2">
        <v>45045.734578055555</v>
      </c>
      <c r="B15" s="3" t="s">
        <v>260</v>
      </c>
      <c r="C15" s="3" t="s">
        <v>91</v>
      </c>
      <c r="D15" s="3" t="s">
        <v>92</v>
      </c>
      <c r="E15" s="3" t="s">
        <v>92</v>
      </c>
      <c r="F15" s="3">
        <v>2.0</v>
      </c>
      <c r="G15" s="3" t="s">
        <v>93</v>
      </c>
      <c r="H15" s="3" t="s">
        <v>94</v>
      </c>
      <c r="I15" s="3" t="s">
        <v>96</v>
      </c>
      <c r="J15" s="3" t="s">
        <v>95</v>
      </c>
      <c r="K15" s="3" t="s">
        <v>261</v>
      </c>
      <c r="L15" s="3">
        <v>2.023030022E9</v>
      </c>
      <c r="M15" s="3" t="s">
        <v>259</v>
      </c>
      <c r="N15" s="3" t="s">
        <v>250</v>
      </c>
      <c r="O15" s="3">
        <v>1.1951582582E10</v>
      </c>
      <c r="P15" s="3">
        <v>3.99414058E8</v>
      </c>
      <c r="Q15" s="3" t="s">
        <v>92</v>
      </c>
      <c r="R15" s="3">
        <v>5.0786278803E10</v>
      </c>
      <c r="S15" s="4">
        <v>36904.0</v>
      </c>
      <c r="T15" s="3" t="s">
        <v>99</v>
      </c>
      <c r="U15" s="3" t="s">
        <v>100</v>
      </c>
      <c r="V15" s="3" t="s">
        <v>263</v>
      </c>
      <c r="W15" s="5" t="s">
        <v>264</v>
      </c>
      <c r="X15" s="3" t="s">
        <v>103</v>
      </c>
      <c r="Y15" s="3" t="s">
        <v>104</v>
      </c>
      <c r="Z15" s="3" t="s">
        <v>105</v>
      </c>
      <c r="AA15" s="3" t="s">
        <v>106</v>
      </c>
      <c r="AC15" s="3">
        <v>5.0</v>
      </c>
      <c r="AD15" s="3">
        <v>5.0</v>
      </c>
      <c r="AE15" s="23">
        <f t="shared" si="1"/>
        <v>10</v>
      </c>
      <c r="AG15" s="23">
        <f t="shared" si="2"/>
        <v>10</v>
      </c>
      <c r="AH15" s="24" t="str">
        <f t="shared" si="3"/>
        <v>Ok</v>
      </c>
      <c r="AI15" s="3" t="s">
        <v>107</v>
      </c>
      <c r="AJ15" s="3">
        <v>0.0</v>
      </c>
      <c r="AK15" s="3" t="s">
        <v>109</v>
      </c>
      <c r="AL15" s="25">
        <f>IFERROR(VLOOKUP(AK15,'Dicionário'!A:C,2,0),"Conferir")</f>
        <v>2</v>
      </c>
      <c r="AM15" s="3">
        <v>0.0</v>
      </c>
      <c r="AN15" s="3" t="s">
        <v>109</v>
      </c>
      <c r="AO15" s="26">
        <f>IFERROR(VLOOKUP(AN15,'Dicionário'!$A:$C,2,0),"Conferir")</f>
        <v>2</v>
      </c>
      <c r="AP15" s="3">
        <v>2066.0</v>
      </c>
      <c r="AQ15" s="3" t="s">
        <v>108</v>
      </c>
      <c r="AR15" s="26">
        <f>IFERROR(VLOOKUP(AQ15,'Dicionário'!$A:$C,2,0),"Conferir")</f>
        <v>2</v>
      </c>
      <c r="AS15" s="3">
        <v>0.0</v>
      </c>
      <c r="AT15" s="3" t="s">
        <v>109</v>
      </c>
      <c r="AU15" s="26">
        <f>IFERROR(VLOOKUP(AT15,'Dicionário'!$A:$C,2,0),"Conferir")</f>
        <v>2</v>
      </c>
      <c r="AV15" s="3">
        <v>0.0</v>
      </c>
      <c r="AW15" s="3" t="s">
        <v>109</v>
      </c>
      <c r="AX15" s="26">
        <f>IFERROR(VLOOKUP(AW15,'Dicionário'!$A:$C,2,0),"Conferir")</f>
        <v>2</v>
      </c>
      <c r="AY15" s="3">
        <v>0.0</v>
      </c>
      <c r="AZ15" s="3" t="s">
        <v>274</v>
      </c>
      <c r="BA15" s="26">
        <f>IFERROR(VLOOKUP(AZ15,'Dicionário'!$A:$C,2,0),"Conferir")</f>
        <v>0</v>
      </c>
      <c r="BB15" s="3">
        <v>0.0</v>
      </c>
      <c r="BC15" s="3" t="s">
        <v>109</v>
      </c>
      <c r="BD15" s="26">
        <f>IFERROR(VLOOKUP(BC15,'Dicionário'!$A:$C,2,0),"Conferir")</f>
        <v>2</v>
      </c>
      <c r="BE15" s="3" t="s">
        <v>1419</v>
      </c>
      <c r="BF15" s="3">
        <v>1.0</v>
      </c>
      <c r="BG15" s="3" t="s">
        <v>136</v>
      </c>
      <c r="BH15" s="26">
        <f>IFERROR(VLOOKUP(BG15,'Dicionário'!$A:$C,2,0),"Conferir")</f>
        <v>1</v>
      </c>
      <c r="BI15" s="3">
        <v>0.0</v>
      </c>
      <c r="BJ15" s="3" t="s">
        <v>137</v>
      </c>
      <c r="BK15" s="26">
        <f>IFERROR(VLOOKUP(BJ15,'Dicionário'!$A:$C,2,0),"Conferir")</f>
        <v>2</v>
      </c>
      <c r="BL15" s="3">
        <v>0.0</v>
      </c>
      <c r="BM15" s="3" t="s">
        <v>225</v>
      </c>
      <c r="BN15" s="26">
        <f>IFERROR(VLOOKUP(BM15,'Dicionário'!$A:$C,2,0),"Conferir")</f>
        <v>0</v>
      </c>
      <c r="BO15" s="3">
        <v>38.0</v>
      </c>
      <c r="BP15" s="3" t="s">
        <v>114</v>
      </c>
      <c r="BQ15" s="26">
        <f>IFERROR(VLOOKUP(BP15,'Dicionário'!$A:$C,2,0),"Conferir")</f>
        <v>2</v>
      </c>
      <c r="BR15" s="3">
        <v>0.0</v>
      </c>
      <c r="BS15" s="3" t="s">
        <v>318</v>
      </c>
      <c r="BT15" s="26">
        <f>IFERROR(VLOOKUP(BS15,'Dicionário'!$A:$C,2,0),"Conferir")</f>
        <v>2</v>
      </c>
      <c r="BU15" s="3">
        <v>0.0</v>
      </c>
      <c r="BV15" s="3" t="s">
        <v>113</v>
      </c>
      <c r="BW15" s="26">
        <f>IFERROR(VLOOKUP(BV15,'Dicionário'!$A:$C,2,0),"Conferir")</f>
        <v>2</v>
      </c>
      <c r="BX15" s="3" t="s">
        <v>115</v>
      </c>
      <c r="BY15" s="3">
        <v>60.0</v>
      </c>
      <c r="BZ15" s="3" t="s">
        <v>116</v>
      </c>
      <c r="CA15" s="26">
        <f>IFERROR(VLOOKUP(BZ15,'Dicionário'!$A:$C,2,0),"Conferir")</f>
        <v>2</v>
      </c>
      <c r="CB15" s="3">
        <v>200.0</v>
      </c>
      <c r="CC15" s="3">
        <v>0.0</v>
      </c>
      <c r="CD15" s="3" t="s">
        <v>113</v>
      </c>
      <c r="CE15" s="26">
        <f>IFERROR(VLOOKUP(CD15,'Dicionário'!$A:$C,2,0),"Conferir")</f>
        <v>2</v>
      </c>
      <c r="CF15" s="3">
        <v>351.0</v>
      </c>
      <c r="CG15" s="3" t="s">
        <v>276</v>
      </c>
      <c r="CH15" s="26">
        <f>IFERROR(VLOOKUP(CG15,'Dicionário'!$A:$C,2,0),"Conferir")</f>
        <v>2</v>
      </c>
      <c r="CI15" s="3">
        <v>120.0</v>
      </c>
      <c r="CJ15" s="3" t="s">
        <v>118</v>
      </c>
      <c r="CK15" s="26">
        <f>IFERROR(VLOOKUP(CJ15,'Dicionário'!$A:$C,2,0),"Conferir")</f>
        <v>2</v>
      </c>
      <c r="CL15" s="3" t="s">
        <v>1420</v>
      </c>
      <c r="CM15" s="3">
        <v>0.0</v>
      </c>
      <c r="CN15" s="3">
        <v>0.0</v>
      </c>
      <c r="CO15" s="3">
        <v>0.0</v>
      </c>
      <c r="CP15" s="3" t="s">
        <v>113</v>
      </c>
      <c r="CQ15" s="26">
        <f>IFERROR(VLOOKUP(CP15,'Dicionário'!$A:$C,2,0),"Conferir")</f>
        <v>2</v>
      </c>
      <c r="CR15" s="3">
        <v>0.0</v>
      </c>
      <c r="CS15" s="3" t="s">
        <v>225</v>
      </c>
      <c r="CT15" s="3">
        <v>0.0</v>
      </c>
      <c r="CU15" s="3">
        <f t="shared" si="8"/>
        <v>0</v>
      </c>
      <c r="CV15" s="3" t="s">
        <v>225</v>
      </c>
      <c r="CW15" s="3">
        <v>35000.0</v>
      </c>
      <c r="CX15" s="3" t="s">
        <v>691</v>
      </c>
      <c r="CY15" s="26">
        <f>IFERROR(VLOOKUP(CX15,'Dicionário'!$A:$C,2,0),"Conferir")</f>
        <v>2</v>
      </c>
      <c r="CZ15" s="3" t="s">
        <v>1421</v>
      </c>
      <c r="DA15" s="3" t="s">
        <v>122</v>
      </c>
      <c r="DB15" s="3" t="s">
        <v>122</v>
      </c>
      <c r="DC15" s="26">
        <f>IFERROR(VLOOKUP(DB15,'Dicionário'!$A:$C,2,0),"Conferir")</f>
        <v>1</v>
      </c>
      <c r="DD15" s="3" t="s">
        <v>123</v>
      </c>
      <c r="DF15" s="3" t="s">
        <v>124</v>
      </c>
      <c r="DG15" s="26">
        <f>IFERROR(VLOOKUP(DF15,'Dicionário'!$A:$C,2,0),"Conferir")</f>
        <v>2</v>
      </c>
      <c r="DH15" s="3" t="s">
        <v>147</v>
      </c>
      <c r="DI15" s="26">
        <f>IFERROR(VLOOKUP(DH15,'Dicionário'!$A:$C,2,0),"Conferir")</f>
        <v>2</v>
      </c>
      <c r="DJ15" s="3" t="s">
        <v>228</v>
      </c>
      <c r="DK15" s="26">
        <f>IFERROR(VLOOKUP(DJ15,'Dicionário'!$A:$C,2,0),"Conferir")</f>
        <v>6</v>
      </c>
      <c r="DL15" s="3" t="s">
        <v>92</v>
      </c>
      <c r="DM15" s="26">
        <f>IFERROR(VLOOKUP(DL15,'Dicionário'!$A:$C,2,0),"Conferir")</f>
        <v>2</v>
      </c>
      <c r="DN15" s="3" t="s">
        <v>91</v>
      </c>
      <c r="DO15" s="26">
        <f>IFERROR(VLOOKUP(DN15,'Dicionário'!$A:$C,2,0),"Conferir")</f>
        <v>1</v>
      </c>
      <c r="DQ15" s="27">
        <f t="shared" si="5"/>
        <v>2066</v>
      </c>
      <c r="DR15" s="27">
        <f t="shared" si="6"/>
        <v>769</v>
      </c>
      <c r="DS15" s="27">
        <f t="shared" si="7"/>
        <v>22</v>
      </c>
      <c r="DT15" s="27">
        <v>2022.0</v>
      </c>
    </row>
    <row r="16">
      <c r="A16" s="2">
        <v>45045.54014327546</v>
      </c>
      <c r="B16" s="3" t="s">
        <v>268</v>
      </c>
      <c r="C16" s="3" t="s">
        <v>91</v>
      </c>
      <c r="D16" s="3" t="s">
        <v>92</v>
      </c>
      <c r="E16" s="3" t="s">
        <v>92</v>
      </c>
      <c r="F16" s="3">
        <v>1.0</v>
      </c>
      <c r="G16" s="3">
        <v>1.0</v>
      </c>
      <c r="H16" s="3">
        <v>1.0</v>
      </c>
      <c r="I16" s="3" t="s">
        <v>95</v>
      </c>
      <c r="J16" s="3" t="s">
        <v>96</v>
      </c>
      <c r="K16" s="3" t="s">
        <v>269</v>
      </c>
      <c r="L16" s="3">
        <v>2.02303002E9</v>
      </c>
      <c r="M16" s="3" t="s">
        <v>267</v>
      </c>
      <c r="N16" s="3" t="s">
        <v>262</v>
      </c>
      <c r="O16" s="3">
        <v>1.1916650722E10</v>
      </c>
      <c r="P16" s="3">
        <v>5.2704547E8</v>
      </c>
      <c r="Q16" s="3" t="s">
        <v>92</v>
      </c>
      <c r="R16" s="3">
        <v>4.3842905866E10</v>
      </c>
      <c r="S16" s="4">
        <v>38255.0</v>
      </c>
      <c r="T16" s="3" t="s">
        <v>99</v>
      </c>
      <c r="U16" s="3" t="s">
        <v>100</v>
      </c>
      <c r="V16" s="3" t="s">
        <v>271</v>
      </c>
      <c r="W16" s="5" t="s">
        <v>272</v>
      </c>
      <c r="X16" s="3" t="s">
        <v>103</v>
      </c>
      <c r="Y16" s="3" t="s">
        <v>104</v>
      </c>
      <c r="Z16" s="3" t="s">
        <v>105</v>
      </c>
      <c r="AA16" s="3" t="s">
        <v>106</v>
      </c>
      <c r="AB16" s="3" t="s">
        <v>273</v>
      </c>
      <c r="AC16" s="3">
        <v>3.0</v>
      </c>
      <c r="AD16" s="3">
        <v>1.0</v>
      </c>
      <c r="AE16" s="23">
        <f t="shared" si="1"/>
        <v>2</v>
      </c>
      <c r="AG16" s="23">
        <f t="shared" si="2"/>
        <v>2</v>
      </c>
      <c r="AH16" s="24" t="str">
        <f t="shared" si="3"/>
        <v>Ok</v>
      </c>
      <c r="AI16" s="3" t="s">
        <v>134</v>
      </c>
      <c r="AJ16" s="3">
        <v>1312.0</v>
      </c>
      <c r="AK16" s="3" t="s">
        <v>274</v>
      </c>
      <c r="AL16" s="25">
        <f>IFERROR(VLOOKUP(AK16,'Dicionário'!A:C,2,0),"Conferir")</f>
        <v>0</v>
      </c>
      <c r="AM16" s="3">
        <v>2107.0</v>
      </c>
      <c r="AN16" s="3" t="s">
        <v>108</v>
      </c>
      <c r="AO16" s="26">
        <f>IFERROR(VLOOKUP(AN16,'Dicionário'!$A:$C,2,0),"Conferir")</f>
        <v>2</v>
      </c>
      <c r="AP16" s="3">
        <v>0.0</v>
      </c>
      <c r="AQ16" s="3" t="s">
        <v>109</v>
      </c>
      <c r="AR16" s="26">
        <f>IFERROR(VLOOKUP(AQ16,'Dicionário'!$A:$C,2,0),"Conferir")</f>
        <v>2</v>
      </c>
      <c r="AS16" s="3">
        <v>0.0</v>
      </c>
      <c r="AT16" s="3" t="s">
        <v>109</v>
      </c>
      <c r="AU16" s="26">
        <f>IFERROR(VLOOKUP(AT16,'Dicionário'!$A:$C,2,0),"Conferir")</f>
        <v>2</v>
      </c>
      <c r="AV16" s="3">
        <v>0.0</v>
      </c>
      <c r="AW16" s="3" t="s">
        <v>109</v>
      </c>
      <c r="AX16" s="26">
        <f>IFERROR(VLOOKUP(AW16,'Dicionário'!$A:$C,2,0),"Conferir")</f>
        <v>2</v>
      </c>
      <c r="AY16" s="3">
        <v>0.0</v>
      </c>
      <c r="AZ16" s="3" t="s">
        <v>109</v>
      </c>
      <c r="BA16" s="26">
        <f>IFERROR(VLOOKUP(AZ16,'Dicionário'!$A:$C,2,0),"Conferir")</f>
        <v>2</v>
      </c>
      <c r="BB16" s="3">
        <v>0.0</v>
      </c>
      <c r="BC16" s="3" t="s">
        <v>109</v>
      </c>
      <c r="BD16" s="26">
        <f>IFERROR(VLOOKUP(BC16,'Dicionário'!$A:$C,2,0),"Conferir")</f>
        <v>2</v>
      </c>
      <c r="BF16" s="3">
        <v>0.0</v>
      </c>
      <c r="BG16" s="3" t="s">
        <v>155</v>
      </c>
      <c r="BH16" s="26">
        <f>IFERROR(VLOOKUP(BG16,'Dicionário'!$A:$C,2,0),"Conferir")</f>
        <v>3</v>
      </c>
      <c r="BI16" s="3">
        <v>0.0</v>
      </c>
      <c r="BJ16" s="3" t="s">
        <v>177</v>
      </c>
      <c r="BK16" s="26">
        <f>IFERROR(VLOOKUP(BJ16,'Dicionário'!$A:$C,2,0),"Conferir")</f>
        <v>2</v>
      </c>
      <c r="BL16" s="3">
        <v>0.0</v>
      </c>
      <c r="BM16" s="3" t="s">
        <v>178</v>
      </c>
      <c r="BN16" s="26">
        <f>IFERROR(VLOOKUP(BM16,'Dicionário'!$A:$C,2,0),"Conferir")</f>
        <v>2</v>
      </c>
      <c r="BO16" s="3">
        <v>0.0</v>
      </c>
      <c r="BP16" s="3" t="s">
        <v>349</v>
      </c>
      <c r="BQ16" s="26">
        <f>IFERROR(VLOOKUP(BP16,'Dicionário'!$A:$C,2,0),"Conferir")</f>
        <v>2</v>
      </c>
      <c r="BR16" s="3">
        <v>0.0</v>
      </c>
      <c r="BS16" s="3" t="s">
        <v>318</v>
      </c>
      <c r="BT16" s="26">
        <f>IFERROR(VLOOKUP(BS16,'Dicionário'!$A:$C,2,0),"Conferir")</f>
        <v>2</v>
      </c>
      <c r="BU16" s="3">
        <v>0.0</v>
      </c>
      <c r="BV16" s="3" t="s">
        <v>113</v>
      </c>
      <c r="BW16" s="26">
        <f>IFERROR(VLOOKUP(BV16,'Dicionário'!$A:$C,2,0),"Conferir")</f>
        <v>2</v>
      </c>
      <c r="BX16" s="3" t="s">
        <v>115</v>
      </c>
      <c r="BY16" s="3">
        <v>100.0</v>
      </c>
      <c r="BZ16" s="3" t="s">
        <v>179</v>
      </c>
      <c r="CA16" s="26">
        <f>IFERROR(VLOOKUP(BZ16,'Dicionário'!$A:$C,2,0),"Conferir")</f>
        <v>0</v>
      </c>
      <c r="CB16" s="3">
        <v>100.0</v>
      </c>
      <c r="CC16" s="3">
        <v>0.0</v>
      </c>
      <c r="CD16" s="3" t="s">
        <v>113</v>
      </c>
      <c r="CE16" s="26">
        <f>IFERROR(VLOOKUP(CD16,'Dicionário'!$A:$C,2,0),"Conferir")</f>
        <v>2</v>
      </c>
      <c r="CF16" s="3">
        <v>0.0</v>
      </c>
      <c r="CG16" s="3" t="s">
        <v>113</v>
      </c>
      <c r="CH16" s="26">
        <f>IFERROR(VLOOKUP(CG16,'Dicionário'!$A:$C,2,0),"Conferir")</f>
        <v>2</v>
      </c>
      <c r="CI16" s="3">
        <v>73.0</v>
      </c>
      <c r="CJ16" s="3" t="s">
        <v>118</v>
      </c>
      <c r="CK16" s="26">
        <f>IFERROR(VLOOKUP(CJ16,'Dicionário'!$A:$C,2,0),"Conferir")</f>
        <v>2</v>
      </c>
      <c r="CL16" s="3" t="s">
        <v>438</v>
      </c>
      <c r="CM16" s="3">
        <v>1.0</v>
      </c>
      <c r="CN16" s="3">
        <v>0.0</v>
      </c>
      <c r="CO16" s="3">
        <v>3056.0</v>
      </c>
      <c r="CP16" s="3" t="s">
        <v>120</v>
      </c>
      <c r="CQ16" s="26">
        <f>IFERROR(VLOOKUP(CP16,'Dicionário'!$A:$C,2,0),"Conferir")</f>
        <v>2</v>
      </c>
      <c r="CR16" s="3">
        <v>0.0</v>
      </c>
      <c r="CS16" s="3" t="s">
        <v>113</v>
      </c>
      <c r="CT16" s="3">
        <v>1334.0</v>
      </c>
      <c r="CU16" s="3">
        <v>0.0</v>
      </c>
      <c r="CV16" s="3" t="s">
        <v>120</v>
      </c>
      <c r="CW16" s="3">
        <v>19563.0</v>
      </c>
      <c r="CX16" s="3" t="s">
        <v>120</v>
      </c>
      <c r="CY16" s="26">
        <f>IFERROR(VLOOKUP(CX16,'Dicionário'!$A:$C,2,0),"Conferir")</f>
        <v>2</v>
      </c>
      <c r="DA16" s="3" t="s">
        <v>122</v>
      </c>
      <c r="DB16" s="3" t="s">
        <v>122</v>
      </c>
      <c r="DC16" s="26">
        <f>IFERROR(VLOOKUP(DB16,'Dicionário'!$A:$C,2,0),"Conferir")</f>
        <v>1</v>
      </c>
      <c r="DD16" s="3" t="s">
        <v>123</v>
      </c>
      <c r="DF16" s="3" t="s">
        <v>124</v>
      </c>
      <c r="DG16" s="26">
        <f>IFERROR(VLOOKUP(DF16,'Dicionário'!$A:$C,2,0),"Conferir")</f>
        <v>2</v>
      </c>
      <c r="DH16" s="3" t="s">
        <v>147</v>
      </c>
      <c r="DI16" s="26">
        <f>IFERROR(VLOOKUP(DH16,'Dicionário'!$A:$C,2,0),"Conferir")</f>
        <v>2</v>
      </c>
      <c r="DJ16" s="3" t="s">
        <v>656</v>
      </c>
      <c r="DK16" s="26">
        <f>IFERROR(VLOOKUP(DJ16,'Dicionário'!$A:$C,2,0),"Conferir")</f>
        <v>1</v>
      </c>
      <c r="DL16" s="3" t="s">
        <v>92</v>
      </c>
      <c r="DM16" s="26">
        <f>IFERROR(VLOOKUP(DL16,'Dicionário'!$A:$C,2,0),"Conferir")</f>
        <v>2</v>
      </c>
      <c r="DN16" s="3" t="s">
        <v>92</v>
      </c>
      <c r="DO16" s="26">
        <f>IFERROR(VLOOKUP(DN16,'Dicionário'!$A:$C,2,0),"Conferir")</f>
        <v>2</v>
      </c>
      <c r="DQ16" s="27">
        <f t="shared" si="5"/>
        <v>3419</v>
      </c>
      <c r="DR16" s="27">
        <f t="shared" si="6"/>
        <v>3329</v>
      </c>
      <c r="DS16" s="27">
        <f t="shared" si="7"/>
        <v>19</v>
      </c>
      <c r="DT16" s="27">
        <v>2022.0</v>
      </c>
    </row>
    <row r="17">
      <c r="A17" s="2">
        <v>45045.60241789352</v>
      </c>
      <c r="B17" s="3" t="s">
        <v>279</v>
      </c>
      <c r="C17" s="3" t="s">
        <v>91</v>
      </c>
      <c r="D17" s="3" t="s">
        <v>92</v>
      </c>
      <c r="E17" s="3" t="s">
        <v>92</v>
      </c>
      <c r="F17" s="3" t="s">
        <v>93</v>
      </c>
      <c r="G17" s="3" t="s">
        <v>93</v>
      </c>
      <c r="H17" s="3" t="s">
        <v>94</v>
      </c>
      <c r="I17" s="3" t="s">
        <v>96</v>
      </c>
      <c r="J17" s="3" t="s">
        <v>95</v>
      </c>
      <c r="K17" s="3" t="s">
        <v>280</v>
      </c>
      <c r="L17" s="3">
        <v>2.02303003E9</v>
      </c>
      <c r="M17" s="3" t="s">
        <v>278</v>
      </c>
      <c r="N17" s="3" t="s">
        <v>270</v>
      </c>
      <c r="O17" s="3">
        <v>1.1943122411E10</v>
      </c>
      <c r="P17" s="3" t="s">
        <v>282</v>
      </c>
      <c r="R17" s="3">
        <v>4.8754462843E10</v>
      </c>
      <c r="S17" s="4">
        <v>38589.0</v>
      </c>
      <c r="T17" s="3" t="s">
        <v>99</v>
      </c>
      <c r="U17" s="3" t="s">
        <v>100</v>
      </c>
      <c r="V17" s="3" t="s">
        <v>283</v>
      </c>
      <c r="W17" s="5" t="s">
        <v>284</v>
      </c>
      <c r="X17" s="3" t="s">
        <v>103</v>
      </c>
      <c r="Y17" s="3" t="s">
        <v>104</v>
      </c>
      <c r="Z17" s="3" t="s">
        <v>105</v>
      </c>
      <c r="AA17" s="3" t="s">
        <v>106</v>
      </c>
      <c r="AC17" s="3">
        <v>3.0</v>
      </c>
      <c r="AD17" s="3">
        <v>3.0</v>
      </c>
      <c r="AE17" s="23">
        <f t="shared" si="1"/>
        <v>6</v>
      </c>
      <c r="AG17" s="23">
        <f t="shared" si="2"/>
        <v>6</v>
      </c>
      <c r="AH17" s="24" t="str">
        <f t="shared" si="3"/>
        <v>Ok</v>
      </c>
      <c r="AI17" s="3" t="s">
        <v>107</v>
      </c>
      <c r="AJ17" s="3">
        <v>0.0</v>
      </c>
      <c r="AK17" s="3" t="s">
        <v>109</v>
      </c>
      <c r="AL17" s="25">
        <f>IFERROR(VLOOKUP(AK17,'Dicionário'!A:C,2,0),"Conferir")</f>
        <v>2</v>
      </c>
      <c r="AM17" s="3">
        <v>0.0</v>
      </c>
      <c r="AN17" s="3" t="s">
        <v>109</v>
      </c>
      <c r="AO17" s="26">
        <f>IFERROR(VLOOKUP(AN17,'Dicionário'!$A:$C,2,0),"Conferir")</f>
        <v>2</v>
      </c>
      <c r="AP17" s="3">
        <v>0.0</v>
      </c>
      <c r="AQ17" s="3" t="s">
        <v>109</v>
      </c>
      <c r="AR17" s="26">
        <f>IFERROR(VLOOKUP(AQ17,'Dicionário'!$A:$C,2,0),"Conferir")</f>
        <v>2</v>
      </c>
      <c r="AS17" s="3">
        <v>0.0</v>
      </c>
      <c r="AT17" s="3" t="s">
        <v>109</v>
      </c>
      <c r="AU17" s="26">
        <f>IFERROR(VLOOKUP(AT17,'Dicionário'!$A:$C,2,0),"Conferir")</f>
        <v>2</v>
      </c>
      <c r="AV17" s="3">
        <v>0.0</v>
      </c>
      <c r="AW17" s="3" t="s">
        <v>109</v>
      </c>
      <c r="AX17" s="26">
        <f>IFERROR(VLOOKUP(AW17,'Dicionário'!$A:$C,2,0),"Conferir")</f>
        <v>2</v>
      </c>
      <c r="AY17" s="3">
        <v>0.0</v>
      </c>
      <c r="AZ17" s="3" t="s">
        <v>109</v>
      </c>
      <c r="BA17" s="26">
        <f>IFERROR(VLOOKUP(AZ17,'Dicionário'!$A:$C,2,0),"Conferir")</f>
        <v>2</v>
      </c>
      <c r="BB17" s="3">
        <v>600.0</v>
      </c>
      <c r="BC17" s="3" t="s">
        <v>274</v>
      </c>
      <c r="BD17" s="26">
        <f>IFERROR(VLOOKUP(BC17,'Dicionário'!$A:$C,2,0),"Conferir")</f>
        <v>0</v>
      </c>
      <c r="BF17" s="3">
        <v>0.0</v>
      </c>
      <c r="BG17" s="3" t="s">
        <v>203</v>
      </c>
      <c r="BH17" s="26">
        <f>IFERROR(VLOOKUP(BG17,'Dicionário'!$A:$C,2,0),"Conferir")</f>
        <v>4</v>
      </c>
      <c r="BI17" s="3">
        <v>0.0</v>
      </c>
      <c r="BJ17" s="3" t="s">
        <v>177</v>
      </c>
      <c r="BK17" s="26">
        <f>IFERROR(VLOOKUP(BJ17,'Dicionário'!$A:$C,2,0),"Conferir")</f>
        <v>2</v>
      </c>
      <c r="BL17" s="3">
        <v>0.0</v>
      </c>
      <c r="BM17" s="3" t="s">
        <v>178</v>
      </c>
      <c r="BN17" s="26">
        <f>IFERROR(VLOOKUP(BM17,'Dicionário'!$A:$C,2,0),"Conferir")</f>
        <v>2</v>
      </c>
      <c r="BO17" s="3">
        <v>44.0</v>
      </c>
      <c r="BP17" s="3" t="s">
        <v>114</v>
      </c>
      <c r="BQ17" s="26">
        <f>IFERROR(VLOOKUP(BP17,'Dicionário'!$A:$C,2,0),"Conferir")</f>
        <v>2</v>
      </c>
      <c r="BR17" s="3">
        <v>60.0</v>
      </c>
      <c r="BS17" s="3" t="s">
        <v>372</v>
      </c>
      <c r="BT17" s="26">
        <f>IFERROR(VLOOKUP(BS17,'Dicionário'!$A:$C,2,0),"Conferir")</f>
        <v>0</v>
      </c>
      <c r="BU17" s="3">
        <v>30.0</v>
      </c>
      <c r="BV17" s="3" t="s">
        <v>256</v>
      </c>
      <c r="BW17" s="26">
        <f>IFERROR(VLOOKUP(BV17,'Dicionário'!$A:$C,2,0),"Conferir")</f>
        <v>0</v>
      </c>
      <c r="BX17" s="3" t="s">
        <v>204</v>
      </c>
      <c r="BY17" s="3">
        <v>0.0</v>
      </c>
      <c r="BZ17" s="3" t="s">
        <v>113</v>
      </c>
      <c r="CA17" s="26">
        <f>IFERROR(VLOOKUP(BZ17,'Dicionário'!$A:$C,2,0),"Conferir")</f>
        <v>2</v>
      </c>
      <c r="CB17" s="3">
        <v>168.0</v>
      </c>
      <c r="CC17" s="3">
        <v>0.0</v>
      </c>
      <c r="CD17" s="3" t="s">
        <v>113</v>
      </c>
      <c r="CE17" s="26">
        <f>IFERROR(VLOOKUP(CD17,'Dicionário'!$A:$C,2,0),"Conferir")</f>
        <v>2</v>
      </c>
      <c r="CF17" s="3">
        <v>0.0</v>
      </c>
      <c r="CG17" s="3" t="s">
        <v>113</v>
      </c>
      <c r="CH17" s="26">
        <f>IFERROR(VLOOKUP(CG17,'Dicionário'!$A:$C,2,0),"Conferir")</f>
        <v>2</v>
      </c>
      <c r="CI17" s="3">
        <v>130.0</v>
      </c>
      <c r="CJ17" s="3" t="s">
        <v>118</v>
      </c>
      <c r="CK17" s="26">
        <f>IFERROR(VLOOKUP(CJ17,'Dicionário'!$A:$C,2,0),"Conferir")</f>
        <v>2</v>
      </c>
      <c r="CL17" s="3" t="s">
        <v>1018</v>
      </c>
      <c r="CM17" s="3">
        <v>0.0</v>
      </c>
      <c r="CN17" s="3">
        <v>0.0</v>
      </c>
      <c r="CO17" s="3">
        <v>0.0</v>
      </c>
      <c r="CP17" s="3" t="s">
        <v>113</v>
      </c>
      <c r="CQ17" s="26">
        <f>IFERROR(VLOOKUP(CP17,'Dicionário'!$A:$C,2,0),"Conferir")</f>
        <v>2</v>
      </c>
      <c r="CR17" s="3">
        <v>0.0</v>
      </c>
      <c r="CS17" s="3" t="s">
        <v>113</v>
      </c>
      <c r="CT17" s="3">
        <v>0.0</v>
      </c>
      <c r="CU17" s="3">
        <f t="shared" ref="CU17:CU26" si="9">ROUNDDOWN((CT17-CR17)/12,0)</f>
        <v>0</v>
      </c>
      <c r="CV17" s="3" t="s">
        <v>113</v>
      </c>
      <c r="CW17" s="3">
        <v>0.0</v>
      </c>
      <c r="CX17" s="3" t="s">
        <v>113</v>
      </c>
      <c r="CY17" s="26">
        <f>IFERROR(VLOOKUP(CX17,'Dicionário'!$A:$C,2,0),"Conferir")</f>
        <v>2</v>
      </c>
      <c r="DA17" s="3" t="s">
        <v>122</v>
      </c>
      <c r="DB17" s="3" t="s">
        <v>122</v>
      </c>
      <c r="DC17" s="26">
        <f>IFERROR(VLOOKUP(DB17,'Dicionário'!$A:$C,2,0),"Conferir")</f>
        <v>1</v>
      </c>
      <c r="DD17" s="3" t="s">
        <v>144</v>
      </c>
      <c r="DF17" s="3" t="s">
        <v>124</v>
      </c>
      <c r="DG17" s="26">
        <f>IFERROR(VLOOKUP(DF17,'Dicionário'!$A:$C,2,0),"Conferir")</f>
        <v>2</v>
      </c>
      <c r="DH17" s="3" t="s">
        <v>208</v>
      </c>
      <c r="DI17" s="26">
        <f>IFERROR(VLOOKUP(DH17,'Dicionário'!$A:$C,2,0),"Conferir")</f>
        <v>4</v>
      </c>
      <c r="DJ17" s="3" t="s">
        <v>146</v>
      </c>
      <c r="DK17" s="26">
        <f>IFERROR(VLOOKUP(DJ17,'Dicionário'!$A:$C,2,0),"Conferir")</f>
        <v>5</v>
      </c>
      <c r="DL17" s="3" t="s">
        <v>91</v>
      </c>
      <c r="DM17" s="26">
        <f>IFERROR(VLOOKUP(DL17,'Dicionário'!$A:$C,2,0),"Conferir")</f>
        <v>1</v>
      </c>
      <c r="DN17" s="3" t="s">
        <v>91</v>
      </c>
      <c r="DO17" s="26">
        <f>IFERROR(VLOOKUP(DN17,'Dicionário'!$A:$C,2,0),"Conferir")</f>
        <v>1</v>
      </c>
      <c r="DQ17" s="27">
        <f t="shared" si="5"/>
        <v>600</v>
      </c>
      <c r="DR17" s="27">
        <f t="shared" si="6"/>
        <v>432</v>
      </c>
      <c r="DS17" s="27">
        <f t="shared" si="7"/>
        <v>18</v>
      </c>
      <c r="DT17" s="27">
        <v>2023.0</v>
      </c>
    </row>
    <row r="18">
      <c r="A18" s="2">
        <v>45045.66421615741</v>
      </c>
      <c r="B18" s="3" t="s">
        <v>90</v>
      </c>
      <c r="C18" s="3" t="s">
        <v>91</v>
      </c>
      <c r="D18" s="3" t="s">
        <v>92</v>
      </c>
      <c r="E18" s="3" t="s">
        <v>92</v>
      </c>
      <c r="F18" s="3">
        <v>1.0</v>
      </c>
      <c r="G18" s="3" t="s">
        <v>93</v>
      </c>
      <c r="H18" s="3" t="s">
        <v>94</v>
      </c>
      <c r="I18" s="3" t="s">
        <v>95</v>
      </c>
      <c r="J18" s="3" t="s">
        <v>96</v>
      </c>
      <c r="K18" s="3" t="s">
        <v>97</v>
      </c>
      <c r="L18" s="3">
        <v>2.023030031E9</v>
      </c>
      <c r="M18" s="3" t="s">
        <v>89</v>
      </c>
      <c r="N18" s="3" t="s">
        <v>281</v>
      </c>
      <c r="O18" s="3">
        <v>1.1951771373E10</v>
      </c>
      <c r="P18" s="3">
        <v>5.22753954E8</v>
      </c>
      <c r="Q18" s="3" t="s">
        <v>92</v>
      </c>
      <c r="R18" s="3">
        <v>4.0400813823E10</v>
      </c>
      <c r="S18" s="4">
        <v>38238.0</v>
      </c>
      <c r="T18" s="3" t="s">
        <v>99</v>
      </c>
      <c r="U18" s="3" t="s">
        <v>100</v>
      </c>
      <c r="V18" s="3" t="s">
        <v>101</v>
      </c>
      <c r="W18" s="5" t="s">
        <v>102</v>
      </c>
      <c r="X18" s="3" t="s">
        <v>103</v>
      </c>
      <c r="Y18" s="3" t="s">
        <v>104</v>
      </c>
      <c r="Z18" s="3" t="s">
        <v>105</v>
      </c>
      <c r="AA18" s="3" t="s">
        <v>106</v>
      </c>
      <c r="AC18" s="3">
        <v>2.0</v>
      </c>
      <c r="AD18" s="3">
        <v>2.0</v>
      </c>
      <c r="AE18" s="23">
        <f t="shared" si="1"/>
        <v>4</v>
      </c>
      <c r="AG18" s="23">
        <f t="shared" si="2"/>
        <v>4</v>
      </c>
      <c r="AH18" s="24" t="str">
        <f t="shared" si="3"/>
        <v>Ok</v>
      </c>
      <c r="AI18" s="3" t="s">
        <v>107</v>
      </c>
      <c r="AJ18" s="3">
        <v>986.0</v>
      </c>
      <c r="AK18" s="3" t="s">
        <v>108</v>
      </c>
      <c r="AL18" s="25">
        <f>IFERROR(VLOOKUP(AK18,'Dicionário'!A:C,2,0),"Conferir")</f>
        <v>2</v>
      </c>
      <c r="AM18" s="3">
        <v>0.0</v>
      </c>
      <c r="AN18" s="3" t="s">
        <v>109</v>
      </c>
      <c r="AO18" s="26">
        <f>IFERROR(VLOOKUP(AN18,'Dicionário'!$A:$C,2,0),"Conferir")</f>
        <v>2</v>
      </c>
      <c r="AP18" s="3">
        <v>1200.0</v>
      </c>
      <c r="AQ18" s="3" t="s">
        <v>135</v>
      </c>
      <c r="AR18" s="26">
        <f>IFERROR(VLOOKUP(AQ18,'Dicionário'!$A:$C,2,0),"Conferir")</f>
        <v>2</v>
      </c>
      <c r="AS18" s="3">
        <v>0.0</v>
      </c>
      <c r="AT18" s="3" t="s">
        <v>109</v>
      </c>
      <c r="AU18" s="26">
        <f>IFERROR(VLOOKUP(AT18,'Dicionário'!$A:$C,2,0),"Conferir")</f>
        <v>2</v>
      </c>
      <c r="AV18" s="3">
        <v>0.0</v>
      </c>
      <c r="AW18" s="3" t="s">
        <v>109</v>
      </c>
      <c r="AX18" s="26">
        <f>IFERROR(VLOOKUP(AW18,'Dicionário'!$A:$C,2,0),"Conferir")</f>
        <v>2</v>
      </c>
      <c r="AY18" s="3">
        <v>1441.0</v>
      </c>
      <c r="AZ18" s="3" t="s">
        <v>110</v>
      </c>
      <c r="BA18" s="26">
        <f>IFERROR(VLOOKUP(AZ18,'Dicionário'!$A:$C,2,0),"Conferir")</f>
        <v>2</v>
      </c>
      <c r="BB18" s="3">
        <v>410.0</v>
      </c>
      <c r="BC18" s="3" t="s">
        <v>154</v>
      </c>
      <c r="BD18" s="26">
        <f>IFERROR(VLOOKUP(BC18,'Dicionário'!$A:$C,2,0),"Conferir")</f>
        <v>2</v>
      </c>
      <c r="BF18" s="3">
        <v>0.0</v>
      </c>
      <c r="BG18" s="3" t="s">
        <v>136</v>
      </c>
      <c r="BH18" s="26">
        <f>IFERROR(VLOOKUP(BG18,'Dicionário'!$A:$C,2,0),"Conferir")</f>
        <v>1</v>
      </c>
      <c r="BI18" s="3">
        <v>0.0</v>
      </c>
      <c r="BJ18" s="3" t="s">
        <v>137</v>
      </c>
      <c r="BK18" s="26">
        <f>IFERROR(VLOOKUP(BJ18,'Dicionário'!$A:$C,2,0),"Conferir")</f>
        <v>2</v>
      </c>
      <c r="BL18" s="3">
        <v>0.0</v>
      </c>
      <c r="BM18" s="3" t="s">
        <v>166</v>
      </c>
      <c r="BN18" s="26">
        <f>IFERROR(VLOOKUP(BM18,'Dicionário'!$A:$C,2,0),"Conferir")</f>
        <v>1</v>
      </c>
      <c r="BO18" s="3">
        <v>8.0</v>
      </c>
      <c r="BP18" s="3" t="s">
        <v>114</v>
      </c>
      <c r="BQ18" s="26">
        <f>IFERROR(VLOOKUP(BP18,'Dicionário'!$A:$C,2,0),"Conferir")</f>
        <v>2</v>
      </c>
      <c r="BR18" s="3">
        <v>0.0</v>
      </c>
      <c r="BS18" s="3" t="s">
        <v>318</v>
      </c>
      <c r="BT18" s="26">
        <f>IFERROR(VLOOKUP(BS18,'Dicionário'!$A:$C,2,0),"Conferir")</f>
        <v>2</v>
      </c>
      <c r="BU18" s="3">
        <v>0.0</v>
      </c>
      <c r="BV18" s="3" t="s">
        <v>113</v>
      </c>
      <c r="BW18" s="26">
        <f>IFERROR(VLOOKUP(BV18,'Dicionário'!$A:$C,2,0),"Conferir")</f>
        <v>2</v>
      </c>
      <c r="BX18" s="3" t="s">
        <v>157</v>
      </c>
      <c r="BY18" s="3">
        <v>100.0</v>
      </c>
      <c r="BZ18" s="3" t="s">
        <v>116</v>
      </c>
      <c r="CA18" s="26">
        <f>IFERROR(VLOOKUP(BZ18,'Dicionário'!$A:$C,2,0),"Conferir")</f>
        <v>2</v>
      </c>
      <c r="CB18" s="3">
        <v>410.0</v>
      </c>
      <c r="CC18" s="3">
        <v>0.0</v>
      </c>
      <c r="CD18" s="3" t="s">
        <v>113</v>
      </c>
      <c r="CE18" s="26">
        <f>IFERROR(VLOOKUP(CD18,'Dicionário'!$A:$C,2,0),"Conferir")</f>
        <v>2</v>
      </c>
      <c r="CF18" s="3">
        <v>80.0</v>
      </c>
      <c r="CG18" s="3" t="s">
        <v>205</v>
      </c>
      <c r="CH18" s="26">
        <f>IFERROR(VLOOKUP(CG18,'Dicionário'!$A:$C,2,0),"Conferir")</f>
        <v>0</v>
      </c>
      <c r="CI18" s="3">
        <v>120.0</v>
      </c>
      <c r="CJ18" s="3" t="s">
        <v>118</v>
      </c>
      <c r="CK18" s="26">
        <f>IFERROR(VLOOKUP(CJ18,'Dicionário'!$A:$C,2,0),"Conferir")</f>
        <v>2</v>
      </c>
      <c r="CL18" s="3" t="s">
        <v>246</v>
      </c>
      <c r="CM18" s="3">
        <v>1.0</v>
      </c>
      <c r="CN18" s="3">
        <v>0.0</v>
      </c>
      <c r="CO18" s="3">
        <v>0.0</v>
      </c>
      <c r="CP18" s="3" t="s">
        <v>113</v>
      </c>
      <c r="CQ18" s="26">
        <f>IFERROR(VLOOKUP(CP18,'Dicionário'!$A:$C,2,0),"Conferir")</f>
        <v>2</v>
      </c>
      <c r="CR18" s="3">
        <v>0.0</v>
      </c>
      <c r="CS18" s="3" t="s">
        <v>113</v>
      </c>
      <c r="CT18" s="3">
        <v>0.0</v>
      </c>
      <c r="CU18" s="3">
        <f t="shared" si="9"/>
        <v>0</v>
      </c>
      <c r="CV18" s="3" t="s">
        <v>113</v>
      </c>
      <c r="CW18" s="3">
        <v>0.0</v>
      </c>
      <c r="CX18" s="3" t="s">
        <v>113</v>
      </c>
      <c r="CY18" s="26">
        <f>IFERROR(VLOOKUP(CX18,'Dicionário'!$A:$C,2,0),"Conferir")</f>
        <v>2</v>
      </c>
      <c r="DA18" s="3" t="s">
        <v>122</v>
      </c>
      <c r="DB18" s="3" t="s">
        <v>122</v>
      </c>
      <c r="DC18" s="26">
        <f>IFERROR(VLOOKUP(DB18,'Dicionário'!$A:$C,2,0),"Conferir")</f>
        <v>1</v>
      </c>
      <c r="DD18" s="3" t="s">
        <v>123</v>
      </c>
      <c r="DF18" s="3" t="s">
        <v>124</v>
      </c>
      <c r="DG18" s="26">
        <f>IFERROR(VLOOKUP(DF18,'Dicionário'!$A:$C,2,0),"Conferir")</f>
        <v>2</v>
      </c>
      <c r="DH18" s="3" t="s">
        <v>431</v>
      </c>
      <c r="DI18" s="26">
        <f>IFERROR(VLOOKUP(DH18,'Dicionário'!$A:$C,2,0),"Conferir")</f>
        <v>1</v>
      </c>
      <c r="DJ18" s="3" t="s">
        <v>147</v>
      </c>
      <c r="DK18" s="26">
        <f>IFERROR(VLOOKUP(DJ18,'Dicionário'!$A:$C,2,0),"Conferir")</f>
        <v>2</v>
      </c>
      <c r="DL18" s="3" t="s">
        <v>91</v>
      </c>
      <c r="DM18" s="26">
        <f>IFERROR(VLOOKUP(DL18,'Dicionário'!$A:$C,2,0),"Conferir")</f>
        <v>1</v>
      </c>
      <c r="DN18" s="3" t="s">
        <v>91</v>
      </c>
      <c r="DO18" s="26">
        <f>IFERROR(VLOOKUP(DN18,'Dicionário'!$A:$C,2,0),"Conferir")</f>
        <v>1</v>
      </c>
      <c r="DQ18" s="27">
        <f t="shared" si="5"/>
        <v>4037</v>
      </c>
      <c r="DR18" s="27">
        <f t="shared" si="6"/>
        <v>718</v>
      </c>
      <c r="DS18" s="27">
        <f t="shared" si="7"/>
        <v>19</v>
      </c>
      <c r="DT18" s="27">
        <v>2022.0</v>
      </c>
    </row>
    <row r="19">
      <c r="A19" s="2">
        <v>45045.649910162036</v>
      </c>
      <c r="B19" s="3" t="s">
        <v>288</v>
      </c>
      <c r="C19" s="3" t="s">
        <v>91</v>
      </c>
      <c r="D19" s="3" t="s">
        <v>92</v>
      </c>
      <c r="E19" s="3" t="s">
        <v>92</v>
      </c>
      <c r="F19" s="3">
        <v>1.0</v>
      </c>
      <c r="G19" s="3" t="s">
        <v>93</v>
      </c>
      <c r="H19" s="3" t="s">
        <v>94</v>
      </c>
      <c r="I19" s="3" t="s">
        <v>95</v>
      </c>
      <c r="J19" s="3" t="s">
        <v>96</v>
      </c>
      <c r="K19" s="3" t="s">
        <v>289</v>
      </c>
      <c r="L19" s="3">
        <v>2.023030025E9</v>
      </c>
      <c r="M19" s="3" t="s">
        <v>287</v>
      </c>
      <c r="N19" s="3" t="s">
        <v>290</v>
      </c>
      <c r="O19" s="3">
        <v>1.1941607687E10</v>
      </c>
      <c r="P19" s="3">
        <v>4.40097678E8</v>
      </c>
      <c r="Q19" s="3" t="s">
        <v>92</v>
      </c>
      <c r="R19" s="3">
        <v>4.1662529848E10</v>
      </c>
      <c r="S19" s="4">
        <v>35502.0</v>
      </c>
      <c r="T19" s="3" t="s">
        <v>131</v>
      </c>
      <c r="U19" s="3" t="s">
        <v>100</v>
      </c>
      <c r="V19" s="3" t="s">
        <v>291</v>
      </c>
      <c r="W19" s="5" t="s">
        <v>292</v>
      </c>
      <c r="X19" s="3" t="s">
        <v>103</v>
      </c>
      <c r="Y19" s="3" t="s">
        <v>104</v>
      </c>
      <c r="Z19" s="3" t="s">
        <v>105</v>
      </c>
      <c r="AA19" s="3" t="s">
        <v>106</v>
      </c>
      <c r="AC19" s="3">
        <v>3.0</v>
      </c>
      <c r="AD19" s="3">
        <v>3.0</v>
      </c>
      <c r="AE19" s="23">
        <f t="shared" si="1"/>
        <v>6</v>
      </c>
      <c r="AG19" s="23">
        <f t="shared" si="2"/>
        <v>6</v>
      </c>
      <c r="AH19" s="24" t="str">
        <f t="shared" si="3"/>
        <v>Ok</v>
      </c>
      <c r="AI19" s="3" t="s">
        <v>134</v>
      </c>
      <c r="AJ19" s="3">
        <v>0.0</v>
      </c>
      <c r="AK19" s="3" t="s">
        <v>109</v>
      </c>
      <c r="AL19" s="25">
        <f>IFERROR(VLOOKUP(AK19,'Dicionário'!A:C,2,0),"Conferir")</f>
        <v>2</v>
      </c>
      <c r="AM19" s="3">
        <v>3236.0</v>
      </c>
      <c r="AN19" s="3" t="s">
        <v>108</v>
      </c>
      <c r="AO19" s="26">
        <f>IFERROR(VLOOKUP(AN19,'Dicionário'!$A:$C,2,0),"Conferir")</f>
        <v>2</v>
      </c>
      <c r="AP19" s="3">
        <v>0.0</v>
      </c>
      <c r="AQ19" s="3" t="s">
        <v>109</v>
      </c>
      <c r="AR19" s="26">
        <f>IFERROR(VLOOKUP(AQ19,'Dicionário'!$A:$C,2,0),"Conferir")</f>
        <v>2</v>
      </c>
      <c r="AS19" s="3">
        <v>0.0</v>
      </c>
      <c r="AT19" s="3" t="s">
        <v>109</v>
      </c>
      <c r="AU19" s="26">
        <f>IFERROR(VLOOKUP(AT19,'Dicionário'!$A:$C,2,0),"Conferir")</f>
        <v>2</v>
      </c>
      <c r="AV19" s="3">
        <v>0.0</v>
      </c>
      <c r="AW19" s="3" t="s">
        <v>109</v>
      </c>
      <c r="AX19" s="26">
        <f>IFERROR(VLOOKUP(AW19,'Dicionário'!$A:$C,2,0),"Conferir")</f>
        <v>2</v>
      </c>
      <c r="AY19" s="3">
        <v>0.0</v>
      </c>
      <c r="AZ19" s="3" t="s">
        <v>109</v>
      </c>
      <c r="BA19" s="26">
        <f>IFERROR(VLOOKUP(AZ19,'Dicionário'!$A:$C,2,0),"Conferir")</f>
        <v>2</v>
      </c>
      <c r="BB19" s="3">
        <v>0.0</v>
      </c>
      <c r="BC19" s="3" t="s">
        <v>109</v>
      </c>
      <c r="BD19" s="26">
        <f>IFERROR(VLOOKUP(BC19,'Dicionário'!$A:$C,2,0),"Conferir")</f>
        <v>2</v>
      </c>
      <c r="BF19" s="3">
        <v>0.0</v>
      </c>
      <c r="BG19" s="3" t="s">
        <v>155</v>
      </c>
      <c r="BH19" s="26">
        <f>IFERROR(VLOOKUP(BG19,'Dicionário'!$A:$C,2,0),"Conferir")</f>
        <v>3</v>
      </c>
      <c r="BI19" s="3">
        <v>0.0</v>
      </c>
      <c r="BJ19" s="3" t="s">
        <v>137</v>
      </c>
      <c r="BK19" s="26">
        <f>IFERROR(VLOOKUP(BJ19,'Dicionário'!$A:$C,2,0),"Conferir")</f>
        <v>2</v>
      </c>
      <c r="BL19" s="3">
        <v>0.0</v>
      </c>
      <c r="BM19" s="3" t="s">
        <v>113</v>
      </c>
      <c r="BN19" s="26">
        <f>IFERROR(VLOOKUP(BM19,'Dicionário'!$A:$C,2,0),"Conferir")</f>
        <v>2</v>
      </c>
      <c r="BO19" s="3">
        <v>0.0</v>
      </c>
      <c r="BP19" s="3" t="s">
        <v>114</v>
      </c>
      <c r="BQ19" s="26">
        <f>IFERROR(VLOOKUP(BP19,'Dicionário'!$A:$C,2,0),"Conferir")</f>
        <v>2</v>
      </c>
      <c r="BR19" s="3">
        <v>0.0</v>
      </c>
      <c r="BS19" s="3" t="s">
        <v>318</v>
      </c>
      <c r="BT19" s="26">
        <f>IFERROR(VLOOKUP(BS19,'Dicionário'!$A:$C,2,0),"Conferir")</f>
        <v>2</v>
      </c>
      <c r="BU19" s="3">
        <v>154.0</v>
      </c>
      <c r="BV19" s="3" t="s">
        <v>256</v>
      </c>
      <c r="BW19" s="26">
        <f>IFERROR(VLOOKUP(BV19,'Dicionário'!$A:$C,2,0),"Conferir")</f>
        <v>0</v>
      </c>
      <c r="BX19" s="3" t="s">
        <v>115</v>
      </c>
      <c r="BY19" s="3">
        <v>135.0</v>
      </c>
      <c r="BZ19" s="3" t="s">
        <v>140</v>
      </c>
      <c r="CA19" s="26">
        <f>IFERROR(VLOOKUP(BZ19,'Dicionário'!$A:$C,2,0),"Conferir")</f>
        <v>0</v>
      </c>
      <c r="CB19" s="3">
        <v>395.0</v>
      </c>
      <c r="CC19" s="3">
        <v>1500.0</v>
      </c>
      <c r="CD19" s="3" t="s">
        <v>226</v>
      </c>
      <c r="CE19" s="26">
        <f>IFERROR(VLOOKUP(CD19,'Dicionário'!$A:$C,2,0),"Conferir")</f>
        <v>0</v>
      </c>
      <c r="CF19" s="3">
        <v>0.0</v>
      </c>
      <c r="CG19" s="3" t="s">
        <v>113</v>
      </c>
      <c r="CH19" s="26">
        <f>IFERROR(VLOOKUP(CG19,'Dicionário'!$A:$C,2,0),"Conferir")</f>
        <v>2</v>
      </c>
      <c r="CI19" s="3">
        <v>510.0</v>
      </c>
      <c r="CJ19" s="3" t="s">
        <v>257</v>
      </c>
      <c r="CK19" s="26">
        <f>IFERROR(VLOOKUP(CJ19,'Dicionário'!$A:$C,2,0),"Conferir")</f>
        <v>0</v>
      </c>
      <c r="CL19" s="3" t="s">
        <v>1614</v>
      </c>
      <c r="CM19" s="3">
        <v>1.0</v>
      </c>
      <c r="CN19" s="3">
        <v>1.0</v>
      </c>
      <c r="CO19" s="3">
        <v>600.0</v>
      </c>
      <c r="CP19" s="3" t="s">
        <v>207</v>
      </c>
      <c r="CQ19" s="26">
        <f>IFERROR(VLOOKUP(CP19,'Dicionário'!$A:$C,2,0),"Conferir")</f>
        <v>0</v>
      </c>
      <c r="CR19" s="3">
        <v>0.0</v>
      </c>
      <c r="CS19" s="3" t="s">
        <v>113</v>
      </c>
      <c r="CT19" s="3">
        <v>0.0</v>
      </c>
      <c r="CU19" s="3">
        <f t="shared" si="9"/>
        <v>0</v>
      </c>
      <c r="CV19" s="3" t="s">
        <v>113</v>
      </c>
      <c r="CW19" s="3">
        <v>0.0</v>
      </c>
      <c r="CX19" s="3" t="s">
        <v>113</v>
      </c>
      <c r="CY19" s="26">
        <f>IFERROR(VLOOKUP(CX19,'Dicionário'!$A:$C,2,0),"Conferir")</f>
        <v>2</v>
      </c>
      <c r="DA19" s="3" t="s">
        <v>331</v>
      </c>
      <c r="DB19" s="3" t="s">
        <v>122</v>
      </c>
      <c r="DC19" s="26">
        <f>IFERROR(VLOOKUP(DB19,'Dicionário'!$A:$C,2,0),"Conferir")</f>
        <v>1</v>
      </c>
      <c r="DD19" s="3" t="s">
        <v>123</v>
      </c>
      <c r="DF19" s="3" t="s">
        <v>124</v>
      </c>
      <c r="DG19" s="26">
        <f>IFERROR(VLOOKUP(DF19,'Dicionário'!$A:$C,2,0),"Conferir")</f>
        <v>2</v>
      </c>
      <c r="DH19" s="3" t="s">
        <v>146</v>
      </c>
      <c r="DI19" s="26">
        <f>IFERROR(VLOOKUP(DH19,'Dicionário'!$A:$C,2,0),"Conferir")</f>
        <v>5</v>
      </c>
      <c r="DJ19" s="3" t="s">
        <v>208</v>
      </c>
      <c r="DK19" s="26">
        <f>IFERROR(VLOOKUP(DJ19,'Dicionário'!$A:$C,2,0),"Conferir")</f>
        <v>4</v>
      </c>
      <c r="DL19" s="3" t="s">
        <v>91</v>
      </c>
      <c r="DM19" s="26">
        <f>IFERROR(VLOOKUP(DL19,'Dicionário'!$A:$C,2,0),"Conferir")</f>
        <v>1</v>
      </c>
      <c r="DN19" s="3" t="s">
        <v>91</v>
      </c>
      <c r="DO19" s="26">
        <f>IFERROR(VLOOKUP(DN19,'Dicionário'!$A:$C,2,0),"Conferir")</f>
        <v>1</v>
      </c>
      <c r="DQ19" s="27">
        <f t="shared" si="5"/>
        <v>3236</v>
      </c>
      <c r="DR19" s="27">
        <f t="shared" si="6"/>
        <v>3294</v>
      </c>
      <c r="DS19" s="27">
        <f t="shared" si="7"/>
        <v>26</v>
      </c>
      <c r="DT19" s="27">
        <v>2022.0</v>
      </c>
    </row>
    <row r="20">
      <c r="A20" s="2">
        <v>45052.60991234954</v>
      </c>
      <c r="B20" s="3" t="s">
        <v>295</v>
      </c>
      <c r="C20" s="3" t="s">
        <v>91</v>
      </c>
      <c r="D20" s="3" t="s">
        <v>91</v>
      </c>
      <c r="E20" s="3" t="s">
        <v>92</v>
      </c>
      <c r="F20" s="3">
        <v>2.0</v>
      </c>
      <c r="G20" s="3">
        <v>1.0</v>
      </c>
      <c r="H20" s="3" t="s">
        <v>94</v>
      </c>
      <c r="I20" s="3" t="s">
        <v>95</v>
      </c>
      <c r="J20" s="3" t="s">
        <v>96</v>
      </c>
      <c r="K20" s="3" t="s">
        <v>296</v>
      </c>
      <c r="L20" s="3">
        <v>2.023030033E9</v>
      </c>
      <c r="M20" s="3" t="s">
        <v>294</v>
      </c>
      <c r="N20" s="3" t="s">
        <v>297</v>
      </c>
      <c r="O20" s="3">
        <v>1.1965074719E10</v>
      </c>
      <c r="P20" s="3">
        <v>6.02764427E8</v>
      </c>
      <c r="R20" s="3">
        <v>5.0993630839E10</v>
      </c>
      <c r="S20" s="4">
        <v>38489.0</v>
      </c>
      <c r="T20" s="3" t="s">
        <v>99</v>
      </c>
      <c r="U20" s="3" t="s">
        <v>100</v>
      </c>
      <c r="V20" s="3" t="s">
        <v>298</v>
      </c>
      <c r="W20" s="5" t="s">
        <v>299</v>
      </c>
      <c r="X20" s="3" t="s">
        <v>103</v>
      </c>
      <c r="Y20" s="3" t="s">
        <v>104</v>
      </c>
      <c r="Z20" s="3" t="s">
        <v>105</v>
      </c>
      <c r="AA20" s="3" t="s">
        <v>106</v>
      </c>
      <c r="AC20" s="3">
        <v>3.0</v>
      </c>
      <c r="AD20" s="3">
        <v>3.0</v>
      </c>
      <c r="AE20" s="23">
        <f t="shared" si="1"/>
        <v>6</v>
      </c>
      <c r="AF20" s="3">
        <v>0.0</v>
      </c>
      <c r="AG20" s="23">
        <f t="shared" si="2"/>
        <v>6</v>
      </c>
      <c r="AH20" s="24" t="str">
        <f t="shared" si="3"/>
        <v>Ok</v>
      </c>
      <c r="AI20" s="3" t="s">
        <v>107</v>
      </c>
      <c r="AJ20" s="3">
        <v>0.0</v>
      </c>
      <c r="AK20" s="3" t="s">
        <v>109</v>
      </c>
      <c r="AL20" s="25">
        <f>IFERROR(VLOOKUP(AK20,'Dicionário'!A:C,2,0),"Conferir")</f>
        <v>2</v>
      </c>
      <c r="AM20" s="3">
        <v>1886.0</v>
      </c>
      <c r="AN20" s="3" t="s">
        <v>108</v>
      </c>
      <c r="AO20" s="26">
        <f>IFERROR(VLOOKUP(AN20,'Dicionário'!$A:$C,2,0),"Conferir")</f>
        <v>2</v>
      </c>
      <c r="AP20" s="3">
        <v>1351.0</v>
      </c>
      <c r="AQ20" s="3" t="s">
        <v>108</v>
      </c>
      <c r="AR20" s="26">
        <f>IFERROR(VLOOKUP(AQ20,'Dicionário'!$A:$C,2,0),"Conferir")</f>
        <v>2</v>
      </c>
      <c r="AS20" s="3">
        <v>0.0</v>
      </c>
      <c r="AT20" s="3" t="s">
        <v>109</v>
      </c>
      <c r="AU20" s="26">
        <f>IFERROR(VLOOKUP(AT20,'Dicionário'!$A:$C,2,0),"Conferir")</f>
        <v>2</v>
      </c>
      <c r="AV20" s="3">
        <v>0.0</v>
      </c>
      <c r="AW20" s="3" t="s">
        <v>109</v>
      </c>
      <c r="AX20" s="26">
        <f>IFERROR(VLOOKUP(AW20,'Dicionário'!$A:$C,2,0),"Conferir")</f>
        <v>2</v>
      </c>
      <c r="AY20" s="3">
        <v>0.0</v>
      </c>
      <c r="AZ20" s="3" t="s">
        <v>109</v>
      </c>
      <c r="BA20" s="26">
        <f>IFERROR(VLOOKUP(AZ20,'Dicionário'!$A:$C,2,0),"Conferir")</f>
        <v>2</v>
      </c>
      <c r="BB20" s="3">
        <v>0.0</v>
      </c>
      <c r="BC20" s="3" t="s">
        <v>109</v>
      </c>
      <c r="BD20" s="26">
        <f>IFERROR(VLOOKUP(BC20,'Dicionário'!$A:$C,2,0),"Conferir")</f>
        <v>2</v>
      </c>
      <c r="BF20" s="3">
        <v>0.0</v>
      </c>
      <c r="BG20" s="3" t="s">
        <v>203</v>
      </c>
      <c r="BH20" s="26">
        <f>IFERROR(VLOOKUP(BG20,'Dicionário'!$A:$C,2,0),"Conferir")</f>
        <v>4</v>
      </c>
      <c r="BI20" s="3">
        <v>0.0</v>
      </c>
      <c r="BJ20" s="3" t="s">
        <v>177</v>
      </c>
      <c r="BK20" s="26">
        <f>IFERROR(VLOOKUP(BJ20,'Dicionário'!$A:$C,2,0),"Conferir")</f>
        <v>2</v>
      </c>
      <c r="BL20" s="3">
        <v>0.0</v>
      </c>
      <c r="BM20" s="3" t="s">
        <v>113</v>
      </c>
      <c r="BN20" s="26">
        <f>IFERROR(VLOOKUP(BM20,'Dicionário'!$A:$C,2,0),"Conferir")</f>
        <v>2</v>
      </c>
      <c r="BO20" s="3">
        <v>21.0</v>
      </c>
      <c r="BP20" s="3" t="s">
        <v>114</v>
      </c>
      <c r="BQ20" s="26">
        <f>IFERROR(VLOOKUP(BP20,'Dicionário'!$A:$C,2,0),"Conferir")</f>
        <v>2</v>
      </c>
      <c r="BR20" s="3">
        <v>101.0</v>
      </c>
      <c r="BS20" s="3" t="s">
        <v>114</v>
      </c>
      <c r="BT20" s="26">
        <f>IFERROR(VLOOKUP(BS20,'Dicionário'!$A:$C,2,0),"Conferir")</f>
        <v>2</v>
      </c>
      <c r="BU20" s="3">
        <v>154.0</v>
      </c>
      <c r="BV20" s="3" t="s">
        <v>167</v>
      </c>
      <c r="BW20" s="26">
        <f>IFERROR(VLOOKUP(BV20,'Dicionário'!$A:$C,2,0),"Conferir")</f>
        <v>2</v>
      </c>
      <c r="BX20" s="3" t="s">
        <v>115</v>
      </c>
      <c r="BY20" s="3">
        <v>120.0</v>
      </c>
      <c r="BZ20" s="3" t="s">
        <v>116</v>
      </c>
      <c r="CA20" s="26">
        <f>IFERROR(VLOOKUP(BZ20,'Dicionário'!$A:$C,2,0),"Conferir")</f>
        <v>2</v>
      </c>
      <c r="CB20" s="3">
        <v>0.0</v>
      </c>
      <c r="CC20" s="3">
        <v>0.0</v>
      </c>
      <c r="CD20" s="3" t="s">
        <v>113</v>
      </c>
      <c r="CE20" s="26">
        <f>IFERROR(VLOOKUP(CD20,'Dicionário'!$A:$C,2,0),"Conferir")</f>
        <v>2</v>
      </c>
      <c r="CF20" s="3">
        <v>0.0</v>
      </c>
      <c r="CG20" s="3" t="s">
        <v>113</v>
      </c>
      <c r="CH20" s="26">
        <f>IFERROR(VLOOKUP(CG20,'Dicionário'!$A:$C,2,0),"Conferir")</f>
        <v>2</v>
      </c>
      <c r="CI20" s="3">
        <v>0.0</v>
      </c>
      <c r="CJ20" s="3" t="s">
        <v>113</v>
      </c>
      <c r="CK20" s="26">
        <f>IFERROR(VLOOKUP(CJ20,'Dicionário'!$A:$C,2,0),"Conferir")</f>
        <v>2</v>
      </c>
      <c r="CM20" s="3">
        <v>0.0</v>
      </c>
      <c r="CN20" s="3">
        <v>0.0</v>
      </c>
      <c r="CO20" s="3">
        <v>0.0</v>
      </c>
      <c r="CP20" s="3" t="s">
        <v>113</v>
      </c>
      <c r="CQ20" s="26">
        <f>IFERROR(VLOOKUP(CP20,'Dicionário'!$A:$C,2,0),"Conferir")</f>
        <v>2</v>
      </c>
      <c r="CR20" s="3">
        <v>0.0</v>
      </c>
      <c r="CS20" s="3" t="s">
        <v>113</v>
      </c>
      <c r="CT20" s="3">
        <v>0.0</v>
      </c>
      <c r="CU20" s="3">
        <f t="shared" si="9"/>
        <v>0</v>
      </c>
      <c r="CV20" s="3" t="s">
        <v>113</v>
      </c>
      <c r="CW20" s="3">
        <v>0.0</v>
      </c>
      <c r="CX20" s="3" t="s">
        <v>113</v>
      </c>
      <c r="CY20" s="26">
        <f>IFERROR(VLOOKUP(CX20,'Dicionário'!$A:$C,2,0),"Conferir")</f>
        <v>2</v>
      </c>
      <c r="DA20" s="3" t="s">
        <v>122</v>
      </c>
      <c r="DB20" s="3" t="s">
        <v>122</v>
      </c>
      <c r="DC20" s="26">
        <f>IFERROR(VLOOKUP(DB20,'Dicionário'!$A:$C,2,0),"Conferir")</f>
        <v>1</v>
      </c>
      <c r="DD20" s="3" t="s">
        <v>144</v>
      </c>
      <c r="DE20" s="3" t="s">
        <v>92</v>
      </c>
      <c r="DF20" s="3" t="s">
        <v>124</v>
      </c>
      <c r="DG20" s="26">
        <f>IFERROR(VLOOKUP(DF20,'Dicionário'!$A:$C,2,0),"Conferir")</f>
        <v>2</v>
      </c>
      <c r="DH20" s="3" t="s">
        <v>146</v>
      </c>
      <c r="DI20" s="26">
        <f>IFERROR(VLOOKUP(DH20,'Dicionário'!$A:$C,2,0),"Conferir")</f>
        <v>5</v>
      </c>
      <c r="DJ20" s="3" t="s">
        <v>147</v>
      </c>
      <c r="DK20" s="26">
        <f>IFERROR(VLOOKUP(DJ20,'Dicionário'!$A:$C,2,0),"Conferir")</f>
        <v>2</v>
      </c>
      <c r="DL20" s="3" t="s">
        <v>92</v>
      </c>
      <c r="DM20" s="26">
        <f>IFERROR(VLOOKUP(DL20,'Dicionário'!$A:$C,2,0),"Conferir")</f>
        <v>2</v>
      </c>
      <c r="DN20" s="3" t="s">
        <v>92</v>
      </c>
      <c r="DO20" s="26">
        <f>IFERROR(VLOOKUP(DN20,'Dicionário'!$A:$C,2,0),"Conferir")</f>
        <v>2</v>
      </c>
      <c r="DQ20" s="27">
        <f t="shared" si="5"/>
        <v>3237</v>
      </c>
      <c r="DR20" s="27">
        <f t="shared" si="6"/>
        <v>396</v>
      </c>
      <c r="DS20" s="27">
        <f t="shared" si="7"/>
        <v>18</v>
      </c>
      <c r="DT20" s="27">
        <v>2023.0</v>
      </c>
    </row>
    <row r="21">
      <c r="A21" s="2">
        <v>45045.64968828704</v>
      </c>
      <c r="B21" s="3" t="s">
        <v>301</v>
      </c>
      <c r="C21" s="3" t="s">
        <v>91</v>
      </c>
      <c r="D21" s="3" t="s">
        <v>92</v>
      </c>
      <c r="E21" s="3" t="s">
        <v>92</v>
      </c>
      <c r="F21" s="3">
        <v>1.0</v>
      </c>
      <c r="G21" s="3" t="s">
        <v>93</v>
      </c>
      <c r="H21" s="3" t="s">
        <v>94</v>
      </c>
      <c r="I21" s="3" t="s">
        <v>96</v>
      </c>
      <c r="J21" s="3" t="s">
        <v>95</v>
      </c>
      <c r="K21" s="3" t="s">
        <v>302</v>
      </c>
      <c r="L21" s="3">
        <v>2.023030035E9</v>
      </c>
      <c r="M21" s="3" t="s">
        <v>247</v>
      </c>
      <c r="N21" s="3" t="s">
        <v>303</v>
      </c>
      <c r="O21" s="3">
        <v>1.1986918278E10</v>
      </c>
      <c r="P21" s="3">
        <v>5.04294234E8</v>
      </c>
      <c r="R21" s="3">
        <v>3.8803334831E10</v>
      </c>
      <c r="S21" s="4">
        <v>38738.0</v>
      </c>
      <c r="T21" s="3" t="s">
        <v>131</v>
      </c>
      <c r="U21" s="3" t="s">
        <v>100</v>
      </c>
      <c r="V21" s="3" t="s">
        <v>304</v>
      </c>
      <c r="W21" s="5" t="s">
        <v>305</v>
      </c>
      <c r="X21" s="3" t="s">
        <v>236</v>
      </c>
      <c r="Y21" s="3" t="s">
        <v>104</v>
      </c>
      <c r="Z21" s="3" t="s">
        <v>105</v>
      </c>
      <c r="AA21" s="3" t="s">
        <v>106</v>
      </c>
      <c r="AC21" s="3">
        <v>5.0</v>
      </c>
      <c r="AD21" s="3">
        <v>5.0</v>
      </c>
      <c r="AE21" s="23">
        <f t="shared" si="1"/>
        <v>10</v>
      </c>
      <c r="AG21" s="23">
        <f t="shared" si="2"/>
        <v>10</v>
      </c>
      <c r="AH21" s="24" t="str">
        <f t="shared" si="3"/>
        <v>Ok</v>
      </c>
      <c r="AI21" s="3" t="s">
        <v>134</v>
      </c>
      <c r="AJ21" s="3">
        <v>0.0</v>
      </c>
      <c r="AK21" s="3" t="s">
        <v>109</v>
      </c>
      <c r="AL21" s="25">
        <f>IFERROR(VLOOKUP(AK21,'Dicionário'!A:C,2,0),"Conferir")</f>
        <v>2</v>
      </c>
      <c r="AM21" s="3">
        <v>0.0</v>
      </c>
      <c r="AN21" s="3" t="s">
        <v>109</v>
      </c>
      <c r="AO21" s="26">
        <f>IFERROR(VLOOKUP(AN21,'Dicionário'!$A:$C,2,0),"Conferir")</f>
        <v>2</v>
      </c>
      <c r="AP21" s="3">
        <v>0.0</v>
      </c>
      <c r="AQ21" s="3" t="s">
        <v>109</v>
      </c>
      <c r="AR21" s="26">
        <f>IFERROR(VLOOKUP(AQ21,'Dicionário'!$A:$C,2,0),"Conferir")</f>
        <v>2</v>
      </c>
      <c r="AS21" s="3">
        <v>0.0</v>
      </c>
      <c r="AT21" s="3" t="s">
        <v>109</v>
      </c>
      <c r="AU21" s="26">
        <f>IFERROR(VLOOKUP(AT21,'Dicionário'!$A:$C,2,0),"Conferir")</f>
        <v>2</v>
      </c>
      <c r="AV21" s="3">
        <v>0.0</v>
      </c>
      <c r="AW21" s="3" t="s">
        <v>109</v>
      </c>
      <c r="AX21" s="26">
        <f>IFERROR(VLOOKUP(AW21,'Dicionário'!$A:$C,2,0),"Conferir")</f>
        <v>2</v>
      </c>
      <c r="AY21" s="3">
        <v>1212.0</v>
      </c>
      <c r="AZ21" s="3" t="s">
        <v>274</v>
      </c>
      <c r="BA21" s="26">
        <f>IFERROR(VLOOKUP(AZ21,'Dicionário'!$A:$C,2,0),"Conferir")</f>
        <v>0</v>
      </c>
      <c r="BB21" s="3">
        <v>0.0</v>
      </c>
      <c r="BC21" s="3" t="s">
        <v>109</v>
      </c>
      <c r="BD21" s="26">
        <f>IFERROR(VLOOKUP(BC21,'Dicionário'!$A:$C,2,0),"Conferir")</f>
        <v>2</v>
      </c>
      <c r="BF21" s="3">
        <v>0.0</v>
      </c>
      <c r="BG21" s="3" t="s">
        <v>136</v>
      </c>
      <c r="BH21" s="26">
        <f>IFERROR(VLOOKUP(BG21,'Dicionário'!$A:$C,2,0),"Conferir")</f>
        <v>1</v>
      </c>
      <c r="BI21" s="3">
        <v>0.0</v>
      </c>
      <c r="BJ21" s="3" t="s">
        <v>137</v>
      </c>
      <c r="BK21" s="26">
        <f>IFERROR(VLOOKUP(BJ21,'Dicionário'!$A:$C,2,0),"Conferir")</f>
        <v>2</v>
      </c>
      <c r="BL21" s="3">
        <v>639.0</v>
      </c>
      <c r="BM21" s="3" t="s">
        <v>138</v>
      </c>
      <c r="BN21" s="26">
        <f>IFERROR(VLOOKUP(BM21,'Dicionário'!$A:$C,2,0),"Conferir")</f>
        <v>2</v>
      </c>
      <c r="BO21" s="3">
        <v>42.0</v>
      </c>
      <c r="BP21" s="3" t="s">
        <v>776</v>
      </c>
      <c r="BQ21" s="26">
        <f>IFERROR(VLOOKUP(BP21,'Dicionário'!$A:$C,2,0),"Conferir")</f>
        <v>0</v>
      </c>
      <c r="BR21" s="3">
        <v>64.0</v>
      </c>
      <c r="BS21" s="3" t="s">
        <v>114</v>
      </c>
      <c r="BT21" s="26">
        <f>IFERROR(VLOOKUP(BS21,'Dicionário'!$A:$C,2,0),"Conferir")</f>
        <v>2</v>
      </c>
      <c r="BU21" s="3">
        <v>0.0</v>
      </c>
      <c r="BV21" s="3" t="s">
        <v>256</v>
      </c>
      <c r="BW21" s="26">
        <f>IFERROR(VLOOKUP(BV21,'Dicionário'!$A:$C,2,0),"Conferir")</f>
        <v>0</v>
      </c>
      <c r="BX21" s="3" t="s">
        <v>204</v>
      </c>
      <c r="BY21" s="3">
        <v>53.0</v>
      </c>
      <c r="BZ21" s="3" t="s">
        <v>140</v>
      </c>
      <c r="CA21" s="26">
        <f>IFERROR(VLOOKUP(BZ21,'Dicionário'!$A:$C,2,0),"Conferir")</f>
        <v>0</v>
      </c>
      <c r="CB21" s="3">
        <v>225.0</v>
      </c>
      <c r="CC21" s="3">
        <v>0.0</v>
      </c>
      <c r="CD21" s="3" t="s">
        <v>113</v>
      </c>
      <c r="CE21" s="26">
        <f>IFERROR(VLOOKUP(CD21,'Dicionário'!$A:$C,2,0),"Conferir")</f>
        <v>2</v>
      </c>
      <c r="CF21" s="3">
        <v>0.0</v>
      </c>
      <c r="CG21" s="3" t="s">
        <v>113</v>
      </c>
      <c r="CH21" s="26">
        <f>IFERROR(VLOOKUP(CG21,'Dicionário'!$A:$C,2,0),"Conferir")</f>
        <v>2</v>
      </c>
      <c r="CI21" s="3">
        <v>286.0</v>
      </c>
      <c r="CJ21" s="3" t="s">
        <v>118</v>
      </c>
      <c r="CK21" s="26">
        <f>IFERROR(VLOOKUP(CJ21,'Dicionário'!$A:$C,2,0),"Conferir")</f>
        <v>2</v>
      </c>
      <c r="CL21" s="3" t="s">
        <v>777</v>
      </c>
      <c r="CM21" s="3">
        <v>0.0</v>
      </c>
      <c r="CN21" s="3">
        <v>0.0</v>
      </c>
      <c r="CO21" s="3">
        <v>0.0</v>
      </c>
      <c r="CP21" s="3" t="s">
        <v>113</v>
      </c>
      <c r="CQ21" s="26">
        <f>IFERROR(VLOOKUP(CP21,'Dicionário'!$A:$C,2,0),"Conferir")</f>
        <v>2</v>
      </c>
      <c r="CR21" s="3">
        <v>0.0</v>
      </c>
      <c r="CS21" s="3" t="s">
        <v>225</v>
      </c>
      <c r="CT21" s="3">
        <v>0.0</v>
      </c>
      <c r="CU21" s="3">
        <f t="shared" si="9"/>
        <v>0</v>
      </c>
      <c r="CV21" s="3" t="s">
        <v>225</v>
      </c>
      <c r="CW21" s="3">
        <v>0.0</v>
      </c>
      <c r="CX21" s="3" t="s">
        <v>113</v>
      </c>
      <c r="CY21" s="26">
        <f>IFERROR(VLOOKUP(CX21,'Dicionário'!$A:$C,2,0),"Conferir")</f>
        <v>2</v>
      </c>
      <c r="DA21" s="3" t="s">
        <v>122</v>
      </c>
      <c r="DB21" s="3" t="s">
        <v>122</v>
      </c>
      <c r="DC21" s="26">
        <f>IFERROR(VLOOKUP(DB21,'Dicionário'!$A:$C,2,0),"Conferir")</f>
        <v>1</v>
      </c>
      <c r="DD21" s="3" t="s">
        <v>123</v>
      </c>
      <c r="DF21" s="3" t="s">
        <v>124</v>
      </c>
      <c r="DG21" s="26">
        <f>IFERROR(VLOOKUP(DF21,'Dicionário'!$A:$C,2,0),"Conferir")</f>
        <v>2</v>
      </c>
      <c r="DH21" s="3" t="s">
        <v>146</v>
      </c>
      <c r="DI21" s="26">
        <f>IFERROR(VLOOKUP(DH21,'Dicionário'!$A:$C,2,0),"Conferir")</f>
        <v>5</v>
      </c>
      <c r="DJ21" s="3" t="s">
        <v>146</v>
      </c>
      <c r="DK21" s="26">
        <f>IFERROR(VLOOKUP(DJ21,'Dicionário'!$A:$C,2,0),"Conferir")</f>
        <v>5</v>
      </c>
      <c r="DL21" s="3" t="s">
        <v>91</v>
      </c>
      <c r="DM21" s="26">
        <f>IFERROR(VLOOKUP(DL21,'Dicionário'!$A:$C,2,0),"Conferir")</f>
        <v>1</v>
      </c>
      <c r="DN21" s="3" t="s">
        <v>91</v>
      </c>
      <c r="DO21" s="26">
        <f>IFERROR(VLOOKUP(DN21,'Dicionário'!$A:$C,2,0),"Conferir")</f>
        <v>1</v>
      </c>
      <c r="DQ21" s="27">
        <f t="shared" si="5"/>
        <v>1212</v>
      </c>
      <c r="DR21" s="27">
        <f t="shared" si="6"/>
        <v>1309</v>
      </c>
      <c r="DS21" s="27">
        <f t="shared" si="7"/>
        <v>17</v>
      </c>
      <c r="DT21" s="28">
        <v>2021.0</v>
      </c>
    </row>
    <row r="22">
      <c r="A22" s="2">
        <v>45045.533614409724</v>
      </c>
      <c r="B22" s="3" t="s">
        <v>307</v>
      </c>
      <c r="C22" s="3" t="s">
        <v>91</v>
      </c>
      <c r="D22" s="3" t="s">
        <v>92</v>
      </c>
      <c r="E22" s="3" t="s">
        <v>92</v>
      </c>
      <c r="F22" s="3">
        <v>1.0</v>
      </c>
      <c r="G22" s="3" t="s">
        <v>93</v>
      </c>
      <c r="H22" s="3" t="s">
        <v>94</v>
      </c>
      <c r="I22" s="3" t="s">
        <v>96</v>
      </c>
      <c r="J22" s="3" t="s">
        <v>95</v>
      </c>
      <c r="K22" s="3" t="s">
        <v>308</v>
      </c>
      <c r="L22" s="3">
        <v>2.023030038E9</v>
      </c>
      <c r="M22" s="3" t="s">
        <v>306</v>
      </c>
      <c r="N22" s="3" t="s">
        <v>309</v>
      </c>
      <c r="O22" s="3">
        <v>1.1969472652E10</v>
      </c>
      <c r="P22" s="3">
        <v>5.0292898E8</v>
      </c>
      <c r="Q22" s="3" t="s">
        <v>92</v>
      </c>
      <c r="R22" s="3">
        <v>4.2422145884E10</v>
      </c>
      <c r="S22" s="4">
        <v>38776.0</v>
      </c>
      <c r="T22" s="3" t="s">
        <v>242</v>
      </c>
      <c r="U22" s="3" t="s">
        <v>100</v>
      </c>
      <c r="V22" s="3" t="s">
        <v>310</v>
      </c>
      <c r="W22" s="5" t="s">
        <v>311</v>
      </c>
      <c r="X22" s="3" t="s">
        <v>312</v>
      </c>
      <c r="Y22" s="3" t="s">
        <v>104</v>
      </c>
      <c r="Z22" s="3" t="s">
        <v>105</v>
      </c>
      <c r="AA22" s="3" t="s">
        <v>106</v>
      </c>
      <c r="AC22" s="3">
        <v>4.0</v>
      </c>
      <c r="AD22" s="3">
        <v>4.0</v>
      </c>
      <c r="AE22" s="23">
        <f t="shared" si="1"/>
        <v>8</v>
      </c>
      <c r="AG22" s="23">
        <f t="shared" si="2"/>
        <v>8</v>
      </c>
      <c r="AH22" s="24" t="str">
        <f t="shared" si="3"/>
        <v>Ok</v>
      </c>
      <c r="AI22" s="3" t="s">
        <v>107</v>
      </c>
      <c r="AJ22" s="3">
        <v>0.0</v>
      </c>
      <c r="AK22" s="3" t="s">
        <v>109</v>
      </c>
      <c r="AL22" s="25">
        <f>IFERROR(VLOOKUP(AK22,'Dicionário'!A:C,2,0),"Conferir")</f>
        <v>2</v>
      </c>
      <c r="AM22" s="3">
        <v>0.0</v>
      </c>
      <c r="AN22" s="3" t="s">
        <v>109</v>
      </c>
      <c r="AO22" s="26">
        <f>IFERROR(VLOOKUP(AN22,'Dicionário'!$A:$C,2,0),"Conferir")</f>
        <v>2</v>
      </c>
      <c r="AP22" s="3">
        <v>2131.0</v>
      </c>
      <c r="AQ22" s="3" t="s">
        <v>154</v>
      </c>
      <c r="AR22" s="26">
        <f>IFERROR(VLOOKUP(AQ22,'Dicionário'!$A:$C,2,0),"Conferir")</f>
        <v>2</v>
      </c>
      <c r="AS22" s="3">
        <v>0.0</v>
      </c>
      <c r="AT22" s="3" t="s">
        <v>109</v>
      </c>
      <c r="AU22" s="26">
        <f>IFERROR(VLOOKUP(AT22,'Dicionário'!$A:$C,2,0),"Conferir")</f>
        <v>2</v>
      </c>
      <c r="AV22" s="3">
        <v>0.0</v>
      </c>
      <c r="AW22" s="3" t="s">
        <v>109</v>
      </c>
      <c r="AX22" s="26">
        <f>IFERROR(VLOOKUP(AW22,'Dicionário'!$A:$C,2,0),"Conferir")</f>
        <v>2</v>
      </c>
      <c r="AY22" s="3">
        <v>0.0</v>
      </c>
      <c r="AZ22" s="3" t="s">
        <v>109</v>
      </c>
      <c r="BA22" s="26">
        <f>IFERROR(VLOOKUP(AZ22,'Dicionário'!$A:$C,2,0),"Conferir")</f>
        <v>2</v>
      </c>
      <c r="BB22" s="3">
        <v>0.0</v>
      </c>
      <c r="BC22" s="3" t="s">
        <v>109</v>
      </c>
      <c r="BD22" s="26">
        <f>IFERROR(VLOOKUP(BC22,'Dicionário'!$A:$C,2,0),"Conferir")</f>
        <v>2</v>
      </c>
      <c r="BF22" s="3">
        <v>0.0</v>
      </c>
      <c r="BG22" s="3" t="s">
        <v>155</v>
      </c>
      <c r="BH22" s="26">
        <f>IFERROR(VLOOKUP(BG22,'Dicionário'!$A:$C,2,0),"Conferir")</f>
        <v>3</v>
      </c>
      <c r="BI22" s="3">
        <v>0.0</v>
      </c>
      <c r="BJ22" s="3" t="s">
        <v>177</v>
      </c>
      <c r="BK22" s="26">
        <f>IFERROR(VLOOKUP(BJ22,'Dicionário'!$A:$C,2,0),"Conferir")</f>
        <v>2</v>
      </c>
      <c r="BL22" s="3">
        <v>0.0</v>
      </c>
      <c r="BM22" s="3" t="s">
        <v>178</v>
      </c>
      <c r="BN22" s="26">
        <f>IFERROR(VLOOKUP(BM22,'Dicionário'!$A:$C,2,0),"Conferir")</f>
        <v>2</v>
      </c>
      <c r="BO22" s="3">
        <v>213.0</v>
      </c>
      <c r="BP22" s="3" t="s">
        <v>114</v>
      </c>
      <c r="BQ22" s="26">
        <f>IFERROR(VLOOKUP(BP22,'Dicionário'!$A:$C,2,0),"Conferir")</f>
        <v>2</v>
      </c>
      <c r="BR22" s="3">
        <v>189.0</v>
      </c>
      <c r="BS22" s="3" t="s">
        <v>114</v>
      </c>
      <c r="BT22" s="26">
        <f>IFERROR(VLOOKUP(BS22,'Dicionário'!$A:$C,2,0),"Conferir")</f>
        <v>2</v>
      </c>
      <c r="BU22" s="3">
        <v>135.0</v>
      </c>
      <c r="BV22" s="3" t="s">
        <v>167</v>
      </c>
      <c r="BW22" s="26">
        <f>IFERROR(VLOOKUP(BV22,'Dicionário'!$A:$C,2,0),"Conferir")</f>
        <v>2</v>
      </c>
      <c r="BX22" s="3" t="s">
        <v>115</v>
      </c>
      <c r="BY22" s="3">
        <v>145.0</v>
      </c>
      <c r="BZ22" s="3" t="s">
        <v>116</v>
      </c>
      <c r="CA22" s="26">
        <f>IFERROR(VLOOKUP(BZ22,'Dicionário'!$A:$C,2,0),"Conferir")</f>
        <v>2</v>
      </c>
      <c r="CB22" s="3">
        <v>192.0</v>
      </c>
      <c r="CC22" s="3">
        <v>0.0</v>
      </c>
      <c r="CD22" s="3" t="s">
        <v>113</v>
      </c>
      <c r="CE22" s="26">
        <f>IFERROR(VLOOKUP(CD22,'Dicionário'!$A:$C,2,0),"Conferir")</f>
        <v>2</v>
      </c>
      <c r="CF22" s="3">
        <v>0.0</v>
      </c>
      <c r="CG22" s="3" t="s">
        <v>113</v>
      </c>
      <c r="CH22" s="26">
        <f>IFERROR(VLOOKUP(CG22,'Dicionário'!$A:$C,2,0),"Conferir")</f>
        <v>2</v>
      </c>
      <c r="CI22" s="3">
        <v>90.0</v>
      </c>
      <c r="CJ22" s="3" t="s">
        <v>118</v>
      </c>
      <c r="CK22" s="26">
        <f>IFERROR(VLOOKUP(CJ22,'Dicionário'!$A:$C,2,0),"Conferir")</f>
        <v>2</v>
      </c>
      <c r="CL22" s="3" t="s">
        <v>217</v>
      </c>
      <c r="CM22" s="3">
        <v>0.0</v>
      </c>
      <c r="CN22" s="3">
        <v>0.0</v>
      </c>
      <c r="CO22" s="3">
        <v>0.0</v>
      </c>
      <c r="CP22" s="3" t="s">
        <v>113</v>
      </c>
      <c r="CQ22" s="26">
        <f>IFERROR(VLOOKUP(CP22,'Dicionário'!$A:$C,2,0),"Conferir")</f>
        <v>2</v>
      </c>
      <c r="CR22" s="3">
        <v>0.0</v>
      </c>
      <c r="CS22" s="3" t="s">
        <v>113</v>
      </c>
      <c r="CT22" s="3">
        <v>0.0</v>
      </c>
      <c r="CU22" s="3">
        <f t="shared" si="9"/>
        <v>0</v>
      </c>
      <c r="CV22" s="3" t="s">
        <v>113</v>
      </c>
      <c r="CW22" s="3">
        <v>0.0</v>
      </c>
      <c r="CX22" s="3" t="s">
        <v>113</v>
      </c>
      <c r="CY22" s="26">
        <f>IFERROR(VLOOKUP(CX22,'Dicionário'!$A:$C,2,0),"Conferir")</f>
        <v>2</v>
      </c>
      <c r="DA22" s="3" t="s">
        <v>122</v>
      </c>
      <c r="DB22" s="3" t="s">
        <v>121</v>
      </c>
      <c r="DC22" s="26">
        <f>IFERROR(VLOOKUP(DB22,'Dicionário'!$A:$C,2,0),"Conferir")</f>
        <v>2</v>
      </c>
      <c r="DD22" s="3" t="s">
        <v>144</v>
      </c>
      <c r="DE22" s="3" t="s">
        <v>445</v>
      </c>
      <c r="DF22" s="3" t="s">
        <v>124</v>
      </c>
      <c r="DG22" s="26">
        <f>IFERROR(VLOOKUP(DF22,'Dicionário'!$A:$C,2,0),"Conferir")</f>
        <v>2</v>
      </c>
      <c r="DH22" s="3" t="s">
        <v>181</v>
      </c>
      <c r="DI22" s="26">
        <f>IFERROR(VLOOKUP(DH22,'Dicionário'!$A:$C,2,0),"Conferir")</f>
        <v>1</v>
      </c>
      <c r="DJ22" s="3" t="s">
        <v>146</v>
      </c>
      <c r="DK22" s="26">
        <f>IFERROR(VLOOKUP(DJ22,'Dicionário'!$A:$C,2,0),"Conferir")</f>
        <v>5</v>
      </c>
      <c r="DL22" s="3" t="s">
        <v>91</v>
      </c>
      <c r="DM22" s="26">
        <f>IFERROR(VLOOKUP(DL22,'Dicionário'!$A:$C,2,0),"Conferir")</f>
        <v>1</v>
      </c>
      <c r="DN22" s="3" t="s">
        <v>91</v>
      </c>
      <c r="DO22" s="26">
        <f>IFERROR(VLOOKUP(DN22,'Dicionário'!$A:$C,2,0),"Conferir")</f>
        <v>1</v>
      </c>
      <c r="DP22" s="3" t="s">
        <v>2019</v>
      </c>
      <c r="DQ22" s="27">
        <f t="shared" si="5"/>
        <v>2131</v>
      </c>
      <c r="DR22" s="27">
        <f t="shared" si="6"/>
        <v>964</v>
      </c>
      <c r="DS22" s="27">
        <f t="shared" si="7"/>
        <v>17</v>
      </c>
      <c r="DT22" s="27">
        <v>2023.0</v>
      </c>
    </row>
    <row r="23">
      <c r="A23" s="2">
        <v>45045.70082601852</v>
      </c>
      <c r="B23" s="3" t="s">
        <v>313</v>
      </c>
      <c r="C23" s="3" t="s">
        <v>91</v>
      </c>
      <c r="D23" s="3" t="s">
        <v>92</v>
      </c>
      <c r="E23" s="3" t="s">
        <v>92</v>
      </c>
      <c r="F23" s="3" t="s">
        <v>93</v>
      </c>
      <c r="G23" s="3" t="s">
        <v>93</v>
      </c>
      <c r="H23" s="3" t="s">
        <v>94</v>
      </c>
      <c r="I23" s="3" t="s">
        <v>96</v>
      </c>
      <c r="J23" s="3" t="s">
        <v>95</v>
      </c>
      <c r="K23" s="3" t="s">
        <v>314</v>
      </c>
      <c r="L23" s="3">
        <v>2.023030039E9</v>
      </c>
      <c r="M23" s="3" t="s">
        <v>294</v>
      </c>
      <c r="N23" s="3" t="s">
        <v>315</v>
      </c>
      <c r="O23" s="3">
        <v>1.1937535515E10</v>
      </c>
      <c r="P23" s="3">
        <v>5.35652884E8</v>
      </c>
      <c r="R23" s="3">
        <v>5.0936937823E10</v>
      </c>
      <c r="S23" s="4">
        <v>38671.0</v>
      </c>
      <c r="T23" s="3" t="s">
        <v>131</v>
      </c>
      <c r="U23" s="3" t="s">
        <v>100</v>
      </c>
      <c r="V23" s="3" t="s">
        <v>316</v>
      </c>
      <c r="W23" s="5" t="s">
        <v>317</v>
      </c>
      <c r="X23" s="3" t="s">
        <v>103</v>
      </c>
      <c r="Y23" s="3" t="s">
        <v>104</v>
      </c>
      <c r="Z23" s="3" t="s">
        <v>105</v>
      </c>
      <c r="AA23" s="3" t="s">
        <v>106</v>
      </c>
      <c r="AC23" s="3">
        <v>4.0</v>
      </c>
      <c r="AD23" s="3">
        <v>4.0</v>
      </c>
      <c r="AE23" s="23">
        <f t="shared" si="1"/>
        <v>8</v>
      </c>
      <c r="AF23" s="3">
        <v>0.0</v>
      </c>
      <c r="AG23" s="23">
        <f t="shared" si="2"/>
        <v>8</v>
      </c>
      <c r="AH23" s="24" t="str">
        <f t="shared" si="3"/>
        <v>Ok</v>
      </c>
      <c r="AI23" s="3" t="s">
        <v>134</v>
      </c>
      <c r="AJ23" s="3">
        <v>0.0</v>
      </c>
      <c r="AK23" s="3" t="s">
        <v>109</v>
      </c>
      <c r="AL23" s="25">
        <f>IFERROR(VLOOKUP(AK23,'Dicionário'!A:C,2,0),"Conferir")</f>
        <v>2</v>
      </c>
      <c r="AM23" s="3">
        <v>1500.0</v>
      </c>
      <c r="AN23" s="3" t="s">
        <v>135</v>
      </c>
      <c r="AO23" s="26">
        <f>IFERROR(VLOOKUP(AN23,'Dicionário'!$A:$C,2,0),"Conferir")</f>
        <v>2</v>
      </c>
      <c r="AP23" s="3">
        <v>0.0</v>
      </c>
      <c r="AQ23" s="3" t="s">
        <v>109</v>
      </c>
      <c r="AR23" s="26">
        <f>IFERROR(VLOOKUP(AQ23,'Dicionário'!$A:$C,2,0),"Conferir")</f>
        <v>2</v>
      </c>
      <c r="AS23" s="3">
        <v>977.0</v>
      </c>
      <c r="AT23" s="3" t="s">
        <v>110</v>
      </c>
      <c r="AU23" s="26">
        <f>IFERROR(VLOOKUP(AT23,'Dicionário'!$A:$C,2,0),"Conferir")</f>
        <v>2</v>
      </c>
      <c r="AV23" s="3">
        <v>0.0</v>
      </c>
      <c r="AW23" s="3" t="s">
        <v>109</v>
      </c>
      <c r="AX23" s="26">
        <f>IFERROR(VLOOKUP(AW23,'Dicionário'!$A:$C,2,0),"Conferir")</f>
        <v>2</v>
      </c>
      <c r="AY23" s="3">
        <v>0.0</v>
      </c>
      <c r="AZ23" s="3" t="s">
        <v>109</v>
      </c>
      <c r="BA23" s="26">
        <f>IFERROR(VLOOKUP(AZ23,'Dicionário'!$A:$C,2,0),"Conferir")</f>
        <v>2</v>
      </c>
      <c r="BB23" s="3">
        <v>0.0</v>
      </c>
      <c r="BC23" s="3" t="s">
        <v>109</v>
      </c>
      <c r="BD23" s="26">
        <f>IFERROR(VLOOKUP(BC23,'Dicionário'!$A:$C,2,0),"Conferir")</f>
        <v>2</v>
      </c>
      <c r="BF23" s="3">
        <v>0.0</v>
      </c>
      <c r="BG23" s="3" t="s">
        <v>136</v>
      </c>
      <c r="BH23" s="26">
        <f>IFERROR(VLOOKUP(BG23,'Dicionário'!$A:$C,2,0),"Conferir")</f>
        <v>1</v>
      </c>
      <c r="BI23" s="3">
        <v>0.0</v>
      </c>
      <c r="BJ23" s="3" t="s">
        <v>137</v>
      </c>
      <c r="BK23" s="26">
        <f>IFERROR(VLOOKUP(BJ23,'Dicionário'!$A:$C,2,0),"Conferir")</f>
        <v>2</v>
      </c>
      <c r="BL23" s="3">
        <v>0.0</v>
      </c>
      <c r="BM23" s="3" t="s">
        <v>113</v>
      </c>
      <c r="BN23" s="26">
        <f>IFERROR(VLOOKUP(BM23,'Dicionário'!$A:$C,2,0),"Conferir")</f>
        <v>2</v>
      </c>
      <c r="BO23" s="3">
        <v>111.0</v>
      </c>
      <c r="BP23" s="3" t="s">
        <v>114</v>
      </c>
      <c r="BQ23" s="26">
        <f>IFERROR(VLOOKUP(BP23,'Dicionário'!$A:$C,2,0),"Conferir")</f>
        <v>2</v>
      </c>
      <c r="BR23" s="3">
        <v>75.0</v>
      </c>
      <c r="BS23" s="3" t="s">
        <v>114</v>
      </c>
      <c r="BT23" s="26">
        <f>IFERROR(VLOOKUP(BS23,'Dicionário'!$A:$C,2,0),"Conferir")</f>
        <v>2</v>
      </c>
      <c r="BU23" s="3">
        <v>44.0</v>
      </c>
      <c r="BV23" s="3" t="s">
        <v>139</v>
      </c>
      <c r="BW23" s="26">
        <f>IFERROR(VLOOKUP(BV23,'Dicionário'!$A:$C,2,0),"Conferir")</f>
        <v>2</v>
      </c>
      <c r="BX23" s="3" t="s">
        <v>115</v>
      </c>
      <c r="BY23" s="3">
        <v>91.0</v>
      </c>
      <c r="BZ23" s="3" t="s">
        <v>116</v>
      </c>
      <c r="CA23" s="26">
        <f>IFERROR(VLOOKUP(BZ23,'Dicionário'!$A:$C,2,0),"Conferir")</f>
        <v>2</v>
      </c>
      <c r="CB23" s="3">
        <v>120.0</v>
      </c>
      <c r="CC23" s="3">
        <v>0.0</v>
      </c>
      <c r="CD23" s="3" t="s">
        <v>113</v>
      </c>
      <c r="CE23" s="26">
        <f>IFERROR(VLOOKUP(CD23,'Dicionário'!$A:$C,2,0),"Conferir")</f>
        <v>2</v>
      </c>
      <c r="CF23" s="3">
        <v>0.0</v>
      </c>
      <c r="CG23" s="3" t="s">
        <v>113</v>
      </c>
      <c r="CH23" s="26">
        <f>IFERROR(VLOOKUP(CG23,'Dicionário'!$A:$C,2,0),"Conferir")</f>
        <v>2</v>
      </c>
      <c r="CI23" s="3">
        <v>0.0</v>
      </c>
      <c r="CJ23" s="3" t="s">
        <v>113</v>
      </c>
      <c r="CK23" s="26">
        <f>IFERROR(VLOOKUP(CJ23,'Dicionário'!$A:$C,2,0),"Conferir")</f>
        <v>2</v>
      </c>
      <c r="CM23" s="3">
        <v>0.0</v>
      </c>
      <c r="CN23" s="3">
        <v>0.0</v>
      </c>
      <c r="CO23" s="3">
        <v>0.0</v>
      </c>
      <c r="CP23" s="3" t="s">
        <v>113</v>
      </c>
      <c r="CQ23" s="26">
        <f>IFERROR(VLOOKUP(CP23,'Dicionário'!$A:$C,2,0),"Conferir")</f>
        <v>2</v>
      </c>
      <c r="CR23" s="3">
        <v>0.0</v>
      </c>
      <c r="CS23" s="3" t="s">
        <v>113</v>
      </c>
      <c r="CT23" s="3">
        <v>0.0</v>
      </c>
      <c r="CU23" s="3">
        <f t="shared" si="9"/>
        <v>0</v>
      </c>
      <c r="CV23" s="3" t="s">
        <v>113</v>
      </c>
      <c r="CW23" s="3">
        <v>0.0</v>
      </c>
      <c r="CX23" s="3" t="s">
        <v>113</v>
      </c>
      <c r="CY23" s="26">
        <f>IFERROR(VLOOKUP(CX23,'Dicionário'!$A:$C,2,0),"Conferir")</f>
        <v>2</v>
      </c>
      <c r="DA23" s="3" t="s">
        <v>122</v>
      </c>
      <c r="DB23" s="3" t="s">
        <v>122</v>
      </c>
      <c r="DC23" s="26">
        <f>IFERROR(VLOOKUP(DB23,'Dicionário'!$A:$C,2,0),"Conferir")</f>
        <v>1</v>
      </c>
      <c r="DD23" s="3" t="s">
        <v>144</v>
      </c>
      <c r="DF23" s="3" t="s">
        <v>124</v>
      </c>
      <c r="DG23" s="26">
        <f>IFERROR(VLOOKUP(DF23,'Dicionário'!$A:$C,2,0),"Conferir")</f>
        <v>2</v>
      </c>
      <c r="DH23" s="3" t="s">
        <v>147</v>
      </c>
      <c r="DI23" s="26">
        <f>IFERROR(VLOOKUP(DH23,'Dicionário'!$A:$C,2,0),"Conferir")</f>
        <v>2</v>
      </c>
      <c r="DJ23" s="3" t="s">
        <v>147</v>
      </c>
      <c r="DK23" s="26">
        <f>IFERROR(VLOOKUP(DJ23,'Dicionário'!$A:$C,2,0),"Conferir")</f>
        <v>2</v>
      </c>
      <c r="DL23" s="3" t="s">
        <v>92</v>
      </c>
      <c r="DM23" s="26">
        <f>IFERROR(VLOOKUP(DL23,'Dicionário'!$A:$C,2,0),"Conferir")</f>
        <v>2</v>
      </c>
      <c r="DN23" s="3" t="s">
        <v>92</v>
      </c>
      <c r="DO23" s="26">
        <f>IFERROR(VLOOKUP(DN23,'Dicionário'!$A:$C,2,0),"Conferir")</f>
        <v>2</v>
      </c>
      <c r="DQ23" s="27">
        <f t="shared" si="5"/>
        <v>2477</v>
      </c>
      <c r="DR23" s="27">
        <f t="shared" si="6"/>
        <v>441</v>
      </c>
      <c r="DS23" s="27">
        <f t="shared" si="7"/>
        <v>17</v>
      </c>
      <c r="DT23" s="27">
        <v>2023.0</v>
      </c>
    </row>
    <row r="24">
      <c r="A24" s="2">
        <v>45045.71301064815</v>
      </c>
      <c r="B24" s="3" t="s">
        <v>320</v>
      </c>
      <c r="C24" s="3" t="s">
        <v>91</v>
      </c>
      <c r="D24" s="3" t="s">
        <v>92</v>
      </c>
      <c r="E24" s="3" t="s">
        <v>92</v>
      </c>
      <c r="F24" s="3">
        <v>1.0</v>
      </c>
      <c r="G24" s="3" t="s">
        <v>93</v>
      </c>
      <c r="H24" s="3" t="s">
        <v>94</v>
      </c>
      <c r="I24" s="3" t="s">
        <v>95</v>
      </c>
      <c r="J24" s="3" t="s">
        <v>96</v>
      </c>
      <c r="K24" s="3" t="s">
        <v>321</v>
      </c>
      <c r="L24" s="3">
        <v>2.023030043E9</v>
      </c>
      <c r="M24" s="3" t="s">
        <v>287</v>
      </c>
      <c r="N24" s="3" t="s">
        <v>322</v>
      </c>
      <c r="O24" s="3">
        <v>1.1961003067E10</v>
      </c>
      <c r="P24" s="3">
        <v>5.45261156E8</v>
      </c>
      <c r="R24" s="3">
        <v>5.6796499859E10</v>
      </c>
      <c r="S24" s="4">
        <v>38732.0</v>
      </c>
      <c r="T24" s="3" t="s">
        <v>99</v>
      </c>
      <c r="U24" s="3" t="s">
        <v>100</v>
      </c>
      <c r="V24" s="3" t="s">
        <v>323</v>
      </c>
      <c r="W24" s="5" t="s">
        <v>324</v>
      </c>
      <c r="X24" s="3" t="s">
        <v>103</v>
      </c>
      <c r="Y24" s="3" t="s">
        <v>104</v>
      </c>
      <c r="Z24" s="3" t="s">
        <v>105</v>
      </c>
      <c r="AA24" s="3" t="s">
        <v>106</v>
      </c>
      <c r="AC24" s="3">
        <v>4.0</v>
      </c>
      <c r="AD24" s="3">
        <v>4.0</v>
      </c>
      <c r="AE24" s="23">
        <f t="shared" si="1"/>
        <v>8</v>
      </c>
      <c r="AG24" s="23">
        <f t="shared" si="2"/>
        <v>8</v>
      </c>
      <c r="AH24" s="24" t="str">
        <f t="shared" si="3"/>
        <v>Ok</v>
      </c>
      <c r="AI24" s="3" t="s">
        <v>134</v>
      </c>
      <c r="AJ24" s="3">
        <v>0.0</v>
      </c>
      <c r="AK24" s="3" t="s">
        <v>109</v>
      </c>
      <c r="AL24" s="25">
        <f>IFERROR(VLOOKUP(AK24,'Dicionário'!A:C,2,0),"Conferir")</f>
        <v>2</v>
      </c>
      <c r="AM24" s="3">
        <v>0.0</v>
      </c>
      <c r="AN24" s="3" t="s">
        <v>109</v>
      </c>
      <c r="AO24" s="26">
        <f>IFERROR(VLOOKUP(AN24,'Dicionário'!$A:$C,2,0),"Conferir")</f>
        <v>2</v>
      </c>
      <c r="AP24" s="3">
        <v>0.0</v>
      </c>
      <c r="AQ24" s="3" t="s">
        <v>109</v>
      </c>
      <c r="AR24" s="26">
        <f>IFERROR(VLOOKUP(AQ24,'Dicionário'!$A:$C,2,0),"Conferir")</f>
        <v>2</v>
      </c>
      <c r="AS24" s="3">
        <v>0.0</v>
      </c>
      <c r="AT24" s="3" t="s">
        <v>109</v>
      </c>
      <c r="AU24" s="26">
        <f>IFERROR(VLOOKUP(AT24,'Dicionário'!$A:$C,2,0),"Conferir")</f>
        <v>2</v>
      </c>
      <c r="AV24" s="3">
        <v>0.0</v>
      </c>
      <c r="AW24" s="3" t="s">
        <v>109</v>
      </c>
      <c r="AX24" s="26">
        <f>IFERROR(VLOOKUP(AW24,'Dicionário'!$A:$C,2,0),"Conferir")</f>
        <v>2</v>
      </c>
      <c r="AY24" s="3">
        <v>1700.0</v>
      </c>
      <c r="AZ24" s="3" t="s">
        <v>109</v>
      </c>
      <c r="BA24" s="26">
        <f>IFERROR(VLOOKUP(AZ24,'Dicionário'!$A:$C,2,0),"Conferir")</f>
        <v>2</v>
      </c>
      <c r="BB24" s="3">
        <v>0.0</v>
      </c>
      <c r="BC24" s="3" t="s">
        <v>109</v>
      </c>
      <c r="BD24" s="26">
        <f>IFERROR(VLOOKUP(BC24,'Dicionário'!$A:$C,2,0),"Conferir")</f>
        <v>2</v>
      </c>
      <c r="BF24" s="3">
        <v>0.0</v>
      </c>
      <c r="BG24" s="3" t="s">
        <v>136</v>
      </c>
      <c r="BH24" s="26">
        <f>IFERROR(VLOOKUP(BG24,'Dicionário'!$A:$C,2,0),"Conferir")</f>
        <v>1</v>
      </c>
      <c r="BI24" s="3">
        <v>150.0</v>
      </c>
      <c r="BJ24" s="3" t="s">
        <v>137</v>
      </c>
      <c r="BK24" s="26">
        <f>IFERROR(VLOOKUP(BJ24,'Dicionário'!$A:$C,2,0),"Conferir")</f>
        <v>2</v>
      </c>
      <c r="BL24" s="3">
        <v>0.0</v>
      </c>
      <c r="BM24" s="3" t="s">
        <v>113</v>
      </c>
      <c r="BN24" s="26">
        <f>IFERROR(VLOOKUP(BM24,'Dicionário'!$A:$C,2,0),"Conferir")</f>
        <v>2</v>
      </c>
      <c r="BO24" s="3">
        <v>20.0</v>
      </c>
      <c r="BP24" s="3" t="s">
        <v>114</v>
      </c>
      <c r="BQ24" s="26">
        <f>IFERROR(VLOOKUP(BP24,'Dicionário'!$A:$C,2,0),"Conferir")</f>
        <v>2</v>
      </c>
      <c r="BR24" s="3">
        <v>208.0</v>
      </c>
      <c r="BS24" s="3" t="s">
        <v>114</v>
      </c>
      <c r="BT24" s="26">
        <f>IFERROR(VLOOKUP(BS24,'Dicionário'!$A:$C,2,0),"Conferir")</f>
        <v>2</v>
      </c>
      <c r="BU24" s="3">
        <v>0.0</v>
      </c>
      <c r="BV24" s="3" t="s">
        <v>113</v>
      </c>
      <c r="BW24" s="26">
        <f>IFERROR(VLOOKUP(BV24,'Dicionário'!$A:$C,2,0),"Conferir")</f>
        <v>2</v>
      </c>
      <c r="BX24" s="3" t="s">
        <v>157</v>
      </c>
      <c r="BY24" s="3">
        <v>102.0</v>
      </c>
      <c r="BZ24" s="3" t="s">
        <v>116</v>
      </c>
      <c r="CA24" s="26">
        <f>IFERROR(VLOOKUP(BZ24,'Dicionário'!$A:$C,2,0),"Conferir")</f>
        <v>2</v>
      </c>
      <c r="CB24" s="3">
        <v>400.0</v>
      </c>
      <c r="CC24" s="3">
        <v>0.0</v>
      </c>
      <c r="CD24" s="3" t="s">
        <v>113</v>
      </c>
      <c r="CE24" s="26">
        <f>IFERROR(VLOOKUP(CD24,'Dicionário'!$A:$C,2,0),"Conferir")</f>
        <v>2</v>
      </c>
      <c r="CF24" s="3">
        <v>249.0</v>
      </c>
      <c r="CG24" s="3" t="s">
        <v>113</v>
      </c>
      <c r="CH24" s="26">
        <f>IFERROR(VLOOKUP(CG24,'Dicionário'!$A:$C,2,0),"Conferir")</f>
        <v>2</v>
      </c>
      <c r="CI24" s="3">
        <v>95.0</v>
      </c>
      <c r="CJ24" s="3" t="s">
        <v>118</v>
      </c>
      <c r="CK24" s="26">
        <f>IFERROR(VLOOKUP(CJ24,'Dicionário'!$A:$C,2,0),"Conferir")</f>
        <v>2</v>
      </c>
      <c r="CL24" s="3" t="s">
        <v>2128</v>
      </c>
      <c r="CM24" s="3">
        <v>0.0</v>
      </c>
      <c r="CN24" s="3">
        <v>0.0</v>
      </c>
      <c r="CO24" s="3">
        <v>0.0</v>
      </c>
      <c r="CP24" s="3" t="s">
        <v>113</v>
      </c>
      <c r="CQ24" s="26">
        <f>IFERROR(VLOOKUP(CP24,'Dicionário'!$A:$C,2,0),"Conferir")</f>
        <v>2</v>
      </c>
      <c r="CR24" s="3">
        <v>0.0</v>
      </c>
      <c r="CS24" s="3" t="s">
        <v>113</v>
      </c>
      <c r="CT24" s="3">
        <v>0.0</v>
      </c>
      <c r="CU24" s="3">
        <f t="shared" si="9"/>
        <v>0</v>
      </c>
      <c r="CV24" s="3" t="s">
        <v>113</v>
      </c>
      <c r="CW24" s="3">
        <v>564.0</v>
      </c>
      <c r="CX24" s="3" t="s">
        <v>2165</v>
      </c>
      <c r="CY24" s="26">
        <f>IFERROR(VLOOKUP(CX24,'Dicionário'!$A:$C,2,0),"Conferir")</f>
        <v>1</v>
      </c>
      <c r="DA24" s="3" t="s">
        <v>122</v>
      </c>
      <c r="DB24" s="3" t="s">
        <v>122</v>
      </c>
      <c r="DC24" s="26">
        <f>IFERROR(VLOOKUP(DB24,'Dicionário'!$A:$C,2,0),"Conferir")</f>
        <v>1</v>
      </c>
      <c r="DD24" s="3" t="s">
        <v>123</v>
      </c>
      <c r="DF24" s="3" t="s">
        <v>124</v>
      </c>
      <c r="DG24" s="26">
        <f>IFERROR(VLOOKUP(DF24,'Dicionário'!$A:$C,2,0),"Conferir")</f>
        <v>2</v>
      </c>
      <c r="DH24" s="3" t="s">
        <v>181</v>
      </c>
      <c r="DI24" s="26">
        <f>IFERROR(VLOOKUP(DH24,'Dicionário'!$A:$C,2,0),"Conferir")</f>
        <v>1</v>
      </c>
      <c r="DJ24" s="3" t="s">
        <v>147</v>
      </c>
      <c r="DK24" s="26">
        <f>IFERROR(VLOOKUP(DJ24,'Dicionário'!$A:$C,2,0),"Conferir")</f>
        <v>2</v>
      </c>
      <c r="DL24" s="3" t="s">
        <v>91</v>
      </c>
      <c r="DM24" s="26">
        <f>IFERROR(VLOOKUP(DL24,'Dicionário'!$A:$C,2,0),"Conferir")</f>
        <v>1</v>
      </c>
      <c r="DN24" s="3" t="s">
        <v>91</v>
      </c>
      <c r="DO24" s="26">
        <f>IFERROR(VLOOKUP(DN24,'Dicionário'!$A:$C,2,0),"Conferir")</f>
        <v>1</v>
      </c>
      <c r="DQ24" s="27">
        <f t="shared" si="5"/>
        <v>1700</v>
      </c>
      <c r="DR24" s="27">
        <f t="shared" si="6"/>
        <v>1224</v>
      </c>
      <c r="DS24" s="27">
        <f t="shared" si="7"/>
        <v>17</v>
      </c>
      <c r="DT24" s="27">
        <v>2017.0</v>
      </c>
    </row>
    <row r="25">
      <c r="A25" s="2">
        <v>45045.6553829051</v>
      </c>
      <c r="B25" s="3" t="s">
        <v>327</v>
      </c>
      <c r="C25" s="3" t="s">
        <v>91</v>
      </c>
      <c r="D25" s="3" t="s">
        <v>92</v>
      </c>
      <c r="E25" s="3" t="s">
        <v>92</v>
      </c>
      <c r="F25" s="3" t="s">
        <v>93</v>
      </c>
      <c r="G25" s="3">
        <v>1.0</v>
      </c>
      <c r="H25" s="3" t="s">
        <v>94</v>
      </c>
      <c r="I25" s="3" t="s">
        <v>95</v>
      </c>
      <c r="J25" s="3" t="s">
        <v>96</v>
      </c>
      <c r="K25" s="3" t="s">
        <v>328</v>
      </c>
      <c r="L25" s="3">
        <v>2.023030044E9</v>
      </c>
      <c r="M25" s="3" t="s">
        <v>287</v>
      </c>
      <c r="N25" s="3" t="s">
        <v>329</v>
      </c>
      <c r="O25" s="3">
        <v>1.1950284361E10</v>
      </c>
      <c r="P25" s="3">
        <v>5.52258933E8</v>
      </c>
      <c r="R25" s="3">
        <v>4.5759185802E10</v>
      </c>
      <c r="S25" s="4">
        <v>37931.0</v>
      </c>
      <c r="T25" s="3" t="s">
        <v>131</v>
      </c>
      <c r="U25" s="3" t="s">
        <v>100</v>
      </c>
      <c r="V25" s="3" t="s">
        <v>291</v>
      </c>
      <c r="W25" s="5" t="s">
        <v>330</v>
      </c>
      <c r="X25" s="3" t="s">
        <v>103</v>
      </c>
      <c r="Y25" s="3" t="s">
        <v>104</v>
      </c>
      <c r="Z25" s="3" t="s">
        <v>105</v>
      </c>
      <c r="AA25" s="3" t="s">
        <v>106</v>
      </c>
      <c r="AC25" s="3">
        <v>3.0</v>
      </c>
      <c r="AD25" s="3">
        <v>3.0</v>
      </c>
      <c r="AE25" s="23">
        <f t="shared" si="1"/>
        <v>6</v>
      </c>
      <c r="AG25" s="23">
        <f t="shared" si="2"/>
        <v>6</v>
      </c>
      <c r="AH25" s="24" t="str">
        <f t="shared" si="3"/>
        <v>Ok</v>
      </c>
      <c r="AI25" s="3" t="s">
        <v>134</v>
      </c>
      <c r="AJ25" s="3">
        <v>0.0</v>
      </c>
      <c r="AK25" s="3" t="s">
        <v>109</v>
      </c>
      <c r="AL25" s="25">
        <f>IFERROR(VLOOKUP(AK25,'Dicionário'!A:C,2,0),"Conferir")</f>
        <v>2</v>
      </c>
      <c r="AM25" s="3">
        <v>0.0</v>
      </c>
      <c r="AN25" s="3" t="s">
        <v>109</v>
      </c>
      <c r="AO25" s="26">
        <f>IFERROR(VLOOKUP(AN25,'Dicionário'!$A:$C,2,0),"Conferir")</f>
        <v>2</v>
      </c>
      <c r="AP25" s="3">
        <v>1800.0</v>
      </c>
      <c r="AQ25" s="3" t="s">
        <v>274</v>
      </c>
      <c r="AR25" s="26">
        <f>IFERROR(VLOOKUP(AQ25,'Dicionário'!$A:$C,2,0),"Conferir")</f>
        <v>0</v>
      </c>
      <c r="AS25" s="3">
        <v>0.0</v>
      </c>
      <c r="AT25" s="3" t="s">
        <v>109</v>
      </c>
      <c r="AU25" s="26">
        <f>IFERROR(VLOOKUP(AT25,'Dicionário'!$A:$C,2,0),"Conferir")</f>
        <v>2</v>
      </c>
      <c r="AV25" s="3">
        <v>0.0</v>
      </c>
      <c r="AW25" s="3" t="s">
        <v>109</v>
      </c>
      <c r="AX25" s="26">
        <f>IFERROR(VLOOKUP(AW25,'Dicionário'!$A:$C,2,0),"Conferir")</f>
        <v>2</v>
      </c>
      <c r="AY25" s="3">
        <v>2145.0</v>
      </c>
      <c r="AZ25" s="3" t="s">
        <v>176</v>
      </c>
      <c r="BA25" s="26">
        <f>IFERROR(VLOOKUP(AZ25,'Dicionário'!$A:$C,2,0),"Conferir")</f>
        <v>0</v>
      </c>
      <c r="BB25" s="3">
        <v>0.0</v>
      </c>
      <c r="BC25" s="3" t="s">
        <v>109</v>
      </c>
      <c r="BD25" s="26">
        <f>IFERROR(VLOOKUP(BC25,'Dicionário'!$A:$C,2,0),"Conferir")</f>
        <v>2</v>
      </c>
      <c r="BF25" s="3">
        <v>0.0</v>
      </c>
      <c r="BG25" s="3" t="s">
        <v>136</v>
      </c>
      <c r="BH25" s="26">
        <f>IFERROR(VLOOKUP(BG25,'Dicionário'!$A:$C,2,0),"Conferir")</f>
        <v>1</v>
      </c>
      <c r="BI25" s="3">
        <v>0.0</v>
      </c>
      <c r="BJ25" s="3" t="s">
        <v>137</v>
      </c>
      <c r="BK25" s="26">
        <f>IFERROR(VLOOKUP(BJ25,'Dicionário'!$A:$C,2,0),"Conferir")</f>
        <v>2</v>
      </c>
      <c r="BL25" s="3">
        <v>471.0</v>
      </c>
      <c r="BM25" s="3" t="s">
        <v>138</v>
      </c>
      <c r="BN25" s="26">
        <f>IFERROR(VLOOKUP(BM25,'Dicionário'!$A:$C,2,0),"Conferir")</f>
        <v>2</v>
      </c>
      <c r="BO25" s="3">
        <v>107.0</v>
      </c>
      <c r="BP25" s="3" t="s">
        <v>114</v>
      </c>
      <c r="BQ25" s="26">
        <f>IFERROR(VLOOKUP(BP25,'Dicionário'!$A:$C,2,0),"Conferir")</f>
        <v>2</v>
      </c>
      <c r="BR25" s="3">
        <v>263.0</v>
      </c>
      <c r="BS25" s="3" t="s">
        <v>114</v>
      </c>
      <c r="BT25" s="26">
        <f>IFERROR(VLOOKUP(BS25,'Dicionário'!$A:$C,2,0),"Conferir")</f>
        <v>2</v>
      </c>
      <c r="BU25" s="3">
        <v>190.0</v>
      </c>
      <c r="BV25" s="3" t="s">
        <v>237</v>
      </c>
      <c r="BW25" s="26">
        <f>IFERROR(VLOOKUP(BV25,'Dicionário'!$A:$C,2,0),"Conferir")</f>
        <v>0</v>
      </c>
      <c r="BX25" s="3" t="s">
        <v>157</v>
      </c>
      <c r="BY25" s="3">
        <v>0.0</v>
      </c>
      <c r="BZ25" s="3" t="s">
        <v>113</v>
      </c>
      <c r="CA25" s="26">
        <f>IFERROR(VLOOKUP(BZ25,'Dicionário'!$A:$C,2,0),"Conferir")</f>
        <v>2</v>
      </c>
      <c r="CB25" s="3">
        <v>200.0</v>
      </c>
      <c r="CC25" s="3">
        <v>0.0</v>
      </c>
      <c r="CD25" s="3" t="s">
        <v>113</v>
      </c>
      <c r="CE25" s="26">
        <f>IFERROR(VLOOKUP(CD25,'Dicionário'!$A:$C,2,0),"Conferir")</f>
        <v>2</v>
      </c>
      <c r="CF25" s="3">
        <v>1000.0</v>
      </c>
      <c r="CG25" s="3" t="s">
        <v>205</v>
      </c>
      <c r="CH25" s="26">
        <f>IFERROR(VLOOKUP(CG25,'Dicionário'!$A:$C,2,0),"Conferir")</f>
        <v>0</v>
      </c>
      <c r="CI25" s="3">
        <v>300.0</v>
      </c>
      <c r="CJ25" s="3" t="s">
        <v>118</v>
      </c>
      <c r="CK25" s="26">
        <f>IFERROR(VLOOKUP(CJ25,'Dicionário'!$A:$C,2,0),"Conferir")</f>
        <v>2</v>
      </c>
      <c r="CL25" s="3" t="s">
        <v>217</v>
      </c>
      <c r="CM25" s="3">
        <v>1.0</v>
      </c>
      <c r="CN25" s="3">
        <v>0.0</v>
      </c>
      <c r="CO25" s="3">
        <v>0.0</v>
      </c>
      <c r="CP25" s="3" t="s">
        <v>113</v>
      </c>
      <c r="CQ25" s="26">
        <f>IFERROR(VLOOKUP(CP25,'Dicionário'!$A:$C,2,0),"Conferir")</f>
        <v>2</v>
      </c>
      <c r="CR25" s="3">
        <v>0.0</v>
      </c>
      <c r="CS25" s="3" t="s">
        <v>113</v>
      </c>
      <c r="CT25" s="3">
        <v>0.0</v>
      </c>
      <c r="CU25" s="3">
        <f t="shared" si="9"/>
        <v>0</v>
      </c>
      <c r="CV25" s="3" t="s">
        <v>113</v>
      </c>
      <c r="CW25" s="3">
        <v>0.0</v>
      </c>
      <c r="CX25" s="3" t="s">
        <v>113</v>
      </c>
      <c r="CY25" s="26">
        <f>IFERROR(VLOOKUP(CX25,'Dicionário'!$A:$C,2,0),"Conferir")</f>
        <v>2</v>
      </c>
      <c r="DA25" s="3" t="s">
        <v>331</v>
      </c>
      <c r="DB25" s="3" t="s">
        <v>122</v>
      </c>
      <c r="DC25" s="26">
        <f>IFERROR(VLOOKUP(DB25,'Dicionário'!$A:$C,2,0),"Conferir")</f>
        <v>1</v>
      </c>
      <c r="DD25" s="3" t="s">
        <v>123</v>
      </c>
      <c r="DE25" s="3" t="s">
        <v>92</v>
      </c>
      <c r="DF25" s="3" t="s">
        <v>124</v>
      </c>
      <c r="DG25" s="26">
        <f>IFERROR(VLOOKUP(DF25,'Dicionário'!$A:$C,2,0),"Conferir")</f>
        <v>2</v>
      </c>
      <c r="DH25" s="3" t="s">
        <v>181</v>
      </c>
      <c r="DI25" s="26">
        <f>IFERROR(VLOOKUP(DH25,'Dicionário'!$A:$C,2,0),"Conferir")</f>
        <v>1</v>
      </c>
      <c r="DJ25" s="3" t="s">
        <v>146</v>
      </c>
      <c r="DK25" s="26">
        <f>IFERROR(VLOOKUP(DJ25,'Dicionário'!$A:$C,2,0),"Conferir")</f>
        <v>5</v>
      </c>
      <c r="DL25" s="3" t="s">
        <v>91</v>
      </c>
      <c r="DM25" s="26">
        <f>IFERROR(VLOOKUP(DL25,'Dicionário'!$A:$C,2,0),"Conferir")</f>
        <v>1</v>
      </c>
      <c r="DN25" s="3" t="s">
        <v>91</v>
      </c>
      <c r="DO25" s="26">
        <f>IFERROR(VLOOKUP(DN25,'Dicionário'!$A:$C,2,0),"Conferir")</f>
        <v>1</v>
      </c>
      <c r="DQ25" s="27">
        <f t="shared" si="5"/>
        <v>3945</v>
      </c>
      <c r="DR25" s="27">
        <f t="shared" si="6"/>
        <v>2531</v>
      </c>
      <c r="DS25" s="27">
        <f t="shared" si="7"/>
        <v>19</v>
      </c>
      <c r="DT25" s="27">
        <v>2020.0</v>
      </c>
    </row>
    <row r="26">
      <c r="A26" s="2">
        <v>45045.65607894676</v>
      </c>
      <c r="B26" s="3" t="s">
        <v>332</v>
      </c>
      <c r="C26" s="3" t="s">
        <v>91</v>
      </c>
      <c r="D26" s="3" t="s">
        <v>91</v>
      </c>
      <c r="E26" s="3" t="s">
        <v>333</v>
      </c>
      <c r="F26" s="3">
        <v>3.0</v>
      </c>
      <c r="G26" s="3">
        <v>1.0</v>
      </c>
      <c r="H26" s="3" t="s">
        <v>94</v>
      </c>
      <c r="I26" s="3" t="s">
        <v>95</v>
      </c>
      <c r="J26" s="3" t="s">
        <v>96</v>
      </c>
      <c r="K26" s="3" t="s">
        <v>334</v>
      </c>
      <c r="L26" s="3">
        <v>2.023030045E9</v>
      </c>
      <c r="M26" s="3" t="s">
        <v>259</v>
      </c>
      <c r="N26" s="3" t="s">
        <v>335</v>
      </c>
      <c r="O26" s="3">
        <v>6.6999201339E10</v>
      </c>
      <c r="P26" s="3">
        <v>2.4774626E7</v>
      </c>
      <c r="Q26" s="3" t="s">
        <v>92</v>
      </c>
      <c r="R26" s="5" t="s">
        <v>336</v>
      </c>
      <c r="S26" s="4">
        <v>37650.0</v>
      </c>
      <c r="T26" s="3" t="s">
        <v>99</v>
      </c>
      <c r="U26" s="3" t="s">
        <v>100</v>
      </c>
      <c r="V26" s="3" t="s">
        <v>337</v>
      </c>
      <c r="W26" s="5" t="s">
        <v>338</v>
      </c>
      <c r="X26" s="3" t="s">
        <v>103</v>
      </c>
      <c r="Y26" s="3" t="s">
        <v>104</v>
      </c>
      <c r="Z26" s="3" t="s">
        <v>105</v>
      </c>
      <c r="AA26" s="3" t="s">
        <v>106</v>
      </c>
      <c r="AC26" s="3">
        <v>2.0</v>
      </c>
      <c r="AD26" s="3">
        <v>1.0</v>
      </c>
      <c r="AE26" s="23">
        <f t="shared" si="1"/>
        <v>2</v>
      </c>
      <c r="AG26" s="23">
        <f t="shared" si="2"/>
        <v>2</v>
      </c>
      <c r="AH26" s="24" t="str">
        <f t="shared" si="3"/>
        <v>Ok</v>
      </c>
      <c r="AI26" s="3" t="s">
        <v>107</v>
      </c>
      <c r="AJ26" s="3">
        <v>0.0</v>
      </c>
      <c r="AK26" s="3" t="s">
        <v>109</v>
      </c>
      <c r="AL26" s="25">
        <f>IFERROR(VLOOKUP(AK26,'Dicionário'!A:C,2,0),"Conferir")</f>
        <v>2</v>
      </c>
      <c r="AM26" s="3">
        <v>0.0</v>
      </c>
      <c r="AN26" s="3" t="s">
        <v>109</v>
      </c>
      <c r="AO26" s="26">
        <f>IFERROR(VLOOKUP(AN26,'Dicionário'!$A:$C,2,0),"Conferir")</f>
        <v>2</v>
      </c>
      <c r="AP26" s="3">
        <v>0.0</v>
      </c>
      <c r="AQ26" s="3" t="s">
        <v>109</v>
      </c>
      <c r="AR26" s="26">
        <f>IFERROR(VLOOKUP(AQ26,'Dicionário'!$A:$C,2,0),"Conferir")</f>
        <v>2</v>
      </c>
      <c r="AS26" s="3">
        <v>0.0</v>
      </c>
      <c r="AT26" s="3" t="s">
        <v>109</v>
      </c>
      <c r="AU26" s="26">
        <f>IFERROR(VLOOKUP(AT26,'Dicionário'!$A:$C,2,0),"Conferir")</f>
        <v>2</v>
      </c>
      <c r="AV26" s="3">
        <v>0.0</v>
      </c>
      <c r="AW26" s="3" t="s">
        <v>109</v>
      </c>
      <c r="AX26" s="26">
        <f>IFERROR(VLOOKUP(AW26,'Dicionário'!$A:$C,2,0),"Conferir")</f>
        <v>2</v>
      </c>
      <c r="AY26" s="3">
        <v>5241.0</v>
      </c>
      <c r="AZ26" s="3" t="s">
        <v>176</v>
      </c>
      <c r="BA26" s="26">
        <f>IFERROR(VLOOKUP(AZ26,'Dicionário'!$A:$C,2,0),"Conferir")</f>
        <v>0</v>
      </c>
      <c r="BB26" s="3">
        <v>0.0</v>
      </c>
      <c r="BC26" s="3" t="s">
        <v>109</v>
      </c>
      <c r="BD26" s="26">
        <f>IFERROR(VLOOKUP(BC26,'Dicionário'!$A:$C,2,0),"Conferir")</f>
        <v>2</v>
      </c>
      <c r="BF26" s="3">
        <v>0.0</v>
      </c>
      <c r="BG26" s="3" t="s">
        <v>136</v>
      </c>
      <c r="BH26" s="26">
        <f>IFERROR(VLOOKUP(BG26,'Dicionário'!$A:$C,2,0),"Conferir")</f>
        <v>1</v>
      </c>
      <c r="BI26" s="3">
        <v>0.0</v>
      </c>
      <c r="BJ26" s="3" t="s">
        <v>137</v>
      </c>
      <c r="BK26" s="26">
        <f>IFERROR(VLOOKUP(BJ26,'Dicionário'!$A:$C,2,0),"Conferir")</f>
        <v>2</v>
      </c>
      <c r="BL26" s="3">
        <v>703.0</v>
      </c>
      <c r="BM26" s="3" t="s">
        <v>138</v>
      </c>
      <c r="BN26" s="26">
        <f>IFERROR(VLOOKUP(BM26,'Dicionário'!$A:$C,2,0),"Conferir")</f>
        <v>2</v>
      </c>
      <c r="BO26" s="3">
        <v>66.0</v>
      </c>
      <c r="BP26" s="3" t="s">
        <v>114</v>
      </c>
      <c r="BQ26" s="26">
        <f>IFERROR(VLOOKUP(BP26,'Dicionário'!$A:$C,2,0),"Conferir")</f>
        <v>2</v>
      </c>
      <c r="BR26" s="3">
        <v>135.0</v>
      </c>
      <c r="BS26" s="3" t="s">
        <v>114</v>
      </c>
      <c r="BT26" s="26">
        <f>IFERROR(VLOOKUP(BS26,'Dicionário'!$A:$C,2,0),"Conferir")</f>
        <v>2</v>
      </c>
      <c r="BU26" s="3">
        <v>134.0</v>
      </c>
      <c r="BV26" s="3" t="s">
        <v>167</v>
      </c>
      <c r="BW26" s="26">
        <f>IFERROR(VLOOKUP(BV26,'Dicionário'!$A:$C,2,0),"Conferir")</f>
        <v>2</v>
      </c>
      <c r="BX26" s="3" t="s">
        <v>115</v>
      </c>
      <c r="BY26" s="3">
        <v>0.0</v>
      </c>
      <c r="BZ26" s="3" t="s">
        <v>113</v>
      </c>
      <c r="CA26" s="26">
        <f>IFERROR(VLOOKUP(BZ26,'Dicionário'!$A:$C,2,0),"Conferir")</f>
        <v>2</v>
      </c>
      <c r="CB26" s="3">
        <v>700.0</v>
      </c>
      <c r="CC26" s="3">
        <v>0.0</v>
      </c>
      <c r="CD26" s="3" t="s">
        <v>113</v>
      </c>
      <c r="CE26" s="26">
        <f>IFERROR(VLOOKUP(CD26,'Dicionário'!$A:$C,2,0),"Conferir")</f>
        <v>2</v>
      </c>
      <c r="CF26" s="3">
        <v>0.0</v>
      </c>
      <c r="CG26" s="3" t="s">
        <v>113</v>
      </c>
      <c r="CH26" s="26">
        <f>IFERROR(VLOOKUP(CG26,'Dicionário'!$A:$C,2,0),"Conferir")</f>
        <v>2</v>
      </c>
      <c r="CI26" s="3">
        <v>0.0</v>
      </c>
      <c r="CJ26" s="3" t="s">
        <v>113</v>
      </c>
      <c r="CK26" s="26">
        <f>IFERROR(VLOOKUP(CJ26,'Dicionário'!$A:$C,2,0),"Conferir")</f>
        <v>2</v>
      </c>
      <c r="CM26" s="3">
        <v>1.0</v>
      </c>
      <c r="CN26" s="3">
        <v>0.0</v>
      </c>
      <c r="CO26" s="3">
        <v>0.0</v>
      </c>
      <c r="CP26" s="3" t="s">
        <v>207</v>
      </c>
      <c r="CQ26" s="26">
        <f>IFERROR(VLOOKUP(CP26,'Dicionário'!$A:$C,2,0),"Conferir")</f>
        <v>0</v>
      </c>
      <c r="CR26" s="3">
        <v>0.0</v>
      </c>
      <c r="CS26" s="3" t="s">
        <v>225</v>
      </c>
      <c r="CT26" s="3">
        <v>0.0</v>
      </c>
      <c r="CU26" s="3">
        <f t="shared" si="9"/>
        <v>0</v>
      </c>
      <c r="CV26" s="3" t="s">
        <v>225</v>
      </c>
      <c r="CW26" s="3">
        <v>0.0</v>
      </c>
      <c r="CX26" s="3" t="s">
        <v>113</v>
      </c>
      <c r="CY26" s="26">
        <f>IFERROR(VLOOKUP(CX26,'Dicionário'!$A:$C,2,0),"Conferir")</f>
        <v>2</v>
      </c>
      <c r="CZ26" s="3" t="s">
        <v>1558</v>
      </c>
      <c r="DA26" s="3" t="s">
        <v>122</v>
      </c>
      <c r="DB26" s="3" t="s">
        <v>122</v>
      </c>
      <c r="DC26" s="26">
        <f>IFERROR(VLOOKUP(DB26,'Dicionário'!$A:$C,2,0),"Conferir")</f>
        <v>1</v>
      </c>
      <c r="DD26" s="3" t="s">
        <v>123</v>
      </c>
      <c r="DF26" s="3" t="s">
        <v>124</v>
      </c>
      <c r="DG26" s="26">
        <f>IFERROR(VLOOKUP(DF26,'Dicionário'!$A:$C,2,0),"Conferir")</f>
        <v>2</v>
      </c>
      <c r="DH26" s="3" t="s">
        <v>181</v>
      </c>
      <c r="DI26" s="26">
        <f>IFERROR(VLOOKUP(DH26,'Dicionário'!$A:$C,2,0),"Conferir")</f>
        <v>1</v>
      </c>
      <c r="DJ26" s="3" t="s">
        <v>656</v>
      </c>
      <c r="DK26" s="26">
        <f>IFERROR(VLOOKUP(DJ26,'Dicionário'!$A:$C,2,0),"Conferir")</f>
        <v>1</v>
      </c>
      <c r="DL26" s="3" t="s">
        <v>92</v>
      </c>
      <c r="DM26" s="26">
        <f>IFERROR(VLOOKUP(DL26,'Dicionário'!$A:$C,2,0),"Conferir")</f>
        <v>2</v>
      </c>
      <c r="DN26" s="3" t="s">
        <v>92</v>
      </c>
      <c r="DO26" s="26">
        <f>IFERROR(VLOOKUP(DN26,'Dicionário'!$A:$C,2,0),"Conferir")</f>
        <v>2</v>
      </c>
      <c r="DQ26" s="27">
        <f t="shared" si="5"/>
        <v>5241</v>
      </c>
      <c r="DR26" s="27">
        <f t="shared" si="6"/>
        <v>1738</v>
      </c>
      <c r="DS26" s="27">
        <f t="shared" si="7"/>
        <v>20</v>
      </c>
      <c r="DT26" s="27">
        <v>2022.0</v>
      </c>
    </row>
    <row r="27">
      <c r="A27" s="2">
        <v>45045.68963346065</v>
      </c>
      <c r="B27" s="3" t="s">
        <v>342</v>
      </c>
      <c r="C27" s="3" t="s">
        <v>91</v>
      </c>
      <c r="D27" s="3" t="s">
        <v>91</v>
      </c>
      <c r="E27" s="3" t="s">
        <v>92</v>
      </c>
      <c r="F27" s="3">
        <v>2.0</v>
      </c>
      <c r="G27" s="3">
        <v>3.0</v>
      </c>
      <c r="H27" s="3" t="s">
        <v>94</v>
      </c>
      <c r="I27" s="3" t="s">
        <v>95</v>
      </c>
      <c r="J27" s="3" t="s">
        <v>343</v>
      </c>
      <c r="K27" s="3" t="s">
        <v>344</v>
      </c>
      <c r="L27" s="3">
        <v>2.023030046E9</v>
      </c>
      <c r="M27" s="3" t="s">
        <v>341</v>
      </c>
      <c r="N27" s="3" t="s">
        <v>345</v>
      </c>
      <c r="O27" s="3">
        <v>1.1958016771E10</v>
      </c>
      <c r="P27" s="3">
        <v>5.40395444E8</v>
      </c>
      <c r="Q27" s="3" t="s">
        <v>92</v>
      </c>
      <c r="R27" s="3">
        <v>2.3502135878E10</v>
      </c>
      <c r="S27" s="4">
        <v>38085.0</v>
      </c>
      <c r="T27" s="3" t="s">
        <v>242</v>
      </c>
      <c r="U27" s="3" t="s">
        <v>100</v>
      </c>
      <c r="V27" s="3" t="s">
        <v>346</v>
      </c>
      <c r="W27" s="5" t="s">
        <v>347</v>
      </c>
      <c r="X27" s="3" t="s">
        <v>348</v>
      </c>
      <c r="Y27" s="3" t="s">
        <v>104</v>
      </c>
      <c r="Z27" s="3" t="s">
        <v>105</v>
      </c>
      <c r="AA27" s="3" t="s">
        <v>106</v>
      </c>
      <c r="AC27" s="3">
        <v>2.0</v>
      </c>
      <c r="AD27" s="3">
        <v>2.0</v>
      </c>
      <c r="AE27" s="23">
        <f t="shared" si="1"/>
        <v>4</v>
      </c>
      <c r="AF27" s="3">
        <v>0.0</v>
      </c>
      <c r="AG27" s="23">
        <f t="shared" si="2"/>
        <v>4</v>
      </c>
      <c r="AH27" s="24" t="str">
        <f t="shared" si="3"/>
        <v>Ok</v>
      </c>
      <c r="AI27" s="3" t="s">
        <v>107</v>
      </c>
      <c r="AJ27" s="3">
        <v>0.0</v>
      </c>
      <c r="AK27" s="3" t="s">
        <v>109</v>
      </c>
      <c r="AL27" s="25">
        <f>IFERROR(VLOOKUP(AK27,'Dicionário'!A:C,2,0),"Conferir")</f>
        <v>2</v>
      </c>
      <c r="AM27" s="3">
        <v>3968.0</v>
      </c>
      <c r="AN27" s="3" t="s">
        <v>108</v>
      </c>
      <c r="AO27" s="26">
        <f>IFERROR(VLOOKUP(AN27,'Dicionário'!$A:$C,2,0),"Conferir")</f>
        <v>2</v>
      </c>
      <c r="AP27" s="3">
        <v>4120.0</v>
      </c>
      <c r="AQ27" s="3" t="s">
        <v>108</v>
      </c>
      <c r="AR27" s="26">
        <f>IFERROR(VLOOKUP(AQ27,'Dicionário'!$A:$C,2,0),"Conferir")</f>
        <v>2</v>
      </c>
      <c r="AS27" s="3">
        <v>0.0</v>
      </c>
      <c r="AT27" s="3" t="s">
        <v>109</v>
      </c>
      <c r="AU27" s="26">
        <f>IFERROR(VLOOKUP(AT27,'Dicionário'!$A:$C,2,0),"Conferir")</f>
        <v>2</v>
      </c>
      <c r="AV27" s="3">
        <v>0.0</v>
      </c>
      <c r="AW27" s="3" t="s">
        <v>109</v>
      </c>
      <c r="AX27" s="26">
        <f>IFERROR(VLOOKUP(AW27,'Dicionário'!$A:$C,2,0),"Conferir")</f>
        <v>2</v>
      </c>
      <c r="AY27" s="3">
        <v>0.0</v>
      </c>
      <c r="AZ27" s="3" t="s">
        <v>109</v>
      </c>
      <c r="BA27" s="26">
        <f>IFERROR(VLOOKUP(AZ27,'Dicionário'!$A:$C,2,0),"Conferir")</f>
        <v>2</v>
      </c>
      <c r="BB27" s="3">
        <v>0.0</v>
      </c>
      <c r="BC27" s="3" t="s">
        <v>109</v>
      </c>
      <c r="BD27" s="26">
        <f>IFERROR(VLOOKUP(BC27,'Dicionário'!$A:$C,2,0),"Conferir")</f>
        <v>2</v>
      </c>
      <c r="BF27" s="3">
        <v>0.0</v>
      </c>
      <c r="BG27" s="3" t="s">
        <v>136</v>
      </c>
      <c r="BH27" s="26">
        <f>IFERROR(VLOOKUP(BG27,'Dicionário'!$A:$C,2,0),"Conferir")</f>
        <v>1</v>
      </c>
      <c r="BI27" s="3">
        <v>472.0</v>
      </c>
      <c r="BJ27" s="3" t="s">
        <v>437</v>
      </c>
      <c r="BK27" s="26">
        <f>IFERROR(VLOOKUP(BJ27,'Dicionário'!$A:$C,2,0),"Conferir")</f>
        <v>2</v>
      </c>
      <c r="BL27" s="3">
        <v>1102.0</v>
      </c>
      <c r="BM27" s="3" t="s">
        <v>138</v>
      </c>
      <c r="BN27" s="26">
        <f>IFERROR(VLOOKUP(BM27,'Dicionário'!$A:$C,2,0),"Conferir")</f>
        <v>2</v>
      </c>
      <c r="BO27" s="3">
        <v>109.0</v>
      </c>
      <c r="BP27" s="3" t="s">
        <v>114</v>
      </c>
      <c r="BQ27" s="26">
        <f>IFERROR(VLOOKUP(BP27,'Dicionário'!$A:$C,2,0),"Conferir")</f>
        <v>2</v>
      </c>
      <c r="BR27" s="3">
        <v>204.0</v>
      </c>
      <c r="BS27" s="3" t="s">
        <v>114</v>
      </c>
      <c r="BT27" s="26">
        <f>IFERROR(VLOOKUP(BS27,'Dicionário'!$A:$C,2,0),"Conferir")</f>
        <v>2</v>
      </c>
      <c r="BU27" s="3">
        <v>116.0</v>
      </c>
      <c r="BV27" s="3" t="s">
        <v>167</v>
      </c>
      <c r="BW27" s="26">
        <f>IFERROR(VLOOKUP(BV27,'Dicionário'!$A:$C,2,0),"Conferir")</f>
        <v>2</v>
      </c>
      <c r="BX27" s="3" t="s">
        <v>115</v>
      </c>
      <c r="BY27" s="3">
        <v>151.0</v>
      </c>
      <c r="BZ27" s="3" t="s">
        <v>116</v>
      </c>
      <c r="CA27" s="26">
        <f>IFERROR(VLOOKUP(BZ27,'Dicionário'!$A:$C,2,0),"Conferir")</f>
        <v>2</v>
      </c>
      <c r="CB27" s="3">
        <v>152.0</v>
      </c>
      <c r="CC27" s="3">
        <v>0.0</v>
      </c>
      <c r="CD27" s="3" t="s">
        <v>113</v>
      </c>
      <c r="CE27" s="26">
        <f>IFERROR(VLOOKUP(CD27,'Dicionário'!$A:$C,2,0),"Conferir")</f>
        <v>2</v>
      </c>
      <c r="CF27" s="3">
        <v>741.0</v>
      </c>
      <c r="CG27" s="3" t="s">
        <v>117</v>
      </c>
      <c r="CH27" s="26">
        <f>IFERROR(VLOOKUP(CG27,'Dicionário'!$A:$C,2,0),"Conferir")</f>
        <v>2</v>
      </c>
      <c r="CI27" s="3">
        <v>94.0</v>
      </c>
      <c r="CJ27" s="3" t="s">
        <v>118</v>
      </c>
      <c r="CK27" s="26">
        <f>IFERROR(VLOOKUP(CJ27,'Dicionário'!$A:$C,2,0),"Conferir")</f>
        <v>2</v>
      </c>
      <c r="CL27" s="3" t="s">
        <v>1018</v>
      </c>
      <c r="CM27" s="3">
        <v>0.0</v>
      </c>
      <c r="CN27" s="3">
        <v>0.0</v>
      </c>
      <c r="CO27" s="3">
        <v>0.0</v>
      </c>
      <c r="CP27" s="3" t="s">
        <v>113</v>
      </c>
      <c r="CQ27" s="26">
        <f>IFERROR(VLOOKUP(CP27,'Dicionário'!$A:$C,2,0),"Conferir")</f>
        <v>2</v>
      </c>
      <c r="CR27" s="3">
        <v>0.0</v>
      </c>
      <c r="CS27" s="3" t="s">
        <v>113</v>
      </c>
      <c r="CT27" s="3">
        <v>5997.0</v>
      </c>
      <c r="CU27" s="3">
        <v>0.0</v>
      </c>
      <c r="CV27" s="3" t="s">
        <v>120</v>
      </c>
      <c r="CW27" s="3">
        <v>0.0</v>
      </c>
      <c r="CX27" s="3" t="s">
        <v>113</v>
      </c>
      <c r="CY27" s="26">
        <f>IFERROR(VLOOKUP(CX27,'Dicionário'!$A:$C,2,0),"Conferir")</f>
        <v>2</v>
      </c>
      <c r="DA27" s="3" t="s">
        <v>121</v>
      </c>
      <c r="DB27" s="3" t="s">
        <v>122</v>
      </c>
      <c r="DC27" s="26">
        <f>IFERROR(VLOOKUP(DB27,'Dicionário'!$A:$C,2,0),"Conferir")</f>
        <v>1</v>
      </c>
      <c r="DD27" s="3" t="s">
        <v>144</v>
      </c>
      <c r="DF27" s="3" t="s">
        <v>124</v>
      </c>
      <c r="DG27" s="26">
        <f>IFERROR(VLOOKUP(DF27,'Dicionário'!$A:$C,2,0),"Conferir")</f>
        <v>2</v>
      </c>
      <c r="DH27" s="3" t="s">
        <v>126</v>
      </c>
      <c r="DI27" s="26">
        <f>IFERROR(VLOOKUP(DH27,'Dicionário'!$A:$C,2,0),"Conferir")</f>
        <v>7</v>
      </c>
      <c r="DJ27" s="3" t="s">
        <v>146</v>
      </c>
      <c r="DK27" s="26">
        <f>IFERROR(VLOOKUP(DJ27,'Dicionário'!$A:$C,2,0),"Conferir")</f>
        <v>5</v>
      </c>
      <c r="DL27" s="3" t="s">
        <v>92</v>
      </c>
      <c r="DM27" s="26">
        <f>IFERROR(VLOOKUP(DL27,'Dicionário'!$A:$C,2,0),"Conferir")</f>
        <v>2</v>
      </c>
      <c r="DN27" s="3" t="s">
        <v>92</v>
      </c>
      <c r="DO27" s="26">
        <f>IFERROR(VLOOKUP(DN27,'Dicionário'!$A:$C,2,0),"Conferir")</f>
        <v>2</v>
      </c>
      <c r="DQ27" s="27">
        <f t="shared" si="5"/>
        <v>8088</v>
      </c>
      <c r="DR27" s="27">
        <f t="shared" si="6"/>
        <v>3141</v>
      </c>
      <c r="DS27" s="27">
        <f t="shared" si="7"/>
        <v>19</v>
      </c>
      <c r="DT27" s="27">
        <v>2023.0</v>
      </c>
    </row>
    <row r="28">
      <c r="A28" s="2">
        <v>45045.65371733796</v>
      </c>
      <c r="B28" s="3" t="s">
        <v>352</v>
      </c>
      <c r="C28" s="3" t="s">
        <v>91</v>
      </c>
      <c r="D28" s="3" t="s">
        <v>91</v>
      </c>
      <c r="E28" s="3" t="s">
        <v>92</v>
      </c>
      <c r="F28" s="3">
        <v>1.0</v>
      </c>
      <c r="G28" s="3" t="s">
        <v>93</v>
      </c>
      <c r="H28" s="3" t="s">
        <v>94</v>
      </c>
      <c r="I28" s="3" t="s">
        <v>95</v>
      </c>
      <c r="J28" s="3" t="s">
        <v>353</v>
      </c>
      <c r="K28" s="3" t="s">
        <v>354</v>
      </c>
      <c r="L28" s="3">
        <v>2.023030047E9</v>
      </c>
      <c r="M28" s="3" t="s">
        <v>351</v>
      </c>
      <c r="N28" s="3" t="s">
        <v>355</v>
      </c>
      <c r="O28" s="3">
        <v>1.1939628014E10</v>
      </c>
      <c r="P28" s="3">
        <v>5.36116404E8</v>
      </c>
      <c r="Q28" s="3" t="s">
        <v>92</v>
      </c>
      <c r="R28" s="3">
        <v>5.7332302829E10</v>
      </c>
      <c r="S28" s="4">
        <v>38679.0</v>
      </c>
      <c r="T28" s="3" t="s">
        <v>131</v>
      </c>
      <c r="U28" s="3" t="s">
        <v>100</v>
      </c>
      <c r="V28" s="3" t="s">
        <v>356</v>
      </c>
      <c r="W28" s="5" t="s">
        <v>357</v>
      </c>
      <c r="X28" s="3" t="s">
        <v>103</v>
      </c>
      <c r="Y28" s="3" t="s">
        <v>104</v>
      </c>
      <c r="Z28" s="3" t="s">
        <v>105</v>
      </c>
      <c r="AA28" s="3" t="s">
        <v>106</v>
      </c>
      <c r="AC28" s="3">
        <v>4.0</v>
      </c>
      <c r="AD28" s="3">
        <v>4.0</v>
      </c>
      <c r="AE28" s="23">
        <f t="shared" si="1"/>
        <v>8</v>
      </c>
      <c r="AG28" s="23">
        <f t="shared" si="2"/>
        <v>8</v>
      </c>
      <c r="AH28" s="24" t="str">
        <f t="shared" si="3"/>
        <v>Ok</v>
      </c>
      <c r="AI28" s="3" t="s">
        <v>107</v>
      </c>
      <c r="AJ28" s="3">
        <v>0.0</v>
      </c>
      <c r="AK28" s="3" t="s">
        <v>109</v>
      </c>
      <c r="AL28" s="25">
        <f>IFERROR(VLOOKUP(AK28,'Dicionário'!A:C,2,0),"Conferir")</f>
        <v>2</v>
      </c>
      <c r="AM28" s="3">
        <v>0.0</v>
      </c>
      <c r="AN28" s="3" t="s">
        <v>109</v>
      </c>
      <c r="AO28" s="26">
        <f>IFERROR(VLOOKUP(AN28,'Dicionário'!$A:$C,2,0),"Conferir")</f>
        <v>2</v>
      </c>
      <c r="AP28" s="3">
        <v>500.0</v>
      </c>
      <c r="AQ28" s="3" t="s">
        <v>135</v>
      </c>
      <c r="AR28" s="26">
        <f>IFERROR(VLOOKUP(AQ28,'Dicionário'!$A:$C,2,0),"Conferir")</f>
        <v>2</v>
      </c>
      <c r="AS28" s="3">
        <v>0.0</v>
      </c>
      <c r="AT28" s="3" t="s">
        <v>109</v>
      </c>
      <c r="AU28" s="26">
        <f>IFERROR(VLOOKUP(AT28,'Dicionário'!$A:$C,2,0),"Conferir")</f>
        <v>2</v>
      </c>
      <c r="AV28" s="3">
        <v>0.0</v>
      </c>
      <c r="AW28" s="3" t="s">
        <v>109</v>
      </c>
      <c r="AX28" s="26">
        <f>IFERROR(VLOOKUP(AW28,'Dicionário'!$A:$C,2,0),"Conferir")</f>
        <v>2</v>
      </c>
      <c r="AY28" s="3">
        <v>0.0</v>
      </c>
      <c r="AZ28" s="3" t="s">
        <v>109</v>
      </c>
      <c r="BA28" s="26">
        <f>IFERROR(VLOOKUP(AZ28,'Dicionário'!$A:$C,2,0),"Conferir")</f>
        <v>2</v>
      </c>
      <c r="BB28" s="3">
        <v>1900.0</v>
      </c>
      <c r="BC28" s="3" t="s">
        <v>108</v>
      </c>
      <c r="BD28" s="26">
        <f>IFERROR(VLOOKUP(BC28,'Dicionário'!$A:$C,2,0),"Conferir")</f>
        <v>2</v>
      </c>
      <c r="BF28" s="3">
        <v>0.0</v>
      </c>
      <c r="BG28" s="3" t="s">
        <v>136</v>
      </c>
      <c r="BH28" s="26">
        <f>IFERROR(VLOOKUP(BG28,'Dicionário'!$A:$C,2,0),"Conferir")</f>
        <v>1</v>
      </c>
      <c r="BI28" s="3">
        <v>0.0</v>
      </c>
      <c r="BJ28" s="3" t="s">
        <v>137</v>
      </c>
      <c r="BK28" s="26">
        <f>IFERROR(VLOOKUP(BJ28,'Dicionário'!$A:$C,2,0),"Conferir")</f>
        <v>2</v>
      </c>
      <c r="BL28" s="3">
        <v>629.0</v>
      </c>
      <c r="BM28" s="3" t="s">
        <v>138</v>
      </c>
      <c r="BN28" s="26">
        <f>IFERROR(VLOOKUP(BM28,'Dicionário'!$A:$C,2,0),"Conferir")</f>
        <v>2</v>
      </c>
      <c r="BO28" s="3">
        <v>102.0</v>
      </c>
      <c r="BP28" s="3" t="s">
        <v>114</v>
      </c>
      <c r="BQ28" s="26">
        <f>IFERROR(VLOOKUP(BP28,'Dicionário'!$A:$C,2,0),"Conferir")</f>
        <v>2</v>
      </c>
      <c r="BR28" s="3">
        <v>169.0</v>
      </c>
      <c r="BS28" s="3" t="s">
        <v>114</v>
      </c>
      <c r="BT28" s="26">
        <f>IFERROR(VLOOKUP(BS28,'Dicionário'!$A:$C,2,0),"Conferir")</f>
        <v>2</v>
      </c>
      <c r="BU28" s="3">
        <v>73.0</v>
      </c>
      <c r="BV28" s="3" t="s">
        <v>167</v>
      </c>
      <c r="BW28" s="26">
        <f>IFERROR(VLOOKUP(BV28,'Dicionário'!$A:$C,2,0),"Conferir")</f>
        <v>2</v>
      </c>
      <c r="BX28" s="3" t="s">
        <v>115</v>
      </c>
      <c r="BY28" s="3">
        <v>108.0</v>
      </c>
      <c r="BZ28" s="3" t="s">
        <v>116</v>
      </c>
      <c r="CA28" s="26">
        <f>IFERROR(VLOOKUP(BZ28,'Dicionário'!$A:$C,2,0),"Conferir")</f>
        <v>2</v>
      </c>
      <c r="CB28" s="3">
        <v>444.0</v>
      </c>
      <c r="CC28" s="3">
        <v>377.0</v>
      </c>
      <c r="CD28" s="3" t="s">
        <v>189</v>
      </c>
      <c r="CE28" s="26">
        <f>IFERROR(VLOOKUP(CD28,'Dicionário'!$A:$C,2,0),"Conferir")</f>
        <v>2</v>
      </c>
      <c r="CF28" s="3">
        <v>92.0</v>
      </c>
      <c r="CG28" s="3" t="s">
        <v>276</v>
      </c>
      <c r="CH28" s="26">
        <f>IFERROR(VLOOKUP(CG28,'Dicionário'!$A:$C,2,0),"Conferir")</f>
        <v>2</v>
      </c>
      <c r="CI28" s="3">
        <v>461.0</v>
      </c>
      <c r="CJ28" s="3" t="s">
        <v>141</v>
      </c>
      <c r="CK28" s="26">
        <f>IFERROR(VLOOKUP(CJ28,'Dicionário'!$A:$C,2,0),"Conferir")</f>
        <v>2</v>
      </c>
      <c r="CL28" s="3" t="s">
        <v>2026</v>
      </c>
      <c r="CM28" s="3">
        <v>1.0</v>
      </c>
      <c r="CN28" s="3">
        <v>0.0</v>
      </c>
      <c r="CO28" s="3">
        <v>645.0</v>
      </c>
      <c r="CP28" s="3" t="s">
        <v>120</v>
      </c>
      <c r="CQ28" s="26">
        <f>IFERROR(VLOOKUP(CP28,'Dicionário'!$A:$C,2,0),"Conferir")</f>
        <v>2</v>
      </c>
      <c r="CR28" s="3">
        <v>0.0</v>
      </c>
      <c r="CS28" s="3" t="s">
        <v>113</v>
      </c>
      <c r="CT28" s="3">
        <v>0.0</v>
      </c>
      <c r="CU28" s="3">
        <f t="shared" ref="CU28:CU36" si="10">ROUNDDOWN((CT28-CR28)/12,0)</f>
        <v>0</v>
      </c>
      <c r="CV28" s="3" t="s">
        <v>113</v>
      </c>
      <c r="CW28" s="3">
        <v>0.0</v>
      </c>
      <c r="CX28" s="3" t="s">
        <v>113</v>
      </c>
      <c r="CY28" s="26">
        <f>IFERROR(VLOOKUP(CX28,'Dicionário'!$A:$C,2,0),"Conferir")</f>
        <v>2</v>
      </c>
      <c r="DA28" s="3" t="s">
        <v>121</v>
      </c>
      <c r="DB28" s="3" t="s">
        <v>122</v>
      </c>
      <c r="DC28" s="26">
        <f>IFERROR(VLOOKUP(DB28,'Dicionário'!$A:$C,2,0),"Conferir")</f>
        <v>1</v>
      </c>
      <c r="DD28" s="3" t="s">
        <v>123</v>
      </c>
      <c r="DF28" s="3" t="s">
        <v>124</v>
      </c>
      <c r="DG28" s="26">
        <f>IFERROR(VLOOKUP(DF28,'Dicionário'!$A:$C,2,0),"Conferir")</f>
        <v>2</v>
      </c>
      <c r="DH28" s="3" t="s">
        <v>228</v>
      </c>
      <c r="DI28" s="26">
        <f>IFERROR(VLOOKUP(DH28,'Dicionário'!$A:$C,2,0),"Conferir")</f>
        <v>6</v>
      </c>
      <c r="DJ28" s="3" t="s">
        <v>126</v>
      </c>
      <c r="DK28" s="26">
        <f>IFERROR(VLOOKUP(DJ28,'Dicionário'!$A:$C,2,0),"Conferir")</f>
        <v>7</v>
      </c>
      <c r="DL28" s="3" t="s">
        <v>91</v>
      </c>
      <c r="DM28" s="26">
        <f>IFERROR(VLOOKUP(DL28,'Dicionário'!$A:$C,2,0),"Conferir")</f>
        <v>1</v>
      </c>
      <c r="DN28" s="3" t="s">
        <v>91</v>
      </c>
      <c r="DO28" s="26">
        <f>IFERROR(VLOOKUP(DN28,'Dicionário'!$A:$C,2,0),"Conferir")</f>
        <v>1</v>
      </c>
      <c r="DQ28" s="27">
        <f t="shared" si="5"/>
        <v>2400</v>
      </c>
      <c r="DR28" s="27">
        <f t="shared" si="6"/>
        <v>3100</v>
      </c>
      <c r="DS28" s="27">
        <f t="shared" si="7"/>
        <v>17</v>
      </c>
      <c r="DT28" s="27">
        <v>2021.0</v>
      </c>
    </row>
    <row r="29">
      <c r="A29" s="2">
        <v>45052.462340972226</v>
      </c>
      <c r="B29" s="3" t="s">
        <v>358</v>
      </c>
      <c r="C29" s="3" t="s">
        <v>91</v>
      </c>
      <c r="D29" s="3" t="s">
        <v>92</v>
      </c>
      <c r="E29" s="3" t="s">
        <v>92</v>
      </c>
      <c r="F29" s="3">
        <v>1.0</v>
      </c>
      <c r="G29" s="3" t="s">
        <v>93</v>
      </c>
      <c r="H29" s="3" t="s">
        <v>94</v>
      </c>
      <c r="I29" s="3" t="s">
        <v>95</v>
      </c>
      <c r="J29" s="3" t="s">
        <v>353</v>
      </c>
      <c r="K29" s="3" t="s">
        <v>359</v>
      </c>
      <c r="L29" s="3">
        <v>2.023030049E9</v>
      </c>
      <c r="M29" s="3" t="s">
        <v>294</v>
      </c>
      <c r="N29" s="3" t="s">
        <v>360</v>
      </c>
      <c r="O29" s="3">
        <v>1.1992679654E10</v>
      </c>
      <c r="P29" s="3">
        <v>5.75791706E8</v>
      </c>
      <c r="R29" s="3">
        <v>5.5959754827E10</v>
      </c>
      <c r="S29" s="4">
        <v>38522.0</v>
      </c>
      <c r="T29" s="3" t="s">
        <v>163</v>
      </c>
      <c r="U29" s="3" t="s">
        <v>100</v>
      </c>
      <c r="V29" s="3" t="s">
        <v>361</v>
      </c>
      <c r="W29" s="5" t="s">
        <v>362</v>
      </c>
      <c r="X29" s="3" t="s">
        <v>103</v>
      </c>
      <c r="Y29" s="3" t="s">
        <v>104</v>
      </c>
      <c r="Z29" s="3" t="s">
        <v>105</v>
      </c>
      <c r="AA29" s="3" t="s">
        <v>106</v>
      </c>
      <c r="AC29" s="3">
        <v>2.0</v>
      </c>
      <c r="AD29" s="3">
        <v>2.0</v>
      </c>
      <c r="AE29" s="23">
        <f t="shared" si="1"/>
        <v>4</v>
      </c>
      <c r="AF29" s="3">
        <v>0.0</v>
      </c>
      <c r="AG29" s="23">
        <f t="shared" si="2"/>
        <v>4</v>
      </c>
      <c r="AH29" s="24" t="str">
        <f t="shared" si="3"/>
        <v>Ok</v>
      </c>
      <c r="AI29" s="3" t="s">
        <v>107</v>
      </c>
      <c r="AJ29" s="3">
        <v>0.0</v>
      </c>
      <c r="AK29" s="3" t="s">
        <v>109</v>
      </c>
      <c r="AL29" s="25">
        <f>IFERROR(VLOOKUP(AK29,'Dicionário'!A:C,2,0),"Conferir")</f>
        <v>2</v>
      </c>
      <c r="AM29" s="3">
        <v>0.0</v>
      </c>
      <c r="AN29" s="3" t="s">
        <v>109</v>
      </c>
      <c r="AO29" s="26">
        <f>IFERROR(VLOOKUP(AN29,'Dicionário'!$A:$C,2,0),"Conferir")</f>
        <v>2</v>
      </c>
      <c r="AP29" s="3">
        <v>2000.0</v>
      </c>
      <c r="AQ29" s="3" t="s">
        <v>135</v>
      </c>
      <c r="AR29" s="26">
        <f>IFERROR(VLOOKUP(AQ29,'Dicionário'!$A:$C,2,0),"Conferir")</f>
        <v>2</v>
      </c>
      <c r="AS29" s="3">
        <v>800.0</v>
      </c>
      <c r="AT29" s="3" t="s">
        <v>154</v>
      </c>
      <c r="AU29" s="26">
        <f>IFERROR(VLOOKUP(AT29,'Dicionário'!$A:$C,2,0),"Conferir")</f>
        <v>2</v>
      </c>
      <c r="AV29" s="3">
        <v>0.0</v>
      </c>
      <c r="AW29" s="3" t="s">
        <v>109</v>
      </c>
      <c r="AX29" s="26">
        <f>IFERROR(VLOOKUP(AW29,'Dicionário'!$A:$C,2,0),"Conferir")</f>
        <v>2</v>
      </c>
      <c r="AY29" s="3">
        <v>0.0</v>
      </c>
      <c r="AZ29" s="3" t="s">
        <v>109</v>
      </c>
      <c r="BA29" s="26">
        <f>IFERROR(VLOOKUP(AZ29,'Dicionário'!$A:$C,2,0),"Conferir")</f>
        <v>2</v>
      </c>
      <c r="BB29" s="3">
        <v>0.0</v>
      </c>
      <c r="BC29" s="3" t="s">
        <v>109</v>
      </c>
      <c r="BD29" s="26">
        <f>IFERROR(VLOOKUP(BC29,'Dicionário'!$A:$C,2,0),"Conferir")</f>
        <v>2</v>
      </c>
      <c r="BF29" s="3">
        <v>0.0</v>
      </c>
      <c r="BG29" s="3" t="s">
        <v>136</v>
      </c>
      <c r="BH29" s="26">
        <f>IFERROR(VLOOKUP(BG29,'Dicionário'!$A:$C,2,0),"Conferir")</f>
        <v>1</v>
      </c>
      <c r="BI29" s="3">
        <v>0.0</v>
      </c>
      <c r="BJ29" s="3" t="s">
        <v>137</v>
      </c>
      <c r="BK29" s="26">
        <f>IFERROR(VLOOKUP(BJ29,'Dicionário'!$A:$C,2,0),"Conferir")</f>
        <v>2</v>
      </c>
      <c r="BL29" s="3">
        <v>1156.0</v>
      </c>
      <c r="BM29" s="3" t="s">
        <v>138</v>
      </c>
      <c r="BN29" s="26">
        <f>IFERROR(VLOOKUP(BM29,'Dicionário'!$A:$C,2,0),"Conferir")</f>
        <v>2</v>
      </c>
      <c r="BO29" s="3">
        <v>132.0</v>
      </c>
      <c r="BP29" s="3" t="s">
        <v>114</v>
      </c>
      <c r="BQ29" s="26">
        <f>IFERROR(VLOOKUP(BP29,'Dicionário'!$A:$C,2,0),"Conferir")</f>
        <v>2</v>
      </c>
      <c r="BR29" s="3">
        <v>254.0</v>
      </c>
      <c r="BS29" s="3" t="s">
        <v>114</v>
      </c>
      <c r="BT29" s="26">
        <f>IFERROR(VLOOKUP(BS29,'Dicionário'!$A:$C,2,0),"Conferir")</f>
        <v>2</v>
      </c>
      <c r="BU29" s="3">
        <v>0.0</v>
      </c>
      <c r="BV29" s="3" t="s">
        <v>113</v>
      </c>
      <c r="BW29" s="26">
        <f>IFERROR(VLOOKUP(BV29,'Dicionário'!$A:$C,2,0),"Conferir")</f>
        <v>2</v>
      </c>
      <c r="BX29" s="3" t="s">
        <v>157</v>
      </c>
      <c r="BY29" s="3">
        <v>110.0</v>
      </c>
      <c r="BZ29" s="3" t="s">
        <v>116</v>
      </c>
      <c r="CA29" s="26">
        <f>IFERROR(VLOOKUP(BZ29,'Dicionário'!$A:$C,2,0),"Conferir")</f>
        <v>2</v>
      </c>
      <c r="CB29" s="3">
        <v>300.0</v>
      </c>
      <c r="CC29" s="3">
        <v>0.0</v>
      </c>
      <c r="CD29" s="3" t="s">
        <v>113</v>
      </c>
      <c r="CE29" s="26">
        <f>IFERROR(VLOOKUP(CD29,'Dicionário'!$A:$C,2,0),"Conferir")</f>
        <v>2</v>
      </c>
      <c r="CF29" s="3">
        <v>524.0</v>
      </c>
      <c r="CG29" s="3" t="s">
        <v>276</v>
      </c>
      <c r="CH29" s="26">
        <f>IFERROR(VLOOKUP(CG29,'Dicionário'!$A:$C,2,0),"Conferir")</f>
        <v>2</v>
      </c>
      <c r="CI29" s="3">
        <v>470.0</v>
      </c>
      <c r="CJ29" s="3" t="s">
        <v>257</v>
      </c>
      <c r="CK29" s="26">
        <f>IFERROR(VLOOKUP(CJ29,'Dicionário'!$A:$C,2,0),"Conferir")</f>
        <v>0</v>
      </c>
      <c r="CL29" s="3" t="s">
        <v>1252</v>
      </c>
      <c r="CM29" s="3">
        <v>1.0</v>
      </c>
      <c r="CN29" s="3">
        <v>0.0</v>
      </c>
      <c r="CO29" s="3">
        <v>822.0</v>
      </c>
      <c r="CP29" s="3" t="s">
        <v>120</v>
      </c>
      <c r="CQ29" s="26">
        <f>IFERROR(VLOOKUP(CP29,'Dicionário'!$A:$C,2,0),"Conferir")</f>
        <v>2</v>
      </c>
      <c r="CR29" s="3">
        <v>0.0</v>
      </c>
      <c r="CS29" s="3" t="s">
        <v>113</v>
      </c>
      <c r="CT29" s="3">
        <v>0.0</v>
      </c>
      <c r="CU29" s="3">
        <f t="shared" si="10"/>
        <v>0</v>
      </c>
      <c r="CV29" s="3" t="s">
        <v>113</v>
      </c>
      <c r="CW29" s="3">
        <v>0.0</v>
      </c>
      <c r="CX29" s="3" t="s">
        <v>113</v>
      </c>
      <c r="CY29" s="26">
        <f>IFERROR(VLOOKUP(CX29,'Dicionário'!$A:$C,2,0),"Conferir")</f>
        <v>2</v>
      </c>
      <c r="DA29" s="3" t="s">
        <v>122</v>
      </c>
      <c r="DB29" s="3" t="s">
        <v>122</v>
      </c>
      <c r="DC29" s="26">
        <f>IFERROR(VLOOKUP(DB29,'Dicionário'!$A:$C,2,0),"Conferir")</f>
        <v>1</v>
      </c>
      <c r="DD29" s="3" t="s">
        <v>123</v>
      </c>
      <c r="DF29" s="3" t="s">
        <v>124</v>
      </c>
      <c r="DG29" s="26">
        <f>IFERROR(VLOOKUP(DF29,'Dicionário'!$A:$C,2,0),"Conferir")</f>
        <v>2</v>
      </c>
      <c r="DH29" s="3" t="s">
        <v>147</v>
      </c>
      <c r="DI29" s="26">
        <f>IFERROR(VLOOKUP(DH29,'Dicionário'!$A:$C,2,0),"Conferir")</f>
        <v>2</v>
      </c>
      <c r="DJ29" s="3" t="s">
        <v>125</v>
      </c>
      <c r="DK29" s="26">
        <f>IFERROR(VLOOKUP(DJ29,'Dicionário'!$A:$C,2,0),"Conferir")</f>
        <v>3</v>
      </c>
      <c r="DL29" s="3" t="s">
        <v>92</v>
      </c>
      <c r="DM29" s="26">
        <f>IFERROR(VLOOKUP(DL29,'Dicionário'!$A:$C,2,0),"Conferir")</f>
        <v>2</v>
      </c>
      <c r="DN29" s="3" t="s">
        <v>92</v>
      </c>
      <c r="DO29" s="26">
        <f>IFERROR(VLOOKUP(DN29,'Dicionário'!$A:$C,2,0),"Conferir")</f>
        <v>2</v>
      </c>
      <c r="DQ29" s="27">
        <f t="shared" si="5"/>
        <v>2800</v>
      </c>
      <c r="DR29" s="27">
        <f t="shared" si="6"/>
        <v>3768</v>
      </c>
      <c r="DS29" s="27">
        <f t="shared" si="7"/>
        <v>18</v>
      </c>
      <c r="DT29" s="27">
        <v>2021.0</v>
      </c>
    </row>
    <row r="30">
      <c r="A30" s="2">
        <v>45045.48488127315</v>
      </c>
      <c r="B30" s="3" t="s">
        <v>365</v>
      </c>
      <c r="C30" s="3" t="s">
        <v>91</v>
      </c>
      <c r="D30" s="3" t="s">
        <v>92</v>
      </c>
      <c r="E30" s="3" t="s">
        <v>366</v>
      </c>
      <c r="F30" s="3">
        <v>1.0</v>
      </c>
      <c r="G30" s="3" t="s">
        <v>93</v>
      </c>
      <c r="H30" s="3" t="s">
        <v>94</v>
      </c>
      <c r="I30" s="3" t="s">
        <v>95</v>
      </c>
      <c r="J30" s="3" t="s">
        <v>96</v>
      </c>
      <c r="K30" s="3" t="s">
        <v>367</v>
      </c>
      <c r="L30" s="3">
        <v>2.02303005E9</v>
      </c>
      <c r="M30" s="3" t="s">
        <v>364</v>
      </c>
      <c r="N30" s="3" t="s">
        <v>368</v>
      </c>
      <c r="O30" s="3">
        <v>1.1977802936E10</v>
      </c>
      <c r="P30" s="3">
        <v>5.07370946E8</v>
      </c>
      <c r="Q30" s="3" t="s">
        <v>92</v>
      </c>
      <c r="R30" s="3">
        <v>4.863601484E10</v>
      </c>
      <c r="S30" s="4">
        <v>38610.0</v>
      </c>
      <c r="T30" s="3" t="s">
        <v>131</v>
      </c>
      <c r="U30" s="3" t="s">
        <v>100</v>
      </c>
      <c r="V30" s="3" t="s">
        <v>369</v>
      </c>
      <c r="W30" s="5" t="s">
        <v>370</v>
      </c>
      <c r="X30" s="3" t="s">
        <v>103</v>
      </c>
      <c r="Y30" s="3" t="s">
        <v>104</v>
      </c>
      <c r="Z30" s="3" t="s">
        <v>105</v>
      </c>
      <c r="AA30" s="3" t="s">
        <v>106</v>
      </c>
      <c r="AC30" s="3">
        <v>2.0</v>
      </c>
      <c r="AD30" s="3">
        <v>2.0</v>
      </c>
      <c r="AE30" s="23">
        <f t="shared" si="1"/>
        <v>4</v>
      </c>
      <c r="AG30" s="23">
        <f t="shared" si="2"/>
        <v>4</v>
      </c>
      <c r="AH30" s="24" t="str">
        <f t="shared" si="3"/>
        <v>Ok</v>
      </c>
      <c r="AI30" s="3" t="s">
        <v>107</v>
      </c>
      <c r="AJ30" s="3">
        <v>0.0</v>
      </c>
      <c r="AK30" s="3" t="s">
        <v>109</v>
      </c>
      <c r="AL30" s="25">
        <f>IFERROR(VLOOKUP(AK30,'Dicionário'!A:C,2,0),"Conferir")</f>
        <v>2</v>
      </c>
      <c r="AM30" s="3">
        <v>1803.0</v>
      </c>
      <c r="AN30" s="3" t="s">
        <v>109</v>
      </c>
      <c r="AO30" s="26">
        <f>IFERROR(VLOOKUP(AN30,'Dicionário'!$A:$C,2,0),"Conferir")</f>
        <v>2</v>
      </c>
      <c r="AP30" s="3">
        <v>0.0</v>
      </c>
      <c r="AQ30" s="3" t="s">
        <v>109</v>
      </c>
      <c r="AR30" s="26">
        <f>IFERROR(VLOOKUP(AQ30,'Dicionário'!$A:$C,2,0),"Conferir")</f>
        <v>2</v>
      </c>
      <c r="AS30" s="3">
        <v>0.0</v>
      </c>
      <c r="AT30" s="3" t="s">
        <v>109</v>
      </c>
      <c r="AU30" s="26">
        <f>IFERROR(VLOOKUP(AT30,'Dicionário'!$A:$C,2,0),"Conferir")</f>
        <v>2</v>
      </c>
      <c r="AV30" s="3">
        <v>0.0</v>
      </c>
      <c r="AW30" s="3" t="s">
        <v>109</v>
      </c>
      <c r="AX30" s="26">
        <f>IFERROR(VLOOKUP(AW30,'Dicionário'!$A:$C,2,0),"Conferir")</f>
        <v>2</v>
      </c>
      <c r="AY30" s="3">
        <v>0.0</v>
      </c>
      <c r="AZ30" s="3" t="s">
        <v>109</v>
      </c>
      <c r="BA30" s="26">
        <f>IFERROR(VLOOKUP(AZ30,'Dicionário'!$A:$C,2,0),"Conferir")</f>
        <v>2</v>
      </c>
      <c r="BB30" s="3">
        <v>0.0</v>
      </c>
      <c r="BC30" s="3" t="s">
        <v>109</v>
      </c>
      <c r="BD30" s="26">
        <f>IFERROR(VLOOKUP(BC30,'Dicionário'!$A:$C,2,0),"Conferir")</f>
        <v>2</v>
      </c>
      <c r="BF30" s="3">
        <v>0.0</v>
      </c>
      <c r="BG30" s="3" t="s">
        <v>203</v>
      </c>
      <c r="BH30" s="26">
        <f>IFERROR(VLOOKUP(BG30,'Dicionário'!$A:$C,2,0),"Conferir")</f>
        <v>4</v>
      </c>
      <c r="BI30" s="3">
        <v>0.0</v>
      </c>
      <c r="BJ30" s="3" t="s">
        <v>177</v>
      </c>
      <c r="BK30" s="26">
        <f>IFERROR(VLOOKUP(BJ30,'Dicionário'!$A:$C,2,0),"Conferir")</f>
        <v>2</v>
      </c>
      <c r="BL30" s="3">
        <v>26.0</v>
      </c>
      <c r="BM30" s="3" t="s">
        <v>138</v>
      </c>
      <c r="BN30" s="26">
        <f>IFERROR(VLOOKUP(BM30,'Dicionário'!$A:$C,2,0),"Conferir")</f>
        <v>2</v>
      </c>
      <c r="BO30" s="3">
        <v>234.0</v>
      </c>
      <c r="BP30" s="3" t="s">
        <v>114</v>
      </c>
      <c r="BQ30" s="26">
        <f>IFERROR(VLOOKUP(BP30,'Dicionário'!$A:$C,2,0),"Conferir")</f>
        <v>2</v>
      </c>
      <c r="BR30" s="3">
        <v>125.0</v>
      </c>
      <c r="BS30" s="3" t="s">
        <v>318</v>
      </c>
      <c r="BT30" s="26">
        <f>IFERROR(VLOOKUP(BS30,'Dicionário'!$A:$C,2,0),"Conferir")</f>
        <v>2</v>
      </c>
      <c r="BU30" s="3">
        <v>50.0</v>
      </c>
      <c r="BV30" s="3" t="s">
        <v>256</v>
      </c>
      <c r="BW30" s="26">
        <f>IFERROR(VLOOKUP(BV30,'Dicionário'!$A:$C,2,0),"Conferir")</f>
        <v>0</v>
      </c>
      <c r="BX30" s="3" t="s">
        <v>115</v>
      </c>
      <c r="BY30" s="3">
        <v>140.0</v>
      </c>
      <c r="BZ30" s="3" t="s">
        <v>116</v>
      </c>
      <c r="CA30" s="26">
        <f>IFERROR(VLOOKUP(BZ30,'Dicionário'!$A:$C,2,0),"Conferir")</f>
        <v>2</v>
      </c>
      <c r="CB30" s="3">
        <v>55.0</v>
      </c>
      <c r="CC30" s="3">
        <v>0.0</v>
      </c>
      <c r="CD30" s="3" t="s">
        <v>113</v>
      </c>
      <c r="CE30" s="26">
        <f>IFERROR(VLOOKUP(CD30,'Dicionário'!$A:$C,2,0),"Conferir")</f>
        <v>2</v>
      </c>
      <c r="CF30" s="3">
        <v>100.0</v>
      </c>
      <c r="CG30" s="3" t="s">
        <v>205</v>
      </c>
      <c r="CH30" s="26">
        <f>IFERROR(VLOOKUP(CG30,'Dicionário'!$A:$C,2,0),"Conferir")</f>
        <v>0</v>
      </c>
      <c r="CI30" s="3">
        <v>103.0</v>
      </c>
      <c r="CJ30" s="3" t="s">
        <v>118</v>
      </c>
      <c r="CK30" s="26">
        <f>IFERROR(VLOOKUP(CJ30,'Dicionário'!$A:$C,2,0),"Conferir")</f>
        <v>2</v>
      </c>
      <c r="CL30" s="3" t="s">
        <v>217</v>
      </c>
      <c r="CM30" s="3">
        <v>1.0</v>
      </c>
      <c r="CN30" s="3">
        <v>0.0</v>
      </c>
      <c r="CO30" s="3">
        <v>321.0</v>
      </c>
      <c r="CP30" s="3" t="s">
        <v>120</v>
      </c>
      <c r="CQ30" s="26">
        <f>IFERROR(VLOOKUP(CP30,'Dicionário'!$A:$C,2,0),"Conferir")</f>
        <v>2</v>
      </c>
      <c r="CR30" s="3">
        <v>0.0</v>
      </c>
      <c r="CS30" s="3" t="s">
        <v>113</v>
      </c>
      <c r="CT30" s="3">
        <v>0.0</v>
      </c>
      <c r="CU30" s="3">
        <f t="shared" si="10"/>
        <v>0</v>
      </c>
      <c r="CV30" s="3" t="s">
        <v>113</v>
      </c>
      <c r="CW30" s="3">
        <v>0.0</v>
      </c>
      <c r="CX30" s="3" t="s">
        <v>113</v>
      </c>
      <c r="CY30" s="26">
        <f>IFERROR(VLOOKUP(CX30,'Dicionário'!$A:$C,2,0),"Conferir")</f>
        <v>2</v>
      </c>
      <c r="DA30" s="3" t="s">
        <v>122</v>
      </c>
      <c r="DB30" s="3" t="s">
        <v>122</v>
      </c>
      <c r="DC30" s="26">
        <f>IFERROR(VLOOKUP(DB30,'Dicionário'!$A:$C,2,0),"Conferir")</f>
        <v>1</v>
      </c>
      <c r="DD30" s="3" t="s">
        <v>144</v>
      </c>
      <c r="DE30" s="3" t="s">
        <v>92</v>
      </c>
      <c r="DF30" s="3" t="s">
        <v>145</v>
      </c>
      <c r="DG30" s="26">
        <f>IFERROR(VLOOKUP(DF30,'Dicionário'!$A:$C,2,0),"Conferir")</f>
        <v>1</v>
      </c>
      <c r="DH30" s="3" t="s">
        <v>125</v>
      </c>
      <c r="DI30" s="26">
        <f>IFERROR(VLOOKUP(DH30,'Dicionário'!$A:$C,2,0),"Conferir")</f>
        <v>3</v>
      </c>
      <c r="DJ30" s="3" t="s">
        <v>146</v>
      </c>
      <c r="DK30" s="26">
        <f>IFERROR(VLOOKUP(DJ30,'Dicionário'!$A:$C,2,0),"Conferir")</f>
        <v>5</v>
      </c>
      <c r="DL30" s="3" t="s">
        <v>92</v>
      </c>
      <c r="DM30" s="26">
        <f>IFERROR(VLOOKUP(DL30,'Dicionário'!$A:$C,2,0),"Conferir")</f>
        <v>2</v>
      </c>
      <c r="DN30" s="3" t="s">
        <v>92</v>
      </c>
      <c r="DO30" s="26">
        <f>IFERROR(VLOOKUP(DN30,'Dicionário'!$A:$C,2,0),"Conferir")</f>
        <v>2</v>
      </c>
      <c r="DQ30" s="27">
        <f t="shared" si="5"/>
        <v>1803</v>
      </c>
      <c r="DR30" s="27">
        <f t="shared" si="6"/>
        <v>1154</v>
      </c>
      <c r="DS30" s="27">
        <f t="shared" si="7"/>
        <v>18</v>
      </c>
      <c r="DT30" s="28">
        <v>2023.0</v>
      </c>
    </row>
    <row r="31">
      <c r="A31" s="2">
        <v>45052.778814375</v>
      </c>
      <c r="B31" s="3" t="s">
        <v>375</v>
      </c>
      <c r="C31" s="3" t="s">
        <v>91</v>
      </c>
      <c r="D31" s="3" t="s">
        <v>92</v>
      </c>
      <c r="E31" s="3" t="s">
        <v>92</v>
      </c>
      <c r="F31" s="3" t="s">
        <v>93</v>
      </c>
      <c r="G31" s="3" t="s">
        <v>93</v>
      </c>
      <c r="H31" s="3" t="s">
        <v>94</v>
      </c>
      <c r="I31" s="3" t="s">
        <v>96</v>
      </c>
      <c r="J31" s="3" t="s">
        <v>95</v>
      </c>
      <c r="K31" s="3" t="s">
        <v>376</v>
      </c>
      <c r="L31" s="3">
        <v>2.023030051E9</v>
      </c>
      <c r="M31" s="3" t="s">
        <v>341</v>
      </c>
      <c r="N31" s="3" t="s">
        <v>377</v>
      </c>
      <c r="O31" s="3">
        <v>1.1941869998E10</v>
      </c>
      <c r="P31" s="3">
        <v>6.29277436E8</v>
      </c>
      <c r="Q31" s="3" t="s">
        <v>92</v>
      </c>
      <c r="R31" s="3">
        <v>5.2032171813E10</v>
      </c>
      <c r="S31" s="4">
        <v>38729.0</v>
      </c>
      <c r="T31" s="3" t="s">
        <v>99</v>
      </c>
      <c r="U31" s="3" t="s">
        <v>100</v>
      </c>
      <c r="V31" s="3" t="s">
        <v>378</v>
      </c>
      <c r="W31" s="5" t="s">
        <v>223</v>
      </c>
      <c r="X31" s="3" t="s">
        <v>224</v>
      </c>
      <c r="Y31" s="3" t="s">
        <v>104</v>
      </c>
      <c r="Z31" s="3" t="s">
        <v>105</v>
      </c>
      <c r="AA31" s="3" t="s">
        <v>106</v>
      </c>
      <c r="AC31" s="3">
        <v>4.0</v>
      </c>
      <c r="AD31" s="3">
        <v>4.0</v>
      </c>
      <c r="AE31" s="23">
        <f t="shared" si="1"/>
        <v>8</v>
      </c>
      <c r="AF31" s="3">
        <v>0.0</v>
      </c>
      <c r="AG31" s="23">
        <f t="shared" si="2"/>
        <v>8</v>
      </c>
      <c r="AH31" s="24" t="str">
        <f t="shared" si="3"/>
        <v>Ok</v>
      </c>
      <c r="AI31" s="3" t="s">
        <v>107</v>
      </c>
      <c r="AJ31" s="3">
        <v>802.0</v>
      </c>
      <c r="AK31" s="3" t="s">
        <v>108</v>
      </c>
      <c r="AL31" s="25">
        <f>IFERROR(VLOOKUP(AK31,'Dicionário'!A:C,2,0),"Conferir")</f>
        <v>2</v>
      </c>
      <c r="AM31" s="3">
        <v>0.0</v>
      </c>
      <c r="AN31" s="3" t="s">
        <v>109</v>
      </c>
      <c r="AO31" s="26">
        <f>IFERROR(VLOOKUP(AN31,'Dicionário'!$A:$C,2,0),"Conferir")</f>
        <v>2</v>
      </c>
      <c r="AP31" s="3">
        <v>1500.0</v>
      </c>
      <c r="AQ31" s="3" t="s">
        <v>135</v>
      </c>
      <c r="AR31" s="26">
        <f>IFERROR(VLOOKUP(AQ31,'Dicionário'!$A:$C,2,0),"Conferir")</f>
        <v>2</v>
      </c>
      <c r="AS31" s="3">
        <v>0.0</v>
      </c>
      <c r="AT31" s="3" t="s">
        <v>109</v>
      </c>
      <c r="AU31" s="26">
        <f>IFERROR(VLOOKUP(AT31,'Dicionário'!$A:$C,2,0),"Conferir")</f>
        <v>2</v>
      </c>
      <c r="AV31" s="3">
        <v>0.0</v>
      </c>
      <c r="AW31" s="3" t="s">
        <v>109</v>
      </c>
      <c r="AX31" s="26">
        <f>IFERROR(VLOOKUP(AW31,'Dicionário'!$A:$C,2,0),"Conferir")</f>
        <v>2</v>
      </c>
      <c r="AY31" s="3">
        <v>1200.0</v>
      </c>
      <c r="AZ31" s="3" t="s">
        <v>274</v>
      </c>
      <c r="BA31" s="26">
        <f>IFERROR(VLOOKUP(AZ31,'Dicionário'!$A:$C,2,0),"Conferir")</f>
        <v>0</v>
      </c>
      <c r="BB31" s="3">
        <v>0.0</v>
      </c>
      <c r="BC31" s="3" t="s">
        <v>109</v>
      </c>
      <c r="BD31" s="26">
        <f>IFERROR(VLOOKUP(BC31,'Dicionário'!$A:$C,2,0),"Conferir")</f>
        <v>2</v>
      </c>
      <c r="BF31" s="3">
        <v>0.0</v>
      </c>
      <c r="BG31" s="3" t="s">
        <v>111</v>
      </c>
      <c r="BH31" s="26">
        <f>IFERROR(VLOOKUP(BG31,'Dicionário'!$A:$C,2,0),"Conferir")</f>
        <v>2</v>
      </c>
      <c r="BI31" s="3">
        <v>800.0</v>
      </c>
      <c r="BJ31" s="3" t="s">
        <v>112</v>
      </c>
      <c r="BK31" s="26">
        <f>IFERROR(VLOOKUP(BJ31,'Dicionário'!$A:$C,2,0),"Conferir")</f>
        <v>2</v>
      </c>
      <c r="BL31" s="3">
        <v>800.0</v>
      </c>
      <c r="BM31" s="3" t="s">
        <v>138</v>
      </c>
      <c r="BN31" s="26">
        <f>IFERROR(VLOOKUP(BM31,'Dicionário'!$A:$C,2,0),"Conferir")</f>
        <v>2</v>
      </c>
      <c r="BO31" s="3">
        <v>186.0</v>
      </c>
      <c r="BP31" s="3" t="s">
        <v>114</v>
      </c>
      <c r="BQ31" s="26">
        <f>IFERROR(VLOOKUP(BP31,'Dicionário'!$A:$C,2,0),"Conferir")</f>
        <v>2</v>
      </c>
      <c r="BR31" s="3">
        <v>118.0</v>
      </c>
      <c r="BS31" s="3" t="s">
        <v>114</v>
      </c>
      <c r="BT31" s="26">
        <f>IFERROR(VLOOKUP(BS31,'Dicionário'!$A:$C,2,0),"Conferir")</f>
        <v>2</v>
      </c>
      <c r="BU31" s="3">
        <v>30.0</v>
      </c>
      <c r="BV31" s="3" t="s">
        <v>256</v>
      </c>
      <c r="BW31" s="26">
        <f>IFERROR(VLOOKUP(BV31,'Dicionário'!$A:$C,2,0),"Conferir")</f>
        <v>0</v>
      </c>
      <c r="BX31" s="3" t="s">
        <v>157</v>
      </c>
      <c r="BY31" s="3">
        <v>65.0</v>
      </c>
      <c r="BZ31" s="3" t="s">
        <v>140</v>
      </c>
      <c r="CA31" s="26">
        <f>IFERROR(VLOOKUP(BZ31,'Dicionário'!$A:$C,2,0),"Conferir")</f>
        <v>0</v>
      </c>
      <c r="CB31" s="3">
        <v>100.0</v>
      </c>
      <c r="CC31" s="3">
        <v>0.0</v>
      </c>
      <c r="CD31" s="3" t="s">
        <v>113</v>
      </c>
      <c r="CE31" s="26">
        <f>IFERROR(VLOOKUP(CD31,'Dicionário'!$A:$C,2,0),"Conferir")</f>
        <v>2</v>
      </c>
      <c r="CF31" s="3">
        <v>0.0</v>
      </c>
      <c r="CG31" s="3" t="s">
        <v>113</v>
      </c>
      <c r="CH31" s="26">
        <f>IFERROR(VLOOKUP(CG31,'Dicionário'!$A:$C,2,0),"Conferir")</f>
        <v>2</v>
      </c>
      <c r="CI31" s="3">
        <v>225.0</v>
      </c>
      <c r="CJ31" s="3" t="s">
        <v>118</v>
      </c>
      <c r="CK31" s="26">
        <f>IFERROR(VLOOKUP(CJ31,'Dicionário'!$A:$C,2,0),"Conferir")</f>
        <v>2</v>
      </c>
      <c r="CL31" s="3" t="s">
        <v>1226</v>
      </c>
      <c r="CM31" s="3">
        <v>0.0</v>
      </c>
      <c r="CN31" s="3">
        <v>0.0</v>
      </c>
      <c r="CO31" s="3">
        <v>0.0</v>
      </c>
      <c r="CP31" s="3" t="s">
        <v>113</v>
      </c>
      <c r="CQ31" s="26">
        <f>IFERROR(VLOOKUP(CP31,'Dicionário'!$A:$C,2,0),"Conferir")</f>
        <v>2</v>
      </c>
      <c r="CR31" s="3">
        <v>0.0</v>
      </c>
      <c r="CS31" s="3" t="s">
        <v>113</v>
      </c>
      <c r="CT31" s="3">
        <v>0.0</v>
      </c>
      <c r="CU31" s="3">
        <f t="shared" si="10"/>
        <v>0</v>
      </c>
      <c r="CV31" s="3" t="s">
        <v>113</v>
      </c>
      <c r="CW31" s="3">
        <v>800.0</v>
      </c>
      <c r="CX31" s="3" t="s">
        <v>207</v>
      </c>
      <c r="CY31" s="26">
        <f>IFERROR(VLOOKUP(CX31,'Dicionário'!$A:$C,2,0),"Conferir")</f>
        <v>0</v>
      </c>
      <c r="DA31" s="3" t="s">
        <v>122</v>
      </c>
      <c r="DB31" s="3" t="s">
        <v>122</v>
      </c>
      <c r="DC31" s="26">
        <f>IFERROR(VLOOKUP(DB31,'Dicionário'!$A:$C,2,0),"Conferir")</f>
        <v>1</v>
      </c>
      <c r="DD31" s="3" t="s">
        <v>144</v>
      </c>
      <c r="DF31" s="3" t="s">
        <v>124</v>
      </c>
      <c r="DG31" s="26">
        <f>IFERROR(VLOOKUP(DF31,'Dicionário'!$A:$C,2,0),"Conferir")</f>
        <v>2</v>
      </c>
      <c r="DH31" s="3" t="s">
        <v>181</v>
      </c>
      <c r="DI31" s="26">
        <f>IFERROR(VLOOKUP(DH31,'Dicionário'!$A:$C,2,0),"Conferir")</f>
        <v>1</v>
      </c>
      <c r="DJ31" s="3" t="s">
        <v>146</v>
      </c>
      <c r="DK31" s="26">
        <f>IFERROR(VLOOKUP(DJ31,'Dicionário'!$A:$C,2,0),"Conferir")</f>
        <v>5</v>
      </c>
      <c r="DL31" s="3" t="s">
        <v>92</v>
      </c>
      <c r="DM31" s="26">
        <f>IFERROR(VLOOKUP(DL31,'Dicionário'!$A:$C,2,0),"Conferir")</f>
        <v>2</v>
      </c>
      <c r="DN31" s="3" t="s">
        <v>92</v>
      </c>
      <c r="DO31" s="26">
        <f>IFERROR(VLOOKUP(DN31,'Dicionário'!$A:$C,2,0),"Conferir")</f>
        <v>2</v>
      </c>
      <c r="DQ31" s="27">
        <f t="shared" si="5"/>
        <v>3502</v>
      </c>
      <c r="DR31" s="27">
        <f t="shared" si="6"/>
        <v>2324</v>
      </c>
      <c r="DS31" s="27">
        <f t="shared" si="7"/>
        <v>17</v>
      </c>
      <c r="DT31" s="27">
        <v>2023.0</v>
      </c>
    </row>
    <row r="32">
      <c r="A32" s="2">
        <v>45052.4423105787</v>
      </c>
      <c r="B32" s="3" t="s">
        <v>379</v>
      </c>
      <c r="C32" s="3" t="s">
        <v>91</v>
      </c>
      <c r="D32" s="3" t="s">
        <v>92</v>
      </c>
      <c r="E32" s="3" t="s">
        <v>92</v>
      </c>
      <c r="F32" s="3">
        <v>1.0</v>
      </c>
      <c r="G32" s="3">
        <v>1.0</v>
      </c>
      <c r="H32" s="3">
        <v>1.0</v>
      </c>
      <c r="I32" s="3" t="s">
        <v>95</v>
      </c>
      <c r="J32" s="3" t="s">
        <v>96</v>
      </c>
      <c r="K32" s="3" t="s">
        <v>380</v>
      </c>
      <c r="L32" s="3">
        <v>2.023030055E9</v>
      </c>
      <c r="M32" s="3" t="s">
        <v>294</v>
      </c>
      <c r="N32" s="3" t="s">
        <v>381</v>
      </c>
      <c r="O32" s="3">
        <v>1.1993046419E10</v>
      </c>
      <c r="P32" s="3">
        <v>5.48183831E8</v>
      </c>
      <c r="R32" s="3">
        <v>5.341966589E10</v>
      </c>
      <c r="S32" s="4">
        <v>38820.0</v>
      </c>
      <c r="T32" s="3" t="s">
        <v>99</v>
      </c>
      <c r="U32" s="3" t="s">
        <v>100</v>
      </c>
      <c r="V32" s="3" t="s">
        <v>382</v>
      </c>
      <c r="W32" s="5" t="s">
        <v>383</v>
      </c>
      <c r="X32" s="3" t="s">
        <v>103</v>
      </c>
      <c r="Y32" s="3" t="s">
        <v>104</v>
      </c>
      <c r="Z32" s="3" t="s">
        <v>105</v>
      </c>
      <c r="AA32" s="3" t="s">
        <v>106</v>
      </c>
      <c r="AB32" s="3" t="s">
        <v>384</v>
      </c>
      <c r="AC32" s="3">
        <v>3.0</v>
      </c>
      <c r="AD32" s="3">
        <v>3.0</v>
      </c>
      <c r="AE32" s="23">
        <f t="shared" si="1"/>
        <v>6</v>
      </c>
      <c r="AF32" s="3">
        <v>0.0</v>
      </c>
      <c r="AG32" s="23">
        <f t="shared" si="2"/>
        <v>6</v>
      </c>
      <c r="AH32" s="24" t="str">
        <f t="shared" si="3"/>
        <v>Ok</v>
      </c>
      <c r="AI32" s="3" t="s">
        <v>107</v>
      </c>
      <c r="AJ32" s="3">
        <v>0.0</v>
      </c>
      <c r="AK32" s="3" t="s">
        <v>109</v>
      </c>
      <c r="AL32" s="25">
        <f>IFERROR(VLOOKUP(AK32,'Dicionário'!A:C,2,0),"Conferir")</f>
        <v>2</v>
      </c>
      <c r="AM32" s="3">
        <v>0.0</v>
      </c>
      <c r="AN32" s="3" t="s">
        <v>109</v>
      </c>
      <c r="AO32" s="26">
        <f>IFERROR(VLOOKUP(AN32,'Dicionário'!$A:$C,2,0),"Conferir")</f>
        <v>2</v>
      </c>
      <c r="AP32" s="3">
        <v>1357.0</v>
      </c>
      <c r="AQ32" s="3" t="s">
        <v>176</v>
      </c>
      <c r="AR32" s="26">
        <f>IFERROR(VLOOKUP(AQ32,'Dicionário'!$A:$C,2,0),"Conferir")</f>
        <v>0</v>
      </c>
      <c r="AS32" s="3">
        <v>0.0</v>
      </c>
      <c r="AT32" s="3" t="s">
        <v>109</v>
      </c>
      <c r="AU32" s="26">
        <f>IFERROR(VLOOKUP(AT32,'Dicionário'!$A:$C,2,0),"Conferir")</f>
        <v>2</v>
      </c>
      <c r="AV32" s="3">
        <v>0.0</v>
      </c>
      <c r="AW32" s="3" t="s">
        <v>109</v>
      </c>
      <c r="AX32" s="26">
        <f>IFERROR(VLOOKUP(AW32,'Dicionário'!$A:$C,2,0),"Conferir")</f>
        <v>2</v>
      </c>
      <c r="AY32" s="3">
        <v>0.0</v>
      </c>
      <c r="AZ32" s="3" t="s">
        <v>109</v>
      </c>
      <c r="BA32" s="26">
        <f>IFERROR(VLOOKUP(AZ32,'Dicionário'!$A:$C,2,0),"Conferir")</f>
        <v>2</v>
      </c>
      <c r="BB32" s="3">
        <v>600.0</v>
      </c>
      <c r="BC32" s="3" t="s">
        <v>154</v>
      </c>
      <c r="BD32" s="26">
        <f>IFERROR(VLOOKUP(BC32,'Dicionário'!$A:$C,2,0),"Conferir")</f>
        <v>2</v>
      </c>
      <c r="BF32" s="3">
        <v>0.0</v>
      </c>
      <c r="BG32" s="3" t="s">
        <v>111</v>
      </c>
      <c r="BH32" s="26">
        <f>IFERROR(VLOOKUP(BG32,'Dicionário'!$A:$C,2,0),"Conferir")</f>
        <v>2</v>
      </c>
      <c r="BI32" s="3">
        <v>886.0</v>
      </c>
      <c r="BJ32" s="3" t="s">
        <v>245</v>
      </c>
      <c r="BK32" s="26">
        <f>IFERROR(VLOOKUP(BJ32,'Dicionário'!$A:$C,2,0),"Conferir")</f>
        <v>0</v>
      </c>
      <c r="BL32" s="3">
        <v>0.0</v>
      </c>
      <c r="BM32" s="3" t="s">
        <v>113</v>
      </c>
      <c r="BN32" s="26">
        <f>IFERROR(VLOOKUP(BM32,'Dicionário'!$A:$C,2,0),"Conferir")</f>
        <v>2</v>
      </c>
      <c r="BO32" s="3">
        <v>68.0</v>
      </c>
      <c r="BP32" s="3" t="s">
        <v>114</v>
      </c>
      <c r="BQ32" s="26">
        <f>IFERROR(VLOOKUP(BP32,'Dicionário'!$A:$C,2,0),"Conferir")</f>
        <v>2</v>
      </c>
      <c r="BR32" s="3">
        <v>84.0</v>
      </c>
      <c r="BS32" s="3" t="s">
        <v>114</v>
      </c>
      <c r="BT32" s="26">
        <f>IFERROR(VLOOKUP(BS32,'Dicionário'!$A:$C,2,0),"Conferir")</f>
        <v>2</v>
      </c>
      <c r="BU32" s="3">
        <v>0.0</v>
      </c>
      <c r="BV32" s="3" t="s">
        <v>113</v>
      </c>
      <c r="BW32" s="26">
        <f>IFERROR(VLOOKUP(BV32,'Dicionário'!$A:$C,2,0),"Conferir")</f>
        <v>2</v>
      </c>
      <c r="BX32" s="3" t="s">
        <v>157</v>
      </c>
      <c r="BY32" s="3">
        <v>55.0</v>
      </c>
      <c r="BZ32" s="3" t="s">
        <v>116</v>
      </c>
      <c r="CA32" s="26">
        <f>IFERROR(VLOOKUP(BZ32,'Dicionário'!$A:$C,2,0),"Conferir")</f>
        <v>2</v>
      </c>
      <c r="CB32" s="3">
        <v>264.0</v>
      </c>
      <c r="CC32" s="3">
        <v>0.0</v>
      </c>
      <c r="CD32" s="3" t="s">
        <v>113</v>
      </c>
      <c r="CE32" s="26">
        <f>IFERROR(VLOOKUP(CD32,'Dicionário'!$A:$C,2,0),"Conferir")</f>
        <v>2</v>
      </c>
      <c r="CF32" s="3">
        <v>0.0</v>
      </c>
      <c r="CG32" s="3" t="s">
        <v>113</v>
      </c>
      <c r="CH32" s="26">
        <f>IFERROR(VLOOKUP(CG32,'Dicionário'!$A:$C,2,0),"Conferir")</f>
        <v>2</v>
      </c>
      <c r="CI32" s="3">
        <v>135.0</v>
      </c>
      <c r="CJ32" s="3" t="s">
        <v>118</v>
      </c>
      <c r="CK32" s="26">
        <f>IFERROR(VLOOKUP(CJ32,'Dicionário'!$A:$C,2,0),"Conferir")</f>
        <v>2</v>
      </c>
      <c r="CL32" s="3" t="s">
        <v>1315</v>
      </c>
      <c r="CM32" s="3">
        <v>0.0</v>
      </c>
      <c r="CN32" s="3">
        <v>0.0</v>
      </c>
      <c r="CO32" s="3">
        <v>0.0</v>
      </c>
      <c r="CP32" s="3" t="s">
        <v>113</v>
      </c>
      <c r="CQ32" s="26">
        <f>IFERROR(VLOOKUP(CP32,'Dicionário'!$A:$C,2,0),"Conferir")</f>
        <v>2</v>
      </c>
      <c r="CR32" s="3">
        <v>0.0</v>
      </c>
      <c r="CS32" s="3" t="s">
        <v>113</v>
      </c>
      <c r="CT32" s="3">
        <v>0.0</v>
      </c>
      <c r="CU32" s="3">
        <f t="shared" si="10"/>
        <v>0</v>
      </c>
      <c r="CV32" s="3" t="s">
        <v>113</v>
      </c>
      <c r="CW32" s="3">
        <v>1298.0</v>
      </c>
      <c r="CX32" s="3" t="s">
        <v>120</v>
      </c>
      <c r="CY32" s="26">
        <f>IFERROR(VLOOKUP(CX32,'Dicionário'!$A:$C,2,0),"Conferir")</f>
        <v>2</v>
      </c>
      <c r="DA32" s="3" t="s">
        <v>331</v>
      </c>
      <c r="DB32" s="3" t="s">
        <v>122</v>
      </c>
      <c r="DC32" s="26">
        <f>IFERROR(VLOOKUP(DB32,'Dicionário'!$A:$C,2,0),"Conferir")</f>
        <v>1</v>
      </c>
      <c r="DD32" s="3" t="s">
        <v>123</v>
      </c>
      <c r="DF32" s="3" t="s">
        <v>124</v>
      </c>
      <c r="DG32" s="26">
        <f>IFERROR(VLOOKUP(DF32,'Dicionário'!$A:$C,2,0),"Conferir")</f>
        <v>2</v>
      </c>
      <c r="DH32" s="3" t="s">
        <v>146</v>
      </c>
      <c r="DI32" s="26">
        <f>IFERROR(VLOOKUP(DH32,'Dicionário'!$A:$C,2,0),"Conferir")</f>
        <v>5</v>
      </c>
      <c r="DJ32" s="3" t="s">
        <v>146</v>
      </c>
      <c r="DK32" s="26">
        <f>IFERROR(VLOOKUP(DJ32,'Dicionário'!$A:$C,2,0),"Conferir")</f>
        <v>5</v>
      </c>
      <c r="DL32" s="3" t="s">
        <v>92</v>
      </c>
      <c r="DM32" s="26">
        <f>IFERROR(VLOOKUP(DL32,'Dicionário'!$A:$C,2,0),"Conferir")</f>
        <v>2</v>
      </c>
      <c r="DN32" s="3" t="s">
        <v>91</v>
      </c>
      <c r="DO32" s="26">
        <f>IFERROR(VLOOKUP(DN32,'Dicionário'!$A:$C,2,0),"Conferir")</f>
        <v>1</v>
      </c>
      <c r="DQ32" s="27">
        <f t="shared" si="5"/>
        <v>1957</v>
      </c>
      <c r="DR32" s="27">
        <f t="shared" si="6"/>
        <v>1492</v>
      </c>
      <c r="DS32" s="27">
        <f t="shared" si="7"/>
        <v>17</v>
      </c>
      <c r="DT32" s="27">
        <v>2022.0</v>
      </c>
    </row>
    <row r="33">
      <c r="A33" s="2">
        <v>45045.676926423606</v>
      </c>
      <c r="B33" s="3" t="s">
        <v>386</v>
      </c>
      <c r="C33" s="3" t="s">
        <v>91</v>
      </c>
      <c r="D33" s="3" t="s">
        <v>92</v>
      </c>
      <c r="E33" s="3" t="s">
        <v>92</v>
      </c>
      <c r="F33" s="3" t="s">
        <v>93</v>
      </c>
      <c r="G33" s="3" t="s">
        <v>93</v>
      </c>
      <c r="H33" s="3" t="s">
        <v>94</v>
      </c>
      <c r="I33" s="3" t="s">
        <v>95</v>
      </c>
      <c r="J33" s="3" t="s">
        <v>96</v>
      </c>
      <c r="K33" s="3" t="s">
        <v>387</v>
      </c>
      <c r="L33" s="3">
        <v>2.023030058E9</v>
      </c>
      <c r="M33" s="3" t="s">
        <v>182</v>
      </c>
      <c r="N33" s="3" t="s">
        <v>388</v>
      </c>
      <c r="O33" s="3">
        <v>1.1957345632E10</v>
      </c>
      <c r="P33" s="3">
        <v>5.82566952E8</v>
      </c>
      <c r="Q33" s="3" t="s">
        <v>92</v>
      </c>
      <c r="R33" s="3">
        <v>5.7935213801E10</v>
      </c>
      <c r="S33" s="4">
        <v>38627.0</v>
      </c>
      <c r="T33" s="3" t="s">
        <v>163</v>
      </c>
      <c r="U33" s="3" t="s">
        <v>100</v>
      </c>
      <c r="V33" s="3" t="s">
        <v>389</v>
      </c>
      <c r="W33" s="5" t="s">
        <v>390</v>
      </c>
      <c r="X33" s="3" t="s">
        <v>391</v>
      </c>
      <c r="Y33" s="3" t="s">
        <v>104</v>
      </c>
      <c r="Z33" s="3" t="s">
        <v>105</v>
      </c>
      <c r="AA33" s="3" t="s">
        <v>106</v>
      </c>
      <c r="AC33" s="3">
        <v>4.0</v>
      </c>
      <c r="AD33" s="3">
        <v>1.0</v>
      </c>
      <c r="AE33" s="23">
        <f t="shared" si="1"/>
        <v>2</v>
      </c>
      <c r="AG33" s="23">
        <f t="shared" si="2"/>
        <v>2</v>
      </c>
      <c r="AH33" s="24" t="str">
        <f t="shared" si="3"/>
        <v>Ok</v>
      </c>
      <c r="AI33" s="3" t="s">
        <v>134</v>
      </c>
      <c r="AJ33" s="3">
        <v>0.0</v>
      </c>
      <c r="AK33" s="3" t="s">
        <v>109</v>
      </c>
      <c r="AL33" s="25">
        <f>IFERROR(VLOOKUP(AK33,'Dicionário'!A:C,2,0),"Conferir")</f>
        <v>2</v>
      </c>
      <c r="AM33" s="3">
        <v>0.0</v>
      </c>
      <c r="AN33" s="3" t="s">
        <v>109</v>
      </c>
      <c r="AO33" s="26">
        <f>IFERROR(VLOOKUP(AN33,'Dicionário'!$A:$C,2,0),"Conferir")</f>
        <v>2</v>
      </c>
      <c r="AP33" s="3">
        <v>0.0</v>
      </c>
      <c r="AQ33" s="3" t="s">
        <v>109</v>
      </c>
      <c r="AR33" s="26">
        <f>IFERROR(VLOOKUP(AQ33,'Dicionário'!$A:$C,2,0),"Conferir")</f>
        <v>2</v>
      </c>
      <c r="AS33" s="3">
        <v>0.0</v>
      </c>
      <c r="AT33" s="3" t="s">
        <v>109</v>
      </c>
      <c r="AU33" s="26">
        <f>IFERROR(VLOOKUP(AT33,'Dicionário'!$A:$C,2,0),"Conferir")</f>
        <v>2</v>
      </c>
      <c r="AV33" s="3">
        <v>0.0</v>
      </c>
      <c r="AW33" s="3" t="s">
        <v>109</v>
      </c>
      <c r="AX33" s="26">
        <f>IFERROR(VLOOKUP(AW33,'Dicionário'!$A:$C,2,0),"Conferir")</f>
        <v>2</v>
      </c>
      <c r="AY33" s="3">
        <v>5550.0</v>
      </c>
      <c r="AZ33" s="3" t="s">
        <v>108</v>
      </c>
      <c r="BA33" s="26">
        <f>IFERROR(VLOOKUP(AZ33,'Dicionário'!$A:$C,2,0),"Conferir")</f>
        <v>2</v>
      </c>
      <c r="BB33" s="3">
        <v>0.0</v>
      </c>
      <c r="BC33" s="3" t="s">
        <v>109</v>
      </c>
      <c r="BD33" s="26">
        <f>IFERROR(VLOOKUP(BC33,'Dicionário'!$A:$C,2,0),"Conferir")</f>
        <v>2</v>
      </c>
      <c r="BE33" s="3" t="s">
        <v>2005</v>
      </c>
      <c r="BF33" s="3">
        <v>0.0</v>
      </c>
      <c r="BG33" s="3" t="s">
        <v>111</v>
      </c>
      <c r="BH33" s="26">
        <f>IFERROR(VLOOKUP(BG33,'Dicionário'!$A:$C,2,0),"Conferir")</f>
        <v>2</v>
      </c>
      <c r="BI33" s="3">
        <v>1000.0</v>
      </c>
      <c r="BJ33" s="3" t="s">
        <v>112</v>
      </c>
      <c r="BK33" s="26">
        <f>IFERROR(VLOOKUP(BJ33,'Dicionário'!$A:$C,2,0),"Conferir")</f>
        <v>2</v>
      </c>
      <c r="BL33" s="3">
        <v>0.0</v>
      </c>
      <c r="BM33" s="3" t="s">
        <v>113</v>
      </c>
      <c r="BN33" s="26">
        <f>IFERROR(VLOOKUP(BM33,'Dicionário'!$A:$C,2,0),"Conferir")</f>
        <v>2</v>
      </c>
      <c r="BO33" s="3">
        <v>21.0</v>
      </c>
      <c r="BP33" s="3" t="s">
        <v>114</v>
      </c>
      <c r="BQ33" s="26">
        <f>IFERROR(VLOOKUP(BP33,'Dicionário'!$A:$C,2,0),"Conferir")</f>
        <v>2</v>
      </c>
      <c r="BR33" s="3">
        <v>137.0</v>
      </c>
      <c r="BS33" s="3" t="s">
        <v>114</v>
      </c>
      <c r="BT33" s="26">
        <f>IFERROR(VLOOKUP(BS33,'Dicionário'!$A:$C,2,0),"Conferir")</f>
        <v>2</v>
      </c>
      <c r="BU33" s="3">
        <v>0.0</v>
      </c>
      <c r="BV33" s="3" t="s">
        <v>113</v>
      </c>
      <c r="BW33" s="26">
        <f>IFERROR(VLOOKUP(BV33,'Dicionário'!$A:$C,2,0),"Conferir")</f>
        <v>2</v>
      </c>
      <c r="BX33" s="3" t="s">
        <v>157</v>
      </c>
      <c r="BY33" s="3">
        <v>199.0</v>
      </c>
      <c r="BZ33" s="3" t="s">
        <v>116</v>
      </c>
      <c r="CA33" s="26">
        <f>IFERROR(VLOOKUP(BZ33,'Dicionário'!$A:$C,2,0),"Conferir")</f>
        <v>2</v>
      </c>
      <c r="CB33" s="3">
        <v>0.0</v>
      </c>
      <c r="CC33" s="3">
        <v>0.0</v>
      </c>
      <c r="CD33" s="3" t="s">
        <v>113</v>
      </c>
      <c r="CE33" s="26">
        <f>IFERROR(VLOOKUP(CD33,'Dicionário'!$A:$C,2,0),"Conferir")</f>
        <v>2</v>
      </c>
      <c r="CF33" s="3">
        <v>0.0</v>
      </c>
      <c r="CG33" s="3" t="s">
        <v>113</v>
      </c>
      <c r="CH33" s="26">
        <f>IFERROR(VLOOKUP(CG33,'Dicionário'!$A:$C,2,0),"Conferir")</f>
        <v>2</v>
      </c>
      <c r="CI33" s="3">
        <v>314.0</v>
      </c>
      <c r="CJ33" s="3" t="s">
        <v>141</v>
      </c>
      <c r="CK33" s="26">
        <f>IFERROR(VLOOKUP(CJ33,'Dicionário'!$A:$C,2,0),"Conferir")</f>
        <v>2</v>
      </c>
      <c r="CL33" s="3" t="s">
        <v>2006</v>
      </c>
      <c r="CM33" s="3">
        <v>1.0</v>
      </c>
      <c r="CN33" s="3">
        <v>0.0</v>
      </c>
      <c r="CO33" s="3">
        <v>1540.0</v>
      </c>
      <c r="CP33" s="3" t="s">
        <v>120</v>
      </c>
      <c r="CQ33" s="26">
        <f>IFERROR(VLOOKUP(CP33,'Dicionário'!$A:$C,2,0),"Conferir")</f>
        <v>2</v>
      </c>
      <c r="CR33" s="3">
        <v>0.0</v>
      </c>
      <c r="CS33" s="3" t="s">
        <v>113</v>
      </c>
      <c r="CT33" s="3">
        <v>0.0</v>
      </c>
      <c r="CU33" s="3">
        <f t="shared" si="10"/>
        <v>0</v>
      </c>
      <c r="CV33" s="3" t="s">
        <v>113</v>
      </c>
      <c r="CW33" s="3">
        <v>43305.0</v>
      </c>
      <c r="CX33" s="3" t="s">
        <v>120</v>
      </c>
      <c r="CY33" s="26">
        <f>IFERROR(VLOOKUP(CX33,'Dicionário'!$A:$C,2,0),"Conferir")</f>
        <v>2</v>
      </c>
      <c r="CZ33" s="3" t="s">
        <v>2007</v>
      </c>
      <c r="DA33" s="3" t="s">
        <v>122</v>
      </c>
      <c r="DB33" s="3" t="s">
        <v>122</v>
      </c>
      <c r="DC33" s="26">
        <f>IFERROR(VLOOKUP(DB33,'Dicionário'!$A:$C,2,0),"Conferir")</f>
        <v>1</v>
      </c>
      <c r="DD33" s="3" t="s">
        <v>144</v>
      </c>
      <c r="DF33" s="3" t="s">
        <v>124</v>
      </c>
      <c r="DG33" s="26">
        <f>IFERROR(VLOOKUP(DF33,'Dicionário'!$A:$C,2,0),"Conferir")</f>
        <v>2</v>
      </c>
      <c r="DH33" s="3" t="s">
        <v>181</v>
      </c>
      <c r="DI33" s="26">
        <f>IFERROR(VLOOKUP(DH33,'Dicionário'!$A:$C,2,0),"Conferir")</f>
        <v>1</v>
      </c>
      <c r="DJ33" s="3" t="s">
        <v>146</v>
      </c>
      <c r="DK33" s="26">
        <f>IFERROR(VLOOKUP(DJ33,'Dicionário'!$A:$C,2,0),"Conferir")</f>
        <v>5</v>
      </c>
      <c r="DL33" s="3" t="s">
        <v>92</v>
      </c>
      <c r="DM33" s="26">
        <f>IFERROR(VLOOKUP(DL33,'Dicionário'!$A:$C,2,0),"Conferir")</f>
        <v>2</v>
      </c>
      <c r="DN33" s="3" t="s">
        <v>92</v>
      </c>
      <c r="DO33" s="26">
        <f>IFERROR(VLOOKUP(DN33,'Dicionário'!$A:$C,2,0),"Conferir")</f>
        <v>2</v>
      </c>
      <c r="DQ33" s="27">
        <f t="shared" si="5"/>
        <v>5550</v>
      </c>
      <c r="DR33" s="27">
        <f t="shared" si="6"/>
        <v>3211</v>
      </c>
      <c r="DS33" s="27">
        <f t="shared" si="7"/>
        <v>18</v>
      </c>
      <c r="DT33" s="27">
        <v>2023.0</v>
      </c>
    </row>
    <row r="34">
      <c r="A34" s="2">
        <v>45045.6137233912</v>
      </c>
      <c r="B34" s="3" t="s">
        <v>394</v>
      </c>
      <c r="C34" s="3" t="s">
        <v>91</v>
      </c>
      <c r="D34" s="3" t="s">
        <v>92</v>
      </c>
      <c r="E34" s="3" t="s">
        <v>92</v>
      </c>
      <c r="F34" s="3">
        <v>1.0</v>
      </c>
      <c r="G34" s="3" t="s">
        <v>93</v>
      </c>
      <c r="H34" s="3" t="s">
        <v>94</v>
      </c>
      <c r="I34" s="3" t="s">
        <v>95</v>
      </c>
      <c r="J34" s="3" t="s">
        <v>96</v>
      </c>
      <c r="K34" s="3" t="s">
        <v>395</v>
      </c>
      <c r="L34" s="3">
        <v>2.023030059E9</v>
      </c>
      <c r="M34" s="3" t="s">
        <v>287</v>
      </c>
      <c r="N34" s="3" t="s">
        <v>396</v>
      </c>
      <c r="O34" s="3">
        <v>1.1986883885E10</v>
      </c>
      <c r="P34" s="3">
        <v>5.58646578E8</v>
      </c>
      <c r="Q34" s="3" t="s">
        <v>92</v>
      </c>
      <c r="R34" s="3">
        <v>5.4166517848E10</v>
      </c>
      <c r="S34" s="4">
        <v>38446.0</v>
      </c>
      <c r="T34" s="3" t="s">
        <v>99</v>
      </c>
      <c r="U34" s="3" t="s">
        <v>100</v>
      </c>
      <c r="V34" s="3" t="s">
        <v>397</v>
      </c>
      <c r="W34" s="5" t="s">
        <v>398</v>
      </c>
      <c r="X34" s="3" t="s">
        <v>103</v>
      </c>
      <c r="Y34" s="3" t="s">
        <v>104</v>
      </c>
      <c r="Z34" s="3" t="s">
        <v>105</v>
      </c>
      <c r="AA34" s="3" t="s">
        <v>106</v>
      </c>
      <c r="AC34" s="3">
        <v>3.0</v>
      </c>
      <c r="AD34" s="3">
        <v>3.0</v>
      </c>
      <c r="AE34" s="23">
        <f t="shared" si="1"/>
        <v>6</v>
      </c>
      <c r="AG34" s="23">
        <f t="shared" si="2"/>
        <v>6</v>
      </c>
      <c r="AH34" s="24" t="str">
        <f t="shared" si="3"/>
        <v>Ok</v>
      </c>
      <c r="AI34" s="3" t="s">
        <v>107</v>
      </c>
      <c r="AJ34" s="3">
        <v>0.0</v>
      </c>
      <c r="AK34" s="3" t="s">
        <v>109</v>
      </c>
      <c r="AL34" s="25">
        <f>IFERROR(VLOOKUP(AK34,'Dicionário'!A:C,2,0),"Conferir")</f>
        <v>2</v>
      </c>
      <c r="AM34" s="3">
        <v>3000.0</v>
      </c>
      <c r="AN34" s="3" t="s">
        <v>274</v>
      </c>
      <c r="AO34" s="26">
        <f>IFERROR(VLOOKUP(AN34,'Dicionário'!$A:$C,2,0),"Conferir")</f>
        <v>0</v>
      </c>
      <c r="AP34" s="3">
        <v>0.0</v>
      </c>
      <c r="AQ34" s="3" t="s">
        <v>109</v>
      </c>
      <c r="AR34" s="26">
        <f>IFERROR(VLOOKUP(AQ34,'Dicionário'!$A:$C,2,0),"Conferir")</f>
        <v>2</v>
      </c>
      <c r="AS34" s="3">
        <v>0.0</v>
      </c>
      <c r="AT34" s="3" t="s">
        <v>109</v>
      </c>
      <c r="AU34" s="26">
        <f>IFERROR(VLOOKUP(AT34,'Dicionário'!$A:$C,2,0),"Conferir")</f>
        <v>2</v>
      </c>
      <c r="AV34" s="3">
        <v>0.0</v>
      </c>
      <c r="AW34" s="3" t="s">
        <v>109</v>
      </c>
      <c r="AX34" s="26">
        <f>IFERROR(VLOOKUP(AW34,'Dicionário'!$A:$C,2,0),"Conferir")</f>
        <v>2</v>
      </c>
      <c r="AY34" s="3">
        <v>0.0</v>
      </c>
      <c r="AZ34" s="3" t="s">
        <v>109</v>
      </c>
      <c r="BA34" s="26">
        <f>IFERROR(VLOOKUP(AZ34,'Dicionário'!$A:$C,2,0),"Conferir")</f>
        <v>2</v>
      </c>
      <c r="BB34" s="3">
        <v>0.0</v>
      </c>
      <c r="BC34" s="3" t="s">
        <v>109</v>
      </c>
      <c r="BD34" s="26">
        <f>IFERROR(VLOOKUP(BC34,'Dicionário'!$A:$C,2,0),"Conferir")</f>
        <v>2</v>
      </c>
      <c r="BF34" s="3">
        <v>0.0</v>
      </c>
      <c r="BG34" s="3" t="s">
        <v>136</v>
      </c>
      <c r="BH34" s="26">
        <f>IFERROR(VLOOKUP(BG34,'Dicionário'!$A:$C,2,0),"Conferir")</f>
        <v>1</v>
      </c>
      <c r="BI34" s="3">
        <v>1034.0</v>
      </c>
      <c r="BJ34" s="3" t="s">
        <v>137</v>
      </c>
      <c r="BK34" s="26">
        <f>IFERROR(VLOOKUP(BJ34,'Dicionário'!$A:$C,2,0),"Conferir")</f>
        <v>2</v>
      </c>
      <c r="BL34" s="3">
        <v>0.0</v>
      </c>
      <c r="BM34" s="3" t="s">
        <v>225</v>
      </c>
      <c r="BN34" s="26">
        <f>IFERROR(VLOOKUP(BM34,'Dicionário'!$A:$C,2,0),"Conferir")</f>
        <v>0</v>
      </c>
      <c r="BO34" s="3">
        <v>0.0</v>
      </c>
      <c r="BP34" s="3" t="s">
        <v>114</v>
      </c>
      <c r="BQ34" s="26">
        <f>IFERROR(VLOOKUP(BP34,'Dicionário'!$A:$C,2,0),"Conferir")</f>
        <v>2</v>
      </c>
      <c r="BR34" s="3">
        <v>131.0</v>
      </c>
      <c r="BS34" s="3" t="s">
        <v>114</v>
      </c>
      <c r="BT34" s="26">
        <f>IFERROR(VLOOKUP(BS34,'Dicionário'!$A:$C,2,0),"Conferir")</f>
        <v>2</v>
      </c>
      <c r="BU34" s="3">
        <v>81.0</v>
      </c>
      <c r="BV34" s="3" t="s">
        <v>167</v>
      </c>
      <c r="BW34" s="26">
        <f>IFERROR(VLOOKUP(BV34,'Dicionário'!$A:$C,2,0),"Conferir")</f>
        <v>2</v>
      </c>
      <c r="BX34" s="3" t="s">
        <v>115</v>
      </c>
      <c r="BY34" s="3">
        <v>129.0</v>
      </c>
      <c r="BZ34" s="3" t="s">
        <v>116</v>
      </c>
      <c r="CA34" s="26">
        <f>IFERROR(VLOOKUP(BZ34,'Dicionário'!$A:$C,2,0),"Conferir")</f>
        <v>2</v>
      </c>
      <c r="CB34" s="3">
        <v>100.0</v>
      </c>
      <c r="CC34" s="3">
        <v>0.0</v>
      </c>
      <c r="CD34" s="3" t="s">
        <v>113</v>
      </c>
      <c r="CE34" s="26">
        <f>IFERROR(VLOOKUP(CD34,'Dicionário'!$A:$C,2,0),"Conferir")</f>
        <v>2</v>
      </c>
      <c r="CF34" s="3">
        <v>0.0</v>
      </c>
      <c r="CG34" s="3" t="s">
        <v>113</v>
      </c>
      <c r="CH34" s="26">
        <f>IFERROR(VLOOKUP(CG34,'Dicionário'!$A:$C,2,0),"Conferir")</f>
        <v>2</v>
      </c>
      <c r="CI34" s="3">
        <v>250.0</v>
      </c>
      <c r="CJ34" s="3" t="s">
        <v>118</v>
      </c>
      <c r="CK34" s="26">
        <f>IFERROR(VLOOKUP(CJ34,'Dicionário'!$A:$C,2,0),"Conferir")</f>
        <v>2</v>
      </c>
      <c r="CL34" s="3" t="s">
        <v>1344</v>
      </c>
      <c r="CM34" s="3">
        <v>0.0</v>
      </c>
      <c r="CN34" s="3">
        <v>0.0</v>
      </c>
      <c r="CO34" s="3">
        <v>0.0</v>
      </c>
      <c r="CP34" s="3" t="s">
        <v>113</v>
      </c>
      <c r="CQ34" s="26">
        <f>IFERROR(VLOOKUP(CP34,'Dicionário'!$A:$C,2,0),"Conferir")</f>
        <v>2</v>
      </c>
      <c r="CR34" s="3">
        <v>0.0</v>
      </c>
      <c r="CS34" s="3" t="s">
        <v>113</v>
      </c>
      <c r="CT34" s="3">
        <v>0.0</v>
      </c>
      <c r="CU34" s="3">
        <f t="shared" si="10"/>
        <v>0</v>
      </c>
      <c r="CV34" s="3" t="s">
        <v>113</v>
      </c>
      <c r="CW34" s="3">
        <v>0.0</v>
      </c>
      <c r="CX34" s="3" t="s">
        <v>207</v>
      </c>
      <c r="CY34" s="26">
        <f>IFERROR(VLOOKUP(CX34,'Dicionário'!$A:$C,2,0),"Conferir")</f>
        <v>0</v>
      </c>
      <c r="CZ34" s="3" t="s">
        <v>1345</v>
      </c>
      <c r="DA34" s="3" t="s">
        <v>331</v>
      </c>
      <c r="DB34" s="3" t="s">
        <v>122</v>
      </c>
      <c r="DC34" s="26">
        <f>IFERROR(VLOOKUP(DB34,'Dicionário'!$A:$C,2,0),"Conferir")</f>
        <v>1</v>
      </c>
      <c r="DD34" s="3" t="s">
        <v>123</v>
      </c>
      <c r="DF34" s="3" t="s">
        <v>1346</v>
      </c>
      <c r="DG34" s="26">
        <f>IFERROR(VLOOKUP(DF34,'Dicionário'!$A:$C,2,0),"Conferir")</f>
        <v>1</v>
      </c>
      <c r="DH34" s="3" t="s">
        <v>146</v>
      </c>
      <c r="DI34" s="26">
        <f>IFERROR(VLOOKUP(DH34,'Dicionário'!$A:$C,2,0),"Conferir")</f>
        <v>5</v>
      </c>
      <c r="DJ34" s="3" t="s">
        <v>146</v>
      </c>
      <c r="DK34" s="26">
        <f>IFERROR(VLOOKUP(DJ34,'Dicionário'!$A:$C,2,0),"Conferir")</f>
        <v>5</v>
      </c>
      <c r="DL34" s="3" t="s">
        <v>92</v>
      </c>
      <c r="DM34" s="26">
        <f>IFERROR(VLOOKUP(DL34,'Dicionário'!$A:$C,2,0),"Conferir")</f>
        <v>2</v>
      </c>
      <c r="DN34" s="3" t="s">
        <v>92</v>
      </c>
      <c r="DO34" s="26">
        <f>IFERROR(VLOOKUP(DN34,'Dicionário'!$A:$C,2,0),"Conferir")</f>
        <v>2</v>
      </c>
      <c r="DQ34" s="27">
        <f t="shared" si="5"/>
        <v>3000</v>
      </c>
      <c r="DR34" s="27">
        <f t="shared" si="6"/>
        <v>1725</v>
      </c>
      <c r="DS34" s="27">
        <f t="shared" si="7"/>
        <v>18</v>
      </c>
      <c r="DT34" s="27">
        <v>2022.0</v>
      </c>
    </row>
    <row r="35">
      <c r="A35" s="2">
        <v>45052.689964212965</v>
      </c>
      <c r="B35" s="3" t="s">
        <v>399</v>
      </c>
      <c r="C35" s="3" t="s">
        <v>91</v>
      </c>
      <c r="D35" s="3" t="s">
        <v>91</v>
      </c>
      <c r="E35" s="3" t="s">
        <v>92</v>
      </c>
      <c r="F35" s="3">
        <v>1.0</v>
      </c>
      <c r="G35" s="3" t="s">
        <v>93</v>
      </c>
      <c r="H35" s="3" t="s">
        <v>94</v>
      </c>
      <c r="I35" s="3" t="s">
        <v>95</v>
      </c>
      <c r="J35" s="3" t="s">
        <v>96</v>
      </c>
      <c r="K35" s="3" t="s">
        <v>400</v>
      </c>
      <c r="L35" s="3">
        <v>2.023030061E9</v>
      </c>
      <c r="M35" s="3" t="s">
        <v>294</v>
      </c>
      <c r="N35" s="3" t="s">
        <v>401</v>
      </c>
      <c r="O35" s="3">
        <v>1.1977712029E10</v>
      </c>
      <c r="P35" s="3">
        <v>6.07263027E8</v>
      </c>
      <c r="R35" s="3">
        <v>5.0631976809E10</v>
      </c>
      <c r="S35" s="4">
        <v>38657.0</v>
      </c>
      <c r="T35" s="3" t="s">
        <v>99</v>
      </c>
      <c r="U35" s="3" t="s">
        <v>100</v>
      </c>
      <c r="V35" s="3" t="s">
        <v>402</v>
      </c>
      <c r="W35" s="5" t="s">
        <v>403</v>
      </c>
      <c r="X35" s="3" t="s">
        <v>391</v>
      </c>
      <c r="Y35" s="3" t="s">
        <v>104</v>
      </c>
      <c r="Z35" s="3" t="s">
        <v>105</v>
      </c>
      <c r="AA35" s="3" t="s">
        <v>106</v>
      </c>
      <c r="AC35" s="3">
        <v>4.0</v>
      </c>
      <c r="AD35" s="3">
        <v>3.0</v>
      </c>
      <c r="AE35" s="23">
        <f t="shared" si="1"/>
        <v>6</v>
      </c>
      <c r="AF35" s="3">
        <v>0.0</v>
      </c>
      <c r="AG35" s="23">
        <f t="shared" si="2"/>
        <v>6</v>
      </c>
      <c r="AH35" s="24" t="str">
        <f t="shared" si="3"/>
        <v>Ok</v>
      </c>
      <c r="AI35" s="3" t="s">
        <v>107</v>
      </c>
      <c r="AJ35" s="3">
        <v>0.0</v>
      </c>
      <c r="AK35" s="3" t="s">
        <v>109</v>
      </c>
      <c r="AL35" s="25">
        <f>IFERROR(VLOOKUP(AK35,'Dicionário'!A:C,2,0),"Conferir")</f>
        <v>2</v>
      </c>
      <c r="AM35" s="3">
        <v>5000.0</v>
      </c>
      <c r="AN35" s="3" t="s">
        <v>135</v>
      </c>
      <c r="AO35" s="26">
        <f>IFERROR(VLOOKUP(AN35,'Dicionário'!$A:$C,2,0),"Conferir")</f>
        <v>2</v>
      </c>
      <c r="AP35" s="3">
        <v>0.0</v>
      </c>
      <c r="AQ35" s="3" t="s">
        <v>109</v>
      </c>
      <c r="AR35" s="26">
        <f>IFERROR(VLOOKUP(AQ35,'Dicionário'!$A:$C,2,0),"Conferir")</f>
        <v>2</v>
      </c>
      <c r="AS35" s="3">
        <v>0.0</v>
      </c>
      <c r="AT35" s="3" t="s">
        <v>109</v>
      </c>
      <c r="AU35" s="26">
        <f>IFERROR(VLOOKUP(AT35,'Dicionário'!$A:$C,2,0),"Conferir")</f>
        <v>2</v>
      </c>
      <c r="AV35" s="3">
        <v>0.0</v>
      </c>
      <c r="AW35" s="3" t="s">
        <v>109</v>
      </c>
      <c r="AX35" s="26">
        <f>IFERROR(VLOOKUP(AW35,'Dicionário'!$A:$C,2,0),"Conferir")</f>
        <v>2</v>
      </c>
      <c r="AY35" s="3">
        <v>1400.0</v>
      </c>
      <c r="AZ35" s="3" t="s">
        <v>135</v>
      </c>
      <c r="BA35" s="26">
        <f>IFERROR(VLOOKUP(AZ35,'Dicionário'!$A:$C,2,0),"Conferir")</f>
        <v>2</v>
      </c>
      <c r="BB35" s="3">
        <v>0.0</v>
      </c>
      <c r="BC35" s="3" t="s">
        <v>109</v>
      </c>
      <c r="BD35" s="26">
        <f>IFERROR(VLOOKUP(BC35,'Dicionário'!$A:$C,2,0),"Conferir")</f>
        <v>2</v>
      </c>
      <c r="BF35" s="3">
        <v>0.0</v>
      </c>
      <c r="BG35" s="3" t="s">
        <v>111</v>
      </c>
      <c r="BH35" s="26">
        <f>IFERROR(VLOOKUP(BG35,'Dicionário'!$A:$C,2,0),"Conferir")</f>
        <v>2</v>
      </c>
      <c r="BI35" s="3">
        <v>1000.0</v>
      </c>
      <c r="BJ35" s="3" t="s">
        <v>411</v>
      </c>
      <c r="BK35" s="26">
        <f>IFERROR(VLOOKUP(BJ35,'Dicionário'!$A:$C,2,0),"Conferir")</f>
        <v>0</v>
      </c>
      <c r="BL35" s="3">
        <v>0.0</v>
      </c>
      <c r="BM35" s="3" t="s">
        <v>113</v>
      </c>
      <c r="BN35" s="26">
        <f>IFERROR(VLOOKUP(BM35,'Dicionário'!$A:$C,2,0),"Conferir")</f>
        <v>2</v>
      </c>
      <c r="BO35" s="3">
        <v>117.0</v>
      </c>
      <c r="BP35" s="3" t="s">
        <v>114</v>
      </c>
      <c r="BQ35" s="26">
        <f>IFERROR(VLOOKUP(BP35,'Dicionário'!$A:$C,2,0),"Conferir")</f>
        <v>2</v>
      </c>
      <c r="BR35" s="3">
        <v>443.0</v>
      </c>
      <c r="BS35" s="3" t="s">
        <v>114</v>
      </c>
      <c r="BT35" s="26">
        <f>IFERROR(VLOOKUP(BS35,'Dicionário'!$A:$C,2,0),"Conferir")</f>
        <v>2</v>
      </c>
      <c r="BU35" s="3">
        <v>40.0</v>
      </c>
      <c r="BV35" s="3" t="s">
        <v>256</v>
      </c>
      <c r="BW35" s="26">
        <f>IFERROR(VLOOKUP(BV35,'Dicionário'!$A:$C,2,0),"Conferir")</f>
        <v>0</v>
      </c>
      <c r="BX35" s="3" t="s">
        <v>157</v>
      </c>
      <c r="BY35" s="3">
        <v>350.0</v>
      </c>
      <c r="BZ35" s="3" t="s">
        <v>140</v>
      </c>
      <c r="CA35" s="26">
        <f>IFERROR(VLOOKUP(BZ35,'Dicionário'!$A:$C,2,0),"Conferir")</f>
        <v>0</v>
      </c>
      <c r="CB35" s="3">
        <v>213.0</v>
      </c>
      <c r="CC35" s="3">
        <v>0.0</v>
      </c>
      <c r="CD35" s="3" t="s">
        <v>113</v>
      </c>
      <c r="CE35" s="26">
        <f>IFERROR(VLOOKUP(CD35,'Dicionário'!$A:$C,2,0),"Conferir")</f>
        <v>2</v>
      </c>
      <c r="CF35" s="3">
        <v>95.0</v>
      </c>
      <c r="CG35" s="3" t="s">
        <v>205</v>
      </c>
      <c r="CH35" s="26">
        <f>IFERROR(VLOOKUP(CG35,'Dicionário'!$A:$C,2,0),"Conferir")</f>
        <v>0</v>
      </c>
      <c r="CI35" s="3">
        <v>205.0</v>
      </c>
      <c r="CJ35" s="3" t="s">
        <v>118</v>
      </c>
      <c r="CK35" s="26">
        <f>IFERROR(VLOOKUP(CJ35,'Dicionário'!$A:$C,2,0),"Conferir")</f>
        <v>2</v>
      </c>
      <c r="CL35" s="3" t="s">
        <v>412</v>
      </c>
      <c r="CM35" s="3">
        <v>1.0</v>
      </c>
      <c r="CN35" s="3">
        <v>0.0</v>
      </c>
      <c r="CO35" s="3">
        <v>729.0</v>
      </c>
      <c r="CP35" s="3" t="s">
        <v>120</v>
      </c>
      <c r="CQ35" s="26">
        <f>IFERROR(VLOOKUP(CP35,'Dicionário'!$A:$C,2,0),"Conferir")</f>
        <v>2</v>
      </c>
      <c r="CR35" s="3">
        <v>0.0</v>
      </c>
      <c r="CS35" s="3" t="s">
        <v>113</v>
      </c>
      <c r="CT35" s="3">
        <v>0.0</v>
      </c>
      <c r="CU35" s="3">
        <f t="shared" si="10"/>
        <v>0</v>
      </c>
      <c r="CV35" s="3" t="s">
        <v>113</v>
      </c>
      <c r="CW35" s="3">
        <v>400.0</v>
      </c>
      <c r="CX35" s="3" t="s">
        <v>207</v>
      </c>
      <c r="CY35" s="26">
        <f>IFERROR(VLOOKUP(CX35,'Dicionário'!$A:$C,2,0),"Conferir")</f>
        <v>0</v>
      </c>
      <c r="DA35" s="3" t="s">
        <v>122</v>
      </c>
      <c r="DB35" s="3" t="s">
        <v>122</v>
      </c>
      <c r="DC35" s="26">
        <f>IFERROR(VLOOKUP(DB35,'Dicionário'!$A:$C,2,0),"Conferir")</f>
        <v>1</v>
      </c>
      <c r="DD35" s="3" t="s">
        <v>144</v>
      </c>
      <c r="DF35" s="3" t="s">
        <v>124</v>
      </c>
      <c r="DG35" s="26">
        <f>IFERROR(VLOOKUP(DF35,'Dicionário'!$A:$C,2,0),"Conferir")</f>
        <v>2</v>
      </c>
      <c r="DH35" s="3" t="s">
        <v>147</v>
      </c>
      <c r="DI35" s="26">
        <f>IFERROR(VLOOKUP(DH35,'Dicionário'!$A:$C,2,0),"Conferir")</f>
        <v>2</v>
      </c>
      <c r="DJ35" s="3" t="s">
        <v>126</v>
      </c>
      <c r="DK35" s="26">
        <f>IFERROR(VLOOKUP(DJ35,'Dicionário'!$A:$C,2,0),"Conferir")</f>
        <v>7</v>
      </c>
      <c r="DL35" s="3" t="s">
        <v>92</v>
      </c>
      <c r="DM35" s="26">
        <f>IFERROR(VLOOKUP(DL35,'Dicionário'!$A:$C,2,0),"Conferir")</f>
        <v>2</v>
      </c>
      <c r="DN35" s="3" t="s">
        <v>92</v>
      </c>
      <c r="DO35" s="26">
        <f>IFERROR(VLOOKUP(DN35,'Dicionário'!$A:$C,2,0),"Conferir")</f>
        <v>2</v>
      </c>
      <c r="DQ35" s="27">
        <f t="shared" si="5"/>
        <v>6400</v>
      </c>
      <c r="DR35" s="27">
        <f t="shared" si="6"/>
        <v>3192</v>
      </c>
      <c r="DS35" s="27">
        <f t="shared" si="7"/>
        <v>17</v>
      </c>
      <c r="DT35" s="27">
        <v>2023.0</v>
      </c>
    </row>
    <row r="36">
      <c r="A36" s="2">
        <v>45052.714863263885</v>
      </c>
      <c r="B36" s="3" t="s">
        <v>405</v>
      </c>
      <c r="C36" s="3" t="s">
        <v>91</v>
      </c>
      <c r="D36" s="3" t="s">
        <v>92</v>
      </c>
      <c r="E36" s="3" t="s">
        <v>406</v>
      </c>
      <c r="F36" s="3" t="s">
        <v>93</v>
      </c>
      <c r="G36" s="3" t="s">
        <v>93</v>
      </c>
      <c r="H36" s="3" t="s">
        <v>94</v>
      </c>
      <c r="I36" s="3" t="s">
        <v>96</v>
      </c>
      <c r="J36" s="3" t="s">
        <v>95</v>
      </c>
      <c r="K36" s="3" t="s">
        <v>407</v>
      </c>
      <c r="L36" s="3">
        <v>2.023030065E9</v>
      </c>
      <c r="M36" s="3" t="s">
        <v>306</v>
      </c>
      <c r="N36" s="3" t="s">
        <v>408</v>
      </c>
      <c r="O36" s="3">
        <v>1.1945819456E10</v>
      </c>
      <c r="P36" s="3">
        <v>5.68052432E8</v>
      </c>
      <c r="Q36" s="3" t="s">
        <v>92</v>
      </c>
      <c r="R36" s="3">
        <v>4.5997323897E10</v>
      </c>
      <c r="S36" s="4">
        <v>38614.0</v>
      </c>
      <c r="T36" s="3" t="s">
        <v>131</v>
      </c>
      <c r="U36" s="3" t="s">
        <v>100</v>
      </c>
      <c r="V36" s="3" t="s">
        <v>409</v>
      </c>
      <c r="W36" s="5" t="s">
        <v>410</v>
      </c>
      <c r="X36" s="3" t="s">
        <v>103</v>
      </c>
      <c r="Y36" s="3" t="s">
        <v>104</v>
      </c>
      <c r="Z36" s="3" t="s">
        <v>105</v>
      </c>
      <c r="AA36" s="3" t="s">
        <v>106</v>
      </c>
      <c r="AC36" s="3">
        <v>6.0</v>
      </c>
      <c r="AD36" s="3">
        <v>6.0</v>
      </c>
      <c r="AE36" s="23">
        <f t="shared" si="1"/>
        <v>12</v>
      </c>
      <c r="AG36" s="23">
        <f t="shared" si="2"/>
        <v>12</v>
      </c>
      <c r="AH36" s="24" t="str">
        <f t="shared" si="3"/>
        <v>Ok</v>
      </c>
      <c r="AI36" s="3" t="s">
        <v>134</v>
      </c>
      <c r="AJ36" s="3">
        <v>0.0</v>
      </c>
      <c r="AK36" s="3" t="s">
        <v>109</v>
      </c>
      <c r="AL36" s="25">
        <f>IFERROR(VLOOKUP(AK36,'Dicionário'!A:C,2,0),"Conferir")</f>
        <v>2</v>
      </c>
      <c r="AM36" s="3">
        <v>3000.0</v>
      </c>
      <c r="AN36" s="3" t="s">
        <v>135</v>
      </c>
      <c r="AO36" s="26">
        <f>IFERROR(VLOOKUP(AN36,'Dicionário'!$A:$C,2,0),"Conferir")</f>
        <v>2</v>
      </c>
      <c r="AP36" s="3">
        <v>1580.0</v>
      </c>
      <c r="AQ36" s="3" t="s">
        <v>109</v>
      </c>
      <c r="AR36" s="26">
        <f>IFERROR(VLOOKUP(AQ36,'Dicionário'!$A:$C,2,0),"Conferir")</f>
        <v>2</v>
      </c>
      <c r="AS36" s="3">
        <v>0.0</v>
      </c>
      <c r="AT36" s="3" t="s">
        <v>109</v>
      </c>
      <c r="AU36" s="26">
        <f>IFERROR(VLOOKUP(AT36,'Dicionário'!$A:$C,2,0),"Conferir")</f>
        <v>2</v>
      </c>
      <c r="AV36" s="3">
        <v>0.0</v>
      </c>
      <c r="AW36" s="3" t="s">
        <v>109</v>
      </c>
      <c r="AX36" s="26">
        <f>IFERROR(VLOOKUP(AW36,'Dicionário'!$A:$C,2,0),"Conferir")</f>
        <v>2</v>
      </c>
      <c r="AY36" s="3">
        <v>0.0</v>
      </c>
      <c r="AZ36" s="3" t="s">
        <v>109</v>
      </c>
      <c r="BA36" s="26">
        <f>IFERROR(VLOOKUP(AZ36,'Dicionário'!$A:$C,2,0),"Conferir")</f>
        <v>2</v>
      </c>
      <c r="BB36" s="3">
        <v>0.0</v>
      </c>
      <c r="BC36" s="3" t="s">
        <v>109</v>
      </c>
      <c r="BD36" s="26">
        <f>IFERROR(VLOOKUP(BC36,'Dicionário'!$A:$C,2,0),"Conferir")</f>
        <v>2</v>
      </c>
      <c r="BF36" s="3">
        <v>0.0</v>
      </c>
      <c r="BG36" s="3" t="s">
        <v>136</v>
      </c>
      <c r="BH36" s="26">
        <f>IFERROR(VLOOKUP(BG36,'Dicionário'!$A:$C,2,0),"Conferir")</f>
        <v>1</v>
      </c>
      <c r="BI36" s="3">
        <v>0.0</v>
      </c>
      <c r="BJ36" s="3" t="s">
        <v>137</v>
      </c>
      <c r="BK36" s="26">
        <f>IFERROR(VLOOKUP(BJ36,'Dicionário'!$A:$C,2,0),"Conferir")</f>
        <v>2</v>
      </c>
      <c r="BL36" s="3">
        <v>0.0</v>
      </c>
      <c r="BM36" s="3" t="s">
        <v>113</v>
      </c>
      <c r="BN36" s="26">
        <f>IFERROR(VLOOKUP(BM36,'Dicionário'!$A:$C,2,0),"Conferir")</f>
        <v>2</v>
      </c>
      <c r="BO36" s="3">
        <v>101.0</v>
      </c>
      <c r="BP36" s="3" t="s">
        <v>114</v>
      </c>
      <c r="BQ36" s="26">
        <f>IFERROR(VLOOKUP(BP36,'Dicionário'!$A:$C,2,0),"Conferir")</f>
        <v>2</v>
      </c>
      <c r="BR36" s="3">
        <v>233.0</v>
      </c>
      <c r="BS36" s="3" t="s">
        <v>114</v>
      </c>
      <c r="BT36" s="26">
        <f>IFERROR(VLOOKUP(BS36,'Dicionário'!$A:$C,2,0),"Conferir")</f>
        <v>2</v>
      </c>
      <c r="BU36" s="3">
        <v>35.0</v>
      </c>
      <c r="BV36" s="3" t="s">
        <v>256</v>
      </c>
      <c r="BW36" s="26">
        <f>IFERROR(VLOOKUP(BV36,'Dicionário'!$A:$C,2,0),"Conferir")</f>
        <v>0</v>
      </c>
      <c r="BX36" s="3" t="s">
        <v>115</v>
      </c>
      <c r="BY36" s="3">
        <v>100.0</v>
      </c>
      <c r="BZ36" s="3" t="s">
        <v>140</v>
      </c>
      <c r="CA36" s="26">
        <f>IFERROR(VLOOKUP(BZ36,'Dicionário'!$A:$C,2,0),"Conferir")</f>
        <v>0</v>
      </c>
      <c r="CB36" s="3">
        <v>330.0</v>
      </c>
      <c r="CC36" s="3">
        <v>0.0</v>
      </c>
      <c r="CD36" s="3" t="s">
        <v>113</v>
      </c>
      <c r="CE36" s="26">
        <f>IFERROR(VLOOKUP(CD36,'Dicionário'!$A:$C,2,0),"Conferir")</f>
        <v>2</v>
      </c>
      <c r="CF36" s="3">
        <v>0.0</v>
      </c>
      <c r="CG36" s="3" t="s">
        <v>113</v>
      </c>
      <c r="CH36" s="26">
        <f>IFERROR(VLOOKUP(CG36,'Dicionário'!$A:$C,2,0),"Conferir")</f>
        <v>2</v>
      </c>
      <c r="CI36" s="3">
        <v>130.0</v>
      </c>
      <c r="CJ36" s="3" t="s">
        <v>118</v>
      </c>
      <c r="CK36" s="26">
        <f>IFERROR(VLOOKUP(CJ36,'Dicionário'!$A:$C,2,0),"Conferir")</f>
        <v>2</v>
      </c>
      <c r="CL36" s="3" t="s">
        <v>598</v>
      </c>
      <c r="CM36" s="3">
        <v>0.0</v>
      </c>
      <c r="CN36" s="3">
        <v>1.0</v>
      </c>
      <c r="CO36" s="3">
        <v>472.0</v>
      </c>
      <c r="CP36" s="3" t="s">
        <v>120</v>
      </c>
      <c r="CQ36" s="26">
        <f>IFERROR(VLOOKUP(CP36,'Dicionário'!$A:$C,2,0),"Conferir")</f>
        <v>2</v>
      </c>
      <c r="CR36" s="3">
        <v>0.0</v>
      </c>
      <c r="CS36" s="3" t="s">
        <v>113</v>
      </c>
      <c r="CT36" s="3">
        <v>0.0</v>
      </c>
      <c r="CU36" s="3">
        <f t="shared" si="10"/>
        <v>0</v>
      </c>
      <c r="CV36" s="3" t="s">
        <v>113</v>
      </c>
      <c r="CW36" s="3">
        <v>0.0</v>
      </c>
      <c r="CX36" s="3" t="s">
        <v>113</v>
      </c>
      <c r="CY36" s="26">
        <f>IFERROR(VLOOKUP(CX36,'Dicionário'!$A:$C,2,0),"Conferir")</f>
        <v>2</v>
      </c>
      <c r="DA36" s="3" t="s">
        <v>122</v>
      </c>
      <c r="DB36" s="3" t="s">
        <v>122</v>
      </c>
      <c r="DC36" s="26">
        <f>IFERROR(VLOOKUP(DB36,'Dicionário'!$A:$C,2,0),"Conferir")</f>
        <v>1</v>
      </c>
      <c r="DD36" s="3" t="s">
        <v>144</v>
      </c>
      <c r="DF36" s="3" t="s">
        <v>124</v>
      </c>
      <c r="DG36" s="26">
        <f>IFERROR(VLOOKUP(DF36,'Dicionário'!$A:$C,2,0),"Conferir")</f>
        <v>2</v>
      </c>
      <c r="DH36" s="3" t="s">
        <v>147</v>
      </c>
      <c r="DI36" s="26">
        <f>IFERROR(VLOOKUP(DH36,'Dicionário'!$A:$C,2,0),"Conferir")</f>
        <v>2</v>
      </c>
      <c r="DJ36" s="3" t="s">
        <v>147</v>
      </c>
      <c r="DK36" s="26">
        <f>IFERROR(VLOOKUP(DJ36,'Dicionário'!$A:$C,2,0),"Conferir")</f>
        <v>2</v>
      </c>
      <c r="DL36" s="3" t="s">
        <v>92</v>
      </c>
      <c r="DM36" s="26">
        <f>IFERROR(VLOOKUP(DL36,'Dicionário'!$A:$C,2,0),"Conferir")</f>
        <v>2</v>
      </c>
      <c r="DN36" s="3" t="s">
        <v>91</v>
      </c>
      <c r="DO36" s="26">
        <f>IFERROR(VLOOKUP(DN36,'Dicionário'!$A:$C,2,0),"Conferir")</f>
        <v>1</v>
      </c>
      <c r="DQ36" s="27">
        <f t="shared" si="5"/>
        <v>4580</v>
      </c>
      <c r="DR36" s="27">
        <f t="shared" si="6"/>
        <v>1401</v>
      </c>
      <c r="DS36" s="27">
        <f t="shared" si="7"/>
        <v>18</v>
      </c>
      <c r="DT36" s="27">
        <v>2023.0</v>
      </c>
    </row>
    <row r="37">
      <c r="A37" s="2">
        <v>45045.43240318287</v>
      </c>
      <c r="B37" s="3" t="s">
        <v>413</v>
      </c>
      <c r="C37" s="3" t="s">
        <v>91</v>
      </c>
      <c r="D37" s="3" t="s">
        <v>91</v>
      </c>
      <c r="E37" s="3" t="s">
        <v>92</v>
      </c>
      <c r="F37" s="3">
        <v>1.0</v>
      </c>
      <c r="G37" s="3" t="s">
        <v>93</v>
      </c>
      <c r="H37" s="3" t="s">
        <v>94</v>
      </c>
      <c r="I37" s="3" t="s">
        <v>95</v>
      </c>
      <c r="J37" s="3" t="s">
        <v>96</v>
      </c>
      <c r="K37" s="3" t="s">
        <v>414</v>
      </c>
      <c r="L37" s="3">
        <v>2.023030071E9</v>
      </c>
      <c r="M37" s="3" t="s">
        <v>148</v>
      </c>
      <c r="N37" s="3" t="s">
        <v>415</v>
      </c>
      <c r="O37" s="3">
        <v>1.3997732449E10</v>
      </c>
      <c r="P37" s="3">
        <v>6.48815183E8</v>
      </c>
      <c r="R37" s="3">
        <v>5.5508551867E10</v>
      </c>
      <c r="S37" s="4">
        <v>38643.0</v>
      </c>
      <c r="T37" s="3" t="s">
        <v>99</v>
      </c>
      <c r="U37" s="3" t="s">
        <v>100</v>
      </c>
      <c r="V37" s="3" t="s">
        <v>416</v>
      </c>
      <c r="W37" s="5" t="s">
        <v>417</v>
      </c>
      <c r="X37" s="3" t="s">
        <v>103</v>
      </c>
      <c r="Y37" s="3" t="s">
        <v>104</v>
      </c>
      <c r="Z37" s="3" t="s">
        <v>105</v>
      </c>
      <c r="AA37" s="3" t="s">
        <v>106</v>
      </c>
      <c r="AC37" s="3">
        <v>4.0</v>
      </c>
      <c r="AD37" s="3">
        <v>4.0</v>
      </c>
      <c r="AE37" s="23">
        <f t="shared" si="1"/>
        <v>8</v>
      </c>
      <c r="AG37" s="23">
        <f t="shared" si="2"/>
        <v>8</v>
      </c>
      <c r="AH37" s="24" t="str">
        <f t="shared" si="3"/>
        <v>Ok</v>
      </c>
      <c r="AI37" s="3" t="s">
        <v>107</v>
      </c>
      <c r="AJ37" s="3">
        <v>1395.0</v>
      </c>
      <c r="AK37" s="3" t="s">
        <v>108</v>
      </c>
      <c r="AL37" s="25">
        <f>IFERROR(VLOOKUP(AK37,'Dicionário'!A:C,2,0),"Conferir")</f>
        <v>2</v>
      </c>
      <c r="AM37" s="3">
        <v>1866.0</v>
      </c>
      <c r="AN37" s="3" t="s">
        <v>108</v>
      </c>
      <c r="AO37" s="26">
        <f>IFERROR(VLOOKUP(AN37,'Dicionário'!$A:$C,2,0),"Conferir")</f>
        <v>2</v>
      </c>
      <c r="AP37" s="3">
        <v>5367.0</v>
      </c>
      <c r="AQ37" s="3" t="s">
        <v>108</v>
      </c>
      <c r="AR37" s="26">
        <f>IFERROR(VLOOKUP(AQ37,'Dicionário'!$A:$C,2,0),"Conferir")</f>
        <v>2</v>
      </c>
      <c r="AS37" s="3">
        <v>0.0</v>
      </c>
      <c r="AT37" s="3" t="s">
        <v>109</v>
      </c>
      <c r="AU37" s="26">
        <f>IFERROR(VLOOKUP(AT37,'Dicionário'!$A:$C,2,0),"Conferir")</f>
        <v>2</v>
      </c>
      <c r="AV37" s="3">
        <v>0.0</v>
      </c>
      <c r="AW37" s="3" t="s">
        <v>109</v>
      </c>
      <c r="AX37" s="26">
        <f>IFERROR(VLOOKUP(AW37,'Dicionário'!$A:$C,2,0),"Conferir")</f>
        <v>2</v>
      </c>
      <c r="AY37" s="3">
        <v>0.0</v>
      </c>
      <c r="AZ37" s="3" t="s">
        <v>109</v>
      </c>
      <c r="BA37" s="26">
        <f>IFERROR(VLOOKUP(AZ37,'Dicionário'!$A:$C,2,0),"Conferir")</f>
        <v>2</v>
      </c>
      <c r="BB37" s="3">
        <v>0.0</v>
      </c>
      <c r="BC37" s="3" t="s">
        <v>109</v>
      </c>
      <c r="BD37" s="26">
        <f>IFERROR(VLOOKUP(BC37,'Dicionário'!$A:$C,2,0),"Conferir")</f>
        <v>2</v>
      </c>
      <c r="BF37" s="3">
        <v>0.0</v>
      </c>
      <c r="BG37" s="3" t="s">
        <v>136</v>
      </c>
      <c r="BH37" s="26">
        <f>IFERROR(VLOOKUP(BG37,'Dicionário'!$A:$C,2,0),"Conferir")</f>
        <v>1</v>
      </c>
      <c r="BI37" s="3">
        <v>0.0</v>
      </c>
      <c r="BJ37" s="3" t="s">
        <v>137</v>
      </c>
      <c r="BK37" s="26">
        <f>IFERROR(VLOOKUP(BJ37,'Dicionário'!$A:$C,2,0),"Conferir")</f>
        <v>2</v>
      </c>
      <c r="BL37" s="3">
        <v>0.0</v>
      </c>
      <c r="BM37" s="3" t="s">
        <v>225</v>
      </c>
      <c r="BN37" s="26">
        <f>IFERROR(VLOOKUP(BM37,'Dicionário'!$A:$C,2,0),"Conferir")</f>
        <v>0</v>
      </c>
      <c r="BO37" s="3">
        <v>34.0</v>
      </c>
      <c r="BP37" s="3" t="s">
        <v>114</v>
      </c>
      <c r="BQ37" s="26">
        <f>IFERROR(VLOOKUP(BP37,'Dicionário'!$A:$C,2,0),"Conferir")</f>
        <v>2</v>
      </c>
      <c r="BR37" s="3">
        <v>146.0</v>
      </c>
      <c r="BS37" s="3" t="s">
        <v>114</v>
      </c>
      <c r="BT37" s="26">
        <f>IFERROR(VLOOKUP(BS37,'Dicionário'!$A:$C,2,0),"Conferir")</f>
        <v>2</v>
      </c>
      <c r="BU37" s="3">
        <v>0.0</v>
      </c>
      <c r="BV37" s="3" t="s">
        <v>113</v>
      </c>
      <c r="BW37" s="26">
        <f>IFERROR(VLOOKUP(BV37,'Dicionário'!$A:$C,2,0),"Conferir")</f>
        <v>2</v>
      </c>
      <c r="BX37" s="3" t="s">
        <v>157</v>
      </c>
      <c r="BY37" s="3">
        <v>0.0</v>
      </c>
      <c r="BZ37" s="3" t="s">
        <v>113</v>
      </c>
      <c r="CA37" s="26">
        <f>IFERROR(VLOOKUP(BZ37,'Dicionário'!$A:$C,2,0),"Conferir")</f>
        <v>2</v>
      </c>
      <c r="CB37" s="3">
        <v>800.0</v>
      </c>
      <c r="CC37" s="3">
        <v>0.0</v>
      </c>
      <c r="CD37" s="3" t="s">
        <v>113</v>
      </c>
      <c r="CE37" s="26">
        <f>IFERROR(VLOOKUP(CD37,'Dicionário'!$A:$C,2,0),"Conferir")</f>
        <v>2</v>
      </c>
      <c r="CF37" s="3">
        <v>0.0</v>
      </c>
      <c r="CG37" s="3" t="s">
        <v>113</v>
      </c>
      <c r="CH37" s="26">
        <f>IFERROR(VLOOKUP(CG37,'Dicionário'!$A:$C,2,0),"Conferir")</f>
        <v>2</v>
      </c>
      <c r="CI37" s="3">
        <v>150.0</v>
      </c>
      <c r="CJ37" s="3" t="s">
        <v>118</v>
      </c>
      <c r="CK37" s="26">
        <f>IFERROR(VLOOKUP(CJ37,'Dicionário'!$A:$C,2,0),"Conferir")</f>
        <v>2</v>
      </c>
      <c r="CM37" s="3">
        <v>1.0</v>
      </c>
      <c r="CN37" s="3">
        <v>0.0</v>
      </c>
      <c r="CO37" s="3">
        <v>0.0</v>
      </c>
      <c r="CP37" s="3" t="s">
        <v>207</v>
      </c>
      <c r="CQ37" s="26">
        <f>IFERROR(VLOOKUP(CP37,'Dicionário'!$A:$C,2,0),"Conferir")</f>
        <v>0</v>
      </c>
      <c r="CR37" s="3">
        <v>743.0</v>
      </c>
      <c r="CS37" s="3" t="s">
        <v>920</v>
      </c>
      <c r="CT37" s="3">
        <v>0.0</v>
      </c>
      <c r="CU37" s="3">
        <v>0.0</v>
      </c>
      <c r="CV37" s="3" t="s">
        <v>113</v>
      </c>
      <c r="CW37" s="3">
        <v>4000.0</v>
      </c>
      <c r="CX37" s="3" t="s">
        <v>691</v>
      </c>
      <c r="CY37" s="26">
        <f>IFERROR(VLOOKUP(CX37,'Dicionário'!$A:$C,2,0),"Conferir")</f>
        <v>2</v>
      </c>
      <c r="DA37" s="3" t="s">
        <v>331</v>
      </c>
      <c r="DB37" s="3" t="s">
        <v>122</v>
      </c>
      <c r="DC37" s="26">
        <f>IFERROR(VLOOKUP(DB37,'Dicionário'!$A:$C,2,0),"Conferir")</f>
        <v>1</v>
      </c>
      <c r="DD37" s="3" t="s">
        <v>123</v>
      </c>
      <c r="DF37" s="3" t="s">
        <v>124</v>
      </c>
      <c r="DG37" s="26">
        <f>IFERROR(VLOOKUP(DF37,'Dicionário'!$A:$C,2,0),"Conferir")</f>
        <v>2</v>
      </c>
      <c r="DH37" s="3" t="s">
        <v>147</v>
      </c>
      <c r="DI37" s="26">
        <f>IFERROR(VLOOKUP(DH37,'Dicionário'!$A:$C,2,0),"Conferir")</f>
        <v>2</v>
      </c>
      <c r="DJ37" s="3" t="s">
        <v>228</v>
      </c>
      <c r="DK37" s="26">
        <f>IFERROR(VLOOKUP(DJ37,'Dicionário'!$A:$C,2,0),"Conferir")</f>
        <v>6</v>
      </c>
      <c r="DL37" s="3" t="s">
        <v>92</v>
      </c>
      <c r="DM37" s="26">
        <f>IFERROR(VLOOKUP(DL37,'Dicionário'!$A:$C,2,0),"Conferir")</f>
        <v>2</v>
      </c>
      <c r="DN37" s="3" t="s">
        <v>91</v>
      </c>
      <c r="DO37" s="26">
        <f>IFERROR(VLOOKUP(DN37,'Dicionário'!$A:$C,2,0),"Conferir")</f>
        <v>1</v>
      </c>
      <c r="DP37" s="3" t="s">
        <v>1633</v>
      </c>
      <c r="DQ37" s="27">
        <f t="shared" si="5"/>
        <v>8628</v>
      </c>
      <c r="DR37" s="27">
        <f t="shared" si="6"/>
        <v>1130</v>
      </c>
      <c r="DS37" s="27">
        <f t="shared" si="7"/>
        <v>18</v>
      </c>
      <c r="DT37" s="27">
        <v>2022.0</v>
      </c>
    </row>
    <row r="38">
      <c r="A38" s="2">
        <v>45052.691139375005</v>
      </c>
      <c r="B38" s="3" t="s">
        <v>419</v>
      </c>
      <c r="C38" s="3" t="s">
        <v>91</v>
      </c>
      <c r="D38" s="3" t="s">
        <v>91</v>
      </c>
      <c r="E38" s="3" t="s">
        <v>92</v>
      </c>
      <c r="F38" s="3">
        <v>3.0</v>
      </c>
      <c r="G38" s="3">
        <v>2.0</v>
      </c>
      <c r="H38" s="3">
        <v>1.0</v>
      </c>
      <c r="I38" s="3" t="s">
        <v>95</v>
      </c>
      <c r="J38" s="3" t="s">
        <v>96</v>
      </c>
      <c r="K38" s="3" t="s">
        <v>420</v>
      </c>
      <c r="L38" s="3">
        <v>2.023030063E9</v>
      </c>
      <c r="M38" s="3" t="s">
        <v>306</v>
      </c>
      <c r="N38" s="6" t="s">
        <v>421</v>
      </c>
      <c r="O38" s="3">
        <v>1.1969452542E10</v>
      </c>
      <c r="P38" s="3" t="s">
        <v>422</v>
      </c>
      <c r="Q38" s="3" t="s">
        <v>92</v>
      </c>
      <c r="R38" s="3">
        <v>4.5674047855E10</v>
      </c>
      <c r="S38" s="4">
        <v>36763.0</v>
      </c>
      <c r="T38" s="3" t="s">
        <v>99</v>
      </c>
      <c r="U38" s="3" t="s">
        <v>100</v>
      </c>
      <c r="V38" s="3" t="s">
        <v>423</v>
      </c>
      <c r="W38" s="5" t="s">
        <v>424</v>
      </c>
      <c r="X38" s="3" t="s">
        <v>425</v>
      </c>
      <c r="Y38" s="3" t="s">
        <v>104</v>
      </c>
      <c r="Z38" s="3" t="s">
        <v>105</v>
      </c>
      <c r="AA38" s="3" t="s">
        <v>106</v>
      </c>
      <c r="AC38" s="3">
        <v>4.0</v>
      </c>
      <c r="AD38" s="3">
        <v>4.0</v>
      </c>
      <c r="AE38" s="23">
        <f t="shared" si="1"/>
        <v>8</v>
      </c>
      <c r="AG38" s="23">
        <f t="shared" si="2"/>
        <v>8</v>
      </c>
      <c r="AH38" s="24" t="str">
        <f t="shared" si="3"/>
        <v>Ok</v>
      </c>
      <c r="AI38" s="3" t="s">
        <v>107</v>
      </c>
      <c r="AJ38" s="3">
        <v>0.0</v>
      </c>
      <c r="AK38" s="3" t="s">
        <v>109</v>
      </c>
      <c r="AL38" s="25">
        <f>IFERROR(VLOOKUP(AK38,'Dicionário'!A:C,2,0),"Conferir")</f>
        <v>2</v>
      </c>
      <c r="AM38" s="3">
        <v>0.0</v>
      </c>
      <c r="AN38" s="3" t="s">
        <v>109</v>
      </c>
      <c r="AO38" s="26">
        <f>IFERROR(VLOOKUP(AN38,'Dicionário'!$A:$C,2,0),"Conferir")</f>
        <v>2</v>
      </c>
      <c r="AP38" s="3">
        <v>0.0</v>
      </c>
      <c r="AQ38" s="3" t="s">
        <v>109</v>
      </c>
      <c r="AR38" s="26">
        <f>IFERROR(VLOOKUP(AQ38,'Dicionário'!$A:$C,2,0),"Conferir")</f>
        <v>2</v>
      </c>
      <c r="AS38" s="3">
        <v>0.0</v>
      </c>
      <c r="AT38" s="3" t="s">
        <v>109</v>
      </c>
      <c r="AU38" s="26">
        <f>IFERROR(VLOOKUP(AT38,'Dicionário'!$A:$C,2,0),"Conferir")</f>
        <v>2</v>
      </c>
      <c r="AV38" s="3">
        <v>0.0</v>
      </c>
      <c r="AW38" s="3" t="s">
        <v>109</v>
      </c>
      <c r="AX38" s="26">
        <f>IFERROR(VLOOKUP(AW38,'Dicionário'!$A:$C,2,0),"Conferir")</f>
        <v>2</v>
      </c>
      <c r="AY38" s="3">
        <v>2100.0</v>
      </c>
      <c r="AZ38" s="3" t="s">
        <v>135</v>
      </c>
      <c r="BA38" s="26">
        <f>IFERROR(VLOOKUP(AZ38,'Dicionário'!$A:$C,2,0),"Conferir")</f>
        <v>2</v>
      </c>
      <c r="BB38" s="3">
        <v>0.0</v>
      </c>
      <c r="BC38" s="3" t="s">
        <v>109</v>
      </c>
      <c r="BD38" s="26">
        <f>IFERROR(VLOOKUP(BC38,'Dicionário'!$A:$C,2,0),"Conferir")</f>
        <v>2</v>
      </c>
      <c r="BF38" s="3">
        <v>1.0</v>
      </c>
      <c r="BG38" s="3" t="s">
        <v>136</v>
      </c>
      <c r="BH38" s="26">
        <f>IFERROR(VLOOKUP(BG38,'Dicionário'!$A:$C,2,0),"Conferir")</f>
        <v>1</v>
      </c>
      <c r="BI38" s="3">
        <v>0.0</v>
      </c>
      <c r="BJ38" s="3" t="s">
        <v>137</v>
      </c>
      <c r="BK38" s="26">
        <f>IFERROR(VLOOKUP(BJ38,'Dicionário'!$A:$C,2,0),"Conferir")</f>
        <v>2</v>
      </c>
      <c r="BL38" s="3">
        <v>764.0</v>
      </c>
      <c r="BM38" s="3" t="s">
        <v>138</v>
      </c>
      <c r="BN38" s="26">
        <f>IFERROR(VLOOKUP(BM38,'Dicionário'!$A:$C,2,0),"Conferir")</f>
        <v>2</v>
      </c>
      <c r="BO38" s="3">
        <v>66.0</v>
      </c>
      <c r="BP38" s="3" t="s">
        <v>114</v>
      </c>
      <c r="BQ38" s="26">
        <f>IFERROR(VLOOKUP(BP38,'Dicionário'!$A:$C,2,0),"Conferir")</f>
        <v>2</v>
      </c>
      <c r="BR38" s="3">
        <v>134.0</v>
      </c>
      <c r="BS38" s="3" t="s">
        <v>114</v>
      </c>
      <c r="BT38" s="26">
        <f>IFERROR(VLOOKUP(BS38,'Dicionário'!$A:$C,2,0),"Conferir")</f>
        <v>2</v>
      </c>
      <c r="BU38" s="3">
        <v>0.0</v>
      </c>
      <c r="BV38" s="3" t="s">
        <v>113</v>
      </c>
      <c r="BW38" s="26">
        <f>IFERROR(VLOOKUP(BV38,'Dicionário'!$A:$C,2,0),"Conferir")</f>
        <v>2</v>
      </c>
      <c r="BX38" s="3" t="s">
        <v>157</v>
      </c>
      <c r="BY38" s="3">
        <v>127.0</v>
      </c>
      <c r="BZ38" s="3" t="s">
        <v>116</v>
      </c>
      <c r="CA38" s="26">
        <f>IFERROR(VLOOKUP(BZ38,'Dicionário'!$A:$C,2,0),"Conferir")</f>
        <v>2</v>
      </c>
      <c r="CB38" s="3">
        <v>130.0</v>
      </c>
      <c r="CC38" s="3">
        <v>0.0</v>
      </c>
      <c r="CD38" s="3" t="s">
        <v>113</v>
      </c>
      <c r="CE38" s="26">
        <f>IFERROR(VLOOKUP(CD38,'Dicionário'!$A:$C,2,0),"Conferir")</f>
        <v>2</v>
      </c>
      <c r="CF38" s="3">
        <v>0.0</v>
      </c>
      <c r="CG38" s="3" t="s">
        <v>113</v>
      </c>
      <c r="CH38" s="26">
        <f>IFERROR(VLOOKUP(CG38,'Dicionário'!$A:$C,2,0),"Conferir")</f>
        <v>2</v>
      </c>
      <c r="CI38" s="3">
        <v>30.0</v>
      </c>
      <c r="CJ38" s="3" t="s">
        <v>118</v>
      </c>
      <c r="CK38" s="26">
        <f>IFERROR(VLOOKUP(CJ38,'Dicionário'!$A:$C,2,0),"Conferir")</f>
        <v>2</v>
      </c>
      <c r="CL38" s="3" t="s">
        <v>670</v>
      </c>
      <c r="CM38" s="3">
        <v>0.0</v>
      </c>
      <c r="CN38" s="3">
        <v>0.0</v>
      </c>
      <c r="CO38" s="3">
        <v>0.0</v>
      </c>
      <c r="CP38" s="3" t="s">
        <v>113</v>
      </c>
      <c r="CQ38" s="26">
        <f>IFERROR(VLOOKUP(CP38,'Dicionário'!$A:$C,2,0),"Conferir")</f>
        <v>2</v>
      </c>
      <c r="CR38" s="3">
        <v>0.0</v>
      </c>
      <c r="CS38" s="3" t="s">
        <v>113</v>
      </c>
      <c r="CT38" s="3">
        <v>0.0</v>
      </c>
      <c r="CU38" s="3">
        <f t="shared" ref="CU38:CU39" si="11">ROUNDDOWN((CT38-CR38)/12,0)</f>
        <v>0</v>
      </c>
      <c r="CV38" s="3" t="s">
        <v>113</v>
      </c>
      <c r="CW38" s="3">
        <v>0.0</v>
      </c>
      <c r="CX38" s="3" t="s">
        <v>113</v>
      </c>
      <c r="CY38" s="26">
        <f>IFERROR(VLOOKUP(CX38,'Dicionário'!$A:$C,2,0),"Conferir")</f>
        <v>2</v>
      </c>
      <c r="DA38" s="3" t="s">
        <v>122</v>
      </c>
      <c r="DB38" s="3" t="s">
        <v>122</v>
      </c>
      <c r="DC38" s="26">
        <f>IFERROR(VLOOKUP(DB38,'Dicionário'!$A:$C,2,0),"Conferir")</f>
        <v>1</v>
      </c>
      <c r="DD38" s="3" t="s">
        <v>144</v>
      </c>
      <c r="DF38" s="3" t="s">
        <v>124</v>
      </c>
      <c r="DG38" s="26">
        <f>IFERROR(VLOOKUP(DF38,'Dicionário'!$A:$C,2,0),"Conferir")</f>
        <v>2</v>
      </c>
      <c r="DH38" s="3" t="s">
        <v>181</v>
      </c>
      <c r="DI38" s="26">
        <f>IFERROR(VLOOKUP(DH38,'Dicionário'!$A:$C,2,0),"Conferir")</f>
        <v>1</v>
      </c>
      <c r="DJ38" s="3" t="s">
        <v>656</v>
      </c>
      <c r="DK38" s="26">
        <f>IFERROR(VLOOKUP(DJ38,'Dicionário'!$A:$C,2,0),"Conferir")</f>
        <v>1</v>
      </c>
      <c r="DL38" s="3" t="s">
        <v>92</v>
      </c>
      <c r="DM38" s="26">
        <f>IFERROR(VLOOKUP(DL38,'Dicionário'!$A:$C,2,0),"Conferir")</f>
        <v>2</v>
      </c>
      <c r="DN38" s="3" t="s">
        <v>92</v>
      </c>
      <c r="DO38" s="26">
        <f>IFERROR(VLOOKUP(DN38,'Dicionário'!$A:$C,2,0),"Conferir")</f>
        <v>2</v>
      </c>
      <c r="DQ38" s="27">
        <f t="shared" si="5"/>
        <v>2100</v>
      </c>
      <c r="DR38" s="27">
        <f t="shared" si="6"/>
        <v>1251</v>
      </c>
      <c r="DS38" s="27">
        <f t="shared" si="7"/>
        <v>23</v>
      </c>
      <c r="DT38" s="27">
        <v>2023.0</v>
      </c>
    </row>
    <row r="39">
      <c r="A39" s="2">
        <v>45045.51891483796</v>
      </c>
      <c r="B39" s="3" t="s">
        <v>426</v>
      </c>
      <c r="C39" s="3" t="s">
        <v>91</v>
      </c>
      <c r="D39" s="3" t="s">
        <v>92</v>
      </c>
      <c r="E39" s="3" t="s">
        <v>92</v>
      </c>
      <c r="F39" s="3" t="s">
        <v>93</v>
      </c>
      <c r="G39" s="3" t="s">
        <v>93</v>
      </c>
      <c r="H39" s="3" t="s">
        <v>94</v>
      </c>
      <c r="I39" s="3" t="s">
        <v>96</v>
      </c>
      <c r="J39" s="3" t="s">
        <v>95</v>
      </c>
      <c r="K39" s="3" t="s">
        <v>427</v>
      </c>
      <c r="L39" s="3">
        <v>2.023030064E9</v>
      </c>
      <c r="M39" s="3" t="s">
        <v>364</v>
      </c>
      <c r="N39" s="3" t="s">
        <v>428</v>
      </c>
      <c r="O39" s="3">
        <v>1.1998815636E10</v>
      </c>
      <c r="P39" s="3">
        <v>5.02745769E8</v>
      </c>
      <c r="Q39" s="3" t="s">
        <v>92</v>
      </c>
      <c r="R39" s="3">
        <v>5.518190484E10</v>
      </c>
      <c r="S39" s="4">
        <v>38662.0</v>
      </c>
      <c r="T39" s="3" t="s">
        <v>99</v>
      </c>
      <c r="U39" s="3" t="s">
        <v>100</v>
      </c>
      <c r="V39" s="3" t="s">
        <v>429</v>
      </c>
      <c r="W39" s="5" t="s">
        <v>430</v>
      </c>
      <c r="X39" s="3" t="s">
        <v>103</v>
      </c>
      <c r="Y39" s="3" t="s">
        <v>104</v>
      </c>
      <c r="Z39" s="3" t="s">
        <v>105</v>
      </c>
      <c r="AA39" s="3" t="s">
        <v>106</v>
      </c>
      <c r="AC39" s="3">
        <v>3.0</v>
      </c>
      <c r="AD39" s="3">
        <v>3.0</v>
      </c>
      <c r="AE39" s="23">
        <f t="shared" si="1"/>
        <v>6</v>
      </c>
      <c r="AG39" s="23">
        <f t="shared" si="2"/>
        <v>6</v>
      </c>
      <c r="AH39" s="24" t="str">
        <f t="shared" si="3"/>
        <v>Ok</v>
      </c>
      <c r="AI39" s="3" t="s">
        <v>107</v>
      </c>
      <c r="AJ39" s="3">
        <v>1300.0</v>
      </c>
      <c r="AK39" s="3" t="s">
        <v>176</v>
      </c>
      <c r="AL39" s="25">
        <f>IFERROR(VLOOKUP(AK39,'Dicionário'!A:C,2,0),"Conferir")</f>
        <v>0</v>
      </c>
      <c r="AM39" s="3">
        <v>0.0</v>
      </c>
      <c r="AN39" s="3" t="s">
        <v>109</v>
      </c>
      <c r="AO39" s="26">
        <f>IFERROR(VLOOKUP(AN39,'Dicionário'!$A:$C,2,0),"Conferir")</f>
        <v>2</v>
      </c>
      <c r="AP39" s="3">
        <v>1410.0</v>
      </c>
      <c r="AQ39" s="3" t="s">
        <v>110</v>
      </c>
      <c r="AR39" s="26">
        <f>IFERROR(VLOOKUP(AQ39,'Dicionário'!$A:$C,2,0),"Conferir")</f>
        <v>2</v>
      </c>
      <c r="AS39" s="3">
        <v>0.0</v>
      </c>
      <c r="AT39" s="3" t="s">
        <v>109</v>
      </c>
      <c r="AU39" s="26">
        <f>IFERROR(VLOOKUP(AT39,'Dicionário'!$A:$C,2,0),"Conferir")</f>
        <v>2</v>
      </c>
      <c r="AV39" s="3">
        <v>0.0</v>
      </c>
      <c r="AW39" s="3" t="s">
        <v>109</v>
      </c>
      <c r="AX39" s="26">
        <f>IFERROR(VLOOKUP(AW39,'Dicionário'!$A:$C,2,0),"Conferir")</f>
        <v>2</v>
      </c>
      <c r="AY39" s="3">
        <v>0.0</v>
      </c>
      <c r="AZ39" s="3" t="s">
        <v>109</v>
      </c>
      <c r="BA39" s="26">
        <f>IFERROR(VLOOKUP(AZ39,'Dicionário'!$A:$C,2,0),"Conferir")</f>
        <v>2</v>
      </c>
      <c r="BB39" s="3">
        <v>0.0</v>
      </c>
      <c r="BC39" s="3" t="s">
        <v>109</v>
      </c>
      <c r="BD39" s="26">
        <f>IFERROR(VLOOKUP(BC39,'Dicionário'!$A:$C,2,0),"Conferir")</f>
        <v>2</v>
      </c>
      <c r="BF39" s="3">
        <v>0.0</v>
      </c>
      <c r="BG39" s="3" t="s">
        <v>136</v>
      </c>
      <c r="BH39" s="26">
        <f>IFERROR(VLOOKUP(BG39,'Dicionário'!$A:$C,2,0),"Conferir")</f>
        <v>1</v>
      </c>
      <c r="BI39" s="3">
        <v>0.0</v>
      </c>
      <c r="BJ39" s="3" t="s">
        <v>137</v>
      </c>
      <c r="BK39" s="26">
        <f>IFERROR(VLOOKUP(BJ39,'Dicionário'!$A:$C,2,0),"Conferir")</f>
        <v>2</v>
      </c>
      <c r="BL39" s="3">
        <v>216.0</v>
      </c>
      <c r="BM39" s="3" t="s">
        <v>138</v>
      </c>
      <c r="BN39" s="26">
        <f>IFERROR(VLOOKUP(BM39,'Dicionário'!$A:$C,2,0),"Conferir")</f>
        <v>2</v>
      </c>
      <c r="BO39" s="3">
        <v>33.0</v>
      </c>
      <c r="BP39" s="3" t="s">
        <v>114</v>
      </c>
      <c r="BQ39" s="26">
        <f>IFERROR(VLOOKUP(BP39,'Dicionário'!$A:$C,2,0),"Conferir")</f>
        <v>2</v>
      </c>
      <c r="BR39" s="3">
        <v>119.0</v>
      </c>
      <c r="BS39" s="3" t="s">
        <v>114</v>
      </c>
      <c r="BT39" s="26">
        <f>IFERROR(VLOOKUP(BS39,'Dicionário'!$A:$C,2,0),"Conferir")</f>
        <v>2</v>
      </c>
      <c r="BU39" s="3">
        <v>0.0</v>
      </c>
      <c r="BV39" s="3" t="s">
        <v>113</v>
      </c>
      <c r="BW39" s="26">
        <f>IFERROR(VLOOKUP(BV39,'Dicionário'!$A:$C,2,0),"Conferir")</f>
        <v>2</v>
      </c>
      <c r="BX39" s="3" t="s">
        <v>157</v>
      </c>
      <c r="BY39" s="3">
        <v>60.0</v>
      </c>
      <c r="BZ39" s="3" t="s">
        <v>116</v>
      </c>
      <c r="CA39" s="26">
        <f>IFERROR(VLOOKUP(BZ39,'Dicionário'!$A:$C,2,0),"Conferir")</f>
        <v>2</v>
      </c>
      <c r="CB39" s="3">
        <v>600.0</v>
      </c>
      <c r="CC39" s="3">
        <v>0.0</v>
      </c>
      <c r="CD39" s="3" t="s">
        <v>113</v>
      </c>
      <c r="CE39" s="26">
        <f>IFERROR(VLOOKUP(CD39,'Dicionário'!$A:$C,2,0),"Conferir")</f>
        <v>2</v>
      </c>
      <c r="CF39" s="3">
        <v>0.0</v>
      </c>
      <c r="CG39" s="3" t="s">
        <v>113</v>
      </c>
      <c r="CH39" s="26">
        <f>IFERROR(VLOOKUP(CG39,'Dicionário'!$A:$C,2,0),"Conferir")</f>
        <v>2</v>
      </c>
      <c r="CI39" s="3">
        <v>200.0</v>
      </c>
      <c r="CJ39" s="3" t="s">
        <v>118</v>
      </c>
      <c r="CK39" s="26">
        <f>IFERROR(VLOOKUP(CJ39,'Dicionário'!$A:$C,2,0),"Conferir")</f>
        <v>2</v>
      </c>
      <c r="CL39" s="3" t="s">
        <v>2134</v>
      </c>
      <c r="CM39" s="3">
        <v>0.0</v>
      </c>
      <c r="CN39" s="3">
        <v>0.0</v>
      </c>
      <c r="CO39" s="3">
        <v>0.0</v>
      </c>
      <c r="CP39" s="3" t="s">
        <v>113</v>
      </c>
      <c r="CQ39" s="26">
        <f>IFERROR(VLOOKUP(CP39,'Dicionário'!$A:$C,2,0),"Conferir")</f>
        <v>2</v>
      </c>
      <c r="CR39" s="3">
        <v>0.0</v>
      </c>
      <c r="CS39" s="3" t="s">
        <v>113</v>
      </c>
      <c r="CT39" s="3">
        <v>0.0</v>
      </c>
      <c r="CU39" s="3">
        <f t="shared" si="11"/>
        <v>0</v>
      </c>
      <c r="CV39" s="3" t="s">
        <v>113</v>
      </c>
      <c r="CW39" s="3">
        <v>0.0</v>
      </c>
      <c r="CX39" s="3" t="s">
        <v>113</v>
      </c>
      <c r="CY39" s="26">
        <f>IFERROR(VLOOKUP(CX39,'Dicionário'!$A:$C,2,0),"Conferir")</f>
        <v>2</v>
      </c>
      <c r="DA39" s="3" t="s">
        <v>331</v>
      </c>
      <c r="DB39" s="3" t="s">
        <v>122</v>
      </c>
      <c r="DC39" s="26">
        <f>IFERROR(VLOOKUP(DB39,'Dicionário'!$A:$C,2,0),"Conferir")</f>
        <v>1</v>
      </c>
      <c r="DD39" s="3" t="s">
        <v>123</v>
      </c>
      <c r="DF39" s="3" t="s">
        <v>124</v>
      </c>
      <c r="DG39" s="26">
        <f>IFERROR(VLOOKUP(DF39,'Dicionário'!$A:$C,2,0),"Conferir")</f>
        <v>2</v>
      </c>
      <c r="DH39" s="3" t="s">
        <v>147</v>
      </c>
      <c r="DI39" s="26">
        <f>IFERROR(VLOOKUP(DH39,'Dicionário'!$A:$C,2,0),"Conferir")</f>
        <v>2</v>
      </c>
      <c r="DJ39" s="3" t="s">
        <v>146</v>
      </c>
      <c r="DK39" s="26">
        <f>IFERROR(VLOOKUP(DJ39,'Dicionário'!$A:$C,2,0),"Conferir")</f>
        <v>5</v>
      </c>
      <c r="DL39" s="3" t="s">
        <v>92</v>
      </c>
      <c r="DM39" s="26">
        <f>IFERROR(VLOOKUP(DL39,'Dicionário'!$A:$C,2,0),"Conferir")</f>
        <v>2</v>
      </c>
      <c r="DN39" s="3" t="s">
        <v>92</v>
      </c>
      <c r="DO39" s="26">
        <f>IFERROR(VLOOKUP(DN39,'Dicionário'!$A:$C,2,0),"Conferir")</f>
        <v>2</v>
      </c>
      <c r="DQ39" s="27">
        <f t="shared" si="5"/>
        <v>2710</v>
      </c>
      <c r="DR39" s="27">
        <f t="shared" si="6"/>
        <v>1228</v>
      </c>
      <c r="DS39" s="27">
        <f t="shared" si="7"/>
        <v>17</v>
      </c>
      <c r="DT39" s="27">
        <v>2022.0</v>
      </c>
    </row>
    <row r="40">
      <c r="A40" s="2">
        <v>45052.696532546295</v>
      </c>
      <c r="B40" s="3" t="s">
        <v>432</v>
      </c>
      <c r="C40" s="3" t="s">
        <v>91</v>
      </c>
      <c r="D40" s="3" t="s">
        <v>92</v>
      </c>
      <c r="E40" s="3" t="s">
        <v>92</v>
      </c>
      <c r="F40" s="3" t="s">
        <v>93</v>
      </c>
      <c r="G40" s="3" t="s">
        <v>93</v>
      </c>
      <c r="H40" s="3" t="s">
        <v>94</v>
      </c>
      <c r="I40" s="3" t="s">
        <v>96</v>
      </c>
      <c r="J40" s="3" t="s">
        <v>95</v>
      </c>
      <c r="K40" s="3" t="s">
        <v>433</v>
      </c>
      <c r="L40" s="3">
        <v>2.023030066E9</v>
      </c>
      <c r="M40" s="3" t="s">
        <v>169</v>
      </c>
      <c r="N40" s="3" t="s">
        <v>434</v>
      </c>
      <c r="O40" s="3">
        <v>1.1985871727E10</v>
      </c>
      <c r="P40" s="3">
        <v>5.39839267E8</v>
      </c>
      <c r="Q40" s="3" t="s">
        <v>92</v>
      </c>
      <c r="R40" s="3">
        <v>5.4977000803E10</v>
      </c>
      <c r="S40" s="4">
        <v>38667.0</v>
      </c>
      <c r="T40" s="3" t="s">
        <v>99</v>
      </c>
      <c r="U40" s="3" t="s">
        <v>100</v>
      </c>
      <c r="V40" s="3" t="s">
        <v>435</v>
      </c>
      <c r="W40" s="5" t="s">
        <v>436</v>
      </c>
      <c r="X40" s="3" t="s">
        <v>103</v>
      </c>
      <c r="Y40" s="3" t="s">
        <v>104</v>
      </c>
      <c r="Z40" s="3" t="s">
        <v>105</v>
      </c>
      <c r="AA40" s="3" t="s">
        <v>106</v>
      </c>
      <c r="AC40" s="3">
        <v>4.0</v>
      </c>
      <c r="AD40" s="3">
        <v>4.0</v>
      </c>
      <c r="AE40" s="23">
        <f t="shared" si="1"/>
        <v>8</v>
      </c>
      <c r="AG40" s="23">
        <f t="shared" si="2"/>
        <v>8</v>
      </c>
      <c r="AH40" s="24" t="str">
        <f t="shared" si="3"/>
        <v>Ok</v>
      </c>
      <c r="AI40" s="3" t="s">
        <v>134</v>
      </c>
      <c r="AJ40" s="3">
        <v>0.0</v>
      </c>
      <c r="AK40" s="3" t="s">
        <v>109</v>
      </c>
      <c r="AL40" s="25">
        <f>IFERROR(VLOOKUP(AK40,'Dicionário'!A:C,2,0),"Conferir")</f>
        <v>2</v>
      </c>
      <c r="AM40" s="3">
        <v>2506.0</v>
      </c>
      <c r="AN40" s="3" t="s">
        <v>108</v>
      </c>
      <c r="AO40" s="26">
        <f>IFERROR(VLOOKUP(AN40,'Dicionário'!$A:$C,2,0),"Conferir")</f>
        <v>2</v>
      </c>
      <c r="AP40" s="3">
        <v>0.0</v>
      </c>
      <c r="AQ40" s="3" t="s">
        <v>109</v>
      </c>
      <c r="AR40" s="26">
        <f>IFERROR(VLOOKUP(AQ40,'Dicionário'!$A:$C,2,0),"Conferir")</f>
        <v>2</v>
      </c>
      <c r="AS40" s="3">
        <v>0.0</v>
      </c>
      <c r="AT40" s="3" t="s">
        <v>109</v>
      </c>
      <c r="AU40" s="26">
        <f>IFERROR(VLOOKUP(AT40,'Dicionário'!$A:$C,2,0),"Conferir")</f>
        <v>2</v>
      </c>
      <c r="AV40" s="3">
        <v>0.0</v>
      </c>
      <c r="AW40" s="3" t="s">
        <v>109</v>
      </c>
      <c r="AX40" s="26">
        <f>IFERROR(VLOOKUP(AW40,'Dicionário'!$A:$C,2,0),"Conferir")</f>
        <v>2</v>
      </c>
      <c r="AY40" s="3">
        <v>0.0</v>
      </c>
      <c r="AZ40" s="3" t="s">
        <v>109</v>
      </c>
      <c r="BA40" s="26">
        <f>IFERROR(VLOOKUP(AZ40,'Dicionário'!$A:$C,2,0),"Conferir")</f>
        <v>2</v>
      </c>
      <c r="BB40" s="3">
        <v>0.0</v>
      </c>
      <c r="BC40" s="3" t="s">
        <v>109</v>
      </c>
      <c r="BD40" s="26">
        <f>IFERROR(VLOOKUP(BC40,'Dicionário'!$A:$C,2,0),"Conferir")</f>
        <v>2</v>
      </c>
      <c r="BF40" s="3">
        <v>0.0</v>
      </c>
      <c r="BG40" s="3" t="s">
        <v>136</v>
      </c>
      <c r="BH40" s="26">
        <f>IFERROR(VLOOKUP(BG40,'Dicionário'!$A:$C,2,0),"Conferir")</f>
        <v>1</v>
      </c>
      <c r="BI40" s="3">
        <v>0.0</v>
      </c>
      <c r="BJ40" s="3" t="s">
        <v>137</v>
      </c>
      <c r="BK40" s="26">
        <f>IFERROR(VLOOKUP(BJ40,'Dicionário'!$A:$C,2,0),"Conferir")</f>
        <v>2</v>
      </c>
      <c r="BL40" s="3">
        <v>0.0</v>
      </c>
      <c r="BM40" s="3" t="s">
        <v>113</v>
      </c>
      <c r="BN40" s="26">
        <f>IFERROR(VLOOKUP(BM40,'Dicionário'!$A:$C,2,0),"Conferir")</f>
        <v>2</v>
      </c>
      <c r="BO40" s="3">
        <v>103.0</v>
      </c>
      <c r="BP40" s="3" t="s">
        <v>114</v>
      </c>
      <c r="BQ40" s="26">
        <f>IFERROR(VLOOKUP(BP40,'Dicionário'!$A:$C,2,0),"Conferir")</f>
        <v>2</v>
      </c>
      <c r="BR40" s="3">
        <v>130.0</v>
      </c>
      <c r="BS40" s="3" t="s">
        <v>114</v>
      </c>
      <c r="BT40" s="26">
        <f>IFERROR(VLOOKUP(BS40,'Dicionário'!$A:$C,2,0),"Conferir")</f>
        <v>2</v>
      </c>
      <c r="BU40" s="3">
        <v>0.0</v>
      </c>
      <c r="BV40" s="3" t="s">
        <v>113</v>
      </c>
      <c r="BW40" s="26">
        <f>IFERROR(VLOOKUP(BV40,'Dicionário'!$A:$C,2,0),"Conferir")</f>
        <v>2</v>
      </c>
      <c r="BX40" s="3" t="s">
        <v>157</v>
      </c>
      <c r="BY40" s="3">
        <v>96.0</v>
      </c>
      <c r="BZ40" s="3" t="s">
        <v>116</v>
      </c>
      <c r="CA40" s="26">
        <f>IFERROR(VLOOKUP(BZ40,'Dicionário'!$A:$C,2,0),"Conferir")</f>
        <v>2</v>
      </c>
      <c r="CB40" s="3">
        <v>50.0</v>
      </c>
      <c r="CC40" s="3">
        <v>0.0</v>
      </c>
      <c r="CD40" s="3" t="s">
        <v>113</v>
      </c>
      <c r="CE40" s="26">
        <f>IFERROR(VLOOKUP(CD40,'Dicionário'!$A:$C,2,0),"Conferir")</f>
        <v>2</v>
      </c>
      <c r="CF40" s="3">
        <v>233.0</v>
      </c>
      <c r="CG40" s="3" t="s">
        <v>276</v>
      </c>
      <c r="CH40" s="26">
        <f>IFERROR(VLOOKUP(CG40,'Dicionário'!$A:$C,2,0),"Conferir")</f>
        <v>2</v>
      </c>
      <c r="CI40" s="3">
        <v>200.0</v>
      </c>
      <c r="CJ40" s="3" t="s">
        <v>118</v>
      </c>
      <c r="CK40" s="26">
        <f>IFERROR(VLOOKUP(CJ40,'Dicionário'!$A:$C,2,0),"Conferir")</f>
        <v>2</v>
      </c>
      <c r="CL40" s="3" t="s">
        <v>1802</v>
      </c>
      <c r="CM40" s="3">
        <v>0.0</v>
      </c>
      <c r="CN40" s="3">
        <v>0.0</v>
      </c>
      <c r="CO40" s="3">
        <v>0.0</v>
      </c>
      <c r="CP40" s="3" t="s">
        <v>113</v>
      </c>
      <c r="CQ40" s="26">
        <f>IFERROR(VLOOKUP(CP40,'Dicionário'!$A:$C,2,0),"Conferir")</f>
        <v>2</v>
      </c>
      <c r="CR40" s="3">
        <v>0.0</v>
      </c>
      <c r="CS40" s="3" t="s">
        <v>113</v>
      </c>
      <c r="CT40" s="3">
        <v>1374.0</v>
      </c>
      <c r="CU40" s="3">
        <v>0.0</v>
      </c>
      <c r="CV40" s="3" t="s">
        <v>120</v>
      </c>
      <c r="CW40" s="3">
        <v>0.0</v>
      </c>
      <c r="CX40" s="3" t="s">
        <v>113</v>
      </c>
      <c r="CY40" s="26">
        <f>IFERROR(VLOOKUP(CX40,'Dicionário'!$A:$C,2,0),"Conferir")</f>
        <v>2</v>
      </c>
      <c r="DA40" s="3" t="s">
        <v>121</v>
      </c>
      <c r="DB40" s="3" t="s">
        <v>121</v>
      </c>
      <c r="DC40" s="26">
        <f>IFERROR(VLOOKUP(DB40,'Dicionário'!$A:$C,2,0),"Conferir")</f>
        <v>2</v>
      </c>
      <c r="DD40" s="3" t="s">
        <v>123</v>
      </c>
      <c r="DE40" s="3" t="s">
        <v>881</v>
      </c>
      <c r="DF40" s="3" t="s">
        <v>124</v>
      </c>
      <c r="DG40" s="26">
        <f>IFERROR(VLOOKUP(DF40,'Dicionário'!$A:$C,2,0),"Conferir")</f>
        <v>2</v>
      </c>
      <c r="DH40" s="3" t="s">
        <v>146</v>
      </c>
      <c r="DI40" s="26">
        <f>IFERROR(VLOOKUP(DH40,'Dicionário'!$A:$C,2,0),"Conferir")</f>
        <v>5</v>
      </c>
      <c r="DJ40" s="3" t="s">
        <v>146</v>
      </c>
      <c r="DK40" s="26">
        <f>IFERROR(VLOOKUP(DJ40,'Dicionário'!$A:$C,2,0),"Conferir")</f>
        <v>5</v>
      </c>
      <c r="DL40" s="3" t="s">
        <v>92</v>
      </c>
      <c r="DM40" s="26">
        <f>IFERROR(VLOOKUP(DL40,'Dicionário'!$A:$C,2,0),"Conferir")</f>
        <v>2</v>
      </c>
      <c r="DN40" s="3" t="s">
        <v>92</v>
      </c>
      <c r="DO40" s="26">
        <f>IFERROR(VLOOKUP(DN40,'Dicionário'!$A:$C,2,0),"Conferir")</f>
        <v>2</v>
      </c>
      <c r="DQ40" s="27">
        <f t="shared" si="5"/>
        <v>2506</v>
      </c>
      <c r="DR40" s="27">
        <f t="shared" si="6"/>
        <v>812</v>
      </c>
      <c r="DS40" s="27">
        <f t="shared" si="7"/>
        <v>17</v>
      </c>
      <c r="DT40" s="27">
        <v>2021.0</v>
      </c>
    </row>
    <row r="41">
      <c r="A41" s="2">
        <v>45045.49926943287</v>
      </c>
      <c r="B41" s="3" t="s">
        <v>439</v>
      </c>
      <c r="C41" s="3" t="s">
        <v>91</v>
      </c>
      <c r="D41" s="3" t="s">
        <v>92</v>
      </c>
      <c r="E41" s="3" t="s">
        <v>92</v>
      </c>
      <c r="F41" s="3">
        <v>2.0</v>
      </c>
      <c r="G41" s="3">
        <v>1.0</v>
      </c>
      <c r="H41" s="3" t="s">
        <v>94</v>
      </c>
      <c r="I41" s="3" t="s">
        <v>96</v>
      </c>
      <c r="J41" s="3" t="s">
        <v>95</v>
      </c>
      <c r="K41" s="3" t="s">
        <v>440</v>
      </c>
      <c r="L41" s="3">
        <v>2.023030067E9</v>
      </c>
      <c r="M41" s="3" t="s">
        <v>364</v>
      </c>
      <c r="N41" s="3" t="s">
        <v>441</v>
      </c>
      <c r="O41" s="3">
        <v>1.1968349895E10</v>
      </c>
      <c r="P41" s="3">
        <v>5.00163546E8</v>
      </c>
      <c r="Q41" s="3" t="s">
        <v>92</v>
      </c>
      <c r="R41" s="3">
        <v>4.7372823838E10</v>
      </c>
      <c r="S41" s="4">
        <v>38435.0</v>
      </c>
      <c r="T41" s="3" t="s">
        <v>163</v>
      </c>
      <c r="U41" s="3" t="s">
        <v>100</v>
      </c>
      <c r="V41" s="3" t="s">
        <v>442</v>
      </c>
      <c r="W41" s="5" t="s">
        <v>443</v>
      </c>
      <c r="X41" s="3" t="s">
        <v>236</v>
      </c>
      <c r="Y41" s="3" t="s">
        <v>104</v>
      </c>
      <c r="Z41" s="3" t="s">
        <v>105</v>
      </c>
      <c r="AA41" s="3" t="s">
        <v>106</v>
      </c>
      <c r="AC41" s="3">
        <v>4.0</v>
      </c>
      <c r="AD41" s="3">
        <v>4.0</v>
      </c>
      <c r="AE41" s="23">
        <f t="shared" si="1"/>
        <v>8</v>
      </c>
      <c r="AG41" s="23">
        <f t="shared" si="2"/>
        <v>8</v>
      </c>
      <c r="AH41" s="24" t="str">
        <f t="shared" si="3"/>
        <v>Ok</v>
      </c>
      <c r="AI41" s="3" t="s">
        <v>107</v>
      </c>
      <c r="AJ41" s="3">
        <v>0.0</v>
      </c>
      <c r="AK41" s="3" t="s">
        <v>109</v>
      </c>
      <c r="AL41" s="25">
        <f>IFERROR(VLOOKUP(AK41,'Dicionário'!A:C,2,0),"Conferir")</f>
        <v>2</v>
      </c>
      <c r="AM41" s="3">
        <v>1613.0</v>
      </c>
      <c r="AN41" s="3" t="s">
        <v>108</v>
      </c>
      <c r="AO41" s="26">
        <f>IFERROR(VLOOKUP(AN41,'Dicionário'!$A:$C,2,0),"Conferir")</f>
        <v>2</v>
      </c>
      <c r="AP41" s="3">
        <v>0.0</v>
      </c>
      <c r="AQ41" s="3" t="s">
        <v>109</v>
      </c>
      <c r="AR41" s="26">
        <f>IFERROR(VLOOKUP(AQ41,'Dicionário'!$A:$C,2,0),"Conferir")</f>
        <v>2</v>
      </c>
      <c r="AS41" s="3">
        <v>954.0</v>
      </c>
      <c r="AT41" s="3" t="s">
        <v>110</v>
      </c>
      <c r="AU41" s="26">
        <f>IFERROR(VLOOKUP(AT41,'Dicionário'!$A:$C,2,0),"Conferir")</f>
        <v>2</v>
      </c>
      <c r="AV41" s="3">
        <v>0.0</v>
      </c>
      <c r="AW41" s="3" t="s">
        <v>109</v>
      </c>
      <c r="AX41" s="26">
        <f>IFERROR(VLOOKUP(AW41,'Dicionário'!$A:$C,2,0),"Conferir")</f>
        <v>2</v>
      </c>
      <c r="AY41" s="3">
        <v>0.0</v>
      </c>
      <c r="AZ41" s="3" t="s">
        <v>109</v>
      </c>
      <c r="BA41" s="26">
        <f>IFERROR(VLOOKUP(AZ41,'Dicionário'!$A:$C,2,0),"Conferir")</f>
        <v>2</v>
      </c>
      <c r="BB41" s="3">
        <v>0.0</v>
      </c>
      <c r="BC41" s="3" t="s">
        <v>109</v>
      </c>
      <c r="BD41" s="26">
        <f>IFERROR(VLOOKUP(BC41,'Dicionário'!$A:$C,2,0),"Conferir")</f>
        <v>2</v>
      </c>
      <c r="BF41" s="3">
        <v>0.0</v>
      </c>
      <c r="BG41" s="3" t="s">
        <v>136</v>
      </c>
      <c r="BH41" s="26">
        <f>IFERROR(VLOOKUP(BG41,'Dicionário'!$A:$C,2,0),"Conferir")</f>
        <v>1</v>
      </c>
      <c r="BI41" s="3">
        <v>0.0</v>
      </c>
      <c r="BJ41" s="3" t="s">
        <v>137</v>
      </c>
      <c r="BK41" s="26">
        <f>IFERROR(VLOOKUP(BJ41,'Dicionário'!$A:$C,2,0),"Conferir")</f>
        <v>2</v>
      </c>
      <c r="BL41" s="3">
        <v>0.0</v>
      </c>
      <c r="BM41" s="3" t="s">
        <v>113</v>
      </c>
      <c r="BN41" s="26">
        <f>IFERROR(VLOOKUP(BM41,'Dicionário'!$A:$C,2,0),"Conferir")</f>
        <v>2</v>
      </c>
      <c r="BO41" s="3">
        <v>77.0</v>
      </c>
      <c r="BP41" s="3" t="s">
        <v>114</v>
      </c>
      <c r="BQ41" s="26">
        <f>IFERROR(VLOOKUP(BP41,'Dicionário'!$A:$C,2,0),"Conferir")</f>
        <v>2</v>
      </c>
      <c r="BR41" s="3">
        <v>84.0</v>
      </c>
      <c r="BS41" s="3" t="s">
        <v>114</v>
      </c>
      <c r="BT41" s="26">
        <f>IFERROR(VLOOKUP(BS41,'Dicionário'!$A:$C,2,0),"Conferir")</f>
        <v>2</v>
      </c>
      <c r="BU41" s="3">
        <v>0.0</v>
      </c>
      <c r="BV41" s="3" t="s">
        <v>113</v>
      </c>
      <c r="BW41" s="26">
        <f>IFERROR(VLOOKUP(BV41,'Dicionário'!$A:$C,2,0),"Conferir")</f>
        <v>2</v>
      </c>
      <c r="BX41" s="3" t="s">
        <v>157</v>
      </c>
      <c r="BY41" s="3">
        <v>60.0</v>
      </c>
      <c r="BZ41" s="3" t="s">
        <v>116</v>
      </c>
      <c r="CA41" s="26">
        <f>IFERROR(VLOOKUP(BZ41,'Dicionário'!$A:$C,2,0),"Conferir")</f>
        <v>2</v>
      </c>
      <c r="CB41" s="3">
        <v>107.0</v>
      </c>
      <c r="CC41" s="3">
        <v>300.0</v>
      </c>
      <c r="CD41" s="3" t="s">
        <v>226</v>
      </c>
      <c r="CE41" s="26">
        <f>IFERROR(VLOOKUP(CD41,'Dicionário'!$A:$C,2,0),"Conferir")</f>
        <v>0</v>
      </c>
      <c r="CF41" s="3">
        <v>56.0</v>
      </c>
      <c r="CG41" s="3" t="s">
        <v>117</v>
      </c>
      <c r="CH41" s="26">
        <f>IFERROR(VLOOKUP(CG41,'Dicionário'!$A:$C,2,0),"Conferir")</f>
        <v>2</v>
      </c>
      <c r="CI41" s="3">
        <v>50.0</v>
      </c>
      <c r="CJ41" s="3" t="s">
        <v>118</v>
      </c>
      <c r="CK41" s="26">
        <f>IFERROR(VLOOKUP(CJ41,'Dicionário'!$A:$C,2,0),"Conferir")</f>
        <v>2</v>
      </c>
      <c r="CL41" s="3" t="s">
        <v>119</v>
      </c>
      <c r="CM41" s="3">
        <v>1.0</v>
      </c>
      <c r="CN41" s="3">
        <v>0.0</v>
      </c>
      <c r="CO41" s="3">
        <v>163.0</v>
      </c>
      <c r="CP41" s="3" t="s">
        <v>120</v>
      </c>
      <c r="CQ41" s="26">
        <f>IFERROR(VLOOKUP(CP41,'Dicionário'!$A:$C,2,0),"Conferir")</f>
        <v>2</v>
      </c>
      <c r="CR41" s="3">
        <v>0.0</v>
      </c>
      <c r="CS41" s="3" t="s">
        <v>113</v>
      </c>
      <c r="CT41" s="3">
        <v>0.0</v>
      </c>
      <c r="CU41" s="3">
        <f>ROUNDDOWN((CT41-CR41)/12,0)</f>
        <v>0</v>
      </c>
      <c r="CV41" s="3" t="s">
        <v>113</v>
      </c>
      <c r="CW41" s="3">
        <v>0.0</v>
      </c>
      <c r="CX41" s="3" t="s">
        <v>113</v>
      </c>
      <c r="CY41" s="26">
        <f>IFERROR(VLOOKUP(CX41,'Dicionário'!$A:$C,2,0),"Conferir")</f>
        <v>2</v>
      </c>
      <c r="DA41" s="3" t="s">
        <v>122</v>
      </c>
      <c r="DB41" s="3" t="s">
        <v>122</v>
      </c>
      <c r="DC41" s="26">
        <f>IFERROR(VLOOKUP(DB41,'Dicionário'!$A:$C,2,0),"Conferir")</f>
        <v>1</v>
      </c>
      <c r="DD41" s="3" t="s">
        <v>144</v>
      </c>
      <c r="DF41" s="3" t="s">
        <v>145</v>
      </c>
      <c r="DG41" s="26">
        <f>IFERROR(VLOOKUP(DF41,'Dicionário'!$A:$C,2,0),"Conferir")</f>
        <v>1</v>
      </c>
      <c r="DH41" s="3" t="s">
        <v>146</v>
      </c>
      <c r="DI41" s="26">
        <f>IFERROR(VLOOKUP(DH41,'Dicionário'!$A:$C,2,0),"Conferir")</f>
        <v>5</v>
      </c>
      <c r="DJ41" s="3" t="s">
        <v>146</v>
      </c>
      <c r="DK41" s="26">
        <f>IFERROR(VLOOKUP(DJ41,'Dicionário'!$A:$C,2,0),"Conferir")</f>
        <v>5</v>
      </c>
      <c r="DL41" s="3" t="s">
        <v>92</v>
      </c>
      <c r="DM41" s="26">
        <f>IFERROR(VLOOKUP(DL41,'Dicionário'!$A:$C,2,0),"Conferir")</f>
        <v>2</v>
      </c>
      <c r="DN41" s="3" t="s">
        <v>92</v>
      </c>
      <c r="DO41" s="26">
        <f>IFERROR(VLOOKUP(DN41,'Dicionário'!$A:$C,2,0),"Conferir")</f>
        <v>2</v>
      </c>
      <c r="DQ41" s="27">
        <f t="shared" si="5"/>
        <v>2567</v>
      </c>
      <c r="DR41" s="27">
        <f t="shared" si="6"/>
        <v>897</v>
      </c>
      <c r="DS41" s="27">
        <f t="shared" si="7"/>
        <v>18</v>
      </c>
      <c r="DT41" s="27">
        <v>2023.0</v>
      </c>
    </row>
    <row r="42">
      <c r="A42" s="2">
        <v>45045.72688138889</v>
      </c>
      <c r="B42" s="3" t="s">
        <v>447</v>
      </c>
      <c r="C42" s="3" t="s">
        <v>91</v>
      </c>
      <c r="D42" s="3" t="s">
        <v>92</v>
      </c>
      <c r="E42" s="3" t="s">
        <v>92</v>
      </c>
      <c r="F42" s="3">
        <v>1.0</v>
      </c>
      <c r="G42" s="3" t="s">
        <v>93</v>
      </c>
      <c r="H42" s="3" t="s">
        <v>94</v>
      </c>
      <c r="I42" s="3" t="s">
        <v>95</v>
      </c>
      <c r="J42" s="3" t="s">
        <v>96</v>
      </c>
      <c r="K42" s="3" t="s">
        <v>448</v>
      </c>
      <c r="L42" s="3">
        <v>2.02303007E9</v>
      </c>
      <c r="M42" s="3" t="s">
        <v>247</v>
      </c>
      <c r="N42" s="3" t="s">
        <v>449</v>
      </c>
      <c r="O42" s="3">
        <v>1.1960852886E10</v>
      </c>
      <c r="P42" s="3">
        <v>5.57393711E8</v>
      </c>
      <c r="R42" s="3">
        <v>5.525380781E10</v>
      </c>
      <c r="S42" s="4">
        <v>38540.0</v>
      </c>
      <c r="T42" s="3" t="s">
        <v>99</v>
      </c>
      <c r="U42" s="3" t="s">
        <v>100</v>
      </c>
      <c r="V42" s="3" t="s">
        <v>450</v>
      </c>
      <c r="W42" s="5" t="s">
        <v>451</v>
      </c>
      <c r="X42" s="3" t="s">
        <v>103</v>
      </c>
      <c r="Y42" s="3" t="s">
        <v>104</v>
      </c>
      <c r="Z42" s="3" t="s">
        <v>105</v>
      </c>
      <c r="AA42" s="3" t="s">
        <v>106</v>
      </c>
      <c r="AC42" s="3">
        <v>2.0</v>
      </c>
      <c r="AD42" s="3">
        <v>2.0</v>
      </c>
      <c r="AE42" s="23">
        <f t="shared" si="1"/>
        <v>4</v>
      </c>
      <c r="AG42" s="23">
        <f t="shared" si="2"/>
        <v>4</v>
      </c>
      <c r="AH42" s="24" t="str">
        <f t="shared" si="3"/>
        <v>Ok</v>
      </c>
      <c r="AI42" s="3" t="s">
        <v>107</v>
      </c>
      <c r="AJ42" s="3">
        <v>0.0</v>
      </c>
      <c r="AK42" s="3" t="s">
        <v>109</v>
      </c>
      <c r="AL42" s="25">
        <f>IFERROR(VLOOKUP(AK42,'Dicionário'!A:C,2,0),"Conferir")</f>
        <v>2</v>
      </c>
      <c r="AM42" s="3">
        <v>2116.0</v>
      </c>
      <c r="AN42" s="3" t="s">
        <v>135</v>
      </c>
      <c r="AO42" s="26">
        <f>IFERROR(VLOOKUP(AN42,'Dicionário'!$A:$C,2,0),"Conferir")</f>
        <v>2</v>
      </c>
      <c r="AP42" s="3">
        <v>2686.0</v>
      </c>
      <c r="AQ42" s="3" t="s">
        <v>108</v>
      </c>
      <c r="AR42" s="26">
        <f>IFERROR(VLOOKUP(AQ42,'Dicionário'!$A:$C,2,0),"Conferir")</f>
        <v>2</v>
      </c>
      <c r="AS42" s="3">
        <v>2500.0</v>
      </c>
      <c r="AT42" s="3" t="s">
        <v>108</v>
      </c>
      <c r="AU42" s="26">
        <f>IFERROR(VLOOKUP(AT42,'Dicionário'!$A:$C,2,0),"Conferir")</f>
        <v>2</v>
      </c>
      <c r="AV42" s="3">
        <v>0.0</v>
      </c>
      <c r="AW42" s="3" t="s">
        <v>109</v>
      </c>
      <c r="AX42" s="26">
        <f>IFERROR(VLOOKUP(AW42,'Dicionário'!$A:$C,2,0),"Conferir")</f>
        <v>2</v>
      </c>
      <c r="AY42" s="3">
        <v>0.0</v>
      </c>
      <c r="AZ42" s="3" t="s">
        <v>109</v>
      </c>
      <c r="BA42" s="26">
        <f>IFERROR(VLOOKUP(AZ42,'Dicionário'!$A:$C,2,0),"Conferir")</f>
        <v>2</v>
      </c>
      <c r="BB42" s="3">
        <v>0.0</v>
      </c>
      <c r="BC42" s="3" t="s">
        <v>109</v>
      </c>
      <c r="BD42" s="26">
        <f>IFERROR(VLOOKUP(BC42,'Dicionário'!$A:$C,2,0),"Conferir")</f>
        <v>2</v>
      </c>
      <c r="BF42" s="3">
        <v>0.0</v>
      </c>
      <c r="BG42" s="3" t="s">
        <v>136</v>
      </c>
      <c r="BH42" s="26">
        <f>IFERROR(VLOOKUP(BG42,'Dicionário'!$A:$C,2,0),"Conferir")</f>
        <v>1</v>
      </c>
      <c r="BI42" s="3">
        <v>406.0</v>
      </c>
      <c r="BJ42" s="3" t="s">
        <v>437</v>
      </c>
      <c r="BK42" s="26">
        <f>IFERROR(VLOOKUP(BJ42,'Dicionário'!$A:$C,2,0),"Conferir")</f>
        <v>2</v>
      </c>
      <c r="BL42" s="3">
        <v>0.0</v>
      </c>
      <c r="BM42" s="3" t="s">
        <v>225</v>
      </c>
      <c r="BN42" s="26">
        <f>IFERROR(VLOOKUP(BM42,'Dicionário'!$A:$C,2,0),"Conferir")</f>
        <v>0</v>
      </c>
      <c r="BO42" s="3">
        <v>0.0</v>
      </c>
      <c r="BP42" s="3" t="s">
        <v>114</v>
      </c>
      <c r="BQ42" s="26">
        <f>IFERROR(VLOOKUP(BP42,'Dicionário'!$A:$C,2,0),"Conferir")</f>
        <v>2</v>
      </c>
      <c r="BR42" s="3">
        <v>111.0</v>
      </c>
      <c r="BS42" s="3" t="s">
        <v>114</v>
      </c>
      <c r="BT42" s="26">
        <f>IFERROR(VLOOKUP(BS42,'Dicionário'!$A:$C,2,0),"Conferir")</f>
        <v>2</v>
      </c>
      <c r="BU42" s="3">
        <v>0.0</v>
      </c>
      <c r="BV42" s="3" t="s">
        <v>113</v>
      </c>
      <c r="BW42" s="26">
        <f>IFERROR(VLOOKUP(BV42,'Dicionário'!$A:$C,2,0),"Conferir")</f>
        <v>2</v>
      </c>
      <c r="BX42" s="3" t="s">
        <v>157</v>
      </c>
      <c r="BY42" s="3">
        <v>90.0</v>
      </c>
      <c r="BZ42" s="3" t="s">
        <v>179</v>
      </c>
      <c r="CA42" s="26">
        <f>IFERROR(VLOOKUP(BZ42,'Dicionário'!$A:$C,2,0),"Conferir")</f>
        <v>0</v>
      </c>
      <c r="CB42" s="3">
        <v>534.0</v>
      </c>
      <c r="CC42" s="3">
        <v>0.0</v>
      </c>
      <c r="CD42" s="3" t="s">
        <v>113</v>
      </c>
      <c r="CE42" s="26">
        <f>IFERROR(VLOOKUP(CD42,'Dicionário'!$A:$C,2,0),"Conferir")</f>
        <v>2</v>
      </c>
      <c r="CF42" s="3">
        <v>168.0</v>
      </c>
      <c r="CG42" s="3" t="s">
        <v>117</v>
      </c>
      <c r="CH42" s="26">
        <f>IFERROR(VLOOKUP(CG42,'Dicionário'!$A:$C,2,0),"Conferir")</f>
        <v>2</v>
      </c>
      <c r="CI42" s="3">
        <v>185.0</v>
      </c>
      <c r="CJ42" s="3" t="s">
        <v>118</v>
      </c>
      <c r="CK42" s="26">
        <f>IFERROR(VLOOKUP(CJ42,'Dicionário'!$A:$C,2,0),"Conferir")</f>
        <v>2</v>
      </c>
      <c r="CL42" s="3" t="s">
        <v>438</v>
      </c>
      <c r="CM42" s="3">
        <v>0.0</v>
      </c>
      <c r="CN42" s="3">
        <v>0.0</v>
      </c>
      <c r="CO42" s="3">
        <v>0.0</v>
      </c>
      <c r="CP42" s="3" t="s">
        <v>113</v>
      </c>
      <c r="CQ42" s="26">
        <f>IFERROR(VLOOKUP(CP42,'Dicionário'!$A:$C,2,0),"Conferir")</f>
        <v>2</v>
      </c>
      <c r="CR42" s="3">
        <v>0.0</v>
      </c>
      <c r="CS42" s="3" t="s">
        <v>113</v>
      </c>
      <c r="CT42" s="3">
        <v>198.0</v>
      </c>
      <c r="CU42" s="3">
        <v>0.0</v>
      </c>
      <c r="CV42" s="3" t="s">
        <v>120</v>
      </c>
      <c r="CW42" s="3">
        <v>0.0</v>
      </c>
      <c r="CX42" s="3" t="s">
        <v>113</v>
      </c>
      <c r="CY42" s="26">
        <f>IFERROR(VLOOKUP(CX42,'Dicionário'!$A:$C,2,0),"Conferir")</f>
        <v>2</v>
      </c>
      <c r="DA42" s="3" t="s">
        <v>122</v>
      </c>
      <c r="DB42" s="3" t="s">
        <v>122</v>
      </c>
      <c r="DC42" s="26">
        <f>IFERROR(VLOOKUP(DB42,'Dicionário'!$A:$C,2,0),"Conferir")</f>
        <v>1</v>
      </c>
      <c r="DD42" s="3" t="s">
        <v>144</v>
      </c>
      <c r="DE42" s="3" t="s">
        <v>92</v>
      </c>
      <c r="DF42" s="3" t="s">
        <v>124</v>
      </c>
      <c r="DG42" s="26">
        <f>IFERROR(VLOOKUP(DF42,'Dicionário'!$A:$C,2,0),"Conferir")</f>
        <v>2</v>
      </c>
      <c r="DH42" s="3" t="s">
        <v>125</v>
      </c>
      <c r="DI42" s="26">
        <f>IFERROR(VLOOKUP(DH42,'Dicionário'!$A:$C,2,0),"Conferir")</f>
        <v>3</v>
      </c>
      <c r="DJ42" s="3" t="s">
        <v>146</v>
      </c>
      <c r="DK42" s="26">
        <f>IFERROR(VLOOKUP(DJ42,'Dicionário'!$A:$C,2,0),"Conferir")</f>
        <v>5</v>
      </c>
      <c r="DL42" s="3" t="s">
        <v>92</v>
      </c>
      <c r="DM42" s="26">
        <f>IFERROR(VLOOKUP(DL42,'Dicionário'!$A:$C,2,0),"Conferir")</f>
        <v>2</v>
      </c>
      <c r="DN42" s="3" t="s">
        <v>92</v>
      </c>
      <c r="DO42" s="26">
        <f>IFERROR(VLOOKUP(DN42,'Dicionário'!$A:$C,2,0),"Conferir")</f>
        <v>2</v>
      </c>
      <c r="DQ42" s="27">
        <f t="shared" si="5"/>
        <v>7302</v>
      </c>
      <c r="DR42" s="27">
        <f t="shared" si="6"/>
        <v>1494</v>
      </c>
      <c r="DS42" s="27">
        <f t="shared" si="7"/>
        <v>18</v>
      </c>
      <c r="DT42" s="27">
        <v>2023.0</v>
      </c>
    </row>
    <row r="43">
      <c r="A43" s="2">
        <v>45045.448273437505</v>
      </c>
      <c r="B43" s="3" t="s">
        <v>454</v>
      </c>
      <c r="C43" s="3" t="s">
        <v>91</v>
      </c>
      <c r="D43" s="3" t="s">
        <v>91</v>
      </c>
      <c r="E43" s="3" t="s">
        <v>92</v>
      </c>
      <c r="F43" s="3">
        <v>1.0</v>
      </c>
      <c r="G43" s="3" t="s">
        <v>93</v>
      </c>
      <c r="H43" s="3" t="s">
        <v>94</v>
      </c>
      <c r="I43" s="3" t="s">
        <v>96</v>
      </c>
      <c r="J43" s="3" t="s">
        <v>455</v>
      </c>
      <c r="K43" s="3" t="s">
        <v>456</v>
      </c>
      <c r="L43" s="3">
        <v>2.023030074E9</v>
      </c>
      <c r="M43" s="3" t="s">
        <v>453</v>
      </c>
      <c r="N43" s="3" t="s">
        <v>457</v>
      </c>
      <c r="O43" s="3">
        <v>1.1950323695E10</v>
      </c>
      <c r="P43" s="3">
        <v>5.9701607E8</v>
      </c>
      <c r="Q43" s="3" t="s">
        <v>92</v>
      </c>
      <c r="R43" s="3">
        <v>5.3927519898E10</v>
      </c>
      <c r="S43" s="4">
        <v>38515.0</v>
      </c>
      <c r="T43" s="3" t="s">
        <v>99</v>
      </c>
      <c r="U43" s="3" t="s">
        <v>100</v>
      </c>
      <c r="V43" s="3" t="s">
        <v>458</v>
      </c>
      <c r="W43" s="5" t="s">
        <v>459</v>
      </c>
      <c r="X43" s="3" t="s">
        <v>103</v>
      </c>
      <c r="Y43" s="3" t="s">
        <v>104</v>
      </c>
      <c r="Z43" s="3" t="s">
        <v>105</v>
      </c>
      <c r="AA43" s="3" t="s">
        <v>106</v>
      </c>
      <c r="AC43" s="3">
        <v>4.0</v>
      </c>
      <c r="AD43" s="3">
        <v>4.0</v>
      </c>
      <c r="AE43" s="23">
        <f t="shared" si="1"/>
        <v>8</v>
      </c>
      <c r="AG43" s="23">
        <f t="shared" si="2"/>
        <v>8</v>
      </c>
      <c r="AH43" s="24" t="str">
        <f t="shared" si="3"/>
        <v>Ok</v>
      </c>
      <c r="AI43" s="3" t="s">
        <v>134</v>
      </c>
      <c r="AJ43" s="3">
        <v>0.0</v>
      </c>
      <c r="AK43" s="3" t="s">
        <v>109</v>
      </c>
      <c r="AL43" s="25">
        <f>IFERROR(VLOOKUP(AK43,'Dicionário'!A:C,2,0),"Conferir")</f>
        <v>2</v>
      </c>
      <c r="AM43" s="3">
        <v>0.0</v>
      </c>
      <c r="AN43" s="3" t="s">
        <v>109</v>
      </c>
      <c r="AO43" s="26">
        <f>IFERROR(VLOOKUP(AN43,'Dicionário'!$A:$C,2,0),"Conferir")</f>
        <v>2</v>
      </c>
      <c r="AP43" s="3">
        <v>1857.0</v>
      </c>
      <c r="AQ43" s="3" t="s">
        <v>110</v>
      </c>
      <c r="AR43" s="26">
        <f>IFERROR(VLOOKUP(AQ43,'Dicionário'!$A:$C,2,0),"Conferir")</f>
        <v>2</v>
      </c>
      <c r="AS43" s="3">
        <v>0.0</v>
      </c>
      <c r="AT43" s="3" t="s">
        <v>109</v>
      </c>
      <c r="AU43" s="26">
        <f>IFERROR(VLOOKUP(AT43,'Dicionário'!$A:$C,2,0),"Conferir")</f>
        <v>2</v>
      </c>
      <c r="AV43" s="3">
        <v>0.0</v>
      </c>
      <c r="AW43" s="3" t="s">
        <v>109</v>
      </c>
      <c r="AX43" s="26">
        <f>IFERROR(VLOOKUP(AW43,'Dicionário'!$A:$C,2,0),"Conferir")</f>
        <v>2</v>
      </c>
      <c r="AY43" s="3">
        <v>0.0</v>
      </c>
      <c r="AZ43" s="3" t="s">
        <v>109</v>
      </c>
      <c r="BA43" s="26">
        <f>IFERROR(VLOOKUP(AZ43,'Dicionário'!$A:$C,2,0),"Conferir")</f>
        <v>2</v>
      </c>
      <c r="BB43" s="3">
        <v>0.0</v>
      </c>
      <c r="BC43" s="3" t="s">
        <v>109</v>
      </c>
      <c r="BD43" s="26">
        <f>IFERROR(VLOOKUP(BC43,'Dicionário'!$A:$C,2,0),"Conferir")</f>
        <v>2</v>
      </c>
      <c r="BF43" s="3">
        <v>0.0</v>
      </c>
      <c r="BG43" s="3" t="s">
        <v>136</v>
      </c>
      <c r="BH43" s="26">
        <f>IFERROR(VLOOKUP(BG43,'Dicionário'!$A:$C,2,0),"Conferir")</f>
        <v>1</v>
      </c>
      <c r="BI43" s="3">
        <v>0.0</v>
      </c>
      <c r="BJ43" s="3" t="s">
        <v>137</v>
      </c>
      <c r="BK43" s="26">
        <f>IFERROR(VLOOKUP(BJ43,'Dicionário'!$A:$C,2,0),"Conferir")</f>
        <v>2</v>
      </c>
      <c r="BL43" s="3">
        <v>0.0</v>
      </c>
      <c r="BM43" s="3" t="s">
        <v>255</v>
      </c>
      <c r="BN43" s="26">
        <f>IFERROR(VLOOKUP(BM43,'Dicionário'!$A:$C,2,0),"Conferir")</f>
        <v>2</v>
      </c>
      <c r="BO43" s="3">
        <v>33.0</v>
      </c>
      <c r="BP43" s="3" t="s">
        <v>114</v>
      </c>
      <c r="BQ43" s="26">
        <f>IFERROR(VLOOKUP(BP43,'Dicionário'!$A:$C,2,0),"Conferir")</f>
        <v>2</v>
      </c>
      <c r="BR43" s="3">
        <v>161.0</v>
      </c>
      <c r="BS43" s="3" t="s">
        <v>114</v>
      </c>
      <c r="BT43" s="26">
        <f>IFERROR(VLOOKUP(BS43,'Dicionário'!$A:$C,2,0),"Conferir")</f>
        <v>2</v>
      </c>
      <c r="BU43" s="3">
        <v>0.0</v>
      </c>
      <c r="BV43" s="3" t="s">
        <v>113</v>
      </c>
      <c r="BW43" s="26">
        <f>IFERROR(VLOOKUP(BV43,'Dicionário'!$A:$C,2,0),"Conferir")</f>
        <v>2</v>
      </c>
      <c r="BX43" s="3" t="s">
        <v>204</v>
      </c>
      <c r="BY43" s="3">
        <v>0.0</v>
      </c>
      <c r="BZ43" s="3" t="s">
        <v>113</v>
      </c>
      <c r="CA43" s="26">
        <f>IFERROR(VLOOKUP(BZ43,'Dicionário'!$A:$C,2,0),"Conferir")</f>
        <v>2</v>
      </c>
      <c r="CB43" s="3">
        <v>145.0</v>
      </c>
      <c r="CC43" s="3">
        <v>0.0</v>
      </c>
      <c r="CD43" s="3" t="s">
        <v>113</v>
      </c>
      <c r="CE43" s="26">
        <f>IFERROR(VLOOKUP(CD43,'Dicionário'!$A:$C,2,0),"Conferir")</f>
        <v>2</v>
      </c>
      <c r="CF43" s="3">
        <v>60.0</v>
      </c>
      <c r="CG43" s="3" t="s">
        <v>276</v>
      </c>
      <c r="CH43" s="26">
        <f>IFERROR(VLOOKUP(CG43,'Dicionário'!$A:$C,2,0),"Conferir")</f>
        <v>2</v>
      </c>
      <c r="CI43" s="3">
        <v>120.0</v>
      </c>
      <c r="CJ43" s="3" t="s">
        <v>118</v>
      </c>
      <c r="CK43" s="26">
        <f>IFERROR(VLOOKUP(CJ43,'Dicionário'!$A:$C,2,0),"Conferir")</f>
        <v>2</v>
      </c>
      <c r="CL43" s="3">
        <v>120.0</v>
      </c>
      <c r="CM43" s="3">
        <v>1.0</v>
      </c>
      <c r="CN43" s="3">
        <v>0.0</v>
      </c>
      <c r="CO43" s="3">
        <v>881.0</v>
      </c>
      <c r="CP43" s="3" t="s">
        <v>207</v>
      </c>
      <c r="CQ43" s="26">
        <f>IFERROR(VLOOKUP(CP43,'Dicionário'!$A:$C,2,0),"Conferir")</f>
        <v>0</v>
      </c>
      <c r="CR43" s="3">
        <v>0.0</v>
      </c>
      <c r="CS43" s="3" t="s">
        <v>113</v>
      </c>
      <c r="CT43" s="3">
        <v>0.0</v>
      </c>
      <c r="CU43" s="3">
        <f t="shared" ref="CU43:CU59" si="12">ROUNDDOWN((CT43-CR43)/12,0)</f>
        <v>0</v>
      </c>
      <c r="CV43" s="3" t="s">
        <v>113</v>
      </c>
      <c r="CW43" s="3">
        <v>0.0</v>
      </c>
      <c r="CX43" s="3" t="s">
        <v>113</v>
      </c>
      <c r="CY43" s="26">
        <f>IFERROR(VLOOKUP(CX43,'Dicionário'!$A:$C,2,0),"Conferir")</f>
        <v>2</v>
      </c>
      <c r="DA43" s="3" t="s">
        <v>122</v>
      </c>
      <c r="DB43" s="3" t="s">
        <v>122</v>
      </c>
      <c r="DC43" s="26">
        <f>IFERROR(VLOOKUP(DB43,'Dicionário'!$A:$C,2,0),"Conferir")</f>
        <v>1</v>
      </c>
      <c r="DD43" s="3" t="s">
        <v>123</v>
      </c>
      <c r="DF43" s="3" t="s">
        <v>124</v>
      </c>
      <c r="DG43" s="26">
        <f>IFERROR(VLOOKUP(DF43,'Dicionário'!$A:$C,2,0),"Conferir")</f>
        <v>2</v>
      </c>
      <c r="DH43" s="3" t="s">
        <v>146</v>
      </c>
      <c r="DI43" s="26">
        <f>IFERROR(VLOOKUP(DH43,'Dicionário'!$A:$C,2,0),"Conferir")</f>
        <v>5</v>
      </c>
      <c r="DJ43" s="3" t="s">
        <v>146</v>
      </c>
      <c r="DK43" s="26">
        <f>IFERROR(VLOOKUP(DJ43,'Dicionário'!$A:$C,2,0),"Conferir")</f>
        <v>5</v>
      </c>
      <c r="DL43" s="3" t="s">
        <v>92</v>
      </c>
      <c r="DM43" s="26">
        <f>IFERROR(VLOOKUP(DL43,'Dicionário'!$A:$C,2,0),"Conferir")</f>
        <v>2</v>
      </c>
      <c r="DN43" s="3" t="s">
        <v>91</v>
      </c>
      <c r="DO43" s="26">
        <f>IFERROR(VLOOKUP(DN43,'Dicionário'!$A:$C,2,0),"Conferir")</f>
        <v>1</v>
      </c>
      <c r="DQ43" s="27">
        <f t="shared" si="5"/>
        <v>1857</v>
      </c>
      <c r="DR43" s="27">
        <f t="shared" si="6"/>
        <v>1400</v>
      </c>
      <c r="DS43" s="27">
        <f t="shared" si="7"/>
        <v>18</v>
      </c>
      <c r="DT43" s="27">
        <v>2017.0</v>
      </c>
    </row>
    <row r="44">
      <c r="A44" s="2">
        <v>45045.46027217593</v>
      </c>
      <c r="B44" s="3" t="s">
        <v>462</v>
      </c>
      <c r="C44" s="3" t="s">
        <v>91</v>
      </c>
      <c r="D44" s="3" t="s">
        <v>92</v>
      </c>
      <c r="E44" s="3" t="s">
        <v>92</v>
      </c>
      <c r="F44" s="3" t="s">
        <v>93</v>
      </c>
      <c r="G44" s="3" t="s">
        <v>93</v>
      </c>
      <c r="H44" s="3" t="s">
        <v>94</v>
      </c>
      <c r="I44" s="3" t="s">
        <v>96</v>
      </c>
      <c r="J44" s="3" t="s">
        <v>95</v>
      </c>
      <c r="K44" s="3" t="s">
        <v>463</v>
      </c>
      <c r="L44" s="3">
        <v>2.023030077E9</v>
      </c>
      <c r="M44" s="3" t="s">
        <v>294</v>
      </c>
      <c r="N44" s="3" t="s">
        <v>464</v>
      </c>
      <c r="O44" s="3">
        <v>1.1965456515E10</v>
      </c>
      <c r="P44" s="3">
        <v>6.77103451E8</v>
      </c>
      <c r="R44" s="3">
        <v>5.723487884E10</v>
      </c>
      <c r="S44" s="4">
        <v>38917.0</v>
      </c>
      <c r="T44" s="3" t="s">
        <v>99</v>
      </c>
      <c r="U44" s="3" t="s">
        <v>100</v>
      </c>
      <c r="V44" s="3" t="s">
        <v>465</v>
      </c>
      <c r="W44" s="5" t="s">
        <v>466</v>
      </c>
      <c r="X44" s="3" t="s">
        <v>467</v>
      </c>
      <c r="Y44" s="3" t="s">
        <v>104</v>
      </c>
      <c r="Z44" s="3" t="s">
        <v>105</v>
      </c>
      <c r="AA44" s="3" t="s">
        <v>106</v>
      </c>
      <c r="AC44" s="3">
        <v>5.0</v>
      </c>
      <c r="AD44" s="3">
        <v>5.0</v>
      </c>
      <c r="AE44" s="23">
        <f t="shared" si="1"/>
        <v>10</v>
      </c>
      <c r="AF44" s="3">
        <v>0.0</v>
      </c>
      <c r="AG44" s="23">
        <f t="shared" si="2"/>
        <v>10</v>
      </c>
      <c r="AH44" s="24" t="str">
        <f t="shared" si="3"/>
        <v>Ok</v>
      </c>
      <c r="AI44" s="3" t="s">
        <v>134</v>
      </c>
      <c r="AJ44" s="3">
        <v>0.0</v>
      </c>
      <c r="AK44" s="3" t="s">
        <v>109</v>
      </c>
      <c r="AL44" s="25">
        <f>IFERROR(VLOOKUP(AK44,'Dicionário'!A:C,2,0),"Conferir")</f>
        <v>2</v>
      </c>
      <c r="AM44" s="3">
        <v>0.0</v>
      </c>
      <c r="AN44" s="3" t="s">
        <v>109</v>
      </c>
      <c r="AO44" s="26">
        <f>IFERROR(VLOOKUP(AN44,'Dicionário'!$A:$C,2,0),"Conferir")</f>
        <v>2</v>
      </c>
      <c r="AP44" s="3">
        <v>1573.0</v>
      </c>
      <c r="AQ44" s="3" t="s">
        <v>253</v>
      </c>
      <c r="AR44" s="26">
        <f>IFERROR(VLOOKUP(AQ44,'Dicionário'!$A:$C,2,0),"Conferir")</f>
        <v>2</v>
      </c>
      <c r="AS44" s="3">
        <v>0.0</v>
      </c>
      <c r="AT44" s="3" t="s">
        <v>109</v>
      </c>
      <c r="AU44" s="26">
        <f>IFERROR(VLOOKUP(AT44,'Dicionário'!$A:$C,2,0),"Conferir")</f>
        <v>2</v>
      </c>
      <c r="AV44" s="3">
        <v>0.0</v>
      </c>
      <c r="AW44" s="3" t="s">
        <v>109</v>
      </c>
      <c r="AX44" s="26">
        <f>IFERROR(VLOOKUP(AW44,'Dicionário'!$A:$C,2,0),"Conferir")</f>
        <v>2</v>
      </c>
      <c r="AY44" s="3">
        <v>0.0</v>
      </c>
      <c r="AZ44" s="3" t="s">
        <v>109</v>
      </c>
      <c r="BA44" s="26">
        <f>IFERROR(VLOOKUP(AZ44,'Dicionário'!$A:$C,2,0),"Conferir")</f>
        <v>2</v>
      </c>
      <c r="BB44" s="3">
        <v>0.0</v>
      </c>
      <c r="BC44" s="3" t="s">
        <v>109</v>
      </c>
      <c r="BD44" s="26">
        <f>IFERROR(VLOOKUP(BC44,'Dicionário'!$A:$C,2,0),"Conferir")</f>
        <v>2</v>
      </c>
      <c r="BF44" s="3">
        <v>0.0</v>
      </c>
      <c r="BG44" s="3" t="s">
        <v>136</v>
      </c>
      <c r="BH44" s="26">
        <f>IFERROR(VLOOKUP(BG44,'Dicionário'!$A:$C,2,0),"Conferir")</f>
        <v>1</v>
      </c>
      <c r="BI44" s="3">
        <v>0.0</v>
      </c>
      <c r="BJ44" s="3" t="s">
        <v>137</v>
      </c>
      <c r="BK44" s="26">
        <f>IFERROR(VLOOKUP(BJ44,'Dicionário'!$A:$C,2,0),"Conferir")</f>
        <v>2</v>
      </c>
      <c r="BL44" s="3">
        <v>0.0</v>
      </c>
      <c r="BM44" s="3" t="s">
        <v>138</v>
      </c>
      <c r="BN44" s="26">
        <f>IFERROR(VLOOKUP(BM44,'Dicionário'!$A:$C,2,0),"Conferir")</f>
        <v>2</v>
      </c>
      <c r="BO44" s="3">
        <v>66.0</v>
      </c>
      <c r="BP44" s="3" t="s">
        <v>114</v>
      </c>
      <c r="BQ44" s="26">
        <f>IFERROR(VLOOKUP(BP44,'Dicionário'!$A:$C,2,0),"Conferir")</f>
        <v>2</v>
      </c>
      <c r="BR44" s="3">
        <v>138.0</v>
      </c>
      <c r="BS44" s="3" t="s">
        <v>114</v>
      </c>
      <c r="BT44" s="26">
        <f>IFERROR(VLOOKUP(BS44,'Dicionário'!$A:$C,2,0),"Conferir")</f>
        <v>2</v>
      </c>
      <c r="BU44" s="3">
        <v>0.0</v>
      </c>
      <c r="BV44" s="3" t="s">
        <v>113</v>
      </c>
      <c r="BW44" s="26">
        <f>IFERROR(VLOOKUP(BV44,'Dicionário'!$A:$C,2,0),"Conferir")</f>
        <v>2</v>
      </c>
      <c r="BX44" s="3" t="s">
        <v>157</v>
      </c>
      <c r="BY44" s="3">
        <v>156.0</v>
      </c>
      <c r="BZ44" s="3" t="s">
        <v>116</v>
      </c>
      <c r="CA44" s="26">
        <f>IFERROR(VLOOKUP(BZ44,'Dicionário'!$A:$C,2,0),"Conferir")</f>
        <v>2</v>
      </c>
      <c r="CB44" s="3">
        <v>40.0</v>
      </c>
      <c r="CC44" s="3">
        <v>0.0</v>
      </c>
      <c r="CD44" s="3" t="s">
        <v>113</v>
      </c>
      <c r="CE44" s="26">
        <f>IFERROR(VLOOKUP(CD44,'Dicionário'!$A:$C,2,0),"Conferir")</f>
        <v>2</v>
      </c>
      <c r="CF44" s="3">
        <v>0.0</v>
      </c>
      <c r="CG44" s="3" t="s">
        <v>113</v>
      </c>
      <c r="CH44" s="26">
        <f>IFERROR(VLOOKUP(CG44,'Dicionário'!$A:$C,2,0),"Conferir")</f>
        <v>2</v>
      </c>
      <c r="CI44" s="3">
        <v>500.0</v>
      </c>
      <c r="CJ44" s="3" t="s">
        <v>257</v>
      </c>
      <c r="CK44" s="26">
        <f>IFERROR(VLOOKUP(CJ44,'Dicionário'!$A:$C,2,0),"Conferir")</f>
        <v>0</v>
      </c>
      <c r="CL44" s="3" t="s">
        <v>820</v>
      </c>
      <c r="CM44" s="3">
        <v>0.0</v>
      </c>
      <c r="CN44" s="3">
        <v>0.0</v>
      </c>
      <c r="CO44" s="3">
        <v>0.0</v>
      </c>
      <c r="CP44" s="3" t="s">
        <v>113</v>
      </c>
      <c r="CQ44" s="26">
        <f>IFERROR(VLOOKUP(CP44,'Dicionário'!$A:$C,2,0),"Conferir")</f>
        <v>2</v>
      </c>
      <c r="CR44" s="3">
        <v>0.0</v>
      </c>
      <c r="CS44" s="3" t="s">
        <v>113</v>
      </c>
      <c r="CT44" s="3">
        <v>0.0</v>
      </c>
      <c r="CU44" s="3">
        <f t="shared" si="12"/>
        <v>0</v>
      </c>
      <c r="CV44" s="3" t="s">
        <v>113</v>
      </c>
      <c r="CW44" s="3">
        <v>1840.0</v>
      </c>
      <c r="CX44" s="3" t="s">
        <v>207</v>
      </c>
      <c r="CY44" s="26">
        <f>IFERROR(VLOOKUP(CX44,'Dicionário'!$A:$C,2,0),"Conferir")</f>
        <v>0</v>
      </c>
      <c r="CZ44" s="3" t="s">
        <v>821</v>
      </c>
      <c r="DA44" s="3" t="s">
        <v>122</v>
      </c>
      <c r="DB44" s="3" t="s">
        <v>122</v>
      </c>
      <c r="DC44" s="26">
        <f>IFERROR(VLOOKUP(DB44,'Dicionário'!$A:$C,2,0),"Conferir")</f>
        <v>1</v>
      </c>
      <c r="DD44" s="3" t="s">
        <v>123</v>
      </c>
      <c r="DF44" s="3" t="s">
        <v>124</v>
      </c>
      <c r="DG44" s="26">
        <f>IFERROR(VLOOKUP(DF44,'Dicionário'!$A:$C,2,0),"Conferir")</f>
        <v>2</v>
      </c>
      <c r="DH44" s="3" t="s">
        <v>126</v>
      </c>
      <c r="DI44" s="26">
        <f>IFERROR(VLOOKUP(DH44,'Dicionário'!$A:$C,2,0),"Conferir")</f>
        <v>7</v>
      </c>
      <c r="DJ44" s="3" t="s">
        <v>146</v>
      </c>
      <c r="DK44" s="26">
        <f>IFERROR(VLOOKUP(DJ44,'Dicionário'!$A:$C,2,0),"Conferir")</f>
        <v>5</v>
      </c>
      <c r="DL44" s="3" t="s">
        <v>91</v>
      </c>
      <c r="DM44" s="26">
        <f>IFERROR(VLOOKUP(DL44,'Dicionário'!$A:$C,2,0),"Conferir")</f>
        <v>1</v>
      </c>
      <c r="DN44" s="3" t="s">
        <v>91</v>
      </c>
      <c r="DO44" s="26">
        <f>IFERROR(VLOOKUP(DN44,'Dicionário'!$A:$C,2,0),"Conferir")</f>
        <v>1</v>
      </c>
      <c r="DP44" s="3" t="s">
        <v>822</v>
      </c>
      <c r="DQ44" s="27">
        <f t="shared" si="5"/>
        <v>1573</v>
      </c>
      <c r="DR44" s="27">
        <f t="shared" si="6"/>
        <v>900</v>
      </c>
      <c r="DS44" s="27">
        <f t="shared" si="7"/>
        <v>17</v>
      </c>
      <c r="DT44" s="27">
        <v>2020.0</v>
      </c>
    </row>
    <row r="45">
      <c r="A45" s="2">
        <v>45052.5785256713</v>
      </c>
      <c r="B45" s="3" t="s">
        <v>469</v>
      </c>
      <c r="C45" s="3" t="s">
        <v>91</v>
      </c>
      <c r="D45" s="3" t="s">
        <v>92</v>
      </c>
      <c r="E45" s="3" t="s">
        <v>470</v>
      </c>
      <c r="F45" s="3">
        <v>2.0</v>
      </c>
      <c r="G45" s="3" t="s">
        <v>93</v>
      </c>
      <c r="H45" s="3" t="s">
        <v>94</v>
      </c>
      <c r="I45" s="3" t="s">
        <v>96</v>
      </c>
      <c r="J45" s="3" t="s">
        <v>471</v>
      </c>
      <c r="K45" s="3" t="s">
        <v>472</v>
      </c>
      <c r="L45" s="3">
        <v>2.023030078E9</v>
      </c>
      <c r="M45" s="3" t="s">
        <v>341</v>
      </c>
      <c r="N45" s="3" t="s">
        <v>473</v>
      </c>
      <c r="O45" s="3">
        <v>1.1965423396E10</v>
      </c>
      <c r="P45" s="3">
        <v>5.33340068E8</v>
      </c>
      <c r="Q45" s="3" t="s">
        <v>92</v>
      </c>
      <c r="R45" s="3">
        <v>4.7666969805E10</v>
      </c>
      <c r="S45" s="4">
        <v>38315.0</v>
      </c>
      <c r="T45" s="3" t="s">
        <v>99</v>
      </c>
      <c r="U45" s="3" t="s">
        <v>100</v>
      </c>
      <c r="V45" s="3" t="s">
        <v>474</v>
      </c>
      <c r="W45" s="5" t="s">
        <v>475</v>
      </c>
      <c r="X45" s="3" t="s">
        <v>476</v>
      </c>
      <c r="Y45" s="3" t="s">
        <v>104</v>
      </c>
      <c r="Z45" s="3" t="s">
        <v>105</v>
      </c>
      <c r="AA45" s="3" t="s">
        <v>106</v>
      </c>
      <c r="AC45" s="3">
        <v>3.0</v>
      </c>
      <c r="AD45" s="3">
        <v>3.0</v>
      </c>
      <c r="AE45" s="23">
        <f t="shared" si="1"/>
        <v>6</v>
      </c>
      <c r="AF45" s="3">
        <v>0.0</v>
      </c>
      <c r="AG45" s="23">
        <f t="shared" si="2"/>
        <v>6</v>
      </c>
      <c r="AH45" s="24" t="str">
        <f t="shared" si="3"/>
        <v>Ok</v>
      </c>
      <c r="AI45" s="3" t="s">
        <v>134</v>
      </c>
      <c r="AJ45" s="3">
        <v>0.0</v>
      </c>
      <c r="AK45" s="3" t="s">
        <v>109</v>
      </c>
      <c r="AL45" s="25">
        <f>IFERROR(VLOOKUP(AK45,'Dicionário'!A:C,2,0),"Conferir")</f>
        <v>2</v>
      </c>
      <c r="AM45" s="3">
        <v>0.0</v>
      </c>
      <c r="AN45" s="3" t="s">
        <v>109</v>
      </c>
      <c r="AO45" s="26">
        <f>IFERROR(VLOOKUP(AN45,'Dicionário'!$A:$C,2,0),"Conferir")</f>
        <v>2</v>
      </c>
      <c r="AP45" s="3">
        <v>1947.0</v>
      </c>
      <c r="AQ45" s="3" t="s">
        <v>108</v>
      </c>
      <c r="AR45" s="26">
        <f>IFERROR(VLOOKUP(AQ45,'Dicionário'!$A:$C,2,0),"Conferir")</f>
        <v>2</v>
      </c>
      <c r="AS45" s="3">
        <v>1671.0</v>
      </c>
      <c r="AT45" s="3" t="s">
        <v>108</v>
      </c>
      <c r="AU45" s="26">
        <f>IFERROR(VLOOKUP(AT45,'Dicionário'!$A:$C,2,0),"Conferir")</f>
        <v>2</v>
      </c>
      <c r="AV45" s="3">
        <v>0.0</v>
      </c>
      <c r="AW45" s="3" t="s">
        <v>109</v>
      </c>
      <c r="AX45" s="26">
        <f>IFERROR(VLOOKUP(AW45,'Dicionário'!$A:$C,2,0),"Conferir")</f>
        <v>2</v>
      </c>
      <c r="AY45" s="3">
        <v>0.0</v>
      </c>
      <c r="AZ45" s="3" t="s">
        <v>109</v>
      </c>
      <c r="BA45" s="26">
        <f>IFERROR(VLOOKUP(AZ45,'Dicionário'!$A:$C,2,0),"Conferir")</f>
        <v>2</v>
      </c>
      <c r="BB45" s="3">
        <v>0.0</v>
      </c>
      <c r="BC45" s="3" t="s">
        <v>109</v>
      </c>
      <c r="BD45" s="26">
        <f>IFERROR(VLOOKUP(BC45,'Dicionário'!$A:$C,2,0),"Conferir")</f>
        <v>2</v>
      </c>
      <c r="BF45" s="3">
        <v>0.0</v>
      </c>
      <c r="BG45" s="3" t="s">
        <v>155</v>
      </c>
      <c r="BH45" s="26">
        <f>IFERROR(VLOOKUP(BG45,'Dicionário'!$A:$C,2,0),"Conferir")</f>
        <v>3</v>
      </c>
      <c r="BI45" s="3">
        <v>0.0</v>
      </c>
      <c r="BJ45" s="3" t="s">
        <v>177</v>
      </c>
      <c r="BK45" s="26">
        <f>IFERROR(VLOOKUP(BJ45,'Dicionário'!$A:$C,2,0),"Conferir")</f>
        <v>2</v>
      </c>
      <c r="BL45" s="3">
        <v>0.0</v>
      </c>
      <c r="BM45" s="3" t="s">
        <v>113</v>
      </c>
      <c r="BN45" s="26">
        <f>IFERROR(VLOOKUP(BM45,'Dicionário'!$A:$C,2,0),"Conferir")</f>
        <v>2</v>
      </c>
      <c r="BO45" s="3">
        <v>203.0</v>
      </c>
      <c r="BP45" s="3" t="s">
        <v>114</v>
      </c>
      <c r="BQ45" s="26">
        <f>IFERROR(VLOOKUP(BP45,'Dicionário'!$A:$C,2,0),"Conferir")</f>
        <v>2</v>
      </c>
      <c r="BR45" s="3">
        <v>318.0</v>
      </c>
      <c r="BS45" s="3" t="s">
        <v>114</v>
      </c>
      <c r="BT45" s="26">
        <f>IFERROR(VLOOKUP(BS45,'Dicionário'!$A:$C,2,0),"Conferir")</f>
        <v>2</v>
      </c>
      <c r="BU45" s="3">
        <v>24.0</v>
      </c>
      <c r="BV45" s="3" t="s">
        <v>167</v>
      </c>
      <c r="BW45" s="26">
        <f>IFERROR(VLOOKUP(BV45,'Dicionário'!$A:$C,2,0),"Conferir")</f>
        <v>2</v>
      </c>
      <c r="BX45" s="3" t="s">
        <v>157</v>
      </c>
      <c r="BY45" s="3">
        <v>141.0</v>
      </c>
      <c r="BZ45" s="3" t="s">
        <v>116</v>
      </c>
      <c r="CA45" s="26">
        <f>IFERROR(VLOOKUP(BZ45,'Dicionário'!$A:$C,2,0),"Conferir")</f>
        <v>2</v>
      </c>
      <c r="CB45" s="3">
        <v>148.0</v>
      </c>
      <c r="CC45" s="3">
        <v>0.0</v>
      </c>
      <c r="CD45" s="3" t="s">
        <v>113</v>
      </c>
      <c r="CE45" s="26">
        <f>IFERROR(VLOOKUP(CD45,'Dicionário'!$A:$C,2,0),"Conferir")</f>
        <v>2</v>
      </c>
      <c r="CF45" s="3">
        <v>80.0</v>
      </c>
      <c r="CG45" s="3" t="s">
        <v>276</v>
      </c>
      <c r="CH45" s="26">
        <f>IFERROR(VLOOKUP(CG45,'Dicionário'!$A:$C,2,0),"Conferir")</f>
        <v>2</v>
      </c>
      <c r="CI45" s="3">
        <v>570.0</v>
      </c>
      <c r="CJ45" s="3" t="s">
        <v>257</v>
      </c>
      <c r="CK45" s="26">
        <f>IFERROR(VLOOKUP(CJ45,'Dicionário'!$A:$C,2,0),"Conferir")</f>
        <v>0</v>
      </c>
      <c r="CL45" s="3" t="s">
        <v>404</v>
      </c>
      <c r="CM45" s="3">
        <v>0.0</v>
      </c>
      <c r="CN45" s="3">
        <v>0.0</v>
      </c>
      <c r="CO45" s="3">
        <v>0.0</v>
      </c>
      <c r="CP45" s="3" t="s">
        <v>113</v>
      </c>
      <c r="CQ45" s="26">
        <f>IFERROR(VLOOKUP(CP45,'Dicionário'!$A:$C,2,0),"Conferir")</f>
        <v>2</v>
      </c>
      <c r="CR45" s="3">
        <v>0.0</v>
      </c>
      <c r="CS45" s="3" t="s">
        <v>113</v>
      </c>
      <c r="CT45" s="3">
        <v>0.0</v>
      </c>
      <c r="CU45" s="3">
        <f t="shared" si="12"/>
        <v>0</v>
      </c>
      <c r="CV45" s="3" t="s">
        <v>113</v>
      </c>
      <c r="CW45" s="3">
        <v>0.0</v>
      </c>
      <c r="CX45" s="3" t="s">
        <v>113</v>
      </c>
      <c r="CY45" s="26">
        <f>IFERROR(VLOOKUP(CX45,'Dicionário'!$A:$C,2,0),"Conferir")</f>
        <v>2</v>
      </c>
      <c r="DA45" s="3" t="s">
        <v>331</v>
      </c>
      <c r="DB45" s="3" t="s">
        <v>122</v>
      </c>
      <c r="DC45" s="26">
        <f>IFERROR(VLOOKUP(DB45,'Dicionário'!$A:$C,2,0),"Conferir")</f>
        <v>1</v>
      </c>
      <c r="DD45" s="3" t="s">
        <v>144</v>
      </c>
      <c r="DF45" s="3" t="s">
        <v>124</v>
      </c>
      <c r="DG45" s="26">
        <f>IFERROR(VLOOKUP(DF45,'Dicionário'!$A:$C,2,0),"Conferir")</f>
        <v>2</v>
      </c>
      <c r="DH45" s="3" t="s">
        <v>146</v>
      </c>
      <c r="DI45" s="26">
        <f>IFERROR(VLOOKUP(DH45,'Dicionário'!$A:$C,2,0),"Conferir")</f>
        <v>5</v>
      </c>
      <c r="DJ45" s="3" t="s">
        <v>146</v>
      </c>
      <c r="DK45" s="26">
        <f>IFERROR(VLOOKUP(DJ45,'Dicionário'!$A:$C,2,0),"Conferir")</f>
        <v>5</v>
      </c>
      <c r="DL45" s="3" t="s">
        <v>92</v>
      </c>
      <c r="DM45" s="26">
        <f>IFERROR(VLOOKUP(DL45,'Dicionário'!$A:$C,2,0),"Conferir")</f>
        <v>2</v>
      </c>
      <c r="DN45" s="3" t="s">
        <v>92</v>
      </c>
      <c r="DO45" s="26">
        <f>IFERROR(VLOOKUP(DN45,'Dicionário'!$A:$C,2,0),"Conferir")</f>
        <v>2</v>
      </c>
      <c r="DQ45" s="27">
        <f t="shared" si="5"/>
        <v>3618</v>
      </c>
      <c r="DR45" s="27">
        <f t="shared" si="6"/>
        <v>1484</v>
      </c>
      <c r="DS45" s="27">
        <f t="shared" si="7"/>
        <v>18</v>
      </c>
      <c r="DT45" s="27">
        <v>2023.0</v>
      </c>
    </row>
    <row r="46">
      <c r="A46" s="2">
        <v>45045.68099915509</v>
      </c>
      <c r="B46" s="3" t="s">
        <v>478</v>
      </c>
      <c r="C46" s="3" t="s">
        <v>91</v>
      </c>
      <c r="D46" s="3" t="s">
        <v>92</v>
      </c>
      <c r="E46" s="3" t="s">
        <v>92</v>
      </c>
      <c r="F46" s="3">
        <v>1.0</v>
      </c>
      <c r="G46" s="3">
        <v>1.0</v>
      </c>
      <c r="H46" s="3">
        <v>1.0</v>
      </c>
      <c r="I46" s="3" t="s">
        <v>95</v>
      </c>
      <c r="J46" s="3" t="s">
        <v>96</v>
      </c>
      <c r="K46" s="3" t="s">
        <v>479</v>
      </c>
      <c r="L46" s="3">
        <v>2.023030079E9</v>
      </c>
      <c r="M46" s="3" t="s">
        <v>287</v>
      </c>
      <c r="N46" s="3" t="s">
        <v>480</v>
      </c>
      <c r="O46" s="3">
        <v>1.1965478695E10</v>
      </c>
      <c r="P46" s="3">
        <v>5.03258805E8</v>
      </c>
      <c r="R46" s="3">
        <v>3.8666800828E10</v>
      </c>
      <c r="S46" s="4">
        <v>38385.0</v>
      </c>
      <c r="T46" s="3" t="s">
        <v>99</v>
      </c>
      <c r="U46" s="3" t="s">
        <v>100</v>
      </c>
      <c r="V46" s="3" t="s">
        <v>481</v>
      </c>
      <c r="W46" s="5" t="s">
        <v>482</v>
      </c>
      <c r="X46" s="3" t="s">
        <v>103</v>
      </c>
      <c r="Y46" s="3" t="s">
        <v>104</v>
      </c>
      <c r="Z46" s="3" t="s">
        <v>105</v>
      </c>
      <c r="AA46" s="3" t="s">
        <v>106</v>
      </c>
      <c r="AC46" s="3">
        <v>3.0</v>
      </c>
      <c r="AD46" s="3">
        <v>3.0</v>
      </c>
      <c r="AE46" s="23">
        <f t="shared" si="1"/>
        <v>6</v>
      </c>
      <c r="AG46" s="23">
        <f t="shared" si="2"/>
        <v>6</v>
      </c>
      <c r="AH46" s="24" t="str">
        <f t="shared" si="3"/>
        <v>Ok</v>
      </c>
      <c r="AI46" s="3" t="s">
        <v>107</v>
      </c>
      <c r="AJ46" s="3">
        <v>0.0</v>
      </c>
      <c r="AK46" s="3" t="s">
        <v>109</v>
      </c>
      <c r="AL46" s="25">
        <f>IFERROR(VLOOKUP(AK46,'Dicionário'!A:C,2,0),"Conferir")</f>
        <v>2</v>
      </c>
      <c r="AM46" s="3">
        <v>1500.0</v>
      </c>
      <c r="AN46" s="3" t="s">
        <v>135</v>
      </c>
      <c r="AO46" s="26">
        <f>IFERROR(VLOOKUP(AN46,'Dicionário'!$A:$C,2,0),"Conferir")</f>
        <v>2</v>
      </c>
      <c r="AP46" s="3">
        <v>1776.0</v>
      </c>
      <c r="AQ46" s="3" t="s">
        <v>108</v>
      </c>
      <c r="AR46" s="26">
        <f>IFERROR(VLOOKUP(AQ46,'Dicionário'!$A:$C,2,0),"Conferir")</f>
        <v>2</v>
      </c>
      <c r="AS46" s="3">
        <v>0.0</v>
      </c>
      <c r="AT46" s="3" t="s">
        <v>109</v>
      </c>
      <c r="AU46" s="26">
        <f>IFERROR(VLOOKUP(AT46,'Dicionário'!$A:$C,2,0),"Conferir")</f>
        <v>2</v>
      </c>
      <c r="AV46" s="3">
        <v>0.0</v>
      </c>
      <c r="AW46" s="3" t="s">
        <v>109</v>
      </c>
      <c r="AX46" s="26">
        <f>IFERROR(VLOOKUP(AW46,'Dicionário'!$A:$C,2,0),"Conferir")</f>
        <v>2</v>
      </c>
      <c r="AY46" s="3">
        <v>0.0</v>
      </c>
      <c r="AZ46" s="3" t="s">
        <v>109</v>
      </c>
      <c r="BA46" s="26">
        <f>IFERROR(VLOOKUP(AZ46,'Dicionário'!$A:$C,2,0),"Conferir")</f>
        <v>2</v>
      </c>
      <c r="BB46" s="3">
        <v>0.0</v>
      </c>
      <c r="BC46" s="3" t="s">
        <v>109</v>
      </c>
      <c r="BD46" s="26">
        <f>IFERROR(VLOOKUP(BC46,'Dicionário'!$A:$C,2,0),"Conferir")</f>
        <v>2</v>
      </c>
      <c r="BE46" s="3" t="s">
        <v>1451</v>
      </c>
      <c r="BF46" s="3">
        <v>0.0</v>
      </c>
      <c r="BG46" s="3" t="s">
        <v>155</v>
      </c>
      <c r="BH46" s="26">
        <f>IFERROR(VLOOKUP(BG46,'Dicionário'!$A:$C,2,0),"Conferir")</f>
        <v>3</v>
      </c>
      <c r="BI46" s="3">
        <v>0.0</v>
      </c>
      <c r="BJ46" s="3" t="s">
        <v>177</v>
      </c>
      <c r="BK46" s="26">
        <f>IFERROR(VLOOKUP(BJ46,'Dicionário'!$A:$C,2,0),"Conferir")</f>
        <v>2</v>
      </c>
      <c r="BL46" s="3">
        <v>0.0</v>
      </c>
      <c r="BM46" s="3" t="s">
        <v>178</v>
      </c>
      <c r="BN46" s="26">
        <f>IFERROR(VLOOKUP(BM46,'Dicionário'!$A:$C,2,0),"Conferir")</f>
        <v>2</v>
      </c>
      <c r="BO46" s="3">
        <v>74.0</v>
      </c>
      <c r="BP46" s="3" t="s">
        <v>114</v>
      </c>
      <c r="BQ46" s="26">
        <f>IFERROR(VLOOKUP(BP46,'Dicionário'!$A:$C,2,0),"Conferir")</f>
        <v>2</v>
      </c>
      <c r="BR46" s="3">
        <v>302.0</v>
      </c>
      <c r="BS46" s="3" t="s">
        <v>114</v>
      </c>
      <c r="BT46" s="26">
        <f>IFERROR(VLOOKUP(BS46,'Dicionário'!$A:$C,2,0),"Conferir")</f>
        <v>2</v>
      </c>
      <c r="BU46" s="3">
        <v>0.0</v>
      </c>
      <c r="BV46" s="3" t="s">
        <v>113</v>
      </c>
      <c r="BW46" s="26">
        <f>IFERROR(VLOOKUP(BV46,'Dicionário'!$A:$C,2,0),"Conferir")</f>
        <v>2</v>
      </c>
      <c r="BX46" s="3" t="s">
        <v>115</v>
      </c>
      <c r="BY46" s="3">
        <v>103.0</v>
      </c>
      <c r="BZ46" s="3" t="s">
        <v>116</v>
      </c>
      <c r="CA46" s="26">
        <f>IFERROR(VLOOKUP(BZ46,'Dicionário'!$A:$C,2,0),"Conferir")</f>
        <v>2</v>
      </c>
      <c r="CB46" s="3">
        <v>200.0</v>
      </c>
      <c r="CC46" s="3">
        <v>0.0</v>
      </c>
      <c r="CD46" s="3" t="s">
        <v>113</v>
      </c>
      <c r="CE46" s="26">
        <f>IFERROR(VLOOKUP(CD46,'Dicionário'!$A:$C,2,0),"Conferir")</f>
        <v>2</v>
      </c>
      <c r="CF46" s="3">
        <v>100.0</v>
      </c>
      <c r="CG46" s="3" t="s">
        <v>276</v>
      </c>
      <c r="CH46" s="26">
        <f>IFERROR(VLOOKUP(CG46,'Dicionário'!$A:$C,2,0),"Conferir")</f>
        <v>2</v>
      </c>
      <c r="CI46" s="3">
        <v>2500.0</v>
      </c>
      <c r="CJ46" s="3" t="s">
        <v>118</v>
      </c>
      <c r="CK46" s="26">
        <f>IFERROR(VLOOKUP(CJ46,'Dicionário'!$A:$C,2,0),"Conferir")</f>
        <v>2</v>
      </c>
      <c r="CL46" s="3" t="s">
        <v>142</v>
      </c>
      <c r="CM46" s="3">
        <v>1.0</v>
      </c>
      <c r="CN46" s="3">
        <v>0.0</v>
      </c>
      <c r="CO46" s="3">
        <v>1123.0</v>
      </c>
      <c r="CP46" s="3" t="s">
        <v>120</v>
      </c>
      <c r="CQ46" s="26">
        <f>IFERROR(VLOOKUP(CP46,'Dicionário'!$A:$C,2,0),"Conferir")</f>
        <v>2</v>
      </c>
      <c r="CR46" s="3">
        <v>0.0</v>
      </c>
      <c r="CS46" s="3" t="s">
        <v>113</v>
      </c>
      <c r="CT46" s="3">
        <v>0.0</v>
      </c>
      <c r="CU46" s="3">
        <f t="shared" si="12"/>
        <v>0</v>
      </c>
      <c r="CV46" s="3" t="s">
        <v>113</v>
      </c>
      <c r="CW46" s="3">
        <v>0.0</v>
      </c>
      <c r="CX46" s="3" t="s">
        <v>113</v>
      </c>
      <c r="CY46" s="26">
        <f>IFERROR(VLOOKUP(CX46,'Dicionário'!$A:$C,2,0),"Conferir")</f>
        <v>2</v>
      </c>
      <c r="DA46" s="3" t="s">
        <v>122</v>
      </c>
      <c r="DB46" s="3" t="s">
        <v>122</v>
      </c>
      <c r="DC46" s="26">
        <f>IFERROR(VLOOKUP(DB46,'Dicionário'!$A:$C,2,0),"Conferir")</f>
        <v>1</v>
      </c>
      <c r="DD46" s="3" t="s">
        <v>144</v>
      </c>
      <c r="DF46" s="3" t="s">
        <v>124</v>
      </c>
      <c r="DG46" s="26">
        <f>IFERROR(VLOOKUP(DF46,'Dicionário'!$A:$C,2,0),"Conferir")</f>
        <v>2</v>
      </c>
      <c r="DH46" s="3" t="s">
        <v>146</v>
      </c>
      <c r="DI46" s="26">
        <f>IFERROR(VLOOKUP(DH46,'Dicionário'!$A:$C,2,0),"Conferir")</f>
        <v>5</v>
      </c>
      <c r="DJ46" s="3" t="s">
        <v>146</v>
      </c>
      <c r="DK46" s="26">
        <f>IFERROR(VLOOKUP(DJ46,'Dicionário'!$A:$C,2,0),"Conferir")</f>
        <v>5</v>
      </c>
      <c r="DL46" s="3" t="s">
        <v>92</v>
      </c>
      <c r="DM46" s="26">
        <f>IFERROR(VLOOKUP(DL46,'Dicionário'!$A:$C,2,0),"Conferir")</f>
        <v>2</v>
      </c>
      <c r="DN46" s="3" t="s">
        <v>92</v>
      </c>
      <c r="DO46" s="26">
        <f>IFERROR(VLOOKUP(DN46,'Dicionário'!$A:$C,2,0),"Conferir")</f>
        <v>2</v>
      </c>
      <c r="DQ46" s="27">
        <f t="shared" si="5"/>
        <v>3276</v>
      </c>
      <c r="DR46" s="27">
        <f t="shared" si="6"/>
        <v>4402</v>
      </c>
      <c r="DS46" s="27">
        <f t="shared" si="7"/>
        <v>18</v>
      </c>
      <c r="DT46" s="27">
        <v>2023.0</v>
      </c>
    </row>
    <row r="47">
      <c r="A47" s="2">
        <v>45052.63031486111</v>
      </c>
      <c r="B47" s="3" t="s">
        <v>484</v>
      </c>
      <c r="C47" s="3" t="s">
        <v>91</v>
      </c>
      <c r="D47" s="3" t="s">
        <v>91</v>
      </c>
      <c r="E47" s="3" t="s">
        <v>92</v>
      </c>
      <c r="F47" s="3">
        <v>2.0</v>
      </c>
      <c r="G47" s="3">
        <v>2.0</v>
      </c>
      <c r="H47" s="3" t="s">
        <v>94</v>
      </c>
      <c r="I47" s="3" t="s">
        <v>95</v>
      </c>
      <c r="J47" s="3" t="s">
        <v>96</v>
      </c>
      <c r="K47" s="3" t="s">
        <v>485</v>
      </c>
      <c r="L47" s="3">
        <v>2.02303008E9</v>
      </c>
      <c r="M47" s="3" t="s">
        <v>294</v>
      </c>
      <c r="N47" s="3" t="s">
        <v>486</v>
      </c>
      <c r="O47" s="3">
        <v>1.1988229305E10</v>
      </c>
      <c r="P47" s="3">
        <v>5.21813591E8</v>
      </c>
      <c r="R47" s="3">
        <v>5.35785498E10</v>
      </c>
      <c r="S47" s="4">
        <v>38419.0</v>
      </c>
      <c r="T47" s="3" t="s">
        <v>99</v>
      </c>
      <c r="U47" s="3" t="s">
        <v>100</v>
      </c>
      <c r="V47" s="3" t="s">
        <v>487</v>
      </c>
      <c r="W47" s="5" t="s">
        <v>488</v>
      </c>
      <c r="X47" s="3" t="s">
        <v>489</v>
      </c>
      <c r="Y47" s="3" t="s">
        <v>104</v>
      </c>
      <c r="Z47" s="3" t="s">
        <v>105</v>
      </c>
      <c r="AA47" s="3" t="s">
        <v>106</v>
      </c>
      <c r="AC47" s="3">
        <v>2.0</v>
      </c>
      <c r="AD47" s="3">
        <v>2.0</v>
      </c>
      <c r="AE47" s="23">
        <f t="shared" si="1"/>
        <v>4</v>
      </c>
      <c r="AG47" s="23">
        <f t="shared" si="2"/>
        <v>4</v>
      </c>
      <c r="AH47" s="24" t="str">
        <f t="shared" si="3"/>
        <v>Ok</v>
      </c>
      <c r="AI47" s="3" t="s">
        <v>107</v>
      </c>
      <c r="AJ47" s="3">
        <v>0.0</v>
      </c>
      <c r="AK47" s="3" t="s">
        <v>109</v>
      </c>
      <c r="AL47" s="25">
        <f>IFERROR(VLOOKUP(AK47,'Dicionário'!A:C,2,0),"Conferir")</f>
        <v>2</v>
      </c>
      <c r="AM47" s="3">
        <v>0.0</v>
      </c>
      <c r="AN47" s="3" t="s">
        <v>109</v>
      </c>
      <c r="AO47" s="26">
        <f>IFERROR(VLOOKUP(AN47,'Dicionário'!$A:$C,2,0),"Conferir")</f>
        <v>2</v>
      </c>
      <c r="AP47" s="3">
        <v>0.0</v>
      </c>
      <c r="AQ47" s="3" t="s">
        <v>109</v>
      </c>
      <c r="AR47" s="26">
        <f>IFERROR(VLOOKUP(AQ47,'Dicionário'!$A:$C,2,0),"Conferir")</f>
        <v>2</v>
      </c>
      <c r="AS47" s="3">
        <v>0.0</v>
      </c>
      <c r="AT47" s="3" t="s">
        <v>109</v>
      </c>
      <c r="AU47" s="26">
        <f>IFERROR(VLOOKUP(AT47,'Dicionário'!$A:$C,2,0),"Conferir")</f>
        <v>2</v>
      </c>
      <c r="AV47" s="3">
        <v>0.0</v>
      </c>
      <c r="AW47" s="3" t="s">
        <v>109</v>
      </c>
      <c r="AX47" s="26">
        <f>IFERROR(VLOOKUP(AW47,'Dicionário'!$A:$C,2,0),"Conferir")</f>
        <v>2</v>
      </c>
      <c r="AY47" s="3">
        <v>2840.0</v>
      </c>
      <c r="AZ47" s="3" t="s">
        <v>108</v>
      </c>
      <c r="BA47" s="26">
        <f>IFERROR(VLOOKUP(AZ47,'Dicionário'!$A:$C,2,0),"Conferir")</f>
        <v>2</v>
      </c>
      <c r="BB47" s="3">
        <v>0.0</v>
      </c>
      <c r="BC47" s="3" t="s">
        <v>109</v>
      </c>
      <c r="BD47" s="26">
        <f>IFERROR(VLOOKUP(BC47,'Dicionário'!$A:$C,2,0),"Conferir")</f>
        <v>2</v>
      </c>
      <c r="BF47" s="3">
        <v>0.0</v>
      </c>
      <c r="BG47" s="3" t="s">
        <v>136</v>
      </c>
      <c r="BH47" s="26">
        <f>IFERROR(VLOOKUP(BG47,'Dicionário'!$A:$C,2,0),"Conferir")</f>
        <v>1</v>
      </c>
      <c r="BI47" s="3">
        <v>0.0</v>
      </c>
      <c r="BJ47" s="3" t="s">
        <v>137</v>
      </c>
      <c r="BK47" s="26">
        <f>IFERROR(VLOOKUP(BJ47,'Dicionário'!$A:$C,2,0),"Conferir")</f>
        <v>2</v>
      </c>
      <c r="BL47" s="3">
        <v>0.0</v>
      </c>
      <c r="BM47" s="3" t="s">
        <v>178</v>
      </c>
      <c r="BN47" s="26">
        <f>IFERROR(VLOOKUP(BM47,'Dicionário'!$A:$C,2,0),"Conferir")</f>
        <v>2</v>
      </c>
      <c r="BO47" s="3">
        <v>213.0</v>
      </c>
      <c r="BP47" s="3" t="s">
        <v>114</v>
      </c>
      <c r="BQ47" s="26">
        <f>IFERROR(VLOOKUP(BP47,'Dicionário'!$A:$C,2,0),"Conferir")</f>
        <v>2</v>
      </c>
      <c r="BR47" s="3">
        <v>0.0</v>
      </c>
      <c r="BS47" s="3" t="s">
        <v>318</v>
      </c>
      <c r="BT47" s="26">
        <f>IFERROR(VLOOKUP(BS47,'Dicionário'!$A:$C,2,0),"Conferir")</f>
        <v>2</v>
      </c>
      <c r="BU47" s="3">
        <v>97.0</v>
      </c>
      <c r="BV47" s="3" t="s">
        <v>139</v>
      </c>
      <c r="BW47" s="26">
        <f>IFERROR(VLOOKUP(BV47,'Dicionário'!$A:$C,2,0),"Conferir")</f>
        <v>2</v>
      </c>
      <c r="BX47" s="3" t="s">
        <v>157</v>
      </c>
      <c r="BY47" s="3">
        <v>115.0</v>
      </c>
      <c r="BZ47" s="3" t="s">
        <v>116</v>
      </c>
      <c r="CA47" s="26">
        <f>IFERROR(VLOOKUP(BZ47,'Dicionário'!$A:$C,2,0),"Conferir")</f>
        <v>2</v>
      </c>
      <c r="CB47" s="3">
        <v>63.0</v>
      </c>
      <c r="CC47" s="3">
        <v>0.0</v>
      </c>
      <c r="CD47" s="3" t="s">
        <v>113</v>
      </c>
      <c r="CE47" s="26">
        <f>IFERROR(VLOOKUP(CD47,'Dicionário'!$A:$C,2,0),"Conferir")</f>
        <v>2</v>
      </c>
      <c r="CF47" s="3">
        <v>7.0</v>
      </c>
      <c r="CG47" s="3" t="s">
        <v>117</v>
      </c>
      <c r="CH47" s="26">
        <f>IFERROR(VLOOKUP(CG47,'Dicionário'!$A:$C,2,0),"Conferir")</f>
        <v>2</v>
      </c>
      <c r="CI47" s="3">
        <v>210.0</v>
      </c>
      <c r="CJ47" s="3" t="s">
        <v>118</v>
      </c>
      <c r="CK47" s="26">
        <f>IFERROR(VLOOKUP(CJ47,'Dicionário'!$A:$C,2,0),"Conferir")</f>
        <v>2</v>
      </c>
      <c r="CL47" s="3" t="s">
        <v>1377</v>
      </c>
      <c r="CM47" s="3">
        <v>0.0</v>
      </c>
      <c r="CN47" s="3">
        <v>0.0</v>
      </c>
      <c r="CO47" s="3">
        <v>0.0</v>
      </c>
      <c r="CP47" s="3" t="s">
        <v>113</v>
      </c>
      <c r="CQ47" s="26">
        <f>IFERROR(VLOOKUP(CP47,'Dicionário'!$A:$C,2,0),"Conferir")</f>
        <v>2</v>
      </c>
      <c r="CR47" s="3">
        <v>0.0</v>
      </c>
      <c r="CS47" s="3" t="s">
        <v>120</v>
      </c>
      <c r="CT47" s="3">
        <v>0.0</v>
      </c>
      <c r="CU47" s="3">
        <f t="shared" si="12"/>
        <v>0</v>
      </c>
      <c r="CV47" s="3" t="s">
        <v>120</v>
      </c>
      <c r="CW47" s="3">
        <v>831.0</v>
      </c>
      <c r="CX47" s="3" t="s">
        <v>120</v>
      </c>
      <c r="CY47" s="26">
        <f>IFERROR(VLOOKUP(CX47,'Dicionário'!$A:$C,2,0),"Conferir")</f>
        <v>2</v>
      </c>
      <c r="DA47" s="3" t="s">
        <v>122</v>
      </c>
      <c r="DB47" s="3" t="s">
        <v>122</v>
      </c>
      <c r="DC47" s="26">
        <f>IFERROR(VLOOKUP(DB47,'Dicionário'!$A:$C,2,0),"Conferir")</f>
        <v>1</v>
      </c>
      <c r="DD47" s="3" t="s">
        <v>123</v>
      </c>
      <c r="DE47" s="3" t="s">
        <v>92</v>
      </c>
      <c r="DF47" s="3" t="s">
        <v>124</v>
      </c>
      <c r="DG47" s="26">
        <f>IFERROR(VLOOKUP(DF47,'Dicionário'!$A:$C,2,0),"Conferir")</f>
        <v>2</v>
      </c>
      <c r="DH47" s="3" t="s">
        <v>181</v>
      </c>
      <c r="DI47" s="26">
        <f>IFERROR(VLOOKUP(DH47,'Dicionário'!$A:$C,2,0),"Conferir")</f>
        <v>1</v>
      </c>
      <c r="DJ47" s="3" t="s">
        <v>656</v>
      </c>
      <c r="DK47" s="26">
        <f>IFERROR(VLOOKUP(DJ47,'Dicionário'!$A:$C,2,0),"Conferir")</f>
        <v>1</v>
      </c>
      <c r="DL47" s="3" t="s">
        <v>91</v>
      </c>
      <c r="DM47" s="26">
        <f>IFERROR(VLOOKUP(DL47,'Dicionário'!$A:$C,2,0),"Conferir")</f>
        <v>1</v>
      </c>
      <c r="DN47" s="3" t="s">
        <v>91</v>
      </c>
      <c r="DO47" s="26">
        <f>IFERROR(VLOOKUP(DN47,'Dicionário'!$A:$C,2,0),"Conferir")</f>
        <v>1</v>
      </c>
      <c r="DQ47" s="27">
        <f t="shared" si="5"/>
        <v>2840</v>
      </c>
      <c r="DR47" s="27">
        <f t="shared" si="6"/>
        <v>705</v>
      </c>
      <c r="DS47" s="27">
        <f t="shared" si="7"/>
        <v>18</v>
      </c>
      <c r="DT47" s="27">
        <v>2020.0</v>
      </c>
    </row>
    <row r="48">
      <c r="A48" s="2">
        <v>45052.52893383102</v>
      </c>
      <c r="B48" s="3" t="s">
        <v>490</v>
      </c>
      <c r="C48" s="3" t="s">
        <v>91</v>
      </c>
      <c r="D48" s="3" t="s">
        <v>92</v>
      </c>
      <c r="E48" s="3" t="s">
        <v>92</v>
      </c>
      <c r="F48" s="3">
        <v>1.0</v>
      </c>
      <c r="G48" s="3" t="s">
        <v>93</v>
      </c>
      <c r="H48" s="3" t="s">
        <v>94</v>
      </c>
      <c r="I48" s="3" t="s">
        <v>95</v>
      </c>
      <c r="J48" s="3" t="s">
        <v>96</v>
      </c>
      <c r="K48" s="3" t="s">
        <v>491</v>
      </c>
      <c r="L48" s="3">
        <v>2.023030081E9</v>
      </c>
      <c r="M48" s="3" t="s">
        <v>294</v>
      </c>
      <c r="N48" s="3" t="s">
        <v>492</v>
      </c>
      <c r="O48" s="3">
        <v>1.1982136276E10</v>
      </c>
      <c r="P48" s="3">
        <v>5.28535195E8</v>
      </c>
      <c r="R48" s="3">
        <v>4.0322337801E10</v>
      </c>
      <c r="S48" s="4">
        <v>38772.0</v>
      </c>
      <c r="T48" s="3" t="s">
        <v>99</v>
      </c>
      <c r="U48" s="3" t="s">
        <v>100</v>
      </c>
      <c r="V48" s="3" t="s">
        <v>493</v>
      </c>
      <c r="W48" s="5" t="s">
        <v>494</v>
      </c>
      <c r="X48" s="3" t="s">
        <v>103</v>
      </c>
      <c r="Y48" s="3" t="s">
        <v>104</v>
      </c>
      <c r="Z48" s="3" t="s">
        <v>105</v>
      </c>
      <c r="AA48" s="3" t="s">
        <v>106</v>
      </c>
      <c r="AC48" s="3">
        <v>2.0</v>
      </c>
      <c r="AD48" s="3">
        <v>2.0</v>
      </c>
      <c r="AE48" s="23">
        <f t="shared" si="1"/>
        <v>4</v>
      </c>
      <c r="AF48" s="3">
        <v>0.0</v>
      </c>
      <c r="AG48" s="23">
        <f t="shared" si="2"/>
        <v>4</v>
      </c>
      <c r="AH48" s="24" t="str">
        <f t="shared" si="3"/>
        <v>Ok</v>
      </c>
      <c r="AI48" s="3" t="s">
        <v>107</v>
      </c>
      <c r="AJ48" s="3">
        <v>0.0</v>
      </c>
      <c r="AK48" s="3" t="s">
        <v>109</v>
      </c>
      <c r="AL48" s="25">
        <f>IFERROR(VLOOKUP(AK48,'Dicionário'!A:C,2,0),"Conferir")</f>
        <v>2</v>
      </c>
      <c r="AM48" s="3">
        <v>0.0</v>
      </c>
      <c r="AN48" s="3" t="s">
        <v>109</v>
      </c>
      <c r="AO48" s="26">
        <f>IFERROR(VLOOKUP(AN48,'Dicionário'!$A:$C,2,0),"Conferir")</f>
        <v>2</v>
      </c>
      <c r="AP48" s="3">
        <v>0.0</v>
      </c>
      <c r="AQ48" s="3" t="s">
        <v>109</v>
      </c>
      <c r="AR48" s="26">
        <f>IFERROR(VLOOKUP(AQ48,'Dicionário'!$A:$C,2,0),"Conferir")</f>
        <v>2</v>
      </c>
      <c r="AS48" s="3">
        <v>0.0</v>
      </c>
      <c r="AT48" s="3" t="s">
        <v>109</v>
      </c>
      <c r="AU48" s="26">
        <f>IFERROR(VLOOKUP(AT48,'Dicionário'!$A:$C,2,0),"Conferir")</f>
        <v>2</v>
      </c>
      <c r="AV48" s="3">
        <v>1884.0</v>
      </c>
      <c r="AW48" s="3" t="s">
        <v>108</v>
      </c>
      <c r="AX48" s="26">
        <f>IFERROR(VLOOKUP(AW48,'Dicionário'!$A:$C,2,0),"Conferir")</f>
        <v>2</v>
      </c>
      <c r="AY48" s="3">
        <v>0.0</v>
      </c>
      <c r="AZ48" s="3" t="s">
        <v>109</v>
      </c>
      <c r="BA48" s="26">
        <f>IFERROR(VLOOKUP(AZ48,'Dicionário'!$A:$C,2,0),"Conferir")</f>
        <v>2</v>
      </c>
      <c r="BB48" s="3">
        <v>0.0</v>
      </c>
      <c r="BC48" s="3" t="s">
        <v>109</v>
      </c>
      <c r="BD48" s="26">
        <f>IFERROR(VLOOKUP(BC48,'Dicionário'!$A:$C,2,0),"Conferir")</f>
        <v>2</v>
      </c>
      <c r="BF48" s="3">
        <v>0.0</v>
      </c>
      <c r="BG48" s="3" t="s">
        <v>155</v>
      </c>
      <c r="BH48" s="26">
        <f>IFERROR(VLOOKUP(BG48,'Dicionário'!$A:$C,2,0),"Conferir")</f>
        <v>3</v>
      </c>
      <c r="BI48" s="3">
        <v>228.0</v>
      </c>
      <c r="BJ48" s="3" t="s">
        <v>137</v>
      </c>
      <c r="BK48" s="26">
        <f>IFERROR(VLOOKUP(BJ48,'Dicionário'!$A:$C,2,0),"Conferir")</f>
        <v>2</v>
      </c>
      <c r="BL48" s="3">
        <v>508.0</v>
      </c>
      <c r="BM48" s="3" t="s">
        <v>138</v>
      </c>
      <c r="BN48" s="26">
        <f>IFERROR(VLOOKUP(BM48,'Dicionário'!$A:$C,2,0),"Conferir")</f>
        <v>2</v>
      </c>
      <c r="BO48" s="3">
        <v>126.0</v>
      </c>
      <c r="BP48" s="3" t="s">
        <v>114</v>
      </c>
      <c r="BQ48" s="26">
        <f>IFERROR(VLOOKUP(BP48,'Dicionário'!$A:$C,2,0),"Conferir")</f>
        <v>2</v>
      </c>
      <c r="BR48" s="3">
        <v>155.0</v>
      </c>
      <c r="BS48" s="3" t="s">
        <v>114</v>
      </c>
      <c r="BT48" s="26">
        <f>IFERROR(VLOOKUP(BS48,'Dicionário'!$A:$C,2,0),"Conferir")</f>
        <v>2</v>
      </c>
      <c r="BU48" s="3">
        <v>0.0</v>
      </c>
      <c r="BV48" s="3" t="s">
        <v>113</v>
      </c>
      <c r="BW48" s="26">
        <f>IFERROR(VLOOKUP(BV48,'Dicionário'!$A:$C,2,0),"Conferir")</f>
        <v>2</v>
      </c>
      <c r="BX48" s="3" t="s">
        <v>157</v>
      </c>
      <c r="BY48" s="3">
        <v>80.0</v>
      </c>
      <c r="BZ48" s="3" t="s">
        <v>113</v>
      </c>
      <c r="CA48" s="26">
        <f>IFERROR(VLOOKUP(BZ48,'Dicionário'!$A:$C,2,0),"Conferir")</f>
        <v>2</v>
      </c>
      <c r="CB48" s="3">
        <v>200.0</v>
      </c>
      <c r="CC48" s="3">
        <v>0.0</v>
      </c>
      <c r="CD48" s="3" t="s">
        <v>113</v>
      </c>
      <c r="CE48" s="26">
        <f>IFERROR(VLOOKUP(CD48,'Dicionário'!$A:$C,2,0),"Conferir")</f>
        <v>2</v>
      </c>
      <c r="CF48" s="3">
        <v>525.0</v>
      </c>
      <c r="CG48" s="3" t="s">
        <v>276</v>
      </c>
      <c r="CH48" s="26">
        <f>IFERROR(VLOOKUP(CG48,'Dicionário'!$A:$C,2,0),"Conferir")</f>
        <v>2</v>
      </c>
      <c r="CI48" s="3">
        <v>155.0</v>
      </c>
      <c r="CJ48" s="3" t="s">
        <v>118</v>
      </c>
      <c r="CK48" s="26">
        <f>IFERROR(VLOOKUP(CJ48,'Dicionário'!$A:$C,2,0),"Conferir")</f>
        <v>2</v>
      </c>
      <c r="CL48" s="3" t="s">
        <v>1736</v>
      </c>
      <c r="CM48" s="3">
        <v>1.0</v>
      </c>
      <c r="CN48" s="3">
        <v>0.0</v>
      </c>
      <c r="CO48" s="3">
        <v>5000.0</v>
      </c>
      <c r="CP48" s="3" t="s">
        <v>207</v>
      </c>
      <c r="CQ48" s="26">
        <f>IFERROR(VLOOKUP(CP48,'Dicionário'!$A:$C,2,0),"Conferir")</f>
        <v>0</v>
      </c>
      <c r="CR48" s="3">
        <v>0.0</v>
      </c>
      <c r="CS48" s="3" t="s">
        <v>113</v>
      </c>
      <c r="CT48" s="3">
        <v>0.0</v>
      </c>
      <c r="CU48" s="3">
        <f t="shared" si="12"/>
        <v>0</v>
      </c>
      <c r="CV48" s="3" t="s">
        <v>113</v>
      </c>
      <c r="CW48" s="3">
        <v>0.0</v>
      </c>
      <c r="CX48" s="3" t="s">
        <v>113</v>
      </c>
      <c r="CY48" s="26">
        <f>IFERROR(VLOOKUP(CX48,'Dicionário'!$A:$C,2,0),"Conferir")</f>
        <v>2</v>
      </c>
      <c r="DA48" s="3" t="s">
        <v>331</v>
      </c>
      <c r="DB48" s="3" t="s">
        <v>122</v>
      </c>
      <c r="DC48" s="26">
        <f>IFERROR(VLOOKUP(DB48,'Dicionário'!$A:$C,2,0),"Conferir")</f>
        <v>1</v>
      </c>
      <c r="DD48" s="3" t="s">
        <v>123</v>
      </c>
      <c r="DF48" s="3" t="s">
        <v>124</v>
      </c>
      <c r="DG48" s="26">
        <f>IFERROR(VLOOKUP(DF48,'Dicionário'!$A:$C,2,0),"Conferir")</f>
        <v>2</v>
      </c>
      <c r="DH48" s="3" t="s">
        <v>228</v>
      </c>
      <c r="DI48" s="26">
        <f>IFERROR(VLOOKUP(DH48,'Dicionário'!$A:$C,2,0),"Conferir")</f>
        <v>6</v>
      </c>
      <c r="DJ48" s="3" t="s">
        <v>126</v>
      </c>
      <c r="DK48" s="26">
        <f>IFERROR(VLOOKUP(DJ48,'Dicionário'!$A:$C,2,0),"Conferir")</f>
        <v>7</v>
      </c>
      <c r="DL48" s="3" t="s">
        <v>92</v>
      </c>
      <c r="DM48" s="26">
        <f>IFERROR(VLOOKUP(DL48,'Dicionário'!$A:$C,2,0),"Conferir")</f>
        <v>2</v>
      </c>
      <c r="DN48" s="3" t="s">
        <v>91</v>
      </c>
      <c r="DO48" s="26">
        <f>IFERROR(VLOOKUP(DN48,'Dicionário'!$A:$C,2,0),"Conferir")</f>
        <v>1</v>
      </c>
      <c r="DQ48" s="27">
        <f t="shared" si="5"/>
        <v>1884</v>
      </c>
      <c r="DR48" s="27">
        <f t="shared" si="6"/>
        <v>6977</v>
      </c>
      <c r="DS48" s="27">
        <f t="shared" si="7"/>
        <v>17</v>
      </c>
      <c r="DT48" s="27">
        <v>2006.0</v>
      </c>
    </row>
    <row r="49">
      <c r="A49" s="2">
        <v>45045.623879942126</v>
      </c>
      <c r="B49" s="3" t="s">
        <v>497</v>
      </c>
      <c r="C49" s="3" t="s">
        <v>91</v>
      </c>
      <c r="D49" s="3" t="s">
        <v>92</v>
      </c>
      <c r="E49" s="3" t="s">
        <v>498</v>
      </c>
      <c r="F49" s="3">
        <v>3.0</v>
      </c>
      <c r="G49" s="3">
        <v>2.0</v>
      </c>
      <c r="H49" s="3">
        <v>1.0</v>
      </c>
      <c r="I49" s="3" t="s">
        <v>95</v>
      </c>
      <c r="J49" s="3" t="s">
        <v>96</v>
      </c>
      <c r="K49" s="3" t="s">
        <v>499</v>
      </c>
      <c r="L49" s="3">
        <v>2.023030082E9</v>
      </c>
      <c r="M49" s="3" t="s">
        <v>496</v>
      </c>
      <c r="N49" s="3" t="s">
        <v>500</v>
      </c>
      <c r="O49" s="3">
        <v>1.1941898757E10</v>
      </c>
      <c r="P49" s="3">
        <v>5.42998257E8</v>
      </c>
      <c r="Q49" s="3" t="s">
        <v>92</v>
      </c>
      <c r="R49" s="3">
        <v>5.022262681E10</v>
      </c>
      <c r="S49" s="4">
        <v>38171.0</v>
      </c>
      <c r="T49" s="3" t="s">
        <v>99</v>
      </c>
      <c r="U49" s="3" t="s">
        <v>100</v>
      </c>
      <c r="V49" s="3" t="s">
        <v>501</v>
      </c>
      <c r="W49" s="5" t="s">
        <v>502</v>
      </c>
      <c r="X49" s="3" t="s">
        <v>103</v>
      </c>
      <c r="Y49" s="3" t="s">
        <v>104</v>
      </c>
      <c r="Z49" s="3" t="s">
        <v>105</v>
      </c>
      <c r="AA49" s="3" t="s">
        <v>106</v>
      </c>
      <c r="AC49" s="3">
        <v>3.0</v>
      </c>
      <c r="AD49" s="3">
        <v>3.0</v>
      </c>
      <c r="AE49" s="23">
        <f t="shared" si="1"/>
        <v>6</v>
      </c>
      <c r="AG49" s="23">
        <f t="shared" si="2"/>
        <v>6</v>
      </c>
      <c r="AH49" s="24" t="str">
        <f t="shared" si="3"/>
        <v>Ok</v>
      </c>
      <c r="AI49" s="3" t="s">
        <v>107</v>
      </c>
      <c r="AJ49" s="3">
        <v>0.0</v>
      </c>
      <c r="AK49" s="3" t="s">
        <v>109</v>
      </c>
      <c r="AL49" s="25">
        <f>IFERROR(VLOOKUP(AK49,'Dicionário'!A:C,2,0),"Conferir")</f>
        <v>2</v>
      </c>
      <c r="AM49" s="3">
        <v>0.0</v>
      </c>
      <c r="AN49" s="3" t="s">
        <v>109</v>
      </c>
      <c r="AO49" s="26">
        <f>IFERROR(VLOOKUP(AN49,'Dicionário'!$A:$C,2,0),"Conferir")</f>
        <v>2</v>
      </c>
      <c r="AP49" s="3">
        <v>0.0</v>
      </c>
      <c r="AQ49" s="3" t="s">
        <v>109</v>
      </c>
      <c r="AR49" s="26">
        <f>IFERROR(VLOOKUP(AQ49,'Dicionário'!$A:$C,2,0),"Conferir")</f>
        <v>2</v>
      </c>
      <c r="AS49" s="3">
        <v>0.0</v>
      </c>
      <c r="AT49" s="3" t="s">
        <v>109</v>
      </c>
      <c r="AU49" s="26">
        <f>IFERROR(VLOOKUP(AT49,'Dicionário'!$A:$C,2,0),"Conferir")</f>
        <v>2</v>
      </c>
      <c r="AV49" s="3">
        <v>0.0</v>
      </c>
      <c r="AW49" s="3" t="s">
        <v>109</v>
      </c>
      <c r="AX49" s="26">
        <f>IFERROR(VLOOKUP(AW49,'Dicionário'!$A:$C,2,0),"Conferir")</f>
        <v>2</v>
      </c>
      <c r="AY49" s="3">
        <v>0.0</v>
      </c>
      <c r="AZ49" s="3" t="s">
        <v>109</v>
      </c>
      <c r="BA49" s="26">
        <f>IFERROR(VLOOKUP(AZ49,'Dicionário'!$A:$C,2,0),"Conferir")</f>
        <v>2</v>
      </c>
      <c r="BB49" s="3">
        <v>600.0</v>
      </c>
      <c r="BC49" s="3" t="s">
        <v>176</v>
      </c>
      <c r="BD49" s="26">
        <f>IFERROR(VLOOKUP(BC49,'Dicionário'!$A:$C,2,0),"Conferir")</f>
        <v>0</v>
      </c>
      <c r="BF49" s="3">
        <v>0.0</v>
      </c>
      <c r="BG49" s="3" t="s">
        <v>136</v>
      </c>
      <c r="BH49" s="26">
        <f>IFERROR(VLOOKUP(BG49,'Dicionário'!$A:$C,2,0),"Conferir")</f>
        <v>1</v>
      </c>
      <c r="BI49" s="3">
        <v>0.0</v>
      </c>
      <c r="BJ49" s="3" t="s">
        <v>137</v>
      </c>
      <c r="BK49" s="26">
        <f>IFERROR(VLOOKUP(BJ49,'Dicionário'!$A:$C,2,0),"Conferir")</f>
        <v>2</v>
      </c>
      <c r="BL49" s="3">
        <v>0.0</v>
      </c>
      <c r="BM49" s="3" t="s">
        <v>113</v>
      </c>
      <c r="BN49" s="26">
        <f>IFERROR(VLOOKUP(BM49,'Dicionário'!$A:$C,2,0),"Conferir")</f>
        <v>2</v>
      </c>
      <c r="BO49" s="3">
        <v>20.0</v>
      </c>
      <c r="BP49" s="3" t="s">
        <v>371</v>
      </c>
      <c r="BQ49" s="26">
        <f>IFERROR(VLOOKUP(BP49,'Dicionário'!$A:$C,2,0),"Conferir")</f>
        <v>0</v>
      </c>
      <c r="BR49" s="3">
        <v>90.0</v>
      </c>
      <c r="BS49" s="3" t="s">
        <v>372</v>
      </c>
      <c r="BT49" s="26">
        <f>IFERROR(VLOOKUP(BS49,'Dicionário'!$A:$C,2,0),"Conferir")</f>
        <v>0</v>
      </c>
      <c r="BU49" s="3">
        <v>60.0</v>
      </c>
      <c r="BV49" s="3" t="s">
        <v>256</v>
      </c>
      <c r="BW49" s="26">
        <f>IFERROR(VLOOKUP(BV49,'Dicionário'!$A:$C,2,0),"Conferir")</f>
        <v>0</v>
      </c>
      <c r="BX49" s="3" t="s">
        <v>204</v>
      </c>
      <c r="BY49" s="3">
        <v>50.0</v>
      </c>
      <c r="BZ49" s="3" t="s">
        <v>140</v>
      </c>
      <c r="CA49" s="26">
        <f>IFERROR(VLOOKUP(BZ49,'Dicionário'!$A:$C,2,0),"Conferir")</f>
        <v>0</v>
      </c>
      <c r="CB49" s="3">
        <v>200.0</v>
      </c>
      <c r="CC49" s="3">
        <v>0.0</v>
      </c>
      <c r="CD49" s="3" t="s">
        <v>113</v>
      </c>
      <c r="CE49" s="26">
        <f>IFERROR(VLOOKUP(CD49,'Dicionário'!$A:$C,2,0),"Conferir")</f>
        <v>2</v>
      </c>
      <c r="CF49" s="3">
        <v>90.0</v>
      </c>
      <c r="CG49" s="3" t="s">
        <v>205</v>
      </c>
      <c r="CH49" s="26">
        <f>IFERROR(VLOOKUP(CG49,'Dicionário'!$A:$C,2,0),"Conferir")</f>
        <v>0</v>
      </c>
      <c r="CI49" s="3">
        <v>0.0</v>
      </c>
      <c r="CJ49" s="3" t="s">
        <v>113</v>
      </c>
      <c r="CK49" s="26">
        <f>IFERROR(VLOOKUP(CJ49,'Dicionário'!$A:$C,2,0),"Conferir")</f>
        <v>2</v>
      </c>
      <c r="CM49" s="3">
        <v>0.0</v>
      </c>
      <c r="CN49" s="3">
        <v>0.0</v>
      </c>
      <c r="CO49" s="3">
        <v>0.0</v>
      </c>
      <c r="CP49" s="3" t="s">
        <v>113</v>
      </c>
      <c r="CQ49" s="26">
        <f>IFERROR(VLOOKUP(CP49,'Dicionário'!$A:$C,2,0),"Conferir")</f>
        <v>2</v>
      </c>
      <c r="CR49" s="3">
        <v>0.0</v>
      </c>
      <c r="CS49" s="3" t="s">
        <v>113</v>
      </c>
      <c r="CT49" s="3">
        <v>0.0</v>
      </c>
      <c r="CU49" s="3">
        <f t="shared" si="12"/>
        <v>0</v>
      </c>
      <c r="CV49" s="3" t="s">
        <v>113</v>
      </c>
      <c r="CW49" s="3">
        <v>0.0</v>
      </c>
      <c r="CX49" s="3" t="s">
        <v>113</v>
      </c>
      <c r="CY49" s="26">
        <f>IFERROR(VLOOKUP(CX49,'Dicionário'!$A:$C,2,0),"Conferir")</f>
        <v>2</v>
      </c>
      <c r="DA49" s="3" t="s">
        <v>122</v>
      </c>
      <c r="DB49" s="3" t="s">
        <v>121</v>
      </c>
      <c r="DC49" s="26">
        <f>IFERROR(VLOOKUP(DB49,'Dicionário'!$A:$C,2,0),"Conferir")</f>
        <v>2</v>
      </c>
      <c r="DD49" s="3" t="s">
        <v>123</v>
      </c>
      <c r="DE49" s="3" t="s">
        <v>445</v>
      </c>
      <c r="DF49" s="3" t="s">
        <v>2295</v>
      </c>
      <c r="DG49" s="26">
        <f>IFERROR(VLOOKUP(DF49,'Dicionário'!$A:$C,2,0),"Conferir")</f>
        <v>0</v>
      </c>
      <c r="DH49" s="3" t="s">
        <v>181</v>
      </c>
      <c r="DI49" s="26">
        <f>IFERROR(VLOOKUP(DH49,'Dicionário'!$A:$C,2,0),"Conferir")</f>
        <v>1</v>
      </c>
      <c r="DJ49" s="3" t="s">
        <v>147</v>
      </c>
      <c r="DK49" s="26">
        <f>IFERROR(VLOOKUP(DJ49,'Dicionário'!$A:$C,2,0),"Conferir")</f>
        <v>2</v>
      </c>
      <c r="DL49" s="3" t="s">
        <v>91</v>
      </c>
      <c r="DM49" s="26">
        <f>IFERROR(VLOOKUP(DL49,'Dicionário'!$A:$C,2,0),"Conferir")</f>
        <v>1</v>
      </c>
      <c r="DN49" s="3" t="s">
        <v>91</v>
      </c>
      <c r="DO49" s="26">
        <f>IFERROR(VLOOKUP(DN49,'Dicionário'!$A:$C,2,0),"Conferir")</f>
        <v>1</v>
      </c>
      <c r="DQ49" s="27">
        <f t="shared" si="5"/>
        <v>600</v>
      </c>
      <c r="DR49" s="27">
        <f t="shared" si="6"/>
        <v>510</v>
      </c>
      <c r="DS49" s="27">
        <f t="shared" si="7"/>
        <v>19</v>
      </c>
      <c r="DT49" s="27">
        <v>2020.0</v>
      </c>
    </row>
    <row r="50">
      <c r="A50" s="2">
        <v>45052.78538459491</v>
      </c>
      <c r="B50" s="3" t="s">
        <v>504</v>
      </c>
      <c r="C50" s="3" t="s">
        <v>91</v>
      </c>
      <c r="D50" s="3" t="s">
        <v>91</v>
      </c>
      <c r="E50" s="3" t="s">
        <v>92</v>
      </c>
      <c r="F50" s="3">
        <v>1.0</v>
      </c>
      <c r="G50" s="3">
        <v>3.0</v>
      </c>
      <c r="H50" s="3">
        <v>2.0</v>
      </c>
      <c r="I50" s="3" t="s">
        <v>95</v>
      </c>
      <c r="J50" s="3" t="s">
        <v>96</v>
      </c>
      <c r="K50" s="3" t="s">
        <v>505</v>
      </c>
      <c r="L50" s="3">
        <v>2.023030085E9</v>
      </c>
      <c r="M50" s="3" t="s">
        <v>294</v>
      </c>
      <c r="N50" s="3" t="s">
        <v>506</v>
      </c>
      <c r="O50" s="3">
        <v>1.1996153895E10</v>
      </c>
      <c r="P50" s="3">
        <v>5.70635573E8</v>
      </c>
      <c r="R50" s="3">
        <v>4.2736289889E10</v>
      </c>
      <c r="S50" s="4">
        <v>38205.0</v>
      </c>
      <c r="T50" s="3" t="s">
        <v>99</v>
      </c>
      <c r="U50" s="3" t="s">
        <v>100</v>
      </c>
      <c r="V50" s="3" t="s">
        <v>507</v>
      </c>
      <c r="W50" s="5" t="s">
        <v>508</v>
      </c>
      <c r="X50" s="3" t="s">
        <v>103</v>
      </c>
      <c r="Y50" s="3" t="s">
        <v>104</v>
      </c>
      <c r="Z50" s="3" t="s">
        <v>105</v>
      </c>
      <c r="AA50" s="3" t="s">
        <v>106</v>
      </c>
      <c r="AC50" s="3">
        <v>3.0</v>
      </c>
      <c r="AD50" s="3">
        <v>3.0</v>
      </c>
      <c r="AE50" s="23">
        <f t="shared" si="1"/>
        <v>6</v>
      </c>
      <c r="AG50" s="23">
        <f t="shared" si="2"/>
        <v>6</v>
      </c>
      <c r="AH50" s="24" t="str">
        <f t="shared" si="3"/>
        <v>Ok</v>
      </c>
      <c r="AI50" s="3" t="s">
        <v>134</v>
      </c>
      <c r="AJ50" s="3">
        <v>1200.0</v>
      </c>
      <c r="AK50" s="3" t="s">
        <v>108</v>
      </c>
      <c r="AL50" s="25">
        <f>IFERROR(VLOOKUP(AK50,'Dicionário'!A:C,2,0),"Conferir")</f>
        <v>2</v>
      </c>
      <c r="AM50" s="3">
        <v>0.0</v>
      </c>
      <c r="AN50" s="3" t="s">
        <v>109</v>
      </c>
      <c r="AO50" s="26">
        <f>IFERROR(VLOOKUP(AN50,'Dicionário'!$A:$C,2,0),"Conferir")</f>
        <v>2</v>
      </c>
      <c r="AP50" s="3">
        <v>1286.0</v>
      </c>
      <c r="AQ50" s="3" t="s">
        <v>108</v>
      </c>
      <c r="AR50" s="26">
        <f>IFERROR(VLOOKUP(AQ50,'Dicionário'!$A:$C,2,0),"Conferir")</f>
        <v>2</v>
      </c>
      <c r="AS50" s="3">
        <v>0.0</v>
      </c>
      <c r="AT50" s="3" t="s">
        <v>109</v>
      </c>
      <c r="AU50" s="26">
        <f>IFERROR(VLOOKUP(AT50,'Dicionário'!$A:$C,2,0),"Conferir")</f>
        <v>2</v>
      </c>
      <c r="AV50" s="3">
        <v>0.0</v>
      </c>
      <c r="AW50" s="3" t="s">
        <v>109</v>
      </c>
      <c r="AX50" s="26">
        <f>IFERROR(VLOOKUP(AW50,'Dicionário'!$A:$C,2,0),"Conferir")</f>
        <v>2</v>
      </c>
      <c r="AY50" s="3">
        <v>0.0</v>
      </c>
      <c r="AZ50" s="3" t="s">
        <v>109</v>
      </c>
      <c r="BA50" s="26">
        <f>IFERROR(VLOOKUP(AZ50,'Dicionário'!$A:$C,2,0),"Conferir")</f>
        <v>2</v>
      </c>
      <c r="BB50" s="3">
        <v>0.0</v>
      </c>
      <c r="BC50" s="3" t="s">
        <v>109</v>
      </c>
      <c r="BD50" s="26">
        <f>IFERROR(VLOOKUP(BC50,'Dicionário'!$A:$C,2,0),"Conferir")</f>
        <v>2</v>
      </c>
      <c r="BF50" s="3">
        <v>0.0</v>
      </c>
      <c r="BG50" s="3" t="s">
        <v>155</v>
      </c>
      <c r="BH50" s="26">
        <f>IFERROR(VLOOKUP(BG50,'Dicionário'!$A:$C,2,0),"Conferir")</f>
        <v>3</v>
      </c>
      <c r="BI50" s="3">
        <v>0.0</v>
      </c>
      <c r="BJ50" s="3" t="s">
        <v>177</v>
      </c>
      <c r="BK50" s="26">
        <f>IFERROR(VLOOKUP(BJ50,'Dicionário'!$A:$C,2,0),"Conferir")</f>
        <v>2</v>
      </c>
      <c r="BL50" s="3">
        <v>0.0</v>
      </c>
      <c r="BM50" s="3" t="s">
        <v>113</v>
      </c>
      <c r="BN50" s="26">
        <f>IFERROR(VLOOKUP(BM50,'Dicionário'!$A:$C,2,0),"Conferir")</f>
        <v>2</v>
      </c>
      <c r="BO50" s="3">
        <v>171.0</v>
      </c>
      <c r="BP50" s="3" t="s">
        <v>114</v>
      </c>
      <c r="BQ50" s="26">
        <f>IFERROR(VLOOKUP(BP50,'Dicionário'!$A:$C,2,0),"Conferir")</f>
        <v>2</v>
      </c>
      <c r="BR50" s="3">
        <v>154.0</v>
      </c>
      <c r="BS50" s="3" t="s">
        <v>114</v>
      </c>
      <c r="BT50" s="26">
        <f>IFERROR(VLOOKUP(BS50,'Dicionário'!$A:$C,2,0),"Conferir")</f>
        <v>2</v>
      </c>
      <c r="BU50" s="3">
        <v>0.0</v>
      </c>
      <c r="BV50" s="3" t="s">
        <v>113</v>
      </c>
      <c r="BW50" s="26">
        <f>IFERROR(VLOOKUP(BV50,'Dicionário'!$A:$C,2,0),"Conferir")</f>
        <v>2</v>
      </c>
      <c r="BX50" s="3" t="s">
        <v>157</v>
      </c>
      <c r="BY50" s="3">
        <v>80.0</v>
      </c>
      <c r="BZ50" s="3" t="s">
        <v>116</v>
      </c>
      <c r="CA50" s="26">
        <f>IFERROR(VLOOKUP(BZ50,'Dicionário'!$A:$C,2,0),"Conferir")</f>
        <v>2</v>
      </c>
      <c r="CB50" s="3">
        <v>392.0</v>
      </c>
      <c r="CC50" s="3">
        <v>0.0</v>
      </c>
      <c r="CD50" s="3" t="s">
        <v>113</v>
      </c>
      <c r="CE50" s="26">
        <f>IFERROR(VLOOKUP(CD50,'Dicionário'!$A:$C,2,0),"Conferir")</f>
        <v>2</v>
      </c>
      <c r="CF50" s="3">
        <v>41.0</v>
      </c>
      <c r="CG50" s="3" t="s">
        <v>117</v>
      </c>
      <c r="CH50" s="26">
        <f>IFERROR(VLOOKUP(CG50,'Dicionário'!$A:$C,2,0),"Conferir")</f>
        <v>2</v>
      </c>
      <c r="CI50" s="3">
        <v>60.0</v>
      </c>
      <c r="CJ50" s="3" t="s">
        <v>118</v>
      </c>
      <c r="CK50" s="26">
        <f>IFERROR(VLOOKUP(CJ50,'Dicionário'!$A:$C,2,0),"Conferir")</f>
        <v>2</v>
      </c>
      <c r="CL50" s="3" t="s">
        <v>2099</v>
      </c>
      <c r="CM50" s="3">
        <v>0.0</v>
      </c>
      <c r="CN50" s="3">
        <v>0.0</v>
      </c>
      <c r="CO50" s="3">
        <v>0.0</v>
      </c>
      <c r="CP50" s="3" t="s">
        <v>113</v>
      </c>
      <c r="CQ50" s="26">
        <f>IFERROR(VLOOKUP(CP50,'Dicionário'!$A:$C,2,0),"Conferir")</f>
        <v>2</v>
      </c>
      <c r="CR50" s="3">
        <v>0.0</v>
      </c>
      <c r="CS50" s="3" t="s">
        <v>113</v>
      </c>
      <c r="CT50" s="3">
        <v>0.0</v>
      </c>
      <c r="CU50" s="3">
        <f t="shared" si="12"/>
        <v>0</v>
      </c>
      <c r="CV50" s="3" t="s">
        <v>113</v>
      </c>
      <c r="CW50" s="3">
        <v>0.0</v>
      </c>
      <c r="CX50" s="3" t="s">
        <v>113</v>
      </c>
      <c r="CY50" s="26">
        <f>IFERROR(VLOOKUP(CX50,'Dicionário'!$A:$C,2,0),"Conferir")</f>
        <v>2</v>
      </c>
      <c r="DA50" s="3" t="s">
        <v>121</v>
      </c>
      <c r="DB50" s="3" t="s">
        <v>121</v>
      </c>
      <c r="DC50" s="26">
        <f>IFERROR(VLOOKUP(DB50,'Dicionário'!$A:$C,2,0),"Conferir")</f>
        <v>2</v>
      </c>
      <c r="DD50" s="3" t="s">
        <v>123</v>
      </c>
      <c r="DE50" s="3" t="s">
        <v>363</v>
      </c>
      <c r="DF50" s="3" t="s">
        <v>1444</v>
      </c>
      <c r="DG50" s="26">
        <f>IFERROR(VLOOKUP(DF50,'Dicionário'!$A:$C,2,0),"Conferir")</f>
        <v>0</v>
      </c>
      <c r="DH50" s="3" t="s">
        <v>181</v>
      </c>
      <c r="DI50" s="26">
        <f>IFERROR(VLOOKUP(DH50,'Dicionário'!$A:$C,2,0),"Conferir")</f>
        <v>1</v>
      </c>
      <c r="DJ50" s="3" t="s">
        <v>126</v>
      </c>
      <c r="DK50" s="26">
        <f>IFERROR(VLOOKUP(DJ50,'Dicionário'!$A:$C,2,0),"Conferir")</f>
        <v>7</v>
      </c>
      <c r="DL50" s="3" t="s">
        <v>92</v>
      </c>
      <c r="DM50" s="26">
        <f>IFERROR(VLOOKUP(DL50,'Dicionário'!$A:$C,2,0),"Conferir")</f>
        <v>2</v>
      </c>
      <c r="DN50" s="3" t="s">
        <v>92</v>
      </c>
      <c r="DO50" s="26">
        <f>IFERROR(VLOOKUP(DN50,'Dicionário'!$A:$C,2,0),"Conferir")</f>
        <v>2</v>
      </c>
      <c r="DQ50" s="27">
        <f t="shared" si="5"/>
        <v>2486</v>
      </c>
      <c r="DR50" s="27">
        <f t="shared" si="6"/>
        <v>898</v>
      </c>
      <c r="DS50" s="27">
        <f t="shared" si="7"/>
        <v>19</v>
      </c>
      <c r="DT50" s="23">
        <v>2022.0</v>
      </c>
    </row>
    <row r="51">
      <c r="A51" s="2">
        <v>45045.53723233796</v>
      </c>
      <c r="B51" s="3" t="s">
        <v>511</v>
      </c>
      <c r="C51" s="3" t="s">
        <v>91</v>
      </c>
      <c r="D51" s="3" t="s">
        <v>91</v>
      </c>
      <c r="E51" s="3" t="s">
        <v>92</v>
      </c>
      <c r="F51" s="3" t="s">
        <v>93</v>
      </c>
      <c r="G51" s="3" t="s">
        <v>93</v>
      </c>
      <c r="H51" s="3" t="s">
        <v>94</v>
      </c>
      <c r="I51" s="3" t="s">
        <v>96</v>
      </c>
      <c r="J51" s="3" t="s">
        <v>95</v>
      </c>
      <c r="K51" s="3" t="s">
        <v>512</v>
      </c>
      <c r="L51" s="3">
        <v>2.023030089E9</v>
      </c>
      <c r="M51" s="3" t="s">
        <v>453</v>
      </c>
      <c r="N51" s="3" t="s">
        <v>513</v>
      </c>
      <c r="O51" s="3">
        <v>1.1981707622E10</v>
      </c>
      <c r="P51" s="3">
        <v>6.01119599E8</v>
      </c>
      <c r="Q51" s="3" t="s">
        <v>92</v>
      </c>
      <c r="R51" s="3">
        <v>5.5142247833E10</v>
      </c>
      <c r="S51" s="4">
        <v>38296.0</v>
      </c>
      <c r="T51" s="3" t="s">
        <v>163</v>
      </c>
      <c r="U51" s="3" t="s">
        <v>100</v>
      </c>
      <c r="V51" s="3" t="s">
        <v>514</v>
      </c>
      <c r="W51" s="5" t="s">
        <v>515</v>
      </c>
      <c r="X51" s="3" t="s">
        <v>103</v>
      </c>
      <c r="Y51" s="3" t="s">
        <v>104</v>
      </c>
      <c r="Z51" s="3" t="s">
        <v>105</v>
      </c>
      <c r="AA51" s="3" t="s">
        <v>106</v>
      </c>
      <c r="AC51" s="3">
        <v>3.0</v>
      </c>
      <c r="AD51" s="3">
        <v>3.0</v>
      </c>
      <c r="AE51" s="23">
        <f t="shared" si="1"/>
        <v>6</v>
      </c>
      <c r="AG51" s="23">
        <f t="shared" si="2"/>
        <v>6</v>
      </c>
      <c r="AH51" s="24" t="str">
        <f t="shared" si="3"/>
        <v>Ok</v>
      </c>
      <c r="AI51" s="3" t="s">
        <v>134</v>
      </c>
      <c r="AJ51" s="3">
        <v>1121.0</v>
      </c>
      <c r="AK51" s="3" t="s">
        <v>108</v>
      </c>
      <c r="AL51" s="25">
        <f>IFERROR(VLOOKUP(AK51,'Dicionário'!A:C,2,0),"Conferir")</f>
        <v>2</v>
      </c>
      <c r="AM51" s="3">
        <v>0.0</v>
      </c>
      <c r="AN51" s="3" t="s">
        <v>109</v>
      </c>
      <c r="AO51" s="26">
        <f>IFERROR(VLOOKUP(AN51,'Dicionário'!$A:$C,2,0),"Conferir")</f>
        <v>2</v>
      </c>
      <c r="AP51" s="3">
        <v>1605.0</v>
      </c>
      <c r="AQ51" s="3" t="s">
        <v>108</v>
      </c>
      <c r="AR51" s="26">
        <f>IFERROR(VLOOKUP(AQ51,'Dicionário'!$A:$C,2,0),"Conferir")</f>
        <v>2</v>
      </c>
      <c r="AS51" s="3">
        <v>0.0</v>
      </c>
      <c r="AT51" s="3" t="s">
        <v>109</v>
      </c>
      <c r="AU51" s="26">
        <f>IFERROR(VLOOKUP(AT51,'Dicionário'!$A:$C,2,0),"Conferir")</f>
        <v>2</v>
      </c>
      <c r="AV51" s="3">
        <v>0.0</v>
      </c>
      <c r="AW51" s="3" t="s">
        <v>109</v>
      </c>
      <c r="AX51" s="26">
        <f>IFERROR(VLOOKUP(AW51,'Dicionário'!$A:$C,2,0),"Conferir")</f>
        <v>2</v>
      </c>
      <c r="AY51" s="3">
        <v>0.0</v>
      </c>
      <c r="AZ51" s="3" t="s">
        <v>109</v>
      </c>
      <c r="BA51" s="26">
        <f>IFERROR(VLOOKUP(AZ51,'Dicionário'!$A:$C,2,0),"Conferir")</f>
        <v>2</v>
      </c>
      <c r="BB51" s="3">
        <v>0.0</v>
      </c>
      <c r="BC51" s="3" t="s">
        <v>109</v>
      </c>
      <c r="BD51" s="26">
        <f>IFERROR(VLOOKUP(BC51,'Dicionário'!$A:$C,2,0),"Conferir")</f>
        <v>2</v>
      </c>
      <c r="BF51" s="3">
        <v>0.0</v>
      </c>
      <c r="BG51" s="3" t="s">
        <v>136</v>
      </c>
      <c r="BH51" s="26">
        <f>IFERROR(VLOOKUP(BG51,'Dicionário'!$A:$C,2,0),"Conferir")</f>
        <v>1</v>
      </c>
      <c r="BI51" s="3">
        <v>0.0</v>
      </c>
      <c r="BJ51" s="3" t="s">
        <v>137</v>
      </c>
      <c r="BK51" s="26">
        <f>IFERROR(VLOOKUP(BJ51,'Dicionário'!$A:$C,2,0),"Conferir")</f>
        <v>2</v>
      </c>
      <c r="BL51" s="3">
        <v>0.0</v>
      </c>
      <c r="BM51" s="3" t="s">
        <v>178</v>
      </c>
      <c r="BN51" s="26">
        <f>IFERROR(VLOOKUP(BM51,'Dicionário'!$A:$C,2,0),"Conferir")</f>
        <v>2</v>
      </c>
      <c r="BO51" s="3">
        <v>21.0</v>
      </c>
      <c r="BP51" s="3" t="s">
        <v>114</v>
      </c>
      <c r="BQ51" s="26">
        <f>IFERROR(VLOOKUP(BP51,'Dicionário'!$A:$C,2,0),"Conferir")</f>
        <v>2</v>
      </c>
      <c r="BR51" s="3">
        <v>75.0</v>
      </c>
      <c r="BS51" s="3" t="s">
        <v>114</v>
      </c>
      <c r="BT51" s="26">
        <f>IFERROR(VLOOKUP(BS51,'Dicionário'!$A:$C,2,0),"Conferir")</f>
        <v>2</v>
      </c>
      <c r="BU51" s="3">
        <v>0.0</v>
      </c>
      <c r="BV51" s="3" t="s">
        <v>113</v>
      </c>
      <c r="BW51" s="26">
        <f>IFERROR(VLOOKUP(BV51,'Dicionário'!$A:$C,2,0),"Conferir")</f>
        <v>2</v>
      </c>
      <c r="BX51" s="3" t="s">
        <v>115</v>
      </c>
      <c r="BY51" s="3">
        <v>250.0</v>
      </c>
      <c r="BZ51" s="3" t="s">
        <v>116</v>
      </c>
      <c r="CA51" s="26">
        <f>IFERROR(VLOOKUP(BZ51,'Dicionário'!$A:$C,2,0),"Conferir")</f>
        <v>2</v>
      </c>
      <c r="CB51" s="3">
        <v>0.0</v>
      </c>
      <c r="CC51" s="3">
        <v>0.0</v>
      </c>
      <c r="CD51" s="3" t="s">
        <v>113</v>
      </c>
      <c r="CE51" s="26">
        <f>IFERROR(VLOOKUP(CD51,'Dicionário'!$A:$C,2,0),"Conferir")</f>
        <v>2</v>
      </c>
      <c r="CF51" s="3">
        <v>0.0</v>
      </c>
      <c r="CG51" s="3" t="s">
        <v>113</v>
      </c>
      <c r="CH51" s="26">
        <f>IFERROR(VLOOKUP(CG51,'Dicionário'!$A:$C,2,0),"Conferir")</f>
        <v>2</v>
      </c>
      <c r="CI51" s="3">
        <v>220.0</v>
      </c>
      <c r="CJ51" s="3" t="s">
        <v>118</v>
      </c>
      <c r="CK51" s="26">
        <f>IFERROR(VLOOKUP(CJ51,'Dicionário'!$A:$C,2,0),"Conferir")</f>
        <v>2</v>
      </c>
      <c r="CL51" s="3" t="s">
        <v>1077</v>
      </c>
      <c r="CM51" s="3">
        <v>0.0</v>
      </c>
      <c r="CN51" s="3">
        <v>0.0</v>
      </c>
      <c r="CO51" s="3">
        <v>0.0</v>
      </c>
      <c r="CP51" s="3" t="s">
        <v>113</v>
      </c>
      <c r="CQ51" s="26">
        <f>IFERROR(VLOOKUP(CP51,'Dicionário'!$A:$C,2,0),"Conferir")</f>
        <v>2</v>
      </c>
      <c r="CR51" s="3">
        <v>0.0</v>
      </c>
      <c r="CS51" s="3" t="s">
        <v>113</v>
      </c>
      <c r="CT51" s="3">
        <v>0.0</v>
      </c>
      <c r="CU51" s="3">
        <f t="shared" si="12"/>
        <v>0</v>
      </c>
      <c r="CV51" s="3" t="s">
        <v>113</v>
      </c>
      <c r="CW51" s="3">
        <v>1000.0</v>
      </c>
      <c r="CX51" s="3" t="s">
        <v>207</v>
      </c>
      <c r="CY51" s="26">
        <f>IFERROR(VLOOKUP(CX51,'Dicionário'!$A:$C,2,0),"Conferir")</f>
        <v>0</v>
      </c>
      <c r="CZ51" s="3" t="s">
        <v>1078</v>
      </c>
      <c r="DA51" s="3" t="s">
        <v>122</v>
      </c>
      <c r="DB51" s="3" t="s">
        <v>122</v>
      </c>
      <c r="DC51" s="26">
        <f>IFERROR(VLOOKUP(DB51,'Dicionário'!$A:$C,2,0),"Conferir")</f>
        <v>1</v>
      </c>
      <c r="DD51" s="3" t="s">
        <v>144</v>
      </c>
      <c r="DF51" s="3" t="s">
        <v>124</v>
      </c>
      <c r="DG51" s="26">
        <f>IFERROR(VLOOKUP(DF51,'Dicionário'!$A:$C,2,0),"Conferir")</f>
        <v>2</v>
      </c>
      <c r="DH51" s="3" t="s">
        <v>147</v>
      </c>
      <c r="DI51" s="26">
        <f>IFERROR(VLOOKUP(DH51,'Dicionário'!$A:$C,2,0),"Conferir")</f>
        <v>2</v>
      </c>
      <c r="DJ51" s="3" t="s">
        <v>147</v>
      </c>
      <c r="DK51" s="26">
        <f>IFERROR(VLOOKUP(DJ51,'Dicionário'!$A:$C,2,0),"Conferir")</f>
        <v>2</v>
      </c>
      <c r="DL51" s="3" t="s">
        <v>92</v>
      </c>
      <c r="DM51" s="26">
        <f>IFERROR(VLOOKUP(DL51,'Dicionário'!$A:$C,2,0),"Conferir")</f>
        <v>2</v>
      </c>
      <c r="DN51" s="3" t="s">
        <v>91</v>
      </c>
      <c r="DO51" s="26">
        <f>IFERROR(VLOOKUP(DN51,'Dicionário'!$A:$C,2,0),"Conferir")</f>
        <v>1</v>
      </c>
      <c r="DQ51" s="27">
        <f t="shared" si="5"/>
        <v>2726</v>
      </c>
      <c r="DR51" s="27">
        <f t="shared" si="6"/>
        <v>566</v>
      </c>
      <c r="DS51" s="27">
        <f t="shared" si="7"/>
        <v>18</v>
      </c>
      <c r="DT51" s="27">
        <v>2023.0</v>
      </c>
    </row>
    <row r="52">
      <c r="A52" s="2">
        <v>45052.74177295138</v>
      </c>
      <c r="B52" s="3" t="s">
        <v>518</v>
      </c>
      <c r="C52" s="3" t="s">
        <v>91</v>
      </c>
      <c r="D52" s="3" t="s">
        <v>92</v>
      </c>
      <c r="E52" s="3" t="s">
        <v>92</v>
      </c>
      <c r="F52" s="3">
        <v>2.0</v>
      </c>
      <c r="G52" s="3" t="s">
        <v>93</v>
      </c>
      <c r="H52" s="3">
        <v>1.0</v>
      </c>
      <c r="I52" s="3" t="s">
        <v>96</v>
      </c>
      <c r="J52" s="3" t="s">
        <v>95</v>
      </c>
      <c r="K52" s="3" t="s">
        <v>519</v>
      </c>
      <c r="L52" s="3">
        <v>2.023030091E9</v>
      </c>
      <c r="M52" s="3" t="s">
        <v>341</v>
      </c>
      <c r="N52" s="3" t="s">
        <v>520</v>
      </c>
      <c r="O52" s="3">
        <v>1.1943885119E10</v>
      </c>
      <c r="P52" s="3">
        <v>5.03764139E8</v>
      </c>
      <c r="Q52" s="3" t="s">
        <v>92</v>
      </c>
      <c r="R52" s="3">
        <v>4.7608446862E10</v>
      </c>
      <c r="S52" s="4">
        <v>37301.0</v>
      </c>
      <c r="T52" s="3" t="s">
        <v>131</v>
      </c>
      <c r="U52" s="3" t="s">
        <v>100</v>
      </c>
      <c r="V52" s="3" t="s">
        <v>521</v>
      </c>
      <c r="W52" s="5" t="s">
        <v>522</v>
      </c>
      <c r="X52" s="3" t="s">
        <v>103</v>
      </c>
      <c r="Y52" s="3" t="s">
        <v>104</v>
      </c>
      <c r="Z52" s="3" t="s">
        <v>105</v>
      </c>
      <c r="AA52" s="3" t="s">
        <v>106</v>
      </c>
      <c r="AC52" s="3">
        <v>5.0</v>
      </c>
      <c r="AD52" s="3">
        <v>1.0</v>
      </c>
      <c r="AE52" s="23">
        <f t="shared" si="1"/>
        <v>2</v>
      </c>
      <c r="AF52" s="3">
        <v>0.0</v>
      </c>
      <c r="AG52" s="23">
        <f t="shared" si="2"/>
        <v>2</v>
      </c>
      <c r="AH52" s="24" t="str">
        <f t="shared" si="3"/>
        <v>Ok</v>
      </c>
      <c r="AI52" s="3" t="s">
        <v>107</v>
      </c>
      <c r="AJ52" s="3">
        <v>1500.0</v>
      </c>
      <c r="AK52" s="3" t="s">
        <v>108</v>
      </c>
      <c r="AL52" s="25">
        <f>IFERROR(VLOOKUP(AK52,'Dicionário'!A:C,2,0),"Conferir")</f>
        <v>2</v>
      </c>
      <c r="AM52" s="3">
        <v>0.0</v>
      </c>
      <c r="AN52" s="3" t="s">
        <v>109</v>
      </c>
      <c r="AO52" s="26">
        <f>IFERROR(VLOOKUP(AN52,'Dicionário'!$A:$C,2,0),"Conferir")</f>
        <v>2</v>
      </c>
      <c r="AP52" s="3">
        <v>1100.0</v>
      </c>
      <c r="AQ52" s="3" t="s">
        <v>110</v>
      </c>
      <c r="AR52" s="26">
        <f>IFERROR(VLOOKUP(AQ52,'Dicionário'!$A:$C,2,0),"Conferir")</f>
        <v>2</v>
      </c>
      <c r="AS52" s="3">
        <v>0.0</v>
      </c>
      <c r="AT52" s="3" t="s">
        <v>109</v>
      </c>
      <c r="AU52" s="26">
        <f>IFERROR(VLOOKUP(AT52,'Dicionário'!$A:$C,2,0),"Conferir")</f>
        <v>2</v>
      </c>
      <c r="AV52" s="3">
        <v>0.0</v>
      </c>
      <c r="AW52" s="3" t="s">
        <v>109</v>
      </c>
      <c r="AX52" s="26">
        <f>IFERROR(VLOOKUP(AW52,'Dicionário'!$A:$C,2,0),"Conferir")</f>
        <v>2</v>
      </c>
      <c r="AY52" s="3">
        <v>0.0</v>
      </c>
      <c r="AZ52" s="3" t="s">
        <v>109</v>
      </c>
      <c r="BA52" s="26">
        <f>IFERROR(VLOOKUP(AZ52,'Dicionário'!$A:$C,2,0),"Conferir")</f>
        <v>2</v>
      </c>
      <c r="BB52" s="3">
        <v>0.0</v>
      </c>
      <c r="BC52" s="3" t="s">
        <v>109</v>
      </c>
      <c r="BD52" s="26">
        <f>IFERROR(VLOOKUP(BC52,'Dicionário'!$A:$C,2,0),"Conferir")</f>
        <v>2</v>
      </c>
      <c r="BE52" s="3" t="s">
        <v>1813</v>
      </c>
      <c r="BF52" s="3">
        <v>0.0</v>
      </c>
      <c r="BG52" s="3" t="s">
        <v>203</v>
      </c>
      <c r="BH52" s="26">
        <f>IFERROR(VLOOKUP(BG52,'Dicionário'!$A:$C,2,0),"Conferir")</f>
        <v>4</v>
      </c>
      <c r="BI52" s="3">
        <v>0.0</v>
      </c>
      <c r="BJ52" s="3" t="s">
        <v>177</v>
      </c>
      <c r="BK52" s="26">
        <f>IFERROR(VLOOKUP(BJ52,'Dicionário'!$A:$C,2,0),"Conferir")</f>
        <v>2</v>
      </c>
      <c r="BL52" s="3">
        <v>0.0</v>
      </c>
      <c r="BM52" s="3" t="s">
        <v>113</v>
      </c>
      <c r="BN52" s="26">
        <f>IFERROR(VLOOKUP(BM52,'Dicionário'!$A:$C,2,0),"Conferir")</f>
        <v>2</v>
      </c>
      <c r="BO52" s="3">
        <v>26.0</v>
      </c>
      <c r="BP52" s="3" t="s">
        <v>114</v>
      </c>
      <c r="BQ52" s="26">
        <f>IFERROR(VLOOKUP(BP52,'Dicionário'!$A:$C,2,0),"Conferir")</f>
        <v>2</v>
      </c>
      <c r="BR52" s="3">
        <v>137.0</v>
      </c>
      <c r="BS52" s="3" t="s">
        <v>114</v>
      </c>
      <c r="BT52" s="26">
        <f>IFERROR(VLOOKUP(BS52,'Dicionário'!$A:$C,2,0),"Conferir")</f>
        <v>2</v>
      </c>
      <c r="BU52" s="3">
        <v>0.0</v>
      </c>
      <c r="BV52" s="3" t="s">
        <v>113</v>
      </c>
      <c r="BW52" s="26">
        <f>IFERROR(VLOOKUP(BV52,'Dicionário'!$A:$C,2,0),"Conferir")</f>
        <v>2</v>
      </c>
      <c r="BX52" s="3" t="s">
        <v>157</v>
      </c>
      <c r="BY52" s="3">
        <v>60.0</v>
      </c>
      <c r="BZ52" s="3" t="s">
        <v>116</v>
      </c>
      <c r="CA52" s="26">
        <f>IFERROR(VLOOKUP(BZ52,'Dicionário'!$A:$C,2,0),"Conferir")</f>
        <v>2</v>
      </c>
      <c r="CB52" s="3">
        <v>300.0</v>
      </c>
      <c r="CC52" s="3">
        <v>0.0</v>
      </c>
      <c r="CD52" s="3" t="s">
        <v>113</v>
      </c>
      <c r="CE52" s="26">
        <f>IFERROR(VLOOKUP(CD52,'Dicionário'!$A:$C,2,0),"Conferir")</f>
        <v>2</v>
      </c>
      <c r="CF52" s="3">
        <v>0.0</v>
      </c>
      <c r="CG52" s="3" t="s">
        <v>113</v>
      </c>
      <c r="CH52" s="26">
        <f>IFERROR(VLOOKUP(CG52,'Dicionário'!$A:$C,2,0),"Conferir")</f>
        <v>2</v>
      </c>
      <c r="CI52" s="3">
        <v>120.0</v>
      </c>
      <c r="CJ52" s="3" t="s">
        <v>118</v>
      </c>
      <c r="CK52" s="26">
        <f>IFERROR(VLOOKUP(CJ52,'Dicionário'!$A:$C,2,0),"Conferir")</f>
        <v>2</v>
      </c>
      <c r="CL52" s="3" t="s">
        <v>217</v>
      </c>
      <c r="CM52" s="3">
        <v>0.0</v>
      </c>
      <c r="CN52" s="3">
        <v>0.0</v>
      </c>
      <c r="CO52" s="3">
        <v>0.0</v>
      </c>
      <c r="CP52" s="3" t="s">
        <v>113</v>
      </c>
      <c r="CQ52" s="26">
        <f>IFERROR(VLOOKUP(CP52,'Dicionário'!$A:$C,2,0),"Conferir")</f>
        <v>2</v>
      </c>
      <c r="CR52" s="3">
        <v>0.0</v>
      </c>
      <c r="CS52" s="3" t="s">
        <v>113</v>
      </c>
      <c r="CT52" s="3">
        <v>0.0</v>
      </c>
      <c r="CU52" s="3">
        <f t="shared" si="12"/>
        <v>0</v>
      </c>
      <c r="CV52" s="3" t="s">
        <v>113</v>
      </c>
      <c r="CW52" s="3">
        <v>0.0</v>
      </c>
      <c r="CX52" s="3" t="s">
        <v>113</v>
      </c>
      <c r="CY52" s="26">
        <f>IFERROR(VLOOKUP(CX52,'Dicionário'!$A:$C,2,0),"Conferir")</f>
        <v>2</v>
      </c>
      <c r="DA52" s="3" t="s">
        <v>122</v>
      </c>
      <c r="DB52" s="3" t="s">
        <v>122</v>
      </c>
      <c r="DC52" s="26">
        <f>IFERROR(VLOOKUP(DB52,'Dicionário'!$A:$C,2,0),"Conferir")</f>
        <v>1</v>
      </c>
      <c r="DD52" s="3" t="s">
        <v>144</v>
      </c>
      <c r="DF52" s="3" t="s">
        <v>124</v>
      </c>
      <c r="DG52" s="26">
        <f>IFERROR(VLOOKUP(DF52,'Dicionário'!$A:$C,2,0),"Conferir")</f>
        <v>2</v>
      </c>
      <c r="DH52" s="3" t="s">
        <v>146</v>
      </c>
      <c r="DI52" s="26">
        <f>IFERROR(VLOOKUP(DH52,'Dicionário'!$A:$C,2,0),"Conferir")</f>
        <v>5</v>
      </c>
      <c r="DJ52" s="3" t="s">
        <v>147</v>
      </c>
      <c r="DK52" s="26">
        <f>IFERROR(VLOOKUP(DJ52,'Dicionário'!$A:$C,2,0),"Conferir")</f>
        <v>2</v>
      </c>
      <c r="DL52" s="3" t="s">
        <v>92</v>
      </c>
      <c r="DM52" s="26">
        <f>IFERROR(VLOOKUP(DL52,'Dicionário'!$A:$C,2,0),"Conferir")</f>
        <v>2</v>
      </c>
      <c r="DN52" s="3" t="s">
        <v>92</v>
      </c>
      <c r="DO52" s="26">
        <f>IFERROR(VLOOKUP(DN52,'Dicionário'!$A:$C,2,0),"Conferir")</f>
        <v>2</v>
      </c>
      <c r="DQ52" s="27">
        <f t="shared" si="5"/>
        <v>2600</v>
      </c>
      <c r="DR52" s="27">
        <f t="shared" si="6"/>
        <v>643</v>
      </c>
      <c r="DS52" s="27">
        <f t="shared" si="7"/>
        <v>21</v>
      </c>
      <c r="DT52" s="27">
        <v>2023.0</v>
      </c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</row>
    <row r="53">
      <c r="A53" s="2">
        <v>45045.41207386574</v>
      </c>
      <c r="B53" s="3" t="s">
        <v>523</v>
      </c>
      <c r="C53" s="3" t="s">
        <v>91</v>
      </c>
      <c r="D53" s="3" t="s">
        <v>92</v>
      </c>
      <c r="E53" s="3" t="s">
        <v>92</v>
      </c>
      <c r="F53" s="3">
        <v>3.0</v>
      </c>
      <c r="G53" s="3">
        <v>1.0</v>
      </c>
      <c r="H53" s="3">
        <v>1.0</v>
      </c>
      <c r="I53" s="3" t="s">
        <v>95</v>
      </c>
      <c r="J53" s="3" t="s">
        <v>455</v>
      </c>
      <c r="K53" s="3" t="s">
        <v>524</v>
      </c>
      <c r="L53" s="3">
        <v>2.023030093E9</v>
      </c>
      <c r="M53" s="3" t="s">
        <v>159</v>
      </c>
      <c r="N53" s="3" t="s">
        <v>525</v>
      </c>
      <c r="O53" s="3">
        <v>1.1949042476E10</v>
      </c>
      <c r="P53" s="3">
        <v>6.008953E8</v>
      </c>
      <c r="Q53" s="3" t="s">
        <v>92</v>
      </c>
      <c r="R53" s="3">
        <v>3.9335628808E10</v>
      </c>
      <c r="S53" s="4">
        <v>38524.0</v>
      </c>
      <c r="T53" s="3" t="s">
        <v>99</v>
      </c>
      <c r="U53" s="3" t="s">
        <v>100</v>
      </c>
      <c r="V53" s="3" t="s">
        <v>526</v>
      </c>
      <c r="W53" s="5" t="s">
        <v>527</v>
      </c>
      <c r="X53" s="3" t="s">
        <v>103</v>
      </c>
      <c r="Y53" s="3" t="s">
        <v>104</v>
      </c>
      <c r="Z53" s="3" t="s">
        <v>105</v>
      </c>
      <c r="AA53" s="3" t="s">
        <v>106</v>
      </c>
      <c r="AC53" s="3">
        <v>5.0</v>
      </c>
      <c r="AD53" s="3">
        <v>5.0</v>
      </c>
      <c r="AE53" s="23">
        <f t="shared" si="1"/>
        <v>10</v>
      </c>
      <c r="AG53" s="23">
        <f t="shared" si="2"/>
        <v>10</v>
      </c>
      <c r="AH53" s="24" t="str">
        <f t="shared" si="3"/>
        <v>Ok</v>
      </c>
      <c r="AI53" s="3" t="s">
        <v>107</v>
      </c>
      <c r="AJ53" s="3">
        <v>0.0</v>
      </c>
      <c r="AK53" s="3" t="s">
        <v>109</v>
      </c>
      <c r="AL53" s="25">
        <f>IFERROR(VLOOKUP(AK53,'Dicionário'!A:C,2,0),"Conferir")</f>
        <v>2</v>
      </c>
      <c r="AM53" s="3">
        <v>0.0</v>
      </c>
      <c r="AN53" s="3" t="s">
        <v>109</v>
      </c>
      <c r="AO53" s="26">
        <f>IFERROR(VLOOKUP(AN53,'Dicionário'!$A:$C,2,0),"Conferir")</f>
        <v>2</v>
      </c>
      <c r="AP53" s="3">
        <v>0.0</v>
      </c>
      <c r="AQ53" s="3" t="s">
        <v>109</v>
      </c>
      <c r="AR53" s="26">
        <f>IFERROR(VLOOKUP(AQ53,'Dicionário'!$A:$C,2,0),"Conferir")</f>
        <v>2</v>
      </c>
      <c r="AS53" s="3">
        <v>0.0</v>
      </c>
      <c r="AT53" s="3" t="s">
        <v>109</v>
      </c>
      <c r="AU53" s="26">
        <f>IFERROR(VLOOKUP(AT53,'Dicionário'!$A:$C,2,0),"Conferir")</f>
        <v>2</v>
      </c>
      <c r="AV53" s="3">
        <v>0.0</v>
      </c>
      <c r="AW53" s="3" t="s">
        <v>109</v>
      </c>
      <c r="AX53" s="26">
        <f>IFERROR(VLOOKUP(AW53,'Dicionário'!$A:$C,2,0),"Conferir")</f>
        <v>2</v>
      </c>
      <c r="AY53" s="3">
        <v>2530.0</v>
      </c>
      <c r="AZ53" s="3" t="s">
        <v>176</v>
      </c>
      <c r="BA53" s="26">
        <f>IFERROR(VLOOKUP(AZ53,'Dicionário'!$A:$C,2,0),"Conferir")</f>
        <v>0</v>
      </c>
      <c r="BB53" s="3">
        <v>0.0</v>
      </c>
      <c r="BC53" s="3" t="s">
        <v>109</v>
      </c>
      <c r="BD53" s="26">
        <f>IFERROR(VLOOKUP(BC53,'Dicionário'!$A:$C,2,0),"Conferir")</f>
        <v>2</v>
      </c>
      <c r="BF53" s="3">
        <v>0.0</v>
      </c>
      <c r="BG53" s="3" t="s">
        <v>155</v>
      </c>
      <c r="BH53" s="26">
        <f>IFERROR(VLOOKUP(BG53,'Dicionário'!$A:$C,2,0),"Conferir")</f>
        <v>3</v>
      </c>
      <c r="BI53" s="3">
        <v>0.0</v>
      </c>
      <c r="BJ53" s="3" t="s">
        <v>177</v>
      </c>
      <c r="BK53" s="26">
        <f>IFERROR(VLOOKUP(BJ53,'Dicionário'!$A:$C,2,0),"Conferir")</f>
        <v>2</v>
      </c>
      <c r="BL53" s="3">
        <v>0.0</v>
      </c>
      <c r="BM53" s="3" t="s">
        <v>113</v>
      </c>
      <c r="BN53" s="26">
        <f>IFERROR(VLOOKUP(BM53,'Dicionário'!$A:$C,2,0),"Conferir")</f>
        <v>2</v>
      </c>
      <c r="BO53" s="3">
        <v>0.0</v>
      </c>
      <c r="BP53" s="3" t="s">
        <v>349</v>
      </c>
      <c r="BQ53" s="26">
        <f>IFERROR(VLOOKUP(BP53,'Dicionário'!$A:$C,2,0),"Conferir")</f>
        <v>2</v>
      </c>
      <c r="BR53" s="3">
        <v>0.0</v>
      </c>
      <c r="BS53" s="3" t="s">
        <v>318</v>
      </c>
      <c r="BT53" s="26">
        <f>IFERROR(VLOOKUP(BS53,'Dicionário'!$A:$C,2,0),"Conferir")</f>
        <v>2</v>
      </c>
      <c r="BU53" s="3">
        <v>20.0</v>
      </c>
      <c r="BV53" s="3" t="s">
        <v>256</v>
      </c>
      <c r="BW53" s="26">
        <f>IFERROR(VLOOKUP(BV53,'Dicionário'!$A:$C,2,0),"Conferir")</f>
        <v>0</v>
      </c>
      <c r="BX53" s="3" t="s">
        <v>115</v>
      </c>
      <c r="BY53" s="3">
        <v>20.0</v>
      </c>
      <c r="BZ53" s="3" t="s">
        <v>116</v>
      </c>
      <c r="CA53" s="26">
        <f>IFERROR(VLOOKUP(BZ53,'Dicionário'!$A:$C,2,0),"Conferir")</f>
        <v>2</v>
      </c>
      <c r="CB53" s="3">
        <v>200.0</v>
      </c>
      <c r="CC53" s="3">
        <v>0.0</v>
      </c>
      <c r="CD53" s="3" t="s">
        <v>113</v>
      </c>
      <c r="CE53" s="26">
        <f>IFERROR(VLOOKUP(CD53,'Dicionário'!$A:$C,2,0),"Conferir")</f>
        <v>2</v>
      </c>
      <c r="CF53" s="3">
        <v>0.0</v>
      </c>
      <c r="CG53" s="3" t="s">
        <v>113</v>
      </c>
      <c r="CH53" s="26">
        <f>IFERROR(VLOOKUP(CG53,'Dicionário'!$A:$C,2,0),"Conferir")</f>
        <v>2</v>
      </c>
      <c r="CI53" s="3">
        <v>0.0</v>
      </c>
      <c r="CJ53" s="3" t="s">
        <v>113</v>
      </c>
      <c r="CK53" s="26">
        <f>IFERROR(VLOOKUP(CJ53,'Dicionário'!$A:$C,2,0),"Conferir")</f>
        <v>2</v>
      </c>
      <c r="CM53" s="3">
        <v>1.0</v>
      </c>
      <c r="CN53" s="3">
        <v>0.0</v>
      </c>
      <c r="CO53" s="3">
        <v>0.0</v>
      </c>
      <c r="CP53" s="3" t="s">
        <v>113</v>
      </c>
      <c r="CQ53" s="26">
        <f>IFERROR(VLOOKUP(CP53,'Dicionário'!$A:$C,2,0),"Conferir")</f>
        <v>2</v>
      </c>
      <c r="CR53" s="3">
        <v>0.0</v>
      </c>
      <c r="CS53" s="3" t="s">
        <v>113</v>
      </c>
      <c r="CT53" s="3">
        <v>0.0</v>
      </c>
      <c r="CU53" s="3">
        <f t="shared" si="12"/>
        <v>0</v>
      </c>
      <c r="CV53" s="3" t="s">
        <v>113</v>
      </c>
      <c r="CW53" s="3">
        <v>0.0</v>
      </c>
      <c r="CX53" s="3" t="s">
        <v>113</v>
      </c>
      <c r="CY53" s="26">
        <f>IFERROR(VLOOKUP(CX53,'Dicionário'!$A:$C,2,0),"Conferir")</f>
        <v>2</v>
      </c>
      <c r="CZ53" s="3" t="s">
        <v>1795</v>
      </c>
      <c r="DA53" s="3" t="s">
        <v>122</v>
      </c>
      <c r="DB53" s="3" t="s">
        <v>385</v>
      </c>
      <c r="DC53" s="26">
        <f>IFERROR(VLOOKUP(DB53,'Dicionário'!$A:$C,2,0),"Conferir")</f>
        <v>3</v>
      </c>
      <c r="DD53" s="3" t="s">
        <v>123</v>
      </c>
      <c r="DE53" s="3" t="s">
        <v>510</v>
      </c>
      <c r="DF53" s="3" t="s">
        <v>124</v>
      </c>
      <c r="DG53" s="26">
        <f>IFERROR(VLOOKUP(DF53,'Dicionário'!$A:$C,2,0),"Conferir")</f>
        <v>2</v>
      </c>
      <c r="DH53" s="3" t="s">
        <v>181</v>
      </c>
      <c r="DI53" s="26">
        <f>IFERROR(VLOOKUP(DH53,'Dicionário'!$A:$C,2,0),"Conferir")</f>
        <v>1</v>
      </c>
      <c r="DJ53" s="3" t="s">
        <v>656</v>
      </c>
      <c r="DK53" s="26">
        <f>IFERROR(VLOOKUP(DJ53,'Dicionário'!$A:$C,2,0),"Conferir")</f>
        <v>1</v>
      </c>
      <c r="DL53" s="3" t="s">
        <v>91</v>
      </c>
      <c r="DM53" s="26">
        <f>IFERROR(VLOOKUP(DL53,'Dicionário'!$A:$C,2,0),"Conferir")</f>
        <v>1</v>
      </c>
      <c r="DN53" s="3" t="s">
        <v>91</v>
      </c>
      <c r="DO53" s="26">
        <f>IFERROR(VLOOKUP(DN53,'Dicionário'!$A:$C,2,0),"Conferir")</f>
        <v>1</v>
      </c>
      <c r="DQ53" s="27">
        <f t="shared" si="5"/>
        <v>2530</v>
      </c>
      <c r="DR53" s="27">
        <f t="shared" si="6"/>
        <v>240</v>
      </c>
      <c r="DS53" s="27">
        <f t="shared" si="7"/>
        <v>18</v>
      </c>
      <c r="DT53" s="27">
        <v>2017.0</v>
      </c>
    </row>
    <row r="54">
      <c r="A54" s="2">
        <v>45045.60113650463</v>
      </c>
      <c r="B54" s="3" t="s">
        <v>531</v>
      </c>
      <c r="C54" s="3" t="s">
        <v>91</v>
      </c>
      <c r="D54" s="3" t="s">
        <v>92</v>
      </c>
      <c r="E54" s="3" t="s">
        <v>92</v>
      </c>
      <c r="F54" s="3">
        <v>1.0</v>
      </c>
      <c r="G54" s="3">
        <v>1.0</v>
      </c>
      <c r="H54" s="3" t="s">
        <v>94</v>
      </c>
      <c r="I54" s="3" t="s">
        <v>96</v>
      </c>
      <c r="J54" s="3" t="s">
        <v>95</v>
      </c>
      <c r="K54" s="3" t="s">
        <v>532</v>
      </c>
      <c r="L54" s="3">
        <v>2.023030094E9</v>
      </c>
      <c r="M54" s="3" t="s">
        <v>341</v>
      </c>
      <c r="N54" s="3" t="s">
        <v>533</v>
      </c>
      <c r="O54" s="3">
        <v>1.9993868224E10</v>
      </c>
      <c r="P54" s="3">
        <v>5.60717386E8</v>
      </c>
      <c r="Q54" s="3" t="s">
        <v>92</v>
      </c>
      <c r="R54" s="3">
        <v>5.259968689E10</v>
      </c>
      <c r="S54" s="4">
        <v>38098.0</v>
      </c>
      <c r="T54" s="3" t="s">
        <v>99</v>
      </c>
      <c r="U54" s="3" t="s">
        <v>100</v>
      </c>
      <c r="V54" s="3" t="s">
        <v>534</v>
      </c>
      <c r="W54" s="5" t="s">
        <v>535</v>
      </c>
      <c r="X54" s="3" t="s">
        <v>476</v>
      </c>
      <c r="Y54" s="3" t="s">
        <v>104</v>
      </c>
      <c r="Z54" s="3" t="s">
        <v>105</v>
      </c>
      <c r="AA54" s="3" t="s">
        <v>106</v>
      </c>
      <c r="AC54" s="3">
        <v>4.0</v>
      </c>
      <c r="AD54" s="3">
        <v>4.0</v>
      </c>
      <c r="AE54" s="23">
        <f t="shared" si="1"/>
        <v>8</v>
      </c>
      <c r="AF54" s="3">
        <v>0.0</v>
      </c>
      <c r="AG54" s="23">
        <f t="shared" si="2"/>
        <v>8</v>
      </c>
      <c r="AH54" s="24" t="str">
        <f t="shared" si="3"/>
        <v>Ok</v>
      </c>
      <c r="AI54" s="3" t="s">
        <v>107</v>
      </c>
      <c r="AJ54" s="3">
        <v>2483.0</v>
      </c>
      <c r="AK54" s="3" t="s">
        <v>108</v>
      </c>
      <c r="AL54" s="25">
        <f>IFERROR(VLOOKUP(AK54,'Dicionário'!A:C,2,0),"Conferir")</f>
        <v>2</v>
      </c>
      <c r="AM54" s="3">
        <v>2500.0</v>
      </c>
      <c r="AN54" s="3" t="s">
        <v>108</v>
      </c>
      <c r="AO54" s="26">
        <f>IFERROR(VLOOKUP(AN54,'Dicionário'!$A:$C,2,0),"Conferir")</f>
        <v>2</v>
      </c>
      <c r="AP54" s="3">
        <v>3845.0</v>
      </c>
      <c r="AQ54" s="3" t="s">
        <v>110</v>
      </c>
      <c r="AR54" s="26">
        <f>IFERROR(VLOOKUP(AQ54,'Dicionário'!$A:$C,2,0),"Conferir")</f>
        <v>2</v>
      </c>
      <c r="AS54" s="3">
        <v>0.0</v>
      </c>
      <c r="AT54" s="3" t="s">
        <v>109</v>
      </c>
      <c r="AU54" s="26">
        <f>IFERROR(VLOOKUP(AT54,'Dicionário'!$A:$C,2,0),"Conferir")</f>
        <v>2</v>
      </c>
      <c r="AV54" s="3">
        <v>0.0</v>
      </c>
      <c r="AW54" s="3" t="s">
        <v>109</v>
      </c>
      <c r="AX54" s="26">
        <f>IFERROR(VLOOKUP(AW54,'Dicionário'!$A:$C,2,0),"Conferir")</f>
        <v>2</v>
      </c>
      <c r="AY54" s="3">
        <v>0.0</v>
      </c>
      <c r="AZ54" s="3" t="s">
        <v>109</v>
      </c>
      <c r="BA54" s="26">
        <f>IFERROR(VLOOKUP(AZ54,'Dicionário'!$A:$C,2,0),"Conferir")</f>
        <v>2</v>
      </c>
      <c r="BB54" s="3">
        <v>0.0</v>
      </c>
      <c r="BC54" s="3" t="s">
        <v>109</v>
      </c>
      <c r="BD54" s="26">
        <f>IFERROR(VLOOKUP(BC54,'Dicionário'!$A:$C,2,0),"Conferir")</f>
        <v>2</v>
      </c>
      <c r="BF54" s="3">
        <v>0.0</v>
      </c>
      <c r="BG54" s="3" t="s">
        <v>111</v>
      </c>
      <c r="BH54" s="26">
        <f>IFERROR(VLOOKUP(BG54,'Dicionário'!$A:$C,2,0),"Conferir")</f>
        <v>2</v>
      </c>
      <c r="BI54" s="3">
        <v>1806.0</v>
      </c>
      <c r="BJ54" s="3" t="s">
        <v>245</v>
      </c>
      <c r="BK54" s="26">
        <f>IFERROR(VLOOKUP(BJ54,'Dicionário'!$A:$C,2,0),"Conferir")</f>
        <v>0</v>
      </c>
      <c r="BL54" s="3">
        <v>0.0</v>
      </c>
      <c r="BM54" s="3" t="s">
        <v>113</v>
      </c>
      <c r="BN54" s="26">
        <f>IFERROR(VLOOKUP(BM54,'Dicionário'!$A:$C,2,0),"Conferir")</f>
        <v>2</v>
      </c>
      <c r="BO54" s="3">
        <v>261.0</v>
      </c>
      <c r="BP54" s="3" t="s">
        <v>114</v>
      </c>
      <c r="BQ54" s="26">
        <f>IFERROR(VLOOKUP(BP54,'Dicionário'!$A:$C,2,0),"Conferir")</f>
        <v>2</v>
      </c>
      <c r="BR54" s="3">
        <v>254.0</v>
      </c>
      <c r="BS54" s="3" t="s">
        <v>114</v>
      </c>
      <c r="BT54" s="26">
        <f>IFERROR(VLOOKUP(BS54,'Dicionário'!$A:$C,2,0),"Conferir")</f>
        <v>2</v>
      </c>
      <c r="BU54" s="3">
        <v>100.0</v>
      </c>
      <c r="BV54" s="3" t="s">
        <v>139</v>
      </c>
      <c r="BW54" s="26">
        <f>IFERROR(VLOOKUP(BV54,'Dicionário'!$A:$C,2,0),"Conferir")</f>
        <v>2</v>
      </c>
      <c r="BX54" s="3" t="s">
        <v>115</v>
      </c>
      <c r="BY54" s="3">
        <v>103.0</v>
      </c>
      <c r="BZ54" s="3" t="s">
        <v>116</v>
      </c>
      <c r="CA54" s="26">
        <f>IFERROR(VLOOKUP(BZ54,'Dicionário'!$A:$C,2,0),"Conferir")</f>
        <v>2</v>
      </c>
      <c r="CB54" s="3">
        <v>138.0</v>
      </c>
      <c r="CC54" s="3">
        <v>329.0</v>
      </c>
      <c r="CD54" s="3" t="s">
        <v>226</v>
      </c>
      <c r="CE54" s="26">
        <f>IFERROR(VLOOKUP(CD54,'Dicionário'!$A:$C,2,0),"Conferir")</f>
        <v>0</v>
      </c>
      <c r="CF54" s="3">
        <v>0.0</v>
      </c>
      <c r="CG54" s="3" t="s">
        <v>113</v>
      </c>
      <c r="CH54" s="26">
        <f>IFERROR(VLOOKUP(CG54,'Dicionário'!$A:$C,2,0),"Conferir")</f>
        <v>2</v>
      </c>
      <c r="CI54" s="3">
        <v>280.0</v>
      </c>
      <c r="CJ54" s="3" t="s">
        <v>118</v>
      </c>
      <c r="CK54" s="26">
        <f>IFERROR(VLOOKUP(CJ54,'Dicionário'!$A:$C,2,0),"Conferir")</f>
        <v>2</v>
      </c>
      <c r="CL54" s="3" t="s">
        <v>2282</v>
      </c>
      <c r="CM54" s="3">
        <v>1.0</v>
      </c>
      <c r="CN54" s="3">
        <v>0.0</v>
      </c>
      <c r="CO54" s="3">
        <v>0.0</v>
      </c>
      <c r="CP54" s="3" t="s">
        <v>393</v>
      </c>
      <c r="CQ54" s="26">
        <f>IFERROR(VLOOKUP(CP54,'Dicionário'!$A:$C,2,0),"Conferir")</f>
        <v>2</v>
      </c>
      <c r="CR54" s="3">
        <v>0.0</v>
      </c>
      <c r="CS54" s="3" t="s">
        <v>113</v>
      </c>
      <c r="CT54" s="3">
        <v>0.0</v>
      </c>
      <c r="CU54" s="3">
        <f t="shared" si="12"/>
        <v>0</v>
      </c>
      <c r="CV54" s="3" t="s">
        <v>113</v>
      </c>
      <c r="CW54" s="3">
        <v>0.0</v>
      </c>
      <c r="CX54" s="3" t="s">
        <v>113</v>
      </c>
      <c r="CY54" s="26">
        <f>IFERROR(VLOOKUP(CX54,'Dicionário'!$A:$C,2,0),"Conferir")</f>
        <v>2</v>
      </c>
      <c r="DA54" s="3" t="s">
        <v>331</v>
      </c>
      <c r="DB54" s="3" t="s">
        <v>385</v>
      </c>
      <c r="DC54" s="26">
        <f>IFERROR(VLOOKUP(DB54,'Dicionário'!$A:$C,2,0),"Conferir")</f>
        <v>3</v>
      </c>
      <c r="DD54" s="3" t="s">
        <v>123</v>
      </c>
      <c r="DE54" s="3" t="s">
        <v>445</v>
      </c>
      <c r="DF54" s="3" t="s">
        <v>124</v>
      </c>
      <c r="DG54" s="26">
        <f>IFERROR(VLOOKUP(DF54,'Dicionário'!$A:$C,2,0),"Conferir")</f>
        <v>2</v>
      </c>
      <c r="DH54" s="3" t="s">
        <v>146</v>
      </c>
      <c r="DI54" s="26">
        <f>IFERROR(VLOOKUP(DH54,'Dicionário'!$A:$C,2,0),"Conferir")</f>
        <v>5</v>
      </c>
      <c r="DJ54" s="3" t="s">
        <v>228</v>
      </c>
      <c r="DK54" s="26">
        <f>IFERROR(VLOOKUP(DJ54,'Dicionário'!$A:$C,2,0),"Conferir")</f>
        <v>6</v>
      </c>
      <c r="DL54" s="3" t="s">
        <v>91</v>
      </c>
      <c r="DM54" s="26">
        <f>IFERROR(VLOOKUP(DL54,'Dicionário'!$A:$C,2,0),"Conferir")</f>
        <v>1</v>
      </c>
      <c r="DN54" s="3" t="s">
        <v>91</v>
      </c>
      <c r="DO54" s="26">
        <f>IFERROR(VLOOKUP(DN54,'Dicionário'!$A:$C,2,0),"Conferir")</f>
        <v>1</v>
      </c>
      <c r="DQ54" s="27">
        <f t="shared" si="5"/>
        <v>8828</v>
      </c>
      <c r="DR54" s="27">
        <f t="shared" si="6"/>
        <v>3271</v>
      </c>
      <c r="DS54" s="27">
        <f t="shared" si="7"/>
        <v>19</v>
      </c>
      <c r="DT54" s="27">
        <v>2022.0</v>
      </c>
    </row>
    <row r="55">
      <c r="A55" s="2">
        <v>45052.610043333334</v>
      </c>
      <c r="B55" s="3" t="s">
        <v>537</v>
      </c>
      <c r="C55" s="3" t="s">
        <v>91</v>
      </c>
      <c r="D55" s="3" t="s">
        <v>91</v>
      </c>
      <c r="E55" s="3" t="s">
        <v>92</v>
      </c>
      <c r="F55" s="3">
        <v>1.0</v>
      </c>
      <c r="G55" s="3">
        <v>1.0</v>
      </c>
      <c r="H55" s="3" t="s">
        <v>94</v>
      </c>
      <c r="I55" s="3" t="s">
        <v>95</v>
      </c>
      <c r="J55" s="3" t="s">
        <v>96</v>
      </c>
      <c r="K55" s="3" t="s">
        <v>538</v>
      </c>
      <c r="L55" s="3">
        <v>2.023030095E9</v>
      </c>
      <c r="M55" s="3" t="s">
        <v>209</v>
      </c>
      <c r="N55" s="3" t="s">
        <v>539</v>
      </c>
      <c r="O55" s="3">
        <v>1.1956006867E10</v>
      </c>
      <c r="P55" s="3">
        <v>5.25915199E8</v>
      </c>
      <c r="R55" s="3">
        <v>4.7656711864E10</v>
      </c>
      <c r="S55" s="4">
        <v>37751.0</v>
      </c>
      <c r="T55" s="3" t="s">
        <v>163</v>
      </c>
      <c r="U55" s="3" t="s">
        <v>100</v>
      </c>
      <c r="V55" s="3" t="s">
        <v>540</v>
      </c>
      <c r="W55" s="5" t="s">
        <v>541</v>
      </c>
      <c r="X55" s="3" t="s">
        <v>542</v>
      </c>
      <c r="Y55" s="3" t="s">
        <v>104</v>
      </c>
      <c r="Z55" s="3" t="s">
        <v>105</v>
      </c>
      <c r="AA55" s="3" t="s">
        <v>106</v>
      </c>
      <c r="AC55" s="3">
        <v>4.0</v>
      </c>
      <c r="AD55" s="3">
        <v>1.0</v>
      </c>
      <c r="AE55" s="23">
        <f t="shared" si="1"/>
        <v>2</v>
      </c>
      <c r="AF55" s="3">
        <v>2.0</v>
      </c>
      <c r="AG55" s="23">
        <f t="shared" si="2"/>
        <v>4</v>
      </c>
      <c r="AH55" s="24" t="str">
        <f t="shared" si="3"/>
        <v>Ok</v>
      </c>
      <c r="AI55" s="3" t="s">
        <v>107</v>
      </c>
      <c r="AJ55" s="3">
        <v>1525.0</v>
      </c>
      <c r="AK55" s="3" t="s">
        <v>108</v>
      </c>
      <c r="AL55" s="25">
        <f>IFERROR(VLOOKUP(AK55,'Dicionário'!A:C,2,0),"Conferir")</f>
        <v>2</v>
      </c>
      <c r="AM55" s="3">
        <v>200.0</v>
      </c>
      <c r="AN55" s="3" t="s">
        <v>135</v>
      </c>
      <c r="AO55" s="26">
        <f>IFERROR(VLOOKUP(AN55,'Dicionário'!$A:$C,2,0),"Conferir")</f>
        <v>2</v>
      </c>
      <c r="AP55" s="3">
        <v>2000.0</v>
      </c>
      <c r="AQ55" s="3" t="s">
        <v>110</v>
      </c>
      <c r="AR55" s="26">
        <f>IFERROR(VLOOKUP(AQ55,'Dicionário'!$A:$C,2,0),"Conferir")</f>
        <v>2</v>
      </c>
      <c r="AS55" s="3">
        <v>0.0</v>
      </c>
      <c r="AT55" s="3" t="s">
        <v>109</v>
      </c>
      <c r="AU55" s="26">
        <f>IFERROR(VLOOKUP(AT55,'Dicionário'!$A:$C,2,0),"Conferir")</f>
        <v>2</v>
      </c>
      <c r="AV55" s="3">
        <v>0.0</v>
      </c>
      <c r="AW55" s="3" t="s">
        <v>109</v>
      </c>
      <c r="AX55" s="26">
        <f>IFERROR(VLOOKUP(AW55,'Dicionário'!$A:$C,2,0),"Conferir")</f>
        <v>2</v>
      </c>
      <c r="AY55" s="3">
        <v>0.0</v>
      </c>
      <c r="AZ55" s="3" t="s">
        <v>109</v>
      </c>
      <c r="BA55" s="26">
        <f>IFERROR(VLOOKUP(AZ55,'Dicionário'!$A:$C,2,0),"Conferir")</f>
        <v>2</v>
      </c>
      <c r="BB55" s="3">
        <v>0.0</v>
      </c>
      <c r="BC55" s="3" t="s">
        <v>109</v>
      </c>
      <c r="BD55" s="26">
        <f>IFERROR(VLOOKUP(BC55,'Dicionário'!$A:$C,2,0),"Conferir")</f>
        <v>2</v>
      </c>
      <c r="BF55" s="3">
        <v>0.0</v>
      </c>
      <c r="BG55" s="3" t="s">
        <v>136</v>
      </c>
      <c r="BH55" s="26">
        <f>IFERROR(VLOOKUP(BG55,'Dicionário'!$A:$C,2,0),"Conferir")</f>
        <v>1</v>
      </c>
      <c r="BI55" s="3">
        <v>0.0</v>
      </c>
      <c r="BJ55" s="3" t="s">
        <v>137</v>
      </c>
      <c r="BK55" s="26">
        <f>IFERROR(VLOOKUP(BJ55,'Dicionário'!$A:$C,2,0),"Conferir")</f>
        <v>2</v>
      </c>
      <c r="BL55" s="3">
        <v>0.0</v>
      </c>
      <c r="BM55" s="3" t="s">
        <v>113</v>
      </c>
      <c r="BN55" s="26">
        <f>IFERROR(VLOOKUP(BM55,'Dicionário'!$A:$C,2,0),"Conferir")</f>
        <v>2</v>
      </c>
      <c r="BO55" s="3">
        <v>45.0</v>
      </c>
      <c r="BP55" s="3" t="s">
        <v>114</v>
      </c>
      <c r="BQ55" s="26">
        <f>IFERROR(VLOOKUP(BP55,'Dicionário'!$A:$C,2,0),"Conferir")</f>
        <v>2</v>
      </c>
      <c r="BR55" s="3">
        <v>82.0</v>
      </c>
      <c r="BS55" s="3" t="s">
        <v>114</v>
      </c>
      <c r="BT55" s="26">
        <f>IFERROR(VLOOKUP(BS55,'Dicionário'!$A:$C,2,0),"Conferir")</f>
        <v>2</v>
      </c>
      <c r="BU55" s="3">
        <v>50.0</v>
      </c>
      <c r="BV55" s="3" t="s">
        <v>256</v>
      </c>
      <c r="BW55" s="26">
        <f>IFERROR(VLOOKUP(BV55,'Dicionário'!$A:$C,2,0),"Conferir")</f>
        <v>0</v>
      </c>
      <c r="BX55" s="3" t="s">
        <v>115</v>
      </c>
      <c r="BY55" s="3">
        <v>70.0</v>
      </c>
      <c r="BZ55" s="3" t="s">
        <v>140</v>
      </c>
      <c r="CA55" s="26">
        <f>IFERROR(VLOOKUP(BZ55,'Dicionário'!$A:$C,2,0),"Conferir")</f>
        <v>0</v>
      </c>
      <c r="CB55" s="3">
        <v>170.0</v>
      </c>
      <c r="CC55" s="3">
        <v>0.0</v>
      </c>
      <c r="CD55" s="3" t="s">
        <v>113</v>
      </c>
      <c r="CE55" s="26">
        <f>IFERROR(VLOOKUP(CD55,'Dicionário'!$A:$C,2,0),"Conferir")</f>
        <v>2</v>
      </c>
      <c r="CF55" s="3">
        <v>0.0</v>
      </c>
      <c r="CG55" s="3" t="s">
        <v>113</v>
      </c>
      <c r="CH55" s="26">
        <f>IFERROR(VLOOKUP(CG55,'Dicionário'!$A:$C,2,0),"Conferir")</f>
        <v>2</v>
      </c>
      <c r="CI55" s="3">
        <v>84.0</v>
      </c>
      <c r="CJ55" s="3" t="s">
        <v>118</v>
      </c>
      <c r="CK55" s="26">
        <f>IFERROR(VLOOKUP(CJ55,'Dicionário'!$A:$C,2,0),"Conferir")</f>
        <v>2</v>
      </c>
      <c r="CL55" s="3" t="s">
        <v>2013</v>
      </c>
      <c r="CM55" s="3">
        <v>0.0</v>
      </c>
      <c r="CN55" s="3">
        <v>0.0</v>
      </c>
      <c r="CO55" s="3">
        <v>0.0</v>
      </c>
      <c r="CP55" s="3" t="s">
        <v>113</v>
      </c>
      <c r="CQ55" s="26">
        <f>IFERROR(VLOOKUP(CP55,'Dicionário'!$A:$C,2,0),"Conferir")</f>
        <v>2</v>
      </c>
      <c r="CR55" s="3">
        <v>0.0</v>
      </c>
      <c r="CS55" s="3" t="s">
        <v>113</v>
      </c>
      <c r="CT55" s="3">
        <v>0.0</v>
      </c>
      <c r="CU55" s="3">
        <f t="shared" si="12"/>
        <v>0</v>
      </c>
      <c r="CV55" s="3" t="s">
        <v>113</v>
      </c>
      <c r="CW55" s="3">
        <v>0.0</v>
      </c>
      <c r="CX55" s="3" t="s">
        <v>113</v>
      </c>
      <c r="CY55" s="26">
        <f>IFERROR(VLOOKUP(CX55,'Dicionário'!$A:$C,2,0),"Conferir")</f>
        <v>2</v>
      </c>
      <c r="DA55" s="3" t="s">
        <v>122</v>
      </c>
      <c r="DB55" s="3" t="s">
        <v>121</v>
      </c>
      <c r="DC55" s="26">
        <f>IFERROR(VLOOKUP(DB55,'Dicionário'!$A:$C,2,0),"Conferir")</f>
        <v>2</v>
      </c>
      <c r="DD55" s="3" t="s">
        <v>123</v>
      </c>
      <c r="DE55" s="3" t="s">
        <v>445</v>
      </c>
      <c r="DF55" s="3" t="s">
        <v>124</v>
      </c>
      <c r="DG55" s="26">
        <f>IFERROR(VLOOKUP(DF55,'Dicionário'!$A:$C,2,0),"Conferir")</f>
        <v>2</v>
      </c>
      <c r="DH55" s="3" t="s">
        <v>208</v>
      </c>
      <c r="DI55" s="26">
        <f>IFERROR(VLOOKUP(DH55,'Dicionário'!$A:$C,2,0),"Conferir")</f>
        <v>4</v>
      </c>
      <c r="DJ55" s="3" t="s">
        <v>228</v>
      </c>
      <c r="DK55" s="26">
        <f>IFERROR(VLOOKUP(DJ55,'Dicionário'!$A:$C,2,0),"Conferir")</f>
        <v>6</v>
      </c>
      <c r="DL55" s="3" t="s">
        <v>92</v>
      </c>
      <c r="DM55" s="26">
        <f>IFERROR(VLOOKUP(DL55,'Dicionário'!$A:$C,2,0),"Conferir")</f>
        <v>2</v>
      </c>
      <c r="DN55" s="3" t="s">
        <v>92</v>
      </c>
      <c r="DO55" s="26">
        <f>IFERROR(VLOOKUP(DN55,'Dicionário'!$A:$C,2,0),"Conferir")</f>
        <v>2</v>
      </c>
      <c r="DQ55" s="27">
        <f t="shared" si="5"/>
        <v>3725</v>
      </c>
      <c r="DR55" s="27">
        <f t="shared" si="6"/>
        <v>501</v>
      </c>
      <c r="DS55" s="27">
        <f t="shared" si="7"/>
        <v>20</v>
      </c>
      <c r="DT55" s="27">
        <v>2022.0</v>
      </c>
    </row>
    <row r="56">
      <c r="A56" s="2">
        <v>45045.64448953704</v>
      </c>
      <c r="B56" s="3" t="s">
        <v>546</v>
      </c>
      <c r="C56" s="3" t="s">
        <v>91</v>
      </c>
      <c r="D56" s="3" t="s">
        <v>91</v>
      </c>
      <c r="E56" s="3" t="s">
        <v>547</v>
      </c>
      <c r="F56" s="3">
        <v>6.0</v>
      </c>
      <c r="G56" s="3">
        <v>1.0</v>
      </c>
      <c r="H56" s="3" t="s">
        <v>94</v>
      </c>
      <c r="I56" s="3" t="s">
        <v>96</v>
      </c>
      <c r="J56" s="3" t="s">
        <v>95</v>
      </c>
      <c r="K56" s="3" t="s">
        <v>548</v>
      </c>
      <c r="L56" s="3">
        <v>2.023030097E9</v>
      </c>
      <c r="M56" s="3" t="s">
        <v>294</v>
      </c>
      <c r="N56" s="3" t="s">
        <v>549</v>
      </c>
      <c r="O56" s="3">
        <v>1.1981469753E10</v>
      </c>
      <c r="P56" s="3">
        <v>3.74435042E8</v>
      </c>
      <c r="R56" s="3">
        <v>3.9839361805E10</v>
      </c>
      <c r="S56" s="4">
        <v>36679.0</v>
      </c>
      <c r="T56" s="3" t="s">
        <v>99</v>
      </c>
      <c r="U56" s="3" t="s">
        <v>100</v>
      </c>
      <c r="V56" s="3" t="s">
        <v>550</v>
      </c>
      <c r="W56" s="5" t="s">
        <v>551</v>
      </c>
      <c r="X56" s="3" t="s">
        <v>103</v>
      </c>
      <c r="Y56" s="3" t="s">
        <v>104</v>
      </c>
      <c r="Z56" s="3" t="s">
        <v>105</v>
      </c>
      <c r="AA56" s="3" t="s">
        <v>106</v>
      </c>
      <c r="AC56" s="3">
        <v>3.0</v>
      </c>
      <c r="AD56" s="3">
        <v>3.0</v>
      </c>
      <c r="AE56" s="23">
        <f t="shared" si="1"/>
        <v>6</v>
      </c>
      <c r="AF56" s="3">
        <v>0.0</v>
      </c>
      <c r="AG56" s="23">
        <f t="shared" si="2"/>
        <v>6</v>
      </c>
      <c r="AH56" s="24" t="str">
        <f t="shared" si="3"/>
        <v>Ok</v>
      </c>
      <c r="AI56" s="3" t="s">
        <v>107</v>
      </c>
      <c r="AJ56" s="3">
        <v>0.0</v>
      </c>
      <c r="AK56" s="3" t="s">
        <v>109</v>
      </c>
      <c r="AL56" s="25">
        <f>IFERROR(VLOOKUP(AK56,'Dicionário'!A:C,2,0),"Conferir")</f>
        <v>2</v>
      </c>
      <c r="AM56" s="3">
        <v>2500.0</v>
      </c>
      <c r="AN56" s="3" t="s">
        <v>274</v>
      </c>
      <c r="AO56" s="26">
        <f>IFERROR(VLOOKUP(AN56,'Dicionário'!$A:$C,2,0),"Conferir")</f>
        <v>0</v>
      </c>
      <c r="AP56" s="3">
        <v>0.0</v>
      </c>
      <c r="AQ56" s="3" t="s">
        <v>109</v>
      </c>
      <c r="AR56" s="26">
        <f>IFERROR(VLOOKUP(AQ56,'Dicionário'!$A:$C,2,0),"Conferir")</f>
        <v>2</v>
      </c>
      <c r="AS56" s="3">
        <v>0.0</v>
      </c>
      <c r="AT56" s="3" t="s">
        <v>109</v>
      </c>
      <c r="AU56" s="26">
        <f>IFERROR(VLOOKUP(AT56,'Dicionário'!$A:$C,2,0),"Conferir")</f>
        <v>2</v>
      </c>
      <c r="AV56" s="3">
        <v>0.0</v>
      </c>
      <c r="AW56" s="3" t="s">
        <v>109</v>
      </c>
      <c r="AX56" s="26">
        <f>IFERROR(VLOOKUP(AW56,'Dicionário'!$A:$C,2,0),"Conferir")</f>
        <v>2</v>
      </c>
      <c r="AY56" s="3">
        <v>0.0</v>
      </c>
      <c r="AZ56" s="3" t="s">
        <v>109</v>
      </c>
      <c r="BA56" s="26">
        <f>IFERROR(VLOOKUP(AZ56,'Dicionário'!$A:$C,2,0),"Conferir")</f>
        <v>2</v>
      </c>
      <c r="BB56" s="3">
        <v>0.0</v>
      </c>
      <c r="BC56" s="3" t="s">
        <v>109</v>
      </c>
      <c r="BD56" s="26">
        <f>IFERROR(VLOOKUP(BC56,'Dicionário'!$A:$C,2,0),"Conferir")</f>
        <v>2</v>
      </c>
      <c r="BF56" s="3">
        <v>0.0</v>
      </c>
      <c r="BG56" s="3" t="s">
        <v>136</v>
      </c>
      <c r="BH56" s="26">
        <f>IFERROR(VLOOKUP(BG56,'Dicionário'!$A:$C,2,0),"Conferir")</f>
        <v>1</v>
      </c>
      <c r="BI56" s="3">
        <v>0.0</v>
      </c>
      <c r="BJ56" s="3" t="s">
        <v>137</v>
      </c>
      <c r="BK56" s="26">
        <f>IFERROR(VLOOKUP(BJ56,'Dicionário'!$A:$C,2,0),"Conferir")</f>
        <v>2</v>
      </c>
      <c r="BL56" s="3">
        <v>0.0</v>
      </c>
      <c r="BM56" s="3" t="s">
        <v>113</v>
      </c>
      <c r="BN56" s="26">
        <f>IFERROR(VLOOKUP(BM56,'Dicionário'!$A:$C,2,0),"Conferir")</f>
        <v>2</v>
      </c>
      <c r="BO56" s="3">
        <v>129.0</v>
      </c>
      <c r="BP56" s="3" t="s">
        <v>114</v>
      </c>
      <c r="BQ56" s="26">
        <f>IFERROR(VLOOKUP(BP56,'Dicionário'!$A:$C,2,0),"Conferir")</f>
        <v>2</v>
      </c>
      <c r="BR56" s="3">
        <v>200.0</v>
      </c>
      <c r="BS56" s="3" t="s">
        <v>372</v>
      </c>
      <c r="BT56" s="26">
        <f>IFERROR(VLOOKUP(BS56,'Dicionário'!$A:$C,2,0),"Conferir")</f>
        <v>0</v>
      </c>
      <c r="BU56" s="3">
        <v>69.0</v>
      </c>
      <c r="BV56" s="3" t="s">
        <v>256</v>
      </c>
      <c r="BW56" s="26">
        <f>IFERROR(VLOOKUP(BV56,'Dicionário'!$A:$C,2,0),"Conferir")</f>
        <v>0</v>
      </c>
      <c r="BX56" s="3" t="s">
        <v>157</v>
      </c>
      <c r="BY56" s="3">
        <v>120.0</v>
      </c>
      <c r="BZ56" s="3" t="s">
        <v>140</v>
      </c>
      <c r="CA56" s="26">
        <f>IFERROR(VLOOKUP(BZ56,'Dicionário'!$A:$C,2,0),"Conferir")</f>
        <v>0</v>
      </c>
      <c r="CB56" s="3">
        <v>400.0</v>
      </c>
      <c r="CC56" s="3">
        <v>650.0</v>
      </c>
      <c r="CD56" s="3" t="s">
        <v>226</v>
      </c>
      <c r="CE56" s="26">
        <f>IFERROR(VLOOKUP(CD56,'Dicionário'!$A:$C,2,0),"Conferir")</f>
        <v>0</v>
      </c>
      <c r="CF56" s="3">
        <v>0.0</v>
      </c>
      <c r="CG56" s="3" t="s">
        <v>113</v>
      </c>
      <c r="CH56" s="26">
        <f>IFERROR(VLOOKUP(CG56,'Dicionário'!$A:$C,2,0),"Conferir")</f>
        <v>2</v>
      </c>
      <c r="CI56" s="3">
        <v>200.0</v>
      </c>
      <c r="CJ56" s="3" t="s">
        <v>118</v>
      </c>
      <c r="CK56" s="26">
        <f>IFERROR(VLOOKUP(CJ56,'Dicionário'!$A:$C,2,0),"Conferir")</f>
        <v>2</v>
      </c>
      <c r="CL56" s="3" t="s">
        <v>757</v>
      </c>
      <c r="CM56" s="3">
        <v>1.0</v>
      </c>
      <c r="CN56" s="3">
        <v>0.0</v>
      </c>
      <c r="CO56" s="3">
        <v>1000.0</v>
      </c>
      <c r="CP56" s="3" t="s">
        <v>207</v>
      </c>
      <c r="CQ56" s="26">
        <f>IFERROR(VLOOKUP(CP56,'Dicionário'!$A:$C,2,0),"Conferir")</f>
        <v>0</v>
      </c>
      <c r="CR56" s="3">
        <v>0.0</v>
      </c>
      <c r="CS56" s="3" t="s">
        <v>120</v>
      </c>
      <c r="CT56" s="3">
        <v>0.0</v>
      </c>
      <c r="CU56" s="3">
        <f t="shared" si="12"/>
        <v>0</v>
      </c>
      <c r="CV56" s="3" t="s">
        <v>120</v>
      </c>
      <c r="CW56" s="3">
        <v>0.0</v>
      </c>
      <c r="CX56" s="3" t="s">
        <v>113</v>
      </c>
      <c r="CY56" s="26">
        <f>IFERROR(VLOOKUP(CX56,'Dicionário'!$A:$C,2,0),"Conferir")</f>
        <v>2</v>
      </c>
      <c r="DA56" s="3" t="s">
        <v>122</v>
      </c>
      <c r="DB56" s="3" t="s">
        <v>122</v>
      </c>
      <c r="DC56" s="26">
        <f>IFERROR(VLOOKUP(DB56,'Dicionário'!$A:$C,2,0),"Conferir")</f>
        <v>1</v>
      </c>
      <c r="DD56" s="3" t="s">
        <v>123</v>
      </c>
      <c r="DE56" s="3" t="s">
        <v>92</v>
      </c>
      <c r="DF56" s="3" t="s">
        <v>124</v>
      </c>
      <c r="DG56" s="26">
        <f>IFERROR(VLOOKUP(DF56,'Dicionário'!$A:$C,2,0),"Conferir")</f>
        <v>2</v>
      </c>
      <c r="DH56" s="3" t="s">
        <v>126</v>
      </c>
      <c r="DI56" s="26">
        <f>IFERROR(VLOOKUP(DH56,'Dicionário'!$A:$C,2,0),"Conferir")</f>
        <v>7</v>
      </c>
      <c r="DJ56" s="3" t="s">
        <v>208</v>
      </c>
      <c r="DK56" s="26">
        <f>IFERROR(VLOOKUP(DJ56,'Dicionário'!$A:$C,2,0),"Conferir")</f>
        <v>4</v>
      </c>
      <c r="DL56" s="3" t="s">
        <v>91</v>
      </c>
      <c r="DM56" s="26">
        <f>IFERROR(VLOOKUP(DL56,'Dicionário'!$A:$C,2,0),"Conferir")</f>
        <v>1</v>
      </c>
      <c r="DN56" s="3" t="s">
        <v>92</v>
      </c>
      <c r="DO56" s="26">
        <f>IFERROR(VLOOKUP(DN56,'Dicionário'!$A:$C,2,0),"Conferir")</f>
        <v>2</v>
      </c>
      <c r="DQ56" s="27">
        <f t="shared" si="5"/>
        <v>2500</v>
      </c>
      <c r="DR56" s="27">
        <f t="shared" si="6"/>
        <v>2768</v>
      </c>
      <c r="DS56" s="27">
        <f t="shared" si="7"/>
        <v>23</v>
      </c>
      <c r="DT56" s="27">
        <v>2022.0</v>
      </c>
    </row>
    <row r="57">
      <c r="A57" s="2">
        <v>45045.56251430555</v>
      </c>
      <c r="B57" s="3" t="s">
        <v>552</v>
      </c>
      <c r="C57" s="3" t="s">
        <v>91</v>
      </c>
      <c r="D57" s="3" t="s">
        <v>91</v>
      </c>
      <c r="E57" s="3" t="s">
        <v>553</v>
      </c>
      <c r="F57" s="3">
        <v>1.0</v>
      </c>
      <c r="G57" s="3" t="s">
        <v>93</v>
      </c>
      <c r="H57" s="3" t="s">
        <v>94</v>
      </c>
      <c r="I57" s="3" t="s">
        <v>96</v>
      </c>
      <c r="J57" s="3" t="s">
        <v>95</v>
      </c>
      <c r="K57" s="3" t="s">
        <v>554</v>
      </c>
      <c r="L57" s="3">
        <v>2.023030098E9</v>
      </c>
      <c r="M57" s="3" t="s">
        <v>294</v>
      </c>
      <c r="N57" s="3" t="s">
        <v>555</v>
      </c>
      <c r="O57" s="3">
        <v>1.1955557968E10</v>
      </c>
      <c r="P57" s="3" t="s">
        <v>556</v>
      </c>
      <c r="R57" s="3">
        <v>4.8806360884E10</v>
      </c>
      <c r="S57" s="4">
        <v>36917.0</v>
      </c>
      <c r="T57" s="3" t="s">
        <v>99</v>
      </c>
      <c r="U57" s="3" t="s">
        <v>100</v>
      </c>
      <c r="V57" s="3" t="s">
        <v>557</v>
      </c>
      <c r="W57" s="5" t="s">
        <v>558</v>
      </c>
      <c r="X57" s="3" t="s">
        <v>103</v>
      </c>
      <c r="Y57" s="3" t="s">
        <v>104</v>
      </c>
      <c r="Z57" s="3" t="s">
        <v>105</v>
      </c>
      <c r="AA57" s="3" t="s">
        <v>106</v>
      </c>
      <c r="AC57" s="3">
        <v>3.0</v>
      </c>
      <c r="AD57" s="3">
        <v>3.0</v>
      </c>
      <c r="AE57" s="23">
        <f t="shared" si="1"/>
        <v>6</v>
      </c>
      <c r="AF57" s="3">
        <v>0.0</v>
      </c>
      <c r="AG57" s="23">
        <f t="shared" si="2"/>
        <v>6</v>
      </c>
      <c r="AH57" s="24" t="str">
        <f t="shared" si="3"/>
        <v>Ok</v>
      </c>
      <c r="AI57" s="3" t="s">
        <v>134</v>
      </c>
      <c r="AJ57" s="3">
        <v>0.0</v>
      </c>
      <c r="AK57" s="3" t="s">
        <v>109</v>
      </c>
      <c r="AL57" s="25">
        <f>IFERROR(VLOOKUP(AK57,'Dicionário'!A:C,2,0),"Conferir")</f>
        <v>2</v>
      </c>
      <c r="AM57" s="3">
        <v>0.0</v>
      </c>
      <c r="AN57" s="3" t="s">
        <v>109</v>
      </c>
      <c r="AO57" s="26">
        <f>IFERROR(VLOOKUP(AN57,'Dicionário'!$A:$C,2,0),"Conferir")</f>
        <v>2</v>
      </c>
      <c r="AP57" s="3">
        <v>0.0</v>
      </c>
      <c r="AQ57" s="3" t="s">
        <v>109</v>
      </c>
      <c r="AR57" s="26">
        <f>IFERROR(VLOOKUP(AQ57,'Dicionário'!$A:$C,2,0),"Conferir")</f>
        <v>2</v>
      </c>
      <c r="AS57" s="3">
        <v>0.0</v>
      </c>
      <c r="AT57" s="3" t="s">
        <v>109</v>
      </c>
      <c r="AU57" s="26">
        <f>IFERROR(VLOOKUP(AT57,'Dicionário'!$A:$C,2,0),"Conferir")</f>
        <v>2</v>
      </c>
      <c r="AV57" s="3">
        <v>0.0</v>
      </c>
      <c r="AW57" s="3" t="s">
        <v>109</v>
      </c>
      <c r="AX57" s="26">
        <f>IFERROR(VLOOKUP(AW57,'Dicionário'!$A:$C,2,0),"Conferir")</f>
        <v>2</v>
      </c>
      <c r="AY57" s="3">
        <v>0.0</v>
      </c>
      <c r="AZ57" s="3" t="s">
        <v>109</v>
      </c>
      <c r="BA57" s="26">
        <f>IFERROR(VLOOKUP(AZ57,'Dicionário'!$A:$C,2,0),"Conferir")</f>
        <v>2</v>
      </c>
      <c r="BB57" s="3">
        <v>0.0</v>
      </c>
      <c r="BC57" s="3" t="s">
        <v>109</v>
      </c>
      <c r="BD57" s="26">
        <f>IFERROR(VLOOKUP(BC57,'Dicionário'!$A:$C,2,0),"Conferir")</f>
        <v>2</v>
      </c>
      <c r="BE57" s="3" t="s">
        <v>2142</v>
      </c>
      <c r="BF57" s="3">
        <v>0.0</v>
      </c>
      <c r="BG57" s="3" t="s">
        <v>136</v>
      </c>
      <c r="BH57" s="26">
        <f>IFERROR(VLOOKUP(BG57,'Dicionário'!$A:$C,2,0),"Conferir")</f>
        <v>1</v>
      </c>
      <c r="BI57" s="3">
        <v>0.0</v>
      </c>
      <c r="BJ57" s="3" t="s">
        <v>137</v>
      </c>
      <c r="BK57" s="26">
        <f>IFERROR(VLOOKUP(BJ57,'Dicionário'!$A:$C,2,0),"Conferir")</f>
        <v>2</v>
      </c>
      <c r="BL57" s="3">
        <v>1037.0</v>
      </c>
      <c r="BM57" s="3" t="s">
        <v>138</v>
      </c>
      <c r="BN57" s="26">
        <f>IFERROR(VLOOKUP(BM57,'Dicionário'!$A:$C,2,0),"Conferir")</f>
        <v>2</v>
      </c>
      <c r="BO57" s="3">
        <v>81.0</v>
      </c>
      <c r="BP57" s="3" t="s">
        <v>114</v>
      </c>
      <c r="BQ57" s="26">
        <f>IFERROR(VLOOKUP(BP57,'Dicionário'!$A:$C,2,0),"Conferir")</f>
        <v>2</v>
      </c>
      <c r="BR57" s="3">
        <v>128.0</v>
      </c>
      <c r="BS57" s="3" t="s">
        <v>114</v>
      </c>
      <c r="BT57" s="26">
        <f>IFERROR(VLOOKUP(BS57,'Dicionário'!$A:$C,2,0),"Conferir")</f>
        <v>2</v>
      </c>
      <c r="BU57" s="3">
        <v>50.0</v>
      </c>
      <c r="BV57" s="3" t="s">
        <v>139</v>
      </c>
      <c r="BW57" s="26">
        <f>IFERROR(VLOOKUP(BV57,'Dicionário'!$A:$C,2,0),"Conferir")</f>
        <v>2</v>
      </c>
      <c r="BX57" s="3" t="s">
        <v>115</v>
      </c>
      <c r="BY57" s="3">
        <v>0.0</v>
      </c>
      <c r="BZ57" s="3" t="s">
        <v>113</v>
      </c>
      <c r="CA57" s="26">
        <f>IFERROR(VLOOKUP(BZ57,'Dicionário'!$A:$C,2,0),"Conferir")</f>
        <v>2</v>
      </c>
      <c r="CB57" s="3">
        <v>80.0</v>
      </c>
      <c r="CC57" s="3">
        <v>0.0</v>
      </c>
      <c r="CD57" s="3" t="s">
        <v>113</v>
      </c>
      <c r="CE57" s="26">
        <f>IFERROR(VLOOKUP(CD57,'Dicionário'!$A:$C,2,0),"Conferir")</f>
        <v>2</v>
      </c>
      <c r="CF57" s="3">
        <v>0.0</v>
      </c>
      <c r="CG57" s="3" t="s">
        <v>113</v>
      </c>
      <c r="CH57" s="26">
        <f>IFERROR(VLOOKUP(CG57,'Dicionário'!$A:$C,2,0),"Conferir")</f>
        <v>2</v>
      </c>
      <c r="CI57" s="3">
        <v>200.0</v>
      </c>
      <c r="CJ57" s="3" t="s">
        <v>118</v>
      </c>
      <c r="CK57" s="26">
        <f>IFERROR(VLOOKUP(CJ57,'Dicionário'!$A:$C,2,0),"Conferir")</f>
        <v>2</v>
      </c>
      <c r="CL57" s="3" t="s">
        <v>2143</v>
      </c>
      <c r="CM57" s="3">
        <v>0.0</v>
      </c>
      <c r="CN57" s="3">
        <v>0.0</v>
      </c>
      <c r="CO57" s="3">
        <v>0.0</v>
      </c>
      <c r="CP57" s="3" t="s">
        <v>113</v>
      </c>
      <c r="CQ57" s="26">
        <f>IFERROR(VLOOKUP(CP57,'Dicionário'!$A:$C,2,0),"Conferir")</f>
        <v>2</v>
      </c>
      <c r="CR57" s="3">
        <v>0.0</v>
      </c>
      <c r="CS57" s="3" t="s">
        <v>113</v>
      </c>
      <c r="CT57" s="3">
        <v>0.0</v>
      </c>
      <c r="CU57" s="3">
        <f t="shared" si="12"/>
        <v>0</v>
      </c>
      <c r="CV57" s="3" t="s">
        <v>113</v>
      </c>
      <c r="CW57" s="3">
        <v>0.0</v>
      </c>
      <c r="CX57" s="3" t="s">
        <v>113</v>
      </c>
      <c r="CY57" s="26">
        <f>IFERROR(VLOOKUP(CX57,'Dicionário'!$A:$C,2,0),"Conferir")</f>
        <v>2</v>
      </c>
      <c r="CZ57" s="3" t="s">
        <v>2144</v>
      </c>
      <c r="DA57" s="3" t="s">
        <v>121</v>
      </c>
      <c r="DB57" s="3" t="s">
        <v>385</v>
      </c>
      <c r="DC57" s="26">
        <f>IFERROR(VLOOKUP(DB57,'Dicionário'!$A:$C,2,0),"Conferir")</f>
        <v>3</v>
      </c>
      <c r="DD57" s="3" t="s">
        <v>123</v>
      </c>
      <c r="DE57" s="3" t="s">
        <v>510</v>
      </c>
      <c r="DF57" s="3" t="s">
        <v>124</v>
      </c>
      <c r="DG57" s="26">
        <f>IFERROR(VLOOKUP(DF57,'Dicionário'!$A:$C,2,0),"Conferir")</f>
        <v>2</v>
      </c>
      <c r="DH57" s="3" t="s">
        <v>126</v>
      </c>
      <c r="DI57" s="26">
        <f>IFERROR(VLOOKUP(DH57,'Dicionário'!$A:$C,2,0),"Conferir")</f>
        <v>7</v>
      </c>
      <c r="DJ57" s="3" t="s">
        <v>125</v>
      </c>
      <c r="DK57" s="26">
        <f>IFERROR(VLOOKUP(DJ57,'Dicionário'!$A:$C,2,0),"Conferir")</f>
        <v>3</v>
      </c>
      <c r="DL57" s="3" t="s">
        <v>92</v>
      </c>
      <c r="DM57" s="26">
        <f>IFERROR(VLOOKUP(DL57,'Dicionário'!$A:$C,2,0),"Conferir")</f>
        <v>2</v>
      </c>
      <c r="DN57" s="3" t="s">
        <v>91</v>
      </c>
      <c r="DO57" s="26">
        <f>IFERROR(VLOOKUP(DN57,'Dicionário'!$A:$C,2,0),"Conferir")</f>
        <v>1</v>
      </c>
      <c r="DQ57" s="27">
        <f t="shared" si="5"/>
        <v>0</v>
      </c>
      <c r="DR57" s="27">
        <f t="shared" si="6"/>
        <v>1576</v>
      </c>
      <c r="DS57" s="27">
        <f t="shared" si="7"/>
        <v>22</v>
      </c>
      <c r="DT57" s="27">
        <v>2021.0</v>
      </c>
    </row>
    <row r="58">
      <c r="A58" s="2">
        <v>45045.476714282406</v>
      </c>
      <c r="B58" s="3" t="s">
        <v>560</v>
      </c>
      <c r="C58" s="3" t="s">
        <v>91</v>
      </c>
      <c r="D58" s="3" t="s">
        <v>92</v>
      </c>
      <c r="E58" s="3" t="s">
        <v>92</v>
      </c>
      <c r="F58" s="3">
        <v>1.0</v>
      </c>
      <c r="G58" s="3">
        <v>1.0</v>
      </c>
      <c r="H58" s="3" t="s">
        <v>94</v>
      </c>
      <c r="I58" s="3" t="s">
        <v>96</v>
      </c>
      <c r="J58" s="3" t="s">
        <v>95</v>
      </c>
      <c r="K58" s="3" t="s">
        <v>561</v>
      </c>
      <c r="L58" s="3">
        <v>2.023030099E9</v>
      </c>
      <c r="M58" s="3" t="s">
        <v>159</v>
      </c>
      <c r="N58" s="3" t="s">
        <v>562</v>
      </c>
      <c r="O58" s="3">
        <v>1.1965022872E10</v>
      </c>
      <c r="P58" s="3">
        <v>5.56907346E8</v>
      </c>
      <c r="Q58" s="3" t="s">
        <v>92</v>
      </c>
      <c r="R58" s="3">
        <v>5.6342218897E10</v>
      </c>
      <c r="S58" s="4">
        <v>38502.0</v>
      </c>
      <c r="T58" s="3" t="s">
        <v>99</v>
      </c>
      <c r="U58" s="3" t="s">
        <v>100</v>
      </c>
      <c r="V58" s="3" t="s">
        <v>563</v>
      </c>
      <c r="W58" s="5" t="s">
        <v>564</v>
      </c>
      <c r="X58" s="3" t="s">
        <v>565</v>
      </c>
      <c r="Y58" s="3" t="s">
        <v>104</v>
      </c>
      <c r="Z58" s="3" t="s">
        <v>105</v>
      </c>
      <c r="AA58" s="3" t="s">
        <v>106</v>
      </c>
      <c r="AC58" s="3">
        <v>4.0</v>
      </c>
      <c r="AD58" s="3">
        <v>4.0</v>
      </c>
      <c r="AE58" s="23">
        <f t="shared" si="1"/>
        <v>8</v>
      </c>
      <c r="AG58" s="23">
        <f t="shared" si="2"/>
        <v>8</v>
      </c>
      <c r="AH58" s="24" t="str">
        <f t="shared" si="3"/>
        <v>Ok</v>
      </c>
      <c r="AI58" s="3" t="s">
        <v>134</v>
      </c>
      <c r="AJ58" s="3">
        <v>0.0</v>
      </c>
      <c r="AK58" s="3" t="s">
        <v>109</v>
      </c>
      <c r="AL58" s="25">
        <f>IFERROR(VLOOKUP(AK58,'Dicionário'!A:C,2,0),"Conferir")</f>
        <v>2</v>
      </c>
      <c r="AM58" s="3">
        <v>0.0</v>
      </c>
      <c r="AN58" s="3" t="s">
        <v>109</v>
      </c>
      <c r="AO58" s="26">
        <f>IFERROR(VLOOKUP(AN58,'Dicionário'!$A:$C,2,0),"Conferir")</f>
        <v>2</v>
      </c>
      <c r="AP58" s="3">
        <v>0.0</v>
      </c>
      <c r="AQ58" s="3" t="s">
        <v>109</v>
      </c>
      <c r="AR58" s="26">
        <f>IFERROR(VLOOKUP(AQ58,'Dicionário'!$A:$C,2,0),"Conferir")</f>
        <v>2</v>
      </c>
      <c r="AS58" s="3">
        <v>0.0</v>
      </c>
      <c r="AT58" s="3" t="s">
        <v>109</v>
      </c>
      <c r="AU58" s="26">
        <f>IFERROR(VLOOKUP(AT58,'Dicionário'!$A:$C,2,0),"Conferir")</f>
        <v>2</v>
      </c>
      <c r="AV58" s="3">
        <v>0.0</v>
      </c>
      <c r="AW58" s="3" t="s">
        <v>109</v>
      </c>
      <c r="AX58" s="26">
        <f>IFERROR(VLOOKUP(AW58,'Dicionário'!$A:$C,2,0),"Conferir")</f>
        <v>2</v>
      </c>
      <c r="AY58" s="3">
        <v>0.0</v>
      </c>
      <c r="AZ58" s="3" t="s">
        <v>109</v>
      </c>
      <c r="BA58" s="26">
        <f>IFERROR(VLOOKUP(AZ58,'Dicionário'!$A:$C,2,0),"Conferir")</f>
        <v>2</v>
      </c>
      <c r="BB58" s="3">
        <v>0.0</v>
      </c>
      <c r="BC58" s="3" t="s">
        <v>109</v>
      </c>
      <c r="BD58" s="26">
        <f>IFERROR(VLOOKUP(BC58,'Dicionário'!$A:$C,2,0),"Conferir")</f>
        <v>2</v>
      </c>
      <c r="BF58" s="3">
        <v>0.0</v>
      </c>
      <c r="BG58" s="3" t="s">
        <v>136</v>
      </c>
      <c r="BH58" s="26">
        <f>IFERROR(VLOOKUP(BG58,'Dicionário'!$A:$C,2,0),"Conferir")</f>
        <v>1</v>
      </c>
      <c r="BI58" s="3">
        <v>0.0</v>
      </c>
      <c r="BJ58" s="3" t="s">
        <v>137</v>
      </c>
      <c r="BK58" s="26">
        <f>IFERROR(VLOOKUP(BJ58,'Dicionário'!$A:$C,2,0),"Conferir")</f>
        <v>2</v>
      </c>
      <c r="BL58" s="3">
        <v>0.0</v>
      </c>
      <c r="BM58" s="3" t="s">
        <v>113</v>
      </c>
      <c r="BN58" s="26">
        <f>IFERROR(VLOOKUP(BM58,'Dicionário'!$A:$C,2,0),"Conferir")</f>
        <v>2</v>
      </c>
      <c r="BO58" s="3">
        <v>21.0</v>
      </c>
      <c r="BP58" s="3" t="s">
        <v>114</v>
      </c>
      <c r="BQ58" s="26">
        <f>IFERROR(VLOOKUP(BP58,'Dicionário'!$A:$C,2,0),"Conferir")</f>
        <v>2</v>
      </c>
      <c r="BR58" s="3">
        <v>121.0</v>
      </c>
      <c r="BS58" s="3" t="s">
        <v>114</v>
      </c>
      <c r="BT58" s="26">
        <f>IFERROR(VLOOKUP(BS58,'Dicionário'!$A:$C,2,0),"Conferir")</f>
        <v>2</v>
      </c>
      <c r="BU58" s="3">
        <v>61.0</v>
      </c>
      <c r="BV58" s="3" t="s">
        <v>256</v>
      </c>
      <c r="BW58" s="26">
        <f>IFERROR(VLOOKUP(BV58,'Dicionário'!$A:$C,2,0),"Conferir")</f>
        <v>0</v>
      </c>
      <c r="BX58" s="3" t="s">
        <v>115</v>
      </c>
      <c r="BY58" s="3">
        <v>70.0</v>
      </c>
      <c r="BZ58" s="3" t="s">
        <v>113</v>
      </c>
      <c r="CA58" s="26">
        <f>IFERROR(VLOOKUP(BZ58,'Dicionário'!$A:$C,2,0),"Conferir")</f>
        <v>2</v>
      </c>
      <c r="CB58" s="3">
        <v>0.0</v>
      </c>
      <c r="CC58" s="3">
        <v>0.0</v>
      </c>
      <c r="CD58" s="3" t="s">
        <v>113</v>
      </c>
      <c r="CE58" s="26">
        <f>IFERROR(VLOOKUP(CD58,'Dicionário'!$A:$C,2,0),"Conferir")</f>
        <v>2</v>
      </c>
      <c r="CF58" s="3">
        <v>0.0</v>
      </c>
      <c r="CG58" s="3" t="s">
        <v>113</v>
      </c>
      <c r="CH58" s="26">
        <f>IFERROR(VLOOKUP(CG58,'Dicionário'!$A:$C,2,0),"Conferir")</f>
        <v>2</v>
      </c>
      <c r="CI58" s="3">
        <v>212.0</v>
      </c>
      <c r="CJ58" s="3" t="s">
        <v>118</v>
      </c>
      <c r="CK58" s="26">
        <f>IFERROR(VLOOKUP(CJ58,'Dicionário'!$A:$C,2,0),"Conferir")</f>
        <v>2</v>
      </c>
      <c r="CL58" s="3" t="s">
        <v>2306</v>
      </c>
      <c r="CM58" s="3">
        <v>0.0</v>
      </c>
      <c r="CN58" s="3">
        <v>0.0</v>
      </c>
      <c r="CO58" s="3">
        <v>0.0</v>
      </c>
      <c r="CP58" s="3" t="s">
        <v>113</v>
      </c>
      <c r="CQ58" s="26">
        <f>IFERROR(VLOOKUP(CP58,'Dicionário'!$A:$C,2,0),"Conferir")</f>
        <v>2</v>
      </c>
      <c r="CR58" s="3">
        <v>0.0</v>
      </c>
      <c r="CS58" s="3" t="s">
        <v>113</v>
      </c>
      <c r="CT58" s="3">
        <v>0.0</v>
      </c>
      <c r="CU58" s="3">
        <f t="shared" si="12"/>
        <v>0</v>
      </c>
      <c r="CV58" s="3" t="s">
        <v>113</v>
      </c>
      <c r="CW58" s="3">
        <v>0.0</v>
      </c>
      <c r="CX58" s="3" t="s">
        <v>113</v>
      </c>
      <c r="CY58" s="26">
        <f>IFERROR(VLOOKUP(CX58,'Dicionário'!$A:$C,2,0),"Conferir")</f>
        <v>2</v>
      </c>
      <c r="DA58" s="3" t="s">
        <v>122</v>
      </c>
      <c r="DB58" s="3" t="s">
        <v>122</v>
      </c>
      <c r="DC58" s="26">
        <f>IFERROR(VLOOKUP(DB58,'Dicionário'!$A:$C,2,0),"Conferir")</f>
        <v>1</v>
      </c>
      <c r="DD58" s="3" t="s">
        <v>123</v>
      </c>
      <c r="DF58" s="3" t="s">
        <v>124</v>
      </c>
      <c r="DG58" s="26">
        <f>IFERROR(VLOOKUP(DF58,'Dicionário'!$A:$C,2,0),"Conferir")</f>
        <v>2</v>
      </c>
      <c r="DH58" s="3" t="s">
        <v>181</v>
      </c>
      <c r="DI58" s="26">
        <f>IFERROR(VLOOKUP(DH58,'Dicionário'!$A:$C,2,0),"Conferir")</f>
        <v>1</v>
      </c>
      <c r="DJ58" s="3" t="s">
        <v>208</v>
      </c>
      <c r="DK58" s="26">
        <f>IFERROR(VLOOKUP(DJ58,'Dicionário'!$A:$C,2,0),"Conferir")</f>
        <v>4</v>
      </c>
      <c r="DL58" s="3" t="s">
        <v>91</v>
      </c>
      <c r="DM58" s="26">
        <f>IFERROR(VLOOKUP(DL58,'Dicionário'!$A:$C,2,0),"Conferir")</f>
        <v>1</v>
      </c>
      <c r="DN58" s="3" t="s">
        <v>91</v>
      </c>
      <c r="DO58" s="26">
        <f>IFERROR(VLOOKUP(DN58,'Dicionário'!$A:$C,2,0),"Conferir")</f>
        <v>1</v>
      </c>
      <c r="DQ58" s="27">
        <f t="shared" si="5"/>
        <v>0</v>
      </c>
      <c r="DR58" s="27">
        <f t="shared" si="6"/>
        <v>485</v>
      </c>
      <c r="DS58" s="27">
        <f t="shared" si="7"/>
        <v>18</v>
      </c>
      <c r="DT58" s="27">
        <v>2022.0</v>
      </c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</row>
    <row r="59">
      <c r="A59" s="2">
        <v>45045.64991630787</v>
      </c>
      <c r="B59" s="3" t="s">
        <v>567</v>
      </c>
      <c r="C59" s="3" t="s">
        <v>91</v>
      </c>
      <c r="D59" s="3" t="s">
        <v>92</v>
      </c>
      <c r="E59" s="3" t="s">
        <v>568</v>
      </c>
      <c r="F59" s="3">
        <v>3.0</v>
      </c>
      <c r="G59" s="3" t="s">
        <v>93</v>
      </c>
      <c r="H59" s="3" t="s">
        <v>94</v>
      </c>
      <c r="I59" s="3" t="s">
        <v>96</v>
      </c>
      <c r="J59" s="3" t="s">
        <v>95</v>
      </c>
      <c r="K59" s="3" t="s">
        <v>569</v>
      </c>
      <c r="L59" s="3">
        <v>2.0230301E9</v>
      </c>
      <c r="M59" s="3" t="s">
        <v>364</v>
      </c>
      <c r="N59" s="3" t="s">
        <v>570</v>
      </c>
      <c r="O59" s="3">
        <v>1.1992876459E10</v>
      </c>
      <c r="P59" s="3">
        <v>3.81655345E8</v>
      </c>
      <c r="Q59" s="3" t="s">
        <v>92</v>
      </c>
      <c r="R59" s="3">
        <v>5.4190327832E10</v>
      </c>
      <c r="S59" s="4">
        <v>37481.0</v>
      </c>
      <c r="T59" s="3" t="s">
        <v>131</v>
      </c>
      <c r="U59" s="3" t="s">
        <v>100</v>
      </c>
      <c r="V59" s="3" t="s">
        <v>571</v>
      </c>
      <c r="W59" s="5" t="s">
        <v>572</v>
      </c>
      <c r="X59" s="3" t="s">
        <v>103</v>
      </c>
      <c r="Y59" s="3" t="s">
        <v>104</v>
      </c>
      <c r="Z59" s="3" t="s">
        <v>105</v>
      </c>
      <c r="AA59" s="3" t="s">
        <v>106</v>
      </c>
      <c r="AC59" s="3">
        <v>6.0</v>
      </c>
      <c r="AD59" s="3">
        <v>6.0</v>
      </c>
      <c r="AE59" s="23">
        <f t="shared" si="1"/>
        <v>12</v>
      </c>
      <c r="AG59" s="23">
        <f t="shared" si="2"/>
        <v>12</v>
      </c>
      <c r="AH59" s="24" t="str">
        <f t="shared" si="3"/>
        <v>Ok</v>
      </c>
      <c r="AI59" s="3" t="s">
        <v>134</v>
      </c>
      <c r="AJ59" s="3">
        <v>0.0</v>
      </c>
      <c r="AK59" s="3" t="s">
        <v>109</v>
      </c>
      <c r="AL59" s="25">
        <f>IFERROR(VLOOKUP(AK59,'Dicionário'!A:C,2,0),"Conferir")</f>
        <v>2</v>
      </c>
      <c r="AM59" s="3">
        <v>1500.0</v>
      </c>
      <c r="AN59" s="3" t="s">
        <v>135</v>
      </c>
      <c r="AO59" s="26">
        <f>IFERROR(VLOOKUP(AN59,'Dicionário'!$A:$C,2,0),"Conferir")</f>
        <v>2</v>
      </c>
      <c r="AP59" s="3">
        <v>6000.0</v>
      </c>
      <c r="AQ59" s="3" t="s">
        <v>135</v>
      </c>
      <c r="AR59" s="26">
        <f>IFERROR(VLOOKUP(AQ59,'Dicionário'!$A:$C,2,0),"Conferir")</f>
        <v>2</v>
      </c>
      <c r="AS59" s="3">
        <v>0.0</v>
      </c>
      <c r="AT59" s="3" t="s">
        <v>109</v>
      </c>
      <c r="AU59" s="26">
        <f>IFERROR(VLOOKUP(AT59,'Dicionário'!$A:$C,2,0),"Conferir")</f>
        <v>2</v>
      </c>
      <c r="AV59" s="3">
        <v>0.0</v>
      </c>
      <c r="AW59" s="3" t="s">
        <v>109</v>
      </c>
      <c r="AX59" s="26">
        <f>IFERROR(VLOOKUP(AW59,'Dicionário'!$A:$C,2,0),"Conferir")</f>
        <v>2</v>
      </c>
      <c r="AY59" s="3">
        <v>0.0</v>
      </c>
      <c r="AZ59" s="3" t="s">
        <v>109</v>
      </c>
      <c r="BA59" s="26">
        <f>IFERROR(VLOOKUP(AZ59,'Dicionário'!$A:$C,2,0),"Conferir")</f>
        <v>2</v>
      </c>
      <c r="BB59" s="3">
        <v>0.0</v>
      </c>
      <c r="BC59" s="3" t="s">
        <v>109</v>
      </c>
      <c r="BD59" s="26">
        <f>IFERROR(VLOOKUP(BC59,'Dicionário'!$A:$C,2,0),"Conferir")</f>
        <v>2</v>
      </c>
      <c r="BF59" s="3">
        <v>1.0</v>
      </c>
      <c r="BG59" s="3" t="s">
        <v>136</v>
      </c>
      <c r="BH59" s="26">
        <f>IFERROR(VLOOKUP(BG59,'Dicionário'!$A:$C,2,0),"Conferir")</f>
        <v>1</v>
      </c>
      <c r="BI59" s="3">
        <v>0.0</v>
      </c>
      <c r="BJ59" s="3" t="s">
        <v>137</v>
      </c>
      <c r="BK59" s="26">
        <f>IFERROR(VLOOKUP(BJ59,'Dicionário'!$A:$C,2,0),"Conferir")</f>
        <v>2</v>
      </c>
      <c r="BL59" s="3">
        <v>3486.0</v>
      </c>
      <c r="BM59" s="3" t="s">
        <v>138</v>
      </c>
      <c r="BN59" s="26">
        <f>IFERROR(VLOOKUP(BM59,'Dicionário'!$A:$C,2,0),"Conferir")</f>
        <v>2</v>
      </c>
      <c r="BO59" s="3">
        <v>72.0</v>
      </c>
      <c r="BP59" s="3" t="s">
        <v>114</v>
      </c>
      <c r="BQ59" s="26">
        <f>IFERROR(VLOOKUP(BP59,'Dicionário'!$A:$C,2,0),"Conferir")</f>
        <v>2</v>
      </c>
      <c r="BR59" s="3">
        <v>160.0</v>
      </c>
      <c r="BS59" s="3" t="s">
        <v>114</v>
      </c>
      <c r="BT59" s="26">
        <f>IFERROR(VLOOKUP(BS59,'Dicionário'!$A:$C,2,0),"Conferir")</f>
        <v>2</v>
      </c>
      <c r="BU59" s="3">
        <v>60.0</v>
      </c>
      <c r="BV59" s="3" t="s">
        <v>139</v>
      </c>
      <c r="BW59" s="26">
        <f>IFERROR(VLOOKUP(BV59,'Dicionário'!$A:$C,2,0),"Conferir")</f>
        <v>2</v>
      </c>
      <c r="BX59" s="3" t="s">
        <v>115</v>
      </c>
      <c r="BY59" s="3">
        <v>200.0</v>
      </c>
      <c r="BZ59" s="3" t="s">
        <v>140</v>
      </c>
      <c r="CA59" s="26">
        <f>IFERROR(VLOOKUP(BZ59,'Dicionário'!$A:$C,2,0),"Conferir")</f>
        <v>0</v>
      </c>
      <c r="CB59" s="3">
        <v>176.0</v>
      </c>
      <c r="CC59" s="3">
        <v>0.0</v>
      </c>
      <c r="CD59" s="3" t="s">
        <v>113</v>
      </c>
      <c r="CE59" s="26">
        <f>IFERROR(VLOOKUP(CD59,'Dicionário'!$A:$C,2,0),"Conferir")</f>
        <v>2</v>
      </c>
      <c r="CF59" s="3">
        <v>0.0</v>
      </c>
      <c r="CG59" s="3" t="s">
        <v>113</v>
      </c>
      <c r="CH59" s="26">
        <f>IFERROR(VLOOKUP(CG59,'Dicionário'!$A:$C,2,0),"Conferir")</f>
        <v>2</v>
      </c>
      <c r="CI59" s="3">
        <v>387.0</v>
      </c>
      <c r="CJ59" s="3" t="s">
        <v>141</v>
      </c>
      <c r="CK59" s="26">
        <f>IFERROR(VLOOKUP(CJ59,'Dicionário'!$A:$C,2,0),"Conferir")</f>
        <v>2</v>
      </c>
      <c r="CL59" s="3" t="s">
        <v>142</v>
      </c>
      <c r="CM59" s="3">
        <v>2.0</v>
      </c>
      <c r="CN59" s="3">
        <v>0.0</v>
      </c>
      <c r="CO59" s="3">
        <v>4204.0</v>
      </c>
      <c r="CP59" s="3" t="s">
        <v>120</v>
      </c>
      <c r="CQ59" s="26">
        <f>IFERROR(VLOOKUP(CP59,'Dicionário'!$A:$C,2,0),"Conferir")</f>
        <v>2</v>
      </c>
      <c r="CR59" s="3">
        <v>0.0</v>
      </c>
      <c r="CS59" s="3" t="s">
        <v>113</v>
      </c>
      <c r="CT59" s="3">
        <v>0.0</v>
      </c>
      <c r="CU59" s="3">
        <f t="shared" si="12"/>
        <v>0</v>
      </c>
      <c r="CV59" s="3" t="s">
        <v>113</v>
      </c>
      <c r="CW59" s="3">
        <v>0.0</v>
      </c>
      <c r="CX59" s="3" t="s">
        <v>113</v>
      </c>
      <c r="CY59" s="26">
        <f>IFERROR(VLOOKUP(CX59,'Dicionário'!$A:$C,2,0),"Conferir")</f>
        <v>2</v>
      </c>
      <c r="CZ59" s="3" t="s">
        <v>143</v>
      </c>
      <c r="DA59" s="3" t="s">
        <v>122</v>
      </c>
      <c r="DB59" s="3" t="s">
        <v>122</v>
      </c>
      <c r="DC59" s="26">
        <f>IFERROR(VLOOKUP(DB59,'Dicionário'!$A:$C,2,0),"Conferir")</f>
        <v>1</v>
      </c>
      <c r="DD59" s="3" t="s">
        <v>144</v>
      </c>
      <c r="DF59" s="3" t="s">
        <v>145</v>
      </c>
      <c r="DG59" s="26">
        <f>IFERROR(VLOOKUP(DF59,'Dicionário'!$A:$C,2,0),"Conferir")</f>
        <v>1</v>
      </c>
      <c r="DH59" s="3" t="s">
        <v>146</v>
      </c>
      <c r="DI59" s="26">
        <f>IFERROR(VLOOKUP(DH59,'Dicionário'!$A:$C,2,0),"Conferir")</f>
        <v>5</v>
      </c>
      <c r="DJ59" s="3" t="s">
        <v>147</v>
      </c>
      <c r="DK59" s="26">
        <f>IFERROR(VLOOKUP(DJ59,'Dicionário'!$A:$C,2,0),"Conferir")</f>
        <v>2</v>
      </c>
      <c r="DL59" s="3" t="s">
        <v>92</v>
      </c>
      <c r="DM59" s="26">
        <f>IFERROR(VLOOKUP(DL59,'Dicionário'!$A:$C,2,0),"Conferir")</f>
        <v>2</v>
      </c>
      <c r="DN59" s="3" t="s">
        <v>91</v>
      </c>
      <c r="DO59" s="26">
        <f>IFERROR(VLOOKUP(DN59,'Dicionário'!$A:$C,2,0),"Conferir")</f>
        <v>1</v>
      </c>
      <c r="DQ59" s="27">
        <f t="shared" si="5"/>
        <v>7500</v>
      </c>
      <c r="DR59" s="27">
        <f t="shared" si="6"/>
        <v>8745</v>
      </c>
      <c r="DS59" s="27">
        <f t="shared" si="7"/>
        <v>21</v>
      </c>
      <c r="DT59" s="27">
        <v>2023.0</v>
      </c>
    </row>
    <row r="60">
      <c r="A60" s="2">
        <v>45045.44465262731</v>
      </c>
      <c r="B60" s="3" t="s">
        <v>575</v>
      </c>
      <c r="C60" s="3" t="s">
        <v>91</v>
      </c>
      <c r="D60" s="3" t="s">
        <v>92</v>
      </c>
      <c r="E60" s="3" t="s">
        <v>576</v>
      </c>
      <c r="F60" s="3">
        <v>2.0</v>
      </c>
      <c r="G60" s="3" t="s">
        <v>93</v>
      </c>
      <c r="H60" s="3" t="s">
        <v>94</v>
      </c>
      <c r="I60" s="3" t="s">
        <v>95</v>
      </c>
      <c r="J60" s="3" t="s">
        <v>96</v>
      </c>
      <c r="K60" s="3" t="s">
        <v>577</v>
      </c>
      <c r="L60" s="3">
        <v>2.023030104E9</v>
      </c>
      <c r="M60" s="3" t="s">
        <v>209</v>
      </c>
      <c r="N60" s="3" t="s">
        <v>578</v>
      </c>
      <c r="O60" s="3">
        <v>1.1961764102E10</v>
      </c>
      <c r="P60" s="3">
        <v>6.425891E8</v>
      </c>
      <c r="R60" s="3">
        <v>5.42137878E10</v>
      </c>
      <c r="S60" s="4">
        <v>38153.0</v>
      </c>
      <c r="T60" s="3" t="s">
        <v>99</v>
      </c>
      <c r="U60" s="3" t="s">
        <v>100</v>
      </c>
      <c r="V60" s="3" t="s">
        <v>579</v>
      </c>
      <c r="W60" s="5" t="s">
        <v>580</v>
      </c>
      <c r="X60" s="3" t="s">
        <v>202</v>
      </c>
      <c r="Y60" s="3" t="s">
        <v>104</v>
      </c>
      <c r="Z60" s="3" t="s">
        <v>105</v>
      </c>
      <c r="AA60" s="3" t="s">
        <v>106</v>
      </c>
      <c r="AC60" s="3">
        <v>2.0</v>
      </c>
      <c r="AD60" s="3">
        <v>1.0</v>
      </c>
      <c r="AE60" s="23">
        <f t="shared" si="1"/>
        <v>2</v>
      </c>
      <c r="AG60" s="23">
        <f t="shared" si="2"/>
        <v>2</v>
      </c>
      <c r="AH60" s="24" t="str">
        <f t="shared" si="3"/>
        <v>Ok</v>
      </c>
      <c r="AI60" s="3" t="s">
        <v>107</v>
      </c>
      <c r="AJ60" s="3">
        <v>0.0</v>
      </c>
      <c r="AK60" s="3" t="s">
        <v>109</v>
      </c>
      <c r="AL60" s="25">
        <f>IFERROR(VLOOKUP(AK60,'Dicionário'!A:C,2,0),"Conferir")</f>
        <v>2</v>
      </c>
      <c r="AM60" s="3">
        <v>0.0</v>
      </c>
      <c r="AN60" s="3" t="s">
        <v>109</v>
      </c>
      <c r="AO60" s="26">
        <f>IFERROR(VLOOKUP(AN60,'Dicionário'!$A:$C,2,0),"Conferir")</f>
        <v>2</v>
      </c>
      <c r="AP60" s="3">
        <v>2905.0</v>
      </c>
      <c r="AQ60" s="3" t="s">
        <v>108</v>
      </c>
      <c r="AR60" s="26">
        <f>IFERROR(VLOOKUP(AQ60,'Dicionário'!$A:$C,2,0),"Conferir")</f>
        <v>2</v>
      </c>
      <c r="AS60" s="3">
        <v>0.0</v>
      </c>
      <c r="AT60" s="3" t="s">
        <v>109</v>
      </c>
      <c r="AU60" s="26">
        <f>IFERROR(VLOOKUP(AT60,'Dicionário'!$A:$C,2,0),"Conferir")</f>
        <v>2</v>
      </c>
      <c r="AV60" s="3">
        <v>0.0</v>
      </c>
      <c r="AW60" s="3" t="s">
        <v>109</v>
      </c>
      <c r="AX60" s="26">
        <f>IFERROR(VLOOKUP(AW60,'Dicionário'!$A:$C,2,0),"Conferir")</f>
        <v>2</v>
      </c>
      <c r="AY60" s="3">
        <v>0.0</v>
      </c>
      <c r="AZ60" s="3" t="s">
        <v>109</v>
      </c>
      <c r="BA60" s="26">
        <f>IFERROR(VLOOKUP(AZ60,'Dicionário'!$A:$C,2,0),"Conferir")</f>
        <v>2</v>
      </c>
      <c r="BB60" s="3">
        <v>600.0</v>
      </c>
      <c r="BC60" s="3" t="s">
        <v>135</v>
      </c>
      <c r="BD60" s="26">
        <f>IFERROR(VLOOKUP(BC60,'Dicionário'!$A:$C,2,0),"Conferir")</f>
        <v>2</v>
      </c>
      <c r="BF60" s="3">
        <v>0.0</v>
      </c>
      <c r="BG60" s="3" t="s">
        <v>111</v>
      </c>
      <c r="BH60" s="26">
        <f>IFERROR(VLOOKUP(BG60,'Dicionário'!$A:$C,2,0),"Conferir")</f>
        <v>2</v>
      </c>
      <c r="BI60" s="3">
        <v>1221.0</v>
      </c>
      <c r="BJ60" s="3" t="s">
        <v>112</v>
      </c>
      <c r="BK60" s="26">
        <f>IFERROR(VLOOKUP(BJ60,'Dicionário'!$A:$C,2,0),"Conferir")</f>
        <v>2</v>
      </c>
      <c r="BL60" s="3">
        <v>0.0</v>
      </c>
      <c r="BM60" s="3" t="s">
        <v>113</v>
      </c>
      <c r="BN60" s="26">
        <f>IFERROR(VLOOKUP(BM60,'Dicionário'!$A:$C,2,0),"Conferir")</f>
        <v>2</v>
      </c>
      <c r="BO60" s="3">
        <v>68.0</v>
      </c>
      <c r="BP60" s="3" t="s">
        <v>114</v>
      </c>
      <c r="BQ60" s="26">
        <f>IFERROR(VLOOKUP(BP60,'Dicionário'!$A:$C,2,0),"Conferir")</f>
        <v>2</v>
      </c>
      <c r="BR60" s="3">
        <v>162.0</v>
      </c>
      <c r="BS60" s="3" t="s">
        <v>114</v>
      </c>
      <c r="BT60" s="26">
        <f>IFERROR(VLOOKUP(BS60,'Dicionário'!$A:$C,2,0),"Conferir")</f>
        <v>2</v>
      </c>
      <c r="BU60" s="3">
        <v>0.0</v>
      </c>
      <c r="BV60" s="3" t="s">
        <v>113</v>
      </c>
      <c r="BW60" s="26">
        <f>IFERROR(VLOOKUP(BV60,'Dicionário'!$A:$C,2,0),"Conferir")</f>
        <v>2</v>
      </c>
      <c r="BX60" s="3" t="s">
        <v>157</v>
      </c>
      <c r="BY60" s="3">
        <v>107.0</v>
      </c>
      <c r="BZ60" s="3" t="s">
        <v>116</v>
      </c>
      <c r="CA60" s="26">
        <f>IFERROR(VLOOKUP(BZ60,'Dicionário'!$A:$C,2,0),"Conferir")</f>
        <v>2</v>
      </c>
      <c r="CB60" s="3">
        <v>500.0</v>
      </c>
      <c r="CC60" s="3">
        <v>0.0</v>
      </c>
      <c r="CD60" s="3" t="s">
        <v>113</v>
      </c>
      <c r="CE60" s="26">
        <f>IFERROR(VLOOKUP(CD60,'Dicionário'!$A:$C,2,0),"Conferir")</f>
        <v>2</v>
      </c>
      <c r="CF60" s="3">
        <v>50.0</v>
      </c>
      <c r="CG60" s="3" t="s">
        <v>276</v>
      </c>
      <c r="CH60" s="26">
        <f>IFERROR(VLOOKUP(CG60,'Dicionário'!$A:$C,2,0),"Conferir")</f>
        <v>2</v>
      </c>
      <c r="CI60" s="3">
        <v>200.0</v>
      </c>
      <c r="CJ60" s="3" t="s">
        <v>118</v>
      </c>
      <c r="CK60" s="26">
        <f>IFERROR(VLOOKUP(CJ60,'Dicionário'!$A:$C,2,0),"Conferir")</f>
        <v>2</v>
      </c>
      <c r="CL60" s="3" t="s">
        <v>1328</v>
      </c>
      <c r="CM60" s="3">
        <v>0.0</v>
      </c>
      <c r="CN60" s="3">
        <v>0.0</v>
      </c>
      <c r="CO60" s="3">
        <v>0.0</v>
      </c>
      <c r="CP60" s="3" t="s">
        <v>113</v>
      </c>
      <c r="CQ60" s="26">
        <f>IFERROR(VLOOKUP(CP60,'Dicionário'!$A:$C,2,0),"Conferir")</f>
        <v>2</v>
      </c>
      <c r="CR60" s="3">
        <v>0.0</v>
      </c>
      <c r="CS60" s="3" t="s">
        <v>113</v>
      </c>
      <c r="CT60" s="3">
        <v>221.0</v>
      </c>
      <c r="CU60" s="3">
        <v>0.0</v>
      </c>
      <c r="CV60" s="3" t="s">
        <v>113</v>
      </c>
      <c r="CW60" s="3">
        <v>0.0</v>
      </c>
      <c r="CX60" s="3" t="s">
        <v>113</v>
      </c>
      <c r="CY60" s="26">
        <f>IFERROR(VLOOKUP(CX60,'Dicionário'!$A:$C,2,0),"Conferir")</f>
        <v>2</v>
      </c>
      <c r="DA60" s="3" t="s">
        <v>122</v>
      </c>
      <c r="DB60" s="3" t="s">
        <v>121</v>
      </c>
      <c r="DC60" s="26">
        <f>IFERROR(VLOOKUP(DB60,'Dicionário'!$A:$C,2,0),"Conferir")</f>
        <v>2</v>
      </c>
      <c r="DD60" s="3" t="s">
        <v>144</v>
      </c>
      <c r="DE60" s="3" t="s">
        <v>445</v>
      </c>
      <c r="DF60" s="3" t="s">
        <v>124</v>
      </c>
      <c r="DG60" s="26">
        <f>IFERROR(VLOOKUP(DF60,'Dicionário'!$A:$C,2,0),"Conferir")</f>
        <v>2</v>
      </c>
      <c r="DH60" s="3" t="s">
        <v>126</v>
      </c>
      <c r="DI60" s="26">
        <f>IFERROR(VLOOKUP(DH60,'Dicionário'!$A:$C,2,0),"Conferir")</f>
        <v>7</v>
      </c>
      <c r="DJ60" s="3" t="s">
        <v>126</v>
      </c>
      <c r="DK60" s="26">
        <f>IFERROR(VLOOKUP(DJ60,'Dicionário'!$A:$C,2,0),"Conferir")</f>
        <v>7</v>
      </c>
      <c r="DL60" s="3" t="s">
        <v>92</v>
      </c>
      <c r="DM60" s="26">
        <f>IFERROR(VLOOKUP(DL60,'Dicionário'!$A:$C,2,0),"Conferir")</f>
        <v>2</v>
      </c>
      <c r="DN60" s="3" t="s">
        <v>92</v>
      </c>
      <c r="DO60" s="26">
        <f>IFERROR(VLOOKUP(DN60,'Dicionário'!$A:$C,2,0),"Conferir")</f>
        <v>2</v>
      </c>
      <c r="DQ60" s="27">
        <f t="shared" si="5"/>
        <v>3505</v>
      </c>
      <c r="DR60" s="27">
        <f t="shared" si="6"/>
        <v>2308</v>
      </c>
      <c r="DS60" s="27">
        <f t="shared" si="7"/>
        <v>19</v>
      </c>
      <c r="DT60" s="27">
        <v>2023.0</v>
      </c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/>
      <c r="HX60" s="23"/>
      <c r="HY60" s="23"/>
      <c r="HZ60" s="23"/>
      <c r="IA60" s="23"/>
    </row>
    <row r="61">
      <c r="A61" s="2">
        <v>45045.41828842592</v>
      </c>
      <c r="B61" s="3" t="s">
        <v>583</v>
      </c>
      <c r="C61" s="3" t="s">
        <v>91</v>
      </c>
      <c r="D61" s="3" t="s">
        <v>92</v>
      </c>
      <c r="E61" s="3" t="s">
        <v>584</v>
      </c>
      <c r="F61" s="3">
        <v>2.0</v>
      </c>
      <c r="G61" s="3" t="s">
        <v>93</v>
      </c>
      <c r="H61" s="3" t="s">
        <v>94</v>
      </c>
      <c r="I61" s="3" t="s">
        <v>96</v>
      </c>
      <c r="J61" s="3" t="s">
        <v>95</v>
      </c>
      <c r="K61" s="3" t="s">
        <v>585</v>
      </c>
      <c r="L61" s="3">
        <v>2.023030105E9</v>
      </c>
      <c r="M61" s="3" t="s">
        <v>582</v>
      </c>
      <c r="N61" s="3" t="s">
        <v>586</v>
      </c>
      <c r="O61" s="3">
        <v>1.1987379198E10</v>
      </c>
      <c r="P61" s="3">
        <v>5.53248078E8</v>
      </c>
      <c r="Q61" s="3" t="s">
        <v>92</v>
      </c>
      <c r="R61" s="3">
        <v>4.2990711821E10</v>
      </c>
      <c r="S61" s="4">
        <v>38754.0</v>
      </c>
      <c r="T61" s="3" t="s">
        <v>99</v>
      </c>
      <c r="U61" s="3" t="s">
        <v>100</v>
      </c>
      <c r="V61" s="3" t="s">
        <v>587</v>
      </c>
      <c r="W61" s="5" t="s">
        <v>588</v>
      </c>
      <c r="X61" s="3" t="s">
        <v>391</v>
      </c>
      <c r="Y61" s="3" t="s">
        <v>104</v>
      </c>
      <c r="Z61" s="3" t="s">
        <v>105</v>
      </c>
      <c r="AA61" s="3" t="s">
        <v>106</v>
      </c>
      <c r="AC61" s="3">
        <v>3.0</v>
      </c>
      <c r="AD61" s="3">
        <v>1.0</v>
      </c>
      <c r="AE61" s="23">
        <f t="shared" si="1"/>
        <v>2</v>
      </c>
      <c r="AG61" s="23">
        <f t="shared" si="2"/>
        <v>2</v>
      </c>
      <c r="AH61" s="24" t="str">
        <f t="shared" si="3"/>
        <v>Ok</v>
      </c>
      <c r="AI61" s="3" t="s">
        <v>107</v>
      </c>
      <c r="AJ61" s="3">
        <v>0.0</v>
      </c>
      <c r="AK61" s="3" t="s">
        <v>109</v>
      </c>
      <c r="AL61" s="25">
        <f>IFERROR(VLOOKUP(AK61,'Dicionário'!A:C,2,0),"Conferir")</f>
        <v>2</v>
      </c>
      <c r="AM61" s="3">
        <v>0.0</v>
      </c>
      <c r="AN61" s="3" t="s">
        <v>109</v>
      </c>
      <c r="AO61" s="26">
        <f>IFERROR(VLOOKUP(AN61,'Dicionário'!$A:$C,2,0),"Conferir")</f>
        <v>2</v>
      </c>
      <c r="AP61" s="3">
        <v>1688.0</v>
      </c>
      <c r="AQ61" s="3" t="s">
        <v>154</v>
      </c>
      <c r="AR61" s="26">
        <f>IFERROR(VLOOKUP(AQ61,'Dicionário'!$A:$C,2,0),"Conferir")</f>
        <v>2</v>
      </c>
      <c r="AS61" s="3">
        <v>0.0</v>
      </c>
      <c r="AT61" s="3" t="s">
        <v>109</v>
      </c>
      <c r="AU61" s="26">
        <f>IFERROR(VLOOKUP(AT61,'Dicionário'!$A:$C,2,0),"Conferir")</f>
        <v>2</v>
      </c>
      <c r="AV61" s="3">
        <v>0.0</v>
      </c>
      <c r="AW61" s="3" t="s">
        <v>109</v>
      </c>
      <c r="AX61" s="26">
        <f>IFERROR(VLOOKUP(AW61,'Dicionário'!$A:$C,2,0),"Conferir")</f>
        <v>2</v>
      </c>
      <c r="AY61" s="3">
        <v>700.0</v>
      </c>
      <c r="AZ61" s="3" t="s">
        <v>274</v>
      </c>
      <c r="BA61" s="26">
        <f>IFERROR(VLOOKUP(AZ61,'Dicionário'!$A:$C,2,0),"Conferir")</f>
        <v>0</v>
      </c>
      <c r="BB61" s="3">
        <v>1320.0</v>
      </c>
      <c r="BC61" s="3" t="s">
        <v>253</v>
      </c>
      <c r="BD61" s="26">
        <f>IFERROR(VLOOKUP(BC61,'Dicionário'!$A:$C,2,0),"Conferir")</f>
        <v>2</v>
      </c>
      <c r="BE61" s="3" t="s">
        <v>1585</v>
      </c>
      <c r="BF61" s="3">
        <v>0.0</v>
      </c>
      <c r="BG61" s="3" t="s">
        <v>111</v>
      </c>
      <c r="BH61" s="26">
        <f>IFERROR(VLOOKUP(BG61,'Dicionário'!$A:$C,2,0),"Conferir")</f>
        <v>2</v>
      </c>
      <c r="BI61" s="3">
        <v>1250.0</v>
      </c>
      <c r="BJ61" s="3" t="s">
        <v>112</v>
      </c>
      <c r="BK61" s="26">
        <f>IFERROR(VLOOKUP(BJ61,'Dicionário'!$A:$C,2,0),"Conferir")</f>
        <v>2</v>
      </c>
      <c r="BL61" s="3">
        <v>0.0</v>
      </c>
      <c r="BM61" s="3" t="s">
        <v>225</v>
      </c>
      <c r="BN61" s="26">
        <f>IFERROR(VLOOKUP(BM61,'Dicionário'!$A:$C,2,0),"Conferir")</f>
        <v>0</v>
      </c>
      <c r="BO61" s="3">
        <v>251.0</v>
      </c>
      <c r="BP61" s="3" t="s">
        <v>114</v>
      </c>
      <c r="BQ61" s="26">
        <f>IFERROR(VLOOKUP(BP61,'Dicionário'!$A:$C,2,0),"Conferir")</f>
        <v>2</v>
      </c>
      <c r="BR61" s="3">
        <v>322.0</v>
      </c>
      <c r="BS61" s="3" t="s">
        <v>114</v>
      </c>
      <c r="BT61" s="26">
        <f>IFERROR(VLOOKUP(BS61,'Dicionário'!$A:$C,2,0),"Conferir")</f>
        <v>2</v>
      </c>
      <c r="BU61" s="3">
        <v>50.0</v>
      </c>
      <c r="BV61" s="3" t="s">
        <v>256</v>
      </c>
      <c r="BW61" s="26">
        <f>IFERROR(VLOOKUP(BV61,'Dicionário'!$A:$C,2,0),"Conferir")</f>
        <v>0</v>
      </c>
      <c r="BX61" s="3" t="s">
        <v>157</v>
      </c>
      <c r="BY61" s="3">
        <v>82.0</v>
      </c>
      <c r="BZ61" s="3" t="s">
        <v>116</v>
      </c>
      <c r="CA61" s="26">
        <f>IFERROR(VLOOKUP(BZ61,'Dicionário'!$A:$C,2,0),"Conferir")</f>
        <v>2</v>
      </c>
      <c r="CB61" s="3">
        <v>300.0</v>
      </c>
      <c r="CC61" s="3">
        <v>0.0</v>
      </c>
      <c r="CD61" s="3" t="s">
        <v>113</v>
      </c>
      <c r="CE61" s="26">
        <f>IFERROR(VLOOKUP(CD61,'Dicionário'!$A:$C,2,0),"Conferir")</f>
        <v>2</v>
      </c>
      <c r="CF61" s="3">
        <v>0.0</v>
      </c>
      <c r="CG61" s="3" t="s">
        <v>113</v>
      </c>
      <c r="CH61" s="26">
        <f>IFERROR(VLOOKUP(CG61,'Dicionário'!$A:$C,2,0),"Conferir")</f>
        <v>2</v>
      </c>
      <c r="CI61" s="3">
        <v>100.0</v>
      </c>
      <c r="CJ61" s="3" t="s">
        <v>118</v>
      </c>
      <c r="CK61" s="26">
        <f>IFERROR(VLOOKUP(CJ61,'Dicionário'!$A:$C,2,0),"Conferir")</f>
        <v>2</v>
      </c>
      <c r="CL61" s="3" t="s">
        <v>246</v>
      </c>
      <c r="CM61" s="3">
        <v>0.0</v>
      </c>
      <c r="CN61" s="3">
        <v>0.0</v>
      </c>
      <c r="CO61" s="3">
        <v>0.0</v>
      </c>
      <c r="CP61" s="3" t="s">
        <v>113</v>
      </c>
      <c r="CQ61" s="26">
        <f>IFERROR(VLOOKUP(CP61,'Dicionário'!$A:$C,2,0),"Conferir")</f>
        <v>2</v>
      </c>
      <c r="CR61" s="3">
        <v>0.0</v>
      </c>
      <c r="CS61" s="3" t="s">
        <v>225</v>
      </c>
      <c r="CT61" s="3">
        <v>0.0</v>
      </c>
      <c r="CU61" s="3">
        <f t="shared" ref="CU61:CU63" si="13">ROUNDDOWN((CT61-CR61)/12,0)</f>
        <v>0</v>
      </c>
      <c r="CV61" s="3" t="s">
        <v>225</v>
      </c>
      <c r="CW61" s="3">
        <v>0.0</v>
      </c>
      <c r="CX61" s="3" t="s">
        <v>113</v>
      </c>
      <c r="CY61" s="26">
        <f>IFERROR(VLOOKUP(CX61,'Dicionário'!$A:$C,2,0),"Conferir")</f>
        <v>2</v>
      </c>
      <c r="DA61" s="3" t="s">
        <v>331</v>
      </c>
      <c r="DB61" s="3" t="s">
        <v>122</v>
      </c>
      <c r="DC61" s="26">
        <f>IFERROR(VLOOKUP(DB61,'Dicionário'!$A:$C,2,0),"Conferir")</f>
        <v>1</v>
      </c>
      <c r="DD61" s="3" t="s">
        <v>144</v>
      </c>
      <c r="DE61" s="3" t="s">
        <v>92</v>
      </c>
      <c r="DF61" s="3" t="s">
        <v>124</v>
      </c>
      <c r="DG61" s="26">
        <f>IFERROR(VLOOKUP(DF61,'Dicionário'!$A:$C,2,0),"Conferir")</f>
        <v>2</v>
      </c>
      <c r="DH61" s="3" t="s">
        <v>126</v>
      </c>
      <c r="DI61" s="26">
        <f>IFERROR(VLOOKUP(DH61,'Dicionário'!$A:$C,2,0),"Conferir")</f>
        <v>7</v>
      </c>
      <c r="DJ61" s="3" t="s">
        <v>146</v>
      </c>
      <c r="DK61" s="26">
        <f>IFERROR(VLOOKUP(DJ61,'Dicionário'!$A:$C,2,0),"Conferir")</f>
        <v>5</v>
      </c>
      <c r="DL61" s="3" t="s">
        <v>92</v>
      </c>
      <c r="DM61" s="26">
        <f>IFERROR(VLOOKUP(DL61,'Dicionário'!$A:$C,2,0),"Conferir")</f>
        <v>2</v>
      </c>
      <c r="DN61" s="3" t="s">
        <v>92</v>
      </c>
      <c r="DO61" s="26">
        <f>IFERROR(VLOOKUP(DN61,'Dicionário'!$A:$C,2,0),"Conferir")</f>
        <v>2</v>
      </c>
      <c r="DQ61" s="27">
        <f t="shared" si="5"/>
        <v>3708</v>
      </c>
      <c r="DR61" s="27">
        <f t="shared" si="6"/>
        <v>2355</v>
      </c>
      <c r="DS61" s="27">
        <f t="shared" si="7"/>
        <v>17</v>
      </c>
      <c r="DT61" s="27">
        <v>2023.0</v>
      </c>
    </row>
    <row r="62">
      <c r="A62" s="2">
        <v>45045.66330534722</v>
      </c>
      <c r="B62" s="3" t="s">
        <v>590</v>
      </c>
      <c r="C62" s="3" t="s">
        <v>91</v>
      </c>
      <c r="D62" s="3" t="s">
        <v>92</v>
      </c>
      <c r="E62" s="3" t="s">
        <v>591</v>
      </c>
      <c r="F62" s="3">
        <v>5.0</v>
      </c>
      <c r="G62" s="3">
        <v>3.0</v>
      </c>
      <c r="H62" s="3">
        <v>1.0</v>
      </c>
      <c r="I62" s="3" t="s">
        <v>95</v>
      </c>
      <c r="J62" s="3" t="s">
        <v>592</v>
      </c>
      <c r="K62" s="3" t="s">
        <v>593</v>
      </c>
      <c r="L62" s="3">
        <v>2.023030107E9</v>
      </c>
      <c r="M62" s="3" t="s">
        <v>294</v>
      </c>
      <c r="N62" s="3" t="s">
        <v>594</v>
      </c>
      <c r="O62" s="3">
        <v>1.1982937727E10</v>
      </c>
      <c r="P62" s="3">
        <v>5.34221865E8</v>
      </c>
      <c r="R62" s="3">
        <v>4.668604984E10</v>
      </c>
      <c r="S62" s="4">
        <v>36311.0</v>
      </c>
      <c r="T62" s="3" t="s">
        <v>131</v>
      </c>
      <c r="U62" s="3" t="s">
        <v>100</v>
      </c>
      <c r="V62" s="3" t="s">
        <v>595</v>
      </c>
      <c r="W62" s="5" t="s">
        <v>596</v>
      </c>
      <c r="X62" s="3" t="s">
        <v>597</v>
      </c>
      <c r="Y62" s="3" t="s">
        <v>104</v>
      </c>
      <c r="Z62" s="3" t="s">
        <v>105</v>
      </c>
      <c r="AA62" s="3" t="s">
        <v>106</v>
      </c>
      <c r="AC62" s="3">
        <v>6.0</v>
      </c>
      <c r="AD62" s="3">
        <v>6.0</v>
      </c>
      <c r="AE62" s="23">
        <f t="shared" si="1"/>
        <v>12</v>
      </c>
      <c r="AG62" s="23">
        <f t="shared" si="2"/>
        <v>12</v>
      </c>
      <c r="AH62" s="24" t="str">
        <f t="shared" si="3"/>
        <v>Ok</v>
      </c>
      <c r="AI62" s="3" t="s">
        <v>107</v>
      </c>
      <c r="AJ62" s="3">
        <v>1600.0</v>
      </c>
      <c r="AK62" s="3" t="s">
        <v>108</v>
      </c>
      <c r="AL62" s="25">
        <f>IFERROR(VLOOKUP(AK62,'Dicionário'!A:C,2,0),"Conferir")</f>
        <v>2</v>
      </c>
      <c r="AM62" s="3">
        <v>0.0</v>
      </c>
      <c r="AN62" s="3" t="s">
        <v>109</v>
      </c>
      <c r="AO62" s="26">
        <f>IFERROR(VLOOKUP(AN62,'Dicionário'!$A:$C,2,0),"Conferir")</f>
        <v>2</v>
      </c>
      <c r="AP62" s="3">
        <v>2362.0</v>
      </c>
      <c r="AQ62" s="3" t="s">
        <v>108</v>
      </c>
      <c r="AR62" s="26">
        <f>IFERROR(VLOOKUP(AQ62,'Dicionário'!$A:$C,2,0),"Conferir")</f>
        <v>2</v>
      </c>
      <c r="AS62" s="3">
        <v>0.0</v>
      </c>
      <c r="AT62" s="3" t="s">
        <v>109</v>
      </c>
      <c r="AU62" s="26">
        <f>IFERROR(VLOOKUP(AT62,'Dicionário'!$A:$C,2,0),"Conferir")</f>
        <v>2</v>
      </c>
      <c r="AV62" s="3">
        <v>0.0</v>
      </c>
      <c r="AW62" s="3" t="s">
        <v>109</v>
      </c>
      <c r="AX62" s="26">
        <f>IFERROR(VLOOKUP(AW62,'Dicionário'!$A:$C,2,0),"Conferir")</f>
        <v>2</v>
      </c>
      <c r="AY62" s="3">
        <v>0.0</v>
      </c>
      <c r="AZ62" s="3" t="s">
        <v>109</v>
      </c>
      <c r="BA62" s="26">
        <f>IFERROR(VLOOKUP(AZ62,'Dicionário'!$A:$C,2,0),"Conferir")</f>
        <v>2</v>
      </c>
      <c r="BB62" s="3">
        <v>750.0</v>
      </c>
      <c r="BC62" s="3" t="s">
        <v>176</v>
      </c>
      <c r="BD62" s="26">
        <f>IFERROR(VLOOKUP(BC62,'Dicionário'!$A:$C,2,0),"Conferir")</f>
        <v>0</v>
      </c>
      <c r="BF62" s="3">
        <v>0.0</v>
      </c>
      <c r="BG62" s="3" t="s">
        <v>136</v>
      </c>
      <c r="BH62" s="26">
        <f>IFERROR(VLOOKUP(BG62,'Dicionário'!$A:$C,2,0),"Conferir")</f>
        <v>1</v>
      </c>
      <c r="BI62" s="3">
        <v>0.0</v>
      </c>
      <c r="BJ62" s="3" t="s">
        <v>137</v>
      </c>
      <c r="BK62" s="26">
        <f>IFERROR(VLOOKUP(BJ62,'Dicionário'!$A:$C,2,0),"Conferir")</f>
        <v>2</v>
      </c>
      <c r="BL62" s="3">
        <v>685.0</v>
      </c>
      <c r="BM62" s="3" t="s">
        <v>138</v>
      </c>
      <c r="BN62" s="26">
        <f>IFERROR(VLOOKUP(BM62,'Dicionário'!$A:$C,2,0),"Conferir")</f>
        <v>2</v>
      </c>
      <c r="BO62" s="3">
        <v>42.0</v>
      </c>
      <c r="BP62" s="3" t="s">
        <v>114</v>
      </c>
      <c r="BQ62" s="26">
        <f>IFERROR(VLOOKUP(BP62,'Dicionário'!$A:$C,2,0),"Conferir")</f>
        <v>2</v>
      </c>
      <c r="BR62" s="3">
        <v>161.0</v>
      </c>
      <c r="BS62" s="3" t="s">
        <v>114</v>
      </c>
      <c r="BT62" s="26">
        <f>IFERROR(VLOOKUP(BS62,'Dicionário'!$A:$C,2,0),"Conferir")</f>
        <v>2</v>
      </c>
      <c r="BU62" s="3">
        <v>55.0</v>
      </c>
      <c r="BV62" s="3" t="s">
        <v>139</v>
      </c>
      <c r="BW62" s="26">
        <f>IFERROR(VLOOKUP(BV62,'Dicionário'!$A:$C,2,0),"Conferir")</f>
        <v>2</v>
      </c>
      <c r="BX62" s="3" t="s">
        <v>115</v>
      </c>
      <c r="BY62" s="3">
        <v>100.0</v>
      </c>
      <c r="BZ62" s="3" t="s">
        <v>116</v>
      </c>
      <c r="CA62" s="26">
        <f>IFERROR(VLOOKUP(BZ62,'Dicionário'!$A:$C,2,0),"Conferir")</f>
        <v>2</v>
      </c>
      <c r="CB62" s="3">
        <v>0.0</v>
      </c>
      <c r="CC62" s="3">
        <v>0.0</v>
      </c>
      <c r="CD62" s="3" t="s">
        <v>113</v>
      </c>
      <c r="CE62" s="26">
        <f>IFERROR(VLOOKUP(CD62,'Dicionário'!$A:$C,2,0),"Conferir")</f>
        <v>2</v>
      </c>
      <c r="CF62" s="3">
        <v>0.0</v>
      </c>
      <c r="CG62" s="3" t="s">
        <v>113</v>
      </c>
      <c r="CH62" s="26">
        <f>IFERROR(VLOOKUP(CG62,'Dicionário'!$A:$C,2,0),"Conferir")</f>
        <v>2</v>
      </c>
      <c r="CI62" s="3">
        <v>259.0</v>
      </c>
      <c r="CJ62" s="3" t="s">
        <v>118</v>
      </c>
      <c r="CK62" s="26">
        <f>IFERROR(VLOOKUP(CJ62,'Dicionário'!$A:$C,2,0),"Conferir")</f>
        <v>2</v>
      </c>
      <c r="CL62" s="3" t="s">
        <v>940</v>
      </c>
      <c r="CM62" s="3">
        <v>1.0</v>
      </c>
      <c r="CN62" s="3">
        <v>0.0</v>
      </c>
      <c r="CO62" s="3">
        <v>1282.0</v>
      </c>
      <c r="CP62" s="3" t="s">
        <v>120</v>
      </c>
      <c r="CQ62" s="26">
        <f>IFERROR(VLOOKUP(CP62,'Dicionário'!$A:$C,2,0),"Conferir")</f>
        <v>2</v>
      </c>
      <c r="CR62" s="3">
        <v>0.0</v>
      </c>
      <c r="CS62" s="3" t="s">
        <v>113</v>
      </c>
      <c r="CT62" s="3">
        <v>0.0</v>
      </c>
      <c r="CU62" s="3">
        <f t="shared" si="13"/>
        <v>0</v>
      </c>
      <c r="CV62" s="3" t="s">
        <v>113</v>
      </c>
      <c r="CW62" s="3">
        <v>0.0</v>
      </c>
      <c r="CX62" s="3" t="s">
        <v>113</v>
      </c>
      <c r="CY62" s="26">
        <f>IFERROR(VLOOKUP(CX62,'Dicionário'!$A:$C,2,0),"Conferir")</f>
        <v>2</v>
      </c>
      <c r="DA62" s="3" t="s">
        <v>122</v>
      </c>
      <c r="DB62" s="3" t="s">
        <v>122</v>
      </c>
      <c r="DC62" s="26">
        <f>IFERROR(VLOOKUP(DB62,'Dicionário'!$A:$C,2,0),"Conferir")</f>
        <v>1</v>
      </c>
      <c r="DD62" s="3" t="s">
        <v>144</v>
      </c>
      <c r="DF62" s="3" t="s">
        <v>124</v>
      </c>
      <c r="DG62" s="26">
        <f>IFERROR(VLOOKUP(DF62,'Dicionário'!$A:$C,2,0),"Conferir")</f>
        <v>2</v>
      </c>
      <c r="DH62" s="3" t="s">
        <v>181</v>
      </c>
      <c r="DI62" s="26">
        <f>IFERROR(VLOOKUP(DH62,'Dicionário'!$A:$C,2,0),"Conferir")</f>
        <v>1</v>
      </c>
      <c r="DJ62" s="3" t="s">
        <v>126</v>
      </c>
      <c r="DK62" s="26">
        <f>IFERROR(VLOOKUP(DJ62,'Dicionário'!$A:$C,2,0),"Conferir")</f>
        <v>7</v>
      </c>
      <c r="DL62" s="3" t="s">
        <v>92</v>
      </c>
      <c r="DM62" s="26">
        <f>IFERROR(VLOOKUP(DL62,'Dicionário'!$A:$C,2,0),"Conferir")</f>
        <v>2</v>
      </c>
      <c r="DN62" s="3" t="s">
        <v>92</v>
      </c>
      <c r="DO62" s="26">
        <f>IFERROR(VLOOKUP(DN62,'Dicionário'!$A:$C,2,0),"Conferir")</f>
        <v>2</v>
      </c>
      <c r="DQ62" s="27">
        <f t="shared" si="5"/>
        <v>4712</v>
      </c>
      <c r="DR62" s="27">
        <f t="shared" si="6"/>
        <v>2584</v>
      </c>
      <c r="DS62" s="27">
        <f t="shared" si="7"/>
        <v>24</v>
      </c>
      <c r="DT62" s="27">
        <v>2023.0</v>
      </c>
    </row>
    <row r="63">
      <c r="A63" s="2">
        <v>45045.453646932874</v>
      </c>
      <c r="B63" s="3" t="s">
        <v>599</v>
      </c>
      <c r="C63" s="3" t="s">
        <v>91</v>
      </c>
      <c r="D63" s="3" t="s">
        <v>91</v>
      </c>
      <c r="E63" s="3" t="s">
        <v>600</v>
      </c>
      <c r="F63" s="3">
        <v>3.0</v>
      </c>
      <c r="G63" s="3">
        <v>2.0</v>
      </c>
      <c r="H63" s="3" t="s">
        <v>94</v>
      </c>
      <c r="I63" s="3" t="s">
        <v>96</v>
      </c>
      <c r="J63" s="3" t="s">
        <v>95</v>
      </c>
      <c r="K63" s="3" t="s">
        <v>601</v>
      </c>
      <c r="L63" s="3">
        <v>2.02303011E9</v>
      </c>
      <c r="M63" s="3" t="s">
        <v>127</v>
      </c>
      <c r="N63" s="3" t="s">
        <v>602</v>
      </c>
      <c r="O63" s="3">
        <v>1.1969130364E10</v>
      </c>
      <c r="P63" s="3">
        <v>6.21775514E8</v>
      </c>
      <c r="Q63" s="3" t="s">
        <v>92</v>
      </c>
      <c r="R63" s="3">
        <v>5.3562546874E10</v>
      </c>
      <c r="S63" s="4">
        <v>37870.0</v>
      </c>
      <c r="T63" s="3" t="s">
        <v>163</v>
      </c>
      <c r="U63" s="3" t="s">
        <v>100</v>
      </c>
      <c r="V63" s="3" t="s">
        <v>603</v>
      </c>
      <c r="W63" s="5" t="s">
        <v>604</v>
      </c>
      <c r="X63" s="3" t="s">
        <v>605</v>
      </c>
      <c r="Y63" s="3" t="s">
        <v>104</v>
      </c>
      <c r="Z63" s="3" t="s">
        <v>105</v>
      </c>
      <c r="AA63" s="3" t="s">
        <v>106</v>
      </c>
      <c r="AC63" s="3">
        <v>3.0</v>
      </c>
      <c r="AD63" s="3">
        <v>3.0</v>
      </c>
      <c r="AE63" s="23">
        <f t="shared" si="1"/>
        <v>6</v>
      </c>
      <c r="AG63" s="23">
        <f t="shared" si="2"/>
        <v>6</v>
      </c>
      <c r="AH63" s="24" t="str">
        <f t="shared" si="3"/>
        <v>Ok</v>
      </c>
      <c r="AI63" s="3" t="s">
        <v>107</v>
      </c>
      <c r="AJ63" s="3">
        <v>972.0</v>
      </c>
      <c r="AK63" s="3" t="s">
        <v>108</v>
      </c>
      <c r="AL63" s="25">
        <f>IFERROR(VLOOKUP(AK63,'Dicionário'!A:C,2,0),"Conferir")</f>
        <v>2</v>
      </c>
      <c r="AM63" s="3">
        <v>5374.0</v>
      </c>
      <c r="AN63" s="3" t="s">
        <v>108</v>
      </c>
      <c r="AO63" s="26">
        <f>IFERROR(VLOOKUP(AN63,'Dicionário'!$A:$C,2,0),"Conferir")</f>
        <v>2</v>
      </c>
      <c r="AP63" s="3">
        <v>0.0</v>
      </c>
      <c r="AQ63" s="3" t="s">
        <v>109</v>
      </c>
      <c r="AR63" s="26">
        <f>IFERROR(VLOOKUP(AQ63,'Dicionário'!$A:$C,2,0),"Conferir")</f>
        <v>2</v>
      </c>
      <c r="AS63" s="3">
        <v>0.0</v>
      </c>
      <c r="AT63" s="3" t="s">
        <v>109</v>
      </c>
      <c r="AU63" s="26">
        <f>IFERROR(VLOOKUP(AT63,'Dicionário'!$A:$C,2,0),"Conferir")</f>
        <v>2</v>
      </c>
      <c r="AV63" s="3">
        <v>0.0</v>
      </c>
      <c r="AW63" s="3" t="s">
        <v>109</v>
      </c>
      <c r="AX63" s="26">
        <f>IFERROR(VLOOKUP(AW63,'Dicionário'!$A:$C,2,0),"Conferir")</f>
        <v>2</v>
      </c>
      <c r="AY63" s="3">
        <v>0.0</v>
      </c>
      <c r="AZ63" s="3" t="s">
        <v>109</v>
      </c>
      <c r="BA63" s="26">
        <f>IFERROR(VLOOKUP(AZ63,'Dicionário'!$A:$C,2,0),"Conferir")</f>
        <v>2</v>
      </c>
      <c r="BB63" s="3">
        <v>0.0</v>
      </c>
      <c r="BC63" s="3" t="s">
        <v>109</v>
      </c>
      <c r="BD63" s="26">
        <f>IFERROR(VLOOKUP(BC63,'Dicionário'!$A:$C,2,0),"Conferir")</f>
        <v>2</v>
      </c>
      <c r="BF63" s="3">
        <v>0.0</v>
      </c>
      <c r="BG63" s="3" t="s">
        <v>136</v>
      </c>
      <c r="BH63" s="26">
        <f>IFERROR(VLOOKUP(BG63,'Dicionário'!$A:$C,2,0),"Conferir")</f>
        <v>1</v>
      </c>
      <c r="BI63" s="3">
        <v>0.0</v>
      </c>
      <c r="BJ63" s="3" t="s">
        <v>137</v>
      </c>
      <c r="BK63" s="26">
        <f>IFERROR(VLOOKUP(BJ63,'Dicionário'!$A:$C,2,0),"Conferir")</f>
        <v>2</v>
      </c>
      <c r="BL63" s="3">
        <v>0.0</v>
      </c>
      <c r="BM63" s="3" t="s">
        <v>113</v>
      </c>
      <c r="BN63" s="26">
        <f>IFERROR(VLOOKUP(BM63,'Dicionário'!$A:$C,2,0),"Conferir")</f>
        <v>2</v>
      </c>
      <c r="BO63" s="3">
        <v>33.0</v>
      </c>
      <c r="BP63" s="3" t="s">
        <v>114</v>
      </c>
      <c r="BQ63" s="26">
        <f>IFERROR(VLOOKUP(BP63,'Dicionário'!$A:$C,2,0),"Conferir")</f>
        <v>2</v>
      </c>
      <c r="BR63" s="3">
        <v>163.0</v>
      </c>
      <c r="BS63" s="3" t="s">
        <v>114</v>
      </c>
      <c r="BT63" s="26">
        <f>IFERROR(VLOOKUP(BS63,'Dicionário'!$A:$C,2,0),"Conferir")</f>
        <v>2</v>
      </c>
      <c r="BU63" s="3">
        <v>20.0</v>
      </c>
      <c r="BV63" s="3" t="s">
        <v>256</v>
      </c>
      <c r="BW63" s="26">
        <f>IFERROR(VLOOKUP(BV63,'Dicionário'!$A:$C,2,0),"Conferir")</f>
        <v>0</v>
      </c>
      <c r="BX63" s="3" t="s">
        <v>115</v>
      </c>
      <c r="BY63" s="3">
        <v>100.0</v>
      </c>
      <c r="BZ63" s="3" t="s">
        <v>140</v>
      </c>
      <c r="CA63" s="26">
        <f>IFERROR(VLOOKUP(BZ63,'Dicionário'!$A:$C,2,0),"Conferir")</f>
        <v>0</v>
      </c>
      <c r="CB63" s="3">
        <v>116.0</v>
      </c>
      <c r="CC63" s="3">
        <v>0.0</v>
      </c>
      <c r="CD63" s="3" t="s">
        <v>113</v>
      </c>
      <c r="CE63" s="26">
        <f>IFERROR(VLOOKUP(CD63,'Dicionário'!$A:$C,2,0),"Conferir")</f>
        <v>2</v>
      </c>
      <c r="CF63" s="3">
        <v>0.0</v>
      </c>
      <c r="CG63" s="3" t="s">
        <v>113</v>
      </c>
      <c r="CH63" s="26">
        <f>IFERROR(VLOOKUP(CG63,'Dicionário'!$A:$C,2,0),"Conferir")</f>
        <v>2</v>
      </c>
      <c r="CI63" s="3">
        <v>320.0</v>
      </c>
      <c r="CJ63" s="3" t="s">
        <v>257</v>
      </c>
      <c r="CK63" s="26">
        <f>IFERROR(VLOOKUP(CJ63,'Dicionário'!$A:$C,2,0),"Conferir")</f>
        <v>0</v>
      </c>
      <c r="CL63" s="3" t="s">
        <v>1765</v>
      </c>
      <c r="CM63" s="3">
        <v>1.0</v>
      </c>
      <c r="CN63" s="3">
        <v>0.0</v>
      </c>
      <c r="CO63" s="3">
        <v>1720.0</v>
      </c>
      <c r="CP63" s="3" t="s">
        <v>207</v>
      </c>
      <c r="CQ63" s="26">
        <f>IFERROR(VLOOKUP(CP63,'Dicionário'!$A:$C,2,0),"Conferir")</f>
        <v>0</v>
      </c>
      <c r="CR63" s="3">
        <v>0.0</v>
      </c>
      <c r="CS63" s="3" t="s">
        <v>113</v>
      </c>
      <c r="CT63" s="3">
        <v>0.0</v>
      </c>
      <c r="CU63" s="3">
        <f t="shared" si="13"/>
        <v>0</v>
      </c>
      <c r="CV63" s="3" t="s">
        <v>113</v>
      </c>
      <c r="CW63" s="3">
        <v>1920.0</v>
      </c>
      <c r="CX63" s="3" t="s">
        <v>207</v>
      </c>
      <c r="CY63" s="26">
        <f>IFERROR(VLOOKUP(CX63,'Dicionário'!$A:$C,2,0),"Conferir")</f>
        <v>0</v>
      </c>
      <c r="CZ63" s="3" t="s">
        <v>1766</v>
      </c>
      <c r="DA63" s="3" t="s">
        <v>122</v>
      </c>
      <c r="DB63" s="3" t="s">
        <v>122</v>
      </c>
      <c r="DC63" s="26">
        <f>IFERROR(VLOOKUP(DB63,'Dicionário'!$A:$C,2,0),"Conferir")</f>
        <v>1</v>
      </c>
      <c r="DD63" s="3" t="s">
        <v>144</v>
      </c>
      <c r="DF63" s="3" t="s">
        <v>124</v>
      </c>
      <c r="DG63" s="26">
        <f>IFERROR(VLOOKUP(DF63,'Dicionário'!$A:$C,2,0),"Conferir")</f>
        <v>2</v>
      </c>
      <c r="DH63" s="3" t="s">
        <v>146</v>
      </c>
      <c r="DI63" s="26">
        <f>IFERROR(VLOOKUP(DH63,'Dicionário'!$A:$C,2,0),"Conferir")</f>
        <v>5</v>
      </c>
      <c r="DJ63" s="3" t="s">
        <v>125</v>
      </c>
      <c r="DK63" s="26">
        <f>IFERROR(VLOOKUP(DJ63,'Dicionário'!$A:$C,2,0),"Conferir")</f>
        <v>3</v>
      </c>
      <c r="DL63" s="3" t="s">
        <v>92</v>
      </c>
      <c r="DM63" s="26">
        <f>IFERROR(VLOOKUP(DL63,'Dicionário'!$A:$C,2,0),"Conferir")</f>
        <v>2</v>
      </c>
      <c r="DN63" s="3" t="s">
        <v>92</v>
      </c>
      <c r="DO63" s="26">
        <f>IFERROR(VLOOKUP(DN63,'Dicionário'!$A:$C,2,0),"Conferir")</f>
        <v>2</v>
      </c>
      <c r="DQ63" s="27">
        <f t="shared" si="5"/>
        <v>6346</v>
      </c>
      <c r="DR63" s="27">
        <f t="shared" si="6"/>
        <v>2472</v>
      </c>
      <c r="DS63" s="27">
        <f t="shared" si="7"/>
        <v>20</v>
      </c>
      <c r="DT63" s="27">
        <v>2023.0</v>
      </c>
    </row>
    <row r="64">
      <c r="A64" s="2">
        <v>45045.68448398148</v>
      </c>
      <c r="B64" s="3" t="s">
        <v>610</v>
      </c>
      <c r="C64" s="3" t="s">
        <v>91</v>
      </c>
      <c r="D64" s="3" t="s">
        <v>92</v>
      </c>
      <c r="E64" s="3" t="s">
        <v>576</v>
      </c>
      <c r="F64" s="3">
        <v>1.0</v>
      </c>
      <c r="G64" s="3" t="s">
        <v>93</v>
      </c>
      <c r="H64" s="3" t="s">
        <v>94</v>
      </c>
      <c r="I64" s="3" t="s">
        <v>96</v>
      </c>
      <c r="J64" s="3" t="s">
        <v>95</v>
      </c>
      <c r="K64" s="3" t="s">
        <v>2477</v>
      </c>
      <c r="L64" s="3">
        <v>2.023030109E9</v>
      </c>
      <c r="M64" s="3" t="s">
        <v>496</v>
      </c>
      <c r="N64" s="3" t="s">
        <v>612</v>
      </c>
      <c r="O64" s="3">
        <v>1.1939413354E10</v>
      </c>
      <c r="P64" s="3">
        <v>6.08911926E8</v>
      </c>
      <c r="Q64" s="3" t="s">
        <v>92</v>
      </c>
      <c r="R64" s="3">
        <v>5.0769322867E10</v>
      </c>
      <c r="S64" s="4">
        <v>38042.0</v>
      </c>
      <c r="T64" s="3" t="s">
        <v>99</v>
      </c>
      <c r="U64" s="3" t="s">
        <v>100</v>
      </c>
      <c r="V64" s="3" t="s">
        <v>613</v>
      </c>
      <c r="W64" s="5" t="s">
        <v>614</v>
      </c>
      <c r="X64" s="3" t="s">
        <v>103</v>
      </c>
      <c r="Y64" s="3" t="s">
        <v>104</v>
      </c>
      <c r="Z64" s="3" t="s">
        <v>105</v>
      </c>
      <c r="AA64" s="3" t="s">
        <v>106</v>
      </c>
      <c r="AC64" s="3">
        <v>4.0</v>
      </c>
      <c r="AD64" s="3">
        <v>4.0</v>
      </c>
      <c r="AE64" s="23">
        <f t="shared" si="1"/>
        <v>8</v>
      </c>
      <c r="AG64" s="23">
        <f t="shared" si="2"/>
        <v>8</v>
      </c>
      <c r="AH64" s="24" t="str">
        <f t="shared" si="3"/>
        <v>Ok</v>
      </c>
      <c r="AI64" s="3" t="s">
        <v>107</v>
      </c>
      <c r="AJ64" s="3">
        <v>675.0</v>
      </c>
      <c r="AK64" s="3" t="s">
        <v>108</v>
      </c>
      <c r="AL64" s="25">
        <f>IFERROR(VLOOKUP(AK64,'Dicionário'!A:C,2,0),"Conferir")</f>
        <v>2</v>
      </c>
      <c r="AM64" s="3">
        <v>3908.0</v>
      </c>
      <c r="AN64" s="3" t="s">
        <v>108</v>
      </c>
      <c r="AO64" s="26">
        <f>IFERROR(VLOOKUP(AN64,'Dicionário'!$A:$C,2,0),"Conferir")</f>
        <v>2</v>
      </c>
      <c r="AP64" s="3">
        <v>0.0</v>
      </c>
      <c r="AQ64" s="3" t="s">
        <v>109</v>
      </c>
      <c r="AR64" s="26">
        <f>IFERROR(VLOOKUP(AQ64,'Dicionário'!$A:$C,2,0),"Conferir")</f>
        <v>2</v>
      </c>
      <c r="AS64" s="3">
        <v>0.0</v>
      </c>
      <c r="AT64" s="3" t="s">
        <v>109</v>
      </c>
      <c r="AU64" s="26">
        <f>IFERROR(VLOOKUP(AT64,'Dicionário'!$A:$C,2,0),"Conferir")</f>
        <v>2</v>
      </c>
      <c r="AV64" s="3">
        <v>0.0</v>
      </c>
      <c r="AW64" s="3" t="s">
        <v>109</v>
      </c>
      <c r="AX64" s="26">
        <f>IFERROR(VLOOKUP(AW64,'Dicionário'!$A:$C,2,0),"Conferir")</f>
        <v>2</v>
      </c>
      <c r="AY64" s="3">
        <v>0.0</v>
      </c>
      <c r="AZ64" s="3" t="s">
        <v>109</v>
      </c>
      <c r="BA64" s="26">
        <f>IFERROR(VLOOKUP(AZ64,'Dicionário'!$A:$C,2,0),"Conferir")</f>
        <v>2</v>
      </c>
      <c r="BB64" s="3">
        <v>0.0</v>
      </c>
      <c r="BC64" s="3" t="s">
        <v>109</v>
      </c>
      <c r="BD64" s="26">
        <f>IFERROR(VLOOKUP(BC64,'Dicionário'!$A:$C,2,0),"Conferir")</f>
        <v>2</v>
      </c>
      <c r="BF64" s="3">
        <v>0.0</v>
      </c>
      <c r="BG64" s="3" t="s">
        <v>136</v>
      </c>
      <c r="BH64" s="26">
        <f>IFERROR(VLOOKUP(BG64,'Dicionário'!$A:$C,2,0),"Conferir")</f>
        <v>1</v>
      </c>
      <c r="BI64" s="3">
        <v>0.0</v>
      </c>
      <c r="BJ64" s="3" t="s">
        <v>137</v>
      </c>
      <c r="BK64" s="26">
        <f>IFERROR(VLOOKUP(BJ64,'Dicionário'!$A:$C,2,0),"Conferir")</f>
        <v>2</v>
      </c>
      <c r="BL64" s="3">
        <v>2289.0</v>
      </c>
      <c r="BM64" s="3" t="s">
        <v>138</v>
      </c>
      <c r="BN64" s="26">
        <f>IFERROR(VLOOKUP(BM64,'Dicionário'!$A:$C,2,0),"Conferir")</f>
        <v>2</v>
      </c>
      <c r="BO64" s="3">
        <v>67.0</v>
      </c>
      <c r="BP64" s="3" t="s">
        <v>114</v>
      </c>
      <c r="BQ64" s="26">
        <f>IFERROR(VLOOKUP(BP64,'Dicionário'!$A:$C,2,0),"Conferir")</f>
        <v>2</v>
      </c>
      <c r="BR64" s="3">
        <v>160.0</v>
      </c>
      <c r="BS64" s="3" t="s">
        <v>114</v>
      </c>
      <c r="BT64" s="26">
        <f>IFERROR(VLOOKUP(BS64,'Dicionário'!$A:$C,2,0),"Conferir")</f>
        <v>2</v>
      </c>
      <c r="BU64" s="3">
        <v>144.0</v>
      </c>
      <c r="BV64" s="3" t="s">
        <v>167</v>
      </c>
      <c r="BW64" s="26">
        <f>IFERROR(VLOOKUP(BV64,'Dicionário'!$A:$C,2,0),"Conferir")</f>
        <v>2</v>
      </c>
      <c r="BX64" s="3" t="s">
        <v>115</v>
      </c>
      <c r="BY64" s="3">
        <v>124.0</v>
      </c>
      <c r="BZ64" s="3" t="s">
        <v>116</v>
      </c>
      <c r="CA64" s="26">
        <f>IFERROR(VLOOKUP(BZ64,'Dicionário'!$A:$C,2,0),"Conferir")</f>
        <v>2</v>
      </c>
      <c r="CB64" s="3">
        <v>250.0</v>
      </c>
      <c r="CC64" s="3">
        <v>0.0</v>
      </c>
      <c r="CD64" s="3" t="s">
        <v>113</v>
      </c>
      <c r="CE64" s="26">
        <f>IFERROR(VLOOKUP(CD64,'Dicionário'!$A:$C,2,0),"Conferir")</f>
        <v>2</v>
      </c>
      <c r="CF64" s="3">
        <v>0.0</v>
      </c>
      <c r="CG64" s="3" t="s">
        <v>113</v>
      </c>
      <c r="CH64" s="26">
        <f>IFERROR(VLOOKUP(CG64,'Dicionário'!$A:$C,2,0),"Conferir")</f>
        <v>2</v>
      </c>
      <c r="CI64" s="3">
        <v>400.0</v>
      </c>
      <c r="CJ64" s="3" t="s">
        <v>141</v>
      </c>
      <c r="CK64" s="26">
        <f>IFERROR(VLOOKUP(CJ64,'Dicionário'!$A:$C,2,0),"Conferir")</f>
        <v>2</v>
      </c>
      <c r="CL64" s="3" t="s">
        <v>859</v>
      </c>
      <c r="CM64" s="3">
        <v>1.0</v>
      </c>
      <c r="CN64" s="3">
        <v>0.0</v>
      </c>
      <c r="CO64" s="3">
        <v>1839.0</v>
      </c>
      <c r="CP64" s="3" t="s">
        <v>120</v>
      </c>
      <c r="CQ64" s="26">
        <f>IFERROR(VLOOKUP(CP64,'Dicionário'!$A:$C,2,0),"Conferir")</f>
        <v>2</v>
      </c>
      <c r="CR64" s="3">
        <v>0.0</v>
      </c>
      <c r="CS64" s="3" t="s">
        <v>113</v>
      </c>
      <c r="CT64" s="3">
        <v>1286.0</v>
      </c>
      <c r="CU64" s="3">
        <v>0.0</v>
      </c>
      <c r="CV64" s="3" t="s">
        <v>120</v>
      </c>
      <c r="CW64" s="3">
        <v>0.0</v>
      </c>
      <c r="CX64" s="3" t="s">
        <v>113</v>
      </c>
      <c r="CY64" s="26">
        <f>IFERROR(VLOOKUP(CX64,'Dicionário'!$A:$C,2,0),"Conferir")</f>
        <v>2</v>
      </c>
      <c r="DA64" s="3" t="s">
        <v>122</v>
      </c>
      <c r="DB64" s="3" t="s">
        <v>122</v>
      </c>
      <c r="DC64" s="26">
        <f>IFERROR(VLOOKUP(DB64,'Dicionário'!$A:$C,2,0),"Conferir")</f>
        <v>1</v>
      </c>
      <c r="DD64" s="3" t="s">
        <v>123</v>
      </c>
      <c r="DF64" s="3" t="s">
        <v>124</v>
      </c>
      <c r="DG64" s="26">
        <f>IFERROR(VLOOKUP(DF64,'Dicionário'!$A:$C,2,0),"Conferir")</f>
        <v>2</v>
      </c>
      <c r="DH64" s="3" t="s">
        <v>126</v>
      </c>
      <c r="DI64" s="26">
        <f>IFERROR(VLOOKUP(DH64,'Dicionário'!$A:$C,2,0),"Conferir")</f>
        <v>7</v>
      </c>
      <c r="DJ64" s="3" t="s">
        <v>146</v>
      </c>
      <c r="DK64" s="26">
        <f>IFERROR(VLOOKUP(DJ64,'Dicionário'!$A:$C,2,0),"Conferir")</f>
        <v>5</v>
      </c>
      <c r="DL64" s="3" t="s">
        <v>92</v>
      </c>
      <c r="DM64" s="26">
        <f>IFERROR(VLOOKUP(DL64,'Dicionário'!$A:$C,2,0),"Conferir")</f>
        <v>2</v>
      </c>
      <c r="DN64" s="3" t="s">
        <v>92</v>
      </c>
      <c r="DO64" s="26">
        <f>IFERROR(VLOOKUP(DN64,'Dicionário'!$A:$C,2,0),"Conferir")</f>
        <v>2</v>
      </c>
      <c r="DQ64" s="27">
        <f t="shared" si="5"/>
        <v>4583</v>
      </c>
      <c r="DR64" s="27">
        <f t="shared" si="6"/>
        <v>5273</v>
      </c>
      <c r="DS64" s="27">
        <f t="shared" si="7"/>
        <v>19</v>
      </c>
      <c r="DT64" s="27">
        <v>2022.0</v>
      </c>
    </row>
    <row r="65">
      <c r="A65" s="2">
        <v>45045.41843226852</v>
      </c>
      <c r="B65" s="3" t="s">
        <v>617</v>
      </c>
      <c r="C65" s="3" t="s">
        <v>91</v>
      </c>
      <c r="D65" s="3" t="s">
        <v>92</v>
      </c>
      <c r="E65" s="3" t="s">
        <v>92</v>
      </c>
      <c r="F65" s="3">
        <v>1.0</v>
      </c>
      <c r="G65" s="3" t="s">
        <v>93</v>
      </c>
      <c r="H65" s="3">
        <v>2.0</v>
      </c>
      <c r="I65" s="3" t="s">
        <v>95</v>
      </c>
      <c r="J65" s="3" t="s">
        <v>96</v>
      </c>
      <c r="K65" s="3" t="s">
        <v>618</v>
      </c>
      <c r="L65" s="3">
        <v>2.023030111E9</v>
      </c>
      <c r="M65" s="3" t="s">
        <v>616</v>
      </c>
      <c r="N65" s="3" t="s">
        <v>619</v>
      </c>
      <c r="O65" s="3">
        <v>1.1937659637E10</v>
      </c>
      <c r="P65" s="3">
        <v>5.7131913E8</v>
      </c>
      <c r="Q65" s="3" t="s">
        <v>92</v>
      </c>
      <c r="R65" s="3">
        <v>4.455045287E10</v>
      </c>
      <c r="S65" s="4">
        <v>38698.0</v>
      </c>
      <c r="T65" s="3" t="s">
        <v>131</v>
      </c>
      <c r="U65" s="3" t="s">
        <v>100</v>
      </c>
      <c r="V65" s="3" t="s">
        <v>620</v>
      </c>
      <c r="W65" s="5" t="s">
        <v>621</v>
      </c>
      <c r="X65" s="3" t="s">
        <v>103</v>
      </c>
      <c r="Y65" s="3" t="s">
        <v>104</v>
      </c>
      <c r="Z65" s="3" t="s">
        <v>105</v>
      </c>
      <c r="AA65" s="3" t="s">
        <v>106</v>
      </c>
      <c r="AC65" s="3">
        <v>2.0</v>
      </c>
      <c r="AD65" s="3">
        <v>2.0</v>
      </c>
      <c r="AE65" s="23">
        <f t="shared" si="1"/>
        <v>4</v>
      </c>
      <c r="AG65" s="23">
        <f t="shared" si="2"/>
        <v>4</v>
      </c>
      <c r="AH65" s="24" t="str">
        <f t="shared" si="3"/>
        <v>Ok</v>
      </c>
      <c r="AI65" s="3" t="s">
        <v>134</v>
      </c>
      <c r="AJ65" s="3">
        <v>573.0</v>
      </c>
      <c r="AK65" s="3" t="s">
        <v>108</v>
      </c>
      <c r="AL65" s="25">
        <f>IFERROR(VLOOKUP(AK65,'Dicionário'!A:C,2,0),"Conferir")</f>
        <v>2</v>
      </c>
      <c r="AM65" s="3">
        <v>0.0</v>
      </c>
      <c r="AN65" s="3" t="s">
        <v>109</v>
      </c>
      <c r="AO65" s="26">
        <f>IFERROR(VLOOKUP(AN65,'Dicionário'!$A:$C,2,0),"Conferir")</f>
        <v>2</v>
      </c>
      <c r="AP65" s="3">
        <v>0.0</v>
      </c>
      <c r="AQ65" s="3" t="s">
        <v>109</v>
      </c>
      <c r="AR65" s="26">
        <f>IFERROR(VLOOKUP(AQ65,'Dicionário'!$A:$C,2,0),"Conferir")</f>
        <v>2</v>
      </c>
      <c r="AS65" s="3">
        <v>0.0</v>
      </c>
      <c r="AT65" s="3" t="s">
        <v>109</v>
      </c>
      <c r="AU65" s="26">
        <f>IFERROR(VLOOKUP(AT65,'Dicionário'!$A:$C,2,0),"Conferir")</f>
        <v>2</v>
      </c>
      <c r="AV65" s="3">
        <v>1638.0</v>
      </c>
      <c r="AW65" s="3" t="s">
        <v>108</v>
      </c>
      <c r="AX65" s="26">
        <f>IFERROR(VLOOKUP(AW65,'Dicionário'!$A:$C,2,0),"Conferir")</f>
        <v>2</v>
      </c>
      <c r="AY65" s="3">
        <v>0.0</v>
      </c>
      <c r="AZ65" s="3" t="s">
        <v>109</v>
      </c>
      <c r="BA65" s="26">
        <f>IFERROR(VLOOKUP(AZ65,'Dicionário'!$A:$C,2,0),"Conferir")</f>
        <v>2</v>
      </c>
      <c r="BB65" s="3">
        <v>0.0</v>
      </c>
      <c r="BC65" s="3" t="s">
        <v>109</v>
      </c>
      <c r="BD65" s="26">
        <f>IFERROR(VLOOKUP(BC65,'Dicionário'!$A:$C,2,0),"Conferir")</f>
        <v>2</v>
      </c>
      <c r="BF65" s="3">
        <v>0.0</v>
      </c>
      <c r="BG65" s="3" t="s">
        <v>203</v>
      </c>
      <c r="BH65" s="26">
        <f>IFERROR(VLOOKUP(BG65,'Dicionário'!$A:$C,2,0),"Conferir")</f>
        <v>4</v>
      </c>
      <c r="BI65" s="3">
        <v>0.0</v>
      </c>
      <c r="BJ65" s="3" t="s">
        <v>177</v>
      </c>
      <c r="BK65" s="26">
        <f>IFERROR(VLOOKUP(BJ65,'Dicionário'!$A:$C,2,0),"Conferir")</f>
        <v>2</v>
      </c>
      <c r="BL65" s="3">
        <v>0.0</v>
      </c>
      <c r="BM65" s="3" t="s">
        <v>113</v>
      </c>
      <c r="BN65" s="26">
        <f>IFERROR(VLOOKUP(BM65,'Dicionário'!$A:$C,2,0),"Conferir")</f>
        <v>2</v>
      </c>
      <c r="BO65" s="3">
        <v>67.0</v>
      </c>
      <c r="BP65" s="3" t="s">
        <v>114</v>
      </c>
      <c r="BQ65" s="26">
        <f>IFERROR(VLOOKUP(BP65,'Dicionário'!$A:$C,2,0),"Conferir")</f>
        <v>2</v>
      </c>
      <c r="BR65" s="3">
        <v>97.0</v>
      </c>
      <c r="BS65" s="3" t="s">
        <v>114</v>
      </c>
      <c r="BT65" s="26">
        <f>IFERROR(VLOOKUP(BS65,'Dicionário'!$A:$C,2,0),"Conferir")</f>
        <v>2</v>
      </c>
      <c r="BU65" s="3">
        <v>100.0</v>
      </c>
      <c r="BV65" s="3" t="s">
        <v>256</v>
      </c>
      <c r="BW65" s="26">
        <f>IFERROR(VLOOKUP(BV65,'Dicionário'!$A:$C,2,0),"Conferir")</f>
        <v>0</v>
      </c>
      <c r="BX65" s="3" t="s">
        <v>115</v>
      </c>
      <c r="BY65" s="3">
        <v>150.0</v>
      </c>
      <c r="BZ65" s="3" t="s">
        <v>116</v>
      </c>
      <c r="CA65" s="26">
        <f>IFERROR(VLOOKUP(BZ65,'Dicionário'!$A:$C,2,0),"Conferir")</f>
        <v>2</v>
      </c>
      <c r="CB65" s="3">
        <v>100.0</v>
      </c>
      <c r="CC65" s="3">
        <v>0.0</v>
      </c>
      <c r="CD65" s="3" t="s">
        <v>113</v>
      </c>
      <c r="CE65" s="26">
        <f>IFERROR(VLOOKUP(CD65,'Dicionário'!$A:$C,2,0),"Conferir")</f>
        <v>2</v>
      </c>
      <c r="CF65" s="3">
        <v>0.0</v>
      </c>
      <c r="CG65" s="3" t="s">
        <v>113</v>
      </c>
      <c r="CH65" s="26">
        <f>IFERROR(VLOOKUP(CG65,'Dicionário'!$A:$C,2,0),"Conferir")</f>
        <v>2</v>
      </c>
      <c r="CI65" s="3">
        <v>205.0</v>
      </c>
      <c r="CJ65" s="3" t="s">
        <v>118</v>
      </c>
      <c r="CK65" s="26">
        <f>IFERROR(VLOOKUP(CJ65,'Dicionário'!$A:$C,2,0),"Conferir")</f>
        <v>2</v>
      </c>
      <c r="CL65" s="3" t="s">
        <v>142</v>
      </c>
      <c r="CM65" s="3">
        <v>0.0</v>
      </c>
      <c r="CN65" s="3">
        <v>0.0</v>
      </c>
      <c r="CO65" s="3">
        <v>0.0</v>
      </c>
      <c r="CP65" s="3" t="s">
        <v>113</v>
      </c>
      <c r="CQ65" s="26">
        <f>IFERROR(VLOOKUP(CP65,'Dicionário'!$A:$C,2,0),"Conferir")</f>
        <v>2</v>
      </c>
      <c r="CR65" s="3">
        <v>0.0</v>
      </c>
      <c r="CS65" s="3" t="s">
        <v>113</v>
      </c>
      <c r="CT65" s="3">
        <v>0.0</v>
      </c>
      <c r="CU65" s="3">
        <f t="shared" ref="CU65:CU78" si="14">ROUNDDOWN((CT65-CR65)/12,0)</f>
        <v>0</v>
      </c>
      <c r="CV65" s="3" t="s">
        <v>113</v>
      </c>
      <c r="CW65" s="3">
        <v>0.0</v>
      </c>
      <c r="CX65" s="3" t="s">
        <v>113</v>
      </c>
      <c r="CY65" s="26">
        <f>IFERROR(VLOOKUP(CX65,'Dicionário'!$A:$C,2,0),"Conferir")</f>
        <v>2</v>
      </c>
      <c r="DA65" s="3" t="s">
        <v>122</v>
      </c>
      <c r="DB65" s="3" t="s">
        <v>122</v>
      </c>
      <c r="DC65" s="26">
        <f>IFERROR(VLOOKUP(DB65,'Dicionário'!$A:$C,2,0),"Conferir")</f>
        <v>1</v>
      </c>
      <c r="DD65" s="3" t="s">
        <v>123</v>
      </c>
      <c r="DF65" s="3" t="s">
        <v>124</v>
      </c>
      <c r="DG65" s="26">
        <f>IFERROR(VLOOKUP(DF65,'Dicionário'!$A:$C,2,0),"Conferir")</f>
        <v>2</v>
      </c>
      <c r="DH65" s="3" t="s">
        <v>147</v>
      </c>
      <c r="DI65" s="26">
        <f>IFERROR(VLOOKUP(DH65,'Dicionário'!$A:$C,2,0),"Conferir")</f>
        <v>2</v>
      </c>
      <c r="DJ65" s="3" t="s">
        <v>431</v>
      </c>
      <c r="DK65" s="26">
        <f>IFERROR(VLOOKUP(DJ65,'Dicionário'!$A:$C,2,0),"Conferir")</f>
        <v>1</v>
      </c>
      <c r="DL65" s="3" t="s">
        <v>91</v>
      </c>
      <c r="DM65" s="26">
        <f>IFERROR(VLOOKUP(DL65,'Dicionário'!$A:$C,2,0),"Conferir")</f>
        <v>1</v>
      </c>
      <c r="DN65" s="3" t="s">
        <v>91</v>
      </c>
      <c r="DO65" s="26">
        <f>IFERROR(VLOOKUP(DN65,'Dicionário'!$A:$C,2,0),"Conferir")</f>
        <v>1</v>
      </c>
      <c r="DQ65" s="27">
        <f t="shared" si="5"/>
        <v>2211</v>
      </c>
      <c r="DR65" s="27">
        <f t="shared" si="6"/>
        <v>719</v>
      </c>
      <c r="DS65" s="27">
        <f t="shared" si="7"/>
        <v>17</v>
      </c>
      <c r="DT65" s="27">
        <v>2010.0</v>
      </c>
    </row>
    <row r="66">
      <c r="A66" s="2">
        <v>45045.41769231482</v>
      </c>
      <c r="B66" s="3" t="s">
        <v>625</v>
      </c>
      <c r="C66" s="3" t="s">
        <v>91</v>
      </c>
      <c r="D66" s="3" t="s">
        <v>92</v>
      </c>
      <c r="E66" s="3" t="s">
        <v>626</v>
      </c>
      <c r="F66" s="3">
        <v>3.0</v>
      </c>
      <c r="G66" s="3">
        <v>3.0</v>
      </c>
      <c r="H66" s="3" t="s">
        <v>94</v>
      </c>
      <c r="I66" s="3" t="s">
        <v>95</v>
      </c>
      <c r="J66" s="3" t="s">
        <v>96</v>
      </c>
      <c r="K66" s="3" t="s">
        <v>627</v>
      </c>
      <c r="L66" s="3">
        <v>2.023030114E9</v>
      </c>
      <c r="M66" s="3" t="s">
        <v>306</v>
      </c>
      <c r="N66" s="6" t="s">
        <v>628</v>
      </c>
      <c r="O66" s="3">
        <v>1.1965267787E10</v>
      </c>
      <c r="P66" s="3">
        <v>5.27046164E8</v>
      </c>
      <c r="Q66" s="3" t="s">
        <v>92</v>
      </c>
      <c r="R66" s="3">
        <v>4.2072568811E10</v>
      </c>
      <c r="S66" s="4">
        <v>38070.0</v>
      </c>
      <c r="T66" s="3" t="s">
        <v>131</v>
      </c>
      <c r="U66" s="3" t="s">
        <v>100</v>
      </c>
      <c r="V66" s="3" t="s">
        <v>629</v>
      </c>
      <c r="W66" s="5" t="s">
        <v>630</v>
      </c>
      <c r="X66" s="3" t="s">
        <v>103</v>
      </c>
      <c r="Y66" s="3" t="s">
        <v>104</v>
      </c>
      <c r="Z66" s="3" t="s">
        <v>105</v>
      </c>
      <c r="AA66" s="3" t="s">
        <v>106</v>
      </c>
      <c r="AC66" s="3">
        <v>3.0</v>
      </c>
      <c r="AD66" s="3">
        <v>3.0</v>
      </c>
      <c r="AE66" s="23">
        <f t="shared" si="1"/>
        <v>6</v>
      </c>
      <c r="AG66" s="23">
        <f t="shared" si="2"/>
        <v>6</v>
      </c>
      <c r="AH66" s="24" t="str">
        <f t="shared" si="3"/>
        <v>Ok</v>
      </c>
      <c r="AI66" s="3" t="s">
        <v>107</v>
      </c>
      <c r="AJ66" s="3">
        <v>1433.0</v>
      </c>
      <c r="AK66" s="3" t="s">
        <v>108</v>
      </c>
      <c r="AL66" s="25">
        <f>IFERROR(VLOOKUP(AK66,'Dicionário'!A:C,2,0),"Conferir")</f>
        <v>2</v>
      </c>
      <c r="AM66" s="3">
        <v>0.0</v>
      </c>
      <c r="AN66" s="3" t="s">
        <v>109</v>
      </c>
      <c r="AO66" s="26">
        <f>IFERROR(VLOOKUP(AN66,'Dicionário'!$A:$C,2,0),"Conferir")</f>
        <v>2</v>
      </c>
      <c r="AP66" s="3">
        <v>0.0</v>
      </c>
      <c r="AQ66" s="3" t="s">
        <v>109</v>
      </c>
      <c r="AR66" s="26">
        <f>IFERROR(VLOOKUP(AQ66,'Dicionário'!$A:$C,2,0),"Conferir")</f>
        <v>2</v>
      </c>
      <c r="AS66" s="3">
        <v>1654.0</v>
      </c>
      <c r="AT66" s="3" t="s">
        <v>109</v>
      </c>
      <c r="AU66" s="26">
        <f>IFERROR(VLOOKUP(AT66,'Dicionário'!$A:$C,2,0),"Conferir")</f>
        <v>2</v>
      </c>
      <c r="AV66" s="3">
        <v>0.0</v>
      </c>
      <c r="AW66" s="3" t="s">
        <v>109</v>
      </c>
      <c r="AX66" s="26">
        <f>IFERROR(VLOOKUP(AW66,'Dicionário'!$A:$C,2,0),"Conferir")</f>
        <v>2</v>
      </c>
      <c r="AY66" s="3">
        <v>0.0</v>
      </c>
      <c r="AZ66" s="3" t="s">
        <v>109</v>
      </c>
      <c r="BA66" s="26">
        <f>IFERROR(VLOOKUP(AZ66,'Dicionário'!$A:$C,2,0),"Conferir")</f>
        <v>2</v>
      </c>
      <c r="BB66" s="3">
        <v>600.0</v>
      </c>
      <c r="BC66" s="3" t="s">
        <v>154</v>
      </c>
      <c r="BD66" s="26">
        <f>IFERROR(VLOOKUP(BC66,'Dicionário'!$A:$C,2,0),"Conferir")</f>
        <v>2</v>
      </c>
      <c r="BF66" s="3">
        <v>0.0</v>
      </c>
      <c r="BG66" s="3" t="s">
        <v>155</v>
      </c>
      <c r="BH66" s="26">
        <f>IFERROR(VLOOKUP(BG66,'Dicionário'!$A:$C,2,0),"Conferir")</f>
        <v>3</v>
      </c>
      <c r="BI66" s="3">
        <v>0.0</v>
      </c>
      <c r="BJ66" s="3" t="s">
        <v>137</v>
      </c>
      <c r="BK66" s="26">
        <f>IFERROR(VLOOKUP(BJ66,'Dicionário'!$A:$C,2,0),"Conferir")</f>
        <v>2</v>
      </c>
      <c r="BL66" s="3">
        <v>416.0</v>
      </c>
      <c r="BM66" s="3" t="s">
        <v>225</v>
      </c>
      <c r="BN66" s="26">
        <f>IFERROR(VLOOKUP(BM66,'Dicionário'!$A:$C,2,0),"Conferir")</f>
        <v>0</v>
      </c>
      <c r="BO66" s="3">
        <v>136.0</v>
      </c>
      <c r="BP66" s="3" t="s">
        <v>114</v>
      </c>
      <c r="BQ66" s="26">
        <f>IFERROR(VLOOKUP(BP66,'Dicionário'!$A:$C,2,0),"Conferir")</f>
        <v>2</v>
      </c>
      <c r="BR66" s="3">
        <v>172.0</v>
      </c>
      <c r="BS66" s="3" t="s">
        <v>114</v>
      </c>
      <c r="BT66" s="26">
        <f>IFERROR(VLOOKUP(BS66,'Dicionário'!$A:$C,2,0),"Conferir")</f>
        <v>2</v>
      </c>
      <c r="BU66" s="3">
        <v>50.0</v>
      </c>
      <c r="BV66" s="3" t="s">
        <v>256</v>
      </c>
      <c r="BW66" s="26">
        <f>IFERROR(VLOOKUP(BV66,'Dicionário'!$A:$C,2,0),"Conferir")</f>
        <v>0</v>
      </c>
      <c r="BX66" s="3" t="s">
        <v>157</v>
      </c>
      <c r="BY66" s="3">
        <v>0.0</v>
      </c>
      <c r="BZ66" s="3" t="s">
        <v>113</v>
      </c>
      <c r="CA66" s="26">
        <f>IFERROR(VLOOKUP(BZ66,'Dicionário'!$A:$C,2,0),"Conferir")</f>
        <v>2</v>
      </c>
      <c r="CB66" s="3">
        <v>264.0</v>
      </c>
      <c r="CC66" s="3">
        <v>0.0</v>
      </c>
      <c r="CD66" s="3" t="s">
        <v>113</v>
      </c>
      <c r="CE66" s="26">
        <f>IFERROR(VLOOKUP(CD66,'Dicionário'!$A:$C,2,0),"Conferir")</f>
        <v>2</v>
      </c>
      <c r="CF66" s="3">
        <v>40.0</v>
      </c>
      <c r="CG66" s="3" t="s">
        <v>205</v>
      </c>
      <c r="CH66" s="26">
        <f>IFERROR(VLOOKUP(CG66,'Dicionário'!$A:$C,2,0),"Conferir")</f>
        <v>0</v>
      </c>
      <c r="CI66" s="3">
        <v>250.0</v>
      </c>
      <c r="CJ66" s="3" t="s">
        <v>118</v>
      </c>
      <c r="CK66" s="26">
        <f>IFERROR(VLOOKUP(CJ66,'Dicionário'!$A:$C,2,0),"Conferir")</f>
        <v>2</v>
      </c>
      <c r="CL66" s="3" t="s">
        <v>714</v>
      </c>
      <c r="CM66" s="3">
        <v>0.0</v>
      </c>
      <c r="CN66" s="3">
        <v>0.0</v>
      </c>
      <c r="CO66" s="3">
        <v>0.0</v>
      </c>
      <c r="CP66" s="3" t="s">
        <v>113</v>
      </c>
      <c r="CQ66" s="26">
        <f>IFERROR(VLOOKUP(CP66,'Dicionário'!$A:$C,2,0),"Conferir")</f>
        <v>2</v>
      </c>
      <c r="CR66" s="3">
        <v>0.0</v>
      </c>
      <c r="CS66" s="3" t="s">
        <v>113</v>
      </c>
      <c r="CT66" s="3">
        <v>0.0</v>
      </c>
      <c r="CU66" s="3">
        <f t="shared" si="14"/>
        <v>0</v>
      </c>
      <c r="CV66" s="3" t="s">
        <v>113</v>
      </c>
      <c r="CW66" s="3">
        <v>0.0</v>
      </c>
      <c r="CX66" s="3" t="s">
        <v>113</v>
      </c>
      <c r="CY66" s="26">
        <f>IFERROR(VLOOKUP(CX66,'Dicionário'!$A:$C,2,0),"Conferir")</f>
        <v>2</v>
      </c>
      <c r="DA66" s="3" t="s">
        <v>122</v>
      </c>
      <c r="DB66" s="3" t="s">
        <v>122</v>
      </c>
      <c r="DC66" s="26">
        <f>IFERROR(VLOOKUP(DB66,'Dicionário'!$A:$C,2,0),"Conferir")</f>
        <v>1</v>
      </c>
      <c r="DD66" s="3" t="s">
        <v>123</v>
      </c>
      <c r="DF66" s="3" t="s">
        <v>124</v>
      </c>
      <c r="DG66" s="26">
        <f>IFERROR(VLOOKUP(DF66,'Dicionário'!$A:$C,2,0),"Conferir")</f>
        <v>2</v>
      </c>
      <c r="DH66" s="3" t="s">
        <v>147</v>
      </c>
      <c r="DI66" s="26">
        <f>IFERROR(VLOOKUP(DH66,'Dicionário'!$A:$C,2,0),"Conferir")</f>
        <v>2</v>
      </c>
      <c r="DJ66" s="3" t="s">
        <v>146</v>
      </c>
      <c r="DK66" s="26">
        <f>IFERROR(VLOOKUP(DJ66,'Dicionário'!$A:$C,2,0),"Conferir")</f>
        <v>5</v>
      </c>
      <c r="DL66" s="3" t="s">
        <v>92</v>
      </c>
      <c r="DM66" s="26">
        <f>IFERROR(VLOOKUP(DL66,'Dicionário'!$A:$C,2,0),"Conferir")</f>
        <v>2</v>
      </c>
      <c r="DN66" s="3" t="s">
        <v>91</v>
      </c>
      <c r="DO66" s="26">
        <f>IFERROR(VLOOKUP(DN66,'Dicionário'!$A:$C,2,0),"Conferir")</f>
        <v>1</v>
      </c>
      <c r="DQ66" s="27">
        <f t="shared" si="5"/>
        <v>3687</v>
      </c>
      <c r="DR66" s="27">
        <f t="shared" si="6"/>
        <v>1328</v>
      </c>
      <c r="DS66" s="27">
        <f t="shared" si="7"/>
        <v>19</v>
      </c>
      <c r="DT66" s="27">
        <v>2020.0</v>
      </c>
    </row>
    <row r="67">
      <c r="A67" s="2">
        <v>45045.623014641205</v>
      </c>
      <c r="B67" s="3" t="s">
        <v>631</v>
      </c>
      <c r="C67" s="3" t="s">
        <v>91</v>
      </c>
      <c r="D67" s="3" t="s">
        <v>92</v>
      </c>
      <c r="E67" s="3" t="s">
        <v>92</v>
      </c>
      <c r="F67" s="3">
        <v>1.0</v>
      </c>
      <c r="G67" s="3" t="s">
        <v>93</v>
      </c>
      <c r="H67" s="3" t="s">
        <v>94</v>
      </c>
      <c r="I67" s="3" t="s">
        <v>96</v>
      </c>
      <c r="J67" s="3" t="s">
        <v>95</v>
      </c>
      <c r="K67" s="3" t="s">
        <v>632</v>
      </c>
      <c r="L67" s="3">
        <v>2.023030118E9</v>
      </c>
      <c r="M67" s="3" t="s">
        <v>259</v>
      </c>
      <c r="N67" s="3" t="s">
        <v>633</v>
      </c>
      <c r="O67" s="3">
        <v>1.1979637415E10</v>
      </c>
      <c r="P67" s="3">
        <v>5.50629166E8</v>
      </c>
      <c r="Q67" s="3" t="s">
        <v>92</v>
      </c>
      <c r="R67" s="3">
        <v>5.076513089E10</v>
      </c>
      <c r="S67" s="4">
        <v>38542.0</v>
      </c>
      <c r="T67" s="3" t="s">
        <v>99</v>
      </c>
      <c r="U67" s="3" t="s">
        <v>100</v>
      </c>
      <c r="V67" s="3" t="s">
        <v>634</v>
      </c>
      <c r="W67" s="5" t="s">
        <v>635</v>
      </c>
      <c r="X67" s="3" t="s">
        <v>103</v>
      </c>
      <c r="Y67" s="3" t="s">
        <v>104</v>
      </c>
      <c r="Z67" s="3" t="s">
        <v>105</v>
      </c>
      <c r="AA67" s="3" t="s">
        <v>106</v>
      </c>
      <c r="AC67" s="3">
        <v>6.0</v>
      </c>
      <c r="AD67" s="3">
        <v>6.0</v>
      </c>
      <c r="AE67" s="23">
        <f t="shared" si="1"/>
        <v>12</v>
      </c>
      <c r="AG67" s="23">
        <f t="shared" si="2"/>
        <v>12</v>
      </c>
      <c r="AH67" s="24" t="str">
        <f t="shared" si="3"/>
        <v>Ok</v>
      </c>
      <c r="AI67" s="3" t="s">
        <v>134</v>
      </c>
      <c r="AJ67" s="3">
        <v>0.0</v>
      </c>
      <c r="AK67" s="3" t="s">
        <v>109</v>
      </c>
      <c r="AL67" s="25">
        <f>IFERROR(VLOOKUP(AK67,'Dicionário'!A:C,2,0),"Conferir")</f>
        <v>2</v>
      </c>
      <c r="AM67" s="3">
        <v>2122.0</v>
      </c>
      <c r="AN67" s="3" t="s">
        <v>108</v>
      </c>
      <c r="AO67" s="26">
        <f>IFERROR(VLOOKUP(AN67,'Dicionário'!$A:$C,2,0),"Conferir")</f>
        <v>2</v>
      </c>
      <c r="AP67" s="3">
        <v>3920.0</v>
      </c>
      <c r="AQ67" s="3" t="s">
        <v>108</v>
      </c>
      <c r="AR67" s="26">
        <f>IFERROR(VLOOKUP(AQ67,'Dicionário'!$A:$C,2,0),"Conferir")</f>
        <v>2</v>
      </c>
      <c r="AS67" s="3">
        <v>0.0</v>
      </c>
      <c r="AT67" s="3" t="s">
        <v>109</v>
      </c>
      <c r="AU67" s="26">
        <f>IFERROR(VLOOKUP(AT67,'Dicionário'!$A:$C,2,0),"Conferir")</f>
        <v>2</v>
      </c>
      <c r="AV67" s="3">
        <v>0.0</v>
      </c>
      <c r="AW67" s="3" t="s">
        <v>109</v>
      </c>
      <c r="AX67" s="26">
        <f>IFERROR(VLOOKUP(AW67,'Dicionário'!$A:$C,2,0),"Conferir")</f>
        <v>2</v>
      </c>
      <c r="AY67" s="3">
        <v>0.0</v>
      </c>
      <c r="AZ67" s="3" t="s">
        <v>109</v>
      </c>
      <c r="BA67" s="26">
        <f>IFERROR(VLOOKUP(AZ67,'Dicionário'!$A:$C,2,0),"Conferir")</f>
        <v>2</v>
      </c>
      <c r="BB67" s="3">
        <v>0.0</v>
      </c>
      <c r="BC67" s="3" t="s">
        <v>109</v>
      </c>
      <c r="BD67" s="26">
        <f>IFERROR(VLOOKUP(BC67,'Dicionário'!$A:$C,2,0),"Conferir")</f>
        <v>2</v>
      </c>
      <c r="BF67" s="3">
        <v>0.0</v>
      </c>
      <c r="BG67" s="3" t="s">
        <v>203</v>
      </c>
      <c r="BH67" s="26">
        <f>IFERROR(VLOOKUP(BG67,'Dicionário'!$A:$C,2,0),"Conferir")</f>
        <v>4</v>
      </c>
      <c r="BI67" s="3">
        <v>0.0</v>
      </c>
      <c r="BJ67" s="3" t="s">
        <v>177</v>
      </c>
      <c r="BK67" s="26">
        <f>IFERROR(VLOOKUP(BJ67,'Dicionário'!$A:$C,2,0),"Conferir")</f>
        <v>2</v>
      </c>
      <c r="BL67" s="3">
        <v>0.0</v>
      </c>
      <c r="BM67" s="3" t="s">
        <v>178</v>
      </c>
      <c r="BN67" s="26">
        <f>IFERROR(VLOOKUP(BM67,'Dicionário'!$A:$C,2,0),"Conferir")</f>
        <v>2</v>
      </c>
      <c r="BO67" s="3">
        <v>66.0</v>
      </c>
      <c r="BP67" s="3" t="s">
        <v>114</v>
      </c>
      <c r="BQ67" s="26">
        <f>IFERROR(VLOOKUP(BP67,'Dicionário'!$A:$C,2,0),"Conferir")</f>
        <v>2</v>
      </c>
      <c r="BR67" s="3">
        <v>74.0</v>
      </c>
      <c r="BS67" s="3" t="s">
        <v>114</v>
      </c>
      <c r="BT67" s="26">
        <f>IFERROR(VLOOKUP(BS67,'Dicionário'!$A:$C,2,0),"Conferir")</f>
        <v>2</v>
      </c>
      <c r="BU67" s="3">
        <v>73.0</v>
      </c>
      <c r="BV67" s="3" t="s">
        <v>139</v>
      </c>
      <c r="BW67" s="26">
        <f>IFERROR(VLOOKUP(BV67,'Dicionário'!$A:$C,2,0),"Conferir")</f>
        <v>2</v>
      </c>
      <c r="BX67" s="3" t="s">
        <v>204</v>
      </c>
      <c r="BY67" s="3">
        <v>0.0</v>
      </c>
      <c r="BZ67" s="3" t="s">
        <v>113</v>
      </c>
      <c r="CA67" s="26">
        <f>IFERROR(VLOOKUP(BZ67,'Dicionário'!$A:$C,2,0),"Conferir")</f>
        <v>2</v>
      </c>
      <c r="CB67" s="3">
        <v>200.0</v>
      </c>
      <c r="CC67" s="3">
        <v>0.0</v>
      </c>
      <c r="CD67" s="3" t="s">
        <v>113</v>
      </c>
      <c r="CE67" s="26">
        <f>IFERROR(VLOOKUP(CD67,'Dicionário'!$A:$C,2,0),"Conferir")</f>
        <v>2</v>
      </c>
      <c r="CF67" s="3">
        <v>407.0</v>
      </c>
      <c r="CG67" s="3" t="s">
        <v>205</v>
      </c>
      <c r="CH67" s="26">
        <f>IFERROR(VLOOKUP(CG67,'Dicionário'!$A:$C,2,0),"Conferir")</f>
        <v>0</v>
      </c>
      <c r="CI67" s="3">
        <v>250.0</v>
      </c>
      <c r="CJ67" s="3" t="s">
        <v>118</v>
      </c>
      <c r="CK67" s="26">
        <f>IFERROR(VLOOKUP(CJ67,'Dicionário'!$A:$C,2,0),"Conferir")</f>
        <v>2</v>
      </c>
      <c r="CL67" s="3" t="s">
        <v>206</v>
      </c>
      <c r="CM67" s="3">
        <v>1.0</v>
      </c>
      <c r="CN67" s="3">
        <v>0.0</v>
      </c>
      <c r="CO67" s="3">
        <v>690.0</v>
      </c>
      <c r="CP67" s="3" t="s">
        <v>207</v>
      </c>
      <c r="CQ67" s="26">
        <f>IFERROR(VLOOKUP(CP67,'Dicionário'!$A:$C,2,0),"Conferir")</f>
        <v>0</v>
      </c>
      <c r="CR67" s="3">
        <v>0.0</v>
      </c>
      <c r="CS67" s="3" t="s">
        <v>113</v>
      </c>
      <c r="CT67" s="3">
        <v>0.0</v>
      </c>
      <c r="CU67" s="3">
        <f t="shared" si="14"/>
        <v>0</v>
      </c>
      <c r="CV67" s="3" t="s">
        <v>113</v>
      </c>
      <c r="CW67" s="3">
        <v>0.0</v>
      </c>
      <c r="CX67" s="3" t="s">
        <v>113</v>
      </c>
      <c r="CY67" s="26">
        <f>IFERROR(VLOOKUP(CX67,'Dicionário'!$A:$C,2,0),"Conferir")</f>
        <v>2</v>
      </c>
      <c r="DA67" s="3" t="s">
        <v>122</v>
      </c>
      <c r="DB67" s="3" t="s">
        <v>122</v>
      </c>
      <c r="DC67" s="26">
        <f>IFERROR(VLOOKUP(DB67,'Dicionário'!$A:$C,2,0),"Conferir")</f>
        <v>1</v>
      </c>
      <c r="DD67" s="3" t="s">
        <v>144</v>
      </c>
      <c r="DF67" s="3" t="s">
        <v>124</v>
      </c>
      <c r="DG67" s="26">
        <f>IFERROR(VLOOKUP(DF67,'Dicionário'!$A:$C,2,0),"Conferir")</f>
        <v>2</v>
      </c>
      <c r="DH67" s="3" t="s">
        <v>208</v>
      </c>
      <c r="DI67" s="26">
        <f>IFERROR(VLOOKUP(DH67,'Dicionário'!$A:$C,2,0),"Conferir")</f>
        <v>4</v>
      </c>
      <c r="DJ67" s="3" t="s">
        <v>146</v>
      </c>
      <c r="DK67" s="26">
        <f>IFERROR(VLOOKUP(DJ67,'Dicionário'!$A:$C,2,0),"Conferir")</f>
        <v>5</v>
      </c>
      <c r="DL67" s="3" t="s">
        <v>92</v>
      </c>
      <c r="DM67" s="26">
        <f>IFERROR(VLOOKUP(DL67,'Dicionário'!$A:$C,2,0),"Conferir")</f>
        <v>2</v>
      </c>
      <c r="DN67" s="3" t="s">
        <v>92</v>
      </c>
      <c r="DO67" s="26">
        <f>IFERROR(VLOOKUP(DN67,'Dicionário'!$A:$C,2,0),"Conferir")</f>
        <v>2</v>
      </c>
      <c r="DQ67" s="27">
        <f t="shared" si="5"/>
        <v>6042</v>
      </c>
      <c r="DR67" s="27">
        <f t="shared" si="6"/>
        <v>1760</v>
      </c>
      <c r="DS67" s="27">
        <f t="shared" si="7"/>
        <v>18</v>
      </c>
      <c r="DT67" s="27">
        <v>2023.0</v>
      </c>
    </row>
    <row r="68">
      <c r="A68" s="2">
        <v>45045.61730986111</v>
      </c>
      <c r="B68" s="3" t="s">
        <v>636</v>
      </c>
      <c r="C68" s="3" t="s">
        <v>91</v>
      </c>
      <c r="D68" s="3" t="s">
        <v>92</v>
      </c>
      <c r="E68" s="3" t="s">
        <v>92</v>
      </c>
      <c r="F68" s="3" t="s">
        <v>93</v>
      </c>
      <c r="G68" s="3" t="s">
        <v>93</v>
      </c>
      <c r="H68" s="3" t="s">
        <v>94</v>
      </c>
      <c r="I68" s="3" t="s">
        <v>96</v>
      </c>
      <c r="J68" s="3" t="s">
        <v>95</v>
      </c>
      <c r="K68" s="3" t="s">
        <v>2478</v>
      </c>
      <c r="L68" s="3">
        <v>2.023030121E9</v>
      </c>
      <c r="M68" s="3" t="s">
        <v>278</v>
      </c>
      <c r="N68" s="3" t="s">
        <v>638</v>
      </c>
      <c r="O68" s="3">
        <v>1.1959718828E10</v>
      </c>
      <c r="P68" s="3">
        <v>5.56043972E8</v>
      </c>
      <c r="R68" s="3">
        <v>4.4271005894E10</v>
      </c>
      <c r="S68" s="4">
        <v>38057.0</v>
      </c>
      <c r="T68" s="3" t="s">
        <v>99</v>
      </c>
      <c r="U68" s="3" t="s">
        <v>100</v>
      </c>
      <c r="V68" s="3" t="s">
        <v>639</v>
      </c>
      <c r="W68" s="5" t="s">
        <v>640</v>
      </c>
      <c r="X68" s="3" t="s">
        <v>103</v>
      </c>
      <c r="Y68" s="3" t="s">
        <v>104</v>
      </c>
      <c r="Z68" s="3" t="s">
        <v>105</v>
      </c>
      <c r="AA68" s="3" t="s">
        <v>106</v>
      </c>
      <c r="AC68" s="3">
        <v>3.0</v>
      </c>
      <c r="AD68" s="3">
        <v>3.0</v>
      </c>
      <c r="AE68" s="23">
        <f t="shared" si="1"/>
        <v>6</v>
      </c>
      <c r="AG68" s="23">
        <f t="shared" si="2"/>
        <v>6</v>
      </c>
      <c r="AH68" s="24" t="str">
        <f t="shared" si="3"/>
        <v>Ok</v>
      </c>
      <c r="AI68" s="3" t="s">
        <v>134</v>
      </c>
      <c r="AJ68" s="3">
        <v>0.0</v>
      </c>
      <c r="AK68" s="3" t="s">
        <v>109</v>
      </c>
      <c r="AL68" s="25">
        <f>IFERROR(VLOOKUP(AK68,'Dicionário'!A:C,2,0),"Conferir")</f>
        <v>2</v>
      </c>
      <c r="AM68" s="3">
        <v>2342.0</v>
      </c>
      <c r="AN68" s="3" t="s">
        <v>108</v>
      </c>
      <c r="AO68" s="26">
        <f>IFERROR(VLOOKUP(AN68,'Dicionário'!$A:$C,2,0),"Conferir")</f>
        <v>2</v>
      </c>
      <c r="AP68" s="3">
        <v>2251.0</v>
      </c>
      <c r="AQ68" s="3" t="s">
        <v>154</v>
      </c>
      <c r="AR68" s="26">
        <f>IFERROR(VLOOKUP(AQ68,'Dicionário'!$A:$C,2,0),"Conferir")</f>
        <v>2</v>
      </c>
      <c r="AS68" s="3">
        <v>0.0</v>
      </c>
      <c r="AT68" s="3" t="s">
        <v>109</v>
      </c>
      <c r="AU68" s="26">
        <f>IFERROR(VLOOKUP(AT68,'Dicionário'!$A:$C,2,0),"Conferir")</f>
        <v>2</v>
      </c>
      <c r="AV68" s="3">
        <v>0.0</v>
      </c>
      <c r="AW68" s="3" t="s">
        <v>109</v>
      </c>
      <c r="AX68" s="26">
        <f>IFERROR(VLOOKUP(AW68,'Dicionário'!$A:$C,2,0),"Conferir")</f>
        <v>2</v>
      </c>
      <c r="AY68" s="3">
        <v>0.0</v>
      </c>
      <c r="AZ68" s="3" t="s">
        <v>109</v>
      </c>
      <c r="BA68" s="26">
        <f>IFERROR(VLOOKUP(AZ68,'Dicionário'!$A:$C,2,0),"Conferir")</f>
        <v>2</v>
      </c>
      <c r="BB68" s="3">
        <v>0.0</v>
      </c>
      <c r="BC68" s="3" t="s">
        <v>109</v>
      </c>
      <c r="BD68" s="26">
        <f>IFERROR(VLOOKUP(BC68,'Dicionário'!$A:$C,2,0),"Conferir")</f>
        <v>2</v>
      </c>
      <c r="BE68" s="3" t="s">
        <v>1502</v>
      </c>
      <c r="BF68" s="3">
        <v>0.0</v>
      </c>
      <c r="BG68" s="3" t="s">
        <v>155</v>
      </c>
      <c r="BH68" s="26">
        <f>IFERROR(VLOOKUP(BG68,'Dicionário'!$A:$C,2,0),"Conferir")</f>
        <v>3</v>
      </c>
      <c r="BI68" s="3">
        <v>0.0</v>
      </c>
      <c r="BJ68" s="3" t="s">
        <v>177</v>
      </c>
      <c r="BK68" s="26">
        <f>IFERROR(VLOOKUP(BJ68,'Dicionário'!$A:$C,2,0),"Conferir")</f>
        <v>2</v>
      </c>
      <c r="BL68" s="3">
        <v>100.0</v>
      </c>
      <c r="BM68" s="3" t="s">
        <v>138</v>
      </c>
      <c r="BN68" s="26">
        <f>IFERROR(VLOOKUP(BM68,'Dicionário'!$A:$C,2,0),"Conferir")</f>
        <v>2</v>
      </c>
      <c r="BO68" s="3">
        <v>68.0</v>
      </c>
      <c r="BP68" s="3" t="s">
        <v>114</v>
      </c>
      <c r="BQ68" s="26">
        <f>IFERROR(VLOOKUP(BP68,'Dicionário'!$A:$C,2,0),"Conferir")</f>
        <v>2</v>
      </c>
      <c r="BR68" s="3">
        <v>223.0</v>
      </c>
      <c r="BS68" s="3" t="s">
        <v>114</v>
      </c>
      <c r="BT68" s="26">
        <f>IFERROR(VLOOKUP(BS68,'Dicionário'!$A:$C,2,0),"Conferir")</f>
        <v>2</v>
      </c>
      <c r="BU68" s="3">
        <v>410.0</v>
      </c>
      <c r="BV68" s="3" t="s">
        <v>256</v>
      </c>
      <c r="BW68" s="26">
        <f>IFERROR(VLOOKUP(BV68,'Dicionário'!$A:$C,2,0),"Conferir")</f>
        <v>0</v>
      </c>
      <c r="BX68" s="3" t="s">
        <v>115</v>
      </c>
      <c r="BY68" s="3">
        <v>50.0</v>
      </c>
      <c r="BZ68" s="3" t="s">
        <v>140</v>
      </c>
      <c r="CA68" s="26">
        <f>IFERROR(VLOOKUP(BZ68,'Dicionário'!$A:$C,2,0),"Conferir")</f>
        <v>0</v>
      </c>
      <c r="CB68" s="3">
        <v>0.0</v>
      </c>
      <c r="CC68" s="3">
        <v>0.0</v>
      </c>
      <c r="CD68" s="3" t="s">
        <v>113</v>
      </c>
      <c r="CE68" s="26">
        <f>IFERROR(VLOOKUP(CD68,'Dicionário'!$A:$C,2,0),"Conferir")</f>
        <v>2</v>
      </c>
      <c r="CF68" s="3">
        <v>120.0</v>
      </c>
      <c r="CG68" s="3" t="s">
        <v>205</v>
      </c>
      <c r="CH68" s="26">
        <f>IFERROR(VLOOKUP(CG68,'Dicionário'!$A:$C,2,0),"Conferir")</f>
        <v>0</v>
      </c>
      <c r="CI68" s="3">
        <v>80.0</v>
      </c>
      <c r="CJ68" s="3" t="s">
        <v>118</v>
      </c>
      <c r="CK68" s="26">
        <f>IFERROR(VLOOKUP(CJ68,'Dicionário'!$A:$C,2,0),"Conferir")</f>
        <v>2</v>
      </c>
      <c r="CL68" s="3" t="s">
        <v>246</v>
      </c>
      <c r="CM68" s="3">
        <v>0.0</v>
      </c>
      <c r="CN68" s="3">
        <v>0.0</v>
      </c>
      <c r="CO68" s="3">
        <v>0.0</v>
      </c>
      <c r="CP68" s="3" t="s">
        <v>113</v>
      </c>
      <c r="CQ68" s="26">
        <f>IFERROR(VLOOKUP(CP68,'Dicionário'!$A:$C,2,0),"Conferir")</f>
        <v>2</v>
      </c>
      <c r="CR68" s="3">
        <v>0.0</v>
      </c>
      <c r="CS68" s="3" t="s">
        <v>113</v>
      </c>
      <c r="CT68" s="3">
        <v>0.0</v>
      </c>
      <c r="CU68" s="3">
        <f t="shared" si="14"/>
        <v>0</v>
      </c>
      <c r="CV68" s="3" t="s">
        <v>113</v>
      </c>
      <c r="CW68" s="3">
        <v>0.0</v>
      </c>
      <c r="CX68" s="3" t="s">
        <v>113</v>
      </c>
      <c r="CY68" s="26">
        <f>IFERROR(VLOOKUP(CX68,'Dicionário'!$A:$C,2,0),"Conferir")</f>
        <v>2</v>
      </c>
      <c r="CZ68" s="3" t="s">
        <v>1503</v>
      </c>
      <c r="DA68" s="3" t="s">
        <v>122</v>
      </c>
      <c r="DB68" s="3" t="s">
        <v>122</v>
      </c>
      <c r="DC68" s="26">
        <f>IFERROR(VLOOKUP(DB68,'Dicionário'!$A:$C,2,0),"Conferir")</f>
        <v>1</v>
      </c>
      <c r="DD68" s="3" t="s">
        <v>123</v>
      </c>
      <c r="DE68" s="3" t="s">
        <v>92</v>
      </c>
      <c r="DF68" s="3" t="s">
        <v>124</v>
      </c>
      <c r="DG68" s="26">
        <f>IFERROR(VLOOKUP(DF68,'Dicionário'!$A:$C,2,0),"Conferir")</f>
        <v>2</v>
      </c>
      <c r="DH68" s="3" t="s">
        <v>147</v>
      </c>
      <c r="DI68" s="26">
        <f>IFERROR(VLOOKUP(DH68,'Dicionário'!$A:$C,2,0),"Conferir")</f>
        <v>2</v>
      </c>
      <c r="DJ68" s="3" t="s">
        <v>126</v>
      </c>
      <c r="DK68" s="26">
        <f>IFERROR(VLOOKUP(DJ68,'Dicionário'!$A:$C,2,0),"Conferir")</f>
        <v>7</v>
      </c>
      <c r="DL68" s="3" t="s">
        <v>92</v>
      </c>
      <c r="DM68" s="26">
        <f>IFERROR(VLOOKUP(DL68,'Dicionário'!$A:$C,2,0),"Conferir")</f>
        <v>2</v>
      </c>
      <c r="DN68" s="3" t="s">
        <v>92</v>
      </c>
      <c r="DO68" s="26">
        <f>IFERROR(VLOOKUP(DN68,'Dicionário'!$A:$C,2,0),"Conferir")</f>
        <v>2</v>
      </c>
      <c r="DQ68" s="27">
        <f t="shared" si="5"/>
        <v>4593</v>
      </c>
      <c r="DR68" s="27">
        <f t="shared" si="6"/>
        <v>1051</v>
      </c>
      <c r="DS68" s="27">
        <f t="shared" si="7"/>
        <v>19</v>
      </c>
      <c r="DT68" s="23">
        <v>2022.0</v>
      </c>
    </row>
    <row r="69">
      <c r="A69" s="2">
        <v>45045.61970516204</v>
      </c>
      <c r="B69" s="3" t="s">
        <v>643</v>
      </c>
      <c r="C69" s="3" t="s">
        <v>91</v>
      </c>
      <c r="D69" s="3" t="s">
        <v>92</v>
      </c>
      <c r="E69" s="3" t="s">
        <v>92</v>
      </c>
      <c r="F69" s="3">
        <v>1.0</v>
      </c>
      <c r="G69" s="3">
        <v>1.0</v>
      </c>
      <c r="H69" s="3" t="s">
        <v>94</v>
      </c>
      <c r="I69" s="3" t="s">
        <v>96</v>
      </c>
      <c r="J69" s="3" t="s">
        <v>95</v>
      </c>
      <c r="K69" s="3" t="s">
        <v>644</v>
      </c>
      <c r="L69" s="3">
        <v>2.023030119E9</v>
      </c>
      <c r="M69" s="3" t="s">
        <v>341</v>
      </c>
      <c r="N69" s="3" t="s">
        <v>645</v>
      </c>
      <c r="O69" s="3">
        <v>1.198654584E10</v>
      </c>
      <c r="P69" s="3">
        <v>5.84106944E8</v>
      </c>
      <c r="Q69" s="3" t="s">
        <v>92</v>
      </c>
      <c r="R69" s="3">
        <v>4.813367283E10</v>
      </c>
      <c r="S69" s="4">
        <v>38467.0</v>
      </c>
      <c r="T69" s="3" t="s">
        <v>99</v>
      </c>
      <c r="U69" s="3" t="s">
        <v>100</v>
      </c>
      <c r="V69" s="3" t="s">
        <v>646</v>
      </c>
      <c r="W69" s="5" t="s">
        <v>647</v>
      </c>
      <c r="X69" s="3" t="s">
        <v>348</v>
      </c>
      <c r="Y69" s="3" t="s">
        <v>104</v>
      </c>
      <c r="Z69" s="3" t="s">
        <v>105</v>
      </c>
      <c r="AA69" s="3" t="s">
        <v>106</v>
      </c>
      <c r="AC69" s="3">
        <v>2.0</v>
      </c>
      <c r="AD69" s="3">
        <v>2.0</v>
      </c>
      <c r="AE69" s="23">
        <f t="shared" si="1"/>
        <v>4</v>
      </c>
      <c r="AF69" s="3">
        <v>0.0</v>
      </c>
      <c r="AG69" s="23">
        <f t="shared" si="2"/>
        <v>4</v>
      </c>
      <c r="AH69" s="24" t="str">
        <f t="shared" si="3"/>
        <v>Ok</v>
      </c>
      <c r="AI69" s="3" t="s">
        <v>107</v>
      </c>
      <c r="AJ69" s="3">
        <v>0.0</v>
      </c>
      <c r="AK69" s="3" t="s">
        <v>109</v>
      </c>
      <c r="AL69" s="25">
        <f>IFERROR(VLOOKUP(AK69,'Dicionário'!A:C,2,0),"Conferir")</f>
        <v>2</v>
      </c>
      <c r="AM69" s="3">
        <v>1300.0</v>
      </c>
      <c r="AN69" s="3" t="s">
        <v>135</v>
      </c>
      <c r="AO69" s="26">
        <f>IFERROR(VLOOKUP(AN69,'Dicionário'!$A:$C,2,0),"Conferir")</f>
        <v>2</v>
      </c>
      <c r="AP69" s="3">
        <v>1300.0</v>
      </c>
      <c r="AQ69" s="3" t="s">
        <v>135</v>
      </c>
      <c r="AR69" s="26">
        <f>IFERROR(VLOOKUP(AQ69,'Dicionário'!$A:$C,2,0),"Conferir")</f>
        <v>2</v>
      </c>
      <c r="AS69" s="3">
        <v>0.0</v>
      </c>
      <c r="AT69" s="3" t="s">
        <v>109</v>
      </c>
      <c r="AU69" s="26">
        <f>IFERROR(VLOOKUP(AT69,'Dicionário'!$A:$C,2,0),"Conferir")</f>
        <v>2</v>
      </c>
      <c r="AV69" s="3">
        <v>0.0</v>
      </c>
      <c r="AW69" s="3" t="s">
        <v>109</v>
      </c>
      <c r="AX69" s="26">
        <f>IFERROR(VLOOKUP(AW69,'Dicionário'!$A:$C,2,0),"Conferir")</f>
        <v>2</v>
      </c>
      <c r="AY69" s="3">
        <v>0.0</v>
      </c>
      <c r="AZ69" s="3" t="s">
        <v>109</v>
      </c>
      <c r="BA69" s="26">
        <f>IFERROR(VLOOKUP(AZ69,'Dicionário'!$A:$C,2,0),"Conferir")</f>
        <v>2</v>
      </c>
      <c r="BB69" s="3">
        <v>0.0</v>
      </c>
      <c r="BC69" s="3" t="s">
        <v>109</v>
      </c>
      <c r="BD69" s="26">
        <f>IFERROR(VLOOKUP(BC69,'Dicionário'!$A:$C,2,0),"Conferir")</f>
        <v>2</v>
      </c>
      <c r="BF69" s="3">
        <v>0.0</v>
      </c>
      <c r="BG69" s="3" t="s">
        <v>136</v>
      </c>
      <c r="BH69" s="26">
        <f>IFERROR(VLOOKUP(BG69,'Dicionário'!$A:$C,2,0),"Conferir")</f>
        <v>1</v>
      </c>
      <c r="BI69" s="3">
        <v>0.0</v>
      </c>
      <c r="BJ69" s="3" t="s">
        <v>137</v>
      </c>
      <c r="BK69" s="26">
        <f>IFERROR(VLOOKUP(BJ69,'Dicionário'!$A:$C,2,0),"Conferir")</f>
        <v>2</v>
      </c>
      <c r="BL69" s="3">
        <v>0.0</v>
      </c>
      <c r="BM69" s="3" t="s">
        <v>113</v>
      </c>
      <c r="BN69" s="26">
        <f>IFERROR(VLOOKUP(BM69,'Dicionário'!$A:$C,2,0),"Conferir")</f>
        <v>2</v>
      </c>
      <c r="BO69" s="3">
        <v>159.0</v>
      </c>
      <c r="BP69" s="3" t="s">
        <v>114</v>
      </c>
      <c r="BQ69" s="26">
        <f>IFERROR(VLOOKUP(BP69,'Dicionário'!$A:$C,2,0),"Conferir")</f>
        <v>2</v>
      </c>
      <c r="BR69" s="3">
        <v>160.0</v>
      </c>
      <c r="BS69" s="3" t="s">
        <v>114</v>
      </c>
      <c r="BT69" s="26">
        <f>IFERROR(VLOOKUP(BS69,'Dicionário'!$A:$C,2,0),"Conferir")</f>
        <v>2</v>
      </c>
      <c r="BU69" s="3">
        <v>0.0</v>
      </c>
      <c r="BV69" s="3" t="s">
        <v>113</v>
      </c>
      <c r="BW69" s="26">
        <f>IFERROR(VLOOKUP(BV69,'Dicionário'!$A:$C,2,0),"Conferir")</f>
        <v>2</v>
      </c>
      <c r="BX69" s="3" t="s">
        <v>157</v>
      </c>
      <c r="BY69" s="3">
        <v>76.0</v>
      </c>
      <c r="BZ69" s="3" t="s">
        <v>116</v>
      </c>
      <c r="CA69" s="26">
        <f>IFERROR(VLOOKUP(BZ69,'Dicionário'!$A:$C,2,0),"Conferir")</f>
        <v>2</v>
      </c>
      <c r="CB69" s="3">
        <v>100.0</v>
      </c>
      <c r="CC69" s="3">
        <v>0.0</v>
      </c>
      <c r="CD69" s="3" t="s">
        <v>113</v>
      </c>
      <c r="CE69" s="26">
        <f>IFERROR(VLOOKUP(CD69,'Dicionário'!$A:$C,2,0),"Conferir")</f>
        <v>2</v>
      </c>
      <c r="CF69" s="3">
        <v>0.0</v>
      </c>
      <c r="CG69" s="3" t="s">
        <v>113</v>
      </c>
      <c r="CH69" s="26">
        <f>IFERROR(VLOOKUP(CG69,'Dicionário'!$A:$C,2,0),"Conferir")</f>
        <v>2</v>
      </c>
      <c r="CI69" s="3">
        <v>0.0</v>
      </c>
      <c r="CJ69" s="3" t="s">
        <v>113</v>
      </c>
      <c r="CK69" s="26">
        <f>IFERROR(VLOOKUP(CJ69,'Dicionário'!$A:$C,2,0),"Conferir")</f>
        <v>2</v>
      </c>
      <c r="CM69" s="3">
        <v>1.0</v>
      </c>
      <c r="CN69" s="3">
        <v>0.0</v>
      </c>
      <c r="CO69" s="3">
        <v>0.0</v>
      </c>
      <c r="CP69" s="3" t="s">
        <v>113</v>
      </c>
      <c r="CQ69" s="26">
        <f>IFERROR(VLOOKUP(CP69,'Dicionário'!$A:$C,2,0),"Conferir")</f>
        <v>2</v>
      </c>
      <c r="CR69" s="3">
        <v>0.0</v>
      </c>
      <c r="CS69" s="3" t="s">
        <v>113</v>
      </c>
      <c r="CT69" s="3">
        <v>0.0</v>
      </c>
      <c r="CU69" s="3">
        <f t="shared" si="14"/>
        <v>0</v>
      </c>
      <c r="CV69" s="3" t="s">
        <v>113</v>
      </c>
      <c r="CW69" s="3">
        <v>0.0</v>
      </c>
      <c r="CX69" s="3" t="s">
        <v>113</v>
      </c>
      <c r="CY69" s="26">
        <f>IFERROR(VLOOKUP(CX69,'Dicionário'!$A:$C,2,0),"Conferir")</f>
        <v>2</v>
      </c>
      <c r="DA69" s="3" t="s">
        <v>122</v>
      </c>
      <c r="DB69" s="3" t="s">
        <v>122</v>
      </c>
      <c r="DC69" s="26">
        <f>IFERROR(VLOOKUP(DB69,'Dicionário'!$A:$C,2,0),"Conferir")</f>
        <v>1</v>
      </c>
      <c r="DD69" s="3" t="s">
        <v>144</v>
      </c>
      <c r="DF69" s="3" t="s">
        <v>124</v>
      </c>
      <c r="DG69" s="26">
        <f>IFERROR(VLOOKUP(DF69,'Dicionário'!$A:$C,2,0),"Conferir")</f>
        <v>2</v>
      </c>
      <c r="DH69" s="3" t="s">
        <v>208</v>
      </c>
      <c r="DI69" s="26">
        <f>IFERROR(VLOOKUP(DH69,'Dicionário'!$A:$C,2,0),"Conferir")</f>
        <v>4</v>
      </c>
      <c r="DJ69" s="3" t="s">
        <v>146</v>
      </c>
      <c r="DK69" s="26">
        <f>IFERROR(VLOOKUP(DJ69,'Dicionário'!$A:$C,2,0),"Conferir")</f>
        <v>5</v>
      </c>
      <c r="DL69" s="3" t="s">
        <v>91</v>
      </c>
      <c r="DM69" s="26">
        <f>IFERROR(VLOOKUP(DL69,'Dicionário'!$A:$C,2,0),"Conferir")</f>
        <v>1</v>
      </c>
      <c r="DN69" s="3" t="s">
        <v>91</v>
      </c>
      <c r="DO69" s="26">
        <f>IFERROR(VLOOKUP(DN69,'Dicionário'!$A:$C,2,0),"Conferir")</f>
        <v>1</v>
      </c>
      <c r="DQ69" s="27">
        <f t="shared" si="5"/>
        <v>2600</v>
      </c>
      <c r="DR69" s="27">
        <f t="shared" si="6"/>
        <v>495</v>
      </c>
      <c r="DS69" s="27">
        <f t="shared" si="7"/>
        <v>18</v>
      </c>
      <c r="DT69" s="27">
        <v>2023.0</v>
      </c>
    </row>
    <row r="70">
      <c r="A70" s="2">
        <v>45052.768536759264</v>
      </c>
      <c r="B70" s="3" t="s">
        <v>649</v>
      </c>
      <c r="C70" s="3" t="s">
        <v>91</v>
      </c>
      <c r="D70" s="3" t="s">
        <v>92</v>
      </c>
      <c r="E70" s="3" t="s">
        <v>650</v>
      </c>
      <c r="F70" s="3">
        <v>4.0</v>
      </c>
      <c r="G70" s="3">
        <v>4.0</v>
      </c>
      <c r="H70" s="3" t="s">
        <v>94</v>
      </c>
      <c r="I70" s="3" t="s">
        <v>95</v>
      </c>
      <c r="J70" s="3" t="s">
        <v>96</v>
      </c>
      <c r="K70" s="3" t="s">
        <v>651</v>
      </c>
      <c r="L70" s="3">
        <v>2.023030122E9</v>
      </c>
      <c r="M70" s="3" t="s">
        <v>209</v>
      </c>
      <c r="N70" s="3" t="s">
        <v>652</v>
      </c>
      <c r="O70" s="3">
        <v>1.6992220023E10</v>
      </c>
      <c r="P70" s="3">
        <v>4.91132311E8</v>
      </c>
      <c r="R70" s="3">
        <v>4.1542804817E10</v>
      </c>
      <c r="S70" s="4">
        <v>34032.0</v>
      </c>
      <c r="T70" s="3" t="s">
        <v>163</v>
      </c>
      <c r="U70" s="3" t="s">
        <v>100</v>
      </c>
      <c r="V70" s="3" t="s">
        <v>653</v>
      </c>
      <c r="W70" s="5" t="s">
        <v>654</v>
      </c>
      <c r="X70" s="3" t="s">
        <v>391</v>
      </c>
      <c r="Y70" s="3" t="s">
        <v>104</v>
      </c>
      <c r="Z70" s="3" t="s">
        <v>105</v>
      </c>
      <c r="AA70" s="3" t="s">
        <v>106</v>
      </c>
      <c r="AC70" s="3">
        <v>1.0</v>
      </c>
      <c r="AD70" s="3">
        <v>1.0</v>
      </c>
      <c r="AE70" s="23">
        <f t="shared" si="1"/>
        <v>2</v>
      </c>
      <c r="AG70" s="23">
        <f t="shared" si="2"/>
        <v>2</v>
      </c>
      <c r="AH70" s="24" t="str">
        <f t="shared" si="3"/>
        <v>Ok</v>
      </c>
      <c r="AI70" s="3" t="s">
        <v>134</v>
      </c>
      <c r="AJ70" s="3">
        <v>1500.0</v>
      </c>
      <c r="AK70" s="3" t="s">
        <v>135</v>
      </c>
      <c r="AL70" s="25">
        <f>IFERROR(VLOOKUP(AK70,'Dicionário'!A:C,2,0),"Conferir")</f>
        <v>2</v>
      </c>
      <c r="AM70" s="3">
        <v>0.0</v>
      </c>
      <c r="AN70" s="3" t="s">
        <v>109</v>
      </c>
      <c r="AO70" s="26">
        <f>IFERROR(VLOOKUP(AN70,'Dicionário'!$A:$C,2,0),"Conferir")</f>
        <v>2</v>
      </c>
      <c r="AP70" s="3">
        <v>2834.0</v>
      </c>
      <c r="AQ70" s="3" t="s">
        <v>108</v>
      </c>
      <c r="AR70" s="26">
        <f>IFERROR(VLOOKUP(AQ70,'Dicionário'!$A:$C,2,0),"Conferir")</f>
        <v>2</v>
      </c>
      <c r="AS70" s="3">
        <v>0.0</v>
      </c>
      <c r="AT70" s="3" t="s">
        <v>109</v>
      </c>
      <c r="AU70" s="26">
        <f>IFERROR(VLOOKUP(AT70,'Dicionário'!$A:$C,2,0),"Conferir")</f>
        <v>2</v>
      </c>
      <c r="AV70" s="3">
        <v>0.0</v>
      </c>
      <c r="AW70" s="3" t="s">
        <v>109</v>
      </c>
      <c r="AX70" s="26">
        <f>IFERROR(VLOOKUP(AW70,'Dicionário'!$A:$C,2,0),"Conferir")</f>
        <v>2</v>
      </c>
      <c r="AY70" s="3">
        <v>0.0</v>
      </c>
      <c r="AZ70" s="3" t="s">
        <v>109</v>
      </c>
      <c r="BA70" s="26">
        <f>IFERROR(VLOOKUP(AZ70,'Dicionário'!$A:$C,2,0),"Conferir")</f>
        <v>2</v>
      </c>
      <c r="BB70" s="3">
        <v>800.0</v>
      </c>
      <c r="BC70" s="3" t="s">
        <v>176</v>
      </c>
      <c r="BD70" s="26">
        <f>IFERROR(VLOOKUP(BC70,'Dicionário'!$A:$C,2,0),"Conferir")</f>
        <v>0</v>
      </c>
      <c r="BF70" s="3">
        <v>0.0</v>
      </c>
      <c r="BG70" s="3" t="s">
        <v>111</v>
      </c>
      <c r="BH70" s="26">
        <f>IFERROR(VLOOKUP(BG70,'Dicionário'!$A:$C,2,0),"Conferir")</f>
        <v>2</v>
      </c>
      <c r="BI70" s="3">
        <v>500.0</v>
      </c>
      <c r="BJ70" s="3" t="s">
        <v>411</v>
      </c>
      <c r="BK70" s="26">
        <f>IFERROR(VLOOKUP(BJ70,'Dicionário'!$A:$C,2,0),"Conferir")</f>
        <v>0</v>
      </c>
      <c r="BL70" s="3">
        <v>0.0</v>
      </c>
      <c r="BM70" s="3" t="s">
        <v>113</v>
      </c>
      <c r="BN70" s="26">
        <f>IFERROR(VLOOKUP(BM70,'Dicionário'!$A:$C,2,0),"Conferir")</f>
        <v>2</v>
      </c>
      <c r="BO70" s="3">
        <v>70.0</v>
      </c>
      <c r="BP70" s="3" t="s">
        <v>114</v>
      </c>
      <c r="BQ70" s="26">
        <f>IFERROR(VLOOKUP(BP70,'Dicionário'!$A:$C,2,0),"Conferir")</f>
        <v>2</v>
      </c>
      <c r="BR70" s="3">
        <v>298.0</v>
      </c>
      <c r="BS70" s="3" t="s">
        <v>114</v>
      </c>
      <c r="BT70" s="26">
        <f>IFERROR(VLOOKUP(BS70,'Dicionário'!$A:$C,2,0),"Conferir")</f>
        <v>2</v>
      </c>
      <c r="BU70" s="3">
        <v>0.0</v>
      </c>
      <c r="BV70" s="3" t="s">
        <v>113</v>
      </c>
      <c r="BW70" s="26">
        <f>IFERROR(VLOOKUP(BV70,'Dicionário'!$A:$C,2,0),"Conferir")</f>
        <v>2</v>
      </c>
      <c r="BX70" s="3" t="s">
        <v>157</v>
      </c>
      <c r="BY70" s="3">
        <v>70.0</v>
      </c>
      <c r="BZ70" s="3" t="s">
        <v>116</v>
      </c>
      <c r="CA70" s="26">
        <f>IFERROR(VLOOKUP(BZ70,'Dicionário'!$A:$C,2,0),"Conferir")</f>
        <v>2</v>
      </c>
      <c r="CB70" s="3">
        <v>186.0</v>
      </c>
      <c r="CC70" s="3">
        <v>0.0</v>
      </c>
      <c r="CD70" s="3" t="s">
        <v>113</v>
      </c>
      <c r="CE70" s="26">
        <f>IFERROR(VLOOKUP(CD70,'Dicionário'!$A:$C,2,0),"Conferir")</f>
        <v>2</v>
      </c>
      <c r="CF70" s="3">
        <v>0.0</v>
      </c>
      <c r="CG70" s="3" t="s">
        <v>113</v>
      </c>
      <c r="CH70" s="26">
        <f>IFERROR(VLOOKUP(CG70,'Dicionário'!$A:$C,2,0),"Conferir")</f>
        <v>2</v>
      </c>
      <c r="CI70" s="3">
        <v>20.0</v>
      </c>
      <c r="CJ70" s="3" t="s">
        <v>118</v>
      </c>
      <c r="CK70" s="26">
        <f>IFERROR(VLOOKUP(CJ70,'Dicionário'!$A:$C,2,0),"Conferir")</f>
        <v>2</v>
      </c>
      <c r="CL70" s="3" t="s">
        <v>217</v>
      </c>
      <c r="CM70" s="3">
        <v>0.0</v>
      </c>
      <c r="CN70" s="3">
        <v>0.0</v>
      </c>
      <c r="CO70" s="3">
        <v>0.0</v>
      </c>
      <c r="CP70" s="3" t="s">
        <v>113</v>
      </c>
      <c r="CQ70" s="26">
        <f>IFERROR(VLOOKUP(CP70,'Dicionário'!$A:$C,2,0),"Conferir")</f>
        <v>2</v>
      </c>
      <c r="CR70" s="3">
        <v>0.0</v>
      </c>
      <c r="CS70" s="3" t="s">
        <v>113</v>
      </c>
      <c r="CT70" s="3">
        <v>0.0</v>
      </c>
      <c r="CU70" s="3">
        <f t="shared" si="14"/>
        <v>0</v>
      </c>
      <c r="CV70" s="3" t="s">
        <v>113</v>
      </c>
      <c r="CW70" s="3">
        <v>0.0</v>
      </c>
      <c r="CX70" s="3" t="s">
        <v>113</v>
      </c>
      <c r="CY70" s="26">
        <f>IFERROR(VLOOKUP(CX70,'Dicionário'!$A:$C,2,0),"Conferir")</f>
        <v>2</v>
      </c>
      <c r="DA70" s="3" t="s">
        <v>122</v>
      </c>
      <c r="DB70" s="3" t="s">
        <v>122</v>
      </c>
      <c r="DC70" s="26">
        <f>IFERROR(VLOOKUP(DB70,'Dicionário'!$A:$C,2,0),"Conferir")</f>
        <v>1</v>
      </c>
      <c r="DD70" s="3" t="s">
        <v>123</v>
      </c>
      <c r="DF70" s="3" t="s">
        <v>124</v>
      </c>
      <c r="DG70" s="26">
        <f>IFERROR(VLOOKUP(DF70,'Dicionário'!$A:$C,2,0),"Conferir")</f>
        <v>2</v>
      </c>
      <c r="DH70" s="3" t="s">
        <v>146</v>
      </c>
      <c r="DI70" s="26">
        <f>IFERROR(VLOOKUP(DH70,'Dicionário'!$A:$C,2,0),"Conferir")</f>
        <v>5</v>
      </c>
      <c r="DJ70" s="3" t="s">
        <v>126</v>
      </c>
      <c r="DK70" s="26">
        <f>IFERROR(VLOOKUP(DJ70,'Dicionário'!$A:$C,2,0),"Conferir")</f>
        <v>7</v>
      </c>
      <c r="DL70" s="3" t="s">
        <v>92</v>
      </c>
      <c r="DM70" s="26">
        <f>IFERROR(VLOOKUP(DL70,'Dicionário'!$A:$C,2,0),"Conferir")</f>
        <v>2</v>
      </c>
      <c r="DN70" s="3" t="s">
        <v>92</v>
      </c>
      <c r="DO70" s="26">
        <f>IFERROR(VLOOKUP(DN70,'Dicionário'!$A:$C,2,0),"Conferir")</f>
        <v>2</v>
      </c>
      <c r="DQ70" s="27">
        <f t="shared" si="5"/>
        <v>5134</v>
      </c>
      <c r="DR70" s="27">
        <f t="shared" si="6"/>
        <v>1144</v>
      </c>
      <c r="DS70" s="27">
        <f t="shared" si="7"/>
        <v>30</v>
      </c>
      <c r="DT70" s="27">
        <v>2022.0</v>
      </c>
    </row>
    <row r="71">
      <c r="A71" s="2">
        <v>45045.39978836806</v>
      </c>
      <c r="B71" s="3" t="s">
        <v>658</v>
      </c>
      <c r="C71" s="3" t="s">
        <v>91</v>
      </c>
      <c r="D71" s="3" t="s">
        <v>92</v>
      </c>
      <c r="E71" s="3" t="s">
        <v>92</v>
      </c>
      <c r="F71" s="3">
        <v>1.0</v>
      </c>
      <c r="G71" s="3" t="s">
        <v>93</v>
      </c>
      <c r="H71" s="3" t="s">
        <v>94</v>
      </c>
      <c r="I71" s="3" t="s">
        <v>95</v>
      </c>
      <c r="J71" s="3" t="s">
        <v>659</v>
      </c>
      <c r="K71" s="3" t="s">
        <v>2479</v>
      </c>
      <c r="L71" s="3">
        <v>2.023030129E9</v>
      </c>
      <c r="M71" s="3" t="s">
        <v>306</v>
      </c>
      <c r="N71" s="3" t="s">
        <v>661</v>
      </c>
      <c r="O71" s="3">
        <v>1.1960194752E10</v>
      </c>
      <c r="P71" s="3">
        <v>5.73120535E8</v>
      </c>
      <c r="Q71" s="3" t="s">
        <v>92</v>
      </c>
      <c r="R71" s="3">
        <v>4.9649097864E10</v>
      </c>
      <c r="S71" s="4">
        <v>38474.0</v>
      </c>
      <c r="T71" s="3" t="s">
        <v>99</v>
      </c>
      <c r="U71" s="3" t="s">
        <v>100</v>
      </c>
      <c r="V71" s="3" t="s">
        <v>662</v>
      </c>
      <c r="W71" s="5" t="s">
        <v>663</v>
      </c>
      <c r="X71" s="3" t="s">
        <v>103</v>
      </c>
      <c r="Y71" s="3" t="s">
        <v>104</v>
      </c>
      <c r="Z71" s="3" t="s">
        <v>105</v>
      </c>
      <c r="AA71" s="3" t="s">
        <v>106</v>
      </c>
      <c r="AC71" s="3">
        <v>3.0</v>
      </c>
      <c r="AD71" s="3">
        <v>3.0</v>
      </c>
      <c r="AE71" s="23">
        <f t="shared" si="1"/>
        <v>6</v>
      </c>
      <c r="AG71" s="23">
        <f t="shared" si="2"/>
        <v>6</v>
      </c>
      <c r="AH71" s="24" t="str">
        <f t="shared" si="3"/>
        <v>Ok</v>
      </c>
      <c r="AI71" s="3" t="s">
        <v>107</v>
      </c>
      <c r="AJ71" s="3">
        <v>0.0</v>
      </c>
      <c r="AK71" s="3" t="s">
        <v>109</v>
      </c>
      <c r="AL71" s="25">
        <f>IFERROR(VLOOKUP(AK71,'Dicionário'!A:C,2,0),"Conferir")</f>
        <v>2</v>
      </c>
      <c r="AM71" s="3">
        <v>0.0</v>
      </c>
      <c r="AN71" s="3" t="s">
        <v>109</v>
      </c>
      <c r="AO71" s="26">
        <f>IFERROR(VLOOKUP(AN71,'Dicionário'!$A:$C,2,0),"Conferir")</f>
        <v>2</v>
      </c>
      <c r="AP71" s="3">
        <v>1276.0</v>
      </c>
      <c r="AQ71" s="3" t="s">
        <v>108</v>
      </c>
      <c r="AR71" s="26">
        <f>IFERROR(VLOOKUP(AQ71,'Dicionário'!$A:$C,2,0),"Conferir")</f>
        <v>2</v>
      </c>
      <c r="AS71" s="3">
        <v>0.0</v>
      </c>
      <c r="AT71" s="3" t="s">
        <v>109</v>
      </c>
      <c r="AU71" s="26">
        <f>IFERROR(VLOOKUP(AT71,'Dicionário'!$A:$C,2,0),"Conferir")</f>
        <v>2</v>
      </c>
      <c r="AV71" s="3">
        <v>0.0</v>
      </c>
      <c r="AW71" s="3" t="s">
        <v>109</v>
      </c>
      <c r="AX71" s="26">
        <f>IFERROR(VLOOKUP(AW71,'Dicionário'!$A:$C,2,0),"Conferir")</f>
        <v>2</v>
      </c>
      <c r="AY71" s="3">
        <v>0.0</v>
      </c>
      <c r="AZ71" s="3" t="s">
        <v>109</v>
      </c>
      <c r="BA71" s="26">
        <f>IFERROR(VLOOKUP(AZ71,'Dicionário'!$A:$C,2,0),"Conferir")</f>
        <v>2</v>
      </c>
      <c r="BB71" s="3">
        <v>600.0</v>
      </c>
      <c r="BC71" s="3" t="s">
        <v>176</v>
      </c>
      <c r="BD71" s="26">
        <f>IFERROR(VLOOKUP(BC71,'Dicionário'!$A:$C,2,0),"Conferir")</f>
        <v>0</v>
      </c>
      <c r="BF71" s="3">
        <v>0.0</v>
      </c>
      <c r="BG71" s="3" t="s">
        <v>136</v>
      </c>
      <c r="BH71" s="26">
        <f>IFERROR(VLOOKUP(BG71,'Dicionário'!$A:$C,2,0),"Conferir")</f>
        <v>1</v>
      </c>
      <c r="BI71" s="3">
        <v>0.0</v>
      </c>
      <c r="BJ71" s="3" t="s">
        <v>137</v>
      </c>
      <c r="BK71" s="26">
        <f>IFERROR(VLOOKUP(BJ71,'Dicionário'!$A:$C,2,0),"Conferir")</f>
        <v>2</v>
      </c>
      <c r="BL71" s="3">
        <v>0.0</v>
      </c>
      <c r="BM71" s="3" t="s">
        <v>113</v>
      </c>
      <c r="BN71" s="26">
        <f>IFERROR(VLOOKUP(BM71,'Dicionário'!$A:$C,2,0),"Conferir")</f>
        <v>2</v>
      </c>
      <c r="BO71" s="3">
        <v>54.0</v>
      </c>
      <c r="BP71" s="3" t="s">
        <v>114</v>
      </c>
      <c r="BQ71" s="26">
        <f>IFERROR(VLOOKUP(BP71,'Dicionário'!$A:$C,2,0),"Conferir")</f>
        <v>2</v>
      </c>
      <c r="BR71" s="3">
        <v>137.0</v>
      </c>
      <c r="BS71" s="3" t="s">
        <v>114</v>
      </c>
      <c r="BT71" s="26">
        <f>IFERROR(VLOOKUP(BS71,'Dicionário'!$A:$C,2,0),"Conferir")</f>
        <v>2</v>
      </c>
      <c r="BU71" s="3">
        <v>60.0</v>
      </c>
      <c r="BV71" s="3" t="s">
        <v>256</v>
      </c>
      <c r="BW71" s="26">
        <f>IFERROR(VLOOKUP(BV71,'Dicionário'!$A:$C,2,0),"Conferir")</f>
        <v>0</v>
      </c>
      <c r="BX71" s="3" t="s">
        <v>115</v>
      </c>
      <c r="BY71" s="3">
        <v>60.0</v>
      </c>
      <c r="BZ71" s="3" t="s">
        <v>140</v>
      </c>
      <c r="CA71" s="26">
        <f>IFERROR(VLOOKUP(BZ71,'Dicionário'!$A:$C,2,0),"Conferir")</f>
        <v>0</v>
      </c>
      <c r="CB71" s="3">
        <v>0.0</v>
      </c>
      <c r="CC71" s="3">
        <v>0.0</v>
      </c>
      <c r="CD71" s="3" t="s">
        <v>113</v>
      </c>
      <c r="CE71" s="26">
        <f>IFERROR(VLOOKUP(CD71,'Dicionário'!$A:$C,2,0),"Conferir")</f>
        <v>2</v>
      </c>
      <c r="CF71" s="3">
        <v>0.0</v>
      </c>
      <c r="CG71" s="3" t="s">
        <v>113</v>
      </c>
      <c r="CH71" s="26">
        <f>IFERROR(VLOOKUP(CG71,'Dicionário'!$A:$C,2,0),"Conferir")</f>
        <v>2</v>
      </c>
      <c r="CI71" s="3">
        <v>150.0</v>
      </c>
      <c r="CJ71" s="3" t="s">
        <v>118</v>
      </c>
      <c r="CK71" s="26">
        <f>IFERROR(VLOOKUP(CJ71,'Dicionário'!$A:$C,2,0),"Conferir")</f>
        <v>2</v>
      </c>
      <c r="CL71" s="3" t="s">
        <v>142</v>
      </c>
      <c r="CM71" s="3">
        <v>0.0</v>
      </c>
      <c r="CN71" s="3">
        <v>0.0</v>
      </c>
      <c r="CO71" s="3">
        <v>0.0</v>
      </c>
      <c r="CP71" s="3" t="s">
        <v>113</v>
      </c>
      <c r="CQ71" s="26">
        <f>IFERROR(VLOOKUP(CP71,'Dicionário'!$A:$C,2,0),"Conferir")</f>
        <v>2</v>
      </c>
      <c r="CR71" s="3">
        <v>0.0</v>
      </c>
      <c r="CS71" s="3" t="s">
        <v>113</v>
      </c>
      <c r="CT71" s="3">
        <v>0.0</v>
      </c>
      <c r="CU71" s="3">
        <f t="shared" si="14"/>
        <v>0</v>
      </c>
      <c r="CV71" s="3" t="s">
        <v>113</v>
      </c>
      <c r="CW71" s="3">
        <v>0.0</v>
      </c>
      <c r="CX71" s="3" t="s">
        <v>113</v>
      </c>
      <c r="CY71" s="26">
        <f>IFERROR(VLOOKUP(CX71,'Dicionário'!$A:$C,2,0),"Conferir")</f>
        <v>2</v>
      </c>
      <c r="DA71" s="3" t="s">
        <v>122</v>
      </c>
      <c r="DB71" s="3" t="s">
        <v>122</v>
      </c>
      <c r="DC71" s="26">
        <f>IFERROR(VLOOKUP(DB71,'Dicionário'!$A:$C,2,0),"Conferir")</f>
        <v>1</v>
      </c>
      <c r="DD71" s="3" t="s">
        <v>144</v>
      </c>
      <c r="DF71" s="3" t="s">
        <v>124</v>
      </c>
      <c r="DG71" s="26">
        <f>IFERROR(VLOOKUP(DF71,'Dicionário'!$A:$C,2,0),"Conferir")</f>
        <v>2</v>
      </c>
      <c r="DH71" s="3" t="s">
        <v>147</v>
      </c>
      <c r="DI71" s="26">
        <f>IFERROR(VLOOKUP(DH71,'Dicionário'!$A:$C,2,0),"Conferir")</f>
        <v>2</v>
      </c>
      <c r="DJ71" s="3" t="s">
        <v>146</v>
      </c>
      <c r="DK71" s="26">
        <f>IFERROR(VLOOKUP(DJ71,'Dicionário'!$A:$C,2,0),"Conferir")</f>
        <v>5</v>
      </c>
      <c r="DL71" s="3" t="s">
        <v>92</v>
      </c>
      <c r="DM71" s="26">
        <f>IFERROR(VLOOKUP(DL71,'Dicionário'!$A:$C,2,0),"Conferir")</f>
        <v>2</v>
      </c>
      <c r="DN71" s="3" t="s">
        <v>92</v>
      </c>
      <c r="DO71" s="26">
        <f>IFERROR(VLOOKUP(DN71,'Dicionário'!$A:$C,2,0),"Conferir")</f>
        <v>2</v>
      </c>
      <c r="DQ71" s="27">
        <f t="shared" si="5"/>
        <v>1876</v>
      </c>
      <c r="DR71" s="27">
        <f t="shared" si="6"/>
        <v>461</v>
      </c>
      <c r="DS71" s="27">
        <f t="shared" si="7"/>
        <v>18</v>
      </c>
      <c r="DT71" s="27">
        <v>2023.0</v>
      </c>
    </row>
    <row r="72">
      <c r="A72" s="2">
        <v>45052.71061364583</v>
      </c>
      <c r="B72" s="3" t="s">
        <v>665</v>
      </c>
      <c r="C72" s="3" t="s">
        <v>91</v>
      </c>
      <c r="D72" s="3" t="s">
        <v>91</v>
      </c>
      <c r="E72" s="3" t="s">
        <v>92</v>
      </c>
      <c r="F72" s="3">
        <v>1.0</v>
      </c>
      <c r="G72" s="3" t="s">
        <v>93</v>
      </c>
      <c r="H72" s="3" t="s">
        <v>94</v>
      </c>
      <c r="I72" s="3" t="s">
        <v>96</v>
      </c>
      <c r="J72" s="3" t="s">
        <v>95</v>
      </c>
      <c r="K72" s="3" t="s">
        <v>666</v>
      </c>
      <c r="L72" s="3">
        <v>2.023030128E9</v>
      </c>
      <c r="M72" s="3" t="s">
        <v>127</v>
      </c>
      <c r="N72" s="3" t="s">
        <v>667</v>
      </c>
      <c r="O72" s="3">
        <v>1.1983640083E10</v>
      </c>
      <c r="P72" s="3">
        <v>5.36230481E8</v>
      </c>
      <c r="Q72" s="3" t="s">
        <v>92</v>
      </c>
      <c r="R72" s="3">
        <v>5.0885450884E10</v>
      </c>
      <c r="S72" s="4">
        <v>38822.0</v>
      </c>
      <c r="T72" s="3" t="s">
        <v>131</v>
      </c>
      <c r="U72" s="3" t="s">
        <v>100</v>
      </c>
      <c r="V72" s="3" t="s">
        <v>668</v>
      </c>
      <c r="W72" s="5" t="s">
        <v>669</v>
      </c>
      <c r="X72" s="3" t="s">
        <v>103</v>
      </c>
      <c r="Y72" s="3" t="s">
        <v>104</v>
      </c>
      <c r="Z72" s="3" t="s">
        <v>105</v>
      </c>
      <c r="AA72" s="3" t="s">
        <v>106</v>
      </c>
      <c r="AC72" s="3">
        <v>2.0</v>
      </c>
      <c r="AD72" s="3">
        <v>2.0</v>
      </c>
      <c r="AE72" s="23">
        <f t="shared" si="1"/>
        <v>4</v>
      </c>
      <c r="AG72" s="23">
        <f t="shared" si="2"/>
        <v>4</v>
      </c>
      <c r="AH72" s="24" t="str">
        <f t="shared" si="3"/>
        <v>Ok</v>
      </c>
      <c r="AI72" s="3" t="s">
        <v>134</v>
      </c>
      <c r="AJ72" s="3">
        <v>0.0</v>
      </c>
      <c r="AK72" s="3" t="s">
        <v>109</v>
      </c>
      <c r="AL72" s="25">
        <f>IFERROR(VLOOKUP(AK72,'Dicionário'!A:C,2,0),"Conferir")</f>
        <v>2</v>
      </c>
      <c r="AM72" s="3">
        <v>1452.0</v>
      </c>
      <c r="AN72" s="3" t="s">
        <v>110</v>
      </c>
      <c r="AO72" s="26">
        <f>IFERROR(VLOOKUP(AN72,'Dicionário'!$A:$C,2,0),"Conferir")</f>
        <v>2</v>
      </c>
      <c r="AP72" s="3">
        <v>1000.0</v>
      </c>
      <c r="AQ72" s="3" t="s">
        <v>135</v>
      </c>
      <c r="AR72" s="26">
        <f>IFERROR(VLOOKUP(AQ72,'Dicionário'!$A:$C,2,0),"Conferir")</f>
        <v>2</v>
      </c>
      <c r="AS72" s="3">
        <v>0.0</v>
      </c>
      <c r="AT72" s="3" t="s">
        <v>109</v>
      </c>
      <c r="AU72" s="26">
        <f>IFERROR(VLOOKUP(AT72,'Dicionário'!$A:$C,2,0),"Conferir")</f>
        <v>2</v>
      </c>
      <c r="AV72" s="3">
        <v>0.0</v>
      </c>
      <c r="AW72" s="3" t="s">
        <v>109</v>
      </c>
      <c r="AX72" s="26">
        <f>IFERROR(VLOOKUP(AW72,'Dicionário'!$A:$C,2,0),"Conferir")</f>
        <v>2</v>
      </c>
      <c r="AY72" s="3">
        <v>0.0</v>
      </c>
      <c r="AZ72" s="3" t="s">
        <v>109</v>
      </c>
      <c r="BA72" s="26">
        <f>IFERROR(VLOOKUP(AZ72,'Dicionário'!$A:$C,2,0),"Conferir")</f>
        <v>2</v>
      </c>
      <c r="BB72" s="3">
        <v>600.0</v>
      </c>
      <c r="BC72" s="3" t="s">
        <v>274</v>
      </c>
      <c r="BD72" s="26">
        <f>IFERROR(VLOOKUP(BC72,'Dicionário'!$A:$C,2,0),"Conferir")</f>
        <v>0</v>
      </c>
      <c r="BF72" s="3">
        <v>0.0</v>
      </c>
      <c r="BG72" s="3" t="s">
        <v>136</v>
      </c>
      <c r="BH72" s="26">
        <f>IFERROR(VLOOKUP(BG72,'Dicionário'!$A:$C,2,0),"Conferir")</f>
        <v>1</v>
      </c>
      <c r="BI72" s="3">
        <v>0.0</v>
      </c>
      <c r="BJ72" s="3" t="s">
        <v>137</v>
      </c>
      <c r="BK72" s="26">
        <f>IFERROR(VLOOKUP(BJ72,'Dicionário'!$A:$C,2,0),"Conferir")</f>
        <v>2</v>
      </c>
      <c r="BL72" s="3">
        <v>0.0</v>
      </c>
      <c r="BM72" s="3" t="s">
        <v>166</v>
      </c>
      <c r="BN72" s="26">
        <f>IFERROR(VLOOKUP(BM72,'Dicionário'!$A:$C,2,0),"Conferir")</f>
        <v>1</v>
      </c>
      <c r="BO72" s="3">
        <v>89.0</v>
      </c>
      <c r="BP72" s="3" t="s">
        <v>114</v>
      </c>
      <c r="BQ72" s="26">
        <f>IFERROR(VLOOKUP(BP72,'Dicionário'!$A:$C,2,0),"Conferir")</f>
        <v>2</v>
      </c>
      <c r="BR72" s="3">
        <v>156.0</v>
      </c>
      <c r="BS72" s="3" t="s">
        <v>114</v>
      </c>
      <c r="BT72" s="26">
        <f>IFERROR(VLOOKUP(BS72,'Dicionário'!$A:$C,2,0),"Conferir")</f>
        <v>2</v>
      </c>
      <c r="BU72" s="3">
        <v>0.0</v>
      </c>
      <c r="BV72" s="3" t="s">
        <v>113</v>
      </c>
      <c r="BW72" s="26">
        <f>IFERROR(VLOOKUP(BV72,'Dicionário'!$A:$C,2,0),"Conferir")</f>
        <v>2</v>
      </c>
      <c r="BX72" s="3" t="s">
        <v>157</v>
      </c>
      <c r="BY72" s="3">
        <v>60.0</v>
      </c>
      <c r="BZ72" s="3" t="s">
        <v>116</v>
      </c>
      <c r="CA72" s="26">
        <f>IFERROR(VLOOKUP(BZ72,'Dicionário'!$A:$C,2,0),"Conferir")</f>
        <v>2</v>
      </c>
      <c r="CB72" s="3">
        <v>0.0</v>
      </c>
      <c r="CC72" s="3">
        <v>0.0</v>
      </c>
      <c r="CD72" s="3" t="s">
        <v>226</v>
      </c>
      <c r="CE72" s="26">
        <f>IFERROR(VLOOKUP(CD72,'Dicionário'!$A:$C,2,0),"Conferir")</f>
        <v>0</v>
      </c>
      <c r="CF72" s="3">
        <v>0.0</v>
      </c>
      <c r="CG72" s="3" t="s">
        <v>113</v>
      </c>
      <c r="CH72" s="26">
        <f>IFERROR(VLOOKUP(CG72,'Dicionário'!$A:$C,2,0),"Conferir")</f>
        <v>2</v>
      </c>
      <c r="CI72" s="3">
        <v>210.0</v>
      </c>
      <c r="CJ72" s="3" t="s">
        <v>118</v>
      </c>
      <c r="CK72" s="26">
        <f>IFERROR(VLOOKUP(CJ72,'Dicionário'!$A:$C,2,0),"Conferir")</f>
        <v>2</v>
      </c>
      <c r="CL72" s="3" t="s">
        <v>1869</v>
      </c>
      <c r="CM72" s="3">
        <v>0.0</v>
      </c>
      <c r="CN72" s="3">
        <v>0.0</v>
      </c>
      <c r="CO72" s="3">
        <v>0.0</v>
      </c>
      <c r="CP72" s="3" t="s">
        <v>113</v>
      </c>
      <c r="CQ72" s="26">
        <f>IFERROR(VLOOKUP(CP72,'Dicionário'!$A:$C,2,0),"Conferir")</f>
        <v>2</v>
      </c>
      <c r="CR72" s="3">
        <v>0.0</v>
      </c>
      <c r="CS72" s="3" t="s">
        <v>113</v>
      </c>
      <c r="CT72" s="3">
        <v>0.0</v>
      </c>
      <c r="CU72" s="3">
        <f t="shared" si="14"/>
        <v>0</v>
      </c>
      <c r="CV72" s="3" t="s">
        <v>113</v>
      </c>
      <c r="CW72" s="3">
        <v>0.0</v>
      </c>
      <c r="CX72" s="3" t="s">
        <v>113</v>
      </c>
      <c r="CY72" s="26">
        <f>IFERROR(VLOOKUP(CX72,'Dicionário'!$A:$C,2,0),"Conferir")</f>
        <v>2</v>
      </c>
      <c r="CZ72" s="3" t="s">
        <v>1870</v>
      </c>
      <c r="DA72" s="3" t="s">
        <v>122</v>
      </c>
      <c r="DB72" s="3" t="s">
        <v>122</v>
      </c>
      <c r="DC72" s="26">
        <f>IFERROR(VLOOKUP(DB72,'Dicionário'!$A:$C,2,0),"Conferir")</f>
        <v>1</v>
      </c>
      <c r="DD72" s="3" t="s">
        <v>144</v>
      </c>
      <c r="DF72" s="3" t="s">
        <v>124</v>
      </c>
      <c r="DG72" s="26">
        <f>IFERROR(VLOOKUP(DF72,'Dicionário'!$A:$C,2,0),"Conferir")</f>
        <v>2</v>
      </c>
      <c r="DH72" s="3" t="s">
        <v>208</v>
      </c>
      <c r="DI72" s="26">
        <f>IFERROR(VLOOKUP(DH72,'Dicionário'!$A:$C,2,0),"Conferir")</f>
        <v>4</v>
      </c>
      <c r="DJ72" s="3" t="s">
        <v>147</v>
      </c>
      <c r="DK72" s="26">
        <f>IFERROR(VLOOKUP(DJ72,'Dicionário'!$A:$C,2,0),"Conferir")</f>
        <v>2</v>
      </c>
      <c r="DL72" s="3" t="s">
        <v>92</v>
      </c>
      <c r="DM72" s="26">
        <f>IFERROR(VLOOKUP(DL72,'Dicionário'!$A:$C,2,0),"Conferir")</f>
        <v>2</v>
      </c>
      <c r="DN72" s="3" t="s">
        <v>92</v>
      </c>
      <c r="DO72" s="26">
        <f>IFERROR(VLOOKUP(DN72,'Dicionário'!$A:$C,2,0),"Conferir")</f>
        <v>2</v>
      </c>
      <c r="DQ72" s="27">
        <f t="shared" si="5"/>
        <v>3052</v>
      </c>
      <c r="DR72" s="27">
        <f t="shared" si="6"/>
        <v>515</v>
      </c>
      <c r="DS72" s="27">
        <f t="shared" si="7"/>
        <v>17</v>
      </c>
      <c r="DT72" s="27">
        <v>2023.0</v>
      </c>
    </row>
    <row r="73">
      <c r="A73" s="2">
        <v>45045.56789643518</v>
      </c>
      <c r="B73" s="3" t="s">
        <v>671</v>
      </c>
      <c r="C73" s="3" t="s">
        <v>91</v>
      </c>
      <c r="D73" s="3" t="s">
        <v>92</v>
      </c>
      <c r="E73" s="3" t="s">
        <v>92</v>
      </c>
      <c r="F73" s="3">
        <v>1.0</v>
      </c>
      <c r="G73" s="3" t="s">
        <v>93</v>
      </c>
      <c r="H73" s="3" t="s">
        <v>94</v>
      </c>
      <c r="I73" s="3" t="s">
        <v>96</v>
      </c>
      <c r="J73" s="3" t="s">
        <v>95</v>
      </c>
      <c r="K73" s="3" t="s">
        <v>672</v>
      </c>
      <c r="L73" s="3">
        <v>2.023030131E9</v>
      </c>
      <c r="M73" s="3" t="s">
        <v>306</v>
      </c>
      <c r="N73" s="6" t="s">
        <v>673</v>
      </c>
      <c r="O73" s="3">
        <v>1.1934599149E10</v>
      </c>
      <c r="P73" s="3">
        <v>5.06068857E8</v>
      </c>
      <c r="Q73" s="3" t="s">
        <v>92</v>
      </c>
      <c r="R73" s="3">
        <v>3.8421931814E10</v>
      </c>
      <c r="S73" s="4">
        <v>38764.0</v>
      </c>
      <c r="T73" s="3" t="s">
        <v>131</v>
      </c>
      <c r="U73" s="3" t="s">
        <v>100</v>
      </c>
      <c r="V73" s="3" t="s">
        <v>674</v>
      </c>
      <c r="W73" s="5" t="s">
        <v>675</v>
      </c>
      <c r="X73" s="3" t="s">
        <v>103</v>
      </c>
      <c r="Y73" s="3" t="s">
        <v>104</v>
      </c>
      <c r="Z73" s="3" t="s">
        <v>105</v>
      </c>
      <c r="AA73" s="3" t="s">
        <v>106</v>
      </c>
      <c r="AC73" s="3">
        <v>4.0</v>
      </c>
      <c r="AD73" s="3">
        <v>4.0</v>
      </c>
      <c r="AE73" s="23">
        <f t="shared" si="1"/>
        <v>8</v>
      </c>
      <c r="AG73" s="23">
        <f t="shared" si="2"/>
        <v>8</v>
      </c>
      <c r="AH73" s="24" t="str">
        <f t="shared" si="3"/>
        <v>Ok</v>
      </c>
      <c r="AI73" s="3" t="s">
        <v>107</v>
      </c>
      <c r="AJ73" s="3">
        <v>0.0</v>
      </c>
      <c r="AK73" s="3" t="s">
        <v>109</v>
      </c>
      <c r="AL73" s="25">
        <f>IFERROR(VLOOKUP(AK73,'Dicionário'!A:C,2,0),"Conferir")</f>
        <v>2</v>
      </c>
      <c r="AM73" s="3">
        <v>0.0</v>
      </c>
      <c r="AN73" s="3" t="s">
        <v>109</v>
      </c>
      <c r="AO73" s="26">
        <f>IFERROR(VLOOKUP(AN73,'Dicionário'!$A:$C,2,0),"Conferir")</f>
        <v>2</v>
      </c>
      <c r="AP73" s="3">
        <v>4387.0</v>
      </c>
      <c r="AQ73" s="3" t="s">
        <v>109</v>
      </c>
      <c r="AR73" s="26">
        <f>IFERROR(VLOOKUP(AQ73,'Dicionário'!$A:$C,2,0),"Conferir")</f>
        <v>2</v>
      </c>
      <c r="AS73" s="3">
        <v>0.0</v>
      </c>
      <c r="AT73" s="3" t="s">
        <v>109</v>
      </c>
      <c r="AU73" s="26">
        <f>IFERROR(VLOOKUP(AT73,'Dicionário'!$A:$C,2,0),"Conferir")</f>
        <v>2</v>
      </c>
      <c r="AV73" s="3">
        <v>0.0</v>
      </c>
      <c r="AW73" s="3" t="s">
        <v>109</v>
      </c>
      <c r="AX73" s="26">
        <f>IFERROR(VLOOKUP(AW73,'Dicionário'!$A:$C,2,0),"Conferir")</f>
        <v>2</v>
      </c>
      <c r="AY73" s="3">
        <v>0.0</v>
      </c>
      <c r="AZ73" s="3" t="s">
        <v>109</v>
      </c>
      <c r="BA73" s="26">
        <f>IFERROR(VLOOKUP(AZ73,'Dicionário'!$A:$C,2,0),"Conferir")</f>
        <v>2</v>
      </c>
      <c r="BB73" s="3">
        <v>0.0</v>
      </c>
      <c r="BC73" s="3" t="s">
        <v>109</v>
      </c>
      <c r="BD73" s="26">
        <f>IFERROR(VLOOKUP(BC73,'Dicionário'!$A:$C,2,0),"Conferir")</f>
        <v>2</v>
      </c>
      <c r="BF73" s="3">
        <v>0.0</v>
      </c>
      <c r="BG73" s="3" t="s">
        <v>136</v>
      </c>
      <c r="BH73" s="26">
        <f>IFERROR(VLOOKUP(BG73,'Dicionário'!$A:$C,2,0),"Conferir")</f>
        <v>1</v>
      </c>
      <c r="BI73" s="3">
        <v>0.0</v>
      </c>
      <c r="BJ73" s="3" t="s">
        <v>137</v>
      </c>
      <c r="BK73" s="26">
        <f>IFERROR(VLOOKUP(BJ73,'Dicionário'!$A:$C,2,0),"Conferir")</f>
        <v>2</v>
      </c>
      <c r="BL73" s="3">
        <v>0.0</v>
      </c>
      <c r="BM73" s="3" t="s">
        <v>113</v>
      </c>
      <c r="BN73" s="26">
        <f>IFERROR(VLOOKUP(BM73,'Dicionário'!$A:$C,2,0),"Conferir")</f>
        <v>2</v>
      </c>
      <c r="BO73" s="3">
        <v>70.0</v>
      </c>
      <c r="BP73" s="3" t="s">
        <v>114</v>
      </c>
      <c r="BQ73" s="26">
        <f>IFERROR(VLOOKUP(BP73,'Dicionário'!$A:$C,2,0),"Conferir")</f>
        <v>2</v>
      </c>
      <c r="BR73" s="3">
        <v>101.0</v>
      </c>
      <c r="BS73" s="3" t="s">
        <v>114</v>
      </c>
      <c r="BT73" s="26">
        <f>IFERROR(VLOOKUP(BS73,'Dicionário'!$A:$C,2,0),"Conferir")</f>
        <v>2</v>
      </c>
      <c r="BU73" s="3">
        <v>0.0</v>
      </c>
      <c r="BV73" s="3" t="s">
        <v>113</v>
      </c>
      <c r="BW73" s="26">
        <f>IFERROR(VLOOKUP(BV73,'Dicionário'!$A:$C,2,0),"Conferir")</f>
        <v>2</v>
      </c>
      <c r="BX73" s="3" t="s">
        <v>157</v>
      </c>
      <c r="BY73" s="3">
        <v>90.0</v>
      </c>
      <c r="BZ73" s="3" t="s">
        <v>116</v>
      </c>
      <c r="CA73" s="26">
        <f>IFERROR(VLOOKUP(BZ73,'Dicionário'!$A:$C,2,0),"Conferir")</f>
        <v>2</v>
      </c>
      <c r="CB73" s="3">
        <v>325.0</v>
      </c>
      <c r="CC73" s="3">
        <v>120.0</v>
      </c>
      <c r="CD73" s="3" t="s">
        <v>189</v>
      </c>
      <c r="CE73" s="26">
        <f>IFERROR(VLOOKUP(CD73,'Dicionário'!$A:$C,2,0),"Conferir")</f>
        <v>2</v>
      </c>
      <c r="CF73" s="3">
        <v>0.0</v>
      </c>
      <c r="CG73" s="3" t="s">
        <v>113</v>
      </c>
      <c r="CH73" s="26">
        <f>IFERROR(VLOOKUP(CG73,'Dicionário'!$A:$C,2,0),"Conferir")</f>
        <v>2</v>
      </c>
      <c r="CI73" s="3">
        <v>300.0</v>
      </c>
      <c r="CJ73" s="3" t="s">
        <v>118</v>
      </c>
      <c r="CK73" s="26">
        <f>IFERROR(VLOOKUP(CJ73,'Dicionário'!$A:$C,2,0),"Conferir")</f>
        <v>2</v>
      </c>
      <c r="CL73" s="3" t="s">
        <v>1105</v>
      </c>
      <c r="CM73" s="3">
        <v>0.0</v>
      </c>
      <c r="CN73" s="3">
        <v>0.0</v>
      </c>
      <c r="CO73" s="3">
        <v>0.0</v>
      </c>
      <c r="CP73" s="3" t="s">
        <v>113</v>
      </c>
      <c r="CQ73" s="26">
        <f>IFERROR(VLOOKUP(CP73,'Dicionário'!$A:$C,2,0),"Conferir")</f>
        <v>2</v>
      </c>
      <c r="CR73" s="3">
        <v>0.0</v>
      </c>
      <c r="CS73" s="3" t="s">
        <v>113</v>
      </c>
      <c r="CT73" s="3">
        <v>0.0</v>
      </c>
      <c r="CU73" s="3">
        <f t="shared" si="14"/>
        <v>0</v>
      </c>
      <c r="CV73" s="3" t="s">
        <v>113</v>
      </c>
      <c r="CW73" s="3">
        <v>0.0</v>
      </c>
      <c r="CX73" s="3" t="s">
        <v>113</v>
      </c>
      <c r="CY73" s="26">
        <f>IFERROR(VLOOKUP(CX73,'Dicionário'!$A:$C,2,0),"Conferir")</f>
        <v>2</v>
      </c>
      <c r="DA73" s="3" t="s">
        <v>122</v>
      </c>
      <c r="DB73" s="3" t="s">
        <v>122</v>
      </c>
      <c r="DC73" s="26">
        <f>IFERROR(VLOOKUP(DB73,'Dicionário'!$A:$C,2,0),"Conferir")</f>
        <v>1</v>
      </c>
      <c r="DD73" s="3" t="s">
        <v>144</v>
      </c>
      <c r="DF73" s="3" t="s">
        <v>124</v>
      </c>
      <c r="DG73" s="26">
        <f>IFERROR(VLOOKUP(DF73,'Dicionário'!$A:$C,2,0),"Conferir")</f>
        <v>2</v>
      </c>
      <c r="DH73" s="3" t="s">
        <v>181</v>
      </c>
      <c r="DI73" s="26">
        <f>IFERROR(VLOOKUP(DH73,'Dicionário'!$A:$C,2,0),"Conferir")</f>
        <v>1</v>
      </c>
      <c r="DJ73" s="3" t="s">
        <v>126</v>
      </c>
      <c r="DK73" s="26">
        <f>IFERROR(VLOOKUP(DJ73,'Dicionário'!$A:$C,2,0),"Conferir")</f>
        <v>7</v>
      </c>
      <c r="DL73" s="3" t="s">
        <v>92</v>
      </c>
      <c r="DM73" s="26">
        <f>IFERROR(VLOOKUP(DL73,'Dicionário'!$A:$C,2,0),"Conferir")</f>
        <v>2</v>
      </c>
      <c r="DN73" s="3" t="s">
        <v>92</v>
      </c>
      <c r="DO73" s="26">
        <f>IFERROR(VLOOKUP(DN73,'Dicionário'!$A:$C,2,0),"Conferir")</f>
        <v>2</v>
      </c>
      <c r="DQ73" s="27">
        <f t="shared" si="5"/>
        <v>4387</v>
      </c>
      <c r="DR73" s="27">
        <f t="shared" si="6"/>
        <v>1006</v>
      </c>
      <c r="DS73" s="27">
        <f t="shared" si="7"/>
        <v>17</v>
      </c>
      <c r="DT73" s="27">
        <v>2023.0</v>
      </c>
    </row>
    <row r="74">
      <c r="A74" s="2">
        <v>45052.50587923611</v>
      </c>
      <c r="B74" s="3" t="s">
        <v>677</v>
      </c>
      <c r="C74" s="3" t="s">
        <v>91</v>
      </c>
      <c r="D74" s="3" t="s">
        <v>91</v>
      </c>
      <c r="E74" s="3" t="s">
        <v>92</v>
      </c>
      <c r="F74" s="3">
        <v>1.0</v>
      </c>
      <c r="G74" s="3" t="s">
        <v>93</v>
      </c>
      <c r="H74" s="3" t="s">
        <v>94</v>
      </c>
      <c r="I74" s="3" t="s">
        <v>95</v>
      </c>
      <c r="J74" s="3" t="s">
        <v>455</v>
      </c>
      <c r="K74" s="3" t="s">
        <v>678</v>
      </c>
      <c r="L74" s="3">
        <v>2.02303013E9</v>
      </c>
      <c r="M74" s="3" t="s">
        <v>294</v>
      </c>
      <c r="N74" s="3" t="s">
        <v>679</v>
      </c>
      <c r="O74" s="3">
        <v>1.1939342625E10</v>
      </c>
      <c r="P74" s="3">
        <v>6.05032725E8</v>
      </c>
      <c r="R74" s="3">
        <v>5.085592786E10</v>
      </c>
      <c r="S74" s="4">
        <v>38475.0</v>
      </c>
      <c r="T74" s="3" t="s">
        <v>99</v>
      </c>
      <c r="U74" s="3" t="s">
        <v>100</v>
      </c>
      <c r="V74" s="3" t="s">
        <v>680</v>
      </c>
      <c r="W74" s="5" t="s">
        <v>681</v>
      </c>
      <c r="X74" s="3" t="s">
        <v>103</v>
      </c>
      <c r="Y74" s="3" t="s">
        <v>104</v>
      </c>
      <c r="Z74" s="3" t="s">
        <v>105</v>
      </c>
      <c r="AA74" s="3" t="s">
        <v>106</v>
      </c>
      <c r="AC74" s="3">
        <v>5.0</v>
      </c>
      <c r="AD74" s="3">
        <v>5.0</v>
      </c>
      <c r="AE74" s="23">
        <f t="shared" si="1"/>
        <v>10</v>
      </c>
      <c r="AG74" s="23">
        <f t="shared" si="2"/>
        <v>10</v>
      </c>
      <c r="AH74" s="24" t="str">
        <f t="shared" si="3"/>
        <v>Ok</v>
      </c>
      <c r="AI74" s="3" t="s">
        <v>107</v>
      </c>
      <c r="AJ74" s="3">
        <v>0.0</v>
      </c>
      <c r="AK74" s="3" t="s">
        <v>109</v>
      </c>
      <c r="AL74" s="25">
        <f>IFERROR(VLOOKUP(AK74,'Dicionário'!A:C,2,0),"Conferir")</f>
        <v>2</v>
      </c>
      <c r="AM74" s="3">
        <v>0.0</v>
      </c>
      <c r="AN74" s="3" t="s">
        <v>109</v>
      </c>
      <c r="AO74" s="26">
        <f>IFERROR(VLOOKUP(AN74,'Dicionário'!$A:$C,2,0),"Conferir")</f>
        <v>2</v>
      </c>
      <c r="AP74" s="3">
        <v>0.0</v>
      </c>
      <c r="AQ74" s="3" t="s">
        <v>109</v>
      </c>
      <c r="AR74" s="26">
        <f>IFERROR(VLOOKUP(AQ74,'Dicionário'!$A:$C,2,0),"Conferir")</f>
        <v>2</v>
      </c>
      <c r="AS74" s="3">
        <v>0.0</v>
      </c>
      <c r="AT74" s="3" t="s">
        <v>109</v>
      </c>
      <c r="AU74" s="26">
        <f>IFERROR(VLOOKUP(AT74,'Dicionário'!$A:$C,2,0),"Conferir")</f>
        <v>2</v>
      </c>
      <c r="AV74" s="3">
        <v>0.0</v>
      </c>
      <c r="AW74" s="3" t="s">
        <v>109</v>
      </c>
      <c r="AX74" s="26">
        <f>IFERROR(VLOOKUP(AW74,'Dicionário'!$A:$C,2,0),"Conferir")</f>
        <v>2</v>
      </c>
      <c r="AY74" s="3">
        <v>0.0</v>
      </c>
      <c r="AZ74" s="3" t="s">
        <v>109</v>
      </c>
      <c r="BA74" s="26">
        <f>IFERROR(VLOOKUP(AZ74,'Dicionário'!$A:$C,2,0),"Conferir")</f>
        <v>2</v>
      </c>
      <c r="BB74" s="3">
        <v>0.0</v>
      </c>
      <c r="BC74" s="3" t="s">
        <v>109</v>
      </c>
      <c r="BD74" s="26">
        <f>IFERROR(VLOOKUP(BC74,'Dicionário'!$A:$C,2,0),"Conferir")</f>
        <v>2</v>
      </c>
      <c r="BF74" s="3">
        <v>0.0</v>
      </c>
      <c r="BG74" s="3" t="s">
        <v>111</v>
      </c>
      <c r="BH74" s="26">
        <f>IFERROR(VLOOKUP(BG74,'Dicionário'!$A:$C,2,0),"Conferir")</f>
        <v>2</v>
      </c>
      <c r="BI74" s="3">
        <v>1100.0</v>
      </c>
      <c r="BJ74" s="3" t="s">
        <v>112</v>
      </c>
      <c r="BK74" s="26">
        <f>IFERROR(VLOOKUP(BJ74,'Dicionário'!$A:$C,2,0),"Conferir")</f>
        <v>2</v>
      </c>
      <c r="BL74" s="3">
        <v>0.0</v>
      </c>
      <c r="BM74" s="3" t="s">
        <v>113</v>
      </c>
      <c r="BN74" s="26">
        <f>IFERROR(VLOOKUP(BM74,'Dicionário'!$A:$C,2,0),"Conferir")</f>
        <v>2</v>
      </c>
      <c r="BO74" s="3">
        <v>65.0</v>
      </c>
      <c r="BP74" s="3" t="s">
        <v>114</v>
      </c>
      <c r="BQ74" s="26">
        <f>IFERROR(VLOOKUP(BP74,'Dicionário'!$A:$C,2,0),"Conferir")</f>
        <v>2</v>
      </c>
      <c r="BR74" s="3">
        <v>53.0</v>
      </c>
      <c r="BS74" s="3" t="s">
        <v>114</v>
      </c>
      <c r="BT74" s="26">
        <f>IFERROR(VLOOKUP(BS74,'Dicionário'!$A:$C,2,0),"Conferir")</f>
        <v>2</v>
      </c>
      <c r="BU74" s="3">
        <v>29.0</v>
      </c>
      <c r="BV74" s="3" t="s">
        <v>139</v>
      </c>
      <c r="BW74" s="26">
        <f>IFERROR(VLOOKUP(BV74,'Dicionário'!$A:$C,2,0),"Conferir")</f>
        <v>2</v>
      </c>
      <c r="BX74" s="3" t="s">
        <v>115</v>
      </c>
      <c r="BY74" s="3">
        <v>75.0</v>
      </c>
      <c r="BZ74" s="3" t="s">
        <v>116</v>
      </c>
      <c r="CA74" s="26">
        <f>IFERROR(VLOOKUP(BZ74,'Dicionário'!$A:$C,2,0),"Conferir")</f>
        <v>2</v>
      </c>
      <c r="CB74" s="3">
        <v>616.0</v>
      </c>
      <c r="CC74" s="3">
        <v>0.0</v>
      </c>
      <c r="CD74" s="3" t="s">
        <v>113</v>
      </c>
      <c r="CE74" s="26">
        <f>IFERROR(VLOOKUP(CD74,'Dicionário'!$A:$C,2,0),"Conferir")</f>
        <v>2</v>
      </c>
      <c r="CF74" s="3">
        <v>0.0</v>
      </c>
      <c r="CG74" s="3" t="s">
        <v>113</v>
      </c>
      <c r="CH74" s="26">
        <f>IFERROR(VLOOKUP(CG74,'Dicionário'!$A:$C,2,0),"Conferir")</f>
        <v>2</v>
      </c>
      <c r="CI74" s="3">
        <v>0.0</v>
      </c>
      <c r="CJ74" s="3" t="s">
        <v>113</v>
      </c>
      <c r="CK74" s="26">
        <f>IFERROR(VLOOKUP(CJ74,'Dicionário'!$A:$C,2,0),"Conferir")</f>
        <v>2</v>
      </c>
      <c r="CM74" s="3">
        <v>0.0</v>
      </c>
      <c r="CN74" s="3">
        <v>0.0</v>
      </c>
      <c r="CO74" s="3">
        <v>0.0</v>
      </c>
      <c r="CP74" s="3" t="s">
        <v>113</v>
      </c>
      <c r="CQ74" s="26">
        <f>IFERROR(VLOOKUP(CP74,'Dicionário'!$A:$C,2,0),"Conferir")</f>
        <v>2</v>
      </c>
      <c r="CR74" s="3">
        <v>0.0</v>
      </c>
      <c r="CS74" s="3" t="s">
        <v>113</v>
      </c>
      <c r="CT74" s="3">
        <v>0.0</v>
      </c>
      <c r="CU74" s="3">
        <f t="shared" si="14"/>
        <v>0</v>
      </c>
      <c r="CV74" s="3" t="s">
        <v>113</v>
      </c>
      <c r="CW74" s="3">
        <v>0.0</v>
      </c>
      <c r="CX74" s="3" t="s">
        <v>113</v>
      </c>
      <c r="CY74" s="26">
        <f>IFERROR(VLOOKUP(CX74,'Dicionário'!$A:$C,2,0),"Conferir")</f>
        <v>2</v>
      </c>
      <c r="DA74" s="3" t="s">
        <v>122</v>
      </c>
      <c r="DB74" s="3" t="s">
        <v>122</v>
      </c>
      <c r="DC74" s="26">
        <f>IFERROR(VLOOKUP(DB74,'Dicionário'!$A:$C,2,0),"Conferir")</f>
        <v>1</v>
      </c>
      <c r="DD74" s="3" t="s">
        <v>123</v>
      </c>
      <c r="DF74" s="3" t="s">
        <v>124</v>
      </c>
      <c r="DG74" s="26">
        <f>IFERROR(VLOOKUP(DF74,'Dicionário'!$A:$C,2,0),"Conferir")</f>
        <v>2</v>
      </c>
      <c r="DH74" s="3" t="s">
        <v>208</v>
      </c>
      <c r="DI74" s="26">
        <f>IFERROR(VLOOKUP(DH74,'Dicionário'!$A:$C,2,0),"Conferir")</f>
        <v>4</v>
      </c>
      <c r="DJ74" s="3" t="s">
        <v>208</v>
      </c>
      <c r="DK74" s="26">
        <f>IFERROR(VLOOKUP(DJ74,'Dicionário'!$A:$C,2,0),"Conferir")</f>
        <v>4</v>
      </c>
      <c r="DL74" s="3" t="s">
        <v>91</v>
      </c>
      <c r="DM74" s="26">
        <f>IFERROR(VLOOKUP(DL74,'Dicionário'!$A:$C,2,0),"Conferir")</f>
        <v>1</v>
      </c>
      <c r="DN74" s="3" t="s">
        <v>91</v>
      </c>
      <c r="DO74" s="26">
        <f>IFERROR(VLOOKUP(DN74,'Dicionário'!$A:$C,2,0),"Conferir")</f>
        <v>1</v>
      </c>
      <c r="DQ74" s="27">
        <f t="shared" si="5"/>
        <v>0</v>
      </c>
      <c r="DR74" s="27">
        <f t="shared" si="6"/>
        <v>1938</v>
      </c>
      <c r="DS74" s="27">
        <f t="shared" si="7"/>
        <v>18</v>
      </c>
      <c r="DT74" s="27">
        <v>2013.0</v>
      </c>
    </row>
    <row r="75">
      <c r="A75" s="2">
        <v>45045.46700414352</v>
      </c>
      <c r="B75" s="3" t="s">
        <v>683</v>
      </c>
      <c r="C75" s="3" t="s">
        <v>91</v>
      </c>
      <c r="D75" s="3" t="s">
        <v>91</v>
      </c>
      <c r="E75" s="3" t="s">
        <v>684</v>
      </c>
      <c r="F75" s="3">
        <v>7.0</v>
      </c>
      <c r="G75" s="3" t="s">
        <v>93</v>
      </c>
      <c r="H75" s="3">
        <v>1.0</v>
      </c>
      <c r="I75" s="3" t="s">
        <v>95</v>
      </c>
      <c r="J75" s="3" t="s">
        <v>96</v>
      </c>
      <c r="K75" s="3" t="s">
        <v>685</v>
      </c>
      <c r="L75" s="3">
        <v>2.023030134E9</v>
      </c>
      <c r="M75" s="3" t="s">
        <v>364</v>
      </c>
      <c r="N75" s="3" t="s">
        <v>686</v>
      </c>
      <c r="O75" s="3">
        <v>1.1987148262E10</v>
      </c>
      <c r="P75" s="3">
        <v>5.25713645E8</v>
      </c>
      <c r="Q75" s="3" t="s">
        <v>92</v>
      </c>
      <c r="R75" s="3">
        <v>5.047200582E10</v>
      </c>
      <c r="S75" s="4">
        <v>36537.0</v>
      </c>
      <c r="T75" s="3" t="s">
        <v>131</v>
      </c>
      <c r="U75" s="3" t="s">
        <v>100</v>
      </c>
      <c r="V75" s="3" t="s">
        <v>687</v>
      </c>
      <c r="W75" s="5" t="s">
        <v>688</v>
      </c>
      <c r="X75" s="3" t="s">
        <v>689</v>
      </c>
      <c r="Y75" s="3" t="s">
        <v>104</v>
      </c>
      <c r="Z75" s="3" t="s">
        <v>105</v>
      </c>
      <c r="AA75" s="3" t="s">
        <v>106</v>
      </c>
      <c r="AC75" s="3">
        <v>3.0</v>
      </c>
      <c r="AD75" s="3">
        <v>3.0</v>
      </c>
      <c r="AE75" s="23">
        <f t="shared" si="1"/>
        <v>6</v>
      </c>
      <c r="AG75" s="23">
        <f t="shared" si="2"/>
        <v>6</v>
      </c>
      <c r="AH75" s="24" t="str">
        <f t="shared" si="3"/>
        <v>Ok</v>
      </c>
      <c r="AI75" s="3" t="s">
        <v>107</v>
      </c>
      <c r="AJ75" s="3">
        <v>0.0</v>
      </c>
      <c r="AK75" s="3" t="s">
        <v>109</v>
      </c>
      <c r="AL75" s="25">
        <f>IFERROR(VLOOKUP(AK75,'Dicionário'!A:C,2,0),"Conferir")</f>
        <v>2</v>
      </c>
      <c r="AM75" s="3">
        <v>5000.0</v>
      </c>
      <c r="AN75" s="3" t="s">
        <v>135</v>
      </c>
      <c r="AO75" s="26">
        <f>IFERROR(VLOOKUP(AN75,'Dicionário'!$A:$C,2,0),"Conferir")</f>
        <v>2</v>
      </c>
      <c r="AP75" s="3">
        <v>0.0</v>
      </c>
      <c r="AQ75" s="3" t="s">
        <v>109</v>
      </c>
      <c r="AR75" s="26">
        <f>IFERROR(VLOOKUP(AQ75,'Dicionário'!$A:$C,2,0),"Conferir")</f>
        <v>2</v>
      </c>
      <c r="AS75" s="3">
        <v>0.0</v>
      </c>
      <c r="AT75" s="3" t="s">
        <v>109</v>
      </c>
      <c r="AU75" s="26">
        <f>IFERROR(VLOOKUP(AT75,'Dicionário'!$A:$C,2,0),"Conferir")</f>
        <v>2</v>
      </c>
      <c r="AV75" s="3">
        <v>0.0</v>
      </c>
      <c r="AW75" s="3" t="s">
        <v>109</v>
      </c>
      <c r="AX75" s="26">
        <f>IFERROR(VLOOKUP(AW75,'Dicionário'!$A:$C,2,0),"Conferir")</f>
        <v>2</v>
      </c>
      <c r="AY75" s="3">
        <v>0.0</v>
      </c>
      <c r="AZ75" s="3" t="s">
        <v>109</v>
      </c>
      <c r="BA75" s="26">
        <f>IFERROR(VLOOKUP(AZ75,'Dicionário'!$A:$C,2,0),"Conferir")</f>
        <v>2</v>
      </c>
      <c r="BB75" s="3">
        <v>0.0</v>
      </c>
      <c r="BC75" s="3" t="s">
        <v>109</v>
      </c>
      <c r="BD75" s="26">
        <f>IFERROR(VLOOKUP(BC75,'Dicionário'!$A:$C,2,0),"Conferir")</f>
        <v>2</v>
      </c>
      <c r="BF75" s="3">
        <v>0.0</v>
      </c>
      <c r="BG75" s="3" t="s">
        <v>111</v>
      </c>
      <c r="BH75" s="26">
        <f>IFERROR(VLOOKUP(BG75,'Dicionário'!$A:$C,2,0),"Conferir")</f>
        <v>2</v>
      </c>
      <c r="BI75" s="3">
        <v>1200.0</v>
      </c>
      <c r="BJ75" s="3" t="s">
        <v>112</v>
      </c>
      <c r="BK75" s="26">
        <f>IFERROR(VLOOKUP(BJ75,'Dicionário'!$A:$C,2,0),"Conferir")</f>
        <v>2</v>
      </c>
      <c r="BL75" s="3">
        <v>160.0</v>
      </c>
      <c r="BM75" s="3" t="s">
        <v>138</v>
      </c>
      <c r="BN75" s="26">
        <f>IFERROR(VLOOKUP(BM75,'Dicionário'!$A:$C,2,0),"Conferir")</f>
        <v>2</v>
      </c>
      <c r="BO75" s="3">
        <v>70.0</v>
      </c>
      <c r="BP75" s="3" t="s">
        <v>114</v>
      </c>
      <c r="BQ75" s="26">
        <f>IFERROR(VLOOKUP(BP75,'Dicionário'!$A:$C,2,0),"Conferir")</f>
        <v>2</v>
      </c>
      <c r="BR75" s="3">
        <v>103.0</v>
      </c>
      <c r="BS75" s="3" t="s">
        <v>114</v>
      </c>
      <c r="BT75" s="26">
        <f>IFERROR(VLOOKUP(BS75,'Dicionário'!$A:$C,2,0),"Conferir")</f>
        <v>2</v>
      </c>
      <c r="BU75" s="3">
        <v>27.0</v>
      </c>
      <c r="BV75" s="3" t="s">
        <v>167</v>
      </c>
      <c r="BW75" s="26">
        <f>IFERROR(VLOOKUP(BV75,'Dicionário'!$A:$C,2,0),"Conferir")</f>
        <v>2</v>
      </c>
      <c r="BX75" s="3" t="s">
        <v>115</v>
      </c>
      <c r="BY75" s="3">
        <v>149.0</v>
      </c>
      <c r="BZ75" s="3" t="s">
        <v>116</v>
      </c>
      <c r="CA75" s="26">
        <f>IFERROR(VLOOKUP(BZ75,'Dicionário'!$A:$C,2,0),"Conferir")</f>
        <v>2</v>
      </c>
      <c r="CB75" s="3">
        <v>0.0</v>
      </c>
      <c r="CC75" s="3">
        <v>0.0</v>
      </c>
      <c r="CD75" s="3" t="s">
        <v>113</v>
      </c>
      <c r="CE75" s="26">
        <f>IFERROR(VLOOKUP(CD75,'Dicionário'!$A:$C,2,0),"Conferir")</f>
        <v>2</v>
      </c>
      <c r="CF75" s="3">
        <v>0.0</v>
      </c>
      <c r="CG75" s="3" t="s">
        <v>113</v>
      </c>
      <c r="CH75" s="26">
        <f>IFERROR(VLOOKUP(CG75,'Dicionário'!$A:$C,2,0),"Conferir")</f>
        <v>2</v>
      </c>
      <c r="CI75" s="3">
        <v>190.0</v>
      </c>
      <c r="CJ75" s="3" t="s">
        <v>118</v>
      </c>
      <c r="CK75" s="26">
        <f>IFERROR(VLOOKUP(CJ75,'Dicionário'!$A:$C,2,0),"Conferir")</f>
        <v>2</v>
      </c>
      <c r="CL75" s="3" t="s">
        <v>2232</v>
      </c>
      <c r="CM75" s="3">
        <v>0.0</v>
      </c>
      <c r="CN75" s="3">
        <v>0.0</v>
      </c>
      <c r="CO75" s="3">
        <v>0.0</v>
      </c>
      <c r="CP75" s="3" t="s">
        <v>113</v>
      </c>
      <c r="CQ75" s="26">
        <f>IFERROR(VLOOKUP(CP75,'Dicionário'!$A:$C,2,0),"Conferir")</f>
        <v>2</v>
      </c>
      <c r="CR75" s="3">
        <v>0.0</v>
      </c>
      <c r="CS75" s="3" t="s">
        <v>120</v>
      </c>
      <c r="CT75" s="3">
        <v>0.0</v>
      </c>
      <c r="CU75" s="3">
        <f t="shared" si="14"/>
        <v>0</v>
      </c>
      <c r="CV75" s="3" t="s">
        <v>120</v>
      </c>
      <c r="CW75" s="3">
        <v>0.0</v>
      </c>
      <c r="CX75" s="3" t="s">
        <v>113</v>
      </c>
      <c r="CY75" s="26">
        <f>IFERROR(VLOOKUP(CX75,'Dicionário'!$A:$C,2,0),"Conferir")</f>
        <v>2</v>
      </c>
      <c r="DA75" s="3" t="s">
        <v>331</v>
      </c>
      <c r="DB75" s="3" t="s">
        <v>122</v>
      </c>
      <c r="DC75" s="26">
        <f>IFERROR(VLOOKUP(DB75,'Dicionário'!$A:$C,2,0),"Conferir")</f>
        <v>1</v>
      </c>
      <c r="DD75" s="3" t="s">
        <v>144</v>
      </c>
      <c r="DF75" s="3" t="s">
        <v>124</v>
      </c>
      <c r="DG75" s="26">
        <f>IFERROR(VLOOKUP(DF75,'Dicionário'!$A:$C,2,0),"Conferir")</f>
        <v>2</v>
      </c>
      <c r="DH75" s="3" t="s">
        <v>126</v>
      </c>
      <c r="DI75" s="26">
        <f>IFERROR(VLOOKUP(DH75,'Dicionário'!$A:$C,2,0),"Conferir")</f>
        <v>7</v>
      </c>
      <c r="DJ75" s="3" t="s">
        <v>126</v>
      </c>
      <c r="DK75" s="26">
        <f>IFERROR(VLOOKUP(DJ75,'Dicionário'!$A:$C,2,0),"Conferir")</f>
        <v>7</v>
      </c>
      <c r="DL75" s="3" t="s">
        <v>92</v>
      </c>
      <c r="DM75" s="26">
        <f>IFERROR(VLOOKUP(DL75,'Dicionário'!$A:$C,2,0),"Conferir")</f>
        <v>2</v>
      </c>
      <c r="DN75" s="3" t="s">
        <v>92</v>
      </c>
      <c r="DO75" s="26">
        <f>IFERROR(VLOOKUP(DN75,'Dicionário'!$A:$C,2,0),"Conferir")</f>
        <v>2</v>
      </c>
      <c r="DQ75" s="27">
        <f t="shared" si="5"/>
        <v>5000</v>
      </c>
      <c r="DR75" s="27">
        <f t="shared" si="6"/>
        <v>1899</v>
      </c>
      <c r="DS75" s="27">
        <f t="shared" si="7"/>
        <v>23</v>
      </c>
      <c r="DT75" s="27">
        <v>2023.0</v>
      </c>
    </row>
    <row r="76">
      <c r="A76" s="2">
        <v>45045.394515381944</v>
      </c>
      <c r="B76" s="3" t="s">
        <v>693</v>
      </c>
      <c r="C76" s="3" t="s">
        <v>91</v>
      </c>
      <c r="D76" s="3" t="s">
        <v>92</v>
      </c>
      <c r="E76" s="3" t="s">
        <v>92</v>
      </c>
      <c r="F76" s="3" t="s">
        <v>93</v>
      </c>
      <c r="G76" s="3" t="s">
        <v>93</v>
      </c>
      <c r="H76" s="3" t="s">
        <v>94</v>
      </c>
      <c r="I76" s="3" t="s">
        <v>96</v>
      </c>
      <c r="J76" s="3" t="s">
        <v>95</v>
      </c>
      <c r="K76" s="3" t="s">
        <v>694</v>
      </c>
      <c r="L76" s="3">
        <v>2.023030136E9</v>
      </c>
      <c r="M76" s="3" t="s">
        <v>582</v>
      </c>
      <c r="N76" s="3" t="s">
        <v>695</v>
      </c>
      <c r="O76" s="3">
        <v>1.1989969252E10</v>
      </c>
      <c r="P76" s="3">
        <v>5.35513744E8</v>
      </c>
      <c r="Q76" s="3" t="s">
        <v>92</v>
      </c>
      <c r="R76" s="3">
        <v>4.8606725854E10</v>
      </c>
      <c r="S76" s="4">
        <v>38804.0</v>
      </c>
      <c r="T76" s="3" t="s">
        <v>131</v>
      </c>
      <c r="U76" s="3" t="s">
        <v>100</v>
      </c>
      <c r="V76" s="3" t="s">
        <v>696</v>
      </c>
      <c r="W76" s="5" t="s">
        <v>697</v>
      </c>
      <c r="X76" s="3" t="s">
        <v>103</v>
      </c>
      <c r="Y76" s="3" t="s">
        <v>104</v>
      </c>
      <c r="Z76" s="3" t="s">
        <v>105</v>
      </c>
      <c r="AA76" s="3" t="s">
        <v>106</v>
      </c>
      <c r="AC76" s="3">
        <v>5.0</v>
      </c>
      <c r="AD76" s="3">
        <v>1.0</v>
      </c>
      <c r="AE76" s="23">
        <f t="shared" si="1"/>
        <v>2</v>
      </c>
      <c r="AG76" s="23">
        <f t="shared" si="2"/>
        <v>2</v>
      </c>
      <c r="AH76" s="24" t="str">
        <f t="shared" si="3"/>
        <v>Ok</v>
      </c>
      <c r="AI76" s="3" t="s">
        <v>134</v>
      </c>
      <c r="AJ76" s="3">
        <v>0.0</v>
      </c>
      <c r="AK76" s="3" t="s">
        <v>109</v>
      </c>
      <c r="AL76" s="25">
        <f>IFERROR(VLOOKUP(AK76,'Dicionário'!A:C,2,0),"Conferir")</f>
        <v>2</v>
      </c>
      <c r="AM76" s="3">
        <v>1400.0</v>
      </c>
      <c r="AN76" s="3" t="s">
        <v>135</v>
      </c>
      <c r="AO76" s="26">
        <f>IFERROR(VLOOKUP(AN76,'Dicionário'!$A:$C,2,0),"Conferir")</f>
        <v>2</v>
      </c>
      <c r="AP76" s="3">
        <v>1579.0</v>
      </c>
      <c r="AQ76" s="3" t="s">
        <v>108</v>
      </c>
      <c r="AR76" s="26">
        <f>IFERROR(VLOOKUP(AQ76,'Dicionário'!$A:$C,2,0),"Conferir")</f>
        <v>2</v>
      </c>
      <c r="AS76" s="3">
        <v>0.0</v>
      </c>
      <c r="AT76" s="3" t="s">
        <v>109</v>
      </c>
      <c r="AU76" s="26">
        <f>IFERROR(VLOOKUP(AT76,'Dicionário'!$A:$C,2,0),"Conferir")</f>
        <v>2</v>
      </c>
      <c r="AV76" s="3">
        <v>0.0</v>
      </c>
      <c r="AW76" s="3" t="s">
        <v>109</v>
      </c>
      <c r="AX76" s="26">
        <f>IFERROR(VLOOKUP(AW76,'Dicionário'!$A:$C,2,0),"Conferir")</f>
        <v>2</v>
      </c>
      <c r="AY76" s="3">
        <v>0.0</v>
      </c>
      <c r="AZ76" s="3" t="s">
        <v>109</v>
      </c>
      <c r="BA76" s="26">
        <f>IFERROR(VLOOKUP(AZ76,'Dicionário'!$A:$C,2,0),"Conferir")</f>
        <v>2</v>
      </c>
      <c r="BB76" s="3">
        <v>0.0</v>
      </c>
      <c r="BC76" s="3" t="s">
        <v>109</v>
      </c>
      <c r="BD76" s="26">
        <f>IFERROR(VLOOKUP(BC76,'Dicionário'!$A:$C,2,0),"Conferir")</f>
        <v>2</v>
      </c>
      <c r="BF76" s="3">
        <v>0.0</v>
      </c>
      <c r="BG76" s="3" t="s">
        <v>111</v>
      </c>
      <c r="BH76" s="26">
        <f>IFERROR(VLOOKUP(BG76,'Dicionário'!$A:$C,2,0),"Conferir")</f>
        <v>2</v>
      </c>
      <c r="BI76" s="3">
        <v>850.0</v>
      </c>
      <c r="BJ76" s="3" t="s">
        <v>112</v>
      </c>
      <c r="BK76" s="26">
        <f>IFERROR(VLOOKUP(BJ76,'Dicionário'!$A:$C,2,0),"Conferir")</f>
        <v>2</v>
      </c>
      <c r="BL76" s="3">
        <v>0.0</v>
      </c>
      <c r="BM76" s="3" t="s">
        <v>113</v>
      </c>
      <c r="BN76" s="26">
        <f>IFERROR(VLOOKUP(BM76,'Dicionário'!$A:$C,2,0),"Conferir")</f>
        <v>2</v>
      </c>
      <c r="BO76" s="3">
        <v>64.0</v>
      </c>
      <c r="BP76" s="3" t="s">
        <v>114</v>
      </c>
      <c r="BQ76" s="26">
        <f>IFERROR(VLOOKUP(BP76,'Dicionário'!$A:$C,2,0),"Conferir")</f>
        <v>2</v>
      </c>
      <c r="BR76" s="3">
        <v>574.0</v>
      </c>
      <c r="BS76" s="3" t="s">
        <v>114</v>
      </c>
      <c r="BT76" s="26">
        <f>IFERROR(VLOOKUP(BS76,'Dicionário'!$A:$C,2,0),"Conferir")</f>
        <v>2</v>
      </c>
      <c r="BU76" s="3">
        <v>178.0</v>
      </c>
      <c r="BV76" s="3" t="s">
        <v>167</v>
      </c>
      <c r="BW76" s="26">
        <f>IFERROR(VLOOKUP(BV76,'Dicionário'!$A:$C,2,0),"Conferir")</f>
        <v>2</v>
      </c>
      <c r="BX76" s="3" t="s">
        <v>115</v>
      </c>
      <c r="BY76" s="3">
        <v>99.0</v>
      </c>
      <c r="BZ76" s="3" t="s">
        <v>116</v>
      </c>
      <c r="CA76" s="26">
        <f>IFERROR(VLOOKUP(BZ76,'Dicionário'!$A:$C,2,0),"Conferir")</f>
        <v>2</v>
      </c>
      <c r="CB76" s="3">
        <v>197.0</v>
      </c>
      <c r="CC76" s="3">
        <v>0.0</v>
      </c>
      <c r="CD76" s="3" t="s">
        <v>113</v>
      </c>
      <c r="CE76" s="26">
        <f>IFERROR(VLOOKUP(CD76,'Dicionário'!$A:$C,2,0),"Conferir")</f>
        <v>2</v>
      </c>
      <c r="CF76" s="3">
        <v>129.0</v>
      </c>
      <c r="CG76" s="3" t="s">
        <v>117</v>
      </c>
      <c r="CH76" s="26">
        <f>IFERROR(VLOOKUP(CG76,'Dicionário'!$A:$C,2,0),"Conferir")</f>
        <v>2</v>
      </c>
      <c r="CI76" s="3">
        <v>220.0</v>
      </c>
      <c r="CJ76" s="3" t="s">
        <v>118</v>
      </c>
      <c r="CK76" s="26">
        <f>IFERROR(VLOOKUP(CJ76,'Dicionário'!$A:$C,2,0),"Conferir")</f>
        <v>2</v>
      </c>
      <c r="CL76" s="3" t="s">
        <v>745</v>
      </c>
      <c r="CM76" s="3">
        <v>0.0</v>
      </c>
      <c r="CN76" s="3">
        <v>0.0</v>
      </c>
      <c r="CO76" s="3">
        <v>0.0</v>
      </c>
      <c r="CP76" s="3" t="s">
        <v>113</v>
      </c>
      <c r="CQ76" s="26">
        <f>IFERROR(VLOOKUP(CP76,'Dicionário'!$A:$C,2,0),"Conferir")</f>
        <v>2</v>
      </c>
      <c r="CR76" s="3">
        <v>0.0</v>
      </c>
      <c r="CS76" s="3" t="s">
        <v>113</v>
      </c>
      <c r="CT76" s="3">
        <v>0.0</v>
      </c>
      <c r="CU76" s="3">
        <f t="shared" si="14"/>
        <v>0</v>
      </c>
      <c r="CV76" s="3" t="s">
        <v>113</v>
      </c>
      <c r="CW76" s="3">
        <v>0.0</v>
      </c>
      <c r="CX76" s="3" t="s">
        <v>113</v>
      </c>
      <c r="CY76" s="26">
        <f>IFERROR(VLOOKUP(CX76,'Dicionário'!$A:$C,2,0),"Conferir")</f>
        <v>2</v>
      </c>
      <c r="DA76" s="3" t="s">
        <v>122</v>
      </c>
      <c r="DB76" s="3" t="s">
        <v>122</v>
      </c>
      <c r="DC76" s="26">
        <f>IFERROR(VLOOKUP(DB76,'Dicionário'!$A:$C,2,0),"Conferir")</f>
        <v>1</v>
      </c>
      <c r="DD76" s="3" t="s">
        <v>123</v>
      </c>
      <c r="DF76" s="3" t="s">
        <v>124</v>
      </c>
      <c r="DG76" s="26">
        <f>IFERROR(VLOOKUP(DF76,'Dicionário'!$A:$C,2,0),"Conferir")</f>
        <v>2</v>
      </c>
      <c r="DH76" s="3" t="s">
        <v>125</v>
      </c>
      <c r="DI76" s="26">
        <f>IFERROR(VLOOKUP(DH76,'Dicionário'!$A:$C,2,0),"Conferir")</f>
        <v>3</v>
      </c>
      <c r="DJ76" s="3" t="s">
        <v>146</v>
      </c>
      <c r="DK76" s="26">
        <f>IFERROR(VLOOKUP(DJ76,'Dicionário'!$A:$C,2,0),"Conferir")</f>
        <v>5</v>
      </c>
      <c r="DL76" s="3" t="s">
        <v>91</v>
      </c>
      <c r="DM76" s="26">
        <f>IFERROR(VLOOKUP(DL76,'Dicionário'!$A:$C,2,0),"Conferir")</f>
        <v>1</v>
      </c>
      <c r="DN76" s="3" t="s">
        <v>91</v>
      </c>
      <c r="DO76" s="26">
        <f>IFERROR(VLOOKUP(DN76,'Dicionário'!$A:$C,2,0),"Conferir")</f>
        <v>1</v>
      </c>
      <c r="DQ76" s="27">
        <f t="shared" si="5"/>
        <v>2979</v>
      </c>
      <c r="DR76" s="27">
        <f t="shared" si="6"/>
        <v>2311</v>
      </c>
      <c r="DS76" s="27">
        <f t="shared" si="7"/>
        <v>17</v>
      </c>
      <c r="DT76" s="27">
        <v>2021.0</v>
      </c>
    </row>
    <row r="77">
      <c r="A77" s="2">
        <v>45045.454755081024</v>
      </c>
      <c r="B77" s="3" t="s">
        <v>698</v>
      </c>
      <c r="C77" s="3" t="s">
        <v>91</v>
      </c>
      <c r="D77" s="3" t="s">
        <v>91</v>
      </c>
      <c r="E77" s="3" t="s">
        <v>92</v>
      </c>
      <c r="F77" s="3" t="s">
        <v>93</v>
      </c>
      <c r="G77" s="3" t="s">
        <v>93</v>
      </c>
      <c r="H77" s="3" t="s">
        <v>94</v>
      </c>
      <c r="I77" s="3" t="s">
        <v>95</v>
      </c>
      <c r="J77" s="3" t="s">
        <v>96</v>
      </c>
      <c r="K77" s="3" t="s">
        <v>699</v>
      </c>
      <c r="L77" s="3">
        <v>2.023030138E9</v>
      </c>
      <c r="M77" s="3" t="s">
        <v>159</v>
      </c>
      <c r="N77" s="3" t="s">
        <v>700</v>
      </c>
      <c r="O77" s="3">
        <v>1.1982229448E10</v>
      </c>
      <c r="P77" s="3">
        <v>5.06814324E8</v>
      </c>
      <c r="Q77" s="3" t="s">
        <v>92</v>
      </c>
      <c r="R77" s="3">
        <v>5.0774710888E10</v>
      </c>
      <c r="S77" s="4">
        <v>38569.0</v>
      </c>
      <c r="T77" s="3" t="s">
        <v>131</v>
      </c>
      <c r="U77" s="3" t="s">
        <v>100</v>
      </c>
      <c r="V77" s="3" t="s">
        <v>701</v>
      </c>
      <c r="W77" s="5" t="s">
        <v>702</v>
      </c>
      <c r="X77" s="3" t="s">
        <v>103</v>
      </c>
      <c r="Y77" s="3" t="s">
        <v>104</v>
      </c>
      <c r="Z77" s="3" t="s">
        <v>105</v>
      </c>
      <c r="AA77" s="3" t="s">
        <v>106</v>
      </c>
      <c r="AC77" s="3">
        <v>4.0</v>
      </c>
      <c r="AD77" s="3">
        <v>4.0</v>
      </c>
      <c r="AE77" s="23">
        <f t="shared" si="1"/>
        <v>8</v>
      </c>
      <c r="AG77" s="23">
        <f t="shared" si="2"/>
        <v>8</v>
      </c>
      <c r="AH77" s="24" t="str">
        <f t="shared" si="3"/>
        <v>Ok</v>
      </c>
      <c r="AI77" s="3" t="s">
        <v>134</v>
      </c>
      <c r="AJ77" s="3">
        <v>0.0</v>
      </c>
      <c r="AK77" s="3" t="s">
        <v>109</v>
      </c>
      <c r="AL77" s="25">
        <f>IFERROR(VLOOKUP(AK77,'Dicionário'!A:C,2,0),"Conferir")</f>
        <v>2</v>
      </c>
      <c r="AM77" s="3">
        <v>0.0</v>
      </c>
      <c r="AN77" s="3" t="s">
        <v>109</v>
      </c>
      <c r="AO77" s="26">
        <f>IFERROR(VLOOKUP(AN77,'Dicionário'!$A:$C,2,0),"Conferir")</f>
        <v>2</v>
      </c>
      <c r="AP77" s="3">
        <v>2600.0</v>
      </c>
      <c r="AQ77" s="3" t="s">
        <v>135</v>
      </c>
      <c r="AR77" s="26">
        <f>IFERROR(VLOOKUP(AQ77,'Dicionário'!$A:$C,2,0),"Conferir")</f>
        <v>2</v>
      </c>
      <c r="AS77" s="3">
        <v>0.0</v>
      </c>
      <c r="AT77" s="3" t="s">
        <v>109</v>
      </c>
      <c r="AU77" s="26">
        <f>IFERROR(VLOOKUP(AT77,'Dicionário'!$A:$C,2,0),"Conferir")</f>
        <v>2</v>
      </c>
      <c r="AV77" s="3">
        <v>0.0</v>
      </c>
      <c r="AW77" s="3" t="s">
        <v>109</v>
      </c>
      <c r="AX77" s="26">
        <f>IFERROR(VLOOKUP(AW77,'Dicionário'!$A:$C,2,0),"Conferir")</f>
        <v>2</v>
      </c>
      <c r="AY77" s="3">
        <v>500.0</v>
      </c>
      <c r="AZ77" s="3" t="s">
        <v>274</v>
      </c>
      <c r="BA77" s="26">
        <f>IFERROR(VLOOKUP(AZ77,'Dicionário'!$A:$C,2,0),"Conferir")</f>
        <v>0</v>
      </c>
      <c r="BB77" s="3">
        <v>0.0</v>
      </c>
      <c r="BC77" s="3" t="s">
        <v>109</v>
      </c>
      <c r="BD77" s="26">
        <f>IFERROR(VLOOKUP(BC77,'Dicionário'!$A:$C,2,0),"Conferir")</f>
        <v>2</v>
      </c>
      <c r="BE77" s="3" t="s">
        <v>2106</v>
      </c>
      <c r="BF77" s="3">
        <v>0.0</v>
      </c>
      <c r="BG77" s="3" t="s">
        <v>155</v>
      </c>
      <c r="BH77" s="26">
        <f>IFERROR(VLOOKUP(BG77,'Dicionário'!$A:$C,2,0),"Conferir")</f>
        <v>3</v>
      </c>
      <c r="BI77" s="3">
        <v>0.0</v>
      </c>
      <c r="BJ77" s="3" t="s">
        <v>177</v>
      </c>
      <c r="BK77" s="26">
        <f>IFERROR(VLOOKUP(BJ77,'Dicionário'!$A:$C,2,0),"Conferir")</f>
        <v>2</v>
      </c>
      <c r="BL77" s="3">
        <v>0.0</v>
      </c>
      <c r="BM77" s="3" t="s">
        <v>113</v>
      </c>
      <c r="BN77" s="26">
        <f>IFERROR(VLOOKUP(BM77,'Dicionário'!$A:$C,2,0),"Conferir")</f>
        <v>2</v>
      </c>
      <c r="BO77" s="3">
        <v>0.0</v>
      </c>
      <c r="BP77" s="3" t="s">
        <v>349</v>
      </c>
      <c r="BQ77" s="26">
        <f>IFERROR(VLOOKUP(BP77,'Dicionário'!$A:$C,2,0),"Conferir")</f>
        <v>2</v>
      </c>
      <c r="BR77" s="3">
        <v>189.0</v>
      </c>
      <c r="BS77" s="3" t="s">
        <v>114</v>
      </c>
      <c r="BT77" s="26">
        <f>IFERROR(VLOOKUP(BS77,'Dicionário'!$A:$C,2,0),"Conferir")</f>
        <v>2</v>
      </c>
      <c r="BU77" s="3">
        <v>60.0</v>
      </c>
      <c r="BV77" s="3" t="s">
        <v>256</v>
      </c>
      <c r="BW77" s="26">
        <f>IFERROR(VLOOKUP(BV77,'Dicionário'!$A:$C,2,0),"Conferir")</f>
        <v>0</v>
      </c>
      <c r="BX77" s="3" t="s">
        <v>115</v>
      </c>
      <c r="BY77" s="3">
        <v>200.0</v>
      </c>
      <c r="BZ77" s="3" t="s">
        <v>140</v>
      </c>
      <c r="CA77" s="26">
        <f>IFERROR(VLOOKUP(BZ77,'Dicionário'!$A:$C,2,0),"Conferir")</f>
        <v>0</v>
      </c>
      <c r="CB77" s="3">
        <v>0.0</v>
      </c>
      <c r="CC77" s="3">
        <v>0.0</v>
      </c>
      <c r="CD77" s="3" t="s">
        <v>113</v>
      </c>
      <c r="CE77" s="26">
        <f>IFERROR(VLOOKUP(CD77,'Dicionário'!$A:$C,2,0),"Conferir")</f>
        <v>2</v>
      </c>
      <c r="CF77" s="3">
        <v>100.0</v>
      </c>
      <c r="CG77" s="3" t="s">
        <v>205</v>
      </c>
      <c r="CH77" s="26">
        <f>IFERROR(VLOOKUP(CG77,'Dicionário'!$A:$C,2,0),"Conferir")</f>
        <v>0</v>
      </c>
      <c r="CI77" s="3">
        <v>0.0</v>
      </c>
      <c r="CJ77" s="3" t="s">
        <v>113</v>
      </c>
      <c r="CK77" s="26">
        <f>IFERROR(VLOOKUP(CJ77,'Dicionário'!$A:$C,2,0),"Conferir")</f>
        <v>2</v>
      </c>
      <c r="CM77" s="3">
        <v>0.0</v>
      </c>
      <c r="CN77" s="3">
        <v>0.0</v>
      </c>
      <c r="CO77" s="3">
        <v>0.0</v>
      </c>
      <c r="CP77" s="3" t="s">
        <v>113</v>
      </c>
      <c r="CQ77" s="26">
        <f>IFERROR(VLOOKUP(CP77,'Dicionário'!$A:$C,2,0),"Conferir")</f>
        <v>2</v>
      </c>
      <c r="CR77" s="3">
        <v>0.0</v>
      </c>
      <c r="CS77" s="3" t="s">
        <v>120</v>
      </c>
      <c r="CT77" s="3">
        <v>0.0</v>
      </c>
      <c r="CU77" s="3">
        <f t="shared" si="14"/>
        <v>0</v>
      </c>
      <c r="CV77" s="3" t="s">
        <v>120</v>
      </c>
      <c r="CW77" s="3">
        <v>0.0</v>
      </c>
      <c r="CX77" s="3" t="s">
        <v>113</v>
      </c>
      <c r="CY77" s="26">
        <f>IFERROR(VLOOKUP(CX77,'Dicionário'!$A:$C,2,0),"Conferir")</f>
        <v>2</v>
      </c>
      <c r="CZ77" s="3" t="s">
        <v>2107</v>
      </c>
      <c r="DA77" s="3" t="s">
        <v>122</v>
      </c>
      <c r="DB77" s="3" t="s">
        <v>122</v>
      </c>
      <c r="DC77" s="26">
        <f>IFERROR(VLOOKUP(DB77,'Dicionário'!$A:$C,2,0),"Conferir")</f>
        <v>1</v>
      </c>
      <c r="DD77" s="3" t="s">
        <v>144</v>
      </c>
      <c r="DE77" s="3" t="s">
        <v>92</v>
      </c>
      <c r="DF77" s="3" t="s">
        <v>124</v>
      </c>
      <c r="DG77" s="26">
        <f>IFERROR(VLOOKUP(DF77,'Dicionário'!$A:$C,2,0),"Conferir")</f>
        <v>2</v>
      </c>
      <c r="DH77" s="3" t="s">
        <v>126</v>
      </c>
      <c r="DI77" s="26">
        <f>IFERROR(VLOOKUP(DH77,'Dicionário'!$A:$C,2,0),"Conferir")</f>
        <v>7</v>
      </c>
      <c r="DJ77" s="3" t="s">
        <v>126</v>
      </c>
      <c r="DK77" s="26">
        <f>IFERROR(VLOOKUP(DJ77,'Dicionário'!$A:$C,2,0),"Conferir")</f>
        <v>7</v>
      </c>
      <c r="DL77" s="3" t="s">
        <v>92</v>
      </c>
      <c r="DM77" s="26">
        <f>IFERROR(VLOOKUP(DL77,'Dicionário'!$A:$C,2,0),"Conferir")</f>
        <v>2</v>
      </c>
      <c r="DN77" s="3" t="s">
        <v>92</v>
      </c>
      <c r="DO77" s="26">
        <f>IFERROR(VLOOKUP(DN77,'Dicionário'!$A:$C,2,0),"Conferir")</f>
        <v>2</v>
      </c>
      <c r="DQ77" s="27">
        <f t="shared" si="5"/>
        <v>3100</v>
      </c>
      <c r="DR77" s="27">
        <f t="shared" si="6"/>
        <v>549</v>
      </c>
      <c r="DS77" s="27">
        <f t="shared" si="7"/>
        <v>18</v>
      </c>
      <c r="DT77" s="27">
        <v>2023.0</v>
      </c>
    </row>
    <row r="78">
      <c r="A78" s="2">
        <v>45045.456834502314</v>
      </c>
      <c r="B78" s="3" t="s">
        <v>704</v>
      </c>
      <c r="C78" s="3" t="s">
        <v>91</v>
      </c>
      <c r="D78" s="3" t="s">
        <v>91</v>
      </c>
      <c r="E78" s="3" t="s">
        <v>92</v>
      </c>
      <c r="F78" s="3">
        <v>1.0</v>
      </c>
      <c r="G78" s="3" t="s">
        <v>93</v>
      </c>
      <c r="H78" s="3" t="s">
        <v>94</v>
      </c>
      <c r="I78" s="3" t="s">
        <v>96</v>
      </c>
      <c r="J78" s="3" t="s">
        <v>455</v>
      </c>
      <c r="K78" s="3" t="s">
        <v>705</v>
      </c>
      <c r="L78" s="3">
        <v>2.023030139E9</v>
      </c>
      <c r="M78" s="3" t="s">
        <v>582</v>
      </c>
      <c r="N78" s="3" t="s">
        <v>706</v>
      </c>
      <c r="O78" s="3">
        <v>1.1962641003E10</v>
      </c>
      <c r="P78" s="3">
        <v>6.02146793E8</v>
      </c>
      <c r="Q78" s="3" t="s">
        <v>92</v>
      </c>
      <c r="R78" s="3">
        <v>5.4780079861E10</v>
      </c>
      <c r="S78" s="4">
        <v>38748.0</v>
      </c>
      <c r="T78" s="3" t="s">
        <v>99</v>
      </c>
      <c r="U78" s="3" t="s">
        <v>100</v>
      </c>
      <c r="V78" s="3" t="s">
        <v>707</v>
      </c>
      <c r="W78" s="5" t="s">
        <v>708</v>
      </c>
      <c r="X78" s="3" t="s">
        <v>236</v>
      </c>
      <c r="Y78" s="3" t="s">
        <v>104</v>
      </c>
      <c r="Z78" s="3" t="s">
        <v>105</v>
      </c>
      <c r="AA78" s="3" t="s">
        <v>106</v>
      </c>
      <c r="AC78" s="3">
        <v>3.0</v>
      </c>
      <c r="AD78" s="3">
        <v>3.0</v>
      </c>
      <c r="AE78" s="23">
        <f t="shared" si="1"/>
        <v>6</v>
      </c>
      <c r="AG78" s="23">
        <f t="shared" si="2"/>
        <v>6</v>
      </c>
      <c r="AH78" s="24" t="str">
        <f t="shared" si="3"/>
        <v>Ok</v>
      </c>
      <c r="AI78" s="3" t="s">
        <v>134</v>
      </c>
      <c r="AJ78" s="3">
        <v>0.0</v>
      </c>
      <c r="AK78" s="3" t="s">
        <v>109</v>
      </c>
      <c r="AL78" s="25">
        <f>IFERROR(VLOOKUP(AK78,'Dicionário'!A:C,2,0),"Conferir")</f>
        <v>2</v>
      </c>
      <c r="AM78" s="3">
        <v>0.0</v>
      </c>
      <c r="AN78" s="3" t="s">
        <v>109</v>
      </c>
      <c r="AO78" s="26">
        <f>IFERROR(VLOOKUP(AN78,'Dicionário'!$A:$C,2,0),"Conferir")</f>
        <v>2</v>
      </c>
      <c r="AP78" s="3">
        <v>2180.0</v>
      </c>
      <c r="AQ78" s="3" t="s">
        <v>108</v>
      </c>
      <c r="AR78" s="26">
        <f>IFERROR(VLOOKUP(AQ78,'Dicionário'!$A:$C,2,0),"Conferir")</f>
        <v>2</v>
      </c>
      <c r="AS78" s="3">
        <v>0.0</v>
      </c>
      <c r="AT78" s="3" t="s">
        <v>109</v>
      </c>
      <c r="AU78" s="26">
        <f>IFERROR(VLOOKUP(AT78,'Dicionário'!$A:$C,2,0),"Conferir")</f>
        <v>2</v>
      </c>
      <c r="AV78" s="3">
        <v>0.0</v>
      </c>
      <c r="AW78" s="3" t="s">
        <v>109</v>
      </c>
      <c r="AX78" s="26">
        <f>IFERROR(VLOOKUP(AW78,'Dicionário'!$A:$C,2,0),"Conferir")</f>
        <v>2</v>
      </c>
      <c r="AY78" s="3">
        <v>1525.0</v>
      </c>
      <c r="AZ78" s="3" t="s">
        <v>274</v>
      </c>
      <c r="BA78" s="26">
        <f>IFERROR(VLOOKUP(AZ78,'Dicionário'!$A:$C,2,0),"Conferir")</f>
        <v>0</v>
      </c>
      <c r="BB78" s="3">
        <v>0.0</v>
      </c>
      <c r="BC78" s="3" t="s">
        <v>109</v>
      </c>
      <c r="BD78" s="26">
        <f>IFERROR(VLOOKUP(BC78,'Dicionário'!$A:$C,2,0),"Conferir")</f>
        <v>2</v>
      </c>
      <c r="BE78" s="3" t="s">
        <v>543</v>
      </c>
      <c r="BF78" s="3">
        <v>0.0</v>
      </c>
      <c r="BG78" s="3" t="s">
        <v>136</v>
      </c>
      <c r="BH78" s="26">
        <f>IFERROR(VLOOKUP(BG78,'Dicionário'!$A:$C,2,0),"Conferir")</f>
        <v>1</v>
      </c>
      <c r="BI78" s="3">
        <v>0.0</v>
      </c>
      <c r="BJ78" s="3" t="s">
        <v>137</v>
      </c>
      <c r="BK78" s="26">
        <f>IFERROR(VLOOKUP(BJ78,'Dicionário'!$A:$C,2,0),"Conferir")</f>
        <v>2</v>
      </c>
      <c r="BL78" s="3">
        <v>0.0</v>
      </c>
      <c r="BM78" s="3" t="s">
        <v>225</v>
      </c>
      <c r="BN78" s="26">
        <f>IFERROR(VLOOKUP(BM78,'Dicionário'!$A:$C,2,0),"Conferir")</f>
        <v>0</v>
      </c>
      <c r="BO78" s="3">
        <v>132.0</v>
      </c>
      <c r="BP78" s="3" t="s">
        <v>114</v>
      </c>
      <c r="BQ78" s="26">
        <f>IFERROR(VLOOKUP(BP78,'Dicionário'!$A:$C,2,0),"Conferir")</f>
        <v>2</v>
      </c>
      <c r="BR78" s="3">
        <v>130.0</v>
      </c>
      <c r="BS78" s="3" t="s">
        <v>372</v>
      </c>
      <c r="BT78" s="26">
        <f>IFERROR(VLOOKUP(BS78,'Dicionário'!$A:$C,2,0),"Conferir")</f>
        <v>0</v>
      </c>
      <c r="BU78" s="3">
        <v>180.0</v>
      </c>
      <c r="BV78" s="3" t="s">
        <v>167</v>
      </c>
      <c r="BW78" s="26">
        <f>IFERROR(VLOOKUP(BV78,'Dicionário'!$A:$C,2,0),"Conferir")</f>
        <v>2</v>
      </c>
      <c r="BX78" s="3" t="s">
        <v>204</v>
      </c>
      <c r="BY78" s="3">
        <v>0.0</v>
      </c>
      <c r="BZ78" s="3" t="s">
        <v>113</v>
      </c>
      <c r="CA78" s="26">
        <f>IFERROR(VLOOKUP(BZ78,'Dicionário'!$A:$C,2,0),"Conferir")</f>
        <v>2</v>
      </c>
      <c r="CB78" s="3">
        <v>420.0</v>
      </c>
      <c r="CC78" s="3">
        <v>0.0</v>
      </c>
      <c r="CD78" s="3" t="s">
        <v>113</v>
      </c>
      <c r="CE78" s="26">
        <f>IFERROR(VLOOKUP(CD78,'Dicionário'!$A:$C,2,0),"Conferir")</f>
        <v>2</v>
      </c>
      <c r="CF78" s="3">
        <v>0.0</v>
      </c>
      <c r="CG78" s="3" t="s">
        <v>113</v>
      </c>
      <c r="CH78" s="26">
        <f>IFERROR(VLOOKUP(CG78,'Dicionário'!$A:$C,2,0),"Conferir")</f>
        <v>2</v>
      </c>
      <c r="CI78" s="3">
        <v>210.0</v>
      </c>
      <c r="CJ78" s="3" t="s">
        <v>118</v>
      </c>
      <c r="CK78" s="26">
        <f>IFERROR(VLOOKUP(CJ78,'Dicionário'!$A:$C,2,0),"Conferir")</f>
        <v>2</v>
      </c>
      <c r="CL78" s="3" t="s">
        <v>544</v>
      </c>
      <c r="CM78" s="3">
        <v>0.0</v>
      </c>
      <c r="CN78" s="3">
        <v>0.0</v>
      </c>
      <c r="CO78" s="3">
        <v>0.0</v>
      </c>
      <c r="CP78" s="3" t="s">
        <v>113</v>
      </c>
      <c r="CQ78" s="26">
        <f>IFERROR(VLOOKUP(CP78,'Dicionário'!$A:$C,2,0),"Conferir")</f>
        <v>2</v>
      </c>
      <c r="CR78" s="3">
        <v>0.0</v>
      </c>
      <c r="CS78" s="3" t="s">
        <v>113</v>
      </c>
      <c r="CT78" s="3">
        <v>0.0</v>
      </c>
      <c r="CU78" s="3">
        <f t="shared" si="14"/>
        <v>0</v>
      </c>
      <c r="CV78" s="3" t="s">
        <v>113</v>
      </c>
      <c r="CW78" s="3">
        <v>0.0</v>
      </c>
      <c r="CX78" s="3" t="s">
        <v>113</v>
      </c>
      <c r="CY78" s="26">
        <f>IFERROR(VLOOKUP(CX78,'Dicionário'!$A:$C,2,0),"Conferir")</f>
        <v>2</v>
      </c>
      <c r="CZ78" s="3" t="s">
        <v>545</v>
      </c>
      <c r="DA78" s="3" t="s">
        <v>122</v>
      </c>
      <c r="DB78" s="3" t="s">
        <v>122</v>
      </c>
      <c r="DC78" s="26">
        <f>IFERROR(VLOOKUP(DB78,'Dicionário'!$A:$C,2,0),"Conferir")</f>
        <v>1</v>
      </c>
      <c r="DD78" s="3" t="s">
        <v>123</v>
      </c>
      <c r="DF78" s="3" t="s">
        <v>124</v>
      </c>
      <c r="DG78" s="26">
        <f>IFERROR(VLOOKUP(DF78,'Dicionário'!$A:$C,2,0),"Conferir")</f>
        <v>2</v>
      </c>
      <c r="DH78" s="3" t="s">
        <v>431</v>
      </c>
      <c r="DI78" s="26">
        <f>IFERROR(VLOOKUP(DH78,'Dicionário'!$A:$C,2,0),"Conferir")</f>
        <v>1</v>
      </c>
      <c r="DJ78" s="3" t="s">
        <v>146</v>
      </c>
      <c r="DK78" s="26">
        <f>IFERROR(VLOOKUP(DJ78,'Dicionário'!$A:$C,2,0),"Conferir")</f>
        <v>5</v>
      </c>
      <c r="DL78" s="3" t="s">
        <v>91</v>
      </c>
      <c r="DM78" s="26">
        <f>IFERROR(VLOOKUP(DL78,'Dicionário'!$A:$C,2,0),"Conferir")</f>
        <v>1</v>
      </c>
      <c r="DN78" s="3" t="s">
        <v>91</v>
      </c>
      <c r="DO78" s="26">
        <f>IFERROR(VLOOKUP(DN78,'Dicionário'!$A:$C,2,0),"Conferir")</f>
        <v>1</v>
      </c>
      <c r="DQ78" s="27">
        <f t="shared" si="5"/>
        <v>3705</v>
      </c>
      <c r="DR78" s="27">
        <f t="shared" si="6"/>
        <v>1072</v>
      </c>
      <c r="DS78" s="27">
        <f t="shared" si="7"/>
        <v>17</v>
      </c>
      <c r="DT78" s="27">
        <v>2021.0</v>
      </c>
    </row>
    <row r="79">
      <c r="A79" s="2">
        <v>45052.64312594908</v>
      </c>
      <c r="B79" s="3" t="s">
        <v>709</v>
      </c>
      <c r="C79" s="3" t="s">
        <v>91</v>
      </c>
      <c r="D79" s="3" t="s">
        <v>91</v>
      </c>
      <c r="E79" s="3" t="s">
        <v>92</v>
      </c>
      <c r="F79" s="3">
        <v>1.0</v>
      </c>
      <c r="G79" s="3">
        <v>1.0</v>
      </c>
      <c r="H79" s="3" t="s">
        <v>94</v>
      </c>
      <c r="I79" s="3" t="s">
        <v>95</v>
      </c>
      <c r="J79" s="3" t="s">
        <v>96</v>
      </c>
      <c r="K79" s="3" t="s">
        <v>710</v>
      </c>
      <c r="L79" s="3">
        <v>2.02303014E9</v>
      </c>
      <c r="M79" s="3" t="s">
        <v>294</v>
      </c>
      <c r="N79" s="3" t="s">
        <v>711</v>
      </c>
      <c r="O79" s="3">
        <v>1.1945897468E10</v>
      </c>
      <c r="P79" s="3">
        <v>5.55107875E8</v>
      </c>
      <c r="R79" s="3">
        <v>4.5270670879E10</v>
      </c>
      <c r="S79" s="4">
        <v>37566.0</v>
      </c>
      <c r="T79" s="3" t="s">
        <v>163</v>
      </c>
      <c r="U79" s="3" t="s">
        <v>100</v>
      </c>
      <c r="V79" s="3" t="s">
        <v>712</v>
      </c>
      <c r="W79" s="5" t="s">
        <v>713</v>
      </c>
      <c r="X79" s="3" t="s">
        <v>103</v>
      </c>
      <c r="Y79" s="3" t="s">
        <v>104</v>
      </c>
      <c r="Z79" s="3" t="s">
        <v>105</v>
      </c>
      <c r="AA79" s="3" t="s">
        <v>106</v>
      </c>
      <c r="AC79" s="3">
        <v>4.0</v>
      </c>
      <c r="AD79" s="3">
        <v>4.0</v>
      </c>
      <c r="AE79" s="23">
        <f t="shared" si="1"/>
        <v>8</v>
      </c>
      <c r="AG79" s="23">
        <f t="shared" si="2"/>
        <v>8</v>
      </c>
      <c r="AH79" s="24" t="str">
        <f t="shared" si="3"/>
        <v>Ok</v>
      </c>
      <c r="AI79" s="3" t="s">
        <v>107</v>
      </c>
      <c r="AJ79" s="3">
        <v>0.0</v>
      </c>
      <c r="AK79" s="3" t="s">
        <v>109</v>
      </c>
      <c r="AL79" s="25">
        <f>IFERROR(VLOOKUP(AK79,'Dicionário'!A:C,2,0),"Conferir")</f>
        <v>2</v>
      </c>
      <c r="AM79" s="3">
        <v>0.0</v>
      </c>
      <c r="AN79" s="3" t="s">
        <v>109</v>
      </c>
      <c r="AO79" s="26">
        <f>IFERROR(VLOOKUP(AN79,'Dicionário'!$A:$C,2,0),"Conferir")</f>
        <v>2</v>
      </c>
      <c r="AP79" s="3">
        <v>3372.0</v>
      </c>
      <c r="AQ79" s="3" t="s">
        <v>109</v>
      </c>
      <c r="AR79" s="26">
        <f>IFERROR(VLOOKUP(AQ79,'Dicionário'!$A:$C,2,0),"Conferir")</f>
        <v>2</v>
      </c>
      <c r="AS79" s="3">
        <v>0.0</v>
      </c>
      <c r="AT79" s="3" t="s">
        <v>109</v>
      </c>
      <c r="AU79" s="26">
        <f>IFERROR(VLOOKUP(AT79,'Dicionário'!$A:$C,2,0),"Conferir")</f>
        <v>2</v>
      </c>
      <c r="AV79" s="3">
        <v>0.0</v>
      </c>
      <c r="AW79" s="3" t="s">
        <v>109</v>
      </c>
      <c r="AX79" s="26">
        <f>IFERROR(VLOOKUP(AW79,'Dicionário'!$A:$C,2,0),"Conferir")</f>
        <v>2</v>
      </c>
      <c r="AY79" s="3">
        <v>0.0</v>
      </c>
      <c r="AZ79" s="3" t="s">
        <v>109</v>
      </c>
      <c r="BA79" s="26">
        <f>IFERROR(VLOOKUP(AZ79,'Dicionário'!$A:$C,2,0),"Conferir")</f>
        <v>2</v>
      </c>
      <c r="BB79" s="3">
        <v>0.0</v>
      </c>
      <c r="BC79" s="3" t="s">
        <v>109</v>
      </c>
      <c r="BD79" s="26">
        <f>IFERROR(VLOOKUP(BC79,'Dicionário'!$A:$C,2,0),"Conferir")</f>
        <v>2</v>
      </c>
      <c r="BF79" s="3">
        <v>0.0</v>
      </c>
      <c r="BG79" s="3" t="s">
        <v>111</v>
      </c>
      <c r="BH79" s="26">
        <f>IFERROR(VLOOKUP(BG79,'Dicionário'!$A:$C,2,0),"Conferir")</f>
        <v>2</v>
      </c>
      <c r="BI79" s="3">
        <v>1200.0</v>
      </c>
      <c r="BJ79" s="3" t="s">
        <v>112</v>
      </c>
      <c r="BK79" s="26">
        <f>IFERROR(VLOOKUP(BJ79,'Dicionário'!$A:$C,2,0),"Conferir")</f>
        <v>2</v>
      </c>
      <c r="BL79" s="3">
        <v>100.0</v>
      </c>
      <c r="BM79" s="3" t="s">
        <v>138</v>
      </c>
      <c r="BN79" s="26">
        <f>IFERROR(VLOOKUP(BM79,'Dicionário'!$A:$C,2,0),"Conferir")</f>
        <v>2</v>
      </c>
      <c r="BO79" s="3">
        <v>100.0</v>
      </c>
      <c r="BP79" s="3" t="s">
        <v>114</v>
      </c>
      <c r="BQ79" s="26">
        <f>IFERROR(VLOOKUP(BP79,'Dicionário'!$A:$C,2,0),"Conferir")</f>
        <v>2</v>
      </c>
      <c r="BR79" s="3">
        <v>163.0</v>
      </c>
      <c r="BS79" s="3" t="s">
        <v>114</v>
      </c>
      <c r="BT79" s="26">
        <f>IFERROR(VLOOKUP(BS79,'Dicionário'!$A:$C,2,0),"Conferir")</f>
        <v>2</v>
      </c>
      <c r="BU79" s="3">
        <v>0.0</v>
      </c>
      <c r="BV79" s="3" t="s">
        <v>113</v>
      </c>
      <c r="BW79" s="26">
        <f>IFERROR(VLOOKUP(BV79,'Dicionário'!$A:$C,2,0),"Conferir")</f>
        <v>2</v>
      </c>
      <c r="BX79" s="3" t="s">
        <v>157</v>
      </c>
      <c r="BY79" s="3">
        <v>112.0</v>
      </c>
      <c r="BZ79" s="3" t="s">
        <v>116</v>
      </c>
      <c r="CA79" s="26">
        <f>IFERROR(VLOOKUP(BZ79,'Dicionário'!$A:$C,2,0),"Conferir")</f>
        <v>2</v>
      </c>
      <c r="CB79" s="3">
        <v>0.0</v>
      </c>
      <c r="CC79" s="3">
        <v>0.0</v>
      </c>
      <c r="CD79" s="3" t="s">
        <v>113</v>
      </c>
      <c r="CE79" s="26">
        <f>IFERROR(VLOOKUP(CD79,'Dicionário'!$A:$C,2,0),"Conferir")</f>
        <v>2</v>
      </c>
      <c r="CF79" s="3">
        <v>0.0</v>
      </c>
      <c r="CG79" s="3" t="s">
        <v>113</v>
      </c>
      <c r="CH79" s="26">
        <f>IFERROR(VLOOKUP(CG79,'Dicionário'!$A:$C,2,0),"Conferir")</f>
        <v>2</v>
      </c>
      <c r="CI79" s="3">
        <v>250.0</v>
      </c>
      <c r="CJ79" s="3" t="s">
        <v>118</v>
      </c>
      <c r="CK79" s="26">
        <f>IFERROR(VLOOKUP(CJ79,'Dicionário'!$A:$C,2,0),"Conferir")</f>
        <v>2</v>
      </c>
      <c r="CL79" s="3" t="s">
        <v>300</v>
      </c>
      <c r="CM79" s="3">
        <v>0.0</v>
      </c>
      <c r="CN79" s="3">
        <v>0.0</v>
      </c>
      <c r="CO79" s="3">
        <v>0.0</v>
      </c>
      <c r="CP79" s="3" t="s">
        <v>113</v>
      </c>
      <c r="CQ79" s="26">
        <f>IFERROR(VLOOKUP(CP79,'Dicionário'!$A:$C,2,0),"Conferir")</f>
        <v>2</v>
      </c>
      <c r="CR79" s="3">
        <v>0.0</v>
      </c>
      <c r="CS79" s="3" t="s">
        <v>113</v>
      </c>
      <c r="CT79" s="3">
        <v>366.0</v>
      </c>
      <c r="CU79" s="3">
        <v>0.0</v>
      </c>
      <c r="CV79" s="3" t="s">
        <v>120</v>
      </c>
      <c r="CW79" s="3">
        <v>0.0</v>
      </c>
      <c r="CX79" s="3" t="s">
        <v>113</v>
      </c>
      <c r="CY79" s="26">
        <f>IFERROR(VLOOKUP(CX79,'Dicionário'!$A:$C,2,0),"Conferir")</f>
        <v>2</v>
      </c>
      <c r="DA79" s="3" t="s">
        <v>122</v>
      </c>
      <c r="DB79" s="3" t="s">
        <v>122</v>
      </c>
      <c r="DC79" s="26">
        <f>IFERROR(VLOOKUP(DB79,'Dicionário'!$A:$C,2,0),"Conferir")</f>
        <v>1</v>
      </c>
      <c r="DD79" s="3" t="s">
        <v>123</v>
      </c>
      <c r="DF79" s="3" t="s">
        <v>124</v>
      </c>
      <c r="DG79" s="26">
        <f>IFERROR(VLOOKUP(DF79,'Dicionário'!$A:$C,2,0),"Conferir")</f>
        <v>2</v>
      </c>
      <c r="DH79" s="3" t="s">
        <v>125</v>
      </c>
      <c r="DI79" s="26">
        <f>IFERROR(VLOOKUP(DH79,'Dicionário'!$A:$C,2,0),"Conferir")</f>
        <v>3</v>
      </c>
      <c r="DJ79" s="3" t="s">
        <v>126</v>
      </c>
      <c r="DK79" s="26">
        <f>IFERROR(VLOOKUP(DJ79,'Dicionário'!$A:$C,2,0),"Conferir")</f>
        <v>7</v>
      </c>
      <c r="DL79" s="3" t="s">
        <v>92</v>
      </c>
      <c r="DM79" s="26">
        <f>IFERROR(VLOOKUP(DL79,'Dicionário'!$A:$C,2,0),"Conferir")</f>
        <v>2</v>
      </c>
      <c r="DN79" s="3" t="s">
        <v>92</v>
      </c>
      <c r="DO79" s="26">
        <f>IFERROR(VLOOKUP(DN79,'Dicionário'!$A:$C,2,0),"Conferir")</f>
        <v>2</v>
      </c>
      <c r="DQ79" s="27">
        <f t="shared" si="5"/>
        <v>3372</v>
      </c>
      <c r="DR79" s="27">
        <f t="shared" si="6"/>
        <v>1925</v>
      </c>
      <c r="DS79" s="27">
        <f t="shared" si="7"/>
        <v>20</v>
      </c>
      <c r="DT79" s="27">
        <v>2022.0</v>
      </c>
    </row>
    <row r="80">
      <c r="A80" s="2">
        <v>45045.4490971412</v>
      </c>
      <c r="B80" s="3" t="s">
        <v>715</v>
      </c>
      <c r="C80" s="3" t="s">
        <v>91</v>
      </c>
      <c r="D80" s="3" t="s">
        <v>92</v>
      </c>
      <c r="E80" s="3" t="s">
        <v>92</v>
      </c>
      <c r="F80" s="3">
        <v>1.0</v>
      </c>
      <c r="G80" s="3" t="s">
        <v>93</v>
      </c>
      <c r="H80" s="3">
        <v>1.0</v>
      </c>
      <c r="I80" s="3" t="s">
        <v>96</v>
      </c>
      <c r="J80" s="3" t="s">
        <v>95</v>
      </c>
      <c r="K80" s="3" t="s">
        <v>716</v>
      </c>
      <c r="L80" s="3">
        <v>2.023030142E9</v>
      </c>
      <c r="M80" s="3" t="s">
        <v>294</v>
      </c>
      <c r="N80" s="3" t="s">
        <v>717</v>
      </c>
      <c r="O80" s="3">
        <v>1.191130985E10</v>
      </c>
      <c r="P80" s="3">
        <v>5.21050765E8</v>
      </c>
      <c r="R80" s="3">
        <v>5.422849787E10</v>
      </c>
      <c r="S80" s="4">
        <v>38394.0</v>
      </c>
      <c r="T80" s="3" t="s">
        <v>131</v>
      </c>
      <c r="U80" s="3" t="s">
        <v>100</v>
      </c>
      <c r="V80" s="3" t="s">
        <v>718</v>
      </c>
      <c r="W80" s="5" t="s">
        <v>719</v>
      </c>
      <c r="X80" s="3" t="s">
        <v>103</v>
      </c>
      <c r="Y80" s="3" t="s">
        <v>104</v>
      </c>
      <c r="Z80" s="3" t="s">
        <v>105</v>
      </c>
      <c r="AA80" s="3" t="s">
        <v>106</v>
      </c>
      <c r="AC80" s="3">
        <v>2.0</v>
      </c>
      <c r="AD80" s="3">
        <v>2.0</v>
      </c>
      <c r="AE80" s="23">
        <f t="shared" si="1"/>
        <v>4</v>
      </c>
      <c r="AF80" s="3">
        <v>0.0</v>
      </c>
      <c r="AG80" s="23">
        <f t="shared" si="2"/>
        <v>4</v>
      </c>
      <c r="AH80" s="24" t="str">
        <f t="shared" si="3"/>
        <v>Ok</v>
      </c>
      <c r="AI80" s="3" t="s">
        <v>107</v>
      </c>
      <c r="AJ80" s="3">
        <v>0.0</v>
      </c>
      <c r="AK80" s="3" t="s">
        <v>109</v>
      </c>
      <c r="AL80" s="25">
        <f>IFERROR(VLOOKUP(AK80,'Dicionário'!A:C,2,0),"Conferir")</f>
        <v>2</v>
      </c>
      <c r="AM80" s="3">
        <v>1800.0</v>
      </c>
      <c r="AN80" s="3" t="s">
        <v>274</v>
      </c>
      <c r="AO80" s="26">
        <f>IFERROR(VLOOKUP(AN80,'Dicionário'!$A:$C,2,0),"Conferir")</f>
        <v>0</v>
      </c>
      <c r="AP80" s="3">
        <v>0.0</v>
      </c>
      <c r="AQ80" s="3" t="s">
        <v>109</v>
      </c>
      <c r="AR80" s="26">
        <f>IFERROR(VLOOKUP(AQ80,'Dicionário'!$A:$C,2,0),"Conferir")</f>
        <v>2</v>
      </c>
      <c r="AS80" s="3">
        <v>0.0</v>
      </c>
      <c r="AT80" s="3" t="s">
        <v>109</v>
      </c>
      <c r="AU80" s="26">
        <f>IFERROR(VLOOKUP(AT80,'Dicionário'!$A:$C,2,0),"Conferir")</f>
        <v>2</v>
      </c>
      <c r="AV80" s="3">
        <v>0.0</v>
      </c>
      <c r="AW80" s="3" t="s">
        <v>109</v>
      </c>
      <c r="AX80" s="26">
        <f>IFERROR(VLOOKUP(AW80,'Dicionário'!$A:$C,2,0),"Conferir")</f>
        <v>2</v>
      </c>
      <c r="AY80" s="3">
        <v>0.0</v>
      </c>
      <c r="AZ80" s="3" t="s">
        <v>109</v>
      </c>
      <c r="BA80" s="26">
        <f>IFERROR(VLOOKUP(AZ80,'Dicionário'!$A:$C,2,0),"Conferir")</f>
        <v>2</v>
      </c>
      <c r="BB80" s="3">
        <v>0.0</v>
      </c>
      <c r="BC80" s="3" t="s">
        <v>109</v>
      </c>
      <c r="BD80" s="26">
        <f>IFERROR(VLOOKUP(BC80,'Dicionário'!$A:$C,2,0),"Conferir")</f>
        <v>2</v>
      </c>
      <c r="BF80" s="3">
        <v>0.0</v>
      </c>
      <c r="BG80" s="3" t="s">
        <v>136</v>
      </c>
      <c r="BH80" s="26">
        <f>IFERROR(VLOOKUP(BG80,'Dicionário'!$A:$C,2,0),"Conferir")</f>
        <v>1</v>
      </c>
      <c r="BI80" s="3">
        <v>0.0</v>
      </c>
      <c r="BJ80" s="3" t="s">
        <v>137</v>
      </c>
      <c r="BK80" s="26">
        <f>IFERROR(VLOOKUP(BJ80,'Dicionário'!$A:$C,2,0),"Conferir")</f>
        <v>2</v>
      </c>
      <c r="BL80" s="3">
        <v>0.0</v>
      </c>
      <c r="BM80" s="3" t="s">
        <v>113</v>
      </c>
      <c r="BN80" s="26">
        <f>IFERROR(VLOOKUP(BM80,'Dicionário'!$A:$C,2,0),"Conferir")</f>
        <v>2</v>
      </c>
      <c r="BO80" s="3">
        <v>68.0</v>
      </c>
      <c r="BP80" s="3" t="s">
        <v>114</v>
      </c>
      <c r="BQ80" s="26">
        <f>IFERROR(VLOOKUP(BP80,'Dicionário'!$A:$C,2,0),"Conferir")</f>
        <v>2</v>
      </c>
      <c r="BR80" s="3">
        <v>92.0</v>
      </c>
      <c r="BS80" s="3" t="s">
        <v>114</v>
      </c>
      <c r="BT80" s="26">
        <f>IFERROR(VLOOKUP(BS80,'Dicionário'!$A:$C,2,0),"Conferir")</f>
        <v>2</v>
      </c>
      <c r="BU80" s="3">
        <v>48.0</v>
      </c>
      <c r="BV80" s="3" t="s">
        <v>256</v>
      </c>
      <c r="BW80" s="26">
        <f>IFERROR(VLOOKUP(BV80,'Dicionário'!$A:$C,2,0),"Conferir")</f>
        <v>0</v>
      </c>
      <c r="BX80" s="3" t="s">
        <v>115</v>
      </c>
      <c r="BY80" s="3">
        <v>70.0</v>
      </c>
      <c r="BZ80" s="3" t="s">
        <v>140</v>
      </c>
      <c r="CA80" s="26">
        <f>IFERROR(VLOOKUP(BZ80,'Dicionário'!$A:$C,2,0),"Conferir")</f>
        <v>0</v>
      </c>
      <c r="CB80" s="3">
        <v>80.0</v>
      </c>
      <c r="CC80" s="3">
        <v>0.0</v>
      </c>
      <c r="CD80" s="3" t="s">
        <v>113</v>
      </c>
      <c r="CE80" s="26">
        <f>IFERROR(VLOOKUP(CD80,'Dicionário'!$A:$C,2,0),"Conferir")</f>
        <v>2</v>
      </c>
      <c r="CF80" s="3">
        <v>0.0</v>
      </c>
      <c r="CG80" s="3" t="s">
        <v>113</v>
      </c>
      <c r="CH80" s="26">
        <f>IFERROR(VLOOKUP(CG80,'Dicionário'!$A:$C,2,0),"Conferir")</f>
        <v>2</v>
      </c>
      <c r="CI80" s="3">
        <v>80.0</v>
      </c>
      <c r="CJ80" s="3" t="s">
        <v>118</v>
      </c>
      <c r="CK80" s="26">
        <f>IFERROR(VLOOKUP(CJ80,'Dicionário'!$A:$C,2,0),"Conferir")</f>
        <v>2</v>
      </c>
      <c r="CL80" s="3" t="s">
        <v>2033</v>
      </c>
      <c r="CM80" s="3">
        <v>1.0</v>
      </c>
      <c r="CN80" s="3">
        <v>0.0</v>
      </c>
      <c r="CO80" s="3">
        <v>0.0</v>
      </c>
      <c r="CP80" s="3" t="s">
        <v>113</v>
      </c>
      <c r="CQ80" s="26">
        <f>IFERROR(VLOOKUP(CP80,'Dicionário'!$A:$C,2,0),"Conferir")</f>
        <v>2</v>
      </c>
      <c r="CR80" s="3">
        <v>0.0</v>
      </c>
      <c r="CS80" s="3" t="s">
        <v>113</v>
      </c>
      <c r="CT80" s="3">
        <v>0.0</v>
      </c>
      <c r="CU80" s="3">
        <f t="shared" ref="CU80:CU83" si="15">ROUNDDOWN((CT80-CR80)/12,0)</f>
        <v>0</v>
      </c>
      <c r="CV80" s="3" t="s">
        <v>113</v>
      </c>
      <c r="CW80" s="3">
        <v>0.0</v>
      </c>
      <c r="CX80" s="3" t="s">
        <v>113</v>
      </c>
      <c r="CY80" s="26">
        <f>IFERROR(VLOOKUP(CX80,'Dicionário'!$A:$C,2,0),"Conferir")</f>
        <v>2</v>
      </c>
      <c r="DA80" s="3" t="s">
        <v>122</v>
      </c>
      <c r="DB80" s="3" t="s">
        <v>122</v>
      </c>
      <c r="DC80" s="26">
        <f>IFERROR(VLOOKUP(DB80,'Dicionário'!$A:$C,2,0),"Conferir")</f>
        <v>1</v>
      </c>
      <c r="DD80" s="3" t="s">
        <v>123</v>
      </c>
      <c r="DF80" s="3" t="s">
        <v>124</v>
      </c>
      <c r="DG80" s="26">
        <f>IFERROR(VLOOKUP(DF80,'Dicionário'!$A:$C,2,0),"Conferir")</f>
        <v>2</v>
      </c>
      <c r="DH80" s="3" t="s">
        <v>147</v>
      </c>
      <c r="DI80" s="26">
        <f>IFERROR(VLOOKUP(DH80,'Dicionário'!$A:$C,2,0),"Conferir")</f>
        <v>2</v>
      </c>
      <c r="DJ80" s="3" t="s">
        <v>146</v>
      </c>
      <c r="DK80" s="26">
        <f>IFERROR(VLOOKUP(DJ80,'Dicionário'!$A:$C,2,0),"Conferir")</f>
        <v>5</v>
      </c>
      <c r="DL80" s="3" t="s">
        <v>92</v>
      </c>
      <c r="DM80" s="26">
        <f>IFERROR(VLOOKUP(DL80,'Dicionário'!$A:$C,2,0),"Conferir")</f>
        <v>2</v>
      </c>
      <c r="DN80" s="3" t="s">
        <v>91</v>
      </c>
      <c r="DO80" s="26">
        <f>IFERROR(VLOOKUP(DN80,'Dicionário'!$A:$C,2,0),"Conferir")</f>
        <v>1</v>
      </c>
      <c r="DQ80" s="27">
        <f t="shared" si="5"/>
        <v>1800</v>
      </c>
      <c r="DR80" s="27">
        <f t="shared" si="6"/>
        <v>438</v>
      </c>
      <c r="DS80" s="27">
        <f t="shared" si="7"/>
        <v>18</v>
      </c>
      <c r="DT80" s="27">
        <v>2022.0</v>
      </c>
    </row>
    <row r="81">
      <c r="A81" s="2">
        <v>45045.6973541551</v>
      </c>
      <c r="B81" s="3" t="s">
        <v>720</v>
      </c>
      <c r="C81" s="3" t="s">
        <v>91</v>
      </c>
      <c r="D81" s="3" t="s">
        <v>92</v>
      </c>
      <c r="E81" s="3" t="s">
        <v>92</v>
      </c>
      <c r="F81" s="3">
        <v>4.0</v>
      </c>
      <c r="G81" s="3" t="s">
        <v>93</v>
      </c>
      <c r="H81" s="3" t="s">
        <v>94</v>
      </c>
      <c r="I81" s="3" t="s">
        <v>96</v>
      </c>
      <c r="J81" s="3" t="s">
        <v>95</v>
      </c>
      <c r="K81" s="3" t="s">
        <v>721</v>
      </c>
      <c r="L81" s="3">
        <v>2.023030144E9</v>
      </c>
      <c r="M81" s="3" t="s">
        <v>287</v>
      </c>
      <c r="N81" s="3" t="s">
        <v>722</v>
      </c>
      <c r="O81" s="3">
        <v>1.1939054424E10</v>
      </c>
      <c r="P81" s="3">
        <v>5.06831103E8</v>
      </c>
      <c r="R81" s="3">
        <v>4.6542509801E10</v>
      </c>
      <c r="S81" s="4">
        <v>35851.0</v>
      </c>
      <c r="T81" s="3" t="s">
        <v>99</v>
      </c>
      <c r="U81" s="3" t="s">
        <v>100</v>
      </c>
      <c r="V81" s="3" t="s">
        <v>723</v>
      </c>
      <c r="W81" s="5" t="s">
        <v>724</v>
      </c>
      <c r="X81" s="3" t="s">
        <v>103</v>
      </c>
      <c r="Y81" s="3" t="s">
        <v>104</v>
      </c>
      <c r="Z81" s="3" t="s">
        <v>105</v>
      </c>
      <c r="AA81" s="3" t="s">
        <v>106</v>
      </c>
      <c r="AC81" s="3">
        <v>4.0</v>
      </c>
      <c r="AD81" s="3">
        <v>4.0</v>
      </c>
      <c r="AE81" s="23">
        <f t="shared" si="1"/>
        <v>8</v>
      </c>
      <c r="AG81" s="23">
        <f t="shared" si="2"/>
        <v>8</v>
      </c>
      <c r="AH81" s="24" t="str">
        <f t="shared" si="3"/>
        <v>Ok</v>
      </c>
      <c r="AI81" s="3" t="s">
        <v>107</v>
      </c>
      <c r="AJ81" s="3">
        <v>0.0</v>
      </c>
      <c r="AK81" s="3" t="s">
        <v>109</v>
      </c>
      <c r="AL81" s="25">
        <f>IFERROR(VLOOKUP(AK81,'Dicionário'!A:C,2,0),"Conferir")</f>
        <v>2</v>
      </c>
      <c r="AM81" s="3">
        <v>1200.0</v>
      </c>
      <c r="AN81" s="3" t="s">
        <v>135</v>
      </c>
      <c r="AO81" s="26">
        <f>IFERROR(VLOOKUP(AN81,'Dicionário'!$A:$C,2,0),"Conferir")</f>
        <v>2</v>
      </c>
      <c r="AP81" s="3">
        <v>1631.0</v>
      </c>
      <c r="AQ81" s="3" t="s">
        <v>176</v>
      </c>
      <c r="AR81" s="26">
        <f>IFERROR(VLOOKUP(AQ81,'Dicionário'!$A:$C,2,0),"Conferir")</f>
        <v>0</v>
      </c>
      <c r="AS81" s="3">
        <v>0.0</v>
      </c>
      <c r="AT81" s="3" t="s">
        <v>109</v>
      </c>
      <c r="AU81" s="26">
        <f>IFERROR(VLOOKUP(AT81,'Dicionário'!$A:$C,2,0),"Conferir")</f>
        <v>2</v>
      </c>
      <c r="AV81" s="3">
        <v>0.0</v>
      </c>
      <c r="AW81" s="3" t="s">
        <v>109</v>
      </c>
      <c r="AX81" s="26">
        <f>IFERROR(VLOOKUP(AW81,'Dicionário'!$A:$C,2,0),"Conferir")</f>
        <v>2</v>
      </c>
      <c r="AY81" s="3">
        <v>0.0</v>
      </c>
      <c r="AZ81" s="3" t="s">
        <v>109</v>
      </c>
      <c r="BA81" s="26">
        <f>IFERROR(VLOOKUP(AZ81,'Dicionário'!$A:$C,2,0),"Conferir")</f>
        <v>2</v>
      </c>
      <c r="BB81" s="3">
        <v>0.0</v>
      </c>
      <c r="BC81" s="3" t="s">
        <v>109</v>
      </c>
      <c r="BD81" s="26">
        <f>IFERROR(VLOOKUP(BC81,'Dicionário'!$A:$C,2,0),"Conferir")</f>
        <v>2</v>
      </c>
      <c r="BE81" s="3" t="s">
        <v>1984</v>
      </c>
      <c r="BF81" s="3">
        <v>0.0</v>
      </c>
      <c r="BG81" s="3" t="s">
        <v>111</v>
      </c>
      <c r="BH81" s="26">
        <f>IFERROR(VLOOKUP(BG81,'Dicionário'!$A:$C,2,0),"Conferir")</f>
        <v>2</v>
      </c>
      <c r="BI81" s="3">
        <v>1200.0</v>
      </c>
      <c r="BJ81" s="3" t="s">
        <v>812</v>
      </c>
      <c r="BK81" s="26">
        <f>IFERROR(VLOOKUP(BJ81,'Dicionário'!$A:$C,2,0),"Conferir")</f>
        <v>1</v>
      </c>
      <c r="BL81" s="3">
        <v>92.0</v>
      </c>
      <c r="BM81" s="3" t="s">
        <v>138</v>
      </c>
      <c r="BN81" s="26">
        <f>IFERROR(VLOOKUP(BM81,'Dicionário'!$A:$C,2,0),"Conferir")</f>
        <v>2</v>
      </c>
      <c r="BO81" s="3">
        <v>0.0</v>
      </c>
      <c r="BP81" s="3" t="s">
        <v>371</v>
      </c>
      <c r="BQ81" s="26">
        <f>IFERROR(VLOOKUP(BP81,'Dicionário'!$A:$C,2,0),"Conferir")</f>
        <v>0</v>
      </c>
      <c r="BR81" s="3">
        <v>150.0</v>
      </c>
      <c r="BS81" s="3" t="s">
        <v>372</v>
      </c>
      <c r="BT81" s="26">
        <f>IFERROR(VLOOKUP(BS81,'Dicionário'!$A:$C,2,0),"Conferir")</f>
        <v>0</v>
      </c>
      <c r="BU81" s="3">
        <v>45.0</v>
      </c>
      <c r="BV81" s="3" t="s">
        <v>256</v>
      </c>
      <c r="BW81" s="26">
        <f>IFERROR(VLOOKUP(BV81,'Dicionário'!$A:$C,2,0),"Conferir")</f>
        <v>0</v>
      </c>
      <c r="BX81" s="3" t="s">
        <v>115</v>
      </c>
      <c r="BY81" s="3">
        <v>109.0</v>
      </c>
      <c r="BZ81" s="3" t="s">
        <v>140</v>
      </c>
      <c r="CA81" s="26">
        <f>IFERROR(VLOOKUP(BZ81,'Dicionário'!$A:$C,2,0),"Conferir")</f>
        <v>0</v>
      </c>
      <c r="CB81" s="3">
        <v>150.0</v>
      </c>
      <c r="CC81" s="3">
        <v>0.0</v>
      </c>
      <c r="CD81" s="3" t="s">
        <v>113</v>
      </c>
      <c r="CE81" s="26">
        <f>IFERROR(VLOOKUP(CD81,'Dicionário'!$A:$C,2,0),"Conferir")</f>
        <v>2</v>
      </c>
      <c r="CF81" s="3">
        <v>0.0</v>
      </c>
      <c r="CG81" s="3" t="s">
        <v>113</v>
      </c>
      <c r="CH81" s="26">
        <f>IFERROR(VLOOKUP(CG81,'Dicionário'!$A:$C,2,0),"Conferir")</f>
        <v>2</v>
      </c>
      <c r="CI81" s="3">
        <v>0.0</v>
      </c>
      <c r="CJ81" s="3" t="s">
        <v>113</v>
      </c>
      <c r="CK81" s="26">
        <f>IFERROR(VLOOKUP(CJ81,'Dicionário'!$A:$C,2,0),"Conferir")</f>
        <v>2</v>
      </c>
      <c r="CM81" s="3">
        <v>1.0</v>
      </c>
      <c r="CN81" s="3">
        <v>0.0</v>
      </c>
      <c r="CO81" s="3">
        <v>0.0</v>
      </c>
      <c r="CP81" s="3" t="s">
        <v>113</v>
      </c>
      <c r="CQ81" s="26">
        <f>IFERROR(VLOOKUP(CP81,'Dicionário'!$A:$C,2,0),"Conferir")</f>
        <v>2</v>
      </c>
      <c r="CR81" s="3">
        <v>0.0</v>
      </c>
      <c r="CS81" s="3" t="s">
        <v>113</v>
      </c>
      <c r="CT81" s="3">
        <v>0.0</v>
      </c>
      <c r="CU81" s="3">
        <f t="shared" si="15"/>
        <v>0</v>
      </c>
      <c r="CV81" s="3" t="s">
        <v>113</v>
      </c>
      <c r="CW81" s="3">
        <v>0.0</v>
      </c>
      <c r="CX81" s="3" t="s">
        <v>113</v>
      </c>
      <c r="CY81" s="26">
        <f>IFERROR(VLOOKUP(CX81,'Dicionário'!$A:$C,2,0),"Conferir")</f>
        <v>2</v>
      </c>
      <c r="DA81" s="3" t="s">
        <v>122</v>
      </c>
      <c r="DB81" s="3" t="s">
        <v>122</v>
      </c>
      <c r="DC81" s="26">
        <f>IFERROR(VLOOKUP(DB81,'Dicionário'!$A:$C,2,0),"Conferir")</f>
        <v>1</v>
      </c>
      <c r="DD81" s="3" t="s">
        <v>123</v>
      </c>
      <c r="DF81" s="3" t="s">
        <v>124</v>
      </c>
      <c r="DG81" s="26">
        <f>IFERROR(VLOOKUP(DF81,'Dicionário'!$A:$C,2,0),"Conferir")</f>
        <v>2</v>
      </c>
      <c r="DH81" s="3" t="s">
        <v>146</v>
      </c>
      <c r="DI81" s="26">
        <f>IFERROR(VLOOKUP(DH81,'Dicionário'!$A:$C,2,0),"Conferir")</f>
        <v>5</v>
      </c>
      <c r="DJ81" s="3" t="s">
        <v>146</v>
      </c>
      <c r="DK81" s="26">
        <f>IFERROR(VLOOKUP(DJ81,'Dicionário'!$A:$C,2,0),"Conferir")</f>
        <v>5</v>
      </c>
      <c r="DL81" s="3" t="s">
        <v>92</v>
      </c>
      <c r="DM81" s="26">
        <f>IFERROR(VLOOKUP(DL81,'Dicionário'!$A:$C,2,0),"Conferir")</f>
        <v>2</v>
      </c>
      <c r="DN81" s="3" t="s">
        <v>91</v>
      </c>
      <c r="DO81" s="26">
        <f>IFERROR(VLOOKUP(DN81,'Dicionário'!$A:$C,2,0),"Conferir")</f>
        <v>1</v>
      </c>
      <c r="DQ81" s="27">
        <f t="shared" si="5"/>
        <v>2831</v>
      </c>
      <c r="DR81" s="27">
        <f t="shared" si="6"/>
        <v>1746</v>
      </c>
      <c r="DS81" s="27">
        <f t="shared" si="7"/>
        <v>25</v>
      </c>
      <c r="DT81" s="23">
        <v>2022.0</v>
      </c>
    </row>
    <row r="82">
      <c r="A82" s="2">
        <v>45045.71737708333</v>
      </c>
      <c r="B82" s="3" t="s">
        <v>727</v>
      </c>
      <c r="C82" s="3" t="s">
        <v>91</v>
      </c>
      <c r="D82" s="3" t="s">
        <v>91</v>
      </c>
      <c r="E82" s="3" t="s">
        <v>92</v>
      </c>
      <c r="F82" s="3">
        <v>3.0</v>
      </c>
      <c r="G82" s="3">
        <v>1.0</v>
      </c>
      <c r="H82" s="3" t="s">
        <v>94</v>
      </c>
      <c r="I82" s="3" t="s">
        <v>96</v>
      </c>
      <c r="J82" s="3" t="s">
        <v>95</v>
      </c>
      <c r="K82" s="3" t="s">
        <v>2480</v>
      </c>
      <c r="L82" s="3">
        <v>2.023030145E9</v>
      </c>
      <c r="M82" s="3" t="s">
        <v>259</v>
      </c>
      <c r="N82" s="3" t="s">
        <v>729</v>
      </c>
      <c r="O82" s="3">
        <v>1.1994168532E10</v>
      </c>
      <c r="P82" s="3">
        <v>3.57482074E8</v>
      </c>
      <c r="Q82" s="3" t="s">
        <v>92</v>
      </c>
      <c r="R82" s="3">
        <v>4.6317348847E10</v>
      </c>
      <c r="S82" s="4">
        <v>35574.0</v>
      </c>
      <c r="T82" s="3" t="s">
        <v>163</v>
      </c>
      <c r="U82" s="3" t="s">
        <v>100</v>
      </c>
      <c r="V82" s="3" t="s">
        <v>730</v>
      </c>
      <c r="W82" s="5" t="s">
        <v>731</v>
      </c>
      <c r="X82" s="3" t="s">
        <v>732</v>
      </c>
      <c r="Y82" s="3" t="s">
        <v>104</v>
      </c>
      <c r="Z82" s="3" t="s">
        <v>105</v>
      </c>
      <c r="AA82" s="3" t="s">
        <v>106</v>
      </c>
      <c r="AC82" s="3">
        <v>4.0</v>
      </c>
      <c r="AD82" s="3">
        <v>4.0</v>
      </c>
      <c r="AE82" s="23">
        <f t="shared" si="1"/>
        <v>8</v>
      </c>
      <c r="AG82" s="23">
        <f t="shared" si="2"/>
        <v>8</v>
      </c>
      <c r="AH82" s="24" t="str">
        <f t="shared" si="3"/>
        <v>Ok</v>
      </c>
      <c r="AI82" s="3" t="s">
        <v>107</v>
      </c>
      <c r="AJ82" s="3">
        <v>2580.0</v>
      </c>
      <c r="AK82" s="3" t="s">
        <v>108</v>
      </c>
      <c r="AL82" s="25">
        <f>IFERROR(VLOOKUP(AK82,'Dicionário'!A:C,2,0),"Conferir")</f>
        <v>2</v>
      </c>
      <c r="AM82" s="3">
        <v>2500.0</v>
      </c>
      <c r="AN82" s="3" t="s">
        <v>135</v>
      </c>
      <c r="AO82" s="26">
        <f>IFERROR(VLOOKUP(AN82,'Dicionário'!$A:$C,2,0),"Conferir")</f>
        <v>2</v>
      </c>
      <c r="AP82" s="3">
        <v>0.0</v>
      </c>
      <c r="AQ82" s="3" t="s">
        <v>109</v>
      </c>
      <c r="AR82" s="26">
        <f>IFERROR(VLOOKUP(AQ82,'Dicionário'!$A:$C,2,0),"Conferir")</f>
        <v>2</v>
      </c>
      <c r="AS82" s="3">
        <v>0.0</v>
      </c>
      <c r="AT82" s="3" t="s">
        <v>109</v>
      </c>
      <c r="AU82" s="26">
        <f>IFERROR(VLOOKUP(AT82,'Dicionário'!$A:$C,2,0),"Conferir")</f>
        <v>2</v>
      </c>
      <c r="AV82" s="3">
        <v>0.0</v>
      </c>
      <c r="AW82" s="3" t="s">
        <v>109</v>
      </c>
      <c r="AX82" s="26">
        <f>IFERROR(VLOOKUP(AW82,'Dicionário'!$A:$C,2,0),"Conferir")</f>
        <v>2</v>
      </c>
      <c r="AY82" s="3">
        <v>0.0</v>
      </c>
      <c r="AZ82" s="3" t="s">
        <v>109</v>
      </c>
      <c r="BA82" s="26">
        <f>IFERROR(VLOOKUP(AZ82,'Dicionário'!$A:$C,2,0),"Conferir")</f>
        <v>2</v>
      </c>
      <c r="BB82" s="3">
        <v>0.0</v>
      </c>
      <c r="BC82" s="3" t="s">
        <v>109</v>
      </c>
      <c r="BD82" s="26">
        <f>IFERROR(VLOOKUP(BC82,'Dicionário'!$A:$C,2,0),"Conferir")</f>
        <v>2</v>
      </c>
      <c r="BF82" s="3">
        <v>0.0</v>
      </c>
      <c r="BG82" s="3" t="s">
        <v>136</v>
      </c>
      <c r="BH82" s="26">
        <f>IFERROR(VLOOKUP(BG82,'Dicionário'!$A:$C,2,0),"Conferir")</f>
        <v>1</v>
      </c>
      <c r="BI82" s="3">
        <v>0.0</v>
      </c>
      <c r="BJ82" s="3" t="s">
        <v>137</v>
      </c>
      <c r="BK82" s="26">
        <f>IFERROR(VLOOKUP(BJ82,'Dicionário'!$A:$C,2,0),"Conferir")</f>
        <v>2</v>
      </c>
      <c r="BL82" s="3">
        <v>0.0</v>
      </c>
      <c r="BM82" s="3" t="s">
        <v>113</v>
      </c>
      <c r="BN82" s="26">
        <f>IFERROR(VLOOKUP(BM82,'Dicionário'!$A:$C,2,0),"Conferir")</f>
        <v>2</v>
      </c>
      <c r="BO82" s="3">
        <v>136.0</v>
      </c>
      <c r="BP82" s="3" t="s">
        <v>114</v>
      </c>
      <c r="BQ82" s="26">
        <f>IFERROR(VLOOKUP(BP82,'Dicionário'!$A:$C,2,0),"Conferir")</f>
        <v>2</v>
      </c>
      <c r="BR82" s="3">
        <v>100.0</v>
      </c>
      <c r="BS82" s="3" t="s">
        <v>372</v>
      </c>
      <c r="BT82" s="26">
        <f>IFERROR(VLOOKUP(BS82,'Dicionário'!$A:$C,2,0),"Conferir")</f>
        <v>0</v>
      </c>
      <c r="BU82" s="3">
        <v>100.0</v>
      </c>
      <c r="BV82" s="3" t="s">
        <v>256</v>
      </c>
      <c r="BW82" s="26">
        <f>IFERROR(VLOOKUP(BV82,'Dicionário'!$A:$C,2,0),"Conferir")</f>
        <v>0</v>
      </c>
      <c r="BX82" s="3" t="s">
        <v>157</v>
      </c>
      <c r="BY82" s="3">
        <v>0.0</v>
      </c>
      <c r="BZ82" s="3" t="s">
        <v>113</v>
      </c>
      <c r="CA82" s="26">
        <f>IFERROR(VLOOKUP(BZ82,'Dicionário'!$A:$C,2,0),"Conferir")</f>
        <v>2</v>
      </c>
      <c r="CB82" s="3">
        <v>40.0</v>
      </c>
      <c r="CC82" s="3">
        <v>0.0</v>
      </c>
      <c r="CD82" s="3" t="s">
        <v>113</v>
      </c>
      <c r="CE82" s="26">
        <f>IFERROR(VLOOKUP(CD82,'Dicionário'!$A:$C,2,0),"Conferir")</f>
        <v>2</v>
      </c>
      <c r="CF82" s="3">
        <v>0.0</v>
      </c>
      <c r="CG82" s="3" t="s">
        <v>113</v>
      </c>
      <c r="CH82" s="26">
        <f>IFERROR(VLOOKUP(CG82,'Dicionário'!$A:$C,2,0),"Conferir")</f>
        <v>2</v>
      </c>
      <c r="CI82" s="3">
        <v>0.0</v>
      </c>
      <c r="CJ82" s="3" t="s">
        <v>113</v>
      </c>
      <c r="CK82" s="26">
        <f>IFERROR(VLOOKUP(CJ82,'Dicionário'!$A:$C,2,0),"Conferir")</f>
        <v>2</v>
      </c>
      <c r="CM82" s="3">
        <v>1.0</v>
      </c>
      <c r="CN82" s="3">
        <v>1.0</v>
      </c>
      <c r="CO82" s="3">
        <v>1192.0</v>
      </c>
      <c r="CP82" s="3" t="s">
        <v>797</v>
      </c>
      <c r="CQ82" s="26">
        <f>IFERROR(VLOOKUP(CP82,'Dicionário'!$A:$C,2,0),"Conferir")</f>
        <v>2</v>
      </c>
      <c r="CR82" s="3">
        <v>0.0</v>
      </c>
      <c r="CS82" s="3" t="s">
        <v>113</v>
      </c>
      <c r="CT82" s="3">
        <v>0.0</v>
      </c>
      <c r="CU82" s="3">
        <f t="shared" si="15"/>
        <v>0</v>
      </c>
      <c r="CV82" s="3" t="s">
        <v>113</v>
      </c>
      <c r="CW82" s="3">
        <v>0.0</v>
      </c>
      <c r="CX82" s="3" t="s">
        <v>113</v>
      </c>
      <c r="CY82" s="26">
        <f>IFERROR(VLOOKUP(CX82,'Dicionário'!$A:$C,2,0),"Conferir")</f>
        <v>2</v>
      </c>
      <c r="CZ82" s="3" t="s">
        <v>993</v>
      </c>
      <c r="DA82" s="3" t="s">
        <v>122</v>
      </c>
      <c r="DB82" s="3" t="s">
        <v>122</v>
      </c>
      <c r="DC82" s="26">
        <f>IFERROR(VLOOKUP(DB82,'Dicionário'!$A:$C,2,0),"Conferir")</f>
        <v>1</v>
      </c>
      <c r="DD82" s="3" t="s">
        <v>144</v>
      </c>
      <c r="DF82" s="3" t="s">
        <v>124</v>
      </c>
      <c r="DG82" s="26">
        <f>IFERROR(VLOOKUP(DF82,'Dicionário'!$A:$C,2,0),"Conferir")</f>
        <v>2</v>
      </c>
      <c r="DH82" s="3" t="s">
        <v>147</v>
      </c>
      <c r="DI82" s="26">
        <f>IFERROR(VLOOKUP(DH82,'Dicionário'!$A:$C,2,0),"Conferir")</f>
        <v>2</v>
      </c>
      <c r="DJ82" s="3" t="s">
        <v>147</v>
      </c>
      <c r="DK82" s="26">
        <f>IFERROR(VLOOKUP(DJ82,'Dicionário'!$A:$C,2,0),"Conferir")</f>
        <v>2</v>
      </c>
      <c r="DL82" s="3" t="s">
        <v>92</v>
      </c>
      <c r="DM82" s="26">
        <f>IFERROR(VLOOKUP(DL82,'Dicionário'!$A:$C,2,0),"Conferir")</f>
        <v>2</v>
      </c>
      <c r="DN82" s="3" t="s">
        <v>91</v>
      </c>
      <c r="DO82" s="26">
        <f>IFERROR(VLOOKUP(DN82,'Dicionário'!$A:$C,2,0),"Conferir")</f>
        <v>1</v>
      </c>
      <c r="DQ82" s="27">
        <f t="shared" si="5"/>
        <v>5080</v>
      </c>
      <c r="DR82" s="27">
        <f t="shared" si="6"/>
        <v>1568</v>
      </c>
      <c r="DS82" s="27">
        <f t="shared" si="7"/>
        <v>26</v>
      </c>
      <c r="DT82" s="27">
        <v>2023.0</v>
      </c>
    </row>
    <row r="83">
      <c r="A83" s="2">
        <v>45052.603572719905</v>
      </c>
      <c r="B83" s="3" t="s">
        <v>734</v>
      </c>
      <c r="C83" s="3" t="s">
        <v>91</v>
      </c>
      <c r="D83" s="3" t="s">
        <v>92</v>
      </c>
      <c r="E83" s="3" t="s">
        <v>92</v>
      </c>
      <c r="F83" s="3">
        <v>1.0</v>
      </c>
      <c r="G83" s="3" t="s">
        <v>93</v>
      </c>
      <c r="H83" s="3">
        <v>1.0</v>
      </c>
      <c r="I83" s="3" t="s">
        <v>96</v>
      </c>
      <c r="J83" s="3" t="s">
        <v>95</v>
      </c>
      <c r="K83" s="3" t="s">
        <v>735</v>
      </c>
      <c r="L83" s="3">
        <v>2.023030146E9</v>
      </c>
      <c r="M83" s="3" t="s">
        <v>341</v>
      </c>
      <c r="N83" s="3" t="s">
        <v>736</v>
      </c>
      <c r="O83" s="3">
        <v>1.1947747905E10</v>
      </c>
      <c r="P83" s="3">
        <v>3.92416086E8</v>
      </c>
      <c r="Q83" s="3" t="s">
        <v>92</v>
      </c>
      <c r="R83" s="3">
        <v>4.2484915837E10</v>
      </c>
      <c r="S83" s="4">
        <v>38284.0</v>
      </c>
      <c r="T83" s="3" t="s">
        <v>131</v>
      </c>
      <c r="U83" s="3" t="s">
        <v>100</v>
      </c>
      <c r="V83" s="3" t="s">
        <v>737</v>
      </c>
      <c r="W83" s="5" t="s">
        <v>738</v>
      </c>
      <c r="X83" s="3" t="s">
        <v>348</v>
      </c>
      <c r="Y83" s="3" t="s">
        <v>104</v>
      </c>
      <c r="Z83" s="3" t="s">
        <v>105</v>
      </c>
      <c r="AA83" s="3" t="s">
        <v>106</v>
      </c>
      <c r="AC83" s="3">
        <v>2.0</v>
      </c>
      <c r="AD83" s="3">
        <v>2.0</v>
      </c>
      <c r="AE83" s="23">
        <f t="shared" si="1"/>
        <v>4</v>
      </c>
      <c r="AF83" s="3">
        <v>0.0</v>
      </c>
      <c r="AG83" s="23">
        <f t="shared" si="2"/>
        <v>4</v>
      </c>
      <c r="AH83" s="24" t="str">
        <f t="shared" si="3"/>
        <v>Ok</v>
      </c>
      <c r="AI83" s="3" t="s">
        <v>107</v>
      </c>
      <c r="AJ83" s="3">
        <v>0.0</v>
      </c>
      <c r="AK83" s="3" t="s">
        <v>109</v>
      </c>
      <c r="AL83" s="25">
        <f>IFERROR(VLOOKUP(AK83,'Dicionário'!A:C,2,0),"Conferir")</f>
        <v>2</v>
      </c>
      <c r="AM83" s="3">
        <v>0.0</v>
      </c>
      <c r="AN83" s="3" t="s">
        <v>109</v>
      </c>
      <c r="AO83" s="26">
        <f>IFERROR(VLOOKUP(AN83,'Dicionário'!$A:$C,2,0),"Conferir")</f>
        <v>2</v>
      </c>
      <c r="AP83" s="3">
        <v>4464.0</v>
      </c>
      <c r="AQ83" s="3" t="s">
        <v>108</v>
      </c>
      <c r="AR83" s="26">
        <f>IFERROR(VLOOKUP(AQ83,'Dicionário'!$A:$C,2,0),"Conferir")</f>
        <v>2</v>
      </c>
      <c r="AS83" s="3">
        <v>0.0</v>
      </c>
      <c r="AT83" s="3" t="s">
        <v>109</v>
      </c>
      <c r="AU83" s="26">
        <f>IFERROR(VLOOKUP(AT83,'Dicionário'!$A:$C,2,0),"Conferir")</f>
        <v>2</v>
      </c>
      <c r="AV83" s="3">
        <v>0.0</v>
      </c>
      <c r="AW83" s="3" t="s">
        <v>109</v>
      </c>
      <c r="AX83" s="26">
        <f>IFERROR(VLOOKUP(AW83,'Dicionário'!$A:$C,2,0),"Conferir")</f>
        <v>2</v>
      </c>
      <c r="AY83" s="3">
        <v>0.0</v>
      </c>
      <c r="AZ83" s="3" t="s">
        <v>109</v>
      </c>
      <c r="BA83" s="26">
        <f>IFERROR(VLOOKUP(AZ83,'Dicionário'!$A:$C,2,0),"Conferir")</f>
        <v>2</v>
      </c>
      <c r="BB83" s="3">
        <v>0.0</v>
      </c>
      <c r="BC83" s="3" t="s">
        <v>109</v>
      </c>
      <c r="BD83" s="26">
        <f>IFERROR(VLOOKUP(BC83,'Dicionário'!$A:$C,2,0),"Conferir")</f>
        <v>2</v>
      </c>
      <c r="BF83" s="3">
        <v>0.0</v>
      </c>
      <c r="BG83" s="3" t="s">
        <v>111</v>
      </c>
      <c r="BH83" s="26">
        <f>IFERROR(VLOOKUP(BG83,'Dicionário'!$A:$C,2,0),"Conferir")</f>
        <v>2</v>
      </c>
      <c r="BI83" s="3">
        <v>855.0</v>
      </c>
      <c r="BJ83" s="3" t="s">
        <v>112</v>
      </c>
      <c r="BK83" s="26">
        <f>IFERROR(VLOOKUP(BJ83,'Dicionário'!$A:$C,2,0),"Conferir")</f>
        <v>2</v>
      </c>
      <c r="BL83" s="3">
        <v>0.0</v>
      </c>
      <c r="BM83" s="3" t="s">
        <v>113</v>
      </c>
      <c r="BN83" s="26">
        <f>IFERROR(VLOOKUP(BM83,'Dicionário'!$A:$C,2,0),"Conferir")</f>
        <v>2</v>
      </c>
      <c r="BO83" s="3">
        <v>23.0</v>
      </c>
      <c r="BP83" s="3" t="s">
        <v>114</v>
      </c>
      <c r="BQ83" s="26">
        <f>IFERROR(VLOOKUP(BP83,'Dicionário'!$A:$C,2,0),"Conferir")</f>
        <v>2</v>
      </c>
      <c r="BR83" s="3">
        <v>82.0</v>
      </c>
      <c r="BS83" s="3" t="s">
        <v>114</v>
      </c>
      <c r="BT83" s="26">
        <f>IFERROR(VLOOKUP(BS83,'Dicionário'!$A:$C,2,0),"Conferir")</f>
        <v>2</v>
      </c>
      <c r="BU83" s="3">
        <v>97.0</v>
      </c>
      <c r="BV83" s="3" t="s">
        <v>167</v>
      </c>
      <c r="BW83" s="26">
        <f>IFERROR(VLOOKUP(BV83,'Dicionário'!$A:$C,2,0),"Conferir")</f>
        <v>2</v>
      </c>
      <c r="BX83" s="3" t="s">
        <v>115</v>
      </c>
      <c r="BY83" s="3">
        <v>109.0</v>
      </c>
      <c r="BZ83" s="3" t="s">
        <v>116</v>
      </c>
      <c r="CA83" s="26">
        <f>IFERROR(VLOOKUP(BZ83,'Dicionário'!$A:$C,2,0),"Conferir")</f>
        <v>2</v>
      </c>
      <c r="CB83" s="3">
        <v>176.0</v>
      </c>
      <c r="CC83" s="3">
        <v>0.0</v>
      </c>
      <c r="CD83" s="3" t="s">
        <v>113</v>
      </c>
      <c r="CE83" s="26">
        <f>IFERROR(VLOOKUP(CD83,'Dicionário'!$A:$C,2,0),"Conferir")</f>
        <v>2</v>
      </c>
      <c r="CF83" s="3">
        <v>140.0</v>
      </c>
      <c r="CG83" s="3" t="s">
        <v>205</v>
      </c>
      <c r="CH83" s="26">
        <f>IFERROR(VLOOKUP(CG83,'Dicionário'!$A:$C,2,0),"Conferir")</f>
        <v>0</v>
      </c>
      <c r="CI83" s="3">
        <v>0.0</v>
      </c>
      <c r="CJ83" s="3" t="s">
        <v>113</v>
      </c>
      <c r="CK83" s="26">
        <f>IFERROR(VLOOKUP(CJ83,'Dicionário'!$A:$C,2,0),"Conferir")</f>
        <v>2</v>
      </c>
      <c r="CM83" s="3">
        <v>0.0</v>
      </c>
      <c r="CN83" s="3">
        <v>0.0</v>
      </c>
      <c r="CO83" s="3">
        <v>0.0</v>
      </c>
      <c r="CP83" s="3" t="s">
        <v>113</v>
      </c>
      <c r="CQ83" s="26">
        <f>IFERROR(VLOOKUP(CP83,'Dicionário'!$A:$C,2,0),"Conferir")</f>
        <v>2</v>
      </c>
      <c r="CR83" s="3">
        <v>0.0</v>
      </c>
      <c r="CS83" s="3" t="s">
        <v>113</v>
      </c>
      <c r="CT83" s="3">
        <v>0.0</v>
      </c>
      <c r="CU83" s="3">
        <f t="shared" si="15"/>
        <v>0</v>
      </c>
      <c r="CV83" s="3" t="s">
        <v>113</v>
      </c>
      <c r="CW83" s="3">
        <v>0.0</v>
      </c>
      <c r="CX83" s="3" t="s">
        <v>113</v>
      </c>
      <c r="CY83" s="26">
        <f>IFERROR(VLOOKUP(CX83,'Dicionário'!$A:$C,2,0),"Conferir")</f>
        <v>2</v>
      </c>
      <c r="DA83" s="3" t="s">
        <v>122</v>
      </c>
      <c r="DB83" s="3" t="s">
        <v>122</v>
      </c>
      <c r="DC83" s="26">
        <f>IFERROR(VLOOKUP(DB83,'Dicionário'!$A:$C,2,0),"Conferir")</f>
        <v>1</v>
      </c>
      <c r="DD83" s="3" t="s">
        <v>123</v>
      </c>
      <c r="DE83" s="3" t="s">
        <v>92</v>
      </c>
      <c r="DF83" s="3" t="s">
        <v>124</v>
      </c>
      <c r="DG83" s="26">
        <f>IFERROR(VLOOKUP(DF83,'Dicionário'!$A:$C,2,0),"Conferir")</f>
        <v>2</v>
      </c>
      <c r="DH83" s="3" t="s">
        <v>147</v>
      </c>
      <c r="DI83" s="26">
        <f>IFERROR(VLOOKUP(DH83,'Dicionário'!$A:$C,2,0),"Conferir")</f>
        <v>2</v>
      </c>
      <c r="DJ83" s="3" t="s">
        <v>126</v>
      </c>
      <c r="DK83" s="26">
        <f>IFERROR(VLOOKUP(DJ83,'Dicionário'!$A:$C,2,0),"Conferir")</f>
        <v>7</v>
      </c>
      <c r="DL83" s="3" t="s">
        <v>92</v>
      </c>
      <c r="DM83" s="26">
        <f>IFERROR(VLOOKUP(DL83,'Dicionário'!$A:$C,2,0),"Conferir")</f>
        <v>2</v>
      </c>
      <c r="DN83" s="3" t="s">
        <v>92</v>
      </c>
      <c r="DO83" s="26">
        <f>IFERROR(VLOOKUP(DN83,'Dicionário'!$A:$C,2,0),"Conferir")</f>
        <v>2</v>
      </c>
      <c r="DQ83" s="27">
        <f t="shared" si="5"/>
        <v>4464</v>
      </c>
      <c r="DR83" s="27">
        <f t="shared" si="6"/>
        <v>1482</v>
      </c>
      <c r="DS83" s="27">
        <f t="shared" si="7"/>
        <v>18</v>
      </c>
      <c r="DT83" s="27">
        <v>2022.0</v>
      </c>
    </row>
    <row r="84">
      <c r="A84" s="2">
        <v>45052.61992699074</v>
      </c>
      <c r="B84" s="7" t="s">
        <v>739</v>
      </c>
      <c r="C84" s="3" t="s">
        <v>91</v>
      </c>
      <c r="D84" s="3" t="s">
        <v>91</v>
      </c>
      <c r="E84" s="3" t="s">
        <v>92</v>
      </c>
      <c r="F84" s="3">
        <v>2.0</v>
      </c>
      <c r="G84" s="3">
        <v>1.0</v>
      </c>
      <c r="H84" s="3" t="s">
        <v>94</v>
      </c>
      <c r="I84" s="3" t="s">
        <v>95</v>
      </c>
      <c r="J84" s="3" t="s">
        <v>96</v>
      </c>
      <c r="K84" s="3" t="s">
        <v>740</v>
      </c>
      <c r="L84" s="3">
        <v>2.023030147E9</v>
      </c>
      <c r="M84" s="3" t="s">
        <v>127</v>
      </c>
      <c r="N84" s="3" t="s">
        <v>741</v>
      </c>
      <c r="O84" s="3">
        <v>1.1944493376E10</v>
      </c>
      <c r="P84" s="3">
        <v>5.81199819E8</v>
      </c>
      <c r="Q84" s="3" t="s">
        <v>92</v>
      </c>
      <c r="R84" s="3">
        <v>5.342521688E10</v>
      </c>
      <c r="S84" s="4">
        <v>37837.0</v>
      </c>
      <c r="T84" s="3" t="s">
        <v>99</v>
      </c>
      <c r="U84" s="3" t="s">
        <v>100</v>
      </c>
      <c r="V84" s="3" t="s">
        <v>742</v>
      </c>
      <c r="W84" s="5" t="s">
        <v>743</v>
      </c>
      <c r="X84" s="3" t="s">
        <v>744</v>
      </c>
      <c r="Y84" s="3" t="s">
        <v>104</v>
      </c>
      <c r="Z84" s="3" t="s">
        <v>105</v>
      </c>
      <c r="AA84" s="3" t="s">
        <v>106</v>
      </c>
      <c r="AC84" s="3">
        <v>3.0</v>
      </c>
      <c r="AD84" s="3">
        <v>3.0</v>
      </c>
      <c r="AE84" s="23">
        <f t="shared" si="1"/>
        <v>6</v>
      </c>
      <c r="AG84" s="23">
        <f t="shared" si="2"/>
        <v>6</v>
      </c>
      <c r="AH84" s="24" t="str">
        <f t="shared" si="3"/>
        <v>Ok</v>
      </c>
      <c r="AI84" s="3" t="s">
        <v>134</v>
      </c>
      <c r="AJ84" s="3">
        <v>849.0</v>
      </c>
      <c r="AK84" s="3" t="s">
        <v>108</v>
      </c>
      <c r="AL84" s="25">
        <f>IFERROR(VLOOKUP(AK84,'Dicionário'!A:C,2,0),"Conferir")</f>
        <v>2</v>
      </c>
      <c r="AM84" s="3">
        <v>1570.0</v>
      </c>
      <c r="AN84" s="3" t="s">
        <v>110</v>
      </c>
      <c r="AO84" s="26">
        <f>IFERROR(VLOOKUP(AN84,'Dicionário'!$A:$C,2,0),"Conferir")</f>
        <v>2</v>
      </c>
      <c r="AP84" s="3">
        <v>0.0</v>
      </c>
      <c r="AQ84" s="3" t="s">
        <v>109</v>
      </c>
      <c r="AR84" s="26">
        <f>IFERROR(VLOOKUP(AQ84,'Dicionário'!$A:$C,2,0),"Conferir")</f>
        <v>2</v>
      </c>
      <c r="AS84" s="3">
        <v>0.0</v>
      </c>
      <c r="AT84" s="3" t="s">
        <v>109</v>
      </c>
      <c r="AU84" s="26">
        <f>IFERROR(VLOOKUP(AT84,'Dicionário'!$A:$C,2,0),"Conferir")</f>
        <v>2</v>
      </c>
      <c r="AV84" s="3">
        <v>0.0</v>
      </c>
      <c r="AW84" s="3" t="s">
        <v>109</v>
      </c>
      <c r="AX84" s="26">
        <f>IFERROR(VLOOKUP(AW84,'Dicionário'!$A:$C,2,0),"Conferir")</f>
        <v>2</v>
      </c>
      <c r="AY84" s="3">
        <v>0.0</v>
      </c>
      <c r="AZ84" s="3" t="s">
        <v>109</v>
      </c>
      <c r="BA84" s="26">
        <f>IFERROR(VLOOKUP(AZ84,'Dicionário'!$A:$C,2,0),"Conferir")</f>
        <v>2</v>
      </c>
      <c r="BB84" s="3">
        <v>0.0</v>
      </c>
      <c r="BC84" s="3" t="s">
        <v>109</v>
      </c>
      <c r="BD84" s="26">
        <f>IFERROR(VLOOKUP(BC84,'Dicionário'!$A:$C,2,0),"Conferir")</f>
        <v>2</v>
      </c>
      <c r="BF84" s="3">
        <v>0.0</v>
      </c>
      <c r="BG84" s="3" t="s">
        <v>155</v>
      </c>
      <c r="BH84" s="26">
        <f>IFERROR(VLOOKUP(BG84,'Dicionário'!$A:$C,2,0),"Conferir")</f>
        <v>3</v>
      </c>
      <c r="BI84" s="3">
        <v>0.0</v>
      </c>
      <c r="BJ84" s="3" t="s">
        <v>177</v>
      </c>
      <c r="BK84" s="26">
        <f>IFERROR(VLOOKUP(BJ84,'Dicionário'!$A:$C,2,0),"Conferir")</f>
        <v>2</v>
      </c>
      <c r="BL84" s="3">
        <v>52.0</v>
      </c>
      <c r="BM84" s="3" t="s">
        <v>138</v>
      </c>
      <c r="BN84" s="26">
        <f>IFERROR(VLOOKUP(BM84,'Dicionário'!$A:$C,2,0),"Conferir")</f>
        <v>2</v>
      </c>
      <c r="BO84" s="3">
        <v>108.0</v>
      </c>
      <c r="BP84" s="3" t="s">
        <v>114</v>
      </c>
      <c r="BQ84" s="26">
        <f>IFERROR(VLOOKUP(BP84,'Dicionário'!$A:$C,2,0),"Conferir")</f>
        <v>2</v>
      </c>
      <c r="BR84" s="3">
        <v>183.0</v>
      </c>
      <c r="BS84" s="3" t="s">
        <v>114</v>
      </c>
      <c r="BT84" s="26">
        <f>IFERROR(VLOOKUP(BS84,'Dicionário'!$A:$C,2,0),"Conferir")</f>
        <v>2</v>
      </c>
      <c r="BU84" s="3">
        <v>0.0</v>
      </c>
      <c r="BV84" s="3" t="s">
        <v>113</v>
      </c>
      <c r="BW84" s="26">
        <f>IFERROR(VLOOKUP(BV84,'Dicionário'!$A:$C,2,0),"Conferir")</f>
        <v>2</v>
      </c>
      <c r="BX84" s="3" t="s">
        <v>157</v>
      </c>
      <c r="BY84" s="3">
        <v>0.0</v>
      </c>
      <c r="BZ84" s="3" t="s">
        <v>113</v>
      </c>
      <c r="CA84" s="26">
        <f>IFERROR(VLOOKUP(BZ84,'Dicionário'!$A:$C,2,0),"Conferir")</f>
        <v>2</v>
      </c>
      <c r="CB84" s="3">
        <v>0.0</v>
      </c>
      <c r="CC84" s="3">
        <v>0.0</v>
      </c>
      <c r="CD84" s="3" t="s">
        <v>113</v>
      </c>
      <c r="CE84" s="26">
        <f>IFERROR(VLOOKUP(CD84,'Dicionário'!$A:$C,2,0),"Conferir")</f>
        <v>2</v>
      </c>
      <c r="CF84" s="3">
        <v>0.0</v>
      </c>
      <c r="CG84" s="3" t="s">
        <v>113</v>
      </c>
      <c r="CH84" s="26">
        <f>IFERROR(VLOOKUP(CG84,'Dicionário'!$A:$C,2,0),"Conferir")</f>
        <v>2</v>
      </c>
      <c r="CI84" s="3">
        <v>125.0</v>
      </c>
      <c r="CJ84" s="3" t="s">
        <v>118</v>
      </c>
      <c r="CK84" s="26">
        <f>IFERROR(VLOOKUP(CJ84,'Dicionário'!$A:$C,2,0),"Conferir")</f>
        <v>2</v>
      </c>
      <c r="CL84" s="3" t="s">
        <v>246</v>
      </c>
      <c r="CM84" s="3">
        <v>1.0</v>
      </c>
      <c r="CN84" s="3">
        <v>0.0</v>
      </c>
      <c r="CO84" s="3">
        <v>0.0</v>
      </c>
      <c r="CP84" s="3" t="s">
        <v>113</v>
      </c>
      <c r="CQ84" s="26">
        <f>IFERROR(VLOOKUP(CP84,'Dicionário'!$A:$C,2,0),"Conferir")</f>
        <v>2</v>
      </c>
      <c r="CR84" s="3">
        <v>426.0</v>
      </c>
      <c r="CS84" s="3" t="s">
        <v>120</v>
      </c>
      <c r="CT84" s="3">
        <v>66.0</v>
      </c>
      <c r="CU84" s="3">
        <v>0.0</v>
      </c>
      <c r="CV84" s="3" t="s">
        <v>120</v>
      </c>
      <c r="CW84" s="3">
        <v>0.0</v>
      </c>
      <c r="CX84" s="3" t="s">
        <v>113</v>
      </c>
      <c r="CY84" s="26">
        <f>IFERROR(VLOOKUP(CX84,'Dicionário'!$A:$C,2,0),"Conferir")</f>
        <v>2</v>
      </c>
      <c r="DA84" s="3" t="s">
        <v>122</v>
      </c>
      <c r="DB84" s="3" t="s">
        <v>122</v>
      </c>
      <c r="DC84" s="26">
        <f>IFERROR(VLOOKUP(DB84,'Dicionário'!$A:$C,2,0),"Conferir")</f>
        <v>1</v>
      </c>
      <c r="DD84" s="3" t="s">
        <v>144</v>
      </c>
      <c r="DF84" s="3" t="s">
        <v>124</v>
      </c>
      <c r="DG84" s="26">
        <f>IFERROR(VLOOKUP(DF84,'Dicionário'!$A:$C,2,0),"Conferir")</f>
        <v>2</v>
      </c>
      <c r="DH84" s="3" t="s">
        <v>147</v>
      </c>
      <c r="DI84" s="26">
        <f>IFERROR(VLOOKUP(DH84,'Dicionário'!$A:$C,2,0),"Conferir")</f>
        <v>2</v>
      </c>
      <c r="DJ84" s="3" t="s">
        <v>147</v>
      </c>
      <c r="DK84" s="26">
        <f>IFERROR(VLOOKUP(DJ84,'Dicionário'!$A:$C,2,0),"Conferir")</f>
        <v>2</v>
      </c>
      <c r="DL84" s="3" t="s">
        <v>92</v>
      </c>
      <c r="DM84" s="26">
        <f>IFERROR(VLOOKUP(DL84,'Dicionário'!$A:$C,2,0),"Conferir")</f>
        <v>2</v>
      </c>
      <c r="DN84" s="3" t="s">
        <v>92</v>
      </c>
      <c r="DO84" s="26">
        <f>IFERROR(VLOOKUP(DN84,'Dicionário'!$A:$C,2,0),"Conferir")</f>
        <v>2</v>
      </c>
      <c r="DQ84" s="27">
        <f t="shared" si="5"/>
        <v>2419</v>
      </c>
      <c r="DR84" s="27">
        <f t="shared" si="6"/>
        <v>468</v>
      </c>
      <c r="DS84" s="27">
        <f t="shared" si="7"/>
        <v>20</v>
      </c>
      <c r="DT84" s="27">
        <v>2023.0</v>
      </c>
    </row>
    <row r="85">
      <c r="A85" s="2">
        <v>45045.70230016204</v>
      </c>
      <c r="B85" s="3" t="s">
        <v>746</v>
      </c>
      <c r="C85" s="3" t="s">
        <v>91</v>
      </c>
      <c r="D85" s="3" t="s">
        <v>92</v>
      </c>
      <c r="E85" s="3" t="s">
        <v>92</v>
      </c>
      <c r="F85" s="3">
        <v>1.0</v>
      </c>
      <c r="G85" s="3" t="s">
        <v>93</v>
      </c>
      <c r="H85" s="3" t="s">
        <v>94</v>
      </c>
      <c r="I85" s="3" t="s">
        <v>96</v>
      </c>
      <c r="J85" s="3" t="s">
        <v>95</v>
      </c>
      <c r="K85" s="3" t="s">
        <v>747</v>
      </c>
      <c r="L85" s="3">
        <v>2.023030149E9</v>
      </c>
      <c r="M85" s="3" t="s">
        <v>351</v>
      </c>
      <c r="N85" s="3" t="s">
        <v>748</v>
      </c>
      <c r="O85" s="3">
        <v>1.1950235222E10</v>
      </c>
      <c r="P85" s="3">
        <v>6.01053126E8</v>
      </c>
      <c r="Q85" s="3" t="s">
        <v>92</v>
      </c>
      <c r="R85" s="3">
        <v>5.4203772842E10</v>
      </c>
      <c r="S85" s="4">
        <v>38044.0</v>
      </c>
      <c r="T85" s="3" t="s">
        <v>131</v>
      </c>
      <c r="U85" s="3" t="s">
        <v>100</v>
      </c>
      <c r="V85" s="3" t="s">
        <v>749</v>
      </c>
      <c r="W85" s="5" t="s">
        <v>750</v>
      </c>
      <c r="X85" s="3" t="s">
        <v>103</v>
      </c>
      <c r="Y85" s="3" t="s">
        <v>104</v>
      </c>
      <c r="Z85" s="3" t="s">
        <v>105</v>
      </c>
      <c r="AA85" s="3" t="s">
        <v>106</v>
      </c>
      <c r="AC85" s="3">
        <v>5.0</v>
      </c>
      <c r="AD85" s="3">
        <v>5.0</v>
      </c>
      <c r="AE85" s="23">
        <f t="shared" si="1"/>
        <v>10</v>
      </c>
      <c r="AG85" s="23">
        <f t="shared" si="2"/>
        <v>10</v>
      </c>
      <c r="AH85" s="24" t="str">
        <f t="shared" si="3"/>
        <v>Ok</v>
      </c>
      <c r="AI85" s="3" t="s">
        <v>107</v>
      </c>
      <c r="AJ85" s="3">
        <v>1204.0</v>
      </c>
      <c r="AK85" s="3" t="s">
        <v>108</v>
      </c>
      <c r="AL85" s="25">
        <f>IFERROR(VLOOKUP(AK85,'Dicionário'!A:C,2,0),"Conferir")</f>
        <v>2</v>
      </c>
      <c r="AM85" s="3">
        <v>1700.0</v>
      </c>
      <c r="AN85" s="3" t="s">
        <v>135</v>
      </c>
      <c r="AO85" s="26">
        <f>IFERROR(VLOOKUP(AN85,'Dicionário'!$A:$C,2,0),"Conferir")</f>
        <v>2</v>
      </c>
      <c r="AP85" s="3">
        <v>2160.0</v>
      </c>
      <c r="AQ85" s="3" t="s">
        <v>108</v>
      </c>
      <c r="AR85" s="26">
        <f>IFERROR(VLOOKUP(AQ85,'Dicionário'!$A:$C,2,0),"Conferir")</f>
        <v>2</v>
      </c>
      <c r="AS85" s="3">
        <v>0.0</v>
      </c>
      <c r="AT85" s="3" t="s">
        <v>109</v>
      </c>
      <c r="AU85" s="26">
        <f>IFERROR(VLOOKUP(AT85,'Dicionário'!$A:$C,2,0),"Conferir")</f>
        <v>2</v>
      </c>
      <c r="AV85" s="3">
        <v>0.0</v>
      </c>
      <c r="AW85" s="3" t="s">
        <v>109</v>
      </c>
      <c r="AX85" s="26">
        <f>IFERROR(VLOOKUP(AW85,'Dicionário'!$A:$C,2,0),"Conferir")</f>
        <v>2</v>
      </c>
      <c r="AY85" s="3">
        <v>0.0</v>
      </c>
      <c r="AZ85" s="3" t="s">
        <v>109</v>
      </c>
      <c r="BA85" s="26">
        <f>IFERROR(VLOOKUP(AZ85,'Dicionário'!$A:$C,2,0),"Conferir")</f>
        <v>2</v>
      </c>
      <c r="BB85" s="3">
        <v>0.0</v>
      </c>
      <c r="BC85" s="3" t="s">
        <v>109</v>
      </c>
      <c r="BD85" s="26">
        <f>IFERROR(VLOOKUP(BC85,'Dicionário'!$A:$C,2,0),"Conferir")</f>
        <v>2</v>
      </c>
      <c r="BF85" s="3">
        <v>0.0</v>
      </c>
      <c r="BG85" s="3" t="s">
        <v>203</v>
      </c>
      <c r="BH85" s="26">
        <f>IFERROR(VLOOKUP(BG85,'Dicionário'!$A:$C,2,0),"Conferir")</f>
        <v>4</v>
      </c>
      <c r="BI85" s="3">
        <v>0.0</v>
      </c>
      <c r="BJ85" s="3" t="s">
        <v>177</v>
      </c>
      <c r="BK85" s="26">
        <f>IFERROR(VLOOKUP(BJ85,'Dicionário'!$A:$C,2,0),"Conferir")</f>
        <v>2</v>
      </c>
      <c r="BL85" s="3">
        <v>0.0</v>
      </c>
      <c r="BM85" s="3" t="s">
        <v>113</v>
      </c>
      <c r="BN85" s="26">
        <f>IFERROR(VLOOKUP(BM85,'Dicionário'!$A:$C,2,0),"Conferir")</f>
        <v>2</v>
      </c>
      <c r="BO85" s="3">
        <v>85.0</v>
      </c>
      <c r="BP85" s="3" t="s">
        <v>114</v>
      </c>
      <c r="BQ85" s="26">
        <f>IFERROR(VLOOKUP(BP85,'Dicionário'!$A:$C,2,0),"Conferir")</f>
        <v>2</v>
      </c>
      <c r="BR85" s="3">
        <v>182.0</v>
      </c>
      <c r="BS85" s="3" t="s">
        <v>114</v>
      </c>
      <c r="BT85" s="26">
        <f>IFERROR(VLOOKUP(BS85,'Dicionário'!$A:$C,2,0),"Conferir")</f>
        <v>2</v>
      </c>
      <c r="BU85" s="3">
        <v>117.0</v>
      </c>
      <c r="BV85" s="3" t="s">
        <v>167</v>
      </c>
      <c r="BW85" s="26">
        <f>IFERROR(VLOOKUP(BV85,'Dicionário'!$A:$C,2,0),"Conferir")</f>
        <v>2</v>
      </c>
      <c r="BX85" s="3" t="s">
        <v>115</v>
      </c>
      <c r="BY85" s="3">
        <v>75.0</v>
      </c>
      <c r="BZ85" s="3" t="s">
        <v>116</v>
      </c>
      <c r="CA85" s="26">
        <f>IFERROR(VLOOKUP(BZ85,'Dicionário'!$A:$C,2,0),"Conferir")</f>
        <v>2</v>
      </c>
      <c r="CB85" s="3">
        <v>0.0</v>
      </c>
      <c r="CC85" s="3">
        <v>315.0</v>
      </c>
      <c r="CD85" s="3" t="s">
        <v>189</v>
      </c>
      <c r="CE85" s="26">
        <f>IFERROR(VLOOKUP(CD85,'Dicionário'!$A:$C,2,0),"Conferir")</f>
        <v>2</v>
      </c>
      <c r="CF85" s="3">
        <v>0.0</v>
      </c>
      <c r="CG85" s="3" t="s">
        <v>113</v>
      </c>
      <c r="CH85" s="26">
        <f>IFERROR(VLOOKUP(CG85,'Dicionário'!$A:$C,2,0),"Conferir")</f>
        <v>2</v>
      </c>
      <c r="CI85" s="3">
        <v>300.0</v>
      </c>
      <c r="CJ85" s="3" t="s">
        <v>118</v>
      </c>
      <c r="CK85" s="26">
        <f>IFERROR(VLOOKUP(CJ85,'Dicionário'!$A:$C,2,0),"Conferir")</f>
        <v>2</v>
      </c>
      <c r="CL85" s="3" t="s">
        <v>477</v>
      </c>
      <c r="CM85" s="3">
        <v>1.0</v>
      </c>
      <c r="CN85" s="3">
        <v>0.0</v>
      </c>
      <c r="CO85" s="3">
        <v>663.0</v>
      </c>
      <c r="CP85" s="3" t="s">
        <v>120</v>
      </c>
      <c r="CQ85" s="26">
        <f>IFERROR(VLOOKUP(CP85,'Dicionário'!$A:$C,2,0),"Conferir")</f>
        <v>2</v>
      </c>
      <c r="CR85" s="3">
        <v>2962.0</v>
      </c>
      <c r="CS85" s="3" t="s">
        <v>120</v>
      </c>
      <c r="CT85" s="3">
        <v>0.0</v>
      </c>
      <c r="CU85" s="3">
        <v>0.0</v>
      </c>
      <c r="CV85" s="3" t="s">
        <v>113</v>
      </c>
      <c r="CW85" s="3">
        <v>70000.0</v>
      </c>
      <c r="CX85" s="3" t="s">
        <v>113</v>
      </c>
      <c r="CY85" s="26">
        <f>IFERROR(VLOOKUP(CX85,'Dicionário'!$A:$C,2,0),"Conferir")</f>
        <v>2</v>
      </c>
      <c r="DA85" s="3" t="s">
        <v>122</v>
      </c>
      <c r="DB85" s="3" t="s">
        <v>122</v>
      </c>
      <c r="DC85" s="26">
        <f>IFERROR(VLOOKUP(DB85,'Dicionário'!$A:$C,2,0),"Conferir")</f>
        <v>1</v>
      </c>
      <c r="DD85" s="3" t="s">
        <v>123</v>
      </c>
      <c r="DE85" s="3" t="s">
        <v>92</v>
      </c>
      <c r="DF85" s="3" t="s">
        <v>124</v>
      </c>
      <c r="DG85" s="26">
        <f>IFERROR(VLOOKUP(DF85,'Dicionário'!$A:$C,2,0),"Conferir")</f>
        <v>2</v>
      </c>
      <c r="DH85" s="3" t="s">
        <v>228</v>
      </c>
      <c r="DI85" s="26">
        <f>IFERROR(VLOOKUP(DH85,'Dicionário'!$A:$C,2,0),"Conferir")</f>
        <v>6</v>
      </c>
      <c r="DJ85" s="3" t="s">
        <v>126</v>
      </c>
      <c r="DK85" s="26">
        <f>IFERROR(VLOOKUP(DJ85,'Dicionário'!$A:$C,2,0),"Conferir")</f>
        <v>7</v>
      </c>
      <c r="DL85" s="3" t="s">
        <v>92</v>
      </c>
      <c r="DM85" s="26">
        <f>IFERROR(VLOOKUP(DL85,'Dicionário'!$A:$C,2,0),"Conferir")</f>
        <v>2</v>
      </c>
      <c r="DN85" s="3" t="s">
        <v>92</v>
      </c>
      <c r="DO85" s="26">
        <f>IFERROR(VLOOKUP(DN85,'Dicionário'!$A:$C,2,0),"Conferir")</f>
        <v>2</v>
      </c>
      <c r="DQ85" s="27">
        <f t="shared" si="5"/>
        <v>5064</v>
      </c>
      <c r="DR85" s="27">
        <f t="shared" si="6"/>
        <v>1737</v>
      </c>
      <c r="DS85" s="27">
        <f t="shared" si="7"/>
        <v>19</v>
      </c>
      <c r="DT85" s="27">
        <v>2022.0</v>
      </c>
    </row>
    <row r="86">
      <c r="A86" s="2">
        <v>45052.661824571755</v>
      </c>
      <c r="B86" s="3" t="s">
        <v>752</v>
      </c>
      <c r="C86" s="3" t="s">
        <v>91</v>
      </c>
      <c r="D86" s="3" t="s">
        <v>92</v>
      </c>
      <c r="E86" s="3" t="s">
        <v>92</v>
      </c>
      <c r="F86" s="3">
        <v>1.0</v>
      </c>
      <c r="G86" s="3" t="s">
        <v>93</v>
      </c>
      <c r="H86" s="3">
        <v>1.0</v>
      </c>
      <c r="I86" s="3" t="s">
        <v>96</v>
      </c>
      <c r="J86" s="3" t="s">
        <v>95</v>
      </c>
      <c r="K86" s="3" t="s">
        <v>753</v>
      </c>
      <c r="L86" s="3">
        <v>2.023030151E9</v>
      </c>
      <c r="M86" s="3" t="s">
        <v>364</v>
      </c>
      <c r="N86" s="3" t="s">
        <v>754</v>
      </c>
      <c r="O86" s="3">
        <v>1.1973260321E10</v>
      </c>
      <c r="P86" s="3">
        <v>5.35294736E8</v>
      </c>
      <c r="Q86" s="3" t="s">
        <v>92</v>
      </c>
      <c r="R86" s="3">
        <v>4.278390084E10</v>
      </c>
      <c r="S86" s="4">
        <v>38099.0</v>
      </c>
      <c r="T86" s="3" t="s">
        <v>99</v>
      </c>
      <c r="U86" s="3" t="s">
        <v>100</v>
      </c>
      <c r="V86" s="3" t="s">
        <v>755</v>
      </c>
      <c r="W86" s="5" t="s">
        <v>756</v>
      </c>
      <c r="X86" s="3" t="s">
        <v>103</v>
      </c>
      <c r="Y86" s="3" t="s">
        <v>104</v>
      </c>
      <c r="Z86" s="3" t="s">
        <v>105</v>
      </c>
      <c r="AA86" s="3" t="s">
        <v>106</v>
      </c>
      <c r="AC86" s="3">
        <v>4.0</v>
      </c>
      <c r="AD86" s="3">
        <v>1.0</v>
      </c>
      <c r="AE86" s="23">
        <f t="shared" si="1"/>
        <v>2</v>
      </c>
      <c r="AG86" s="23">
        <f t="shared" si="2"/>
        <v>2</v>
      </c>
      <c r="AH86" s="24" t="str">
        <f t="shared" si="3"/>
        <v>Ok</v>
      </c>
      <c r="AI86" s="3" t="s">
        <v>107</v>
      </c>
      <c r="AJ86" s="3">
        <v>600.0</v>
      </c>
      <c r="AK86" s="3" t="s">
        <v>274</v>
      </c>
      <c r="AL86" s="25">
        <f>IFERROR(VLOOKUP(AK86,'Dicionário'!A:C,2,0),"Conferir")</f>
        <v>0</v>
      </c>
      <c r="AM86" s="3">
        <v>1685.0</v>
      </c>
      <c r="AN86" s="3" t="s">
        <v>108</v>
      </c>
      <c r="AO86" s="26">
        <f>IFERROR(VLOOKUP(AN86,'Dicionário'!$A:$C,2,0),"Conferir")</f>
        <v>2</v>
      </c>
      <c r="AP86" s="3">
        <v>2000.0</v>
      </c>
      <c r="AQ86" s="3" t="s">
        <v>108</v>
      </c>
      <c r="AR86" s="26">
        <f>IFERROR(VLOOKUP(AQ86,'Dicionário'!$A:$C,2,0),"Conferir")</f>
        <v>2</v>
      </c>
      <c r="AS86" s="3">
        <v>0.0</v>
      </c>
      <c r="AT86" s="3" t="s">
        <v>109</v>
      </c>
      <c r="AU86" s="26">
        <f>IFERROR(VLOOKUP(AT86,'Dicionário'!$A:$C,2,0),"Conferir")</f>
        <v>2</v>
      </c>
      <c r="AV86" s="3">
        <v>0.0</v>
      </c>
      <c r="AW86" s="3" t="s">
        <v>109</v>
      </c>
      <c r="AX86" s="26">
        <f>IFERROR(VLOOKUP(AW86,'Dicionário'!$A:$C,2,0),"Conferir")</f>
        <v>2</v>
      </c>
      <c r="AY86" s="3">
        <v>0.0</v>
      </c>
      <c r="AZ86" s="3" t="s">
        <v>109</v>
      </c>
      <c r="BA86" s="26">
        <f>IFERROR(VLOOKUP(AZ86,'Dicionário'!$A:$C,2,0),"Conferir")</f>
        <v>2</v>
      </c>
      <c r="BB86" s="3">
        <v>0.0</v>
      </c>
      <c r="BC86" s="3" t="s">
        <v>109</v>
      </c>
      <c r="BD86" s="26">
        <f>IFERROR(VLOOKUP(BC86,'Dicionário'!$A:$C,2,0),"Conferir")</f>
        <v>2</v>
      </c>
      <c r="BF86" s="3">
        <v>0.0</v>
      </c>
      <c r="BG86" s="3" t="s">
        <v>136</v>
      </c>
      <c r="BH86" s="26">
        <f>IFERROR(VLOOKUP(BG86,'Dicionário'!$A:$C,2,0),"Conferir")</f>
        <v>1</v>
      </c>
      <c r="BI86" s="3">
        <v>258.0</v>
      </c>
      <c r="BJ86" s="3" t="s">
        <v>437</v>
      </c>
      <c r="BK86" s="26">
        <f>IFERROR(VLOOKUP(BJ86,'Dicionário'!$A:$C,2,0),"Conferir")</f>
        <v>2</v>
      </c>
      <c r="BL86" s="3">
        <v>471.0</v>
      </c>
      <c r="BM86" s="3" t="s">
        <v>138</v>
      </c>
      <c r="BN86" s="26">
        <f>IFERROR(VLOOKUP(BM86,'Dicionário'!$A:$C,2,0),"Conferir")</f>
        <v>2</v>
      </c>
      <c r="BO86" s="3">
        <v>89.0</v>
      </c>
      <c r="BP86" s="3" t="s">
        <v>114</v>
      </c>
      <c r="BQ86" s="26">
        <f>IFERROR(VLOOKUP(BP86,'Dicionário'!$A:$C,2,0),"Conferir")</f>
        <v>2</v>
      </c>
      <c r="BR86" s="3">
        <v>34.0</v>
      </c>
      <c r="BS86" s="3" t="s">
        <v>114</v>
      </c>
      <c r="BT86" s="26">
        <f>IFERROR(VLOOKUP(BS86,'Dicionário'!$A:$C,2,0),"Conferir")</f>
        <v>2</v>
      </c>
      <c r="BU86" s="3">
        <v>0.0</v>
      </c>
      <c r="BV86" s="3" t="s">
        <v>113</v>
      </c>
      <c r="BW86" s="26">
        <f>IFERROR(VLOOKUP(BV86,'Dicionário'!$A:$C,2,0),"Conferir")</f>
        <v>2</v>
      </c>
      <c r="BX86" s="3" t="s">
        <v>157</v>
      </c>
      <c r="BY86" s="3">
        <v>90.0</v>
      </c>
      <c r="BZ86" s="3" t="s">
        <v>140</v>
      </c>
      <c r="CA86" s="26">
        <f>IFERROR(VLOOKUP(BZ86,'Dicionário'!$A:$C,2,0),"Conferir")</f>
        <v>0</v>
      </c>
      <c r="CB86" s="3">
        <v>370.0</v>
      </c>
      <c r="CC86" s="3">
        <v>0.0</v>
      </c>
      <c r="CD86" s="3" t="s">
        <v>113</v>
      </c>
      <c r="CE86" s="26">
        <f>IFERROR(VLOOKUP(CD86,'Dicionário'!$A:$C,2,0),"Conferir")</f>
        <v>2</v>
      </c>
      <c r="CF86" s="3">
        <v>0.0</v>
      </c>
      <c r="CG86" s="3" t="s">
        <v>113</v>
      </c>
      <c r="CH86" s="26">
        <f>IFERROR(VLOOKUP(CG86,'Dicionário'!$A:$C,2,0),"Conferir")</f>
        <v>2</v>
      </c>
      <c r="CI86" s="3">
        <v>129.0</v>
      </c>
      <c r="CJ86" s="3" t="s">
        <v>118</v>
      </c>
      <c r="CK86" s="26">
        <f>IFERROR(VLOOKUP(CJ86,'Dicionário'!$A:$C,2,0),"Conferir")</f>
        <v>2</v>
      </c>
      <c r="CL86" s="3" t="s">
        <v>2066</v>
      </c>
      <c r="CM86" s="3">
        <v>0.0</v>
      </c>
      <c r="CN86" s="3">
        <v>0.0</v>
      </c>
      <c r="CO86" s="3">
        <v>0.0</v>
      </c>
      <c r="CP86" s="3" t="s">
        <v>113</v>
      </c>
      <c r="CQ86" s="26">
        <f>IFERROR(VLOOKUP(CP86,'Dicionário'!$A:$C,2,0),"Conferir")</f>
        <v>2</v>
      </c>
      <c r="CR86" s="3">
        <v>0.0</v>
      </c>
      <c r="CS86" s="3" t="s">
        <v>113</v>
      </c>
      <c r="CT86" s="3">
        <v>0.0</v>
      </c>
      <c r="CU86" s="3">
        <f t="shared" ref="CU86:CU92" si="16">ROUNDDOWN((CT86-CR86)/12,0)</f>
        <v>0</v>
      </c>
      <c r="CV86" s="3" t="s">
        <v>113</v>
      </c>
      <c r="CW86" s="3">
        <v>0.0</v>
      </c>
      <c r="CX86" s="3" t="s">
        <v>113</v>
      </c>
      <c r="CY86" s="26">
        <f>IFERROR(VLOOKUP(CX86,'Dicionário'!$A:$C,2,0),"Conferir")</f>
        <v>2</v>
      </c>
      <c r="DA86" s="3" t="s">
        <v>122</v>
      </c>
      <c r="DB86" s="3" t="s">
        <v>122</v>
      </c>
      <c r="DC86" s="26">
        <f>IFERROR(VLOOKUP(DB86,'Dicionário'!$A:$C,2,0),"Conferir")</f>
        <v>1</v>
      </c>
      <c r="DD86" s="3" t="s">
        <v>144</v>
      </c>
      <c r="DF86" s="3" t="s">
        <v>124</v>
      </c>
      <c r="DG86" s="26">
        <f>IFERROR(VLOOKUP(DF86,'Dicionário'!$A:$C,2,0),"Conferir")</f>
        <v>2</v>
      </c>
      <c r="DH86" s="3" t="s">
        <v>146</v>
      </c>
      <c r="DI86" s="26">
        <f>IFERROR(VLOOKUP(DH86,'Dicionário'!$A:$C,2,0),"Conferir")</f>
        <v>5</v>
      </c>
      <c r="DJ86" s="3" t="s">
        <v>146</v>
      </c>
      <c r="DK86" s="26">
        <f>IFERROR(VLOOKUP(DJ86,'Dicionário'!$A:$C,2,0),"Conferir")</f>
        <v>5</v>
      </c>
      <c r="DL86" s="3" t="s">
        <v>92</v>
      </c>
      <c r="DM86" s="26">
        <f>IFERROR(VLOOKUP(DL86,'Dicionário'!$A:$C,2,0),"Conferir")</f>
        <v>2</v>
      </c>
      <c r="DN86" s="3" t="s">
        <v>92</v>
      </c>
      <c r="DO86" s="26">
        <f>IFERROR(VLOOKUP(DN86,'Dicionário'!$A:$C,2,0),"Conferir")</f>
        <v>2</v>
      </c>
      <c r="DQ86" s="27">
        <f t="shared" si="5"/>
        <v>4285</v>
      </c>
      <c r="DR86" s="27">
        <f t="shared" si="6"/>
        <v>1441</v>
      </c>
      <c r="DS86" s="27">
        <f t="shared" si="7"/>
        <v>19</v>
      </c>
      <c r="DT86" s="27">
        <v>2023.0</v>
      </c>
    </row>
    <row r="87">
      <c r="A87" s="2">
        <v>45045.57084368056</v>
      </c>
      <c r="B87" s="3" t="s">
        <v>758</v>
      </c>
      <c r="C87" s="3" t="s">
        <v>91</v>
      </c>
      <c r="D87" s="3" t="s">
        <v>92</v>
      </c>
      <c r="E87" s="3" t="s">
        <v>92</v>
      </c>
      <c r="F87" s="3">
        <v>2.0</v>
      </c>
      <c r="G87" s="3">
        <v>2.0</v>
      </c>
      <c r="H87" s="3" t="s">
        <v>94</v>
      </c>
      <c r="I87" s="3" t="s">
        <v>95</v>
      </c>
      <c r="J87" s="3" t="s">
        <v>96</v>
      </c>
      <c r="K87" s="3" t="s">
        <v>759</v>
      </c>
      <c r="L87" s="3">
        <v>2.023030152E9</v>
      </c>
      <c r="M87" s="3" t="s">
        <v>148</v>
      </c>
      <c r="N87" s="3" t="s">
        <v>760</v>
      </c>
      <c r="O87" s="3">
        <v>1.1985937129E10</v>
      </c>
      <c r="P87" s="3">
        <v>3.93844985E8</v>
      </c>
      <c r="R87" s="3">
        <v>4.7891348812E10</v>
      </c>
      <c r="S87" s="4">
        <v>38251.0</v>
      </c>
      <c r="T87" s="3" t="s">
        <v>99</v>
      </c>
      <c r="U87" s="3" t="s">
        <v>100</v>
      </c>
      <c r="V87" s="3" t="s">
        <v>761</v>
      </c>
      <c r="W87" s="5" t="s">
        <v>762</v>
      </c>
      <c r="X87" s="3" t="s">
        <v>103</v>
      </c>
      <c r="Y87" s="3" t="s">
        <v>104</v>
      </c>
      <c r="Z87" s="3" t="s">
        <v>105</v>
      </c>
      <c r="AA87" s="3" t="s">
        <v>106</v>
      </c>
      <c r="AC87" s="3">
        <v>4.0</v>
      </c>
      <c r="AD87" s="3">
        <v>4.0</v>
      </c>
      <c r="AE87" s="23">
        <f t="shared" si="1"/>
        <v>8</v>
      </c>
      <c r="AG87" s="23">
        <f t="shared" si="2"/>
        <v>8</v>
      </c>
      <c r="AH87" s="24" t="str">
        <f t="shared" si="3"/>
        <v>Ok</v>
      </c>
      <c r="AI87" s="3" t="s">
        <v>134</v>
      </c>
      <c r="AJ87" s="3">
        <v>0.0</v>
      </c>
      <c r="AK87" s="3" t="s">
        <v>109</v>
      </c>
      <c r="AL87" s="25">
        <f>IFERROR(VLOOKUP(AK87,'Dicionário'!A:C,2,0),"Conferir")</f>
        <v>2</v>
      </c>
      <c r="AM87" s="3">
        <v>0.0</v>
      </c>
      <c r="AN87" s="3" t="s">
        <v>109</v>
      </c>
      <c r="AO87" s="26">
        <f>IFERROR(VLOOKUP(AN87,'Dicionário'!$A:$C,2,0),"Conferir")</f>
        <v>2</v>
      </c>
      <c r="AP87" s="3">
        <v>1501.0</v>
      </c>
      <c r="AQ87" s="3" t="s">
        <v>108</v>
      </c>
      <c r="AR87" s="26">
        <f>IFERROR(VLOOKUP(AQ87,'Dicionário'!$A:$C,2,0),"Conferir")</f>
        <v>2</v>
      </c>
      <c r="AS87" s="3">
        <v>0.0</v>
      </c>
      <c r="AT87" s="3" t="s">
        <v>109</v>
      </c>
      <c r="AU87" s="26">
        <f>IFERROR(VLOOKUP(AT87,'Dicionário'!$A:$C,2,0),"Conferir")</f>
        <v>2</v>
      </c>
      <c r="AV87" s="3">
        <v>0.0</v>
      </c>
      <c r="AW87" s="3" t="s">
        <v>109</v>
      </c>
      <c r="AX87" s="26">
        <f>IFERROR(VLOOKUP(AW87,'Dicionário'!$A:$C,2,0),"Conferir")</f>
        <v>2</v>
      </c>
      <c r="AY87" s="3">
        <v>0.0</v>
      </c>
      <c r="AZ87" s="3" t="s">
        <v>109</v>
      </c>
      <c r="BA87" s="26">
        <f>IFERROR(VLOOKUP(AZ87,'Dicionário'!$A:$C,2,0),"Conferir")</f>
        <v>2</v>
      </c>
      <c r="BB87" s="3">
        <v>300.0</v>
      </c>
      <c r="BC87" s="3" t="s">
        <v>274</v>
      </c>
      <c r="BD87" s="26">
        <f>IFERROR(VLOOKUP(BC87,'Dicionário'!$A:$C,2,0),"Conferir")</f>
        <v>0</v>
      </c>
      <c r="BF87" s="3">
        <v>0.0</v>
      </c>
      <c r="BG87" s="3" t="s">
        <v>136</v>
      </c>
      <c r="BH87" s="26">
        <f>IFERROR(VLOOKUP(BG87,'Dicionário'!$A:$C,2,0),"Conferir")</f>
        <v>1</v>
      </c>
      <c r="BI87" s="3">
        <v>0.0</v>
      </c>
      <c r="BJ87" s="3" t="s">
        <v>137</v>
      </c>
      <c r="BK87" s="26">
        <f>IFERROR(VLOOKUP(BJ87,'Dicionário'!$A:$C,2,0),"Conferir")</f>
        <v>2</v>
      </c>
      <c r="BL87" s="3">
        <v>1275.0</v>
      </c>
      <c r="BM87" s="3" t="s">
        <v>138</v>
      </c>
      <c r="BN87" s="26">
        <f>IFERROR(VLOOKUP(BM87,'Dicionário'!$A:$C,2,0),"Conferir")</f>
        <v>2</v>
      </c>
      <c r="BO87" s="3">
        <v>120.0</v>
      </c>
      <c r="BP87" s="3" t="s">
        <v>371</v>
      </c>
      <c r="BQ87" s="26">
        <f>IFERROR(VLOOKUP(BP87,'Dicionário'!$A:$C,2,0),"Conferir")</f>
        <v>0</v>
      </c>
      <c r="BR87" s="3">
        <v>116.0</v>
      </c>
      <c r="BS87" s="3" t="s">
        <v>114</v>
      </c>
      <c r="BT87" s="26">
        <f>IFERROR(VLOOKUP(BS87,'Dicionário'!$A:$C,2,0),"Conferir")</f>
        <v>2</v>
      </c>
      <c r="BU87" s="3">
        <v>13.0</v>
      </c>
      <c r="BV87" s="3" t="s">
        <v>167</v>
      </c>
      <c r="BW87" s="26">
        <f>IFERROR(VLOOKUP(BV87,'Dicionário'!$A:$C,2,0),"Conferir")</f>
        <v>2</v>
      </c>
      <c r="BX87" s="3" t="s">
        <v>157</v>
      </c>
      <c r="BY87" s="3">
        <v>56.0</v>
      </c>
      <c r="BZ87" s="3" t="s">
        <v>116</v>
      </c>
      <c r="CA87" s="26">
        <f>IFERROR(VLOOKUP(BZ87,'Dicionário'!$A:$C,2,0),"Conferir")</f>
        <v>2</v>
      </c>
      <c r="CB87" s="3">
        <v>0.0</v>
      </c>
      <c r="CC87" s="3">
        <v>0.0</v>
      </c>
      <c r="CD87" s="3" t="s">
        <v>113</v>
      </c>
      <c r="CE87" s="26">
        <f>IFERROR(VLOOKUP(CD87,'Dicionário'!$A:$C,2,0),"Conferir")</f>
        <v>2</v>
      </c>
      <c r="CF87" s="3">
        <v>0.0</v>
      </c>
      <c r="CG87" s="3" t="s">
        <v>113</v>
      </c>
      <c r="CH87" s="26">
        <f>IFERROR(VLOOKUP(CG87,'Dicionário'!$A:$C,2,0),"Conferir")</f>
        <v>2</v>
      </c>
      <c r="CI87" s="3">
        <v>250.0</v>
      </c>
      <c r="CJ87" s="3" t="s">
        <v>118</v>
      </c>
      <c r="CK87" s="26">
        <f>IFERROR(VLOOKUP(CJ87,'Dicionário'!$A:$C,2,0),"Conferir")</f>
        <v>2</v>
      </c>
      <c r="CL87" s="3" t="s">
        <v>2288</v>
      </c>
      <c r="CM87" s="3">
        <v>0.0</v>
      </c>
      <c r="CN87" s="3">
        <v>0.0</v>
      </c>
      <c r="CO87" s="3">
        <v>0.0</v>
      </c>
      <c r="CP87" s="3" t="s">
        <v>113</v>
      </c>
      <c r="CQ87" s="26">
        <f>IFERROR(VLOOKUP(CP87,'Dicionário'!$A:$C,2,0),"Conferir")</f>
        <v>2</v>
      </c>
      <c r="CR87" s="3">
        <v>0.0</v>
      </c>
      <c r="CS87" s="3" t="s">
        <v>113</v>
      </c>
      <c r="CT87" s="3">
        <v>0.0</v>
      </c>
      <c r="CU87" s="3">
        <f t="shared" si="16"/>
        <v>0</v>
      </c>
      <c r="CV87" s="3" t="s">
        <v>113</v>
      </c>
      <c r="CW87" s="3">
        <v>0.0</v>
      </c>
      <c r="CX87" s="3" t="s">
        <v>113</v>
      </c>
      <c r="CY87" s="26">
        <f>IFERROR(VLOOKUP(CX87,'Dicionário'!$A:$C,2,0),"Conferir")</f>
        <v>2</v>
      </c>
      <c r="DA87" s="3" t="s">
        <v>122</v>
      </c>
      <c r="DB87" s="3" t="s">
        <v>122</v>
      </c>
      <c r="DC87" s="26">
        <f>IFERROR(VLOOKUP(DB87,'Dicionário'!$A:$C,2,0),"Conferir")</f>
        <v>1</v>
      </c>
      <c r="DD87" s="3" t="s">
        <v>144</v>
      </c>
      <c r="DF87" s="3" t="s">
        <v>124</v>
      </c>
      <c r="DG87" s="26">
        <f>IFERROR(VLOOKUP(DF87,'Dicionário'!$A:$C,2,0),"Conferir")</f>
        <v>2</v>
      </c>
      <c r="DH87" s="3" t="s">
        <v>431</v>
      </c>
      <c r="DI87" s="26">
        <f>IFERROR(VLOOKUP(DH87,'Dicionário'!$A:$C,2,0),"Conferir")</f>
        <v>1</v>
      </c>
      <c r="DJ87" s="3" t="s">
        <v>146</v>
      </c>
      <c r="DK87" s="26">
        <f>IFERROR(VLOOKUP(DJ87,'Dicionário'!$A:$C,2,0),"Conferir")</f>
        <v>5</v>
      </c>
      <c r="DL87" s="3" t="s">
        <v>92</v>
      </c>
      <c r="DM87" s="26">
        <f>IFERROR(VLOOKUP(DL87,'Dicionário'!$A:$C,2,0),"Conferir")</f>
        <v>2</v>
      </c>
      <c r="DN87" s="3" t="s">
        <v>92</v>
      </c>
      <c r="DO87" s="26">
        <f>IFERROR(VLOOKUP(DN87,'Dicionário'!$A:$C,2,0),"Conferir")</f>
        <v>2</v>
      </c>
      <c r="DQ87" s="27">
        <f t="shared" si="5"/>
        <v>1801</v>
      </c>
      <c r="DR87" s="27">
        <f t="shared" si="6"/>
        <v>1830</v>
      </c>
      <c r="DS87" s="27">
        <f t="shared" si="7"/>
        <v>19</v>
      </c>
      <c r="DT87" s="27">
        <v>2023.0</v>
      </c>
    </row>
    <row r="88">
      <c r="A88" s="2">
        <v>45052.441734050924</v>
      </c>
      <c r="B88" s="3" t="s">
        <v>765</v>
      </c>
      <c r="C88" s="3" t="s">
        <v>91</v>
      </c>
      <c r="D88" s="3" t="s">
        <v>92</v>
      </c>
      <c r="E88" s="3" t="s">
        <v>92</v>
      </c>
      <c r="F88" s="3">
        <v>1.0</v>
      </c>
      <c r="G88" s="3" t="s">
        <v>93</v>
      </c>
      <c r="H88" s="3" t="s">
        <v>94</v>
      </c>
      <c r="I88" s="3" t="s">
        <v>95</v>
      </c>
      <c r="J88" s="3" t="s">
        <v>96</v>
      </c>
      <c r="K88" s="3" t="s">
        <v>766</v>
      </c>
      <c r="L88" s="3">
        <v>2.023030154E9</v>
      </c>
      <c r="M88" s="3" t="s">
        <v>294</v>
      </c>
      <c r="N88" s="3" t="s">
        <v>767</v>
      </c>
      <c r="O88" s="3">
        <v>1.1999155814E10</v>
      </c>
      <c r="P88" s="3">
        <v>5.48183843E8</v>
      </c>
      <c r="R88" s="3">
        <v>5.3419614802E10</v>
      </c>
      <c r="S88" s="4">
        <v>38820.0</v>
      </c>
      <c r="T88" s="3" t="s">
        <v>99</v>
      </c>
      <c r="U88" s="3" t="s">
        <v>100</v>
      </c>
      <c r="V88" s="3" t="s">
        <v>382</v>
      </c>
      <c r="W88" s="5" t="s">
        <v>383</v>
      </c>
      <c r="X88" s="3" t="s">
        <v>103</v>
      </c>
      <c r="Y88" s="3" t="s">
        <v>104</v>
      </c>
      <c r="Z88" s="3" t="s">
        <v>105</v>
      </c>
      <c r="AA88" s="3" t="s">
        <v>106</v>
      </c>
      <c r="AB88" s="3" t="s">
        <v>768</v>
      </c>
      <c r="AC88" s="3">
        <v>3.0</v>
      </c>
      <c r="AD88" s="3">
        <v>3.0</v>
      </c>
      <c r="AE88" s="23">
        <f t="shared" si="1"/>
        <v>6</v>
      </c>
      <c r="AF88" s="3">
        <v>0.0</v>
      </c>
      <c r="AG88" s="23">
        <f t="shared" si="2"/>
        <v>6</v>
      </c>
      <c r="AH88" s="24" t="str">
        <f t="shared" si="3"/>
        <v>Ok</v>
      </c>
      <c r="AI88" s="3" t="s">
        <v>107</v>
      </c>
      <c r="AJ88" s="3">
        <v>0.0</v>
      </c>
      <c r="AK88" s="3" t="s">
        <v>109</v>
      </c>
      <c r="AL88" s="25">
        <f>IFERROR(VLOOKUP(AK88,'Dicionário'!A:C,2,0),"Conferir")</f>
        <v>2</v>
      </c>
      <c r="AM88" s="3">
        <v>0.0</v>
      </c>
      <c r="AN88" s="3" t="s">
        <v>109</v>
      </c>
      <c r="AO88" s="26">
        <f>IFERROR(VLOOKUP(AN88,'Dicionário'!$A:$C,2,0),"Conferir")</f>
        <v>2</v>
      </c>
      <c r="AP88" s="3">
        <v>1200.0</v>
      </c>
      <c r="AQ88" s="3" t="s">
        <v>135</v>
      </c>
      <c r="AR88" s="26">
        <f>IFERROR(VLOOKUP(AQ88,'Dicionário'!$A:$C,2,0),"Conferir")</f>
        <v>2</v>
      </c>
      <c r="AS88" s="3">
        <v>0.0</v>
      </c>
      <c r="AT88" s="3" t="s">
        <v>109</v>
      </c>
      <c r="AU88" s="26">
        <f>IFERROR(VLOOKUP(AT88,'Dicionário'!$A:$C,2,0),"Conferir")</f>
        <v>2</v>
      </c>
      <c r="AV88" s="3">
        <v>0.0</v>
      </c>
      <c r="AW88" s="3" t="s">
        <v>109</v>
      </c>
      <c r="AX88" s="26">
        <f>IFERROR(VLOOKUP(AW88,'Dicionário'!$A:$C,2,0),"Conferir")</f>
        <v>2</v>
      </c>
      <c r="AY88" s="3">
        <v>0.0</v>
      </c>
      <c r="AZ88" s="3" t="s">
        <v>109</v>
      </c>
      <c r="BA88" s="26">
        <f>IFERROR(VLOOKUP(AZ88,'Dicionário'!$A:$C,2,0),"Conferir")</f>
        <v>2</v>
      </c>
      <c r="BB88" s="3">
        <v>600.0</v>
      </c>
      <c r="BC88" s="3" t="s">
        <v>135</v>
      </c>
      <c r="BD88" s="26">
        <f>IFERROR(VLOOKUP(BC88,'Dicionário'!$A:$C,2,0),"Conferir")</f>
        <v>2</v>
      </c>
      <c r="BF88" s="3">
        <v>0.0</v>
      </c>
      <c r="BG88" s="3" t="s">
        <v>111</v>
      </c>
      <c r="BH88" s="26">
        <f>IFERROR(VLOOKUP(BG88,'Dicionário'!$A:$C,2,0),"Conferir")</f>
        <v>2</v>
      </c>
      <c r="BI88" s="3">
        <v>1000.0</v>
      </c>
      <c r="BJ88" s="3" t="s">
        <v>411</v>
      </c>
      <c r="BK88" s="26">
        <f>IFERROR(VLOOKUP(BJ88,'Dicionário'!$A:$C,2,0),"Conferir")</f>
        <v>0</v>
      </c>
      <c r="BL88" s="3">
        <v>0.0</v>
      </c>
      <c r="BM88" s="3" t="s">
        <v>113</v>
      </c>
      <c r="BN88" s="26">
        <f>IFERROR(VLOOKUP(BM88,'Dicionário'!$A:$C,2,0),"Conferir")</f>
        <v>2</v>
      </c>
      <c r="BO88" s="3">
        <v>390.0</v>
      </c>
      <c r="BP88" s="3" t="s">
        <v>114</v>
      </c>
      <c r="BQ88" s="26">
        <f>IFERROR(VLOOKUP(BP88,'Dicionário'!$A:$C,2,0),"Conferir")</f>
        <v>2</v>
      </c>
      <c r="BR88" s="3">
        <v>117.0</v>
      </c>
      <c r="BS88" s="3" t="s">
        <v>114</v>
      </c>
      <c r="BT88" s="26">
        <f>IFERROR(VLOOKUP(BS88,'Dicionário'!$A:$C,2,0),"Conferir")</f>
        <v>2</v>
      </c>
      <c r="BU88" s="3">
        <v>0.0</v>
      </c>
      <c r="BV88" s="3" t="s">
        <v>113</v>
      </c>
      <c r="BW88" s="26">
        <f>IFERROR(VLOOKUP(BV88,'Dicionário'!$A:$C,2,0),"Conferir")</f>
        <v>2</v>
      </c>
      <c r="BX88" s="3" t="s">
        <v>157</v>
      </c>
      <c r="BY88" s="3">
        <v>100.0</v>
      </c>
      <c r="BZ88" s="3" t="s">
        <v>179</v>
      </c>
      <c r="CA88" s="26">
        <f>IFERROR(VLOOKUP(BZ88,'Dicionário'!$A:$C,2,0),"Conferir")</f>
        <v>0</v>
      </c>
      <c r="CB88" s="3">
        <v>120.0</v>
      </c>
      <c r="CC88" s="3">
        <v>0.0</v>
      </c>
      <c r="CD88" s="3" t="s">
        <v>113</v>
      </c>
      <c r="CE88" s="26">
        <f>IFERROR(VLOOKUP(CD88,'Dicionário'!$A:$C,2,0),"Conferir")</f>
        <v>2</v>
      </c>
      <c r="CF88" s="3">
        <v>0.0</v>
      </c>
      <c r="CG88" s="3" t="s">
        <v>113</v>
      </c>
      <c r="CH88" s="26">
        <f>IFERROR(VLOOKUP(CG88,'Dicionário'!$A:$C,2,0),"Conferir")</f>
        <v>2</v>
      </c>
      <c r="CI88" s="3">
        <v>90.0</v>
      </c>
      <c r="CJ88" s="3" t="s">
        <v>118</v>
      </c>
      <c r="CK88" s="26">
        <f>IFERROR(VLOOKUP(CJ88,'Dicionário'!$A:$C,2,0),"Conferir")</f>
        <v>2</v>
      </c>
      <c r="CL88" s="3" t="s">
        <v>217</v>
      </c>
      <c r="CM88" s="3">
        <v>0.0</v>
      </c>
      <c r="CN88" s="3">
        <v>0.0</v>
      </c>
      <c r="CO88" s="3">
        <v>0.0</v>
      </c>
      <c r="CP88" s="3" t="s">
        <v>113</v>
      </c>
      <c r="CQ88" s="26">
        <f>IFERROR(VLOOKUP(CP88,'Dicionário'!$A:$C,2,0),"Conferir")</f>
        <v>2</v>
      </c>
      <c r="CR88" s="3">
        <v>0.0</v>
      </c>
      <c r="CS88" s="3" t="s">
        <v>120</v>
      </c>
      <c r="CT88" s="3">
        <v>0.0</v>
      </c>
      <c r="CU88" s="3">
        <f t="shared" si="16"/>
        <v>0</v>
      </c>
      <c r="CV88" s="3" t="s">
        <v>120</v>
      </c>
      <c r="CW88" s="3">
        <v>0.0</v>
      </c>
      <c r="CX88" s="3" t="s">
        <v>113</v>
      </c>
      <c r="CY88" s="26">
        <f>IFERROR(VLOOKUP(CX88,'Dicionário'!$A:$C,2,0),"Conferir")</f>
        <v>2</v>
      </c>
      <c r="DA88" s="3" t="s">
        <v>122</v>
      </c>
      <c r="DB88" s="3" t="s">
        <v>122</v>
      </c>
      <c r="DC88" s="26">
        <f>IFERROR(VLOOKUP(DB88,'Dicionário'!$A:$C,2,0),"Conferir")</f>
        <v>1</v>
      </c>
      <c r="DD88" s="3" t="s">
        <v>144</v>
      </c>
      <c r="DF88" s="3" t="s">
        <v>124</v>
      </c>
      <c r="DG88" s="26">
        <f>IFERROR(VLOOKUP(DF88,'Dicionário'!$A:$C,2,0),"Conferir")</f>
        <v>2</v>
      </c>
      <c r="DH88" s="3" t="s">
        <v>146</v>
      </c>
      <c r="DI88" s="26">
        <f>IFERROR(VLOOKUP(DH88,'Dicionário'!$A:$C,2,0),"Conferir")</f>
        <v>5</v>
      </c>
      <c r="DJ88" s="3" t="s">
        <v>146</v>
      </c>
      <c r="DK88" s="26">
        <f>IFERROR(VLOOKUP(DJ88,'Dicionário'!$A:$C,2,0),"Conferir")</f>
        <v>5</v>
      </c>
      <c r="DL88" s="3" t="s">
        <v>92</v>
      </c>
      <c r="DM88" s="26">
        <f>IFERROR(VLOOKUP(DL88,'Dicionário'!$A:$C,2,0),"Conferir")</f>
        <v>2</v>
      </c>
      <c r="DN88" s="3" t="s">
        <v>92</v>
      </c>
      <c r="DO88" s="26">
        <f>IFERROR(VLOOKUP(DN88,'Dicionário'!$A:$C,2,0),"Conferir")</f>
        <v>2</v>
      </c>
      <c r="DQ88" s="27">
        <f t="shared" si="5"/>
        <v>1800</v>
      </c>
      <c r="DR88" s="27">
        <f t="shared" si="6"/>
        <v>1817</v>
      </c>
      <c r="DS88" s="27">
        <f t="shared" si="7"/>
        <v>17</v>
      </c>
      <c r="DT88" s="27">
        <v>2023.0</v>
      </c>
    </row>
    <row r="89">
      <c r="A89" s="2">
        <v>45052.748593738426</v>
      </c>
      <c r="B89" s="3" t="s">
        <v>769</v>
      </c>
      <c r="C89" s="3" t="s">
        <v>91</v>
      </c>
      <c r="D89" s="3" t="s">
        <v>91</v>
      </c>
      <c r="E89" s="3" t="s">
        <v>92</v>
      </c>
      <c r="F89" s="3">
        <v>2.0</v>
      </c>
      <c r="G89" s="3" t="s">
        <v>93</v>
      </c>
      <c r="H89" s="3" t="s">
        <v>94</v>
      </c>
      <c r="I89" s="3" t="s">
        <v>770</v>
      </c>
      <c r="J89" s="3" t="s">
        <v>95</v>
      </c>
      <c r="K89" s="3" t="s">
        <v>2481</v>
      </c>
      <c r="L89" s="3">
        <v>2.023030155E9</v>
      </c>
      <c r="M89" s="3" t="s">
        <v>196</v>
      </c>
      <c r="N89" s="3" t="s">
        <v>772</v>
      </c>
      <c r="O89" s="3">
        <v>1.1943098744E10</v>
      </c>
      <c r="P89" s="3">
        <v>5.36945154E8</v>
      </c>
      <c r="Q89" s="3" t="s">
        <v>92</v>
      </c>
      <c r="R89" s="3">
        <v>4.2957709813E10</v>
      </c>
      <c r="S89" s="4">
        <v>38119.0</v>
      </c>
      <c r="T89" s="3" t="s">
        <v>99</v>
      </c>
      <c r="U89" s="3" t="s">
        <v>100</v>
      </c>
      <c r="V89" s="3" t="s">
        <v>773</v>
      </c>
      <c r="W89" s="5" t="s">
        <v>774</v>
      </c>
      <c r="X89" s="3" t="s">
        <v>775</v>
      </c>
      <c r="Y89" s="3" t="s">
        <v>104</v>
      </c>
      <c r="Z89" s="3" t="s">
        <v>105</v>
      </c>
      <c r="AA89" s="3" t="s">
        <v>106</v>
      </c>
      <c r="AC89" s="3">
        <v>2.0</v>
      </c>
      <c r="AD89" s="3">
        <v>2.0</v>
      </c>
      <c r="AE89" s="23">
        <f t="shared" si="1"/>
        <v>4</v>
      </c>
      <c r="AG89" s="23">
        <f t="shared" si="2"/>
        <v>4</v>
      </c>
      <c r="AH89" s="24" t="str">
        <f t="shared" si="3"/>
        <v>Ok</v>
      </c>
      <c r="AI89" s="3" t="s">
        <v>107</v>
      </c>
      <c r="AJ89" s="3">
        <v>600.0</v>
      </c>
      <c r="AK89" s="3" t="s">
        <v>274</v>
      </c>
      <c r="AL89" s="25">
        <f>IFERROR(VLOOKUP(AK89,'Dicionário'!A:C,2,0),"Conferir")</f>
        <v>0</v>
      </c>
      <c r="AM89" s="3">
        <v>0.0</v>
      </c>
      <c r="AN89" s="3" t="s">
        <v>109</v>
      </c>
      <c r="AO89" s="26">
        <f>IFERROR(VLOOKUP(AN89,'Dicionário'!$A:$C,2,0),"Conferir")</f>
        <v>2</v>
      </c>
      <c r="AP89" s="3">
        <v>0.0</v>
      </c>
      <c r="AQ89" s="3" t="s">
        <v>109</v>
      </c>
      <c r="AR89" s="26">
        <f>IFERROR(VLOOKUP(AQ89,'Dicionário'!$A:$C,2,0),"Conferir")</f>
        <v>2</v>
      </c>
      <c r="AS89" s="3">
        <v>0.0</v>
      </c>
      <c r="AT89" s="3" t="s">
        <v>109</v>
      </c>
      <c r="AU89" s="26">
        <f>IFERROR(VLOOKUP(AT89,'Dicionário'!$A:$C,2,0),"Conferir")</f>
        <v>2</v>
      </c>
      <c r="AV89" s="3">
        <v>0.0</v>
      </c>
      <c r="AW89" s="3" t="s">
        <v>109</v>
      </c>
      <c r="AX89" s="26">
        <f>IFERROR(VLOOKUP(AW89,'Dicionário'!$A:$C,2,0),"Conferir")</f>
        <v>2</v>
      </c>
      <c r="AY89" s="3">
        <v>0.0</v>
      </c>
      <c r="AZ89" s="3" t="s">
        <v>109</v>
      </c>
      <c r="BA89" s="26">
        <f>IFERROR(VLOOKUP(AZ89,'Dicionário'!$A:$C,2,0),"Conferir")</f>
        <v>2</v>
      </c>
      <c r="BB89" s="3">
        <v>0.0</v>
      </c>
      <c r="BC89" s="3" t="s">
        <v>109</v>
      </c>
      <c r="BD89" s="26">
        <f>IFERROR(VLOOKUP(BC89,'Dicionário'!$A:$C,2,0),"Conferir")</f>
        <v>2</v>
      </c>
      <c r="BF89" s="3">
        <v>0.0</v>
      </c>
      <c r="BG89" s="3" t="s">
        <v>203</v>
      </c>
      <c r="BH89" s="26">
        <f>IFERROR(VLOOKUP(BG89,'Dicionário'!$A:$C,2,0),"Conferir")</f>
        <v>4</v>
      </c>
      <c r="BI89" s="3">
        <v>0.0</v>
      </c>
      <c r="BJ89" s="3" t="s">
        <v>137</v>
      </c>
      <c r="BK89" s="26">
        <f>IFERROR(VLOOKUP(BJ89,'Dicionário'!$A:$C,2,0),"Conferir")</f>
        <v>2</v>
      </c>
      <c r="BL89" s="3">
        <v>0.0</v>
      </c>
      <c r="BM89" s="3" t="s">
        <v>113</v>
      </c>
      <c r="BN89" s="26">
        <f>IFERROR(VLOOKUP(BM89,'Dicionário'!$A:$C,2,0),"Conferir")</f>
        <v>2</v>
      </c>
      <c r="BO89" s="3">
        <v>147.0</v>
      </c>
      <c r="BP89" s="3" t="s">
        <v>114</v>
      </c>
      <c r="BQ89" s="26">
        <f>IFERROR(VLOOKUP(BP89,'Dicionário'!$A:$C,2,0),"Conferir")</f>
        <v>2</v>
      </c>
      <c r="BR89" s="3">
        <v>130.0</v>
      </c>
      <c r="BS89" s="3" t="s">
        <v>372</v>
      </c>
      <c r="BT89" s="26">
        <f>IFERROR(VLOOKUP(BS89,'Dicionário'!$A:$C,2,0),"Conferir")</f>
        <v>0</v>
      </c>
      <c r="BU89" s="3">
        <v>104.0</v>
      </c>
      <c r="BV89" s="3" t="s">
        <v>167</v>
      </c>
      <c r="BW89" s="26">
        <f>IFERROR(VLOOKUP(BV89,'Dicionário'!$A:$C,2,0),"Conferir")</f>
        <v>2</v>
      </c>
      <c r="BX89" s="3" t="s">
        <v>204</v>
      </c>
      <c r="BY89" s="3">
        <v>0.0</v>
      </c>
      <c r="BZ89" s="3" t="s">
        <v>113</v>
      </c>
      <c r="CA89" s="26">
        <f>IFERROR(VLOOKUP(BZ89,'Dicionário'!$A:$C,2,0),"Conferir")</f>
        <v>2</v>
      </c>
      <c r="CB89" s="3">
        <v>193.0</v>
      </c>
      <c r="CC89" s="3">
        <v>0.0</v>
      </c>
      <c r="CD89" s="3" t="s">
        <v>113</v>
      </c>
      <c r="CE89" s="26">
        <f>IFERROR(VLOOKUP(CD89,'Dicionário'!$A:$C,2,0),"Conferir")</f>
        <v>2</v>
      </c>
      <c r="CF89" s="3">
        <v>0.0</v>
      </c>
      <c r="CG89" s="3" t="s">
        <v>113</v>
      </c>
      <c r="CH89" s="26">
        <f>IFERROR(VLOOKUP(CG89,'Dicionário'!$A:$C,2,0),"Conferir")</f>
        <v>2</v>
      </c>
      <c r="CI89" s="3">
        <v>130.0</v>
      </c>
      <c r="CJ89" s="3" t="s">
        <v>118</v>
      </c>
      <c r="CK89" s="26">
        <f>IFERROR(VLOOKUP(CJ89,'Dicionário'!$A:$C,2,0),"Conferir")</f>
        <v>2</v>
      </c>
      <c r="CM89" s="3">
        <v>0.0</v>
      </c>
      <c r="CN89" s="3">
        <v>0.0</v>
      </c>
      <c r="CO89" s="3">
        <v>0.0</v>
      </c>
      <c r="CP89" s="3" t="s">
        <v>113</v>
      </c>
      <c r="CQ89" s="26">
        <f>IFERROR(VLOOKUP(CP89,'Dicionário'!$A:$C,2,0),"Conferir")</f>
        <v>2</v>
      </c>
      <c r="CR89" s="3">
        <v>0.0</v>
      </c>
      <c r="CS89" s="3" t="s">
        <v>113</v>
      </c>
      <c r="CT89" s="3">
        <v>0.0</v>
      </c>
      <c r="CU89" s="3">
        <f t="shared" si="16"/>
        <v>0</v>
      </c>
      <c r="CV89" s="3" t="s">
        <v>113</v>
      </c>
      <c r="CW89" s="3">
        <v>24000.0</v>
      </c>
      <c r="CX89" s="3" t="s">
        <v>691</v>
      </c>
      <c r="CY89" s="26">
        <f>IFERROR(VLOOKUP(CX89,'Dicionário'!$A:$C,2,0),"Conferir")</f>
        <v>2</v>
      </c>
      <c r="CZ89" s="3" t="s">
        <v>2078</v>
      </c>
      <c r="DA89" s="3" t="s">
        <v>122</v>
      </c>
      <c r="DB89" s="3" t="s">
        <v>122</v>
      </c>
      <c r="DC89" s="26">
        <f>IFERROR(VLOOKUP(DB89,'Dicionário'!$A:$C,2,0),"Conferir")</f>
        <v>1</v>
      </c>
      <c r="DD89" s="3" t="s">
        <v>123</v>
      </c>
      <c r="DE89" s="3" t="s">
        <v>92</v>
      </c>
      <c r="DF89" s="3" t="s">
        <v>124</v>
      </c>
      <c r="DG89" s="26">
        <f>IFERROR(VLOOKUP(DF89,'Dicionário'!$A:$C,2,0),"Conferir")</f>
        <v>2</v>
      </c>
      <c r="DH89" s="3" t="s">
        <v>181</v>
      </c>
      <c r="DI89" s="26">
        <f>IFERROR(VLOOKUP(DH89,'Dicionário'!$A:$C,2,0),"Conferir")</f>
        <v>1</v>
      </c>
      <c r="DJ89" s="3" t="s">
        <v>656</v>
      </c>
      <c r="DK89" s="26">
        <f>IFERROR(VLOOKUP(DJ89,'Dicionário'!$A:$C,2,0),"Conferir")</f>
        <v>1</v>
      </c>
      <c r="DL89" s="3" t="s">
        <v>91</v>
      </c>
      <c r="DM89" s="26">
        <f>IFERROR(VLOOKUP(DL89,'Dicionário'!$A:$C,2,0),"Conferir")</f>
        <v>1</v>
      </c>
      <c r="DN89" s="3" t="s">
        <v>91</v>
      </c>
      <c r="DO89" s="26">
        <f>IFERROR(VLOOKUP(DN89,'Dicionário'!$A:$C,2,0),"Conferir")</f>
        <v>1</v>
      </c>
      <c r="DQ89" s="27">
        <f t="shared" si="5"/>
        <v>600</v>
      </c>
      <c r="DR89" s="27">
        <f t="shared" si="6"/>
        <v>704</v>
      </c>
      <c r="DS89" s="27">
        <f t="shared" si="7"/>
        <v>19</v>
      </c>
      <c r="DT89" s="27">
        <v>2003.0</v>
      </c>
    </row>
    <row r="90">
      <c r="A90" s="2">
        <v>45045.63607334491</v>
      </c>
      <c r="B90" s="3" t="s">
        <v>779</v>
      </c>
      <c r="C90" s="3" t="s">
        <v>91</v>
      </c>
      <c r="D90" s="3" t="s">
        <v>92</v>
      </c>
      <c r="E90" s="3" t="s">
        <v>92</v>
      </c>
      <c r="F90" s="3">
        <v>3.0</v>
      </c>
      <c r="G90" s="3" t="s">
        <v>93</v>
      </c>
      <c r="H90" s="3" t="s">
        <v>94</v>
      </c>
      <c r="I90" s="3" t="s">
        <v>95</v>
      </c>
      <c r="J90" s="3" t="s">
        <v>96</v>
      </c>
      <c r="K90" s="3" t="s">
        <v>780</v>
      </c>
      <c r="L90" s="3">
        <v>2.023030156E9</v>
      </c>
      <c r="M90" s="3" t="s">
        <v>778</v>
      </c>
      <c r="N90" s="3" t="s">
        <v>781</v>
      </c>
      <c r="O90" s="3">
        <v>1.1970505821E10</v>
      </c>
      <c r="P90" s="3">
        <v>3.89043345E8</v>
      </c>
      <c r="Q90" s="3" t="s">
        <v>92</v>
      </c>
      <c r="R90" s="3">
        <v>4.190424587E10</v>
      </c>
      <c r="S90" s="4">
        <v>37133.0</v>
      </c>
      <c r="T90" s="3" t="s">
        <v>99</v>
      </c>
      <c r="U90" s="3" t="s">
        <v>100</v>
      </c>
      <c r="V90" s="3" t="s">
        <v>782</v>
      </c>
      <c r="W90" s="5" t="s">
        <v>783</v>
      </c>
      <c r="X90" s="3" t="s">
        <v>103</v>
      </c>
      <c r="Y90" s="3" t="s">
        <v>104</v>
      </c>
      <c r="Z90" s="3" t="s">
        <v>105</v>
      </c>
      <c r="AA90" s="3" t="s">
        <v>106</v>
      </c>
      <c r="AC90" s="3">
        <v>2.0</v>
      </c>
      <c r="AD90" s="3">
        <v>2.0</v>
      </c>
      <c r="AE90" s="23">
        <f t="shared" si="1"/>
        <v>4</v>
      </c>
      <c r="AG90" s="23">
        <f t="shared" si="2"/>
        <v>4</v>
      </c>
      <c r="AH90" s="24" t="str">
        <f t="shared" si="3"/>
        <v>Ok</v>
      </c>
      <c r="AI90" s="3" t="s">
        <v>107</v>
      </c>
      <c r="AJ90" s="3">
        <v>0.0</v>
      </c>
      <c r="AK90" s="3" t="s">
        <v>109</v>
      </c>
      <c r="AL90" s="25">
        <f>IFERROR(VLOOKUP(AK90,'Dicionário'!A:C,2,0),"Conferir")</f>
        <v>2</v>
      </c>
      <c r="AM90" s="3">
        <v>0.0</v>
      </c>
      <c r="AN90" s="3" t="s">
        <v>109</v>
      </c>
      <c r="AO90" s="26">
        <f>IFERROR(VLOOKUP(AN90,'Dicionário'!$A:$C,2,0),"Conferir")</f>
        <v>2</v>
      </c>
      <c r="AP90" s="3">
        <v>2608.0</v>
      </c>
      <c r="AQ90" s="3" t="s">
        <v>108</v>
      </c>
      <c r="AR90" s="26">
        <f>IFERROR(VLOOKUP(AQ90,'Dicionário'!$A:$C,2,0),"Conferir")</f>
        <v>2</v>
      </c>
      <c r="AS90" s="3">
        <v>0.0</v>
      </c>
      <c r="AT90" s="3" t="s">
        <v>109</v>
      </c>
      <c r="AU90" s="26">
        <f>IFERROR(VLOOKUP(AT90,'Dicionário'!$A:$C,2,0),"Conferir")</f>
        <v>2</v>
      </c>
      <c r="AV90" s="3">
        <v>0.0</v>
      </c>
      <c r="AW90" s="3" t="s">
        <v>109</v>
      </c>
      <c r="AX90" s="26">
        <f>IFERROR(VLOOKUP(AW90,'Dicionário'!$A:$C,2,0),"Conferir")</f>
        <v>2</v>
      </c>
      <c r="AY90" s="3">
        <v>0.0</v>
      </c>
      <c r="AZ90" s="3" t="s">
        <v>109</v>
      </c>
      <c r="BA90" s="26">
        <f>IFERROR(VLOOKUP(AZ90,'Dicionário'!$A:$C,2,0),"Conferir")</f>
        <v>2</v>
      </c>
      <c r="BB90" s="3">
        <v>0.0</v>
      </c>
      <c r="BC90" s="3" t="s">
        <v>109</v>
      </c>
      <c r="BD90" s="26">
        <f>IFERROR(VLOOKUP(BC90,'Dicionário'!$A:$C,2,0),"Conferir")</f>
        <v>2</v>
      </c>
      <c r="BF90" s="3">
        <v>0.0</v>
      </c>
      <c r="BG90" s="3" t="s">
        <v>136</v>
      </c>
      <c r="BH90" s="26">
        <f>IFERROR(VLOOKUP(BG90,'Dicionário'!$A:$C,2,0),"Conferir")</f>
        <v>1</v>
      </c>
      <c r="BI90" s="3">
        <v>0.0</v>
      </c>
      <c r="BJ90" s="3" t="s">
        <v>137</v>
      </c>
      <c r="BK90" s="26">
        <f>IFERROR(VLOOKUP(BJ90,'Dicionário'!$A:$C,2,0),"Conferir")</f>
        <v>2</v>
      </c>
      <c r="BL90" s="3">
        <v>0.0</v>
      </c>
      <c r="BM90" s="3" t="s">
        <v>178</v>
      </c>
      <c r="BN90" s="26">
        <f>IFERROR(VLOOKUP(BM90,'Dicionário'!$A:$C,2,0),"Conferir")</f>
        <v>2</v>
      </c>
      <c r="BO90" s="3">
        <v>38.0</v>
      </c>
      <c r="BP90" s="3" t="s">
        <v>114</v>
      </c>
      <c r="BQ90" s="26">
        <f>IFERROR(VLOOKUP(BP90,'Dicionário'!$A:$C,2,0),"Conferir")</f>
        <v>2</v>
      </c>
      <c r="BR90" s="3">
        <v>0.0</v>
      </c>
      <c r="BS90" s="3" t="s">
        <v>318</v>
      </c>
      <c r="BT90" s="26">
        <f>IFERROR(VLOOKUP(BS90,'Dicionário'!$A:$C,2,0),"Conferir")</f>
        <v>2</v>
      </c>
      <c r="BU90" s="3">
        <v>94.0</v>
      </c>
      <c r="BV90" s="3" t="s">
        <v>167</v>
      </c>
      <c r="BW90" s="26">
        <f>IFERROR(VLOOKUP(BV90,'Dicionário'!$A:$C,2,0),"Conferir")</f>
        <v>2</v>
      </c>
      <c r="BX90" s="3" t="s">
        <v>115</v>
      </c>
      <c r="BY90" s="3">
        <v>55.0</v>
      </c>
      <c r="BZ90" s="3" t="s">
        <v>140</v>
      </c>
      <c r="CA90" s="26">
        <f>IFERROR(VLOOKUP(BZ90,'Dicionário'!$A:$C,2,0),"Conferir")</f>
        <v>0</v>
      </c>
      <c r="CB90" s="3">
        <v>50.0</v>
      </c>
      <c r="CC90" s="3">
        <v>0.0</v>
      </c>
      <c r="CD90" s="3" t="s">
        <v>113</v>
      </c>
      <c r="CE90" s="26">
        <f>IFERROR(VLOOKUP(CD90,'Dicionário'!$A:$C,2,0),"Conferir")</f>
        <v>2</v>
      </c>
      <c r="CF90" s="3">
        <v>0.0</v>
      </c>
      <c r="CG90" s="3" t="s">
        <v>113</v>
      </c>
      <c r="CH90" s="26">
        <f>IFERROR(VLOOKUP(CG90,'Dicionário'!$A:$C,2,0),"Conferir")</f>
        <v>2</v>
      </c>
      <c r="CI90" s="3">
        <v>39.0</v>
      </c>
      <c r="CJ90" s="3" t="s">
        <v>118</v>
      </c>
      <c r="CK90" s="26">
        <f>IFERROR(VLOOKUP(CJ90,'Dicionário'!$A:$C,2,0),"Conferir")</f>
        <v>2</v>
      </c>
      <c r="CL90" s="3" t="s">
        <v>495</v>
      </c>
      <c r="CM90" s="3">
        <v>1.0</v>
      </c>
      <c r="CN90" s="3">
        <v>0.0</v>
      </c>
      <c r="CO90" s="3">
        <v>1392.0</v>
      </c>
      <c r="CP90" s="3" t="s">
        <v>120</v>
      </c>
      <c r="CQ90" s="26">
        <f>IFERROR(VLOOKUP(CP90,'Dicionário'!$A:$C,2,0),"Conferir")</f>
        <v>2</v>
      </c>
      <c r="CR90" s="3">
        <v>0.0</v>
      </c>
      <c r="CS90" s="3" t="s">
        <v>113</v>
      </c>
      <c r="CT90" s="3">
        <v>0.0</v>
      </c>
      <c r="CU90" s="3">
        <f t="shared" si="16"/>
        <v>0</v>
      </c>
      <c r="CV90" s="3" t="s">
        <v>113</v>
      </c>
      <c r="CW90" s="3">
        <v>0.0</v>
      </c>
      <c r="CX90" s="3" t="s">
        <v>113</v>
      </c>
      <c r="CY90" s="26">
        <f>IFERROR(VLOOKUP(CX90,'Dicionário'!$A:$C,2,0),"Conferir")</f>
        <v>2</v>
      </c>
      <c r="DA90" s="3" t="s">
        <v>121</v>
      </c>
      <c r="DB90" s="3" t="s">
        <v>121</v>
      </c>
      <c r="DC90" s="26">
        <f>IFERROR(VLOOKUP(DB90,'Dicionário'!$A:$C,2,0),"Conferir")</f>
        <v>2</v>
      </c>
      <c r="DD90" s="3" t="s">
        <v>144</v>
      </c>
      <c r="DE90" s="3" t="s">
        <v>445</v>
      </c>
      <c r="DF90" s="3" t="s">
        <v>124</v>
      </c>
      <c r="DG90" s="26">
        <f>IFERROR(VLOOKUP(DF90,'Dicionário'!$A:$C,2,0),"Conferir")</f>
        <v>2</v>
      </c>
      <c r="DH90" s="3" t="s">
        <v>147</v>
      </c>
      <c r="DI90" s="26">
        <f>IFERROR(VLOOKUP(DH90,'Dicionário'!$A:$C,2,0),"Conferir")</f>
        <v>2</v>
      </c>
      <c r="DJ90" s="3" t="s">
        <v>146</v>
      </c>
      <c r="DK90" s="26">
        <f>IFERROR(VLOOKUP(DJ90,'Dicionário'!$A:$C,2,0),"Conferir")</f>
        <v>5</v>
      </c>
      <c r="DL90" s="3" t="s">
        <v>92</v>
      </c>
      <c r="DM90" s="26">
        <f>IFERROR(VLOOKUP(DL90,'Dicionário'!$A:$C,2,0),"Conferir")</f>
        <v>2</v>
      </c>
      <c r="DN90" s="3" t="s">
        <v>92</v>
      </c>
      <c r="DO90" s="26">
        <f>IFERROR(VLOOKUP(DN90,'Dicionário'!$A:$C,2,0),"Conferir")</f>
        <v>2</v>
      </c>
      <c r="DQ90" s="27">
        <f t="shared" si="5"/>
        <v>2608</v>
      </c>
      <c r="DR90" s="27">
        <f t="shared" si="6"/>
        <v>1668</v>
      </c>
      <c r="DS90" s="27">
        <f t="shared" si="7"/>
        <v>22</v>
      </c>
      <c r="DT90" s="27">
        <v>2023.0</v>
      </c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</row>
    <row r="91">
      <c r="A91" s="2">
        <v>45052.620638506945</v>
      </c>
      <c r="B91" s="3" t="s">
        <v>787</v>
      </c>
      <c r="C91" s="3" t="s">
        <v>91</v>
      </c>
      <c r="D91" s="3" t="s">
        <v>92</v>
      </c>
      <c r="E91" s="3" t="s">
        <v>92</v>
      </c>
      <c r="F91" s="3">
        <v>1.0</v>
      </c>
      <c r="G91" s="3" t="s">
        <v>93</v>
      </c>
      <c r="H91" s="3" t="s">
        <v>94</v>
      </c>
      <c r="I91" s="3" t="s">
        <v>95</v>
      </c>
      <c r="J91" s="3" t="s">
        <v>96</v>
      </c>
      <c r="K91" s="3" t="s">
        <v>788</v>
      </c>
      <c r="L91" s="3">
        <v>2.023030157E9</v>
      </c>
      <c r="M91" s="3" t="s">
        <v>306</v>
      </c>
      <c r="N91" s="6" t="s">
        <v>789</v>
      </c>
      <c r="O91" s="3">
        <v>1.1958756087E10</v>
      </c>
      <c r="P91" s="3">
        <v>4.01207791E8</v>
      </c>
      <c r="Q91" s="3" t="s">
        <v>92</v>
      </c>
      <c r="R91" s="3">
        <v>4.5393378823E10</v>
      </c>
      <c r="S91" s="4">
        <v>35312.0</v>
      </c>
      <c r="T91" s="3" t="s">
        <v>131</v>
      </c>
      <c r="U91" s="3" t="s">
        <v>100</v>
      </c>
      <c r="V91" s="3" t="s">
        <v>790</v>
      </c>
      <c r="W91" s="5" t="s">
        <v>791</v>
      </c>
      <c r="X91" s="3" t="s">
        <v>103</v>
      </c>
      <c r="Y91" s="3" t="s">
        <v>104</v>
      </c>
      <c r="Z91" s="3" t="s">
        <v>105</v>
      </c>
      <c r="AA91" s="3" t="s">
        <v>106</v>
      </c>
      <c r="AC91" s="3">
        <v>1.0</v>
      </c>
      <c r="AD91" s="3">
        <v>1.0</v>
      </c>
      <c r="AE91" s="23">
        <f t="shared" si="1"/>
        <v>2</v>
      </c>
      <c r="AG91" s="23">
        <f t="shared" si="2"/>
        <v>2</v>
      </c>
      <c r="AH91" s="24" t="str">
        <f t="shared" si="3"/>
        <v>Ok</v>
      </c>
      <c r="AI91" s="3" t="s">
        <v>107</v>
      </c>
      <c r="AJ91" s="3">
        <v>3109.0</v>
      </c>
      <c r="AK91" s="3" t="s">
        <v>110</v>
      </c>
      <c r="AL91" s="25">
        <f>IFERROR(VLOOKUP(AK91,'Dicionário'!A:C,2,0),"Conferir")</f>
        <v>2</v>
      </c>
      <c r="AM91" s="3">
        <v>3282.0</v>
      </c>
      <c r="AN91" s="3" t="s">
        <v>108</v>
      </c>
      <c r="AO91" s="26">
        <f>IFERROR(VLOOKUP(AN91,'Dicionário'!$A:$C,2,0),"Conferir")</f>
        <v>2</v>
      </c>
      <c r="AP91" s="3">
        <v>0.0</v>
      </c>
      <c r="AQ91" s="3" t="s">
        <v>109</v>
      </c>
      <c r="AR91" s="26">
        <f>IFERROR(VLOOKUP(AQ91,'Dicionário'!$A:$C,2,0),"Conferir")</f>
        <v>2</v>
      </c>
      <c r="AS91" s="3">
        <v>0.0</v>
      </c>
      <c r="AT91" s="3" t="s">
        <v>109</v>
      </c>
      <c r="AU91" s="26">
        <f>IFERROR(VLOOKUP(AT91,'Dicionário'!$A:$C,2,0),"Conferir")</f>
        <v>2</v>
      </c>
      <c r="AV91" s="3">
        <v>0.0</v>
      </c>
      <c r="AW91" s="3" t="s">
        <v>109</v>
      </c>
      <c r="AX91" s="26">
        <f>IFERROR(VLOOKUP(AW91,'Dicionário'!$A:$C,2,0),"Conferir")</f>
        <v>2</v>
      </c>
      <c r="AY91" s="3">
        <v>0.0</v>
      </c>
      <c r="AZ91" s="3" t="s">
        <v>109</v>
      </c>
      <c r="BA91" s="26">
        <f>IFERROR(VLOOKUP(AZ91,'Dicionário'!$A:$C,2,0),"Conferir")</f>
        <v>2</v>
      </c>
      <c r="BB91" s="3">
        <v>0.0</v>
      </c>
      <c r="BC91" s="3" t="s">
        <v>109</v>
      </c>
      <c r="BD91" s="26">
        <f>IFERROR(VLOOKUP(BC91,'Dicionário'!$A:$C,2,0),"Conferir")</f>
        <v>2</v>
      </c>
      <c r="BF91" s="3">
        <v>0.0</v>
      </c>
      <c r="BG91" s="3" t="s">
        <v>136</v>
      </c>
      <c r="BH91" s="26">
        <f>IFERROR(VLOOKUP(BG91,'Dicionário'!$A:$C,2,0),"Conferir")</f>
        <v>1</v>
      </c>
      <c r="BI91" s="3">
        <v>360.0</v>
      </c>
      <c r="BJ91" s="3" t="s">
        <v>879</v>
      </c>
      <c r="BK91" s="26">
        <f>IFERROR(VLOOKUP(BJ91,'Dicionário'!$A:$C,2,0),"Conferir")</f>
        <v>0</v>
      </c>
      <c r="BL91" s="3">
        <v>0.0</v>
      </c>
      <c r="BM91" s="3" t="s">
        <v>166</v>
      </c>
      <c r="BN91" s="26">
        <f>IFERROR(VLOOKUP(BM91,'Dicionário'!$A:$C,2,0),"Conferir")</f>
        <v>1</v>
      </c>
      <c r="BO91" s="3">
        <v>0.0</v>
      </c>
      <c r="BP91" s="3" t="s">
        <v>460</v>
      </c>
      <c r="BQ91" s="26">
        <f>IFERROR(VLOOKUP(BP91,'Dicionário'!$A:$C,2,0),"Conferir")</f>
        <v>2</v>
      </c>
      <c r="BR91" s="3">
        <v>78.0</v>
      </c>
      <c r="BS91" s="3" t="s">
        <v>114</v>
      </c>
      <c r="BT91" s="26">
        <f>IFERROR(VLOOKUP(BS91,'Dicionário'!$A:$C,2,0),"Conferir")</f>
        <v>2</v>
      </c>
      <c r="BU91" s="3">
        <v>160.0</v>
      </c>
      <c r="BV91" s="3" t="s">
        <v>167</v>
      </c>
      <c r="BW91" s="26">
        <f>IFERROR(VLOOKUP(BV91,'Dicionário'!$A:$C,2,0),"Conferir")</f>
        <v>2</v>
      </c>
      <c r="BX91" s="3" t="s">
        <v>115</v>
      </c>
      <c r="BY91" s="3">
        <v>124.0</v>
      </c>
      <c r="BZ91" s="3" t="s">
        <v>116</v>
      </c>
      <c r="CA91" s="26">
        <f>IFERROR(VLOOKUP(BZ91,'Dicionário'!$A:$C,2,0),"Conferir")</f>
        <v>2</v>
      </c>
      <c r="CB91" s="3">
        <v>190.0</v>
      </c>
      <c r="CC91" s="3">
        <v>0.0</v>
      </c>
      <c r="CD91" s="3" t="s">
        <v>113</v>
      </c>
      <c r="CE91" s="26">
        <f>IFERROR(VLOOKUP(CD91,'Dicionário'!$A:$C,2,0),"Conferir")</f>
        <v>2</v>
      </c>
      <c r="CF91" s="3">
        <v>0.0</v>
      </c>
      <c r="CG91" s="3" t="s">
        <v>113</v>
      </c>
      <c r="CH91" s="26">
        <f>IFERROR(VLOOKUP(CG91,'Dicionário'!$A:$C,2,0),"Conferir")</f>
        <v>2</v>
      </c>
      <c r="CI91" s="3">
        <v>50.0</v>
      </c>
      <c r="CJ91" s="3" t="s">
        <v>118</v>
      </c>
      <c r="CK91" s="26">
        <f>IFERROR(VLOOKUP(CJ91,'Dicionário'!$A:$C,2,0),"Conferir")</f>
        <v>2</v>
      </c>
      <c r="CL91" s="3" t="s">
        <v>2345</v>
      </c>
      <c r="CM91" s="3">
        <v>0.0</v>
      </c>
      <c r="CN91" s="3">
        <v>0.0</v>
      </c>
      <c r="CO91" s="3">
        <v>0.0</v>
      </c>
      <c r="CP91" s="3" t="s">
        <v>113</v>
      </c>
      <c r="CQ91" s="26">
        <f>IFERROR(VLOOKUP(CP91,'Dicionário'!$A:$C,2,0),"Conferir")</f>
        <v>2</v>
      </c>
      <c r="CR91" s="3">
        <v>0.0</v>
      </c>
      <c r="CS91" s="3" t="s">
        <v>113</v>
      </c>
      <c r="CT91" s="3">
        <v>0.0</v>
      </c>
      <c r="CU91" s="3">
        <f t="shared" si="16"/>
        <v>0</v>
      </c>
      <c r="CV91" s="3" t="s">
        <v>920</v>
      </c>
      <c r="CW91" s="3">
        <v>0.0</v>
      </c>
      <c r="CX91" s="3" t="s">
        <v>113</v>
      </c>
      <c r="CY91" s="26">
        <f>IFERROR(VLOOKUP(CX91,'Dicionário'!$A:$C,2,0),"Conferir")</f>
        <v>2</v>
      </c>
      <c r="DA91" s="3" t="s">
        <v>122</v>
      </c>
      <c r="DB91" s="3" t="s">
        <v>122</v>
      </c>
      <c r="DC91" s="26">
        <f>IFERROR(VLOOKUP(DB91,'Dicionário'!$A:$C,2,0),"Conferir")</f>
        <v>1</v>
      </c>
      <c r="DD91" s="3" t="s">
        <v>144</v>
      </c>
      <c r="DF91" s="3" t="s">
        <v>124</v>
      </c>
      <c r="DG91" s="26">
        <f>IFERROR(VLOOKUP(DF91,'Dicionário'!$A:$C,2,0),"Conferir")</f>
        <v>2</v>
      </c>
      <c r="DH91" s="3" t="s">
        <v>126</v>
      </c>
      <c r="DI91" s="26">
        <f>IFERROR(VLOOKUP(DH91,'Dicionário'!$A:$C,2,0),"Conferir")</f>
        <v>7</v>
      </c>
      <c r="DJ91" s="3" t="s">
        <v>147</v>
      </c>
      <c r="DK91" s="26">
        <f>IFERROR(VLOOKUP(DJ91,'Dicionário'!$A:$C,2,0),"Conferir")</f>
        <v>2</v>
      </c>
      <c r="DL91" s="3" t="s">
        <v>91</v>
      </c>
      <c r="DM91" s="26">
        <f>IFERROR(VLOOKUP(DL91,'Dicionário'!$A:$C,2,0),"Conferir")</f>
        <v>1</v>
      </c>
      <c r="DN91" s="3" t="s">
        <v>91</v>
      </c>
      <c r="DO91" s="26">
        <f>IFERROR(VLOOKUP(DN91,'Dicionário'!$A:$C,2,0),"Conferir")</f>
        <v>1</v>
      </c>
      <c r="DQ91" s="27">
        <f t="shared" si="5"/>
        <v>6391</v>
      </c>
      <c r="DR91" s="27">
        <f t="shared" si="6"/>
        <v>962</v>
      </c>
      <c r="DS91" s="27">
        <f t="shared" si="7"/>
        <v>27</v>
      </c>
      <c r="DT91" s="27">
        <v>2023.0</v>
      </c>
    </row>
    <row r="92">
      <c r="A92" s="2">
        <v>45045.51077804399</v>
      </c>
      <c r="B92" s="3" t="s">
        <v>792</v>
      </c>
      <c r="C92" s="3" t="s">
        <v>91</v>
      </c>
      <c r="D92" s="3" t="s">
        <v>92</v>
      </c>
      <c r="E92" s="3" t="s">
        <v>92</v>
      </c>
      <c r="F92" s="3" t="s">
        <v>93</v>
      </c>
      <c r="G92" s="3" t="s">
        <v>93</v>
      </c>
      <c r="H92" s="3" t="s">
        <v>94</v>
      </c>
      <c r="I92" s="3" t="s">
        <v>96</v>
      </c>
      <c r="J92" s="3" t="s">
        <v>95</v>
      </c>
      <c r="K92" s="3" t="s">
        <v>793</v>
      </c>
      <c r="L92" s="3">
        <v>2.023030161E9</v>
      </c>
      <c r="M92" s="3" t="s">
        <v>127</v>
      </c>
      <c r="N92" s="3" t="s">
        <v>794</v>
      </c>
      <c r="O92" s="3">
        <v>1.1947745116E10</v>
      </c>
      <c r="P92" s="3">
        <v>5.60829486E8</v>
      </c>
      <c r="Q92" s="3" t="s">
        <v>92</v>
      </c>
      <c r="R92" s="3">
        <v>4.5046228823E10</v>
      </c>
      <c r="S92" s="4">
        <v>38450.0</v>
      </c>
      <c r="T92" s="3" t="s">
        <v>99</v>
      </c>
      <c r="U92" s="3" t="s">
        <v>100</v>
      </c>
      <c r="V92" s="3" t="s">
        <v>795</v>
      </c>
      <c r="W92" s="5" t="s">
        <v>195</v>
      </c>
      <c r="X92" s="3" t="s">
        <v>103</v>
      </c>
      <c r="Y92" s="3" t="s">
        <v>104</v>
      </c>
      <c r="Z92" s="3" t="s">
        <v>105</v>
      </c>
      <c r="AA92" s="3" t="s">
        <v>106</v>
      </c>
      <c r="AC92" s="3">
        <v>3.0</v>
      </c>
      <c r="AD92" s="3">
        <v>3.0</v>
      </c>
      <c r="AE92" s="23">
        <f t="shared" si="1"/>
        <v>6</v>
      </c>
      <c r="AG92" s="23">
        <f t="shared" si="2"/>
        <v>6</v>
      </c>
      <c r="AH92" s="24" t="str">
        <f t="shared" si="3"/>
        <v>Ok</v>
      </c>
      <c r="AI92" s="3" t="s">
        <v>107</v>
      </c>
      <c r="AJ92" s="3">
        <v>0.0</v>
      </c>
      <c r="AK92" s="3" t="s">
        <v>109</v>
      </c>
      <c r="AL92" s="25">
        <f>IFERROR(VLOOKUP(AK92,'Dicionário'!A:C,2,0),"Conferir")</f>
        <v>2</v>
      </c>
      <c r="AM92" s="3">
        <v>4303.0</v>
      </c>
      <c r="AN92" s="3" t="s">
        <v>108</v>
      </c>
      <c r="AO92" s="26">
        <f>IFERROR(VLOOKUP(AN92,'Dicionário'!$A:$C,2,0),"Conferir")</f>
        <v>2</v>
      </c>
      <c r="AP92" s="3">
        <v>0.0</v>
      </c>
      <c r="AQ92" s="3" t="s">
        <v>109</v>
      </c>
      <c r="AR92" s="26">
        <f>IFERROR(VLOOKUP(AQ92,'Dicionário'!$A:$C,2,0),"Conferir")</f>
        <v>2</v>
      </c>
      <c r="AS92" s="3">
        <v>0.0</v>
      </c>
      <c r="AT92" s="3" t="s">
        <v>109</v>
      </c>
      <c r="AU92" s="26">
        <f>IFERROR(VLOOKUP(AT92,'Dicionário'!$A:$C,2,0),"Conferir")</f>
        <v>2</v>
      </c>
      <c r="AV92" s="3">
        <v>0.0</v>
      </c>
      <c r="AW92" s="3" t="s">
        <v>109</v>
      </c>
      <c r="AX92" s="26">
        <f>IFERROR(VLOOKUP(AW92,'Dicionário'!$A:$C,2,0),"Conferir")</f>
        <v>2</v>
      </c>
      <c r="AY92" s="3">
        <v>0.0</v>
      </c>
      <c r="AZ92" s="3" t="s">
        <v>109</v>
      </c>
      <c r="BA92" s="26">
        <f>IFERROR(VLOOKUP(AZ92,'Dicionário'!$A:$C,2,0),"Conferir")</f>
        <v>2</v>
      </c>
      <c r="BB92" s="3">
        <v>1200.0</v>
      </c>
      <c r="BC92" s="3" t="s">
        <v>108</v>
      </c>
      <c r="BD92" s="26">
        <f>IFERROR(VLOOKUP(BC92,'Dicionário'!$A:$C,2,0),"Conferir")</f>
        <v>2</v>
      </c>
      <c r="BF92" s="3">
        <v>1.0</v>
      </c>
      <c r="BG92" s="3" t="s">
        <v>136</v>
      </c>
      <c r="BH92" s="26">
        <f>IFERROR(VLOOKUP(BG92,'Dicionário'!$A:$C,2,0),"Conferir")</f>
        <v>1</v>
      </c>
      <c r="BI92" s="3">
        <v>0.0</v>
      </c>
      <c r="BJ92" s="3" t="s">
        <v>137</v>
      </c>
      <c r="BK92" s="26">
        <f>IFERROR(VLOOKUP(BJ92,'Dicionário'!$A:$C,2,0),"Conferir")</f>
        <v>2</v>
      </c>
      <c r="BL92" s="3">
        <v>476.0</v>
      </c>
      <c r="BM92" s="3" t="s">
        <v>138</v>
      </c>
      <c r="BN92" s="26">
        <f>IFERROR(VLOOKUP(BM92,'Dicionário'!$A:$C,2,0),"Conferir")</f>
        <v>2</v>
      </c>
      <c r="BO92" s="3">
        <v>156.0</v>
      </c>
      <c r="BP92" s="3" t="s">
        <v>114</v>
      </c>
      <c r="BQ92" s="26">
        <f>IFERROR(VLOOKUP(BP92,'Dicionário'!$A:$C,2,0),"Conferir")</f>
        <v>2</v>
      </c>
      <c r="BR92" s="3">
        <v>312.0</v>
      </c>
      <c r="BS92" s="3" t="s">
        <v>114</v>
      </c>
      <c r="BT92" s="26">
        <f>IFERROR(VLOOKUP(BS92,'Dicionário'!$A:$C,2,0),"Conferir")</f>
        <v>2</v>
      </c>
      <c r="BU92" s="3">
        <v>67.0</v>
      </c>
      <c r="BV92" s="3" t="s">
        <v>167</v>
      </c>
      <c r="BW92" s="26">
        <f>IFERROR(VLOOKUP(BV92,'Dicionário'!$A:$C,2,0),"Conferir")</f>
        <v>2</v>
      </c>
      <c r="BX92" s="3" t="s">
        <v>157</v>
      </c>
      <c r="BY92" s="3">
        <v>176.0</v>
      </c>
      <c r="BZ92" s="3" t="s">
        <v>116</v>
      </c>
      <c r="CA92" s="26">
        <f>IFERROR(VLOOKUP(BZ92,'Dicionário'!$A:$C,2,0),"Conferir")</f>
        <v>2</v>
      </c>
      <c r="CB92" s="3">
        <v>626.0</v>
      </c>
      <c r="CC92" s="3">
        <v>1530.0</v>
      </c>
      <c r="CD92" s="3" t="s">
        <v>189</v>
      </c>
      <c r="CE92" s="26">
        <f>IFERROR(VLOOKUP(CD92,'Dicionário'!$A:$C,2,0),"Conferir")</f>
        <v>2</v>
      </c>
      <c r="CF92" s="3">
        <v>710.0</v>
      </c>
      <c r="CG92" s="3" t="s">
        <v>276</v>
      </c>
      <c r="CH92" s="26">
        <f>IFERROR(VLOOKUP(CG92,'Dicionário'!$A:$C,2,0),"Conferir")</f>
        <v>2</v>
      </c>
      <c r="CI92" s="3">
        <v>440.0</v>
      </c>
      <c r="CJ92" s="3" t="s">
        <v>141</v>
      </c>
      <c r="CK92" s="26">
        <f>IFERROR(VLOOKUP(CJ92,'Dicionário'!$A:$C,2,0),"Conferir")</f>
        <v>2</v>
      </c>
      <c r="CL92" s="3" t="s">
        <v>682</v>
      </c>
      <c r="CM92" s="3">
        <v>0.0</v>
      </c>
      <c r="CN92" s="3">
        <v>0.0</v>
      </c>
      <c r="CO92" s="3">
        <v>0.0</v>
      </c>
      <c r="CP92" s="3" t="s">
        <v>113</v>
      </c>
      <c r="CQ92" s="26">
        <f>IFERROR(VLOOKUP(CP92,'Dicionário'!$A:$C,2,0),"Conferir")</f>
        <v>2</v>
      </c>
      <c r="CR92" s="3">
        <v>0.0</v>
      </c>
      <c r="CS92" s="3" t="s">
        <v>113</v>
      </c>
      <c r="CT92" s="3">
        <v>0.0</v>
      </c>
      <c r="CU92" s="3">
        <f t="shared" si="16"/>
        <v>0</v>
      </c>
      <c r="CV92" s="3" t="s">
        <v>113</v>
      </c>
      <c r="CW92" s="3">
        <v>3456.0</v>
      </c>
      <c r="CX92" s="3" t="s">
        <v>120</v>
      </c>
      <c r="CY92" s="26">
        <f>IFERROR(VLOOKUP(CX92,'Dicionário'!$A:$C,2,0),"Conferir")</f>
        <v>2</v>
      </c>
      <c r="DA92" s="3" t="s">
        <v>331</v>
      </c>
      <c r="DB92" s="3" t="s">
        <v>385</v>
      </c>
      <c r="DC92" s="26">
        <f>IFERROR(VLOOKUP(DB92,'Dicionário'!$A:$C,2,0),"Conferir")</f>
        <v>3</v>
      </c>
      <c r="DD92" s="3" t="s">
        <v>144</v>
      </c>
      <c r="DE92" s="3" t="s">
        <v>445</v>
      </c>
      <c r="DF92" s="3" t="s">
        <v>124</v>
      </c>
      <c r="DG92" s="26">
        <f>IFERROR(VLOOKUP(DF92,'Dicionário'!$A:$C,2,0),"Conferir")</f>
        <v>2</v>
      </c>
      <c r="DH92" s="3" t="s">
        <v>126</v>
      </c>
      <c r="DI92" s="26">
        <f>IFERROR(VLOOKUP(DH92,'Dicionário'!$A:$C,2,0),"Conferir")</f>
        <v>7</v>
      </c>
      <c r="DJ92" s="3" t="s">
        <v>228</v>
      </c>
      <c r="DK92" s="26">
        <f>IFERROR(VLOOKUP(DJ92,'Dicionário'!$A:$C,2,0),"Conferir")</f>
        <v>6</v>
      </c>
      <c r="DL92" s="3" t="s">
        <v>92</v>
      </c>
      <c r="DM92" s="26">
        <f>IFERROR(VLOOKUP(DL92,'Dicionário'!$A:$C,2,0),"Conferir")</f>
        <v>2</v>
      </c>
      <c r="DN92" s="3" t="s">
        <v>92</v>
      </c>
      <c r="DO92" s="26">
        <f>IFERROR(VLOOKUP(DN92,'Dicionário'!$A:$C,2,0),"Conferir")</f>
        <v>2</v>
      </c>
      <c r="DQ92" s="27">
        <f t="shared" si="5"/>
        <v>5503</v>
      </c>
      <c r="DR92" s="27">
        <f t="shared" si="6"/>
        <v>4493</v>
      </c>
      <c r="DS92" s="27">
        <f t="shared" si="7"/>
        <v>18</v>
      </c>
      <c r="DT92" s="27">
        <v>2023.0</v>
      </c>
    </row>
    <row r="93">
      <c r="A93" s="2">
        <v>45045.708020798615</v>
      </c>
      <c r="B93" s="3" t="s">
        <v>799</v>
      </c>
      <c r="C93" s="3" t="s">
        <v>91</v>
      </c>
      <c r="D93" s="3" t="s">
        <v>92</v>
      </c>
      <c r="E93" s="3" t="s">
        <v>92</v>
      </c>
      <c r="F93" s="3">
        <v>1.0</v>
      </c>
      <c r="G93" s="3" t="s">
        <v>93</v>
      </c>
      <c r="H93" s="3" t="s">
        <v>94</v>
      </c>
      <c r="I93" s="3" t="s">
        <v>95</v>
      </c>
      <c r="J93" s="3" t="s">
        <v>96</v>
      </c>
      <c r="K93" s="3" t="s">
        <v>800</v>
      </c>
      <c r="L93" s="3">
        <v>2.023030168E9</v>
      </c>
      <c r="M93" s="3" t="s">
        <v>798</v>
      </c>
      <c r="N93" s="3" t="s">
        <v>801</v>
      </c>
      <c r="O93" s="3">
        <v>1.1976066871E10</v>
      </c>
      <c r="P93" s="3">
        <v>5.44478472E8</v>
      </c>
      <c r="Q93" s="3" t="s">
        <v>92</v>
      </c>
      <c r="R93" s="3">
        <v>4.5069894811E10</v>
      </c>
      <c r="S93" s="4">
        <v>38857.0</v>
      </c>
      <c r="T93" s="3" t="s">
        <v>99</v>
      </c>
      <c r="U93" s="3" t="s">
        <v>100</v>
      </c>
      <c r="V93" s="3" t="s">
        <v>802</v>
      </c>
      <c r="W93" s="5" t="s">
        <v>803</v>
      </c>
      <c r="X93" s="3" t="s">
        <v>103</v>
      </c>
      <c r="Y93" s="3" t="s">
        <v>104</v>
      </c>
      <c r="Z93" s="3" t="s">
        <v>105</v>
      </c>
      <c r="AA93" s="3" t="s">
        <v>106</v>
      </c>
      <c r="AC93" s="3">
        <v>3.0</v>
      </c>
      <c r="AD93" s="3">
        <v>3.0</v>
      </c>
      <c r="AE93" s="23">
        <f t="shared" si="1"/>
        <v>6</v>
      </c>
      <c r="AG93" s="23">
        <f t="shared" si="2"/>
        <v>6</v>
      </c>
      <c r="AH93" s="24" t="str">
        <f t="shared" si="3"/>
        <v>Ok</v>
      </c>
      <c r="AI93" s="3" t="s">
        <v>134</v>
      </c>
      <c r="AJ93" s="3">
        <v>0.0</v>
      </c>
      <c r="AK93" s="3" t="s">
        <v>109</v>
      </c>
      <c r="AL93" s="25">
        <f>IFERROR(VLOOKUP(AK93,'Dicionário'!A:C,2,0),"Conferir")</f>
        <v>2</v>
      </c>
      <c r="AM93" s="3">
        <v>0.0</v>
      </c>
      <c r="AN93" s="3" t="s">
        <v>109</v>
      </c>
      <c r="AO93" s="26">
        <f>IFERROR(VLOOKUP(AN93,'Dicionário'!$A:$C,2,0),"Conferir")</f>
        <v>2</v>
      </c>
      <c r="AP93" s="3">
        <v>2028.0</v>
      </c>
      <c r="AQ93" s="3" t="s">
        <v>274</v>
      </c>
      <c r="AR93" s="26">
        <f>IFERROR(VLOOKUP(AQ93,'Dicionário'!$A:$C,2,0),"Conferir")</f>
        <v>0</v>
      </c>
      <c r="AS93" s="3">
        <v>0.0</v>
      </c>
      <c r="AT93" s="3" t="s">
        <v>109</v>
      </c>
      <c r="AU93" s="26">
        <f>IFERROR(VLOOKUP(AT93,'Dicionário'!$A:$C,2,0),"Conferir")</f>
        <v>2</v>
      </c>
      <c r="AV93" s="3">
        <v>0.0</v>
      </c>
      <c r="AW93" s="3" t="s">
        <v>109</v>
      </c>
      <c r="AX93" s="26">
        <f>IFERROR(VLOOKUP(AW93,'Dicionário'!$A:$C,2,0),"Conferir")</f>
        <v>2</v>
      </c>
      <c r="AY93" s="3">
        <v>1502.0</v>
      </c>
      <c r="AZ93" s="3" t="s">
        <v>253</v>
      </c>
      <c r="BA93" s="26">
        <f>IFERROR(VLOOKUP(AZ93,'Dicionário'!$A:$C,2,0),"Conferir")</f>
        <v>2</v>
      </c>
      <c r="BB93" s="3">
        <v>0.0</v>
      </c>
      <c r="BC93" s="3" t="s">
        <v>109</v>
      </c>
      <c r="BD93" s="26">
        <f>IFERROR(VLOOKUP(BC93,'Dicionário'!$A:$C,2,0),"Conferir")</f>
        <v>2</v>
      </c>
      <c r="BF93" s="3">
        <v>1.0</v>
      </c>
      <c r="BG93" s="3" t="s">
        <v>136</v>
      </c>
      <c r="BH93" s="26">
        <f>IFERROR(VLOOKUP(BG93,'Dicionário'!$A:$C,2,0),"Conferir")</f>
        <v>1</v>
      </c>
      <c r="BI93" s="3">
        <v>205.0</v>
      </c>
      <c r="BJ93" s="3" t="s">
        <v>437</v>
      </c>
      <c r="BK93" s="26">
        <f>IFERROR(VLOOKUP(BJ93,'Dicionário'!$A:$C,2,0),"Conferir")</f>
        <v>2</v>
      </c>
      <c r="BL93" s="3">
        <v>684.0</v>
      </c>
      <c r="BM93" s="3" t="s">
        <v>138</v>
      </c>
      <c r="BN93" s="26">
        <f>IFERROR(VLOOKUP(BM93,'Dicionário'!$A:$C,2,0),"Conferir")</f>
        <v>2</v>
      </c>
      <c r="BO93" s="3">
        <v>39.0</v>
      </c>
      <c r="BP93" s="3" t="s">
        <v>114</v>
      </c>
      <c r="BQ93" s="26">
        <f>IFERROR(VLOOKUP(BP93,'Dicionário'!$A:$C,2,0),"Conferir")</f>
        <v>2</v>
      </c>
      <c r="BR93" s="3">
        <v>319.0</v>
      </c>
      <c r="BS93" s="3" t="s">
        <v>114</v>
      </c>
      <c r="BT93" s="26">
        <f>IFERROR(VLOOKUP(BS93,'Dicionário'!$A:$C,2,0),"Conferir")</f>
        <v>2</v>
      </c>
      <c r="BU93" s="3">
        <v>60.0</v>
      </c>
      <c r="BV93" s="3" t="s">
        <v>256</v>
      </c>
      <c r="BW93" s="26">
        <f>IFERROR(VLOOKUP(BV93,'Dicionário'!$A:$C,2,0),"Conferir")</f>
        <v>0</v>
      </c>
      <c r="BX93" s="3" t="s">
        <v>115</v>
      </c>
      <c r="BY93" s="3">
        <v>281.0</v>
      </c>
      <c r="BZ93" s="3" t="s">
        <v>140</v>
      </c>
      <c r="CA93" s="26">
        <f>IFERROR(VLOOKUP(BZ93,'Dicionário'!$A:$C,2,0),"Conferir")</f>
        <v>0</v>
      </c>
      <c r="CB93" s="3">
        <v>0.0</v>
      </c>
      <c r="CC93" s="3">
        <v>0.0</v>
      </c>
      <c r="CD93" s="3" t="s">
        <v>113</v>
      </c>
      <c r="CE93" s="26">
        <f>IFERROR(VLOOKUP(CD93,'Dicionário'!$A:$C,2,0),"Conferir")</f>
        <v>2</v>
      </c>
      <c r="CF93" s="3">
        <v>0.0</v>
      </c>
      <c r="CG93" s="3" t="s">
        <v>113</v>
      </c>
      <c r="CH93" s="26">
        <f>IFERROR(VLOOKUP(CG93,'Dicionário'!$A:$C,2,0),"Conferir")</f>
        <v>2</v>
      </c>
      <c r="CI93" s="3">
        <v>81.0</v>
      </c>
      <c r="CJ93" s="3" t="s">
        <v>118</v>
      </c>
      <c r="CK93" s="26">
        <f>IFERROR(VLOOKUP(CJ93,'Dicionário'!$A:$C,2,0),"Conferir")</f>
        <v>2</v>
      </c>
      <c r="CL93" s="3" t="s">
        <v>1881</v>
      </c>
      <c r="CM93" s="3">
        <v>0.0</v>
      </c>
      <c r="CN93" s="3">
        <v>0.0</v>
      </c>
      <c r="CO93" s="3">
        <v>0.0</v>
      </c>
      <c r="CP93" s="3" t="s">
        <v>113</v>
      </c>
      <c r="CQ93" s="26">
        <f>IFERROR(VLOOKUP(CP93,'Dicionário'!$A:$C,2,0),"Conferir")</f>
        <v>2</v>
      </c>
      <c r="CR93" s="3">
        <v>0.0</v>
      </c>
      <c r="CS93" s="3" t="s">
        <v>113</v>
      </c>
      <c r="CT93" s="3">
        <v>340.0</v>
      </c>
      <c r="CU93" s="3">
        <v>0.0</v>
      </c>
      <c r="CV93" s="3" t="s">
        <v>120</v>
      </c>
      <c r="CW93" s="3">
        <v>0.0</v>
      </c>
      <c r="CX93" s="3" t="s">
        <v>113</v>
      </c>
      <c r="CY93" s="26">
        <f>IFERROR(VLOOKUP(CX93,'Dicionário'!$A:$C,2,0),"Conferir")</f>
        <v>2</v>
      </c>
      <c r="DA93" s="3" t="s">
        <v>122</v>
      </c>
      <c r="DB93" s="3" t="s">
        <v>122</v>
      </c>
      <c r="DC93" s="26">
        <f>IFERROR(VLOOKUP(DB93,'Dicionário'!$A:$C,2,0),"Conferir")</f>
        <v>1</v>
      </c>
      <c r="DD93" s="3" t="s">
        <v>144</v>
      </c>
      <c r="DF93" s="3" t="s">
        <v>124</v>
      </c>
      <c r="DG93" s="26">
        <f>IFERROR(VLOOKUP(DF93,'Dicionário'!$A:$C,2,0),"Conferir")</f>
        <v>2</v>
      </c>
      <c r="DH93" s="3" t="s">
        <v>146</v>
      </c>
      <c r="DI93" s="26">
        <f>IFERROR(VLOOKUP(DH93,'Dicionário'!$A:$C,2,0),"Conferir")</f>
        <v>5</v>
      </c>
      <c r="DJ93" s="3" t="s">
        <v>228</v>
      </c>
      <c r="DK93" s="26">
        <f>IFERROR(VLOOKUP(DJ93,'Dicionário'!$A:$C,2,0),"Conferir")</f>
        <v>6</v>
      </c>
      <c r="DL93" s="3" t="s">
        <v>92</v>
      </c>
      <c r="DM93" s="26">
        <f>IFERROR(VLOOKUP(DL93,'Dicionário'!$A:$C,2,0),"Conferir")</f>
        <v>2</v>
      </c>
      <c r="DN93" s="3" t="s">
        <v>91</v>
      </c>
      <c r="DO93" s="26">
        <f>IFERROR(VLOOKUP(DN93,'Dicionário'!$A:$C,2,0),"Conferir")</f>
        <v>1</v>
      </c>
      <c r="DQ93" s="27">
        <f t="shared" si="5"/>
        <v>3530</v>
      </c>
      <c r="DR93" s="27">
        <f t="shared" si="6"/>
        <v>1669</v>
      </c>
      <c r="DS93" s="27">
        <f t="shared" si="7"/>
        <v>17</v>
      </c>
      <c r="DT93" s="27">
        <v>2023.0</v>
      </c>
    </row>
    <row r="94">
      <c r="A94" s="2">
        <v>45045.57602986111</v>
      </c>
      <c r="B94" s="3" t="s">
        <v>806</v>
      </c>
      <c r="C94" s="3" t="s">
        <v>91</v>
      </c>
      <c r="D94" s="3" t="s">
        <v>91</v>
      </c>
      <c r="E94" s="3" t="s">
        <v>92</v>
      </c>
      <c r="F94" s="3">
        <v>1.0</v>
      </c>
      <c r="G94" s="3" t="s">
        <v>93</v>
      </c>
      <c r="H94" s="3" t="s">
        <v>94</v>
      </c>
      <c r="I94" s="3" t="s">
        <v>95</v>
      </c>
      <c r="J94" s="3" t="s">
        <v>96</v>
      </c>
      <c r="K94" s="3" t="s">
        <v>807</v>
      </c>
      <c r="L94" s="3">
        <v>2.023030167E9</v>
      </c>
      <c r="M94" s="3" t="s">
        <v>267</v>
      </c>
      <c r="N94" s="3" t="s">
        <v>808</v>
      </c>
      <c r="O94" s="3">
        <v>1.1953339586E10</v>
      </c>
      <c r="P94" s="3">
        <v>6.2129318E8</v>
      </c>
      <c r="Q94" s="3" t="s">
        <v>92</v>
      </c>
      <c r="R94" s="3">
        <v>3.8703943828E10</v>
      </c>
      <c r="S94" s="4">
        <v>38633.0</v>
      </c>
      <c r="T94" s="3" t="s">
        <v>163</v>
      </c>
      <c r="U94" s="3" t="s">
        <v>100</v>
      </c>
      <c r="V94" s="3" t="s">
        <v>809</v>
      </c>
      <c r="W94" s="5" t="s">
        <v>810</v>
      </c>
      <c r="X94" s="3" t="s">
        <v>202</v>
      </c>
      <c r="Y94" s="3" t="s">
        <v>104</v>
      </c>
      <c r="Z94" s="3" t="s">
        <v>105</v>
      </c>
      <c r="AA94" s="3" t="s">
        <v>106</v>
      </c>
      <c r="AB94" s="3" t="s">
        <v>811</v>
      </c>
      <c r="AC94" s="3">
        <v>2.0</v>
      </c>
      <c r="AD94" s="3">
        <v>1.0</v>
      </c>
      <c r="AE94" s="23">
        <f t="shared" si="1"/>
        <v>2</v>
      </c>
      <c r="AG94" s="23">
        <f t="shared" si="2"/>
        <v>2</v>
      </c>
      <c r="AH94" s="24" t="str">
        <f t="shared" si="3"/>
        <v>Ok</v>
      </c>
      <c r="AI94" s="3" t="s">
        <v>107</v>
      </c>
      <c r="AJ94" s="3">
        <v>0.0</v>
      </c>
      <c r="AK94" s="3" t="s">
        <v>109</v>
      </c>
      <c r="AL94" s="25">
        <f>IFERROR(VLOOKUP(AK94,'Dicionário'!A:C,2,0),"Conferir")</f>
        <v>2</v>
      </c>
      <c r="AM94" s="3">
        <v>0.0</v>
      </c>
      <c r="AN94" s="3" t="s">
        <v>109</v>
      </c>
      <c r="AO94" s="26">
        <f>IFERROR(VLOOKUP(AN94,'Dicionário'!$A:$C,2,0),"Conferir")</f>
        <v>2</v>
      </c>
      <c r="AP94" s="3">
        <v>1895.0</v>
      </c>
      <c r="AQ94" s="3" t="s">
        <v>108</v>
      </c>
      <c r="AR94" s="26">
        <f>IFERROR(VLOOKUP(AQ94,'Dicionário'!$A:$C,2,0),"Conferir")</f>
        <v>2</v>
      </c>
      <c r="AS94" s="3">
        <v>0.0</v>
      </c>
      <c r="AT94" s="3" t="s">
        <v>109</v>
      </c>
      <c r="AU94" s="26">
        <f>IFERROR(VLOOKUP(AT94,'Dicionário'!$A:$C,2,0),"Conferir")</f>
        <v>2</v>
      </c>
      <c r="AV94" s="3">
        <v>0.0</v>
      </c>
      <c r="AW94" s="3" t="s">
        <v>109</v>
      </c>
      <c r="AX94" s="26">
        <f>IFERROR(VLOOKUP(AW94,'Dicionário'!$A:$C,2,0),"Conferir")</f>
        <v>2</v>
      </c>
      <c r="AY94" s="3">
        <v>0.0</v>
      </c>
      <c r="AZ94" s="3" t="s">
        <v>109</v>
      </c>
      <c r="BA94" s="26">
        <f>IFERROR(VLOOKUP(AZ94,'Dicionário'!$A:$C,2,0),"Conferir")</f>
        <v>2</v>
      </c>
      <c r="BB94" s="3">
        <v>0.0</v>
      </c>
      <c r="BC94" s="3" t="s">
        <v>109</v>
      </c>
      <c r="BD94" s="26">
        <f>IFERROR(VLOOKUP(BC94,'Dicionário'!$A:$C,2,0),"Conferir")</f>
        <v>2</v>
      </c>
      <c r="BF94" s="3">
        <v>0.0</v>
      </c>
      <c r="BG94" s="3" t="s">
        <v>111</v>
      </c>
      <c r="BH94" s="26">
        <f>IFERROR(VLOOKUP(BG94,'Dicionário'!$A:$C,2,0),"Conferir")</f>
        <v>2</v>
      </c>
      <c r="BI94" s="3">
        <v>925.0</v>
      </c>
      <c r="BJ94" s="3" t="s">
        <v>216</v>
      </c>
      <c r="BK94" s="26">
        <f>IFERROR(VLOOKUP(BJ94,'Dicionário'!$A:$C,2,0),"Conferir")</f>
        <v>2</v>
      </c>
      <c r="BL94" s="3">
        <v>0.0</v>
      </c>
      <c r="BM94" s="3" t="s">
        <v>113</v>
      </c>
      <c r="BN94" s="26">
        <f>IFERROR(VLOOKUP(BM94,'Dicionário'!$A:$C,2,0),"Conferir")</f>
        <v>2</v>
      </c>
      <c r="BO94" s="3">
        <v>145.0</v>
      </c>
      <c r="BP94" s="3" t="s">
        <v>114</v>
      </c>
      <c r="BQ94" s="26">
        <f>IFERROR(VLOOKUP(BP94,'Dicionário'!$A:$C,2,0),"Conferir")</f>
        <v>2</v>
      </c>
      <c r="BR94" s="3">
        <v>401.0</v>
      </c>
      <c r="BS94" s="3" t="s">
        <v>114</v>
      </c>
      <c r="BT94" s="26">
        <f>IFERROR(VLOOKUP(BS94,'Dicionário'!$A:$C,2,0),"Conferir")</f>
        <v>2</v>
      </c>
      <c r="BU94" s="3">
        <v>0.0</v>
      </c>
      <c r="BV94" s="3" t="s">
        <v>113</v>
      </c>
      <c r="BW94" s="26">
        <f>IFERROR(VLOOKUP(BV94,'Dicionário'!$A:$C,2,0),"Conferir")</f>
        <v>2</v>
      </c>
      <c r="BX94" s="3" t="s">
        <v>157</v>
      </c>
      <c r="BY94" s="3">
        <v>250.0</v>
      </c>
      <c r="BZ94" s="3" t="s">
        <v>116</v>
      </c>
      <c r="CA94" s="26">
        <f>IFERROR(VLOOKUP(BZ94,'Dicionário'!$A:$C,2,0),"Conferir")</f>
        <v>2</v>
      </c>
      <c r="CB94" s="3">
        <v>0.0</v>
      </c>
      <c r="CC94" s="3">
        <v>0.0</v>
      </c>
      <c r="CD94" s="3" t="s">
        <v>113</v>
      </c>
      <c r="CE94" s="26">
        <f>IFERROR(VLOOKUP(CD94,'Dicionário'!$A:$C,2,0),"Conferir")</f>
        <v>2</v>
      </c>
      <c r="CF94" s="3">
        <v>0.0</v>
      </c>
      <c r="CG94" s="3" t="s">
        <v>113</v>
      </c>
      <c r="CH94" s="26">
        <f>IFERROR(VLOOKUP(CG94,'Dicionário'!$A:$C,2,0),"Conferir")</f>
        <v>2</v>
      </c>
      <c r="CI94" s="3">
        <v>50.0</v>
      </c>
      <c r="CJ94" s="3" t="s">
        <v>118</v>
      </c>
      <c r="CK94" s="26">
        <f>IFERROR(VLOOKUP(CJ94,'Dicionário'!$A:$C,2,0),"Conferir")</f>
        <v>2</v>
      </c>
      <c r="CM94" s="3">
        <v>0.0</v>
      </c>
      <c r="CN94" s="3">
        <v>0.0</v>
      </c>
      <c r="CO94" s="3">
        <v>0.0</v>
      </c>
      <c r="CP94" s="3" t="s">
        <v>113</v>
      </c>
      <c r="CQ94" s="26">
        <f>IFERROR(VLOOKUP(CP94,'Dicionário'!$A:$C,2,0),"Conferir")</f>
        <v>2</v>
      </c>
      <c r="CR94" s="3">
        <v>0.0</v>
      </c>
      <c r="CS94" s="3" t="s">
        <v>113</v>
      </c>
      <c r="CT94" s="3">
        <v>0.0</v>
      </c>
      <c r="CU94" s="3">
        <f t="shared" ref="CU94:CU97" si="17">ROUNDDOWN((CT94-CR94)/12,0)</f>
        <v>0</v>
      </c>
      <c r="CV94" s="3" t="s">
        <v>113</v>
      </c>
      <c r="CW94" s="3">
        <v>0.0</v>
      </c>
      <c r="CX94" s="3" t="s">
        <v>113</v>
      </c>
      <c r="CY94" s="26">
        <f>IFERROR(VLOOKUP(CX94,'Dicionário'!$A:$C,2,0),"Conferir")</f>
        <v>2</v>
      </c>
      <c r="DA94" s="3" t="s">
        <v>122</v>
      </c>
      <c r="DB94" s="3" t="s">
        <v>122</v>
      </c>
      <c r="DC94" s="26">
        <f>IFERROR(VLOOKUP(DB94,'Dicionário'!$A:$C,2,0),"Conferir")</f>
        <v>1</v>
      </c>
      <c r="DD94" s="3" t="s">
        <v>144</v>
      </c>
      <c r="DF94" s="3" t="s">
        <v>124</v>
      </c>
      <c r="DG94" s="26">
        <f>IFERROR(VLOOKUP(DF94,'Dicionário'!$A:$C,2,0),"Conferir")</f>
        <v>2</v>
      </c>
      <c r="DH94" s="3" t="s">
        <v>208</v>
      </c>
      <c r="DI94" s="26">
        <f>IFERROR(VLOOKUP(DH94,'Dicionário'!$A:$C,2,0),"Conferir")</f>
        <v>4</v>
      </c>
      <c r="DJ94" s="3" t="s">
        <v>146</v>
      </c>
      <c r="DK94" s="26">
        <f>IFERROR(VLOOKUP(DJ94,'Dicionário'!$A:$C,2,0),"Conferir")</f>
        <v>5</v>
      </c>
      <c r="DL94" s="3" t="s">
        <v>92</v>
      </c>
      <c r="DM94" s="26">
        <f>IFERROR(VLOOKUP(DL94,'Dicionário'!$A:$C,2,0),"Conferir")</f>
        <v>2</v>
      </c>
      <c r="DN94" s="3" t="s">
        <v>92</v>
      </c>
      <c r="DO94" s="26">
        <f>IFERROR(VLOOKUP(DN94,'Dicionário'!$A:$C,2,0),"Conferir")</f>
        <v>2</v>
      </c>
      <c r="DQ94" s="27">
        <f t="shared" si="5"/>
        <v>1895</v>
      </c>
      <c r="DR94" s="27">
        <f t="shared" si="6"/>
        <v>1771</v>
      </c>
      <c r="DS94" s="27">
        <f t="shared" si="7"/>
        <v>18</v>
      </c>
      <c r="DT94" s="27">
        <v>2023.0</v>
      </c>
    </row>
    <row r="95">
      <c r="A95" s="2">
        <v>45052.69081987269</v>
      </c>
      <c r="B95" s="3" t="s">
        <v>814</v>
      </c>
      <c r="C95" s="3" t="s">
        <v>91</v>
      </c>
      <c r="D95" s="3" t="s">
        <v>92</v>
      </c>
      <c r="E95" s="3" t="s">
        <v>815</v>
      </c>
      <c r="F95" s="3">
        <v>1.0</v>
      </c>
      <c r="G95" s="3" t="s">
        <v>93</v>
      </c>
      <c r="H95" s="3" t="s">
        <v>94</v>
      </c>
      <c r="I95" s="3" t="s">
        <v>95</v>
      </c>
      <c r="J95" s="3" t="s">
        <v>96</v>
      </c>
      <c r="K95" s="3" t="s">
        <v>816</v>
      </c>
      <c r="L95" s="3">
        <v>2.023030164E9</v>
      </c>
      <c r="M95" s="3" t="s">
        <v>209</v>
      </c>
      <c r="N95" s="3" t="s">
        <v>817</v>
      </c>
      <c r="O95" s="3">
        <v>1.1954363718E10</v>
      </c>
      <c r="P95" s="3">
        <v>5.50663964E8</v>
      </c>
      <c r="R95" s="3">
        <v>4.3618289898E10</v>
      </c>
      <c r="S95" s="4">
        <v>37624.0</v>
      </c>
      <c r="T95" s="3" t="s">
        <v>131</v>
      </c>
      <c r="U95" s="3" t="s">
        <v>100</v>
      </c>
      <c r="V95" s="3" t="s">
        <v>818</v>
      </c>
      <c r="W95" s="5" t="s">
        <v>819</v>
      </c>
      <c r="X95" s="3" t="s">
        <v>103</v>
      </c>
      <c r="Y95" s="3" t="s">
        <v>104</v>
      </c>
      <c r="Z95" s="3" t="s">
        <v>105</v>
      </c>
      <c r="AA95" s="3" t="s">
        <v>106</v>
      </c>
      <c r="AC95" s="3">
        <v>2.0</v>
      </c>
      <c r="AD95" s="3">
        <v>2.0</v>
      </c>
      <c r="AE95" s="23">
        <f t="shared" si="1"/>
        <v>4</v>
      </c>
      <c r="AG95" s="23">
        <f t="shared" si="2"/>
        <v>4</v>
      </c>
      <c r="AH95" s="24" t="str">
        <f t="shared" si="3"/>
        <v>Ok</v>
      </c>
      <c r="AI95" s="3" t="s">
        <v>107</v>
      </c>
      <c r="AJ95" s="3">
        <v>0.0</v>
      </c>
      <c r="AK95" s="3" t="s">
        <v>109</v>
      </c>
      <c r="AL95" s="25">
        <f>IFERROR(VLOOKUP(AK95,'Dicionário'!A:C,2,0),"Conferir")</f>
        <v>2</v>
      </c>
      <c r="AM95" s="3">
        <v>0.0</v>
      </c>
      <c r="AN95" s="3" t="s">
        <v>109</v>
      </c>
      <c r="AO95" s="26">
        <f>IFERROR(VLOOKUP(AN95,'Dicionário'!$A:$C,2,0),"Conferir")</f>
        <v>2</v>
      </c>
      <c r="AP95" s="3">
        <v>4811.0</v>
      </c>
      <c r="AQ95" s="3" t="s">
        <v>108</v>
      </c>
      <c r="AR95" s="26">
        <f>IFERROR(VLOOKUP(AQ95,'Dicionário'!$A:$C,2,0),"Conferir")</f>
        <v>2</v>
      </c>
      <c r="AS95" s="3">
        <v>0.0</v>
      </c>
      <c r="AT95" s="3" t="s">
        <v>109</v>
      </c>
      <c r="AU95" s="26">
        <f>IFERROR(VLOOKUP(AT95,'Dicionário'!$A:$C,2,0),"Conferir")</f>
        <v>2</v>
      </c>
      <c r="AV95" s="3">
        <v>0.0</v>
      </c>
      <c r="AW95" s="3" t="s">
        <v>109</v>
      </c>
      <c r="AX95" s="26">
        <f>IFERROR(VLOOKUP(AW95,'Dicionário'!$A:$C,2,0),"Conferir")</f>
        <v>2</v>
      </c>
      <c r="AY95" s="3">
        <v>0.0</v>
      </c>
      <c r="AZ95" s="3" t="s">
        <v>109</v>
      </c>
      <c r="BA95" s="26">
        <f>IFERROR(VLOOKUP(AZ95,'Dicionário'!$A:$C,2,0),"Conferir")</f>
        <v>2</v>
      </c>
      <c r="BB95" s="3">
        <v>0.0</v>
      </c>
      <c r="BC95" s="3" t="s">
        <v>109</v>
      </c>
      <c r="BD95" s="26">
        <f>IFERROR(VLOOKUP(BC95,'Dicionário'!$A:$C,2,0),"Conferir")</f>
        <v>2</v>
      </c>
      <c r="BF95" s="3">
        <v>0.0</v>
      </c>
      <c r="BG95" s="3" t="s">
        <v>111</v>
      </c>
      <c r="BH95" s="26">
        <f>IFERROR(VLOOKUP(BG95,'Dicionário'!$A:$C,2,0),"Conferir")</f>
        <v>2</v>
      </c>
      <c r="BI95" s="3">
        <v>500.0</v>
      </c>
      <c r="BJ95" s="3" t="s">
        <v>112</v>
      </c>
      <c r="BK95" s="26">
        <f>IFERROR(VLOOKUP(BJ95,'Dicionário'!$A:$C,2,0),"Conferir")</f>
        <v>2</v>
      </c>
      <c r="BL95" s="3">
        <v>0.0</v>
      </c>
      <c r="BM95" s="3" t="s">
        <v>113</v>
      </c>
      <c r="BN95" s="26">
        <f>IFERROR(VLOOKUP(BM95,'Dicionário'!$A:$C,2,0),"Conferir")</f>
        <v>2</v>
      </c>
      <c r="BO95" s="3">
        <v>67.0</v>
      </c>
      <c r="BP95" s="3" t="s">
        <v>114</v>
      </c>
      <c r="BQ95" s="26">
        <f>IFERROR(VLOOKUP(BP95,'Dicionário'!$A:$C,2,0),"Conferir")</f>
        <v>2</v>
      </c>
      <c r="BR95" s="3">
        <v>75.0</v>
      </c>
      <c r="BS95" s="3" t="s">
        <v>114</v>
      </c>
      <c r="BT95" s="26">
        <f>IFERROR(VLOOKUP(BS95,'Dicionário'!$A:$C,2,0),"Conferir")</f>
        <v>2</v>
      </c>
      <c r="BU95" s="3">
        <v>0.0</v>
      </c>
      <c r="BV95" s="3" t="s">
        <v>113</v>
      </c>
      <c r="BW95" s="26">
        <f>IFERROR(VLOOKUP(BV95,'Dicionário'!$A:$C,2,0),"Conferir")</f>
        <v>2</v>
      </c>
      <c r="BX95" s="3" t="s">
        <v>157</v>
      </c>
      <c r="BY95" s="3">
        <v>0.0</v>
      </c>
      <c r="BZ95" s="3" t="s">
        <v>113</v>
      </c>
      <c r="CA95" s="26">
        <f>IFERROR(VLOOKUP(BZ95,'Dicionário'!$A:$C,2,0),"Conferir")</f>
        <v>2</v>
      </c>
      <c r="CB95" s="3">
        <v>0.0</v>
      </c>
      <c r="CC95" s="3">
        <v>0.0</v>
      </c>
      <c r="CD95" s="3" t="s">
        <v>113</v>
      </c>
      <c r="CE95" s="26">
        <f>IFERROR(VLOOKUP(CD95,'Dicionário'!$A:$C,2,0),"Conferir")</f>
        <v>2</v>
      </c>
      <c r="CF95" s="3">
        <v>0.0</v>
      </c>
      <c r="CG95" s="3" t="s">
        <v>113</v>
      </c>
      <c r="CH95" s="26">
        <f>IFERROR(VLOOKUP(CG95,'Dicionário'!$A:$C,2,0),"Conferir")</f>
        <v>2</v>
      </c>
      <c r="CI95" s="3">
        <v>0.0</v>
      </c>
      <c r="CJ95" s="3" t="s">
        <v>113</v>
      </c>
      <c r="CK95" s="26">
        <f>IFERROR(VLOOKUP(CJ95,'Dicionário'!$A:$C,2,0),"Conferir")</f>
        <v>2</v>
      </c>
      <c r="CM95" s="3">
        <v>0.0</v>
      </c>
      <c r="CN95" s="3">
        <v>0.0</v>
      </c>
      <c r="CO95" s="3">
        <v>0.0</v>
      </c>
      <c r="CP95" s="3" t="s">
        <v>113</v>
      </c>
      <c r="CQ95" s="26">
        <f>IFERROR(VLOOKUP(CP95,'Dicionário'!$A:$C,2,0),"Conferir")</f>
        <v>2</v>
      </c>
      <c r="CR95" s="3">
        <v>0.0</v>
      </c>
      <c r="CS95" s="3" t="s">
        <v>113</v>
      </c>
      <c r="CT95" s="3">
        <v>0.0</v>
      </c>
      <c r="CU95" s="3">
        <f t="shared" si="17"/>
        <v>0</v>
      </c>
      <c r="CV95" s="3" t="s">
        <v>113</v>
      </c>
      <c r="CW95" s="3">
        <v>0.0</v>
      </c>
      <c r="CX95" s="3" t="s">
        <v>113</v>
      </c>
      <c r="CY95" s="26">
        <f>IFERROR(VLOOKUP(CX95,'Dicionário'!$A:$C,2,0),"Conferir")</f>
        <v>2</v>
      </c>
      <c r="DA95" s="3" t="s">
        <v>122</v>
      </c>
      <c r="DB95" s="3" t="s">
        <v>122</v>
      </c>
      <c r="DC95" s="26">
        <f>IFERROR(VLOOKUP(DB95,'Dicionário'!$A:$C,2,0),"Conferir")</f>
        <v>1</v>
      </c>
      <c r="DD95" s="3" t="s">
        <v>144</v>
      </c>
      <c r="DE95" s="3" t="s">
        <v>92</v>
      </c>
      <c r="DF95" s="3" t="s">
        <v>124</v>
      </c>
      <c r="DG95" s="26">
        <f>IFERROR(VLOOKUP(DF95,'Dicionário'!$A:$C,2,0),"Conferir")</f>
        <v>2</v>
      </c>
      <c r="DH95" s="3" t="s">
        <v>181</v>
      </c>
      <c r="DI95" s="26">
        <f>IFERROR(VLOOKUP(DH95,'Dicionário'!$A:$C,2,0),"Conferir")</f>
        <v>1</v>
      </c>
      <c r="DJ95" s="3" t="s">
        <v>126</v>
      </c>
      <c r="DK95" s="26">
        <f>IFERROR(VLOOKUP(DJ95,'Dicionário'!$A:$C,2,0),"Conferir")</f>
        <v>7</v>
      </c>
      <c r="DL95" s="3" t="s">
        <v>92</v>
      </c>
      <c r="DM95" s="26">
        <f>IFERROR(VLOOKUP(DL95,'Dicionário'!$A:$C,2,0),"Conferir")</f>
        <v>2</v>
      </c>
      <c r="DN95" s="3" t="s">
        <v>92</v>
      </c>
      <c r="DO95" s="26">
        <f>IFERROR(VLOOKUP(DN95,'Dicionário'!$A:$C,2,0),"Conferir")</f>
        <v>2</v>
      </c>
      <c r="DQ95" s="27">
        <f t="shared" si="5"/>
        <v>4811</v>
      </c>
      <c r="DR95" s="27">
        <f t="shared" si="6"/>
        <v>642</v>
      </c>
      <c r="DS95" s="27">
        <f t="shared" si="7"/>
        <v>20</v>
      </c>
      <c r="DT95" s="27">
        <v>2023.0</v>
      </c>
    </row>
    <row r="96">
      <c r="A96" s="2">
        <v>45045.52470064815</v>
      </c>
      <c r="B96" s="3" t="s">
        <v>823</v>
      </c>
      <c r="C96" s="3" t="s">
        <v>91</v>
      </c>
      <c r="D96" s="3" t="s">
        <v>91</v>
      </c>
      <c r="E96" s="3" t="s">
        <v>92</v>
      </c>
      <c r="F96" s="3">
        <v>1.0</v>
      </c>
      <c r="G96" s="3" t="s">
        <v>93</v>
      </c>
      <c r="H96" s="3" t="s">
        <v>94</v>
      </c>
      <c r="I96" s="3" t="s">
        <v>96</v>
      </c>
      <c r="J96" s="3" t="s">
        <v>95</v>
      </c>
      <c r="K96" s="3" t="s">
        <v>2394</v>
      </c>
      <c r="L96" s="3">
        <v>2.023030166E9</v>
      </c>
      <c r="M96" s="3" t="s">
        <v>267</v>
      </c>
      <c r="N96" s="3" t="s">
        <v>825</v>
      </c>
      <c r="O96" s="3">
        <v>1.1963303191E10</v>
      </c>
      <c r="P96" s="3">
        <v>5.36797626E8</v>
      </c>
      <c r="Q96" s="3" t="s">
        <v>92</v>
      </c>
      <c r="R96" s="3">
        <v>5.4360483821E10</v>
      </c>
      <c r="S96" s="4">
        <v>38543.0</v>
      </c>
      <c r="T96" s="3" t="s">
        <v>131</v>
      </c>
      <c r="U96" s="3" t="s">
        <v>100</v>
      </c>
      <c r="V96" s="3" t="s">
        <v>826</v>
      </c>
      <c r="W96" s="5" t="s">
        <v>827</v>
      </c>
      <c r="X96" s="3" t="s">
        <v>103</v>
      </c>
      <c r="Y96" s="3" t="s">
        <v>104</v>
      </c>
      <c r="Z96" s="3" t="s">
        <v>105</v>
      </c>
      <c r="AA96" s="3" t="s">
        <v>106</v>
      </c>
      <c r="AB96" s="3" t="s">
        <v>828</v>
      </c>
      <c r="AC96" s="3">
        <v>6.0</v>
      </c>
      <c r="AD96" s="3">
        <v>1.0</v>
      </c>
      <c r="AE96" s="23">
        <f t="shared" si="1"/>
        <v>2</v>
      </c>
      <c r="AG96" s="23">
        <f t="shared" si="2"/>
        <v>2</v>
      </c>
      <c r="AH96" s="24" t="str">
        <f t="shared" si="3"/>
        <v>Ok</v>
      </c>
      <c r="AI96" s="3" t="s">
        <v>134</v>
      </c>
      <c r="AJ96" s="3">
        <v>0.0</v>
      </c>
      <c r="AK96" s="3" t="s">
        <v>109</v>
      </c>
      <c r="AL96" s="25">
        <f>IFERROR(VLOOKUP(AK96,'Dicionário'!A:C,2,0),"Conferir")</f>
        <v>2</v>
      </c>
      <c r="AM96" s="3">
        <v>0.0</v>
      </c>
      <c r="AN96" s="3" t="s">
        <v>109</v>
      </c>
      <c r="AO96" s="26">
        <f>IFERROR(VLOOKUP(AN96,'Dicionário'!$A:$C,2,0),"Conferir")</f>
        <v>2</v>
      </c>
      <c r="AP96" s="3">
        <v>0.0</v>
      </c>
      <c r="AQ96" s="3" t="s">
        <v>109</v>
      </c>
      <c r="AR96" s="26">
        <f>IFERROR(VLOOKUP(AQ96,'Dicionário'!$A:$C,2,0),"Conferir")</f>
        <v>2</v>
      </c>
      <c r="AS96" s="3">
        <v>0.0</v>
      </c>
      <c r="AT96" s="3" t="s">
        <v>109</v>
      </c>
      <c r="AU96" s="26">
        <f>IFERROR(VLOOKUP(AT96,'Dicionário'!$A:$C,2,0),"Conferir")</f>
        <v>2</v>
      </c>
      <c r="AV96" s="3">
        <v>0.0</v>
      </c>
      <c r="AW96" s="3" t="s">
        <v>109</v>
      </c>
      <c r="AX96" s="26">
        <f>IFERROR(VLOOKUP(AW96,'Dicionário'!$A:$C,2,0),"Conferir")</f>
        <v>2</v>
      </c>
      <c r="AY96" s="3">
        <v>3500.0</v>
      </c>
      <c r="AZ96" s="3" t="s">
        <v>135</v>
      </c>
      <c r="BA96" s="26">
        <f>IFERROR(VLOOKUP(AZ96,'Dicionário'!$A:$C,2,0),"Conferir")</f>
        <v>2</v>
      </c>
      <c r="BB96" s="3">
        <v>0.0</v>
      </c>
      <c r="BC96" s="3" t="s">
        <v>109</v>
      </c>
      <c r="BD96" s="26">
        <f>IFERROR(VLOOKUP(BC96,'Dicionário'!$A:$C,2,0),"Conferir")</f>
        <v>2</v>
      </c>
      <c r="BF96" s="3">
        <v>0.0</v>
      </c>
      <c r="BG96" s="3" t="s">
        <v>111</v>
      </c>
      <c r="BH96" s="26">
        <f>IFERROR(VLOOKUP(BG96,'Dicionário'!$A:$C,2,0),"Conferir")</f>
        <v>2</v>
      </c>
      <c r="BI96" s="3">
        <v>1500.0</v>
      </c>
      <c r="BJ96" s="3" t="s">
        <v>112</v>
      </c>
      <c r="BK96" s="26">
        <f>IFERROR(VLOOKUP(BJ96,'Dicionário'!$A:$C,2,0),"Conferir")</f>
        <v>2</v>
      </c>
      <c r="BL96" s="3">
        <v>0.0</v>
      </c>
      <c r="BM96" s="3" t="s">
        <v>113</v>
      </c>
      <c r="BN96" s="26">
        <f>IFERROR(VLOOKUP(BM96,'Dicionário'!$A:$C,2,0),"Conferir")</f>
        <v>2</v>
      </c>
      <c r="BO96" s="3">
        <v>105.0</v>
      </c>
      <c r="BP96" s="3" t="s">
        <v>114</v>
      </c>
      <c r="BQ96" s="26">
        <f>IFERROR(VLOOKUP(BP96,'Dicionário'!$A:$C,2,0),"Conferir")</f>
        <v>2</v>
      </c>
      <c r="BR96" s="3">
        <v>309.0</v>
      </c>
      <c r="BS96" s="3" t="s">
        <v>114</v>
      </c>
      <c r="BT96" s="26">
        <f>IFERROR(VLOOKUP(BS96,'Dicionário'!$A:$C,2,0),"Conferir")</f>
        <v>2</v>
      </c>
      <c r="BU96" s="3">
        <v>50.0</v>
      </c>
      <c r="BV96" s="3" t="s">
        <v>256</v>
      </c>
      <c r="BW96" s="26">
        <f>IFERROR(VLOOKUP(BV96,'Dicionário'!$A:$C,2,0),"Conferir")</f>
        <v>0</v>
      </c>
      <c r="BX96" s="3" t="s">
        <v>115</v>
      </c>
      <c r="BY96" s="3">
        <v>140.0</v>
      </c>
      <c r="BZ96" s="3" t="s">
        <v>116</v>
      </c>
      <c r="CA96" s="26">
        <f>IFERROR(VLOOKUP(BZ96,'Dicionário'!$A:$C,2,0),"Conferir")</f>
        <v>2</v>
      </c>
      <c r="CB96" s="3">
        <v>100.0</v>
      </c>
      <c r="CC96" s="3">
        <v>0.0</v>
      </c>
      <c r="CD96" s="3" t="s">
        <v>113</v>
      </c>
      <c r="CE96" s="26">
        <f>IFERROR(VLOOKUP(CD96,'Dicionário'!$A:$C,2,0),"Conferir")</f>
        <v>2</v>
      </c>
      <c r="CF96" s="3">
        <v>990.0</v>
      </c>
      <c r="CG96" s="3" t="s">
        <v>276</v>
      </c>
      <c r="CH96" s="26">
        <f>IFERROR(VLOOKUP(CG96,'Dicionário'!$A:$C,2,0),"Conferir")</f>
        <v>2</v>
      </c>
      <c r="CI96" s="3">
        <v>576.0</v>
      </c>
      <c r="CJ96" s="3" t="s">
        <v>141</v>
      </c>
      <c r="CK96" s="26">
        <f>IFERROR(VLOOKUP(CJ96,'Dicionário'!$A:$C,2,0),"Conferir")</f>
        <v>2</v>
      </c>
      <c r="CL96" s="3" t="s">
        <v>2312</v>
      </c>
      <c r="CM96" s="3">
        <v>1.0</v>
      </c>
      <c r="CN96" s="3">
        <v>0.0</v>
      </c>
      <c r="CO96" s="3">
        <v>0.0</v>
      </c>
      <c r="CP96" s="3" t="s">
        <v>393</v>
      </c>
      <c r="CQ96" s="26">
        <f>IFERROR(VLOOKUP(CP96,'Dicionário'!$A:$C,2,0),"Conferir")</f>
        <v>2</v>
      </c>
      <c r="CR96" s="3">
        <v>0.0</v>
      </c>
      <c r="CS96" s="3" t="s">
        <v>113</v>
      </c>
      <c r="CT96" s="3">
        <v>0.0</v>
      </c>
      <c r="CU96" s="3">
        <f t="shared" si="17"/>
        <v>0</v>
      </c>
      <c r="CV96" s="3" t="s">
        <v>113</v>
      </c>
      <c r="CW96" s="3">
        <v>23885.0</v>
      </c>
      <c r="CX96" s="3" t="s">
        <v>120</v>
      </c>
      <c r="CY96" s="26">
        <f>IFERROR(VLOOKUP(CX96,'Dicionário'!$A:$C,2,0),"Conferir")</f>
        <v>2</v>
      </c>
      <c r="DA96" s="3" t="s">
        <v>121</v>
      </c>
      <c r="DB96" s="3" t="s">
        <v>385</v>
      </c>
      <c r="DC96" s="26">
        <f>IFERROR(VLOOKUP(DB96,'Dicionário'!$A:$C,2,0),"Conferir")</f>
        <v>3</v>
      </c>
      <c r="DD96" s="3" t="s">
        <v>144</v>
      </c>
      <c r="DE96" s="3" t="s">
        <v>92</v>
      </c>
      <c r="DF96" s="3" t="s">
        <v>145</v>
      </c>
      <c r="DG96" s="26">
        <f>IFERROR(VLOOKUP(DF96,'Dicionário'!$A:$C,2,0),"Conferir")</f>
        <v>1</v>
      </c>
      <c r="DH96" s="3" t="s">
        <v>146</v>
      </c>
      <c r="DI96" s="26">
        <f>IFERROR(VLOOKUP(DH96,'Dicionário'!$A:$C,2,0),"Conferir")</f>
        <v>5</v>
      </c>
      <c r="DJ96" s="3" t="s">
        <v>228</v>
      </c>
      <c r="DK96" s="26">
        <f>IFERROR(VLOOKUP(DJ96,'Dicionário'!$A:$C,2,0),"Conferir")</f>
        <v>6</v>
      </c>
      <c r="DL96" s="3" t="s">
        <v>92</v>
      </c>
      <c r="DM96" s="26">
        <f>IFERROR(VLOOKUP(DL96,'Dicionário'!$A:$C,2,0),"Conferir")</f>
        <v>2</v>
      </c>
      <c r="DN96" s="3" t="s">
        <v>91</v>
      </c>
      <c r="DO96" s="26">
        <f>IFERROR(VLOOKUP(DN96,'Dicionário'!$A:$C,2,0),"Conferir")</f>
        <v>1</v>
      </c>
      <c r="DQ96" s="27">
        <f t="shared" si="5"/>
        <v>3500</v>
      </c>
      <c r="DR96" s="27">
        <f t="shared" si="6"/>
        <v>3770</v>
      </c>
      <c r="DS96" s="27">
        <f t="shared" si="7"/>
        <v>18</v>
      </c>
      <c r="DT96" s="27">
        <v>2023.0</v>
      </c>
    </row>
    <row r="97">
      <c r="A97" s="2">
        <v>45052.46644866898</v>
      </c>
      <c r="B97" s="3" t="s">
        <v>833</v>
      </c>
      <c r="C97" s="3" t="s">
        <v>91</v>
      </c>
      <c r="D97" s="3" t="s">
        <v>92</v>
      </c>
      <c r="E97" s="3" t="s">
        <v>92</v>
      </c>
      <c r="F97" s="3">
        <v>2.0</v>
      </c>
      <c r="G97" s="3">
        <v>1.0</v>
      </c>
      <c r="H97" s="3">
        <v>1.0</v>
      </c>
      <c r="I97" s="3" t="s">
        <v>96</v>
      </c>
      <c r="J97" s="3" t="s">
        <v>95</v>
      </c>
      <c r="K97" s="3" t="s">
        <v>834</v>
      </c>
      <c r="L97" s="3">
        <v>2.02303017E9</v>
      </c>
      <c r="M97" s="3" t="s">
        <v>832</v>
      </c>
      <c r="N97" s="3" t="s">
        <v>835</v>
      </c>
      <c r="O97" s="3">
        <v>1.1974545853E10</v>
      </c>
      <c r="P97" s="3">
        <v>5.08830266E8</v>
      </c>
      <c r="Q97" s="3" t="s">
        <v>92</v>
      </c>
      <c r="R97" s="3">
        <v>4.0708114865E10</v>
      </c>
      <c r="S97" s="4">
        <v>38319.0</v>
      </c>
      <c r="T97" s="3" t="s">
        <v>163</v>
      </c>
      <c r="U97" s="3" t="s">
        <v>100</v>
      </c>
      <c r="V97" s="3" t="s">
        <v>836</v>
      </c>
      <c r="W97" s="5" t="s">
        <v>837</v>
      </c>
      <c r="X97" s="3" t="s">
        <v>838</v>
      </c>
      <c r="Y97" s="3" t="s">
        <v>104</v>
      </c>
      <c r="Z97" s="3" t="s">
        <v>105</v>
      </c>
      <c r="AA97" s="3" t="s">
        <v>106</v>
      </c>
      <c r="AC97" s="3">
        <v>2.0</v>
      </c>
      <c r="AD97" s="3">
        <v>2.0</v>
      </c>
      <c r="AE97" s="23">
        <f t="shared" si="1"/>
        <v>4</v>
      </c>
      <c r="AG97" s="23">
        <f t="shared" si="2"/>
        <v>4</v>
      </c>
      <c r="AH97" s="24" t="str">
        <f t="shared" si="3"/>
        <v>Ok</v>
      </c>
      <c r="AI97" s="3" t="s">
        <v>107</v>
      </c>
      <c r="AJ97" s="3">
        <v>2000.0</v>
      </c>
      <c r="AK97" s="3" t="s">
        <v>110</v>
      </c>
      <c r="AL97" s="25">
        <f>IFERROR(VLOOKUP(AK97,'Dicionário'!A:C,2,0),"Conferir")</f>
        <v>2</v>
      </c>
      <c r="AM97" s="3">
        <v>0.0</v>
      </c>
      <c r="AN97" s="3" t="s">
        <v>109</v>
      </c>
      <c r="AO97" s="26">
        <f>IFERROR(VLOOKUP(AN97,'Dicionário'!$A:$C,2,0),"Conferir")</f>
        <v>2</v>
      </c>
      <c r="AP97" s="3">
        <v>1302.0</v>
      </c>
      <c r="AQ97" s="3" t="s">
        <v>253</v>
      </c>
      <c r="AR97" s="26">
        <f>IFERROR(VLOOKUP(AQ97,'Dicionário'!$A:$C,2,0),"Conferir")</f>
        <v>2</v>
      </c>
      <c r="AS97" s="3">
        <v>0.0</v>
      </c>
      <c r="AT97" s="3" t="s">
        <v>109</v>
      </c>
      <c r="AU97" s="26">
        <f>IFERROR(VLOOKUP(AT97,'Dicionário'!$A:$C,2,0),"Conferir")</f>
        <v>2</v>
      </c>
      <c r="AV97" s="3">
        <v>0.0</v>
      </c>
      <c r="AW97" s="3" t="s">
        <v>109</v>
      </c>
      <c r="AX97" s="26">
        <f>IFERROR(VLOOKUP(AW97,'Dicionário'!$A:$C,2,0),"Conferir")</f>
        <v>2</v>
      </c>
      <c r="AY97" s="3">
        <v>0.0</v>
      </c>
      <c r="AZ97" s="3" t="s">
        <v>109</v>
      </c>
      <c r="BA97" s="26">
        <f>IFERROR(VLOOKUP(AZ97,'Dicionário'!$A:$C,2,0),"Conferir")</f>
        <v>2</v>
      </c>
      <c r="BB97" s="3">
        <v>0.0</v>
      </c>
      <c r="BC97" s="3" t="s">
        <v>109</v>
      </c>
      <c r="BD97" s="26">
        <f>IFERROR(VLOOKUP(BC97,'Dicionário'!$A:$C,2,0),"Conferir")</f>
        <v>2</v>
      </c>
      <c r="BF97" s="3">
        <v>1.0</v>
      </c>
      <c r="BG97" s="3" t="s">
        <v>136</v>
      </c>
      <c r="BH97" s="26">
        <f>IFERROR(VLOOKUP(BG97,'Dicionário'!$A:$C,2,0),"Conferir")</f>
        <v>1</v>
      </c>
      <c r="BI97" s="3">
        <v>0.0</v>
      </c>
      <c r="BJ97" s="3" t="s">
        <v>137</v>
      </c>
      <c r="BK97" s="26">
        <f>IFERROR(VLOOKUP(BJ97,'Dicionário'!$A:$C,2,0),"Conferir")</f>
        <v>2</v>
      </c>
      <c r="BL97" s="3">
        <v>346.0</v>
      </c>
      <c r="BM97" s="3" t="s">
        <v>138</v>
      </c>
      <c r="BN97" s="26">
        <f>IFERROR(VLOOKUP(BM97,'Dicionário'!$A:$C,2,0),"Conferir")</f>
        <v>2</v>
      </c>
      <c r="BO97" s="3">
        <v>257.0</v>
      </c>
      <c r="BP97" s="3" t="s">
        <v>114</v>
      </c>
      <c r="BQ97" s="26">
        <f>IFERROR(VLOOKUP(BP97,'Dicionário'!$A:$C,2,0),"Conferir")</f>
        <v>2</v>
      </c>
      <c r="BR97" s="3">
        <v>121.0</v>
      </c>
      <c r="BS97" s="3" t="s">
        <v>114</v>
      </c>
      <c r="BT97" s="26">
        <f>IFERROR(VLOOKUP(BS97,'Dicionário'!$A:$C,2,0),"Conferir")</f>
        <v>2</v>
      </c>
      <c r="BU97" s="3">
        <v>120.0</v>
      </c>
      <c r="BV97" s="3" t="s">
        <v>256</v>
      </c>
      <c r="BW97" s="26">
        <f>IFERROR(VLOOKUP(BV97,'Dicionário'!$A:$C,2,0),"Conferir")</f>
        <v>0</v>
      </c>
      <c r="BX97" s="3" t="s">
        <v>115</v>
      </c>
      <c r="BY97" s="3">
        <v>132.0</v>
      </c>
      <c r="BZ97" s="3" t="s">
        <v>116</v>
      </c>
      <c r="CA97" s="26">
        <f>IFERROR(VLOOKUP(BZ97,'Dicionário'!$A:$C,2,0),"Conferir")</f>
        <v>2</v>
      </c>
      <c r="CB97" s="3">
        <v>120.0</v>
      </c>
      <c r="CC97" s="3">
        <v>0.0</v>
      </c>
      <c r="CD97" s="3" t="s">
        <v>113</v>
      </c>
      <c r="CE97" s="26">
        <f>IFERROR(VLOOKUP(CD97,'Dicionário'!$A:$C,2,0),"Conferir")</f>
        <v>2</v>
      </c>
      <c r="CF97" s="3">
        <v>620.0</v>
      </c>
      <c r="CG97" s="3" t="s">
        <v>839</v>
      </c>
      <c r="CH97" s="26">
        <f>IFERROR(VLOOKUP(CG97,'Dicionário'!$A:$C,2,0),"Conferir")</f>
        <v>0</v>
      </c>
      <c r="CI97" s="3">
        <v>122.0</v>
      </c>
      <c r="CJ97" s="3" t="s">
        <v>118</v>
      </c>
      <c r="CK97" s="26">
        <f>IFERROR(VLOOKUP(CJ97,'Dicionário'!$A:$C,2,0),"Conferir")</f>
        <v>2</v>
      </c>
      <c r="CL97" s="3" t="s">
        <v>217</v>
      </c>
      <c r="CM97" s="3">
        <v>0.0</v>
      </c>
      <c r="CN97" s="3">
        <v>0.0</v>
      </c>
      <c r="CO97" s="3">
        <v>0.0</v>
      </c>
      <c r="CP97" s="3" t="s">
        <v>113</v>
      </c>
      <c r="CQ97" s="26">
        <f>IFERROR(VLOOKUP(CP97,'Dicionário'!$A:$C,2,0),"Conferir")</f>
        <v>2</v>
      </c>
      <c r="CR97" s="3">
        <v>0.0</v>
      </c>
      <c r="CS97" s="3" t="s">
        <v>113</v>
      </c>
      <c r="CT97" s="3">
        <v>0.0</v>
      </c>
      <c r="CU97" s="3">
        <f t="shared" si="17"/>
        <v>0</v>
      </c>
      <c r="CV97" s="3" t="s">
        <v>113</v>
      </c>
      <c r="CW97" s="3">
        <v>21000.0</v>
      </c>
      <c r="CX97" s="3" t="s">
        <v>120</v>
      </c>
      <c r="CY97" s="26">
        <f>IFERROR(VLOOKUP(CX97,'Dicionário'!$A:$C,2,0),"Conferir")</f>
        <v>2</v>
      </c>
      <c r="DA97" s="3" t="s">
        <v>331</v>
      </c>
      <c r="DB97" s="3" t="s">
        <v>121</v>
      </c>
      <c r="DC97" s="26">
        <f>IFERROR(VLOOKUP(DB97,'Dicionário'!$A:$C,2,0),"Conferir")</f>
        <v>2</v>
      </c>
      <c r="DD97" s="3" t="s">
        <v>123</v>
      </c>
      <c r="DE97" s="3" t="s">
        <v>445</v>
      </c>
      <c r="DF97" s="3" t="s">
        <v>124</v>
      </c>
      <c r="DG97" s="26">
        <f>IFERROR(VLOOKUP(DF97,'Dicionário'!$A:$C,2,0),"Conferir")</f>
        <v>2</v>
      </c>
      <c r="DH97" s="3" t="s">
        <v>181</v>
      </c>
      <c r="DI97" s="26">
        <f>IFERROR(VLOOKUP(DH97,'Dicionário'!$A:$C,2,0),"Conferir")</f>
        <v>1</v>
      </c>
      <c r="DJ97" s="3" t="s">
        <v>146</v>
      </c>
      <c r="DK97" s="26">
        <f>IFERROR(VLOOKUP(DJ97,'Dicionário'!$A:$C,2,0),"Conferir")</f>
        <v>5</v>
      </c>
      <c r="DL97" s="3" t="s">
        <v>91</v>
      </c>
      <c r="DM97" s="26">
        <f>IFERROR(VLOOKUP(DL97,'Dicionário'!$A:$C,2,0),"Conferir")</f>
        <v>1</v>
      </c>
      <c r="DN97" s="3" t="s">
        <v>91</v>
      </c>
      <c r="DO97" s="26">
        <f>IFERROR(VLOOKUP(DN97,'Dicionário'!$A:$C,2,0),"Conferir")</f>
        <v>1</v>
      </c>
      <c r="DQ97" s="27">
        <f t="shared" si="5"/>
        <v>3302</v>
      </c>
      <c r="DR97" s="27">
        <f t="shared" si="6"/>
        <v>1838</v>
      </c>
      <c r="DS97" s="27">
        <f t="shared" si="7"/>
        <v>18</v>
      </c>
      <c r="DT97" s="27">
        <v>2022.0</v>
      </c>
    </row>
    <row r="98">
      <c r="A98" s="2">
        <v>45052.72765972222</v>
      </c>
      <c r="B98" s="3" t="s">
        <v>840</v>
      </c>
      <c r="C98" s="3" t="s">
        <v>91</v>
      </c>
      <c r="D98" s="3" t="s">
        <v>92</v>
      </c>
      <c r="E98" s="3" t="s">
        <v>92</v>
      </c>
      <c r="F98" s="3">
        <v>1.0</v>
      </c>
      <c r="G98" s="3" t="s">
        <v>93</v>
      </c>
      <c r="H98" s="3" t="s">
        <v>94</v>
      </c>
      <c r="I98" s="3" t="s">
        <v>96</v>
      </c>
      <c r="J98" s="3" t="s">
        <v>95</v>
      </c>
      <c r="K98" s="3" t="s">
        <v>841</v>
      </c>
      <c r="L98" s="3">
        <v>2.023030172E9</v>
      </c>
      <c r="M98" s="3" t="s">
        <v>341</v>
      </c>
      <c r="N98" s="3" t="s">
        <v>842</v>
      </c>
      <c r="O98" s="3">
        <v>1.1938003577E10</v>
      </c>
      <c r="P98" s="3" t="s">
        <v>843</v>
      </c>
      <c r="Q98" s="3" t="s">
        <v>92</v>
      </c>
      <c r="R98" s="3">
        <v>5.1945674806E10</v>
      </c>
      <c r="S98" s="4">
        <v>38479.0</v>
      </c>
      <c r="T98" s="3" t="s">
        <v>163</v>
      </c>
      <c r="U98" s="3" t="s">
        <v>100</v>
      </c>
      <c r="V98" s="3" t="s">
        <v>844</v>
      </c>
      <c r="W98" s="5" t="s">
        <v>845</v>
      </c>
      <c r="X98" s="3" t="s">
        <v>103</v>
      </c>
      <c r="Y98" s="3" t="s">
        <v>104</v>
      </c>
      <c r="Z98" s="3" t="s">
        <v>105</v>
      </c>
      <c r="AA98" s="3" t="s">
        <v>106</v>
      </c>
      <c r="AC98" s="3">
        <v>3.0</v>
      </c>
      <c r="AD98" s="3">
        <v>3.0</v>
      </c>
      <c r="AE98" s="23">
        <f t="shared" si="1"/>
        <v>6</v>
      </c>
      <c r="AF98" s="3">
        <v>0.0</v>
      </c>
      <c r="AG98" s="23">
        <f t="shared" si="2"/>
        <v>6</v>
      </c>
      <c r="AH98" s="24" t="str">
        <f t="shared" si="3"/>
        <v>Ok</v>
      </c>
      <c r="AI98" s="3" t="s">
        <v>107</v>
      </c>
      <c r="AJ98" s="3">
        <v>0.0</v>
      </c>
      <c r="AK98" s="3" t="s">
        <v>109</v>
      </c>
      <c r="AL98" s="25">
        <f>IFERROR(VLOOKUP(AK98,'Dicionário'!A:C,2,0),"Conferir")</f>
        <v>2</v>
      </c>
      <c r="AM98" s="3">
        <v>0.0</v>
      </c>
      <c r="AN98" s="3" t="s">
        <v>109</v>
      </c>
      <c r="AO98" s="26">
        <f>IFERROR(VLOOKUP(AN98,'Dicionário'!$A:$C,2,0),"Conferir")</f>
        <v>2</v>
      </c>
      <c r="AP98" s="3">
        <v>4160.0</v>
      </c>
      <c r="AQ98" s="3" t="s">
        <v>110</v>
      </c>
      <c r="AR98" s="26">
        <f>IFERROR(VLOOKUP(AQ98,'Dicionário'!$A:$C,2,0),"Conferir")</f>
        <v>2</v>
      </c>
      <c r="AS98" s="3">
        <v>0.0</v>
      </c>
      <c r="AT98" s="3" t="s">
        <v>109</v>
      </c>
      <c r="AU98" s="26">
        <f>IFERROR(VLOOKUP(AT98,'Dicionário'!$A:$C,2,0),"Conferir")</f>
        <v>2</v>
      </c>
      <c r="AV98" s="3">
        <v>0.0</v>
      </c>
      <c r="AW98" s="3" t="s">
        <v>109</v>
      </c>
      <c r="AX98" s="26">
        <f>IFERROR(VLOOKUP(AW98,'Dicionário'!$A:$C,2,0),"Conferir")</f>
        <v>2</v>
      </c>
      <c r="AY98" s="3">
        <v>0.0</v>
      </c>
      <c r="AZ98" s="3" t="s">
        <v>109</v>
      </c>
      <c r="BA98" s="26">
        <f>IFERROR(VLOOKUP(AZ98,'Dicionário'!$A:$C,2,0),"Conferir")</f>
        <v>2</v>
      </c>
      <c r="BB98" s="3">
        <v>0.0</v>
      </c>
      <c r="BC98" s="3" t="s">
        <v>109</v>
      </c>
      <c r="BD98" s="26">
        <f>IFERROR(VLOOKUP(BC98,'Dicionário'!$A:$C,2,0),"Conferir")</f>
        <v>2</v>
      </c>
      <c r="BF98" s="3">
        <v>0.0</v>
      </c>
      <c r="BG98" s="3" t="s">
        <v>155</v>
      </c>
      <c r="BH98" s="26">
        <f>IFERROR(VLOOKUP(BG98,'Dicionário'!$A:$C,2,0),"Conferir")</f>
        <v>3</v>
      </c>
      <c r="BI98" s="3">
        <v>0.0</v>
      </c>
      <c r="BJ98" s="3" t="s">
        <v>177</v>
      </c>
      <c r="BK98" s="26">
        <f>IFERROR(VLOOKUP(BJ98,'Dicionário'!$A:$C,2,0),"Conferir")</f>
        <v>2</v>
      </c>
      <c r="BL98" s="3">
        <v>0.0</v>
      </c>
      <c r="BM98" s="3" t="s">
        <v>113</v>
      </c>
      <c r="BN98" s="26">
        <f>IFERROR(VLOOKUP(BM98,'Dicionário'!$A:$C,2,0),"Conferir")</f>
        <v>2</v>
      </c>
      <c r="BO98" s="3">
        <v>264.0</v>
      </c>
      <c r="BP98" s="3" t="s">
        <v>114</v>
      </c>
      <c r="BQ98" s="26">
        <f>IFERROR(VLOOKUP(BP98,'Dicionário'!$A:$C,2,0),"Conferir")</f>
        <v>2</v>
      </c>
      <c r="BR98" s="3">
        <v>142.0</v>
      </c>
      <c r="BS98" s="3" t="s">
        <v>114</v>
      </c>
      <c r="BT98" s="26">
        <f>IFERROR(VLOOKUP(BS98,'Dicionário'!$A:$C,2,0),"Conferir")</f>
        <v>2</v>
      </c>
      <c r="BU98" s="3">
        <v>100.0</v>
      </c>
      <c r="BV98" s="3" t="s">
        <v>256</v>
      </c>
      <c r="BW98" s="26">
        <f>IFERROR(VLOOKUP(BV98,'Dicionário'!$A:$C,2,0),"Conferir")</f>
        <v>0</v>
      </c>
      <c r="BX98" s="3" t="s">
        <v>157</v>
      </c>
      <c r="BY98" s="3">
        <v>112.0</v>
      </c>
      <c r="BZ98" s="3" t="s">
        <v>116</v>
      </c>
      <c r="CA98" s="26">
        <f>IFERROR(VLOOKUP(BZ98,'Dicionário'!$A:$C,2,0),"Conferir")</f>
        <v>2</v>
      </c>
      <c r="CB98" s="3">
        <v>150.0</v>
      </c>
      <c r="CC98" s="3">
        <v>1678.0</v>
      </c>
      <c r="CD98" s="3" t="s">
        <v>189</v>
      </c>
      <c r="CE98" s="26">
        <f>IFERROR(VLOOKUP(CD98,'Dicionário'!$A:$C,2,0),"Conferir")</f>
        <v>2</v>
      </c>
      <c r="CF98" s="3">
        <v>220.0</v>
      </c>
      <c r="CG98" s="3" t="s">
        <v>276</v>
      </c>
      <c r="CH98" s="26">
        <f>IFERROR(VLOOKUP(CG98,'Dicionário'!$A:$C,2,0),"Conferir")</f>
        <v>2</v>
      </c>
      <c r="CI98" s="3">
        <v>150.0</v>
      </c>
      <c r="CJ98" s="3" t="s">
        <v>118</v>
      </c>
      <c r="CK98" s="26">
        <f>IFERROR(VLOOKUP(CJ98,'Dicionário'!$A:$C,2,0),"Conferir")</f>
        <v>2</v>
      </c>
      <c r="CM98" s="3">
        <v>1.0</v>
      </c>
      <c r="CN98" s="3">
        <v>0.0</v>
      </c>
      <c r="CO98" s="3">
        <v>0.0</v>
      </c>
      <c r="CP98" s="3" t="s">
        <v>113</v>
      </c>
      <c r="CQ98" s="26">
        <f>IFERROR(VLOOKUP(CP98,'Dicionário'!$A:$C,2,0),"Conferir")</f>
        <v>2</v>
      </c>
      <c r="CR98" s="3">
        <v>0.0</v>
      </c>
      <c r="CS98" s="3" t="s">
        <v>113</v>
      </c>
      <c r="CT98" s="3">
        <v>1924.0</v>
      </c>
      <c r="CU98" s="3">
        <v>0.0</v>
      </c>
      <c r="CV98" s="3" t="s">
        <v>120</v>
      </c>
      <c r="CW98" s="3">
        <v>16000.0</v>
      </c>
      <c r="CX98" s="3" t="s">
        <v>120</v>
      </c>
      <c r="CY98" s="26">
        <f>IFERROR(VLOOKUP(CX98,'Dicionário'!$A:$C,2,0),"Conferir")</f>
        <v>2</v>
      </c>
      <c r="DA98" s="3" t="s">
        <v>331</v>
      </c>
      <c r="DB98" s="3" t="s">
        <v>121</v>
      </c>
      <c r="DC98" s="26">
        <f>IFERROR(VLOOKUP(DB98,'Dicionário'!$A:$C,2,0),"Conferir")</f>
        <v>2</v>
      </c>
      <c r="DD98" s="3" t="s">
        <v>144</v>
      </c>
      <c r="DE98" s="3" t="s">
        <v>363</v>
      </c>
      <c r="DF98" s="3" t="s">
        <v>124</v>
      </c>
      <c r="DG98" s="26">
        <f>IFERROR(VLOOKUP(DF98,'Dicionário'!$A:$C,2,0),"Conferir")</f>
        <v>2</v>
      </c>
      <c r="DH98" s="3" t="s">
        <v>181</v>
      </c>
      <c r="DI98" s="26">
        <f>IFERROR(VLOOKUP(DH98,'Dicionário'!$A:$C,2,0),"Conferir")</f>
        <v>1</v>
      </c>
      <c r="DJ98" s="3" t="s">
        <v>126</v>
      </c>
      <c r="DK98" s="26">
        <f>IFERROR(VLOOKUP(DJ98,'Dicionário'!$A:$C,2,0),"Conferir")</f>
        <v>7</v>
      </c>
      <c r="DL98" s="3" t="s">
        <v>92</v>
      </c>
      <c r="DM98" s="26">
        <f>IFERROR(VLOOKUP(DL98,'Dicionário'!$A:$C,2,0),"Conferir")</f>
        <v>2</v>
      </c>
      <c r="DN98" s="3" t="s">
        <v>92</v>
      </c>
      <c r="DO98" s="26">
        <f>IFERROR(VLOOKUP(DN98,'Dicionário'!$A:$C,2,0),"Conferir")</f>
        <v>2</v>
      </c>
      <c r="DQ98" s="27">
        <f t="shared" si="5"/>
        <v>4160</v>
      </c>
      <c r="DR98" s="27">
        <f t="shared" si="6"/>
        <v>2816</v>
      </c>
      <c r="DS98" s="27">
        <f t="shared" si="7"/>
        <v>18</v>
      </c>
      <c r="DT98" s="27">
        <v>2023.0</v>
      </c>
    </row>
    <row r="99">
      <c r="A99" s="2">
        <v>45045.59751607639</v>
      </c>
      <c r="B99" s="3" t="s">
        <v>846</v>
      </c>
      <c r="C99" s="3" t="s">
        <v>91</v>
      </c>
      <c r="D99" s="3" t="s">
        <v>92</v>
      </c>
      <c r="E99" s="3" t="s">
        <v>92</v>
      </c>
      <c r="F99" s="3" t="s">
        <v>93</v>
      </c>
      <c r="G99" s="3" t="s">
        <v>93</v>
      </c>
      <c r="H99" s="3" t="s">
        <v>94</v>
      </c>
      <c r="I99" s="3" t="s">
        <v>96</v>
      </c>
      <c r="J99" s="3" t="s">
        <v>95</v>
      </c>
      <c r="K99" s="3" t="s">
        <v>847</v>
      </c>
      <c r="L99" s="3">
        <v>2.023030173E9</v>
      </c>
      <c r="M99" s="3" t="s">
        <v>229</v>
      </c>
      <c r="N99" s="3" t="s">
        <v>848</v>
      </c>
      <c r="O99" s="3">
        <v>1.1989981499E10</v>
      </c>
      <c r="P99" s="3" t="s">
        <v>849</v>
      </c>
      <c r="Q99" s="3" t="s">
        <v>92</v>
      </c>
      <c r="R99" s="3">
        <v>4.6890782895E10</v>
      </c>
      <c r="S99" s="4">
        <v>38833.0</v>
      </c>
      <c r="T99" s="3" t="s">
        <v>131</v>
      </c>
      <c r="U99" s="3" t="s">
        <v>100</v>
      </c>
      <c r="V99" s="3" t="s">
        <v>850</v>
      </c>
      <c r="W99" s="5" t="s">
        <v>851</v>
      </c>
      <c r="X99" s="3" t="s">
        <v>103</v>
      </c>
      <c r="Y99" s="3" t="s">
        <v>104</v>
      </c>
      <c r="Z99" s="3" t="s">
        <v>105</v>
      </c>
      <c r="AA99" s="3" t="s">
        <v>106</v>
      </c>
      <c r="AC99" s="3">
        <v>4.0</v>
      </c>
      <c r="AD99" s="3">
        <v>4.0</v>
      </c>
      <c r="AE99" s="23">
        <f t="shared" si="1"/>
        <v>8</v>
      </c>
      <c r="AG99" s="23">
        <f t="shared" si="2"/>
        <v>8</v>
      </c>
      <c r="AH99" s="24" t="str">
        <f t="shared" si="3"/>
        <v>Ok</v>
      </c>
      <c r="AI99" s="3" t="s">
        <v>107</v>
      </c>
      <c r="AJ99" s="3">
        <v>1200.0</v>
      </c>
      <c r="AK99" s="3" t="s">
        <v>274</v>
      </c>
      <c r="AL99" s="25">
        <f>IFERROR(VLOOKUP(AK99,'Dicionário'!A:C,2,0),"Conferir")</f>
        <v>0</v>
      </c>
      <c r="AM99" s="3">
        <v>0.0</v>
      </c>
      <c r="AN99" s="3" t="s">
        <v>109</v>
      </c>
      <c r="AO99" s="26">
        <f>IFERROR(VLOOKUP(AN99,'Dicionário'!$A:$C,2,0),"Conferir")</f>
        <v>2</v>
      </c>
      <c r="AP99" s="3">
        <v>1457.0</v>
      </c>
      <c r="AQ99" s="3" t="s">
        <v>110</v>
      </c>
      <c r="AR99" s="26">
        <f>IFERROR(VLOOKUP(AQ99,'Dicionário'!$A:$C,2,0),"Conferir")</f>
        <v>2</v>
      </c>
      <c r="AS99" s="3">
        <v>0.0</v>
      </c>
      <c r="AT99" s="3" t="s">
        <v>109</v>
      </c>
      <c r="AU99" s="26">
        <f>IFERROR(VLOOKUP(AT99,'Dicionário'!$A:$C,2,0),"Conferir")</f>
        <v>2</v>
      </c>
      <c r="AV99" s="3">
        <v>0.0</v>
      </c>
      <c r="AW99" s="3" t="s">
        <v>109</v>
      </c>
      <c r="AX99" s="26">
        <f>IFERROR(VLOOKUP(AW99,'Dicionário'!$A:$C,2,0),"Conferir")</f>
        <v>2</v>
      </c>
      <c r="AY99" s="3">
        <v>0.0</v>
      </c>
      <c r="AZ99" s="3" t="s">
        <v>109</v>
      </c>
      <c r="BA99" s="26">
        <f>IFERROR(VLOOKUP(AZ99,'Dicionário'!$A:$C,2,0),"Conferir")</f>
        <v>2</v>
      </c>
      <c r="BB99" s="3">
        <v>0.0</v>
      </c>
      <c r="BC99" s="3" t="s">
        <v>109</v>
      </c>
      <c r="BD99" s="26">
        <f>IFERROR(VLOOKUP(BC99,'Dicionário'!$A:$C,2,0),"Conferir")</f>
        <v>2</v>
      </c>
      <c r="BF99" s="3">
        <v>0.0</v>
      </c>
      <c r="BG99" s="3" t="s">
        <v>155</v>
      </c>
      <c r="BH99" s="26">
        <f>IFERROR(VLOOKUP(BG99,'Dicionário'!$A:$C,2,0),"Conferir")</f>
        <v>3</v>
      </c>
      <c r="BI99" s="3">
        <v>0.0</v>
      </c>
      <c r="BJ99" s="3" t="s">
        <v>177</v>
      </c>
      <c r="BK99" s="26">
        <f>IFERROR(VLOOKUP(BJ99,'Dicionário'!$A:$C,2,0),"Conferir")</f>
        <v>2</v>
      </c>
      <c r="BL99" s="3">
        <v>0.0</v>
      </c>
      <c r="BM99" s="3" t="s">
        <v>113</v>
      </c>
      <c r="BN99" s="26">
        <f>IFERROR(VLOOKUP(BM99,'Dicionário'!$A:$C,2,0),"Conferir")</f>
        <v>2</v>
      </c>
      <c r="BO99" s="3">
        <v>0.0</v>
      </c>
      <c r="BP99" s="3" t="s">
        <v>349</v>
      </c>
      <c r="BQ99" s="26">
        <f>IFERROR(VLOOKUP(BP99,'Dicionário'!$A:$C,2,0),"Conferir")</f>
        <v>2</v>
      </c>
      <c r="BR99" s="3">
        <v>0.0</v>
      </c>
      <c r="BS99" s="3" t="s">
        <v>318</v>
      </c>
      <c r="BT99" s="26">
        <f>IFERROR(VLOOKUP(BS99,'Dicionário'!$A:$C,2,0),"Conferir")</f>
        <v>2</v>
      </c>
      <c r="BU99" s="3">
        <v>0.0</v>
      </c>
      <c r="BV99" s="3" t="s">
        <v>113</v>
      </c>
      <c r="BW99" s="26">
        <f>IFERROR(VLOOKUP(BV99,'Dicionário'!$A:$C,2,0),"Conferir")</f>
        <v>2</v>
      </c>
      <c r="BX99" s="3" t="s">
        <v>157</v>
      </c>
      <c r="BY99" s="3">
        <v>30.0</v>
      </c>
      <c r="BZ99" s="3" t="s">
        <v>140</v>
      </c>
      <c r="CA99" s="26">
        <f>IFERROR(VLOOKUP(BZ99,'Dicionário'!$A:$C,2,0),"Conferir")</f>
        <v>0</v>
      </c>
      <c r="CB99" s="3">
        <v>132.0</v>
      </c>
      <c r="CC99" s="3">
        <v>780.0</v>
      </c>
      <c r="CD99" s="3" t="s">
        <v>226</v>
      </c>
      <c r="CE99" s="26">
        <f>IFERROR(VLOOKUP(CD99,'Dicionário'!$A:$C,2,0),"Conferir")</f>
        <v>0</v>
      </c>
      <c r="CF99" s="3">
        <v>0.0</v>
      </c>
      <c r="CG99" s="3" t="s">
        <v>113</v>
      </c>
      <c r="CH99" s="26">
        <f>IFERROR(VLOOKUP(CG99,'Dicionário'!$A:$C,2,0),"Conferir")</f>
        <v>2</v>
      </c>
      <c r="CI99" s="3">
        <v>0.0</v>
      </c>
      <c r="CJ99" s="3" t="s">
        <v>113</v>
      </c>
      <c r="CK99" s="26">
        <f>IFERROR(VLOOKUP(CJ99,'Dicionário'!$A:$C,2,0),"Conferir")</f>
        <v>2</v>
      </c>
      <c r="CM99" s="3">
        <v>0.0</v>
      </c>
      <c r="CN99" s="3">
        <v>0.0</v>
      </c>
      <c r="CO99" s="3">
        <v>0.0</v>
      </c>
      <c r="CP99" s="3" t="s">
        <v>113</v>
      </c>
      <c r="CQ99" s="26">
        <f>IFERROR(VLOOKUP(CP99,'Dicionário'!$A:$C,2,0),"Conferir")</f>
        <v>2</v>
      </c>
      <c r="CR99" s="3">
        <v>0.0</v>
      </c>
      <c r="CS99" s="3" t="s">
        <v>113</v>
      </c>
      <c r="CT99" s="3">
        <v>0.0</v>
      </c>
      <c r="CU99" s="3">
        <f t="shared" ref="CU99:CU102" si="18">ROUNDDOWN((CT99-CR99)/12,0)</f>
        <v>0</v>
      </c>
      <c r="CV99" s="3" t="s">
        <v>113</v>
      </c>
      <c r="CW99" s="3">
        <v>0.0</v>
      </c>
      <c r="CX99" s="3" t="s">
        <v>113</v>
      </c>
      <c r="CY99" s="26">
        <f>IFERROR(VLOOKUP(CX99,'Dicionário'!$A:$C,2,0),"Conferir")</f>
        <v>2</v>
      </c>
      <c r="DA99" s="3" t="s">
        <v>122</v>
      </c>
      <c r="DB99" s="3" t="s">
        <v>122</v>
      </c>
      <c r="DC99" s="26">
        <f>IFERROR(VLOOKUP(DB99,'Dicionário'!$A:$C,2,0),"Conferir")</f>
        <v>1</v>
      </c>
      <c r="DD99" s="3" t="s">
        <v>123</v>
      </c>
      <c r="DE99" s="3" t="s">
        <v>92</v>
      </c>
      <c r="DF99" s="3" t="s">
        <v>124</v>
      </c>
      <c r="DG99" s="26">
        <f>IFERROR(VLOOKUP(DF99,'Dicionário'!$A:$C,2,0),"Conferir")</f>
        <v>2</v>
      </c>
      <c r="DH99" s="3" t="s">
        <v>146</v>
      </c>
      <c r="DI99" s="26">
        <f>IFERROR(VLOOKUP(DH99,'Dicionário'!$A:$C,2,0),"Conferir")</f>
        <v>5</v>
      </c>
      <c r="DJ99" s="3" t="s">
        <v>146</v>
      </c>
      <c r="DK99" s="26">
        <f>IFERROR(VLOOKUP(DJ99,'Dicionário'!$A:$C,2,0),"Conferir")</f>
        <v>5</v>
      </c>
      <c r="DL99" s="3" t="s">
        <v>92</v>
      </c>
      <c r="DM99" s="26">
        <f>IFERROR(VLOOKUP(DL99,'Dicionário'!$A:$C,2,0),"Conferir")</f>
        <v>2</v>
      </c>
      <c r="DN99" s="3" t="s">
        <v>92</v>
      </c>
      <c r="DO99" s="26">
        <f>IFERROR(VLOOKUP(DN99,'Dicionário'!$A:$C,2,0),"Conferir")</f>
        <v>2</v>
      </c>
      <c r="DQ99" s="27">
        <f t="shared" si="5"/>
        <v>2657</v>
      </c>
      <c r="DR99" s="27">
        <f t="shared" si="6"/>
        <v>942</v>
      </c>
      <c r="DS99" s="27">
        <f t="shared" si="7"/>
        <v>17</v>
      </c>
      <c r="DT99" s="27">
        <v>2021.0</v>
      </c>
    </row>
    <row r="100">
      <c r="A100" s="2">
        <v>45052.646459745374</v>
      </c>
      <c r="B100" s="3" t="s">
        <v>853</v>
      </c>
      <c r="C100" s="3" t="s">
        <v>91</v>
      </c>
      <c r="D100" s="3" t="s">
        <v>91</v>
      </c>
      <c r="E100" s="3" t="s">
        <v>854</v>
      </c>
      <c r="F100" s="3">
        <v>2.0</v>
      </c>
      <c r="G100" s="3">
        <v>1.0</v>
      </c>
      <c r="H100" s="3" t="s">
        <v>94</v>
      </c>
      <c r="I100" s="3" t="s">
        <v>95</v>
      </c>
      <c r="J100" s="3" t="s">
        <v>96</v>
      </c>
      <c r="K100" s="3" t="s">
        <v>855</v>
      </c>
      <c r="L100" s="3">
        <v>2.023030174E9</v>
      </c>
      <c r="M100" s="3" t="s">
        <v>209</v>
      </c>
      <c r="N100" s="3" t="s">
        <v>856</v>
      </c>
      <c r="O100" s="3">
        <v>1.1949368648E10</v>
      </c>
      <c r="P100" s="3">
        <v>5.95206232E8</v>
      </c>
      <c r="R100" s="3">
        <v>5.0522999824E10</v>
      </c>
      <c r="S100" s="4">
        <v>38402.0</v>
      </c>
      <c r="T100" s="3" t="s">
        <v>99</v>
      </c>
      <c r="U100" s="3" t="s">
        <v>100</v>
      </c>
      <c r="V100" s="3" t="s">
        <v>857</v>
      </c>
      <c r="W100" s="5" t="s">
        <v>858</v>
      </c>
      <c r="X100" s="3" t="s">
        <v>391</v>
      </c>
      <c r="Y100" s="3" t="s">
        <v>104</v>
      </c>
      <c r="Z100" s="3" t="s">
        <v>105</v>
      </c>
      <c r="AA100" s="3" t="s">
        <v>106</v>
      </c>
      <c r="AC100" s="3">
        <v>4.0</v>
      </c>
      <c r="AD100" s="3">
        <v>4.0</v>
      </c>
      <c r="AE100" s="23">
        <f t="shared" si="1"/>
        <v>8</v>
      </c>
      <c r="AG100" s="23">
        <f t="shared" si="2"/>
        <v>8</v>
      </c>
      <c r="AH100" s="24" t="str">
        <f t="shared" si="3"/>
        <v>Ok</v>
      </c>
      <c r="AI100" s="3" t="s">
        <v>107</v>
      </c>
      <c r="AJ100" s="3">
        <v>0.0</v>
      </c>
      <c r="AK100" s="3" t="s">
        <v>109</v>
      </c>
      <c r="AL100" s="25">
        <f>IFERROR(VLOOKUP(AK100,'Dicionário'!A:C,2,0),"Conferir")</f>
        <v>2</v>
      </c>
      <c r="AM100" s="3">
        <v>0.0</v>
      </c>
      <c r="AN100" s="3" t="s">
        <v>109</v>
      </c>
      <c r="AO100" s="26">
        <f>IFERROR(VLOOKUP(AN100,'Dicionário'!$A:$C,2,0),"Conferir")</f>
        <v>2</v>
      </c>
      <c r="AP100" s="3">
        <v>4228.0</v>
      </c>
      <c r="AQ100" s="3" t="s">
        <v>108</v>
      </c>
      <c r="AR100" s="26">
        <f>IFERROR(VLOOKUP(AQ100,'Dicionário'!$A:$C,2,0),"Conferir")</f>
        <v>2</v>
      </c>
      <c r="AS100" s="3">
        <v>0.0</v>
      </c>
      <c r="AT100" s="3" t="s">
        <v>109</v>
      </c>
      <c r="AU100" s="26">
        <f>IFERROR(VLOOKUP(AT100,'Dicionário'!$A:$C,2,0),"Conferir")</f>
        <v>2</v>
      </c>
      <c r="AV100" s="3">
        <v>0.0</v>
      </c>
      <c r="AW100" s="3" t="s">
        <v>109</v>
      </c>
      <c r="AX100" s="26">
        <f>IFERROR(VLOOKUP(AW100,'Dicionário'!$A:$C,2,0),"Conferir")</f>
        <v>2</v>
      </c>
      <c r="AY100" s="3">
        <v>0.0</v>
      </c>
      <c r="AZ100" s="3" t="s">
        <v>109</v>
      </c>
      <c r="BA100" s="26">
        <f>IFERROR(VLOOKUP(AZ100,'Dicionário'!$A:$C,2,0),"Conferir")</f>
        <v>2</v>
      </c>
      <c r="BB100" s="3">
        <v>750.0</v>
      </c>
      <c r="BC100" s="3" t="s">
        <v>135</v>
      </c>
      <c r="BD100" s="26">
        <f>IFERROR(VLOOKUP(BC100,'Dicionário'!$A:$C,2,0),"Conferir")</f>
        <v>2</v>
      </c>
      <c r="BF100" s="3">
        <v>0.0</v>
      </c>
      <c r="BG100" s="3" t="s">
        <v>111</v>
      </c>
      <c r="BH100" s="26">
        <f>IFERROR(VLOOKUP(BG100,'Dicionário'!$A:$C,2,0),"Conferir")</f>
        <v>2</v>
      </c>
      <c r="BI100" s="3">
        <v>1800.0</v>
      </c>
      <c r="BJ100" s="3" t="s">
        <v>112</v>
      </c>
      <c r="BK100" s="26">
        <f>IFERROR(VLOOKUP(BJ100,'Dicionário'!$A:$C,2,0),"Conferir")</f>
        <v>2</v>
      </c>
      <c r="BL100" s="3">
        <v>160.0</v>
      </c>
      <c r="BM100" s="3" t="s">
        <v>138</v>
      </c>
      <c r="BN100" s="26">
        <f>IFERROR(VLOOKUP(BM100,'Dicionário'!$A:$C,2,0),"Conferir")</f>
        <v>2</v>
      </c>
      <c r="BO100" s="3">
        <v>68.0</v>
      </c>
      <c r="BP100" s="3" t="s">
        <v>114</v>
      </c>
      <c r="BQ100" s="26">
        <f>IFERROR(VLOOKUP(BP100,'Dicionário'!$A:$C,2,0),"Conferir")</f>
        <v>2</v>
      </c>
      <c r="BR100" s="3">
        <v>230.0</v>
      </c>
      <c r="BS100" s="3" t="s">
        <v>114</v>
      </c>
      <c r="BT100" s="26">
        <f>IFERROR(VLOOKUP(BS100,'Dicionário'!$A:$C,2,0),"Conferir")</f>
        <v>2</v>
      </c>
      <c r="BU100" s="3">
        <v>235.0</v>
      </c>
      <c r="BV100" s="3" t="s">
        <v>167</v>
      </c>
      <c r="BW100" s="26">
        <f>IFERROR(VLOOKUP(BV100,'Dicionário'!$A:$C,2,0),"Conferir")</f>
        <v>2</v>
      </c>
      <c r="BX100" s="3" t="s">
        <v>115</v>
      </c>
      <c r="BY100" s="3">
        <v>0.0</v>
      </c>
      <c r="BZ100" s="3" t="s">
        <v>113</v>
      </c>
      <c r="CA100" s="26">
        <f>IFERROR(VLOOKUP(BZ100,'Dicionário'!$A:$C,2,0),"Conferir")</f>
        <v>2</v>
      </c>
      <c r="CB100" s="3">
        <v>150.0</v>
      </c>
      <c r="CC100" s="3">
        <v>0.0</v>
      </c>
      <c r="CD100" s="3" t="s">
        <v>113</v>
      </c>
      <c r="CE100" s="26">
        <f>IFERROR(VLOOKUP(CD100,'Dicionário'!$A:$C,2,0),"Conferir")</f>
        <v>2</v>
      </c>
      <c r="CF100" s="3">
        <v>350.0</v>
      </c>
      <c r="CG100" s="3" t="s">
        <v>117</v>
      </c>
      <c r="CH100" s="26">
        <f>IFERROR(VLOOKUP(CG100,'Dicionário'!$A:$C,2,0),"Conferir")</f>
        <v>2</v>
      </c>
      <c r="CI100" s="3">
        <v>0.0</v>
      </c>
      <c r="CJ100" s="3" t="s">
        <v>113</v>
      </c>
      <c r="CK100" s="26">
        <f>IFERROR(VLOOKUP(CJ100,'Dicionário'!$A:$C,2,0),"Conferir")</f>
        <v>2</v>
      </c>
      <c r="CM100" s="3">
        <v>1.0</v>
      </c>
      <c r="CN100" s="3">
        <v>0.0</v>
      </c>
      <c r="CO100" s="3">
        <v>484.0</v>
      </c>
      <c r="CP100" s="3" t="s">
        <v>120</v>
      </c>
      <c r="CQ100" s="26">
        <f>IFERROR(VLOOKUP(CP100,'Dicionário'!$A:$C,2,0),"Conferir")</f>
        <v>2</v>
      </c>
      <c r="CR100" s="3">
        <v>0.0</v>
      </c>
      <c r="CS100" s="3" t="s">
        <v>113</v>
      </c>
      <c r="CT100" s="3">
        <v>0.0</v>
      </c>
      <c r="CU100" s="3">
        <f t="shared" si="18"/>
        <v>0</v>
      </c>
      <c r="CV100" s="3" t="s">
        <v>113</v>
      </c>
      <c r="CW100" s="3">
        <v>0.0</v>
      </c>
      <c r="CX100" s="3" t="s">
        <v>113</v>
      </c>
      <c r="CY100" s="26">
        <f>IFERROR(VLOOKUP(CX100,'Dicionário'!$A:$C,2,0),"Conferir")</f>
        <v>2</v>
      </c>
      <c r="DA100" s="3" t="s">
        <v>121</v>
      </c>
      <c r="DB100" s="3" t="s">
        <v>385</v>
      </c>
      <c r="DC100" s="26">
        <f>IFERROR(VLOOKUP(DB100,'Dicionário'!$A:$C,2,0),"Conferir")</f>
        <v>3</v>
      </c>
      <c r="DD100" s="3" t="s">
        <v>144</v>
      </c>
      <c r="DE100" s="3" t="s">
        <v>92</v>
      </c>
      <c r="DF100" s="3" t="s">
        <v>124</v>
      </c>
      <c r="DG100" s="26">
        <f>IFERROR(VLOOKUP(DF100,'Dicionário'!$A:$C,2,0),"Conferir")</f>
        <v>2</v>
      </c>
      <c r="DH100" s="3" t="s">
        <v>146</v>
      </c>
      <c r="DI100" s="26">
        <f>IFERROR(VLOOKUP(DH100,'Dicionário'!$A:$C,2,0),"Conferir")</f>
        <v>5</v>
      </c>
      <c r="DJ100" s="3" t="s">
        <v>126</v>
      </c>
      <c r="DK100" s="26">
        <f>IFERROR(VLOOKUP(DJ100,'Dicionário'!$A:$C,2,0),"Conferir")</f>
        <v>7</v>
      </c>
      <c r="DL100" s="3" t="s">
        <v>92</v>
      </c>
      <c r="DM100" s="26">
        <f>IFERROR(VLOOKUP(DL100,'Dicionário'!$A:$C,2,0),"Conferir")</f>
        <v>2</v>
      </c>
      <c r="DN100" s="3" t="s">
        <v>92</v>
      </c>
      <c r="DO100" s="26">
        <f>IFERROR(VLOOKUP(DN100,'Dicionário'!$A:$C,2,0),"Conferir")</f>
        <v>2</v>
      </c>
      <c r="DQ100" s="27">
        <f t="shared" si="5"/>
        <v>4978</v>
      </c>
      <c r="DR100" s="27">
        <f t="shared" si="6"/>
        <v>3477</v>
      </c>
      <c r="DS100" s="27">
        <f t="shared" si="7"/>
        <v>18</v>
      </c>
      <c r="DT100" s="27">
        <v>2023.0</v>
      </c>
    </row>
    <row r="101">
      <c r="A101" s="2">
        <v>45045.512907881945</v>
      </c>
      <c r="B101" s="3" t="s">
        <v>860</v>
      </c>
      <c r="C101" s="3" t="s">
        <v>91</v>
      </c>
      <c r="D101" s="3" t="s">
        <v>91</v>
      </c>
      <c r="E101" s="3" t="s">
        <v>92</v>
      </c>
      <c r="F101" s="3" t="s">
        <v>93</v>
      </c>
      <c r="G101" s="3" t="s">
        <v>93</v>
      </c>
      <c r="H101" s="3" t="s">
        <v>94</v>
      </c>
      <c r="I101" s="3" t="s">
        <v>95</v>
      </c>
      <c r="J101" s="3" t="s">
        <v>96</v>
      </c>
      <c r="K101" s="3" t="s">
        <v>861</v>
      </c>
      <c r="L101" s="3">
        <v>2.023030169E9</v>
      </c>
      <c r="M101" s="3" t="s">
        <v>582</v>
      </c>
      <c r="N101" s="3" t="s">
        <v>862</v>
      </c>
      <c r="O101" s="3">
        <v>1.1979609221E10</v>
      </c>
      <c r="P101" s="3">
        <v>5.78448075E8</v>
      </c>
      <c r="Q101" s="3" t="s">
        <v>92</v>
      </c>
      <c r="R101" s="3">
        <v>5.4412267814E10</v>
      </c>
      <c r="S101" s="4">
        <v>38714.0</v>
      </c>
      <c r="T101" s="3" t="s">
        <v>99</v>
      </c>
      <c r="U101" s="3" t="s">
        <v>100</v>
      </c>
      <c r="V101" s="3" t="s">
        <v>863</v>
      </c>
      <c r="W101" s="5" t="s">
        <v>864</v>
      </c>
      <c r="X101" s="3" t="s">
        <v>103</v>
      </c>
      <c r="Y101" s="3" t="s">
        <v>104</v>
      </c>
      <c r="Z101" s="3" t="s">
        <v>105</v>
      </c>
      <c r="AA101" s="3" t="s">
        <v>106</v>
      </c>
      <c r="AC101" s="3">
        <v>6.0</v>
      </c>
      <c r="AD101" s="3">
        <v>6.0</v>
      </c>
      <c r="AE101" s="23">
        <f t="shared" si="1"/>
        <v>12</v>
      </c>
      <c r="AG101" s="23">
        <f t="shared" si="2"/>
        <v>12</v>
      </c>
      <c r="AH101" s="24" t="str">
        <f t="shared" si="3"/>
        <v>Ok</v>
      </c>
      <c r="AI101" s="3" t="s">
        <v>107</v>
      </c>
      <c r="AJ101" s="3">
        <v>0.0</v>
      </c>
      <c r="AK101" s="3" t="s">
        <v>109</v>
      </c>
      <c r="AL101" s="25">
        <f>IFERROR(VLOOKUP(AK101,'Dicionário'!A:C,2,0),"Conferir")</f>
        <v>2</v>
      </c>
      <c r="AM101" s="3">
        <v>2500.0</v>
      </c>
      <c r="AN101" s="3" t="s">
        <v>135</v>
      </c>
      <c r="AO101" s="26">
        <f>IFERROR(VLOOKUP(AN101,'Dicionário'!$A:$C,2,0),"Conferir")</f>
        <v>2</v>
      </c>
      <c r="AP101" s="3">
        <v>0.0</v>
      </c>
      <c r="AQ101" s="3" t="s">
        <v>135</v>
      </c>
      <c r="AR101" s="26">
        <f>IFERROR(VLOOKUP(AQ101,'Dicionário'!$A:$C,2,0),"Conferir")</f>
        <v>2</v>
      </c>
      <c r="AS101" s="3">
        <v>0.0</v>
      </c>
      <c r="AT101" s="3" t="s">
        <v>109</v>
      </c>
      <c r="AU101" s="26">
        <f>IFERROR(VLOOKUP(AT101,'Dicionário'!$A:$C,2,0),"Conferir")</f>
        <v>2</v>
      </c>
      <c r="AV101" s="3">
        <v>0.0</v>
      </c>
      <c r="AW101" s="3" t="s">
        <v>109</v>
      </c>
      <c r="AX101" s="26">
        <f>IFERROR(VLOOKUP(AW101,'Dicionário'!$A:$C,2,0),"Conferir")</f>
        <v>2</v>
      </c>
      <c r="AY101" s="3">
        <v>0.0</v>
      </c>
      <c r="AZ101" s="3" t="s">
        <v>109</v>
      </c>
      <c r="BA101" s="26">
        <f>IFERROR(VLOOKUP(AZ101,'Dicionário'!$A:$C,2,0),"Conferir")</f>
        <v>2</v>
      </c>
      <c r="BB101" s="3">
        <v>0.0</v>
      </c>
      <c r="BC101" s="3" t="s">
        <v>109</v>
      </c>
      <c r="BD101" s="26">
        <f>IFERROR(VLOOKUP(BC101,'Dicionário'!$A:$C,2,0),"Conferir")</f>
        <v>2</v>
      </c>
      <c r="BF101" s="3">
        <v>0.0</v>
      </c>
      <c r="BG101" s="3" t="s">
        <v>111</v>
      </c>
      <c r="BH101" s="26">
        <f>IFERROR(VLOOKUP(BG101,'Dicionário'!$A:$C,2,0),"Conferir")</f>
        <v>2</v>
      </c>
      <c r="BI101" s="3">
        <v>1100.0</v>
      </c>
      <c r="BJ101" s="3" t="s">
        <v>112</v>
      </c>
      <c r="BK101" s="26">
        <f>IFERROR(VLOOKUP(BJ101,'Dicionário'!$A:$C,2,0),"Conferir")</f>
        <v>2</v>
      </c>
      <c r="BL101" s="3">
        <v>0.0</v>
      </c>
      <c r="BM101" s="3" t="s">
        <v>113</v>
      </c>
      <c r="BN101" s="26">
        <f>IFERROR(VLOOKUP(BM101,'Dicionário'!$A:$C,2,0),"Conferir")</f>
        <v>2</v>
      </c>
      <c r="BO101" s="3">
        <v>96.0</v>
      </c>
      <c r="BP101" s="3" t="s">
        <v>371</v>
      </c>
      <c r="BQ101" s="26">
        <f>IFERROR(VLOOKUP(BP101,'Dicionário'!$A:$C,2,0),"Conferir")</f>
        <v>0</v>
      </c>
      <c r="BR101" s="3">
        <v>54.0</v>
      </c>
      <c r="BS101" s="3" t="s">
        <v>114</v>
      </c>
      <c r="BT101" s="26">
        <f>IFERROR(VLOOKUP(BS101,'Dicionário'!$A:$C,2,0),"Conferir")</f>
        <v>2</v>
      </c>
      <c r="BU101" s="3">
        <v>0.0</v>
      </c>
      <c r="BV101" s="3" t="s">
        <v>113</v>
      </c>
      <c r="BW101" s="26">
        <f>IFERROR(VLOOKUP(BV101,'Dicionário'!$A:$C,2,0),"Conferir")</f>
        <v>2</v>
      </c>
      <c r="BX101" s="3" t="s">
        <v>157</v>
      </c>
      <c r="BY101" s="3">
        <v>170.0</v>
      </c>
      <c r="BZ101" s="3" t="s">
        <v>116</v>
      </c>
      <c r="CA101" s="26">
        <f>IFERROR(VLOOKUP(BZ101,'Dicionário'!$A:$C,2,0),"Conferir")</f>
        <v>2</v>
      </c>
      <c r="CB101" s="3">
        <v>0.0</v>
      </c>
      <c r="CC101" s="3">
        <v>0.0</v>
      </c>
      <c r="CD101" s="3" t="s">
        <v>113</v>
      </c>
      <c r="CE101" s="26">
        <f>IFERROR(VLOOKUP(CD101,'Dicionário'!$A:$C,2,0),"Conferir")</f>
        <v>2</v>
      </c>
      <c r="CF101" s="3">
        <v>0.0</v>
      </c>
      <c r="CG101" s="3" t="s">
        <v>113</v>
      </c>
      <c r="CH101" s="26">
        <f>IFERROR(VLOOKUP(CG101,'Dicionário'!$A:$C,2,0),"Conferir")</f>
        <v>2</v>
      </c>
      <c r="CI101" s="3">
        <v>200.0</v>
      </c>
      <c r="CJ101" s="3" t="s">
        <v>118</v>
      </c>
      <c r="CK101" s="26">
        <f>IFERROR(VLOOKUP(CJ101,'Dicionário'!$A:$C,2,0),"Conferir")</f>
        <v>2</v>
      </c>
      <c r="CM101" s="3">
        <v>0.0</v>
      </c>
      <c r="CN101" s="3">
        <v>0.0</v>
      </c>
      <c r="CO101" s="3">
        <v>0.0</v>
      </c>
      <c r="CP101" s="3" t="s">
        <v>113</v>
      </c>
      <c r="CQ101" s="26">
        <f>IFERROR(VLOOKUP(CP101,'Dicionário'!$A:$C,2,0),"Conferir")</f>
        <v>2</v>
      </c>
      <c r="CR101" s="3">
        <v>0.0</v>
      </c>
      <c r="CS101" s="3" t="s">
        <v>113</v>
      </c>
      <c r="CT101" s="3">
        <v>0.0</v>
      </c>
      <c r="CU101" s="3">
        <f t="shared" si="18"/>
        <v>0</v>
      </c>
      <c r="CV101" s="3" t="s">
        <v>113</v>
      </c>
      <c r="CW101" s="3">
        <v>0.0</v>
      </c>
      <c r="CX101" s="3" t="s">
        <v>113</v>
      </c>
      <c r="CY101" s="26">
        <f>IFERROR(VLOOKUP(CX101,'Dicionário'!$A:$C,2,0),"Conferir")</f>
        <v>2</v>
      </c>
      <c r="DA101" s="3" t="s">
        <v>122</v>
      </c>
      <c r="DB101" s="3" t="s">
        <v>122</v>
      </c>
      <c r="DC101" s="26">
        <f>IFERROR(VLOOKUP(DB101,'Dicionário'!$A:$C,2,0),"Conferir")</f>
        <v>1</v>
      </c>
      <c r="DD101" s="3" t="s">
        <v>123</v>
      </c>
      <c r="DE101" s="3" t="s">
        <v>92</v>
      </c>
      <c r="DF101" s="3" t="s">
        <v>124</v>
      </c>
      <c r="DG101" s="26">
        <f>IFERROR(VLOOKUP(DF101,'Dicionário'!$A:$C,2,0),"Conferir")</f>
        <v>2</v>
      </c>
      <c r="DH101" s="3" t="s">
        <v>146</v>
      </c>
      <c r="DI101" s="26">
        <f>IFERROR(VLOOKUP(DH101,'Dicionário'!$A:$C,2,0),"Conferir")</f>
        <v>5</v>
      </c>
      <c r="DJ101" s="3" t="s">
        <v>146</v>
      </c>
      <c r="DK101" s="26">
        <f>IFERROR(VLOOKUP(DJ101,'Dicionário'!$A:$C,2,0),"Conferir")</f>
        <v>5</v>
      </c>
      <c r="DL101" s="3" t="s">
        <v>91</v>
      </c>
      <c r="DM101" s="26">
        <f>IFERROR(VLOOKUP(DL101,'Dicionário'!$A:$C,2,0),"Conferir")</f>
        <v>1</v>
      </c>
      <c r="DN101" s="3" t="s">
        <v>91</v>
      </c>
      <c r="DO101" s="26">
        <f>IFERROR(VLOOKUP(DN101,'Dicionário'!$A:$C,2,0),"Conferir")</f>
        <v>1</v>
      </c>
      <c r="DQ101" s="27">
        <f t="shared" si="5"/>
        <v>2500</v>
      </c>
      <c r="DR101" s="27">
        <f t="shared" si="6"/>
        <v>1620</v>
      </c>
      <c r="DS101" s="27">
        <f t="shared" si="7"/>
        <v>17</v>
      </c>
      <c r="DT101" s="27">
        <v>2021.0</v>
      </c>
    </row>
    <row r="102">
      <c r="A102" s="2">
        <v>45045.4038550463</v>
      </c>
      <c r="B102" s="3" t="s">
        <v>867</v>
      </c>
      <c r="C102" s="3" t="s">
        <v>91</v>
      </c>
      <c r="D102" s="3" t="s">
        <v>92</v>
      </c>
      <c r="E102" s="3" t="s">
        <v>92</v>
      </c>
      <c r="F102" s="3">
        <v>1.0</v>
      </c>
      <c r="G102" s="3" t="s">
        <v>93</v>
      </c>
      <c r="H102" s="3" t="s">
        <v>94</v>
      </c>
      <c r="I102" s="3" t="s">
        <v>96</v>
      </c>
      <c r="J102" s="3" t="s">
        <v>95</v>
      </c>
      <c r="K102" s="3" t="s">
        <v>868</v>
      </c>
      <c r="L102" s="3">
        <v>2.023030175E9</v>
      </c>
      <c r="M102" s="3" t="s">
        <v>294</v>
      </c>
      <c r="N102" s="3" t="s">
        <v>869</v>
      </c>
      <c r="O102" s="3">
        <v>1.1949996981E10</v>
      </c>
      <c r="P102" s="3">
        <v>5.03904016E8</v>
      </c>
      <c r="Q102" s="3" t="s">
        <v>92</v>
      </c>
      <c r="R102" s="3">
        <v>4.9936398807E10</v>
      </c>
      <c r="S102" s="4">
        <v>38599.0</v>
      </c>
      <c r="T102" s="3" t="s">
        <v>99</v>
      </c>
      <c r="U102" s="3" t="s">
        <v>100</v>
      </c>
      <c r="V102" s="3" t="s">
        <v>870</v>
      </c>
      <c r="W102" s="5" t="s">
        <v>871</v>
      </c>
      <c r="X102" s="3" t="s">
        <v>103</v>
      </c>
      <c r="Y102" s="3" t="s">
        <v>104</v>
      </c>
      <c r="Z102" s="3" t="s">
        <v>105</v>
      </c>
      <c r="AA102" s="3" t="s">
        <v>106</v>
      </c>
      <c r="AC102" s="3">
        <v>3.0</v>
      </c>
      <c r="AD102" s="3">
        <v>3.0</v>
      </c>
      <c r="AE102" s="23">
        <f t="shared" si="1"/>
        <v>6</v>
      </c>
      <c r="AF102" s="3">
        <v>0.0</v>
      </c>
      <c r="AG102" s="23">
        <f t="shared" si="2"/>
        <v>6</v>
      </c>
      <c r="AH102" s="24" t="str">
        <f t="shared" si="3"/>
        <v>Ok</v>
      </c>
      <c r="AI102" s="3" t="s">
        <v>107</v>
      </c>
      <c r="AJ102" s="3">
        <v>0.0</v>
      </c>
      <c r="AK102" s="3" t="s">
        <v>109</v>
      </c>
      <c r="AL102" s="25">
        <f>IFERROR(VLOOKUP(AK102,'Dicionário'!A:C,2,0),"Conferir")</f>
        <v>2</v>
      </c>
      <c r="AM102" s="3">
        <v>0.0</v>
      </c>
      <c r="AN102" s="3" t="s">
        <v>109</v>
      </c>
      <c r="AO102" s="26">
        <f>IFERROR(VLOOKUP(AN102,'Dicionário'!$A:$C,2,0),"Conferir")</f>
        <v>2</v>
      </c>
      <c r="AP102" s="3">
        <v>4228.0</v>
      </c>
      <c r="AQ102" s="3" t="s">
        <v>108</v>
      </c>
      <c r="AR102" s="26">
        <f>IFERROR(VLOOKUP(AQ102,'Dicionário'!$A:$C,2,0),"Conferir")</f>
        <v>2</v>
      </c>
      <c r="AS102" s="3">
        <v>0.0</v>
      </c>
      <c r="AT102" s="3" t="s">
        <v>109</v>
      </c>
      <c r="AU102" s="26">
        <f>IFERROR(VLOOKUP(AT102,'Dicionário'!$A:$C,2,0),"Conferir")</f>
        <v>2</v>
      </c>
      <c r="AV102" s="3">
        <v>0.0</v>
      </c>
      <c r="AW102" s="3" t="s">
        <v>109</v>
      </c>
      <c r="AX102" s="26">
        <f>IFERROR(VLOOKUP(AW102,'Dicionário'!$A:$C,2,0),"Conferir")</f>
        <v>2</v>
      </c>
      <c r="AY102" s="3">
        <v>0.0</v>
      </c>
      <c r="AZ102" s="3" t="s">
        <v>109</v>
      </c>
      <c r="BA102" s="26">
        <f>IFERROR(VLOOKUP(AZ102,'Dicionário'!$A:$C,2,0),"Conferir")</f>
        <v>2</v>
      </c>
      <c r="BB102" s="3">
        <v>750.0</v>
      </c>
      <c r="BC102" s="3" t="s">
        <v>135</v>
      </c>
      <c r="BD102" s="26">
        <f>IFERROR(VLOOKUP(BC102,'Dicionário'!$A:$C,2,0),"Conferir")</f>
        <v>2</v>
      </c>
      <c r="BF102" s="3">
        <v>0.0</v>
      </c>
      <c r="BG102" s="3" t="s">
        <v>111</v>
      </c>
      <c r="BH102" s="26">
        <f>IFERROR(VLOOKUP(BG102,'Dicionário'!$A:$C,2,0),"Conferir")</f>
        <v>2</v>
      </c>
      <c r="BI102" s="3">
        <v>1800.0</v>
      </c>
      <c r="BJ102" s="3" t="s">
        <v>112</v>
      </c>
      <c r="BK102" s="26">
        <f>IFERROR(VLOOKUP(BJ102,'Dicionário'!$A:$C,2,0),"Conferir")</f>
        <v>2</v>
      </c>
      <c r="BL102" s="3">
        <v>160.0</v>
      </c>
      <c r="BM102" s="3" t="s">
        <v>138</v>
      </c>
      <c r="BN102" s="26">
        <f>IFERROR(VLOOKUP(BM102,'Dicionário'!$A:$C,2,0),"Conferir")</f>
        <v>2</v>
      </c>
      <c r="BO102" s="3">
        <v>68.0</v>
      </c>
      <c r="BP102" s="3" t="s">
        <v>114</v>
      </c>
      <c r="BQ102" s="26">
        <f>IFERROR(VLOOKUP(BP102,'Dicionário'!$A:$C,2,0),"Conferir")</f>
        <v>2</v>
      </c>
      <c r="BR102" s="3">
        <v>230.0</v>
      </c>
      <c r="BS102" s="3" t="s">
        <v>114</v>
      </c>
      <c r="BT102" s="26">
        <f>IFERROR(VLOOKUP(BS102,'Dicionário'!$A:$C,2,0),"Conferir")</f>
        <v>2</v>
      </c>
      <c r="BU102" s="3">
        <v>235.0</v>
      </c>
      <c r="BV102" s="3" t="s">
        <v>167</v>
      </c>
      <c r="BW102" s="26">
        <f>IFERROR(VLOOKUP(BV102,'Dicionário'!$A:$C,2,0),"Conferir")</f>
        <v>2</v>
      </c>
      <c r="BX102" s="3" t="s">
        <v>115</v>
      </c>
      <c r="BY102" s="3">
        <v>0.0</v>
      </c>
      <c r="BZ102" s="3" t="s">
        <v>113</v>
      </c>
      <c r="CA102" s="26">
        <f>IFERROR(VLOOKUP(BZ102,'Dicionário'!$A:$C,2,0),"Conferir")</f>
        <v>2</v>
      </c>
      <c r="CB102" s="3">
        <v>150.0</v>
      </c>
      <c r="CC102" s="3">
        <v>0.0</v>
      </c>
      <c r="CD102" s="3" t="s">
        <v>113</v>
      </c>
      <c r="CE102" s="26">
        <f>IFERROR(VLOOKUP(CD102,'Dicionário'!$A:$C,2,0),"Conferir")</f>
        <v>2</v>
      </c>
      <c r="CF102" s="3">
        <v>350.0</v>
      </c>
      <c r="CG102" s="3" t="s">
        <v>117</v>
      </c>
      <c r="CH102" s="26">
        <f>IFERROR(VLOOKUP(CG102,'Dicionário'!$A:$C,2,0),"Conferir")</f>
        <v>2</v>
      </c>
      <c r="CI102" s="3">
        <v>0.0</v>
      </c>
      <c r="CJ102" s="3" t="s">
        <v>113</v>
      </c>
      <c r="CK102" s="26">
        <f>IFERROR(VLOOKUP(CJ102,'Dicionário'!$A:$C,2,0),"Conferir")</f>
        <v>2</v>
      </c>
      <c r="CM102" s="3">
        <v>1.0</v>
      </c>
      <c r="CN102" s="3">
        <v>0.0</v>
      </c>
      <c r="CO102" s="3">
        <v>484.0</v>
      </c>
      <c r="CP102" s="3" t="s">
        <v>120</v>
      </c>
      <c r="CQ102" s="26">
        <f>IFERROR(VLOOKUP(CP102,'Dicionário'!$A:$C,2,0),"Conferir")</f>
        <v>2</v>
      </c>
      <c r="CR102" s="3">
        <v>0.0</v>
      </c>
      <c r="CS102" s="3" t="s">
        <v>113</v>
      </c>
      <c r="CT102" s="3">
        <v>0.0</v>
      </c>
      <c r="CU102" s="3">
        <f t="shared" si="18"/>
        <v>0</v>
      </c>
      <c r="CV102" s="3" t="s">
        <v>113</v>
      </c>
      <c r="CW102" s="3">
        <v>0.0</v>
      </c>
      <c r="CX102" s="3" t="s">
        <v>113</v>
      </c>
      <c r="CY102" s="26">
        <f>IFERROR(VLOOKUP(CX102,'Dicionário'!$A:$C,2,0),"Conferir")</f>
        <v>2</v>
      </c>
      <c r="DA102" s="3" t="s">
        <v>121</v>
      </c>
      <c r="DB102" s="3" t="s">
        <v>385</v>
      </c>
      <c r="DC102" s="26">
        <f>IFERROR(VLOOKUP(DB102,'Dicionário'!$A:$C,2,0),"Conferir")</f>
        <v>3</v>
      </c>
      <c r="DD102" s="3" t="s">
        <v>144</v>
      </c>
      <c r="DE102" s="3" t="s">
        <v>92</v>
      </c>
      <c r="DF102" s="3" t="s">
        <v>124</v>
      </c>
      <c r="DG102" s="26">
        <f>IFERROR(VLOOKUP(DF102,'Dicionário'!$A:$C,2,0),"Conferir")</f>
        <v>2</v>
      </c>
      <c r="DH102" s="3" t="s">
        <v>146</v>
      </c>
      <c r="DI102" s="26">
        <f>IFERROR(VLOOKUP(DH102,'Dicionário'!$A:$C,2,0),"Conferir")</f>
        <v>5</v>
      </c>
      <c r="DJ102" s="3" t="s">
        <v>126</v>
      </c>
      <c r="DK102" s="26">
        <f>IFERROR(VLOOKUP(DJ102,'Dicionário'!$A:$C,2,0),"Conferir")</f>
        <v>7</v>
      </c>
      <c r="DL102" s="3" t="s">
        <v>92</v>
      </c>
      <c r="DM102" s="26">
        <f>IFERROR(VLOOKUP(DL102,'Dicionário'!$A:$C,2,0),"Conferir")</f>
        <v>2</v>
      </c>
      <c r="DN102" s="3" t="s">
        <v>92</v>
      </c>
      <c r="DO102" s="26">
        <f>IFERROR(VLOOKUP(DN102,'Dicionário'!$A:$C,2,0),"Conferir")</f>
        <v>2</v>
      </c>
      <c r="DQ102" s="27">
        <f t="shared" si="5"/>
        <v>4978</v>
      </c>
      <c r="DR102" s="27">
        <f t="shared" si="6"/>
        <v>3477</v>
      </c>
      <c r="DS102" s="27">
        <f t="shared" si="7"/>
        <v>18</v>
      </c>
      <c r="DT102" s="27">
        <v>2023.0</v>
      </c>
    </row>
    <row r="103">
      <c r="A103" s="2">
        <v>45045.70190810185</v>
      </c>
      <c r="B103" s="3" t="s">
        <v>873</v>
      </c>
      <c r="C103" s="3" t="s">
        <v>91</v>
      </c>
      <c r="D103" s="3" t="s">
        <v>92</v>
      </c>
      <c r="E103" s="3" t="s">
        <v>92</v>
      </c>
      <c r="F103" s="3" t="s">
        <v>93</v>
      </c>
      <c r="G103" s="3" t="s">
        <v>93</v>
      </c>
      <c r="H103" s="3" t="s">
        <v>94</v>
      </c>
      <c r="I103" s="3" t="s">
        <v>95</v>
      </c>
      <c r="J103" s="3" t="s">
        <v>96</v>
      </c>
      <c r="K103" s="3" t="s">
        <v>874</v>
      </c>
      <c r="L103" s="3">
        <v>2.023030177E9</v>
      </c>
      <c r="M103" s="3" t="s">
        <v>259</v>
      </c>
      <c r="N103" s="3" t="s">
        <v>875</v>
      </c>
      <c r="O103" s="3">
        <v>1.1983749916E10</v>
      </c>
      <c r="P103" s="3">
        <v>5.01197047E8</v>
      </c>
      <c r="Q103" s="3" t="s">
        <v>92</v>
      </c>
      <c r="R103" s="3">
        <v>4.405919283E10</v>
      </c>
      <c r="S103" s="4">
        <v>38605.0</v>
      </c>
      <c r="T103" s="3" t="s">
        <v>131</v>
      </c>
      <c r="U103" s="3" t="s">
        <v>100</v>
      </c>
      <c r="V103" s="3" t="s">
        <v>876</v>
      </c>
      <c r="W103" s="5" t="s">
        <v>877</v>
      </c>
      <c r="X103" s="3" t="s">
        <v>878</v>
      </c>
      <c r="Y103" s="3" t="s">
        <v>104</v>
      </c>
      <c r="Z103" s="3" t="s">
        <v>105</v>
      </c>
      <c r="AA103" s="3" t="s">
        <v>106</v>
      </c>
      <c r="AC103" s="3">
        <v>4.0</v>
      </c>
      <c r="AD103" s="3">
        <v>4.0</v>
      </c>
      <c r="AE103" s="23">
        <f t="shared" si="1"/>
        <v>8</v>
      </c>
      <c r="AG103" s="23">
        <f t="shared" si="2"/>
        <v>8</v>
      </c>
      <c r="AH103" s="24" t="str">
        <f t="shared" si="3"/>
        <v>Ok</v>
      </c>
      <c r="AI103" s="3" t="s">
        <v>107</v>
      </c>
      <c r="AJ103" s="3">
        <v>539.0</v>
      </c>
      <c r="AK103" s="3" t="s">
        <v>110</v>
      </c>
      <c r="AL103" s="25">
        <f>IFERROR(VLOOKUP(AK103,'Dicionário'!A:C,2,0),"Conferir")</f>
        <v>2</v>
      </c>
      <c r="AM103" s="3">
        <v>2478.0</v>
      </c>
      <c r="AN103" s="3" t="s">
        <v>581</v>
      </c>
      <c r="AO103" s="26">
        <f>IFERROR(VLOOKUP(AN103,'Dicionário'!$A:$C,2,0),"Conferir")</f>
        <v>0</v>
      </c>
      <c r="AP103" s="3">
        <v>0.0</v>
      </c>
      <c r="AQ103" s="3" t="s">
        <v>109</v>
      </c>
      <c r="AR103" s="26">
        <f>IFERROR(VLOOKUP(AQ103,'Dicionário'!$A:$C,2,0),"Conferir")</f>
        <v>2</v>
      </c>
      <c r="AS103" s="3">
        <v>4235.0</v>
      </c>
      <c r="AT103" s="3" t="s">
        <v>108</v>
      </c>
      <c r="AU103" s="26">
        <f>IFERROR(VLOOKUP(AT103,'Dicionário'!$A:$C,2,0),"Conferir")</f>
        <v>2</v>
      </c>
      <c r="AV103" s="3">
        <v>0.0</v>
      </c>
      <c r="AW103" s="3" t="s">
        <v>109</v>
      </c>
      <c r="AX103" s="26">
        <f>IFERROR(VLOOKUP(AW103,'Dicionário'!$A:$C,2,0),"Conferir")</f>
        <v>2</v>
      </c>
      <c r="AY103" s="3">
        <v>0.0</v>
      </c>
      <c r="AZ103" s="3" t="s">
        <v>109</v>
      </c>
      <c r="BA103" s="26">
        <f>IFERROR(VLOOKUP(AZ103,'Dicionário'!$A:$C,2,0),"Conferir")</f>
        <v>2</v>
      </c>
      <c r="BB103" s="3">
        <v>0.0</v>
      </c>
      <c r="BC103" s="3" t="s">
        <v>109</v>
      </c>
      <c r="BD103" s="26">
        <f>IFERROR(VLOOKUP(BC103,'Dicionário'!$A:$C,2,0),"Conferir")</f>
        <v>2</v>
      </c>
      <c r="BE103" s="3" t="s">
        <v>1097</v>
      </c>
      <c r="BF103" s="3">
        <v>1.0</v>
      </c>
      <c r="BG103" s="3" t="s">
        <v>136</v>
      </c>
      <c r="BH103" s="26">
        <f>IFERROR(VLOOKUP(BG103,'Dicionário'!$A:$C,2,0),"Conferir")</f>
        <v>1</v>
      </c>
      <c r="BI103" s="3">
        <v>150.0</v>
      </c>
      <c r="BJ103" s="3" t="s">
        <v>879</v>
      </c>
      <c r="BK103" s="26">
        <f>IFERROR(VLOOKUP(BJ103,'Dicionário'!$A:$C,2,0),"Conferir")</f>
        <v>0</v>
      </c>
      <c r="BL103" s="3">
        <v>0.0</v>
      </c>
      <c r="BM103" s="3" t="s">
        <v>255</v>
      </c>
      <c r="BN103" s="26">
        <f>IFERROR(VLOOKUP(BM103,'Dicionário'!$A:$C,2,0),"Conferir")</f>
        <v>2</v>
      </c>
      <c r="BO103" s="3">
        <v>79.0</v>
      </c>
      <c r="BP103" s="3" t="s">
        <v>114</v>
      </c>
      <c r="BQ103" s="26">
        <f>IFERROR(VLOOKUP(BP103,'Dicionário'!$A:$C,2,0),"Conferir")</f>
        <v>2</v>
      </c>
      <c r="BR103" s="3">
        <v>317.0</v>
      </c>
      <c r="BS103" s="3" t="s">
        <v>114</v>
      </c>
      <c r="BT103" s="26">
        <f>IFERROR(VLOOKUP(BS103,'Dicionário'!$A:$C,2,0),"Conferir")</f>
        <v>2</v>
      </c>
      <c r="BU103" s="3">
        <v>15.0</v>
      </c>
      <c r="BV103" s="3" t="s">
        <v>256</v>
      </c>
      <c r="BW103" s="26">
        <f>IFERROR(VLOOKUP(BV103,'Dicionário'!$A:$C,2,0),"Conferir")</f>
        <v>0</v>
      </c>
      <c r="BX103" s="3" t="s">
        <v>115</v>
      </c>
      <c r="BY103" s="3">
        <v>147.0</v>
      </c>
      <c r="BZ103" s="3" t="s">
        <v>116</v>
      </c>
      <c r="CA103" s="26">
        <f>IFERROR(VLOOKUP(BZ103,'Dicionário'!$A:$C,2,0),"Conferir")</f>
        <v>2</v>
      </c>
      <c r="CB103" s="3">
        <v>0.0</v>
      </c>
      <c r="CC103" s="3">
        <v>0.0</v>
      </c>
      <c r="CD103" s="3" t="s">
        <v>113</v>
      </c>
      <c r="CE103" s="26">
        <f>IFERROR(VLOOKUP(CD103,'Dicionário'!$A:$C,2,0),"Conferir")</f>
        <v>2</v>
      </c>
      <c r="CF103" s="3">
        <v>0.0</v>
      </c>
      <c r="CG103" s="3" t="s">
        <v>113</v>
      </c>
      <c r="CH103" s="26">
        <f>IFERROR(VLOOKUP(CG103,'Dicionário'!$A:$C,2,0),"Conferir")</f>
        <v>2</v>
      </c>
      <c r="CI103" s="3">
        <v>60.0</v>
      </c>
      <c r="CJ103" s="3" t="s">
        <v>118</v>
      </c>
      <c r="CK103" s="26">
        <f>IFERROR(VLOOKUP(CJ103,'Dicionário'!$A:$C,2,0),"Conferir")</f>
        <v>2</v>
      </c>
      <c r="CL103" s="3" t="s">
        <v>1098</v>
      </c>
      <c r="CM103" s="3">
        <v>2.0</v>
      </c>
      <c r="CN103" s="3">
        <v>0.0</v>
      </c>
      <c r="CO103" s="3">
        <v>1189.0</v>
      </c>
      <c r="CP103" s="3" t="s">
        <v>120</v>
      </c>
      <c r="CQ103" s="26">
        <f>IFERROR(VLOOKUP(CP103,'Dicionário'!$A:$C,2,0),"Conferir")</f>
        <v>2</v>
      </c>
      <c r="CR103" s="3">
        <v>0.0</v>
      </c>
      <c r="CS103" s="3" t="s">
        <v>113</v>
      </c>
      <c r="CT103" s="3">
        <v>306.0</v>
      </c>
      <c r="CU103" s="3">
        <v>0.0</v>
      </c>
      <c r="CV103" s="3" t="s">
        <v>120</v>
      </c>
      <c r="CW103" s="3">
        <v>22687.0</v>
      </c>
      <c r="CX103" s="3" t="s">
        <v>120</v>
      </c>
      <c r="CY103" s="26">
        <f>IFERROR(VLOOKUP(CX103,'Dicionário'!$A:$C,2,0),"Conferir")</f>
        <v>2</v>
      </c>
      <c r="DA103" s="3" t="s">
        <v>121</v>
      </c>
      <c r="DB103" s="3" t="s">
        <v>122</v>
      </c>
      <c r="DC103" s="26">
        <f>IFERROR(VLOOKUP(DB103,'Dicionário'!$A:$C,2,0),"Conferir")</f>
        <v>1</v>
      </c>
      <c r="DD103" s="3" t="s">
        <v>144</v>
      </c>
      <c r="DF103" s="3" t="s">
        <v>145</v>
      </c>
      <c r="DG103" s="26">
        <f>IFERROR(VLOOKUP(DF103,'Dicionário'!$A:$C,2,0),"Conferir")</f>
        <v>1</v>
      </c>
      <c r="DH103" s="3" t="s">
        <v>146</v>
      </c>
      <c r="DI103" s="26">
        <f>IFERROR(VLOOKUP(DH103,'Dicionário'!$A:$C,2,0),"Conferir")</f>
        <v>5</v>
      </c>
      <c r="DJ103" s="3" t="s">
        <v>146</v>
      </c>
      <c r="DK103" s="26">
        <f>IFERROR(VLOOKUP(DJ103,'Dicionário'!$A:$C,2,0),"Conferir")</f>
        <v>5</v>
      </c>
      <c r="DL103" s="3" t="s">
        <v>92</v>
      </c>
      <c r="DM103" s="26">
        <f>IFERROR(VLOOKUP(DL103,'Dicionário'!$A:$C,2,0),"Conferir")</f>
        <v>2</v>
      </c>
      <c r="DN103" s="3" t="s">
        <v>92</v>
      </c>
      <c r="DO103" s="26">
        <f>IFERROR(VLOOKUP(DN103,'Dicionário'!$A:$C,2,0),"Conferir")</f>
        <v>2</v>
      </c>
      <c r="DQ103" s="27">
        <f t="shared" si="5"/>
        <v>7252</v>
      </c>
      <c r="DR103" s="27">
        <f t="shared" si="6"/>
        <v>1957</v>
      </c>
      <c r="DS103" s="27">
        <f t="shared" si="7"/>
        <v>18</v>
      </c>
      <c r="DT103" s="27">
        <v>2023.0</v>
      </c>
    </row>
    <row r="104">
      <c r="A104" s="2">
        <v>45045.712739525465</v>
      </c>
      <c r="B104" s="3" t="s">
        <v>882</v>
      </c>
      <c r="C104" s="3" t="s">
        <v>91</v>
      </c>
      <c r="D104" s="3" t="s">
        <v>92</v>
      </c>
      <c r="E104" s="3" t="s">
        <v>92</v>
      </c>
      <c r="F104" s="3">
        <v>1.0</v>
      </c>
      <c r="G104" s="3" t="s">
        <v>93</v>
      </c>
      <c r="H104" s="3" t="s">
        <v>94</v>
      </c>
      <c r="I104" s="3" t="s">
        <v>96</v>
      </c>
      <c r="J104" s="3" t="s">
        <v>95</v>
      </c>
      <c r="K104" s="3" t="s">
        <v>2482</v>
      </c>
      <c r="L104" s="3">
        <v>2.023030176E9</v>
      </c>
      <c r="M104" s="3" t="s">
        <v>294</v>
      </c>
      <c r="N104" s="3" t="s">
        <v>884</v>
      </c>
      <c r="O104" s="3">
        <v>1.1958360119E10</v>
      </c>
      <c r="P104" s="3" t="s">
        <v>885</v>
      </c>
      <c r="R104" s="3">
        <v>2.4414406838E10</v>
      </c>
      <c r="S104" s="4">
        <v>38390.0</v>
      </c>
      <c r="T104" s="3" t="s">
        <v>99</v>
      </c>
      <c r="U104" s="3" t="s">
        <v>100</v>
      </c>
      <c r="V104" s="3" t="s">
        <v>886</v>
      </c>
      <c r="W104" s="5" t="s">
        <v>887</v>
      </c>
      <c r="X104" s="3" t="s">
        <v>103</v>
      </c>
      <c r="Y104" s="3" t="s">
        <v>104</v>
      </c>
      <c r="Z104" s="3" t="s">
        <v>105</v>
      </c>
      <c r="AA104" s="3" t="s">
        <v>106</v>
      </c>
      <c r="AC104" s="3">
        <v>5.0</v>
      </c>
      <c r="AD104" s="3">
        <v>1.0</v>
      </c>
      <c r="AE104" s="23">
        <f t="shared" si="1"/>
        <v>2</v>
      </c>
      <c r="AF104" s="3">
        <v>0.0</v>
      </c>
      <c r="AG104" s="23">
        <f t="shared" si="2"/>
        <v>2</v>
      </c>
      <c r="AH104" s="24" t="str">
        <f t="shared" si="3"/>
        <v>Ok</v>
      </c>
      <c r="AI104" s="3" t="s">
        <v>134</v>
      </c>
      <c r="AJ104" s="3">
        <v>0.0</v>
      </c>
      <c r="AK104" s="3" t="s">
        <v>109</v>
      </c>
      <c r="AL104" s="25">
        <f>IFERROR(VLOOKUP(AK104,'Dicionário'!A:C,2,0),"Conferir")</f>
        <v>2</v>
      </c>
      <c r="AM104" s="3">
        <v>4140.0</v>
      </c>
      <c r="AN104" s="3" t="s">
        <v>108</v>
      </c>
      <c r="AO104" s="26">
        <f>IFERROR(VLOOKUP(AN104,'Dicionário'!$A:$C,2,0),"Conferir")</f>
        <v>2</v>
      </c>
      <c r="AP104" s="3">
        <v>1293.0</v>
      </c>
      <c r="AQ104" s="3" t="s">
        <v>108</v>
      </c>
      <c r="AR104" s="26">
        <f>IFERROR(VLOOKUP(AQ104,'Dicionário'!$A:$C,2,0),"Conferir")</f>
        <v>2</v>
      </c>
      <c r="AS104" s="3">
        <v>0.0</v>
      </c>
      <c r="AT104" s="3" t="s">
        <v>109</v>
      </c>
      <c r="AU104" s="26">
        <f>IFERROR(VLOOKUP(AT104,'Dicionário'!$A:$C,2,0),"Conferir")</f>
        <v>2</v>
      </c>
      <c r="AV104" s="3">
        <v>0.0</v>
      </c>
      <c r="AW104" s="3" t="s">
        <v>109</v>
      </c>
      <c r="AX104" s="26">
        <f>IFERROR(VLOOKUP(AW104,'Dicionário'!$A:$C,2,0),"Conferir")</f>
        <v>2</v>
      </c>
      <c r="AY104" s="3">
        <v>0.0</v>
      </c>
      <c r="AZ104" s="3" t="s">
        <v>109</v>
      </c>
      <c r="BA104" s="26">
        <f>IFERROR(VLOOKUP(AZ104,'Dicionário'!$A:$C,2,0),"Conferir")</f>
        <v>2</v>
      </c>
      <c r="BB104" s="3">
        <v>0.0</v>
      </c>
      <c r="BC104" s="3" t="s">
        <v>109</v>
      </c>
      <c r="BD104" s="26">
        <f>IFERROR(VLOOKUP(BC104,'Dicionário'!$A:$C,2,0),"Conferir")</f>
        <v>2</v>
      </c>
      <c r="BF104" s="3">
        <v>0.0</v>
      </c>
      <c r="BG104" s="3" t="s">
        <v>111</v>
      </c>
      <c r="BH104" s="26">
        <f>IFERROR(VLOOKUP(BG104,'Dicionário'!$A:$C,2,0),"Conferir")</f>
        <v>2</v>
      </c>
      <c r="BI104" s="3">
        <v>1400.0</v>
      </c>
      <c r="BJ104" s="3" t="s">
        <v>112</v>
      </c>
      <c r="BK104" s="26">
        <f>IFERROR(VLOOKUP(BJ104,'Dicionário'!$A:$C,2,0),"Conferir")</f>
        <v>2</v>
      </c>
      <c r="BL104" s="3">
        <v>0.0</v>
      </c>
      <c r="BM104" s="3" t="s">
        <v>113</v>
      </c>
      <c r="BN104" s="26">
        <f>IFERROR(VLOOKUP(BM104,'Dicionário'!$A:$C,2,0),"Conferir")</f>
        <v>2</v>
      </c>
      <c r="BO104" s="3">
        <v>117.0</v>
      </c>
      <c r="BP104" s="3" t="s">
        <v>114</v>
      </c>
      <c r="BQ104" s="26">
        <f>IFERROR(VLOOKUP(BP104,'Dicionário'!$A:$C,2,0),"Conferir")</f>
        <v>2</v>
      </c>
      <c r="BR104" s="3">
        <v>209.0</v>
      </c>
      <c r="BS104" s="3" t="s">
        <v>114</v>
      </c>
      <c r="BT104" s="26">
        <f>IFERROR(VLOOKUP(BS104,'Dicionário'!$A:$C,2,0),"Conferir")</f>
        <v>2</v>
      </c>
      <c r="BU104" s="3">
        <v>180.0</v>
      </c>
      <c r="BV104" s="3" t="s">
        <v>167</v>
      </c>
      <c r="BW104" s="26">
        <f>IFERROR(VLOOKUP(BV104,'Dicionário'!$A:$C,2,0),"Conferir")</f>
        <v>2</v>
      </c>
      <c r="BX104" s="3" t="s">
        <v>115</v>
      </c>
      <c r="BY104" s="3">
        <v>198.0</v>
      </c>
      <c r="BZ104" s="3" t="s">
        <v>116</v>
      </c>
      <c r="CA104" s="26">
        <f>IFERROR(VLOOKUP(BZ104,'Dicionário'!$A:$C,2,0),"Conferir")</f>
        <v>2</v>
      </c>
      <c r="CB104" s="3">
        <v>0.0</v>
      </c>
      <c r="CC104" s="3">
        <v>655.0</v>
      </c>
      <c r="CD104" s="3" t="s">
        <v>189</v>
      </c>
      <c r="CE104" s="26">
        <f>IFERROR(VLOOKUP(CD104,'Dicionário'!$A:$C,2,0),"Conferir")</f>
        <v>2</v>
      </c>
      <c r="CF104" s="3">
        <v>70.0</v>
      </c>
      <c r="CG104" s="3" t="s">
        <v>276</v>
      </c>
      <c r="CH104" s="26">
        <f>IFERROR(VLOOKUP(CG104,'Dicionário'!$A:$C,2,0),"Conferir")</f>
        <v>2</v>
      </c>
      <c r="CI104" s="3">
        <v>570.0</v>
      </c>
      <c r="CJ104" s="3" t="s">
        <v>257</v>
      </c>
      <c r="CK104" s="26">
        <f>IFERROR(VLOOKUP(CJ104,'Dicionário'!$A:$C,2,0),"Conferir")</f>
        <v>0</v>
      </c>
      <c r="CM104" s="3">
        <v>0.0</v>
      </c>
      <c r="CN104" s="3">
        <v>0.0</v>
      </c>
      <c r="CO104" s="3">
        <v>0.0</v>
      </c>
      <c r="CP104" s="3" t="s">
        <v>113</v>
      </c>
      <c r="CQ104" s="26">
        <f>IFERROR(VLOOKUP(CP104,'Dicionário'!$A:$C,2,0),"Conferir")</f>
        <v>2</v>
      </c>
      <c r="CR104" s="3">
        <v>0.0</v>
      </c>
      <c r="CS104" s="3" t="s">
        <v>120</v>
      </c>
      <c r="CT104" s="3">
        <v>121.0</v>
      </c>
      <c r="CU104" s="3">
        <v>0.0</v>
      </c>
      <c r="CV104" s="3" t="s">
        <v>120</v>
      </c>
      <c r="CW104" s="3">
        <v>0.0</v>
      </c>
      <c r="CX104" s="3" t="s">
        <v>113</v>
      </c>
      <c r="CY104" s="26">
        <f>IFERROR(VLOOKUP(CX104,'Dicionário'!$A:$C,2,0),"Conferir")</f>
        <v>2</v>
      </c>
      <c r="DA104" s="3" t="s">
        <v>122</v>
      </c>
      <c r="DB104" s="3" t="s">
        <v>122</v>
      </c>
      <c r="DC104" s="26">
        <f>IFERROR(VLOOKUP(DB104,'Dicionário'!$A:$C,2,0),"Conferir")</f>
        <v>1</v>
      </c>
      <c r="DD104" s="3" t="s">
        <v>123</v>
      </c>
      <c r="DE104" s="3" t="s">
        <v>92</v>
      </c>
      <c r="DF104" s="3" t="s">
        <v>124</v>
      </c>
      <c r="DG104" s="26">
        <f>IFERROR(VLOOKUP(DF104,'Dicionário'!$A:$C,2,0),"Conferir")</f>
        <v>2</v>
      </c>
      <c r="DH104" s="3" t="s">
        <v>146</v>
      </c>
      <c r="DI104" s="26">
        <f>IFERROR(VLOOKUP(DH104,'Dicionário'!$A:$C,2,0),"Conferir")</f>
        <v>5</v>
      </c>
      <c r="DJ104" s="3" t="s">
        <v>146</v>
      </c>
      <c r="DK104" s="26">
        <f>IFERROR(VLOOKUP(DJ104,'Dicionário'!$A:$C,2,0),"Conferir")</f>
        <v>5</v>
      </c>
      <c r="DL104" s="3" t="s">
        <v>92</v>
      </c>
      <c r="DM104" s="26">
        <f>IFERROR(VLOOKUP(DL104,'Dicionário'!$A:$C,2,0),"Conferir")</f>
        <v>2</v>
      </c>
      <c r="DN104" s="3" t="s">
        <v>92</v>
      </c>
      <c r="DO104" s="26">
        <f>IFERROR(VLOOKUP(DN104,'Dicionário'!$A:$C,2,0),"Conferir")</f>
        <v>2</v>
      </c>
      <c r="DQ104" s="27">
        <f t="shared" si="5"/>
        <v>5433</v>
      </c>
      <c r="DR104" s="27">
        <f t="shared" si="6"/>
        <v>3399</v>
      </c>
      <c r="DS104" s="27">
        <f t="shared" si="7"/>
        <v>18</v>
      </c>
      <c r="DT104" s="27">
        <v>2022.0</v>
      </c>
    </row>
    <row r="105">
      <c r="A105" s="2">
        <v>45052.7555549074</v>
      </c>
      <c r="B105" s="3" t="s">
        <v>888</v>
      </c>
      <c r="C105" s="3" t="s">
        <v>91</v>
      </c>
      <c r="D105" s="3" t="s">
        <v>92</v>
      </c>
      <c r="E105" s="3" t="s">
        <v>92</v>
      </c>
      <c r="F105" s="3" t="s">
        <v>93</v>
      </c>
      <c r="G105" s="3" t="s">
        <v>93</v>
      </c>
      <c r="H105" s="3" t="s">
        <v>94</v>
      </c>
      <c r="I105" s="3" t="s">
        <v>95</v>
      </c>
      <c r="J105" s="3" t="s">
        <v>96</v>
      </c>
      <c r="K105" s="3" t="s">
        <v>889</v>
      </c>
      <c r="L105" s="3">
        <v>2.023030178E9</v>
      </c>
      <c r="M105" s="3" t="s">
        <v>341</v>
      </c>
      <c r="N105" s="3" t="s">
        <v>890</v>
      </c>
      <c r="O105" s="3">
        <v>1.1960456167E10</v>
      </c>
      <c r="P105" s="3">
        <v>6.06386609E8</v>
      </c>
      <c r="Q105" s="3" t="s">
        <v>92</v>
      </c>
      <c r="R105" s="3">
        <v>5.870851181E10</v>
      </c>
      <c r="S105" s="4">
        <v>38479.0</v>
      </c>
      <c r="T105" s="3" t="s">
        <v>99</v>
      </c>
      <c r="U105" s="3" t="s">
        <v>100</v>
      </c>
      <c r="V105" s="3" t="s">
        <v>891</v>
      </c>
      <c r="W105" s="5" t="s">
        <v>892</v>
      </c>
      <c r="X105" s="3" t="s">
        <v>103</v>
      </c>
      <c r="Y105" s="3" t="s">
        <v>104</v>
      </c>
      <c r="Z105" s="3" t="s">
        <v>105</v>
      </c>
      <c r="AA105" s="3" t="s">
        <v>106</v>
      </c>
      <c r="AC105" s="3">
        <v>3.0</v>
      </c>
      <c r="AD105" s="3">
        <v>3.0</v>
      </c>
      <c r="AE105" s="23">
        <f t="shared" si="1"/>
        <v>6</v>
      </c>
      <c r="AF105" s="3">
        <v>0.0</v>
      </c>
      <c r="AG105" s="23">
        <f t="shared" si="2"/>
        <v>6</v>
      </c>
      <c r="AH105" s="24" t="str">
        <f t="shared" si="3"/>
        <v>Ok</v>
      </c>
      <c r="AI105" s="3" t="s">
        <v>107</v>
      </c>
      <c r="AJ105" s="3">
        <v>0.0</v>
      </c>
      <c r="AK105" s="3" t="s">
        <v>109</v>
      </c>
      <c r="AL105" s="25">
        <f>IFERROR(VLOOKUP(AK105,'Dicionário'!A:C,2,0),"Conferir")</f>
        <v>2</v>
      </c>
      <c r="AM105" s="3">
        <v>1701.0</v>
      </c>
      <c r="AN105" s="3" t="s">
        <v>274</v>
      </c>
      <c r="AO105" s="26">
        <f>IFERROR(VLOOKUP(AN105,'Dicionário'!$A:$C,2,0),"Conferir")</f>
        <v>0</v>
      </c>
      <c r="AP105" s="3">
        <v>4052.0</v>
      </c>
      <c r="AQ105" s="3" t="s">
        <v>108</v>
      </c>
      <c r="AR105" s="26">
        <f>IFERROR(VLOOKUP(AQ105,'Dicionário'!$A:$C,2,0),"Conferir")</f>
        <v>2</v>
      </c>
      <c r="AS105" s="3">
        <v>500.0</v>
      </c>
      <c r="AT105" s="3" t="s">
        <v>135</v>
      </c>
      <c r="AU105" s="26">
        <f>IFERROR(VLOOKUP(AT105,'Dicionário'!$A:$C,2,0),"Conferir")</f>
        <v>2</v>
      </c>
      <c r="AV105" s="3">
        <v>0.0</v>
      </c>
      <c r="AW105" s="3" t="s">
        <v>109</v>
      </c>
      <c r="AX105" s="26">
        <f>IFERROR(VLOOKUP(AW105,'Dicionário'!$A:$C,2,0),"Conferir")</f>
        <v>2</v>
      </c>
      <c r="AY105" s="3">
        <v>0.0</v>
      </c>
      <c r="AZ105" s="3" t="s">
        <v>109</v>
      </c>
      <c r="BA105" s="26">
        <f>IFERROR(VLOOKUP(AZ105,'Dicionário'!$A:$C,2,0),"Conferir")</f>
        <v>2</v>
      </c>
      <c r="BB105" s="3">
        <v>0.0</v>
      </c>
      <c r="BC105" s="3" t="s">
        <v>109</v>
      </c>
      <c r="BD105" s="26">
        <f>IFERROR(VLOOKUP(BC105,'Dicionário'!$A:$C,2,0),"Conferir")</f>
        <v>2</v>
      </c>
      <c r="BF105" s="3">
        <v>0.0</v>
      </c>
      <c r="BG105" s="3" t="s">
        <v>136</v>
      </c>
      <c r="BH105" s="26">
        <f>IFERROR(VLOOKUP(BG105,'Dicionário'!$A:$C,2,0),"Conferir")</f>
        <v>1</v>
      </c>
      <c r="BI105" s="3">
        <v>0.0</v>
      </c>
      <c r="BJ105" s="3" t="s">
        <v>137</v>
      </c>
      <c r="BK105" s="26">
        <f>IFERROR(VLOOKUP(BJ105,'Dicionário'!$A:$C,2,0),"Conferir")</f>
        <v>2</v>
      </c>
      <c r="BL105" s="3">
        <v>715.0</v>
      </c>
      <c r="BM105" s="3" t="s">
        <v>138</v>
      </c>
      <c r="BN105" s="26">
        <f>IFERROR(VLOOKUP(BM105,'Dicionário'!$A:$C,2,0),"Conferir")</f>
        <v>2</v>
      </c>
      <c r="BO105" s="3">
        <v>75.0</v>
      </c>
      <c r="BP105" s="3" t="s">
        <v>114</v>
      </c>
      <c r="BQ105" s="26">
        <f>IFERROR(VLOOKUP(BP105,'Dicionário'!$A:$C,2,0),"Conferir")</f>
        <v>2</v>
      </c>
      <c r="BR105" s="3">
        <v>39.0</v>
      </c>
      <c r="BS105" s="3" t="s">
        <v>114</v>
      </c>
      <c r="BT105" s="26">
        <f>IFERROR(VLOOKUP(BS105,'Dicionário'!$A:$C,2,0),"Conferir")</f>
        <v>2</v>
      </c>
      <c r="BU105" s="3">
        <v>244.0</v>
      </c>
      <c r="BV105" s="3" t="s">
        <v>167</v>
      </c>
      <c r="BW105" s="26">
        <f>IFERROR(VLOOKUP(BV105,'Dicionário'!$A:$C,2,0),"Conferir")</f>
        <v>2</v>
      </c>
      <c r="BX105" s="3" t="s">
        <v>115</v>
      </c>
      <c r="BY105" s="3">
        <v>203.0</v>
      </c>
      <c r="BZ105" s="3" t="s">
        <v>116</v>
      </c>
      <c r="CA105" s="26">
        <f>IFERROR(VLOOKUP(BZ105,'Dicionário'!$A:$C,2,0),"Conferir")</f>
        <v>2</v>
      </c>
      <c r="CB105" s="3">
        <v>376.0</v>
      </c>
      <c r="CC105" s="3">
        <v>0.0</v>
      </c>
      <c r="CD105" s="3" t="s">
        <v>113</v>
      </c>
      <c r="CE105" s="26">
        <f>IFERROR(VLOOKUP(CD105,'Dicionário'!$A:$C,2,0),"Conferir")</f>
        <v>2</v>
      </c>
      <c r="CF105" s="3">
        <v>533.0</v>
      </c>
      <c r="CG105" s="3" t="s">
        <v>117</v>
      </c>
      <c r="CH105" s="26">
        <f>IFERROR(VLOOKUP(CG105,'Dicionário'!$A:$C,2,0),"Conferir")</f>
        <v>2</v>
      </c>
      <c r="CI105" s="3">
        <v>250.0</v>
      </c>
      <c r="CJ105" s="3" t="s">
        <v>118</v>
      </c>
      <c r="CK105" s="26">
        <f>IFERROR(VLOOKUP(CJ105,'Dicionário'!$A:$C,2,0),"Conferir")</f>
        <v>2</v>
      </c>
      <c r="CL105" s="3" t="s">
        <v>919</v>
      </c>
      <c r="CM105" s="3">
        <v>0.0</v>
      </c>
      <c r="CN105" s="3">
        <v>0.0</v>
      </c>
      <c r="CO105" s="3">
        <v>0.0</v>
      </c>
      <c r="CP105" s="3" t="s">
        <v>113</v>
      </c>
      <c r="CQ105" s="26">
        <f>IFERROR(VLOOKUP(CP105,'Dicionário'!$A:$C,2,0),"Conferir")</f>
        <v>2</v>
      </c>
      <c r="CR105" s="3">
        <v>0.0</v>
      </c>
      <c r="CS105" s="3" t="s">
        <v>920</v>
      </c>
      <c r="CT105" s="3">
        <v>0.0</v>
      </c>
      <c r="CU105" s="3">
        <f t="shared" ref="CU105:CU107" si="19">ROUNDDOWN((CT105-CR105)/12,0)</f>
        <v>0</v>
      </c>
      <c r="CV105" s="3" t="s">
        <v>113</v>
      </c>
      <c r="CW105" s="3">
        <v>0.0</v>
      </c>
      <c r="CX105" s="3" t="s">
        <v>113</v>
      </c>
      <c r="CY105" s="26">
        <f>IFERROR(VLOOKUP(CX105,'Dicionário'!$A:$C,2,0),"Conferir")</f>
        <v>2</v>
      </c>
      <c r="DA105" s="3" t="s">
        <v>122</v>
      </c>
      <c r="DB105" s="3" t="s">
        <v>122</v>
      </c>
      <c r="DC105" s="26">
        <f>IFERROR(VLOOKUP(DB105,'Dicionário'!$A:$C,2,0),"Conferir")</f>
        <v>1</v>
      </c>
      <c r="DD105" s="3" t="s">
        <v>123</v>
      </c>
      <c r="DF105" s="3" t="s">
        <v>124</v>
      </c>
      <c r="DG105" s="26">
        <f>IFERROR(VLOOKUP(DF105,'Dicionário'!$A:$C,2,0),"Conferir")</f>
        <v>2</v>
      </c>
      <c r="DH105" s="3" t="s">
        <v>126</v>
      </c>
      <c r="DI105" s="26">
        <f>IFERROR(VLOOKUP(DH105,'Dicionário'!$A:$C,2,0),"Conferir")</f>
        <v>7</v>
      </c>
      <c r="DJ105" s="3" t="s">
        <v>126</v>
      </c>
      <c r="DK105" s="26">
        <f>IFERROR(VLOOKUP(DJ105,'Dicionário'!$A:$C,2,0),"Conferir")</f>
        <v>7</v>
      </c>
      <c r="DL105" s="3" t="s">
        <v>91</v>
      </c>
      <c r="DM105" s="26">
        <f>IFERROR(VLOOKUP(DL105,'Dicionário'!$A:$C,2,0),"Conferir")</f>
        <v>1</v>
      </c>
      <c r="DN105" s="3" t="s">
        <v>91</v>
      </c>
      <c r="DO105" s="26">
        <f>IFERROR(VLOOKUP(DN105,'Dicionário'!$A:$C,2,0),"Conferir")</f>
        <v>1</v>
      </c>
      <c r="DQ105" s="27">
        <f t="shared" si="5"/>
        <v>6253</v>
      </c>
      <c r="DR105" s="27">
        <f t="shared" si="6"/>
        <v>2435</v>
      </c>
      <c r="DS105" s="27">
        <f t="shared" si="7"/>
        <v>18</v>
      </c>
      <c r="DT105" s="27">
        <v>2022.0</v>
      </c>
    </row>
    <row r="106">
      <c r="A106" s="2">
        <v>45045.71273339121</v>
      </c>
      <c r="B106" s="3" t="s">
        <v>894</v>
      </c>
      <c r="C106" s="3" t="s">
        <v>91</v>
      </c>
      <c r="D106" s="3" t="s">
        <v>92</v>
      </c>
      <c r="E106" s="3" t="s">
        <v>92</v>
      </c>
      <c r="F106" s="3">
        <v>3.0</v>
      </c>
      <c r="G106" s="3" t="s">
        <v>93</v>
      </c>
      <c r="H106" s="3" t="s">
        <v>94</v>
      </c>
      <c r="I106" s="3" t="s">
        <v>95</v>
      </c>
      <c r="J106" s="3" t="s">
        <v>96</v>
      </c>
      <c r="K106" s="3" t="s">
        <v>895</v>
      </c>
      <c r="L106" s="3">
        <v>2.02303018E9</v>
      </c>
      <c r="M106" s="3" t="s">
        <v>893</v>
      </c>
      <c r="N106" s="3" t="s">
        <v>896</v>
      </c>
      <c r="O106" s="3">
        <v>1.1989104246E10</v>
      </c>
      <c r="P106" s="3">
        <v>5.31317338E8</v>
      </c>
      <c r="R106" s="3">
        <v>5.4116875864E10</v>
      </c>
      <c r="S106" s="4">
        <v>37696.0</v>
      </c>
      <c r="T106" s="3" t="s">
        <v>163</v>
      </c>
      <c r="U106" s="3" t="s">
        <v>100</v>
      </c>
      <c r="V106" s="3" t="s">
        <v>897</v>
      </c>
      <c r="W106" s="5" t="s">
        <v>898</v>
      </c>
      <c r="X106" s="3" t="s">
        <v>103</v>
      </c>
      <c r="Y106" s="3" t="s">
        <v>104</v>
      </c>
      <c r="Z106" s="3" t="s">
        <v>105</v>
      </c>
      <c r="AA106" s="3" t="s">
        <v>106</v>
      </c>
      <c r="AC106" s="3">
        <v>3.0</v>
      </c>
      <c r="AD106" s="3">
        <v>3.0</v>
      </c>
      <c r="AE106" s="23">
        <f t="shared" si="1"/>
        <v>6</v>
      </c>
      <c r="AG106" s="23">
        <f t="shared" si="2"/>
        <v>6</v>
      </c>
      <c r="AH106" s="24" t="str">
        <f t="shared" si="3"/>
        <v>Ok</v>
      </c>
      <c r="AI106" s="3" t="s">
        <v>107</v>
      </c>
      <c r="AJ106" s="3">
        <v>1045.0</v>
      </c>
      <c r="AK106" s="3" t="s">
        <v>108</v>
      </c>
      <c r="AL106" s="25">
        <f>IFERROR(VLOOKUP(AK106,'Dicionário'!A:C,2,0),"Conferir")</f>
        <v>2</v>
      </c>
      <c r="AM106" s="3">
        <v>0.0</v>
      </c>
      <c r="AN106" s="3" t="s">
        <v>109</v>
      </c>
      <c r="AO106" s="26">
        <f>IFERROR(VLOOKUP(AN106,'Dicionário'!$A:$C,2,0),"Conferir")</f>
        <v>2</v>
      </c>
      <c r="AP106" s="3">
        <v>1382.0</v>
      </c>
      <c r="AQ106" s="3" t="s">
        <v>274</v>
      </c>
      <c r="AR106" s="26">
        <f>IFERROR(VLOOKUP(AQ106,'Dicionário'!$A:$C,2,0),"Conferir")</f>
        <v>0</v>
      </c>
      <c r="AS106" s="3">
        <v>0.0</v>
      </c>
      <c r="AT106" s="3" t="s">
        <v>109</v>
      </c>
      <c r="AU106" s="26">
        <f>IFERROR(VLOOKUP(AT106,'Dicionário'!$A:$C,2,0),"Conferir")</f>
        <v>2</v>
      </c>
      <c r="AV106" s="3">
        <v>0.0</v>
      </c>
      <c r="AW106" s="3" t="s">
        <v>109</v>
      </c>
      <c r="AX106" s="26">
        <f>IFERROR(VLOOKUP(AW106,'Dicionário'!$A:$C,2,0),"Conferir")</f>
        <v>2</v>
      </c>
      <c r="AY106" s="3">
        <v>0.0</v>
      </c>
      <c r="AZ106" s="3" t="s">
        <v>109</v>
      </c>
      <c r="BA106" s="26">
        <f>IFERROR(VLOOKUP(AZ106,'Dicionário'!$A:$C,2,0),"Conferir")</f>
        <v>2</v>
      </c>
      <c r="BB106" s="3">
        <v>65.0</v>
      </c>
      <c r="BC106" s="3" t="s">
        <v>274</v>
      </c>
      <c r="BD106" s="26">
        <f>IFERROR(VLOOKUP(BC106,'Dicionário'!$A:$C,2,0),"Conferir")</f>
        <v>0</v>
      </c>
      <c r="BF106" s="3">
        <v>0.0</v>
      </c>
      <c r="BG106" s="3" t="s">
        <v>155</v>
      </c>
      <c r="BH106" s="26">
        <f>IFERROR(VLOOKUP(BG106,'Dicionário'!$A:$C,2,0),"Conferir")</f>
        <v>3</v>
      </c>
      <c r="BI106" s="3">
        <v>0.0</v>
      </c>
      <c r="BJ106" s="3" t="s">
        <v>177</v>
      </c>
      <c r="BK106" s="26">
        <f>IFERROR(VLOOKUP(BJ106,'Dicionário'!$A:$C,2,0),"Conferir")</f>
        <v>2</v>
      </c>
      <c r="BL106" s="3">
        <v>0.0</v>
      </c>
      <c r="BM106" s="3" t="s">
        <v>113</v>
      </c>
      <c r="BN106" s="26">
        <f>IFERROR(VLOOKUP(BM106,'Dicionário'!$A:$C,2,0),"Conferir")</f>
        <v>2</v>
      </c>
      <c r="BO106" s="3">
        <v>0.0</v>
      </c>
      <c r="BP106" s="3" t="s">
        <v>349</v>
      </c>
      <c r="BQ106" s="26">
        <f>IFERROR(VLOOKUP(BP106,'Dicionário'!$A:$C,2,0),"Conferir")</f>
        <v>2</v>
      </c>
      <c r="BR106" s="3">
        <v>20.0</v>
      </c>
      <c r="BS106" s="3" t="s">
        <v>114</v>
      </c>
      <c r="BT106" s="26">
        <f>IFERROR(VLOOKUP(BS106,'Dicionário'!$A:$C,2,0),"Conferir")</f>
        <v>2</v>
      </c>
      <c r="BU106" s="3">
        <v>0.0</v>
      </c>
      <c r="BV106" s="3" t="s">
        <v>113</v>
      </c>
      <c r="BW106" s="26">
        <f>IFERROR(VLOOKUP(BV106,'Dicionário'!$A:$C,2,0),"Conferir")</f>
        <v>2</v>
      </c>
      <c r="BX106" s="3" t="s">
        <v>157</v>
      </c>
      <c r="BY106" s="3">
        <v>50.0</v>
      </c>
      <c r="BZ106" s="3" t="s">
        <v>140</v>
      </c>
      <c r="CA106" s="26">
        <f>IFERROR(VLOOKUP(BZ106,'Dicionário'!$A:$C,2,0),"Conferir")</f>
        <v>0</v>
      </c>
      <c r="CB106" s="3">
        <v>0.0</v>
      </c>
      <c r="CC106" s="3">
        <v>0.0</v>
      </c>
      <c r="CD106" s="3" t="s">
        <v>113</v>
      </c>
      <c r="CE106" s="26">
        <f>IFERROR(VLOOKUP(CD106,'Dicionário'!$A:$C,2,0),"Conferir")</f>
        <v>2</v>
      </c>
      <c r="CF106" s="3">
        <v>0.0</v>
      </c>
      <c r="CG106" s="3" t="s">
        <v>113</v>
      </c>
      <c r="CH106" s="26">
        <f>IFERROR(VLOOKUP(CG106,'Dicionário'!$A:$C,2,0),"Conferir")</f>
        <v>2</v>
      </c>
      <c r="CI106" s="3">
        <v>0.0</v>
      </c>
      <c r="CJ106" s="3" t="s">
        <v>113</v>
      </c>
      <c r="CK106" s="26">
        <f>IFERROR(VLOOKUP(CJ106,'Dicionário'!$A:$C,2,0),"Conferir")</f>
        <v>2</v>
      </c>
      <c r="CM106" s="3">
        <v>0.0</v>
      </c>
      <c r="CN106" s="3">
        <v>0.0</v>
      </c>
      <c r="CO106" s="3">
        <v>0.0</v>
      </c>
      <c r="CP106" s="3" t="s">
        <v>113</v>
      </c>
      <c r="CQ106" s="26">
        <f>IFERROR(VLOOKUP(CP106,'Dicionário'!$A:$C,2,0),"Conferir")</f>
        <v>2</v>
      </c>
      <c r="CR106" s="3">
        <v>0.0</v>
      </c>
      <c r="CS106" s="3" t="s">
        <v>113</v>
      </c>
      <c r="CT106" s="3">
        <v>0.0</v>
      </c>
      <c r="CU106" s="3">
        <f t="shared" si="19"/>
        <v>0</v>
      </c>
      <c r="CV106" s="3" t="s">
        <v>113</v>
      </c>
      <c r="CW106" s="3">
        <v>0.0</v>
      </c>
      <c r="CX106" s="3" t="s">
        <v>113</v>
      </c>
      <c r="CY106" s="26">
        <f>IFERROR(VLOOKUP(CX106,'Dicionário'!$A:$C,2,0),"Conferir")</f>
        <v>2</v>
      </c>
      <c r="DA106" s="3" t="s">
        <v>122</v>
      </c>
      <c r="DB106" s="3" t="s">
        <v>122</v>
      </c>
      <c r="DC106" s="26">
        <f>IFERROR(VLOOKUP(DB106,'Dicionário'!$A:$C,2,0),"Conferir")</f>
        <v>1</v>
      </c>
      <c r="DD106" s="3" t="s">
        <v>144</v>
      </c>
      <c r="DE106" s="3" t="s">
        <v>92</v>
      </c>
      <c r="DF106" s="3" t="s">
        <v>124</v>
      </c>
      <c r="DG106" s="26">
        <f>IFERROR(VLOOKUP(DF106,'Dicionário'!$A:$C,2,0),"Conferir")</f>
        <v>2</v>
      </c>
      <c r="DH106" s="3" t="s">
        <v>181</v>
      </c>
      <c r="DI106" s="26">
        <f>IFERROR(VLOOKUP(DH106,'Dicionário'!$A:$C,2,0),"Conferir")</f>
        <v>1</v>
      </c>
      <c r="DJ106" s="3" t="s">
        <v>146</v>
      </c>
      <c r="DK106" s="26">
        <f>IFERROR(VLOOKUP(DJ106,'Dicionário'!$A:$C,2,0),"Conferir")</f>
        <v>5</v>
      </c>
      <c r="DL106" s="3" t="s">
        <v>92</v>
      </c>
      <c r="DM106" s="26">
        <f>IFERROR(VLOOKUP(DL106,'Dicionário'!$A:$C,2,0),"Conferir")</f>
        <v>2</v>
      </c>
      <c r="DN106" s="3" t="s">
        <v>92</v>
      </c>
      <c r="DO106" s="26">
        <f>IFERROR(VLOOKUP(DN106,'Dicionário'!$A:$C,2,0),"Conferir")</f>
        <v>2</v>
      </c>
      <c r="DQ106" s="27">
        <f t="shared" si="5"/>
        <v>2492</v>
      </c>
      <c r="DR106" s="27">
        <f t="shared" si="6"/>
        <v>70</v>
      </c>
      <c r="DS106" s="27">
        <f t="shared" si="7"/>
        <v>20</v>
      </c>
      <c r="DT106" s="27">
        <v>2023.0</v>
      </c>
    </row>
    <row r="107">
      <c r="A107" s="2">
        <v>45045.61837783565</v>
      </c>
      <c r="B107" s="3" t="s">
        <v>900</v>
      </c>
      <c r="C107" s="3" t="s">
        <v>91</v>
      </c>
      <c r="D107" s="3" t="s">
        <v>92</v>
      </c>
      <c r="E107" s="3" t="s">
        <v>92</v>
      </c>
      <c r="F107" s="3" t="s">
        <v>93</v>
      </c>
      <c r="G107" s="3" t="s">
        <v>93</v>
      </c>
      <c r="H107" s="3" t="s">
        <v>94</v>
      </c>
      <c r="I107" s="3" t="s">
        <v>95</v>
      </c>
      <c r="J107" s="3" t="s">
        <v>96</v>
      </c>
      <c r="K107" s="3" t="s">
        <v>901</v>
      </c>
      <c r="L107" s="3">
        <v>2.023030182E9</v>
      </c>
      <c r="M107" s="3" t="s">
        <v>247</v>
      </c>
      <c r="N107" s="3" t="s">
        <v>902</v>
      </c>
      <c r="O107" s="3">
        <v>1.197025233E10</v>
      </c>
      <c r="P107" s="3" t="s">
        <v>903</v>
      </c>
      <c r="R107" s="3">
        <v>5.3894767863E10</v>
      </c>
      <c r="S107" s="4">
        <v>38670.0</v>
      </c>
      <c r="T107" s="3" t="s">
        <v>99</v>
      </c>
      <c r="U107" s="3" t="s">
        <v>100</v>
      </c>
      <c r="V107" s="3" t="s">
        <v>904</v>
      </c>
      <c r="W107" s="5" t="s">
        <v>905</v>
      </c>
      <c r="X107" s="3" t="s">
        <v>103</v>
      </c>
      <c r="Y107" s="3" t="s">
        <v>104</v>
      </c>
      <c r="Z107" s="3" t="s">
        <v>105</v>
      </c>
      <c r="AA107" s="3" t="s">
        <v>106</v>
      </c>
      <c r="AC107" s="3">
        <v>2.0</v>
      </c>
      <c r="AD107" s="3">
        <v>2.0</v>
      </c>
      <c r="AE107" s="23">
        <f t="shared" si="1"/>
        <v>4</v>
      </c>
      <c r="AG107" s="23">
        <f t="shared" si="2"/>
        <v>4</v>
      </c>
      <c r="AH107" s="24" t="str">
        <f t="shared" si="3"/>
        <v>Ok</v>
      </c>
      <c r="AI107" s="3" t="s">
        <v>107</v>
      </c>
      <c r="AJ107" s="3">
        <v>0.0</v>
      </c>
      <c r="AK107" s="3" t="s">
        <v>109</v>
      </c>
      <c r="AL107" s="25">
        <f>IFERROR(VLOOKUP(AK107,'Dicionário'!A:C,2,0),"Conferir")</f>
        <v>2</v>
      </c>
      <c r="AM107" s="3">
        <v>0.0</v>
      </c>
      <c r="AN107" s="3" t="s">
        <v>109</v>
      </c>
      <c r="AO107" s="26">
        <f>IFERROR(VLOOKUP(AN107,'Dicionário'!$A:$C,2,0),"Conferir")</f>
        <v>2</v>
      </c>
      <c r="AP107" s="3">
        <v>892.0</v>
      </c>
      <c r="AQ107" s="3" t="s">
        <v>108</v>
      </c>
      <c r="AR107" s="26">
        <f>IFERROR(VLOOKUP(AQ107,'Dicionário'!$A:$C,2,0),"Conferir")</f>
        <v>2</v>
      </c>
      <c r="AS107" s="3">
        <v>0.0</v>
      </c>
      <c r="AT107" s="3" t="s">
        <v>109</v>
      </c>
      <c r="AU107" s="26">
        <f>IFERROR(VLOOKUP(AT107,'Dicionário'!$A:$C,2,0),"Conferir")</f>
        <v>2</v>
      </c>
      <c r="AV107" s="3">
        <v>0.0</v>
      </c>
      <c r="AW107" s="3" t="s">
        <v>109</v>
      </c>
      <c r="AX107" s="26">
        <f>IFERROR(VLOOKUP(AW107,'Dicionário'!$A:$C,2,0),"Conferir")</f>
        <v>2</v>
      </c>
      <c r="AY107" s="3">
        <v>0.0</v>
      </c>
      <c r="AZ107" s="3" t="s">
        <v>109</v>
      </c>
      <c r="BA107" s="26">
        <f>IFERROR(VLOOKUP(AZ107,'Dicionário'!$A:$C,2,0),"Conferir")</f>
        <v>2</v>
      </c>
      <c r="BB107" s="3">
        <v>0.0</v>
      </c>
      <c r="BC107" s="3" t="s">
        <v>109</v>
      </c>
      <c r="BD107" s="26">
        <f>IFERROR(VLOOKUP(BC107,'Dicionário'!$A:$C,2,0),"Conferir")</f>
        <v>2</v>
      </c>
      <c r="BF107" s="3">
        <v>1.0</v>
      </c>
      <c r="BG107" s="3" t="s">
        <v>203</v>
      </c>
      <c r="BH107" s="26">
        <f>IFERROR(VLOOKUP(BG107,'Dicionário'!$A:$C,2,0),"Conferir")</f>
        <v>4</v>
      </c>
      <c r="BI107" s="3">
        <v>0.0</v>
      </c>
      <c r="BJ107" s="3" t="s">
        <v>177</v>
      </c>
      <c r="BK107" s="26">
        <f>IFERROR(VLOOKUP(BJ107,'Dicionário'!$A:$C,2,0),"Conferir")</f>
        <v>2</v>
      </c>
      <c r="BL107" s="3">
        <v>0.0</v>
      </c>
      <c r="BM107" s="3" t="s">
        <v>178</v>
      </c>
      <c r="BN107" s="26">
        <f>IFERROR(VLOOKUP(BM107,'Dicionário'!$A:$C,2,0),"Conferir")</f>
        <v>2</v>
      </c>
      <c r="BO107" s="3">
        <v>122.0</v>
      </c>
      <c r="BP107" s="3" t="s">
        <v>114</v>
      </c>
      <c r="BQ107" s="26">
        <f>IFERROR(VLOOKUP(BP107,'Dicionário'!$A:$C,2,0),"Conferir")</f>
        <v>2</v>
      </c>
      <c r="BR107" s="3">
        <v>140.0</v>
      </c>
      <c r="BS107" s="3" t="s">
        <v>114</v>
      </c>
      <c r="BT107" s="26">
        <f>IFERROR(VLOOKUP(BS107,'Dicionário'!$A:$C,2,0),"Conferir")</f>
        <v>2</v>
      </c>
      <c r="BU107" s="3">
        <v>0.0</v>
      </c>
      <c r="BV107" s="3" t="s">
        <v>113</v>
      </c>
      <c r="BW107" s="26">
        <f>IFERROR(VLOOKUP(BV107,'Dicionário'!$A:$C,2,0),"Conferir")</f>
        <v>2</v>
      </c>
      <c r="BX107" s="3" t="s">
        <v>157</v>
      </c>
      <c r="BY107" s="3">
        <v>100.0</v>
      </c>
      <c r="BZ107" s="3" t="s">
        <v>140</v>
      </c>
      <c r="CA107" s="26">
        <f>IFERROR(VLOOKUP(BZ107,'Dicionário'!$A:$C,2,0),"Conferir")</f>
        <v>0</v>
      </c>
      <c r="CB107" s="3">
        <v>50.0</v>
      </c>
      <c r="CC107" s="3">
        <v>0.0</v>
      </c>
      <c r="CD107" s="3" t="s">
        <v>113</v>
      </c>
      <c r="CE107" s="26">
        <f>IFERROR(VLOOKUP(CD107,'Dicionário'!$A:$C,2,0),"Conferir")</f>
        <v>2</v>
      </c>
      <c r="CF107" s="3">
        <v>0.0</v>
      </c>
      <c r="CG107" s="3" t="s">
        <v>113</v>
      </c>
      <c r="CH107" s="26">
        <f>IFERROR(VLOOKUP(CG107,'Dicionário'!$A:$C,2,0),"Conferir")</f>
        <v>2</v>
      </c>
      <c r="CI107" s="3">
        <v>100.0</v>
      </c>
      <c r="CJ107" s="3" t="s">
        <v>118</v>
      </c>
      <c r="CK107" s="26">
        <f>IFERROR(VLOOKUP(CJ107,'Dicionário'!$A:$C,2,0),"Conferir")</f>
        <v>2</v>
      </c>
      <c r="CL107" s="3" t="s">
        <v>217</v>
      </c>
      <c r="CM107" s="3">
        <v>1.0</v>
      </c>
      <c r="CN107" s="3">
        <v>0.0</v>
      </c>
      <c r="CO107" s="3">
        <v>2000.0</v>
      </c>
      <c r="CP107" s="3" t="s">
        <v>207</v>
      </c>
      <c r="CQ107" s="26">
        <f>IFERROR(VLOOKUP(CP107,'Dicionário'!$A:$C,2,0),"Conferir")</f>
        <v>0</v>
      </c>
      <c r="CR107" s="3">
        <v>0.0</v>
      </c>
      <c r="CS107" s="3" t="s">
        <v>113</v>
      </c>
      <c r="CT107" s="3">
        <v>0.0</v>
      </c>
      <c r="CU107" s="3">
        <f t="shared" si="19"/>
        <v>0</v>
      </c>
      <c r="CV107" s="3" t="s">
        <v>113</v>
      </c>
      <c r="CW107" s="3">
        <v>0.0</v>
      </c>
      <c r="CX107" s="3" t="s">
        <v>113</v>
      </c>
      <c r="CY107" s="26">
        <f>IFERROR(VLOOKUP(CX107,'Dicionário'!$A:$C,2,0),"Conferir")</f>
        <v>2</v>
      </c>
      <c r="DA107" s="3" t="s">
        <v>122</v>
      </c>
      <c r="DB107" s="3" t="s">
        <v>122</v>
      </c>
      <c r="DC107" s="26">
        <f>IFERROR(VLOOKUP(DB107,'Dicionário'!$A:$C,2,0),"Conferir")</f>
        <v>1</v>
      </c>
      <c r="DD107" s="3" t="s">
        <v>144</v>
      </c>
      <c r="DF107" s="3" t="s">
        <v>145</v>
      </c>
      <c r="DG107" s="26">
        <f>IFERROR(VLOOKUP(DF107,'Dicionário'!$A:$C,2,0),"Conferir")</f>
        <v>1</v>
      </c>
      <c r="DH107" s="3" t="s">
        <v>208</v>
      </c>
      <c r="DI107" s="26">
        <f>IFERROR(VLOOKUP(DH107,'Dicionário'!$A:$C,2,0),"Conferir")</f>
        <v>4</v>
      </c>
      <c r="DJ107" s="3" t="s">
        <v>208</v>
      </c>
      <c r="DK107" s="26">
        <f>IFERROR(VLOOKUP(DJ107,'Dicionário'!$A:$C,2,0),"Conferir")</f>
        <v>4</v>
      </c>
      <c r="DL107" s="3" t="s">
        <v>92</v>
      </c>
      <c r="DM107" s="26">
        <f>IFERROR(VLOOKUP(DL107,'Dicionário'!$A:$C,2,0),"Conferir")</f>
        <v>2</v>
      </c>
      <c r="DN107" s="3" t="s">
        <v>92</v>
      </c>
      <c r="DO107" s="26">
        <f>IFERROR(VLOOKUP(DN107,'Dicionário'!$A:$C,2,0),"Conferir")</f>
        <v>2</v>
      </c>
      <c r="DQ107" s="27">
        <f t="shared" si="5"/>
        <v>892</v>
      </c>
      <c r="DR107" s="27">
        <f t="shared" si="6"/>
        <v>2512</v>
      </c>
      <c r="DS107" s="27">
        <f t="shared" si="7"/>
        <v>17</v>
      </c>
      <c r="DT107" s="27">
        <v>2023.0</v>
      </c>
    </row>
    <row r="108">
      <c r="A108" s="2">
        <v>45045.61208114584</v>
      </c>
      <c r="B108" s="3" t="s">
        <v>909</v>
      </c>
      <c r="C108" s="3" t="s">
        <v>91</v>
      </c>
      <c r="D108" s="3" t="s">
        <v>92</v>
      </c>
      <c r="E108" s="3" t="s">
        <v>92</v>
      </c>
      <c r="F108" s="3">
        <v>1.0</v>
      </c>
      <c r="G108" s="3" t="s">
        <v>93</v>
      </c>
      <c r="H108" s="3" t="s">
        <v>94</v>
      </c>
      <c r="I108" s="3" t="s">
        <v>95</v>
      </c>
      <c r="J108" s="3" t="s">
        <v>96</v>
      </c>
      <c r="K108" s="3" t="s">
        <v>910</v>
      </c>
      <c r="L108" s="3">
        <v>2.023030181E9</v>
      </c>
      <c r="M108" s="3" t="s">
        <v>229</v>
      </c>
      <c r="N108" s="3" t="s">
        <v>911</v>
      </c>
      <c r="O108" s="3">
        <v>1.1943645256E10</v>
      </c>
      <c r="P108" s="3">
        <v>5.2724507E8</v>
      </c>
      <c r="Q108" s="3" t="s">
        <v>92</v>
      </c>
      <c r="R108" s="3">
        <v>5.6416153823E10</v>
      </c>
      <c r="S108" s="4">
        <v>38239.0</v>
      </c>
      <c r="T108" s="3" t="s">
        <v>163</v>
      </c>
      <c r="U108" s="3" t="s">
        <v>100</v>
      </c>
      <c r="V108" s="3" t="s">
        <v>912</v>
      </c>
      <c r="W108" s="5" t="s">
        <v>913</v>
      </c>
      <c r="X108" s="3" t="s">
        <v>103</v>
      </c>
      <c r="Y108" s="3" t="s">
        <v>104</v>
      </c>
      <c r="Z108" s="3" t="s">
        <v>105</v>
      </c>
      <c r="AA108" s="3" t="s">
        <v>106</v>
      </c>
      <c r="AC108" s="3">
        <v>4.0</v>
      </c>
      <c r="AD108" s="3">
        <v>4.0</v>
      </c>
      <c r="AE108" s="23">
        <f t="shared" si="1"/>
        <v>8</v>
      </c>
      <c r="AG108" s="23">
        <f t="shared" si="2"/>
        <v>8</v>
      </c>
      <c r="AH108" s="24" t="str">
        <f t="shared" si="3"/>
        <v>Ok</v>
      </c>
      <c r="AI108" s="3" t="s">
        <v>107</v>
      </c>
      <c r="AJ108" s="3">
        <v>0.0</v>
      </c>
      <c r="AK108" s="3" t="s">
        <v>109</v>
      </c>
      <c r="AL108" s="25">
        <f>IFERROR(VLOOKUP(AK108,'Dicionário'!A:C,2,0),"Conferir")</f>
        <v>2</v>
      </c>
      <c r="AM108" s="3">
        <v>2956.0</v>
      </c>
      <c r="AN108" s="3" t="s">
        <v>274</v>
      </c>
      <c r="AO108" s="26">
        <f>IFERROR(VLOOKUP(AN108,'Dicionário'!$A:$C,2,0),"Conferir")</f>
        <v>0</v>
      </c>
      <c r="AP108" s="3">
        <v>0.0</v>
      </c>
      <c r="AQ108" s="3" t="s">
        <v>109</v>
      </c>
      <c r="AR108" s="26">
        <f>IFERROR(VLOOKUP(AQ108,'Dicionário'!$A:$C,2,0),"Conferir")</f>
        <v>2</v>
      </c>
      <c r="AS108" s="3">
        <v>0.0</v>
      </c>
      <c r="AT108" s="3" t="s">
        <v>109</v>
      </c>
      <c r="AU108" s="26">
        <f>IFERROR(VLOOKUP(AT108,'Dicionário'!$A:$C,2,0),"Conferir")</f>
        <v>2</v>
      </c>
      <c r="AV108" s="3">
        <v>0.0</v>
      </c>
      <c r="AW108" s="3" t="s">
        <v>109</v>
      </c>
      <c r="AX108" s="26">
        <f>IFERROR(VLOOKUP(AW108,'Dicionário'!$A:$C,2,0),"Conferir")</f>
        <v>2</v>
      </c>
      <c r="AY108" s="3">
        <v>0.0</v>
      </c>
      <c r="AZ108" s="3" t="s">
        <v>109</v>
      </c>
      <c r="BA108" s="26">
        <f>IFERROR(VLOOKUP(AZ108,'Dicionário'!$A:$C,2,0),"Conferir")</f>
        <v>2</v>
      </c>
      <c r="BB108" s="3">
        <v>0.0</v>
      </c>
      <c r="BC108" s="3" t="s">
        <v>109</v>
      </c>
      <c r="BD108" s="26">
        <f>IFERROR(VLOOKUP(BC108,'Dicionário'!$A:$C,2,0),"Conferir")</f>
        <v>2</v>
      </c>
      <c r="BF108" s="3">
        <v>0.0</v>
      </c>
      <c r="BG108" s="3" t="s">
        <v>136</v>
      </c>
      <c r="BH108" s="26">
        <f>IFERROR(VLOOKUP(BG108,'Dicionário'!$A:$C,2,0),"Conferir")</f>
        <v>1</v>
      </c>
      <c r="BI108" s="3">
        <v>0.0</v>
      </c>
      <c r="BJ108" s="3" t="s">
        <v>137</v>
      </c>
      <c r="BK108" s="26">
        <f>IFERROR(VLOOKUP(BJ108,'Dicionário'!$A:$C,2,0),"Conferir")</f>
        <v>2</v>
      </c>
      <c r="BL108" s="3">
        <v>0.0</v>
      </c>
      <c r="BM108" s="3" t="s">
        <v>113</v>
      </c>
      <c r="BN108" s="26">
        <f>IFERROR(VLOOKUP(BM108,'Dicionário'!$A:$C,2,0),"Conferir")</f>
        <v>2</v>
      </c>
      <c r="BO108" s="3">
        <v>270.0</v>
      </c>
      <c r="BP108" s="3" t="s">
        <v>371</v>
      </c>
      <c r="BQ108" s="26">
        <f>IFERROR(VLOOKUP(BP108,'Dicionário'!$A:$C,2,0),"Conferir")</f>
        <v>0</v>
      </c>
      <c r="BR108" s="3">
        <v>100.0</v>
      </c>
      <c r="BS108" s="3" t="s">
        <v>372</v>
      </c>
      <c r="BT108" s="26">
        <f>IFERROR(VLOOKUP(BS108,'Dicionário'!$A:$C,2,0),"Conferir")</f>
        <v>0</v>
      </c>
      <c r="BU108" s="3">
        <v>0.0</v>
      </c>
      <c r="BV108" s="3" t="s">
        <v>113</v>
      </c>
      <c r="BW108" s="26">
        <f>IFERROR(VLOOKUP(BV108,'Dicionário'!$A:$C,2,0),"Conferir")</f>
        <v>2</v>
      </c>
      <c r="BX108" s="3" t="s">
        <v>115</v>
      </c>
      <c r="BY108" s="3">
        <v>100.0</v>
      </c>
      <c r="BZ108" s="3" t="s">
        <v>179</v>
      </c>
      <c r="CA108" s="26">
        <f>IFERROR(VLOOKUP(BZ108,'Dicionário'!$A:$C,2,0),"Conferir")</f>
        <v>0</v>
      </c>
      <c r="CB108" s="3">
        <v>80.0</v>
      </c>
      <c r="CC108" s="3">
        <v>0.0</v>
      </c>
      <c r="CD108" s="3" t="s">
        <v>113</v>
      </c>
      <c r="CE108" s="26">
        <f>IFERROR(VLOOKUP(CD108,'Dicionário'!$A:$C,2,0),"Conferir")</f>
        <v>2</v>
      </c>
      <c r="CF108" s="3">
        <v>0.0</v>
      </c>
      <c r="CG108" s="3" t="s">
        <v>113</v>
      </c>
      <c r="CH108" s="26">
        <f>IFERROR(VLOOKUP(CG108,'Dicionário'!$A:$C,2,0),"Conferir")</f>
        <v>2</v>
      </c>
      <c r="CI108" s="3">
        <v>180.0</v>
      </c>
      <c r="CJ108" s="3" t="s">
        <v>118</v>
      </c>
      <c r="CK108" s="26">
        <f>IFERROR(VLOOKUP(CJ108,'Dicionário'!$A:$C,2,0),"Conferir")</f>
        <v>2</v>
      </c>
      <c r="CL108" s="3" t="s">
        <v>2191</v>
      </c>
      <c r="CM108" s="3">
        <v>0.0</v>
      </c>
      <c r="CN108" s="3">
        <v>0.0</v>
      </c>
      <c r="CO108" s="3">
        <v>0.0</v>
      </c>
      <c r="CP108" s="3" t="s">
        <v>113</v>
      </c>
      <c r="CQ108" s="26">
        <f>IFERROR(VLOOKUP(CP108,'Dicionário'!$A:$C,2,0),"Conferir")</f>
        <v>2</v>
      </c>
      <c r="CR108" s="3">
        <v>530.0</v>
      </c>
      <c r="CS108" s="3" t="s">
        <v>225</v>
      </c>
      <c r="CT108" s="3">
        <v>0.0</v>
      </c>
      <c r="CU108" s="3">
        <v>0.0</v>
      </c>
      <c r="CV108" s="3" t="s">
        <v>225</v>
      </c>
      <c r="CW108" s="3">
        <v>0.0</v>
      </c>
      <c r="CX108" s="3" t="s">
        <v>113</v>
      </c>
      <c r="CY108" s="26">
        <f>IFERROR(VLOOKUP(CX108,'Dicionário'!$A:$C,2,0),"Conferir")</f>
        <v>2</v>
      </c>
      <c r="DA108" s="3" t="s">
        <v>122</v>
      </c>
      <c r="DB108" s="3" t="s">
        <v>122</v>
      </c>
      <c r="DC108" s="26">
        <f>IFERROR(VLOOKUP(DB108,'Dicionário'!$A:$C,2,0),"Conferir")</f>
        <v>1</v>
      </c>
      <c r="DD108" s="3" t="s">
        <v>144</v>
      </c>
      <c r="DE108" s="3" t="s">
        <v>92</v>
      </c>
      <c r="DF108" s="3" t="s">
        <v>124</v>
      </c>
      <c r="DG108" s="26">
        <f>IFERROR(VLOOKUP(DF108,'Dicionário'!$A:$C,2,0),"Conferir")</f>
        <v>2</v>
      </c>
      <c r="DH108" s="3" t="s">
        <v>146</v>
      </c>
      <c r="DI108" s="26">
        <f>IFERROR(VLOOKUP(DH108,'Dicionário'!$A:$C,2,0),"Conferir")</f>
        <v>5</v>
      </c>
      <c r="DJ108" s="3" t="s">
        <v>208</v>
      </c>
      <c r="DK108" s="26">
        <f>IFERROR(VLOOKUP(DJ108,'Dicionário'!$A:$C,2,0),"Conferir")</f>
        <v>4</v>
      </c>
      <c r="DL108" s="3" t="s">
        <v>92</v>
      </c>
      <c r="DM108" s="26">
        <f>IFERROR(VLOOKUP(DL108,'Dicionário'!$A:$C,2,0),"Conferir")</f>
        <v>2</v>
      </c>
      <c r="DN108" s="3" t="s">
        <v>91</v>
      </c>
      <c r="DO108" s="26">
        <f>IFERROR(VLOOKUP(DN108,'Dicionário'!$A:$C,2,0),"Conferir")</f>
        <v>1</v>
      </c>
      <c r="DQ108" s="27">
        <f t="shared" si="5"/>
        <v>2956</v>
      </c>
      <c r="DR108" s="27">
        <f t="shared" si="6"/>
        <v>730</v>
      </c>
      <c r="DS108" s="27">
        <f t="shared" si="7"/>
        <v>19</v>
      </c>
      <c r="DT108" s="27">
        <v>2022.0</v>
      </c>
    </row>
    <row r="109">
      <c r="A109" s="2">
        <v>45052.425448738424</v>
      </c>
      <c r="B109" s="3" t="s">
        <v>914</v>
      </c>
      <c r="C109" s="3" t="s">
        <v>91</v>
      </c>
      <c r="D109" s="3" t="s">
        <v>91</v>
      </c>
      <c r="E109" s="3" t="s">
        <v>92</v>
      </c>
      <c r="F109" s="3">
        <v>2.0</v>
      </c>
      <c r="G109" s="3">
        <v>1.0</v>
      </c>
      <c r="H109" s="3" t="s">
        <v>94</v>
      </c>
      <c r="I109" s="3" t="s">
        <v>95</v>
      </c>
      <c r="J109" s="3" t="s">
        <v>96</v>
      </c>
      <c r="K109" s="3" t="s">
        <v>915</v>
      </c>
      <c r="L109" s="3">
        <v>2.023030183E9</v>
      </c>
      <c r="M109" s="3" t="s">
        <v>169</v>
      </c>
      <c r="N109" s="3" t="s">
        <v>916</v>
      </c>
      <c r="O109" s="3">
        <v>1.1961485663E10</v>
      </c>
      <c r="P109" s="3">
        <v>5.22714142E8</v>
      </c>
      <c r="Q109" s="3" t="s">
        <v>92</v>
      </c>
      <c r="R109" s="3">
        <v>3.9422779804E10</v>
      </c>
      <c r="S109" s="4">
        <v>38133.0</v>
      </c>
      <c r="T109" s="3" t="s">
        <v>99</v>
      </c>
      <c r="U109" s="3" t="s">
        <v>100</v>
      </c>
      <c r="V109" s="3" t="s">
        <v>917</v>
      </c>
      <c r="W109" s="5" t="s">
        <v>918</v>
      </c>
      <c r="X109" s="3" t="s">
        <v>103</v>
      </c>
      <c r="Y109" s="3" t="s">
        <v>104</v>
      </c>
      <c r="Z109" s="3" t="s">
        <v>105</v>
      </c>
      <c r="AA109" s="3" t="s">
        <v>106</v>
      </c>
      <c r="AC109" s="3">
        <v>5.0</v>
      </c>
      <c r="AD109" s="3">
        <v>5.0</v>
      </c>
      <c r="AE109" s="23">
        <f t="shared" si="1"/>
        <v>10</v>
      </c>
      <c r="AF109" s="3">
        <v>0.0</v>
      </c>
      <c r="AG109" s="23">
        <f t="shared" si="2"/>
        <v>10</v>
      </c>
      <c r="AH109" s="24" t="str">
        <f t="shared" si="3"/>
        <v>Ok</v>
      </c>
      <c r="AI109" s="3" t="s">
        <v>134</v>
      </c>
      <c r="AJ109" s="3">
        <v>590.0</v>
      </c>
      <c r="AK109" s="3" t="s">
        <v>176</v>
      </c>
      <c r="AL109" s="25">
        <f>IFERROR(VLOOKUP(AK109,'Dicionário'!A:C,2,0),"Conferir")</f>
        <v>0</v>
      </c>
      <c r="AM109" s="3">
        <v>1950.0</v>
      </c>
      <c r="AN109" s="3" t="s">
        <v>135</v>
      </c>
      <c r="AO109" s="26">
        <f>IFERROR(VLOOKUP(AN109,'Dicionário'!$A:$C,2,0),"Conferir")</f>
        <v>2</v>
      </c>
      <c r="AP109" s="3">
        <v>0.0</v>
      </c>
      <c r="AQ109" s="3" t="s">
        <v>109</v>
      </c>
      <c r="AR109" s="26">
        <f>IFERROR(VLOOKUP(AQ109,'Dicionário'!$A:$C,2,0),"Conferir")</f>
        <v>2</v>
      </c>
      <c r="AS109" s="3">
        <v>0.0</v>
      </c>
      <c r="AT109" s="3" t="s">
        <v>109</v>
      </c>
      <c r="AU109" s="26">
        <f>IFERROR(VLOOKUP(AT109,'Dicionário'!$A:$C,2,0),"Conferir")</f>
        <v>2</v>
      </c>
      <c r="AV109" s="3">
        <v>0.0</v>
      </c>
      <c r="AW109" s="3" t="s">
        <v>109</v>
      </c>
      <c r="AX109" s="26">
        <f>IFERROR(VLOOKUP(AW109,'Dicionário'!$A:$C,2,0),"Conferir")</f>
        <v>2</v>
      </c>
      <c r="AY109" s="3">
        <v>1320.0</v>
      </c>
      <c r="AZ109" s="3" t="s">
        <v>274</v>
      </c>
      <c r="BA109" s="26">
        <f>IFERROR(VLOOKUP(AZ109,'Dicionário'!$A:$C,2,0),"Conferir")</f>
        <v>0</v>
      </c>
      <c r="BB109" s="3">
        <v>0.0</v>
      </c>
      <c r="BC109" s="3" t="s">
        <v>109</v>
      </c>
      <c r="BD109" s="26">
        <f>IFERROR(VLOOKUP(BC109,'Dicionário'!$A:$C,2,0),"Conferir")</f>
        <v>2</v>
      </c>
      <c r="BF109" s="3">
        <v>0.0</v>
      </c>
      <c r="BG109" s="3" t="s">
        <v>203</v>
      </c>
      <c r="BH109" s="26">
        <f>IFERROR(VLOOKUP(BG109,'Dicionário'!$A:$C,2,0),"Conferir")</f>
        <v>4</v>
      </c>
      <c r="BI109" s="3">
        <v>0.0</v>
      </c>
      <c r="BJ109" s="3" t="s">
        <v>177</v>
      </c>
      <c r="BK109" s="26">
        <f>IFERROR(VLOOKUP(BJ109,'Dicionário'!$A:$C,2,0),"Conferir")</f>
        <v>2</v>
      </c>
      <c r="BL109" s="3">
        <v>0.0</v>
      </c>
      <c r="BM109" s="3" t="s">
        <v>178</v>
      </c>
      <c r="BN109" s="26">
        <f>IFERROR(VLOOKUP(BM109,'Dicionário'!$A:$C,2,0),"Conferir")</f>
        <v>2</v>
      </c>
      <c r="BO109" s="3">
        <v>50.0</v>
      </c>
      <c r="BP109" s="3" t="s">
        <v>371</v>
      </c>
      <c r="BQ109" s="26">
        <f>IFERROR(VLOOKUP(BP109,'Dicionário'!$A:$C,2,0),"Conferir")</f>
        <v>0</v>
      </c>
      <c r="BR109" s="3">
        <v>132.0</v>
      </c>
      <c r="BS109" s="3" t="s">
        <v>776</v>
      </c>
      <c r="BT109" s="26">
        <f>IFERROR(VLOOKUP(BS109,'Dicionário'!$A:$C,2,0),"Conferir")</f>
        <v>0</v>
      </c>
      <c r="BU109" s="3">
        <v>20.0</v>
      </c>
      <c r="BV109" s="3" t="s">
        <v>256</v>
      </c>
      <c r="BW109" s="26">
        <f>IFERROR(VLOOKUP(BV109,'Dicionário'!$A:$C,2,0),"Conferir")</f>
        <v>0</v>
      </c>
      <c r="BX109" s="3" t="s">
        <v>115</v>
      </c>
      <c r="BY109" s="3">
        <v>70.0</v>
      </c>
      <c r="BZ109" s="3" t="s">
        <v>140</v>
      </c>
      <c r="CA109" s="26">
        <f>IFERROR(VLOOKUP(BZ109,'Dicionário'!$A:$C,2,0),"Conferir")</f>
        <v>0</v>
      </c>
      <c r="CB109" s="3">
        <v>0.0</v>
      </c>
      <c r="CC109" s="3">
        <v>0.0</v>
      </c>
      <c r="CD109" s="3" t="s">
        <v>113</v>
      </c>
      <c r="CE109" s="26">
        <f>IFERROR(VLOOKUP(CD109,'Dicionário'!$A:$C,2,0),"Conferir")</f>
        <v>2</v>
      </c>
      <c r="CF109" s="3">
        <v>0.0</v>
      </c>
      <c r="CG109" s="3" t="s">
        <v>113</v>
      </c>
      <c r="CH109" s="26">
        <f>IFERROR(VLOOKUP(CG109,'Dicionário'!$A:$C,2,0),"Conferir")</f>
        <v>2</v>
      </c>
      <c r="CI109" s="3">
        <v>407.0</v>
      </c>
      <c r="CJ109" s="3" t="s">
        <v>141</v>
      </c>
      <c r="CK109" s="26">
        <f>IFERROR(VLOOKUP(CJ109,'Dicionário'!$A:$C,2,0),"Conferir")</f>
        <v>2</v>
      </c>
      <c r="CL109" s="3" t="s">
        <v>933</v>
      </c>
      <c r="CM109" s="3">
        <v>1.0</v>
      </c>
      <c r="CN109" s="3">
        <v>0.0</v>
      </c>
      <c r="CO109" s="3">
        <v>280.0</v>
      </c>
      <c r="CP109" s="3" t="s">
        <v>207</v>
      </c>
      <c r="CQ109" s="26">
        <f>IFERROR(VLOOKUP(CP109,'Dicionário'!$A:$C,2,0),"Conferir")</f>
        <v>0</v>
      </c>
      <c r="CR109" s="3">
        <v>0.0</v>
      </c>
      <c r="CS109" s="3" t="s">
        <v>113</v>
      </c>
      <c r="CT109" s="3">
        <v>0.0</v>
      </c>
      <c r="CU109" s="3">
        <f t="shared" ref="CU109:CU110" si="20">ROUNDDOWN((CT109-CR109)/12,0)</f>
        <v>0</v>
      </c>
      <c r="CV109" s="3" t="s">
        <v>113</v>
      </c>
      <c r="CW109" s="3">
        <v>0.0</v>
      </c>
      <c r="CX109" s="3" t="s">
        <v>113</v>
      </c>
      <c r="CY109" s="26">
        <f>IFERROR(VLOOKUP(CX109,'Dicionário'!$A:$C,2,0),"Conferir")</f>
        <v>2</v>
      </c>
      <c r="DA109" s="3" t="s">
        <v>122</v>
      </c>
      <c r="DB109" s="3" t="s">
        <v>122</v>
      </c>
      <c r="DC109" s="26">
        <f>IFERROR(VLOOKUP(DB109,'Dicionário'!$A:$C,2,0),"Conferir")</f>
        <v>1</v>
      </c>
      <c r="DD109" s="3" t="s">
        <v>144</v>
      </c>
      <c r="DF109" s="3" t="s">
        <v>145</v>
      </c>
      <c r="DG109" s="26">
        <f>IFERROR(VLOOKUP(DF109,'Dicionário'!$A:$C,2,0),"Conferir")</f>
        <v>1</v>
      </c>
      <c r="DH109" s="3" t="s">
        <v>146</v>
      </c>
      <c r="DI109" s="26">
        <f>IFERROR(VLOOKUP(DH109,'Dicionário'!$A:$C,2,0),"Conferir")</f>
        <v>5</v>
      </c>
      <c r="DJ109" s="3" t="s">
        <v>208</v>
      </c>
      <c r="DK109" s="26">
        <f>IFERROR(VLOOKUP(DJ109,'Dicionário'!$A:$C,2,0),"Conferir")</f>
        <v>4</v>
      </c>
      <c r="DL109" s="3" t="s">
        <v>91</v>
      </c>
      <c r="DM109" s="26">
        <f>IFERROR(VLOOKUP(DL109,'Dicionário'!$A:$C,2,0),"Conferir")</f>
        <v>1</v>
      </c>
      <c r="DN109" s="3" t="s">
        <v>91</v>
      </c>
      <c r="DO109" s="26">
        <f>IFERROR(VLOOKUP(DN109,'Dicionário'!$A:$C,2,0),"Conferir")</f>
        <v>1</v>
      </c>
      <c r="DQ109" s="27">
        <f t="shared" si="5"/>
        <v>3860</v>
      </c>
      <c r="DR109" s="27">
        <f t="shared" si="6"/>
        <v>959</v>
      </c>
      <c r="DS109" s="27">
        <f t="shared" si="7"/>
        <v>19</v>
      </c>
      <c r="DT109" s="27">
        <v>2023.0</v>
      </c>
    </row>
    <row r="110">
      <c r="A110" s="2">
        <v>45045.486465891205</v>
      </c>
      <c r="B110" s="3" t="s">
        <v>921</v>
      </c>
      <c r="C110" s="3" t="s">
        <v>91</v>
      </c>
      <c r="D110" s="3" t="s">
        <v>92</v>
      </c>
      <c r="E110" s="3" t="s">
        <v>92</v>
      </c>
      <c r="F110" s="3" t="s">
        <v>93</v>
      </c>
      <c r="G110" s="3" t="s">
        <v>93</v>
      </c>
      <c r="H110" s="3" t="s">
        <v>94</v>
      </c>
      <c r="I110" s="3" t="s">
        <v>96</v>
      </c>
      <c r="J110" s="3" t="s">
        <v>95</v>
      </c>
      <c r="K110" s="3" t="s">
        <v>922</v>
      </c>
      <c r="L110" s="3">
        <v>2.023030188E9</v>
      </c>
      <c r="M110" s="3" t="s">
        <v>582</v>
      </c>
      <c r="N110" s="3" t="s">
        <v>923</v>
      </c>
      <c r="O110" s="3">
        <v>1.1987065725E10</v>
      </c>
      <c r="P110" s="3">
        <v>5.007072E9</v>
      </c>
      <c r="Q110" s="3" t="s">
        <v>92</v>
      </c>
      <c r="R110" s="3">
        <v>4.8016860877E10</v>
      </c>
      <c r="S110" s="4">
        <v>38646.0</v>
      </c>
      <c r="T110" s="3" t="s">
        <v>99</v>
      </c>
      <c r="U110" s="3" t="s">
        <v>100</v>
      </c>
      <c r="V110" s="3" t="s">
        <v>924</v>
      </c>
      <c r="W110" s="5" t="s">
        <v>925</v>
      </c>
      <c r="X110" s="3" t="s">
        <v>236</v>
      </c>
      <c r="Y110" s="3" t="s">
        <v>104</v>
      </c>
      <c r="Z110" s="3" t="s">
        <v>105</v>
      </c>
      <c r="AA110" s="3" t="s">
        <v>106</v>
      </c>
      <c r="AC110" s="3">
        <v>3.0</v>
      </c>
      <c r="AD110" s="3">
        <v>3.0</v>
      </c>
      <c r="AE110" s="23">
        <f t="shared" si="1"/>
        <v>6</v>
      </c>
      <c r="AG110" s="23">
        <f t="shared" si="2"/>
        <v>6</v>
      </c>
      <c r="AH110" s="24" t="str">
        <f t="shared" si="3"/>
        <v>Ok</v>
      </c>
      <c r="AI110" s="3" t="s">
        <v>134</v>
      </c>
      <c r="AJ110" s="3">
        <v>0.0</v>
      </c>
      <c r="AK110" s="3" t="s">
        <v>109</v>
      </c>
      <c r="AL110" s="25">
        <f>IFERROR(VLOOKUP(AK110,'Dicionário'!A:C,2,0),"Conferir")</f>
        <v>2</v>
      </c>
      <c r="AM110" s="3">
        <v>1500.0</v>
      </c>
      <c r="AN110" s="3" t="s">
        <v>135</v>
      </c>
      <c r="AO110" s="26">
        <f>IFERROR(VLOOKUP(AN110,'Dicionário'!$A:$C,2,0),"Conferir")</f>
        <v>2</v>
      </c>
      <c r="AP110" s="3">
        <v>0.0</v>
      </c>
      <c r="AQ110" s="3" t="s">
        <v>109</v>
      </c>
      <c r="AR110" s="26">
        <f>IFERROR(VLOOKUP(AQ110,'Dicionário'!$A:$C,2,0),"Conferir")</f>
        <v>2</v>
      </c>
      <c r="AS110" s="3">
        <v>0.0</v>
      </c>
      <c r="AT110" s="3" t="s">
        <v>109</v>
      </c>
      <c r="AU110" s="26">
        <f>IFERROR(VLOOKUP(AT110,'Dicionário'!$A:$C,2,0),"Conferir")</f>
        <v>2</v>
      </c>
      <c r="AV110" s="3">
        <v>0.0</v>
      </c>
      <c r="AW110" s="3" t="s">
        <v>109</v>
      </c>
      <c r="AX110" s="26">
        <f>IFERROR(VLOOKUP(AW110,'Dicionário'!$A:$C,2,0),"Conferir")</f>
        <v>2</v>
      </c>
      <c r="AY110" s="3">
        <v>0.0</v>
      </c>
      <c r="AZ110" s="3" t="s">
        <v>109</v>
      </c>
      <c r="BA110" s="26">
        <f>IFERROR(VLOOKUP(AZ110,'Dicionário'!$A:$C,2,0),"Conferir")</f>
        <v>2</v>
      </c>
      <c r="BB110" s="3">
        <v>0.0</v>
      </c>
      <c r="BC110" s="3" t="s">
        <v>109</v>
      </c>
      <c r="BD110" s="26">
        <f>IFERROR(VLOOKUP(BC110,'Dicionário'!$A:$C,2,0),"Conferir")</f>
        <v>2</v>
      </c>
      <c r="BF110" s="3">
        <v>0.0</v>
      </c>
      <c r="BG110" s="3" t="s">
        <v>203</v>
      </c>
      <c r="BH110" s="26">
        <f>IFERROR(VLOOKUP(BG110,'Dicionário'!$A:$C,2,0),"Conferir")</f>
        <v>4</v>
      </c>
      <c r="BI110" s="3">
        <v>0.0</v>
      </c>
      <c r="BJ110" s="3" t="s">
        <v>177</v>
      </c>
      <c r="BK110" s="26">
        <f>IFERROR(VLOOKUP(BJ110,'Dicionário'!$A:$C,2,0),"Conferir")</f>
        <v>2</v>
      </c>
      <c r="BL110" s="3">
        <v>0.0</v>
      </c>
      <c r="BM110" s="3" t="s">
        <v>113</v>
      </c>
      <c r="BN110" s="26">
        <f>IFERROR(VLOOKUP(BM110,'Dicionário'!$A:$C,2,0),"Conferir")</f>
        <v>2</v>
      </c>
      <c r="BO110" s="3">
        <v>0.0</v>
      </c>
      <c r="BP110" s="3" t="s">
        <v>349</v>
      </c>
      <c r="BQ110" s="26">
        <f>IFERROR(VLOOKUP(BP110,'Dicionário'!$A:$C,2,0),"Conferir")</f>
        <v>2</v>
      </c>
      <c r="BR110" s="3">
        <v>340.0</v>
      </c>
      <c r="BS110" s="3" t="s">
        <v>114</v>
      </c>
      <c r="BT110" s="26">
        <f>IFERROR(VLOOKUP(BS110,'Dicionário'!$A:$C,2,0),"Conferir")</f>
        <v>2</v>
      </c>
      <c r="BU110" s="3">
        <v>0.0</v>
      </c>
      <c r="BV110" s="3" t="s">
        <v>113</v>
      </c>
      <c r="BW110" s="26">
        <f>IFERROR(VLOOKUP(BV110,'Dicionário'!$A:$C,2,0),"Conferir")</f>
        <v>2</v>
      </c>
      <c r="BX110" s="3" t="s">
        <v>157</v>
      </c>
      <c r="BY110" s="3">
        <v>70.0</v>
      </c>
      <c r="BZ110" s="3" t="s">
        <v>116</v>
      </c>
      <c r="CA110" s="26">
        <f>IFERROR(VLOOKUP(BZ110,'Dicionário'!$A:$C,2,0),"Conferir")</f>
        <v>2</v>
      </c>
      <c r="CB110" s="3">
        <v>300.0</v>
      </c>
      <c r="CC110" s="3">
        <v>0.0</v>
      </c>
      <c r="CD110" s="3" t="s">
        <v>113</v>
      </c>
      <c r="CE110" s="26">
        <f>IFERROR(VLOOKUP(CD110,'Dicionário'!$A:$C,2,0),"Conferir")</f>
        <v>2</v>
      </c>
      <c r="CF110" s="3">
        <v>0.0</v>
      </c>
      <c r="CG110" s="3" t="s">
        <v>113</v>
      </c>
      <c r="CH110" s="26">
        <f>IFERROR(VLOOKUP(CG110,'Dicionário'!$A:$C,2,0),"Conferir")</f>
        <v>2</v>
      </c>
      <c r="CI110" s="3">
        <v>183.0</v>
      </c>
      <c r="CJ110" s="3" t="s">
        <v>118</v>
      </c>
      <c r="CK110" s="26">
        <f>IFERROR(VLOOKUP(CJ110,'Dicionário'!$A:$C,2,0),"Conferir")</f>
        <v>2</v>
      </c>
      <c r="CL110" s="3" t="s">
        <v>1772</v>
      </c>
      <c r="CM110" s="3">
        <v>0.0</v>
      </c>
      <c r="CN110" s="3">
        <v>0.0</v>
      </c>
      <c r="CO110" s="3">
        <v>0.0</v>
      </c>
      <c r="CP110" s="3" t="s">
        <v>113</v>
      </c>
      <c r="CQ110" s="26">
        <f>IFERROR(VLOOKUP(CP110,'Dicionário'!$A:$C,2,0),"Conferir")</f>
        <v>2</v>
      </c>
      <c r="CR110" s="3">
        <v>0.0</v>
      </c>
      <c r="CS110" s="3" t="s">
        <v>113</v>
      </c>
      <c r="CT110" s="3">
        <v>0.0</v>
      </c>
      <c r="CU110" s="3">
        <f t="shared" si="20"/>
        <v>0</v>
      </c>
      <c r="CV110" s="3" t="s">
        <v>113</v>
      </c>
      <c r="CW110" s="3">
        <v>300.0</v>
      </c>
      <c r="CX110" s="3" t="s">
        <v>207</v>
      </c>
      <c r="CY110" s="26">
        <f>IFERROR(VLOOKUP(CX110,'Dicionário'!$A:$C,2,0),"Conferir")</f>
        <v>0</v>
      </c>
      <c r="DA110" s="3" t="s">
        <v>122</v>
      </c>
      <c r="DB110" s="3" t="s">
        <v>122</v>
      </c>
      <c r="DC110" s="26">
        <f>IFERROR(VLOOKUP(DB110,'Dicionário'!$A:$C,2,0),"Conferir")</f>
        <v>1</v>
      </c>
      <c r="DD110" s="3" t="s">
        <v>123</v>
      </c>
      <c r="DF110" s="3" t="s">
        <v>124</v>
      </c>
      <c r="DG110" s="26">
        <f>IFERROR(VLOOKUP(DF110,'Dicionário'!$A:$C,2,0),"Conferir")</f>
        <v>2</v>
      </c>
      <c r="DH110" s="3" t="s">
        <v>125</v>
      </c>
      <c r="DI110" s="26">
        <f>IFERROR(VLOOKUP(DH110,'Dicionário'!$A:$C,2,0),"Conferir")</f>
        <v>3</v>
      </c>
      <c r="DJ110" s="3" t="s">
        <v>147</v>
      </c>
      <c r="DK110" s="26">
        <f>IFERROR(VLOOKUP(DJ110,'Dicionário'!$A:$C,2,0),"Conferir")</f>
        <v>2</v>
      </c>
      <c r="DL110" s="3" t="s">
        <v>91</v>
      </c>
      <c r="DM110" s="26">
        <f>IFERROR(VLOOKUP(DL110,'Dicionário'!$A:$C,2,0),"Conferir")</f>
        <v>1</v>
      </c>
      <c r="DN110" s="3" t="s">
        <v>91</v>
      </c>
      <c r="DO110" s="26">
        <f>IFERROR(VLOOKUP(DN110,'Dicionário'!$A:$C,2,0),"Conferir")</f>
        <v>1</v>
      </c>
      <c r="DQ110" s="27">
        <f t="shared" si="5"/>
        <v>1500</v>
      </c>
      <c r="DR110" s="27">
        <f t="shared" si="6"/>
        <v>893</v>
      </c>
      <c r="DS110" s="27">
        <f t="shared" si="7"/>
        <v>18</v>
      </c>
      <c r="DT110" s="27">
        <v>2022.0</v>
      </c>
    </row>
    <row r="111">
      <c r="A111" s="2">
        <v>45052.397929976854</v>
      </c>
      <c r="B111" s="3" t="s">
        <v>926</v>
      </c>
      <c r="C111" s="3" t="s">
        <v>91</v>
      </c>
      <c r="D111" s="3" t="s">
        <v>92</v>
      </c>
      <c r="E111" s="3" t="s">
        <v>927</v>
      </c>
      <c r="F111" s="3">
        <v>1.0</v>
      </c>
      <c r="G111" s="3" t="s">
        <v>93</v>
      </c>
      <c r="H111" s="3" t="s">
        <v>94</v>
      </c>
      <c r="I111" s="3" t="s">
        <v>96</v>
      </c>
      <c r="J111" s="3" t="s">
        <v>95</v>
      </c>
      <c r="K111" s="3" t="s">
        <v>928</v>
      </c>
      <c r="L111" s="3">
        <v>2.023030189E9</v>
      </c>
      <c r="M111" s="3" t="s">
        <v>798</v>
      </c>
      <c r="N111" s="3" t="s">
        <v>929</v>
      </c>
      <c r="O111" s="3">
        <v>1.1978712244E10</v>
      </c>
      <c r="P111" s="3">
        <v>5.21815307E8</v>
      </c>
      <c r="Q111" s="3" t="s">
        <v>92</v>
      </c>
      <c r="R111" s="3">
        <v>5.2847613838E10</v>
      </c>
      <c r="S111" s="4">
        <v>38586.0</v>
      </c>
      <c r="T111" s="3" t="s">
        <v>930</v>
      </c>
      <c r="U111" s="3" t="s">
        <v>100</v>
      </c>
      <c r="V111" s="3" t="s">
        <v>931</v>
      </c>
      <c r="W111" s="5" t="s">
        <v>932</v>
      </c>
      <c r="X111" s="3" t="s">
        <v>103</v>
      </c>
      <c r="Y111" s="3" t="s">
        <v>104</v>
      </c>
      <c r="Z111" s="3" t="s">
        <v>105</v>
      </c>
      <c r="AA111" s="3" t="s">
        <v>106</v>
      </c>
      <c r="AC111" s="3">
        <v>4.0</v>
      </c>
      <c r="AD111" s="3">
        <v>2.0</v>
      </c>
      <c r="AE111" s="23">
        <f t="shared" si="1"/>
        <v>4</v>
      </c>
      <c r="AG111" s="23">
        <f t="shared" si="2"/>
        <v>4</v>
      </c>
      <c r="AH111" s="24" t="str">
        <f t="shared" si="3"/>
        <v>Ok</v>
      </c>
      <c r="AI111" s="3" t="s">
        <v>134</v>
      </c>
      <c r="AJ111" s="3">
        <v>624.0</v>
      </c>
      <c r="AK111" s="3" t="s">
        <v>274</v>
      </c>
      <c r="AL111" s="25">
        <f>IFERROR(VLOOKUP(AK111,'Dicionário'!A:C,2,0),"Conferir")</f>
        <v>0</v>
      </c>
      <c r="AM111" s="3">
        <v>2014.0</v>
      </c>
      <c r="AN111" s="3" t="s">
        <v>108</v>
      </c>
      <c r="AO111" s="26">
        <f>IFERROR(VLOOKUP(AN111,'Dicionário'!$A:$C,2,0),"Conferir")</f>
        <v>2</v>
      </c>
      <c r="AP111" s="3">
        <v>2299.0</v>
      </c>
      <c r="AQ111" s="3" t="s">
        <v>108</v>
      </c>
      <c r="AR111" s="26">
        <f>IFERROR(VLOOKUP(AQ111,'Dicionário'!$A:$C,2,0),"Conferir")</f>
        <v>2</v>
      </c>
      <c r="AS111" s="3">
        <v>0.0</v>
      </c>
      <c r="AT111" s="3" t="s">
        <v>109</v>
      </c>
      <c r="AU111" s="26">
        <f>IFERROR(VLOOKUP(AT111,'Dicionário'!$A:$C,2,0),"Conferir")</f>
        <v>2</v>
      </c>
      <c r="AV111" s="3">
        <v>0.0</v>
      </c>
      <c r="AW111" s="3" t="s">
        <v>109</v>
      </c>
      <c r="AX111" s="26">
        <f>IFERROR(VLOOKUP(AW111,'Dicionário'!$A:$C,2,0),"Conferir")</f>
        <v>2</v>
      </c>
      <c r="AY111" s="3">
        <v>0.0</v>
      </c>
      <c r="AZ111" s="3" t="s">
        <v>109</v>
      </c>
      <c r="BA111" s="26">
        <f>IFERROR(VLOOKUP(AZ111,'Dicionário'!$A:$C,2,0),"Conferir")</f>
        <v>2</v>
      </c>
      <c r="BB111" s="3">
        <v>0.0</v>
      </c>
      <c r="BC111" s="3" t="s">
        <v>109</v>
      </c>
      <c r="BD111" s="26">
        <f>IFERROR(VLOOKUP(BC111,'Dicionário'!$A:$C,2,0),"Conferir")</f>
        <v>2</v>
      </c>
      <c r="BF111" s="3">
        <v>0.0</v>
      </c>
      <c r="BG111" s="3" t="s">
        <v>136</v>
      </c>
      <c r="BH111" s="26">
        <f>IFERROR(VLOOKUP(BG111,'Dicionário'!$A:$C,2,0),"Conferir")</f>
        <v>1</v>
      </c>
      <c r="BI111" s="3">
        <v>300.0</v>
      </c>
      <c r="BJ111" s="3" t="s">
        <v>437</v>
      </c>
      <c r="BK111" s="26">
        <f>IFERROR(VLOOKUP(BJ111,'Dicionário'!$A:$C,2,0),"Conferir")</f>
        <v>2</v>
      </c>
      <c r="BL111" s="3">
        <v>495.0</v>
      </c>
      <c r="BM111" s="3" t="s">
        <v>138</v>
      </c>
      <c r="BN111" s="26">
        <f>IFERROR(VLOOKUP(BM111,'Dicionário'!$A:$C,2,0),"Conferir")</f>
        <v>2</v>
      </c>
      <c r="BO111" s="3">
        <v>0.0</v>
      </c>
      <c r="BP111" s="3" t="s">
        <v>114</v>
      </c>
      <c r="BQ111" s="26">
        <f>IFERROR(VLOOKUP(BP111,'Dicionário'!$A:$C,2,0),"Conferir")</f>
        <v>2</v>
      </c>
      <c r="BR111" s="3">
        <v>228.0</v>
      </c>
      <c r="BS111" s="3" t="s">
        <v>114</v>
      </c>
      <c r="BT111" s="26">
        <f>IFERROR(VLOOKUP(BS111,'Dicionário'!$A:$C,2,0),"Conferir")</f>
        <v>2</v>
      </c>
      <c r="BU111" s="3">
        <v>90.0</v>
      </c>
      <c r="BV111" s="3" t="s">
        <v>256</v>
      </c>
      <c r="BW111" s="26">
        <f>IFERROR(VLOOKUP(BV111,'Dicionário'!$A:$C,2,0),"Conferir")</f>
        <v>0</v>
      </c>
      <c r="BX111" s="3" t="s">
        <v>115</v>
      </c>
      <c r="BY111" s="3">
        <v>100.0</v>
      </c>
      <c r="BZ111" s="3" t="s">
        <v>116</v>
      </c>
      <c r="CA111" s="26">
        <f>IFERROR(VLOOKUP(BZ111,'Dicionário'!$A:$C,2,0),"Conferir")</f>
        <v>2</v>
      </c>
      <c r="CB111" s="3">
        <v>117.0</v>
      </c>
      <c r="CC111" s="3">
        <v>439.0</v>
      </c>
      <c r="CD111" s="3" t="s">
        <v>189</v>
      </c>
      <c r="CE111" s="26">
        <f>IFERROR(VLOOKUP(CD111,'Dicionário'!$A:$C,2,0),"Conferir")</f>
        <v>2</v>
      </c>
      <c r="CF111" s="3">
        <v>156.0</v>
      </c>
      <c r="CG111" s="3" t="s">
        <v>117</v>
      </c>
      <c r="CH111" s="26">
        <f>IFERROR(VLOOKUP(CG111,'Dicionário'!$A:$C,2,0),"Conferir")</f>
        <v>2</v>
      </c>
      <c r="CI111" s="3">
        <v>100.0</v>
      </c>
      <c r="CJ111" s="3" t="s">
        <v>118</v>
      </c>
      <c r="CK111" s="26">
        <f>IFERROR(VLOOKUP(CJ111,'Dicionário'!$A:$C,2,0),"Conferir")</f>
        <v>2</v>
      </c>
      <c r="CL111" s="3" t="s">
        <v>217</v>
      </c>
      <c r="CM111" s="3">
        <v>1.0</v>
      </c>
      <c r="CN111" s="3">
        <v>1.0</v>
      </c>
      <c r="CO111" s="3">
        <v>519.0</v>
      </c>
      <c r="CP111" s="3" t="s">
        <v>797</v>
      </c>
      <c r="CQ111" s="26">
        <f>IFERROR(VLOOKUP(CP111,'Dicionário'!$A:$C,2,0),"Conferir")</f>
        <v>2</v>
      </c>
      <c r="CR111" s="3">
        <v>262.0</v>
      </c>
      <c r="CS111" s="3" t="s">
        <v>120</v>
      </c>
      <c r="CT111" s="3">
        <v>285.0</v>
      </c>
      <c r="CU111" s="3">
        <v>0.0</v>
      </c>
      <c r="CV111" s="3" t="s">
        <v>120</v>
      </c>
      <c r="CW111" s="3">
        <v>20910.0</v>
      </c>
      <c r="CX111" s="3" t="s">
        <v>120</v>
      </c>
      <c r="CY111" s="26">
        <f>IFERROR(VLOOKUP(CX111,'Dicionário'!$A:$C,2,0),"Conferir")</f>
        <v>2</v>
      </c>
      <c r="CZ111" s="3" t="s">
        <v>2238</v>
      </c>
      <c r="DA111" s="3" t="s">
        <v>122</v>
      </c>
      <c r="DB111" s="3" t="s">
        <v>122</v>
      </c>
      <c r="DC111" s="26">
        <f>IFERROR(VLOOKUP(DB111,'Dicionário'!$A:$C,2,0),"Conferir")</f>
        <v>1</v>
      </c>
      <c r="DD111" s="3" t="s">
        <v>123</v>
      </c>
      <c r="DF111" s="3" t="s">
        <v>124</v>
      </c>
      <c r="DG111" s="26">
        <f>IFERROR(VLOOKUP(DF111,'Dicionário'!$A:$C,2,0),"Conferir")</f>
        <v>2</v>
      </c>
      <c r="DH111" s="3" t="s">
        <v>208</v>
      </c>
      <c r="DI111" s="26">
        <f>IFERROR(VLOOKUP(DH111,'Dicionário'!$A:$C,2,0),"Conferir")</f>
        <v>4</v>
      </c>
      <c r="DJ111" s="3" t="s">
        <v>147</v>
      </c>
      <c r="DK111" s="26">
        <f>IFERROR(VLOOKUP(DJ111,'Dicionário'!$A:$C,2,0),"Conferir")</f>
        <v>2</v>
      </c>
      <c r="DL111" s="3" t="s">
        <v>91</v>
      </c>
      <c r="DM111" s="26">
        <f>IFERROR(VLOOKUP(DL111,'Dicionário'!$A:$C,2,0),"Conferir")</f>
        <v>1</v>
      </c>
      <c r="DN111" s="3" t="s">
        <v>91</v>
      </c>
      <c r="DO111" s="26">
        <f>IFERROR(VLOOKUP(DN111,'Dicionário'!$A:$C,2,0),"Conferir")</f>
        <v>1</v>
      </c>
      <c r="DP111" s="3" t="s">
        <v>2239</v>
      </c>
      <c r="DQ111" s="27">
        <f t="shared" si="5"/>
        <v>4937</v>
      </c>
      <c r="DR111" s="27">
        <f t="shared" si="6"/>
        <v>2544</v>
      </c>
      <c r="DS111" s="27">
        <f t="shared" si="7"/>
        <v>18</v>
      </c>
      <c r="DT111" s="27">
        <v>2022.0</v>
      </c>
    </row>
    <row r="112">
      <c r="A112" s="2">
        <v>45052.65019969907</v>
      </c>
      <c r="B112" s="3" t="s">
        <v>934</v>
      </c>
      <c r="C112" s="3" t="s">
        <v>91</v>
      </c>
      <c r="D112" s="3" t="s">
        <v>92</v>
      </c>
      <c r="E112" s="3" t="s">
        <v>92</v>
      </c>
      <c r="F112" s="3">
        <v>1.0</v>
      </c>
      <c r="G112" s="3" t="s">
        <v>93</v>
      </c>
      <c r="H112" s="3" t="s">
        <v>94</v>
      </c>
      <c r="I112" s="3" t="s">
        <v>95</v>
      </c>
      <c r="J112" s="3" t="s">
        <v>96</v>
      </c>
      <c r="K112" s="3" t="s">
        <v>935</v>
      </c>
      <c r="L112" s="3">
        <v>2.02303019E9</v>
      </c>
      <c r="M112" s="3" t="s">
        <v>306</v>
      </c>
      <c r="N112" s="3" t="s">
        <v>936</v>
      </c>
      <c r="O112" s="3">
        <v>1.1971606803E10</v>
      </c>
      <c r="P112" s="3">
        <v>5.7206545E8</v>
      </c>
      <c r="Q112" s="3" t="s">
        <v>92</v>
      </c>
      <c r="R112" s="3">
        <v>4.7978989844E10</v>
      </c>
      <c r="S112" s="4">
        <v>38565.0</v>
      </c>
      <c r="T112" s="3" t="s">
        <v>99</v>
      </c>
      <c r="U112" s="3" t="s">
        <v>100</v>
      </c>
      <c r="V112" s="3" t="s">
        <v>937</v>
      </c>
      <c r="W112" s="5" t="s">
        <v>938</v>
      </c>
      <c r="X112" s="3" t="s">
        <v>939</v>
      </c>
      <c r="Y112" s="3" t="s">
        <v>104</v>
      </c>
      <c r="Z112" s="3" t="s">
        <v>105</v>
      </c>
      <c r="AA112" s="3" t="s">
        <v>106</v>
      </c>
      <c r="AC112" s="3">
        <v>3.0</v>
      </c>
      <c r="AD112" s="3">
        <v>3.0</v>
      </c>
      <c r="AE112" s="23">
        <f t="shared" si="1"/>
        <v>6</v>
      </c>
      <c r="AF112" s="3">
        <v>0.0</v>
      </c>
      <c r="AG112" s="23">
        <f t="shared" si="2"/>
        <v>6</v>
      </c>
      <c r="AH112" s="24" t="str">
        <f t="shared" si="3"/>
        <v>Ok</v>
      </c>
      <c r="AI112" s="3" t="s">
        <v>107</v>
      </c>
      <c r="AJ112" s="3">
        <v>0.0</v>
      </c>
      <c r="AK112" s="3" t="s">
        <v>109</v>
      </c>
      <c r="AL112" s="25">
        <f>IFERROR(VLOOKUP(AK112,'Dicionário'!A:C,2,0),"Conferir")</f>
        <v>2</v>
      </c>
      <c r="AM112" s="3">
        <v>0.0</v>
      </c>
      <c r="AN112" s="3" t="s">
        <v>109</v>
      </c>
      <c r="AO112" s="26">
        <f>IFERROR(VLOOKUP(AN112,'Dicionário'!$A:$C,2,0),"Conferir")</f>
        <v>2</v>
      </c>
      <c r="AP112" s="3">
        <v>3310.0</v>
      </c>
      <c r="AQ112" s="3" t="s">
        <v>108</v>
      </c>
      <c r="AR112" s="26">
        <f>IFERROR(VLOOKUP(AQ112,'Dicionário'!$A:$C,2,0),"Conferir")</f>
        <v>2</v>
      </c>
      <c r="AS112" s="3">
        <v>0.0</v>
      </c>
      <c r="AT112" s="3" t="s">
        <v>109</v>
      </c>
      <c r="AU112" s="26">
        <f>IFERROR(VLOOKUP(AT112,'Dicionário'!$A:$C,2,0),"Conferir")</f>
        <v>2</v>
      </c>
      <c r="AV112" s="3">
        <v>0.0</v>
      </c>
      <c r="AW112" s="3" t="s">
        <v>109</v>
      </c>
      <c r="AX112" s="26">
        <f>IFERROR(VLOOKUP(AW112,'Dicionário'!$A:$C,2,0),"Conferir")</f>
        <v>2</v>
      </c>
      <c r="AY112" s="3">
        <v>0.0</v>
      </c>
      <c r="AZ112" s="3" t="s">
        <v>109</v>
      </c>
      <c r="BA112" s="26">
        <f>IFERROR(VLOOKUP(AZ112,'Dicionário'!$A:$C,2,0),"Conferir")</f>
        <v>2</v>
      </c>
      <c r="BB112" s="3">
        <v>0.0</v>
      </c>
      <c r="BC112" s="3" t="s">
        <v>109</v>
      </c>
      <c r="BD112" s="26">
        <f>IFERROR(VLOOKUP(BC112,'Dicionário'!$A:$C,2,0),"Conferir")</f>
        <v>2</v>
      </c>
      <c r="BF112" s="3">
        <v>0.0</v>
      </c>
      <c r="BG112" s="3" t="s">
        <v>136</v>
      </c>
      <c r="BH112" s="26">
        <f>IFERROR(VLOOKUP(BG112,'Dicionário'!$A:$C,2,0),"Conferir")</f>
        <v>1</v>
      </c>
      <c r="BI112" s="3">
        <v>0.0</v>
      </c>
      <c r="BJ112" s="3" t="s">
        <v>137</v>
      </c>
      <c r="BK112" s="26">
        <f>IFERROR(VLOOKUP(BJ112,'Dicionário'!$A:$C,2,0),"Conferir")</f>
        <v>2</v>
      </c>
      <c r="BL112" s="3">
        <v>0.0</v>
      </c>
      <c r="BM112" s="3" t="s">
        <v>113</v>
      </c>
      <c r="BN112" s="26">
        <f>IFERROR(VLOOKUP(BM112,'Dicionário'!$A:$C,2,0),"Conferir")</f>
        <v>2</v>
      </c>
      <c r="BO112" s="3">
        <v>300.0</v>
      </c>
      <c r="BP112" s="3" t="s">
        <v>371</v>
      </c>
      <c r="BQ112" s="26">
        <f>IFERROR(VLOOKUP(BP112,'Dicionário'!$A:$C,2,0),"Conferir")</f>
        <v>0</v>
      </c>
      <c r="BR112" s="3">
        <v>0.0</v>
      </c>
      <c r="BS112" s="3" t="s">
        <v>318</v>
      </c>
      <c r="BT112" s="26">
        <f>IFERROR(VLOOKUP(BS112,'Dicionário'!$A:$C,2,0),"Conferir")</f>
        <v>2</v>
      </c>
      <c r="BU112" s="3">
        <v>120.0</v>
      </c>
      <c r="BV112" s="3" t="s">
        <v>256</v>
      </c>
      <c r="BW112" s="26">
        <f>IFERROR(VLOOKUP(BV112,'Dicionário'!$A:$C,2,0),"Conferir")</f>
        <v>0</v>
      </c>
      <c r="BX112" s="3" t="s">
        <v>157</v>
      </c>
      <c r="BY112" s="3">
        <v>75.0</v>
      </c>
      <c r="BZ112" s="3" t="s">
        <v>116</v>
      </c>
      <c r="CA112" s="26">
        <f>IFERROR(VLOOKUP(BZ112,'Dicionário'!$A:$C,2,0),"Conferir")</f>
        <v>2</v>
      </c>
      <c r="CB112" s="3">
        <v>0.0</v>
      </c>
      <c r="CC112" s="3">
        <v>179.0</v>
      </c>
      <c r="CD112" s="3" t="s">
        <v>189</v>
      </c>
      <c r="CE112" s="26">
        <f>IFERROR(VLOOKUP(CD112,'Dicionário'!$A:$C,2,0),"Conferir")</f>
        <v>2</v>
      </c>
      <c r="CF112" s="3">
        <v>0.0</v>
      </c>
      <c r="CG112" s="3" t="s">
        <v>113</v>
      </c>
      <c r="CH112" s="26">
        <f>IFERROR(VLOOKUP(CG112,'Dicionário'!$A:$C,2,0),"Conferir")</f>
        <v>2</v>
      </c>
      <c r="CI112" s="3">
        <v>60.0</v>
      </c>
      <c r="CJ112" s="3" t="s">
        <v>118</v>
      </c>
      <c r="CK112" s="26">
        <f>IFERROR(VLOOKUP(CJ112,'Dicionário'!$A:$C,2,0),"Conferir")</f>
        <v>2</v>
      </c>
      <c r="CL112" s="3" t="s">
        <v>1265</v>
      </c>
      <c r="CM112" s="3">
        <v>0.0</v>
      </c>
      <c r="CN112" s="3">
        <v>0.0</v>
      </c>
      <c r="CO112" s="3">
        <v>0.0</v>
      </c>
      <c r="CP112" s="3" t="s">
        <v>113</v>
      </c>
      <c r="CQ112" s="26">
        <f>IFERROR(VLOOKUP(CP112,'Dicionário'!$A:$C,2,0),"Conferir")</f>
        <v>2</v>
      </c>
      <c r="CR112" s="3">
        <v>0.0</v>
      </c>
      <c r="CS112" s="3" t="s">
        <v>113</v>
      </c>
      <c r="CT112" s="3">
        <v>0.0</v>
      </c>
      <c r="CU112" s="3">
        <f>ROUNDDOWN((CT112-CR112)/12,0)</f>
        <v>0</v>
      </c>
      <c r="CV112" s="3" t="s">
        <v>113</v>
      </c>
      <c r="CW112" s="3">
        <v>0.0</v>
      </c>
      <c r="CX112" s="3" t="s">
        <v>113</v>
      </c>
      <c r="CY112" s="26">
        <f>IFERROR(VLOOKUP(CX112,'Dicionário'!$A:$C,2,0),"Conferir")</f>
        <v>2</v>
      </c>
      <c r="DA112" s="3" t="s">
        <v>331</v>
      </c>
      <c r="DB112" s="3" t="s">
        <v>122</v>
      </c>
      <c r="DC112" s="26">
        <f>IFERROR(VLOOKUP(DB112,'Dicionário'!$A:$C,2,0),"Conferir")</f>
        <v>1</v>
      </c>
      <c r="DD112" s="3" t="s">
        <v>144</v>
      </c>
      <c r="DF112" s="3" t="s">
        <v>145</v>
      </c>
      <c r="DG112" s="26">
        <f>IFERROR(VLOOKUP(DF112,'Dicionário'!$A:$C,2,0),"Conferir")</f>
        <v>1</v>
      </c>
      <c r="DH112" s="3" t="s">
        <v>146</v>
      </c>
      <c r="DI112" s="26">
        <f>IFERROR(VLOOKUP(DH112,'Dicionário'!$A:$C,2,0),"Conferir")</f>
        <v>5</v>
      </c>
      <c r="DJ112" s="3" t="s">
        <v>126</v>
      </c>
      <c r="DK112" s="26">
        <f>IFERROR(VLOOKUP(DJ112,'Dicionário'!$A:$C,2,0),"Conferir")</f>
        <v>7</v>
      </c>
      <c r="DL112" s="3" t="s">
        <v>92</v>
      </c>
      <c r="DM112" s="26">
        <f>IFERROR(VLOOKUP(DL112,'Dicionário'!$A:$C,2,0),"Conferir")</f>
        <v>2</v>
      </c>
      <c r="DN112" s="3" t="s">
        <v>91</v>
      </c>
      <c r="DO112" s="26">
        <f>IFERROR(VLOOKUP(DN112,'Dicionário'!$A:$C,2,0),"Conferir")</f>
        <v>1</v>
      </c>
      <c r="DQ112" s="27">
        <f t="shared" si="5"/>
        <v>3310</v>
      </c>
      <c r="DR112" s="27">
        <f t="shared" si="6"/>
        <v>734</v>
      </c>
      <c r="DS112" s="27">
        <f t="shared" si="7"/>
        <v>18</v>
      </c>
      <c r="DT112" s="27">
        <v>2023.0</v>
      </c>
    </row>
    <row r="113">
      <c r="A113" s="2">
        <v>45045.622523425925</v>
      </c>
      <c r="B113" s="3" t="s">
        <v>941</v>
      </c>
      <c r="C113" s="3" t="s">
        <v>91</v>
      </c>
      <c r="D113" s="3" t="s">
        <v>92</v>
      </c>
      <c r="E113" s="3" t="s">
        <v>92</v>
      </c>
      <c r="F113" s="3" t="s">
        <v>93</v>
      </c>
      <c r="G113" s="3" t="s">
        <v>93</v>
      </c>
      <c r="H113" s="3" t="s">
        <v>94</v>
      </c>
      <c r="I113" s="3" t="s">
        <v>96</v>
      </c>
      <c r="J113" s="3" t="s">
        <v>95</v>
      </c>
      <c r="K113" s="3" t="s">
        <v>942</v>
      </c>
      <c r="L113" s="3">
        <v>2.023030198E9</v>
      </c>
      <c r="M113" s="3" t="s">
        <v>294</v>
      </c>
      <c r="N113" s="3" t="s">
        <v>943</v>
      </c>
      <c r="O113" s="3">
        <v>1.1970127743E10</v>
      </c>
      <c r="P113" s="3">
        <v>5.50580414E8</v>
      </c>
      <c r="R113" s="3">
        <v>4.3611088897E10</v>
      </c>
      <c r="S113" s="4">
        <v>38611.0</v>
      </c>
      <c r="T113" s="3" t="s">
        <v>163</v>
      </c>
      <c r="U113" s="3" t="s">
        <v>100</v>
      </c>
      <c r="V113" s="3" t="s">
        <v>944</v>
      </c>
      <c r="W113" s="5" t="s">
        <v>945</v>
      </c>
      <c r="X113" s="3" t="s">
        <v>103</v>
      </c>
      <c r="Y113" s="3" t="s">
        <v>104</v>
      </c>
      <c r="Z113" s="3" t="s">
        <v>105</v>
      </c>
      <c r="AA113" s="3" t="s">
        <v>106</v>
      </c>
      <c r="AC113" s="3">
        <v>3.0</v>
      </c>
      <c r="AD113" s="3">
        <v>3.0</v>
      </c>
      <c r="AE113" s="23">
        <f t="shared" si="1"/>
        <v>6</v>
      </c>
      <c r="AF113" s="3">
        <v>0.0</v>
      </c>
      <c r="AG113" s="23">
        <f t="shared" si="2"/>
        <v>6</v>
      </c>
      <c r="AH113" s="24" t="str">
        <f t="shared" si="3"/>
        <v>Ok</v>
      </c>
      <c r="AI113" s="3" t="s">
        <v>107</v>
      </c>
      <c r="AJ113" s="3">
        <v>0.0</v>
      </c>
      <c r="AK113" s="3" t="s">
        <v>109</v>
      </c>
      <c r="AL113" s="25">
        <f>IFERROR(VLOOKUP(AK113,'Dicionário'!A:C,2,0),"Conferir")</f>
        <v>2</v>
      </c>
      <c r="AM113" s="3">
        <v>11941.0</v>
      </c>
      <c r="AN113" s="3" t="s">
        <v>108</v>
      </c>
      <c r="AO113" s="26">
        <f>IFERROR(VLOOKUP(AN113,'Dicionário'!$A:$C,2,0),"Conferir")</f>
        <v>2</v>
      </c>
      <c r="AP113" s="3">
        <v>5636.0</v>
      </c>
      <c r="AQ113" s="3" t="s">
        <v>108</v>
      </c>
      <c r="AR113" s="26">
        <f>IFERROR(VLOOKUP(AQ113,'Dicionário'!$A:$C,2,0),"Conferir")</f>
        <v>2</v>
      </c>
      <c r="AS113" s="3">
        <v>0.0</v>
      </c>
      <c r="AT113" s="3" t="s">
        <v>109</v>
      </c>
      <c r="AU113" s="26">
        <f>IFERROR(VLOOKUP(AT113,'Dicionário'!$A:$C,2,0),"Conferir")</f>
        <v>2</v>
      </c>
      <c r="AV113" s="3">
        <v>0.0</v>
      </c>
      <c r="AW113" s="3" t="s">
        <v>109</v>
      </c>
      <c r="AX113" s="26">
        <f>IFERROR(VLOOKUP(AW113,'Dicionário'!$A:$C,2,0),"Conferir")</f>
        <v>2</v>
      </c>
      <c r="AY113" s="3">
        <v>0.0</v>
      </c>
      <c r="AZ113" s="3" t="s">
        <v>109</v>
      </c>
      <c r="BA113" s="26">
        <f>IFERROR(VLOOKUP(AZ113,'Dicionário'!$A:$C,2,0),"Conferir")</f>
        <v>2</v>
      </c>
      <c r="BB113" s="3">
        <v>0.0</v>
      </c>
      <c r="BC113" s="3" t="s">
        <v>109</v>
      </c>
      <c r="BD113" s="26">
        <f>IFERROR(VLOOKUP(BC113,'Dicionário'!$A:$C,2,0),"Conferir")</f>
        <v>2</v>
      </c>
      <c r="BF113" s="3">
        <v>0.0</v>
      </c>
      <c r="BG113" s="3" t="s">
        <v>136</v>
      </c>
      <c r="BH113" s="26">
        <f>IFERROR(VLOOKUP(BG113,'Dicionário'!$A:$C,2,0),"Conferir")</f>
        <v>1</v>
      </c>
      <c r="BI113" s="3">
        <v>1000.0</v>
      </c>
      <c r="BJ113" s="3" t="s">
        <v>437</v>
      </c>
      <c r="BK113" s="26">
        <f>IFERROR(VLOOKUP(BJ113,'Dicionário'!$A:$C,2,0),"Conferir")</f>
        <v>2</v>
      </c>
      <c r="BL113" s="3">
        <v>578.0</v>
      </c>
      <c r="BM113" s="3" t="s">
        <v>138</v>
      </c>
      <c r="BN113" s="26">
        <f>IFERROR(VLOOKUP(BM113,'Dicionário'!$A:$C,2,0),"Conferir")</f>
        <v>2</v>
      </c>
      <c r="BO113" s="3">
        <v>0.0</v>
      </c>
      <c r="BP113" s="3" t="s">
        <v>460</v>
      </c>
      <c r="BQ113" s="26">
        <f>IFERROR(VLOOKUP(BP113,'Dicionário'!$A:$C,2,0),"Conferir")</f>
        <v>2</v>
      </c>
      <c r="BR113" s="3">
        <v>481.0</v>
      </c>
      <c r="BS113" s="3" t="s">
        <v>114</v>
      </c>
      <c r="BT113" s="26">
        <f>IFERROR(VLOOKUP(BS113,'Dicionário'!$A:$C,2,0),"Conferir")</f>
        <v>2</v>
      </c>
      <c r="BU113" s="3">
        <v>194.0</v>
      </c>
      <c r="BV113" s="3" t="s">
        <v>167</v>
      </c>
      <c r="BW113" s="26">
        <f>IFERROR(VLOOKUP(BV113,'Dicionário'!$A:$C,2,0),"Conferir")</f>
        <v>2</v>
      </c>
      <c r="BX113" s="3" t="s">
        <v>115</v>
      </c>
      <c r="BY113" s="3">
        <v>356.0</v>
      </c>
      <c r="BZ113" s="3" t="s">
        <v>116</v>
      </c>
      <c r="CA113" s="26">
        <f>IFERROR(VLOOKUP(BZ113,'Dicionário'!$A:$C,2,0),"Conferir")</f>
        <v>2</v>
      </c>
      <c r="CB113" s="3">
        <v>200.0</v>
      </c>
      <c r="CC113" s="3">
        <v>0.0</v>
      </c>
      <c r="CD113" s="3" t="s">
        <v>113</v>
      </c>
      <c r="CE113" s="26">
        <f>IFERROR(VLOOKUP(CD113,'Dicionário'!$A:$C,2,0),"Conferir")</f>
        <v>2</v>
      </c>
      <c r="CF113" s="3">
        <v>375.0</v>
      </c>
      <c r="CG113" s="3" t="s">
        <v>276</v>
      </c>
      <c r="CH113" s="26">
        <f>IFERROR(VLOOKUP(CG113,'Dicionário'!$A:$C,2,0),"Conferir")</f>
        <v>2</v>
      </c>
      <c r="CI113" s="3">
        <v>600.0</v>
      </c>
      <c r="CJ113" s="3" t="s">
        <v>141</v>
      </c>
      <c r="CK113" s="26">
        <f>IFERROR(VLOOKUP(CJ113,'Dicionário'!$A:$C,2,0),"Conferir")</f>
        <v>2</v>
      </c>
      <c r="CL113" s="3" t="s">
        <v>958</v>
      </c>
      <c r="CM113" s="3">
        <v>2.0</v>
      </c>
      <c r="CN113" s="3">
        <v>0.0</v>
      </c>
      <c r="CO113" s="3">
        <v>900.0</v>
      </c>
      <c r="CP113" s="3" t="s">
        <v>120</v>
      </c>
      <c r="CQ113" s="26">
        <f>IFERROR(VLOOKUP(CP113,'Dicionário'!$A:$C,2,0),"Conferir")</f>
        <v>2</v>
      </c>
      <c r="CR113" s="3">
        <v>0.0</v>
      </c>
      <c r="CS113" s="3" t="s">
        <v>113</v>
      </c>
      <c r="CT113" s="3">
        <v>4320.0</v>
      </c>
      <c r="CU113" s="3">
        <v>0.0</v>
      </c>
      <c r="CV113" s="3" t="s">
        <v>120</v>
      </c>
      <c r="CW113" s="3">
        <v>0.0</v>
      </c>
      <c r="CX113" s="3" t="s">
        <v>113</v>
      </c>
      <c r="CY113" s="26">
        <f>IFERROR(VLOOKUP(CX113,'Dicionário'!$A:$C,2,0),"Conferir")</f>
        <v>2</v>
      </c>
      <c r="DA113" s="3" t="s">
        <v>122</v>
      </c>
      <c r="DB113" s="3" t="s">
        <v>122</v>
      </c>
      <c r="DC113" s="26">
        <f>IFERROR(VLOOKUP(DB113,'Dicionário'!$A:$C,2,0),"Conferir")</f>
        <v>1</v>
      </c>
      <c r="DD113" s="3" t="s">
        <v>144</v>
      </c>
      <c r="DF113" s="3" t="s">
        <v>124</v>
      </c>
      <c r="DG113" s="26">
        <f>IFERROR(VLOOKUP(DF113,'Dicionário'!$A:$C,2,0),"Conferir")</f>
        <v>2</v>
      </c>
      <c r="DH113" s="3" t="s">
        <v>126</v>
      </c>
      <c r="DI113" s="26">
        <f>IFERROR(VLOOKUP(DH113,'Dicionário'!$A:$C,2,0),"Conferir")</f>
        <v>7</v>
      </c>
      <c r="DJ113" s="3" t="s">
        <v>126</v>
      </c>
      <c r="DK113" s="26">
        <f>IFERROR(VLOOKUP(DJ113,'Dicionário'!$A:$C,2,0),"Conferir")</f>
        <v>7</v>
      </c>
      <c r="DL113" s="3" t="s">
        <v>92</v>
      </c>
      <c r="DM113" s="26">
        <f>IFERROR(VLOOKUP(DL113,'Dicionário'!$A:$C,2,0),"Conferir")</f>
        <v>2</v>
      </c>
      <c r="DN113" s="3" t="s">
        <v>92</v>
      </c>
      <c r="DO113" s="26">
        <f>IFERROR(VLOOKUP(DN113,'Dicionário'!$A:$C,2,0),"Conferir")</f>
        <v>2</v>
      </c>
      <c r="DQ113" s="27">
        <f t="shared" si="5"/>
        <v>17577</v>
      </c>
      <c r="DR113" s="27">
        <f t="shared" si="6"/>
        <v>4684</v>
      </c>
      <c r="DS113" s="27">
        <f t="shared" si="7"/>
        <v>18</v>
      </c>
      <c r="DT113" s="27">
        <v>2023.0</v>
      </c>
    </row>
    <row r="114">
      <c r="A114" s="2">
        <v>45045.537698796295</v>
      </c>
      <c r="B114" s="3" t="s">
        <v>948</v>
      </c>
      <c r="C114" s="3" t="s">
        <v>91</v>
      </c>
      <c r="D114" s="3" t="s">
        <v>92</v>
      </c>
      <c r="E114" s="3" t="s">
        <v>92</v>
      </c>
      <c r="F114" s="3" t="s">
        <v>93</v>
      </c>
      <c r="G114" s="3" t="s">
        <v>93</v>
      </c>
      <c r="H114" s="3" t="s">
        <v>94</v>
      </c>
      <c r="I114" s="3" t="s">
        <v>96</v>
      </c>
      <c r="J114" s="3" t="s">
        <v>95</v>
      </c>
      <c r="K114" s="3" t="s">
        <v>949</v>
      </c>
      <c r="L114" s="3">
        <v>2.023030192E9</v>
      </c>
      <c r="M114" s="3" t="s">
        <v>127</v>
      </c>
      <c r="N114" s="3" t="s">
        <v>950</v>
      </c>
      <c r="O114" s="3">
        <v>1.1966647608E10</v>
      </c>
      <c r="P114" s="3">
        <v>5.2900097E8</v>
      </c>
      <c r="Q114" s="3" t="s">
        <v>92</v>
      </c>
      <c r="R114" s="3">
        <v>4.4958183848E10</v>
      </c>
      <c r="S114" s="4">
        <v>38646.0</v>
      </c>
      <c r="T114" s="3" t="s">
        <v>99</v>
      </c>
      <c r="U114" s="3" t="s">
        <v>100</v>
      </c>
      <c r="V114" s="3" t="s">
        <v>951</v>
      </c>
      <c r="W114" s="5" t="s">
        <v>952</v>
      </c>
      <c r="X114" s="3" t="s">
        <v>103</v>
      </c>
      <c r="Y114" s="3" t="s">
        <v>104</v>
      </c>
      <c r="Z114" s="3" t="s">
        <v>105</v>
      </c>
      <c r="AA114" s="3" t="s">
        <v>106</v>
      </c>
      <c r="AC114" s="3">
        <v>3.0</v>
      </c>
      <c r="AD114" s="3">
        <v>3.0</v>
      </c>
      <c r="AE114" s="23">
        <f t="shared" si="1"/>
        <v>6</v>
      </c>
      <c r="AG114" s="23">
        <f t="shared" si="2"/>
        <v>6</v>
      </c>
      <c r="AH114" s="24" t="str">
        <f t="shared" si="3"/>
        <v>Ok</v>
      </c>
      <c r="AI114" s="3" t="s">
        <v>107</v>
      </c>
      <c r="AJ114" s="3">
        <v>0.0</v>
      </c>
      <c r="AK114" s="3" t="s">
        <v>109</v>
      </c>
      <c r="AL114" s="25">
        <f>IFERROR(VLOOKUP(AK114,'Dicionário'!A:C,2,0),"Conferir")</f>
        <v>2</v>
      </c>
      <c r="AM114" s="3">
        <v>4063.0</v>
      </c>
      <c r="AN114" s="3" t="s">
        <v>108</v>
      </c>
      <c r="AO114" s="26">
        <f>IFERROR(VLOOKUP(AN114,'Dicionário'!$A:$C,2,0),"Conferir")</f>
        <v>2</v>
      </c>
      <c r="AP114" s="3">
        <v>0.0</v>
      </c>
      <c r="AQ114" s="3" t="s">
        <v>109</v>
      </c>
      <c r="AR114" s="26">
        <f>IFERROR(VLOOKUP(AQ114,'Dicionário'!$A:$C,2,0),"Conferir")</f>
        <v>2</v>
      </c>
      <c r="AS114" s="3">
        <v>0.0</v>
      </c>
      <c r="AT114" s="3" t="s">
        <v>109</v>
      </c>
      <c r="AU114" s="26">
        <f>IFERROR(VLOOKUP(AT114,'Dicionário'!$A:$C,2,0),"Conferir")</f>
        <v>2</v>
      </c>
      <c r="AV114" s="3">
        <v>0.0</v>
      </c>
      <c r="AW114" s="3" t="s">
        <v>109</v>
      </c>
      <c r="AX114" s="26">
        <f>IFERROR(VLOOKUP(AW114,'Dicionário'!$A:$C,2,0),"Conferir")</f>
        <v>2</v>
      </c>
      <c r="AY114" s="3">
        <v>0.0</v>
      </c>
      <c r="AZ114" s="3" t="s">
        <v>109</v>
      </c>
      <c r="BA114" s="26">
        <f>IFERROR(VLOOKUP(AZ114,'Dicionário'!$A:$C,2,0),"Conferir")</f>
        <v>2</v>
      </c>
      <c r="BB114" s="3">
        <v>0.0</v>
      </c>
      <c r="BC114" s="3" t="s">
        <v>109</v>
      </c>
      <c r="BD114" s="26">
        <f>IFERROR(VLOOKUP(BC114,'Dicionário'!$A:$C,2,0),"Conferir")</f>
        <v>2</v>
      </c>
      <c r="BF114" s="3">
        <v>1.0</v>
      </c>
      <c r="BG114" s="3" t="s">
        <v>136</v>
      </c>
      <c r="BH114" s="26">
        <f>IFERROR(VLOOKUP(BG114,'Dicionário'!$A:$C,2,0),"Conferir")</f>
        <v>1</v>
      </c>
      <c r="BI114" s="3">
        <v>0.0</v>
      </c>
      <c r="BJ114" s="3" t="s">
        <v>177</v>
      </c>
      <c r="BK114" s="26">
        <f>IFERROR(VLOOKUP(BJ114,'Dicionário'!$A:$C,2,0),"Conferir")</f>
        <v>2</v>
      </c>
      <c r="BL114" s="3">
        <v>1100.0</v>
      </c>
      <c r="BM114" s="3" t="s">
        <v>255</v>
      </c>
      <c r="BN114" s="26">
        <f>IFERROR(VLOOKUP(BM114,'Dicionário'!$A:$C,2,0),"Conferir")</f>
        <v>2</v>
      </c>
      <c r="BO114" s="3">
        <v>99.0</v>
      </c>
      <c r="BP114" s="3" t="s">
        <v>114</v>
      </c>
      <c r="BQ114" s="26">
        <f>IFERROR(VLOOKUP(BP114,'Dicionário'!$A:$C,2,0),"Conferir")</f>
        <v>2</v>
      </c>
      <c r="BR114" s="3">
        <v>146.0</v>
      </c>
      <c r="BS114" s="3" t="s">
        <v>114</v>
      </c>
      <c r="BT114" s="26">
        <f>IFERROR(VLOOKUP(BS114,'Dicionário'!$A:$C,2,0),"Conferir")</f>
        <v>2</v>
      </c>
      <c r="BU114" s="3">
        <v>60.0</v>
      </c>
      <c r="BV114" s="3" t="s">
        <v>256</v>
      </c>
      <c r="BW114" s="26">
        <f>IFERROR(VLOOKUP(BV114,'Dicionário'!$A:$C,2,0),"Conferir")</f>
        <v>0</v>
      </c>
      <c r="BX114" s="3" t="s">
        <v>115</v>
      </c>
      <c r="BY114" s="3">
        <v>200.0</v>
      </c>
      <c r="BZ114" s="3" t="s">
        <v>140</v>
      </c>
      <c r="CA114" s="26">
        <f>IFERROR(VLOOKUP(BZ114,'Dicionário'!$A:$C,2,0),"Conferir")</f>
        <v>0</v>
      </c>
      <c r="CB114" s="3">
        <v>400.0</v>
      </c>
      <c r="CC114" s="3">
        <v>0.0</v>
      </c>
      <c r="CD114" s="3" t="s">
        <v>113</v>
      </c>
      <c r="CE114" s="26">
        <f>IFERROR(VLOOKUP(CD114,'Dicionário'!$A:$C,2,0),"Conferir")</f>
        <v>2</v>
      </c>
      <c r="CF114" s="3">
        <v>1945.0</v>
      </c>
      <c r="CG114" s="3" t="s">
        <v>276</v>
      </c>
      <c r="CH114" s="26">
        <f>IFERROR(VLOOKUP(CG114,'Dicionário'!$A:$C,2,0),"Conferir")</f>
        <v>2</v>
      </c>
      <c r="CI114" s="3">
        <v>900.0</v>
      </c>
      <c r="CJ114" s="3" t="s">
        <v>257</v>
      </c>
      <c r="CK114" s="26">
        <f>IFERROR(VLOOKUP(CJ114,'Dicionário'!$A:$C,2,0),"Conferir")</f>
        <v>0</v>
      </c>
      <c r="CL114" s="3" t="s">
        <v>1694</v>
      </c>
      <c r="CM114" s="3">
        <v>1.0</v>
      </c>
      <c r="CN114" s="3">
        <v>0.0</v>
      </c>
      <c r="CO114" s="3">
        <v>1200.0</v>
      </c>
      <c r="CP114" s="3" t="s">
        <v>120</v>
      </c>
      <c r="CQ114" s="26">
        <f>IFERROR(VLOOKUP(CP114,'Dicionário'!$A:$C,2,0),"Conferir")</f>
        <v>2</v>
      </c>
      <c r="CR114" s="3">
        <v>4894.0</v>
      </c>
      <c r="CS114" s="3" t="s">
        <v>120</v>
      </c>
      <c r="CT114" s="3">
        <v>0.0</v>
      </c>
      <c r="CU114" s="3">
        <v>0.0</v>
      </c>
      <c r="CV114" s="3" t="s">
        <v>113</v>
      </c>
      <c r="CW114" s="3">
        <v>0.0</v>
      </c>
      <c r="CX114" s="3" t="s">
        <v>113</v>
      </c>
      <c r="CY114" s="26">
        <f>IFERROR(VLOOKUP(CX114,'Dicionário'!$A:$C,2,0),"Conferir")</f>
        <v>2</v>
      </c>
      <c r="DA114" s="3" t="s">
        <v>122</v>
      </c>
      <c r="DB114" s="3" t="s">
        <v>122</v>
      </c>
      <c r="DC114" s="26">
        <f>IFERROR(VLOOKUP(DB114,'Dicionário'!$A:$C,2,0),"Conferir")</f>
        <v>1</v>
      </c>
      <c r="DD114" s="3" t="s">
        <v>144</v>
      </c>
      <c r="DF114" s="3" t="s">
        <v>124</v>
      </c>
      <c r="DG114" s="26">
        <f>IFERROR(VLOOKUP(DF114,'Dicionário'!$A:$C,2,0),"Conferir")</f>
        <v>2</v>
      </c>
      <c r="DH114" s="3" t="s">
        <v>126</v>
      </c>
      <c r="DI114" s="26">
        <f>IFERROR(VLOOKUP(DH114,'Dicionário'!$A:$C,2,0),"Conferir")</f>
        <v>7</v>
      </c>
      <c r="DJ114" s="3" t="s">
        <v>146</v>
      </c>
      <c r="DK114" s="26">
        <f>IFERROR(VLOOKUP(DJ114,'Dicionário'!$A:$C,2,0),"Conferir")</f>
        <v>5</v>
      </c>
      <c r="DL114" s="3" t="s">
        <v>92</v>
      </c>
      <c r="DM114" s="26">
        <f>IFERROR(VLOOKUP(DL114,'Dicionário'!$A:$C,2,0),"Conferir")</f>
        <v>2</v>
      </c>
      <c r="DN114" s="3" t="s">
        <v>92</v>
      </c>
      <c r="DO114" s="26">
        <f>IFERROR(VLOOKUP(DN114,'Dicionário'!$A:$C,2,0),"Conferir")</f>
        <v>2</v>
      </c>
      <c r="DQ114" s="27">
        <f t="shared" si="5"/>
        <v>4063</v>
      </c>
      <c r="DR114" s="27">
        <f t="shared" si="6"/>
        <v>6050</v>
      </c>
      <c r="DS114" s="27">
        <f t="shared" si="7"/>
        <v>18</v>
      </c>
      <c r="DT114" s="27">
        <v>2023.0</v>
      </c>
    </row>
    <row r="115">
      <c r="A115" s="2">
        <v>45045.74161668982</v>
      </c>
      <c r="B115" s="3" t="s">
        <v>953</v>
      </c>
      <c r="C115" s="3" t="s">
        <v>91</v>
      </c>
      <c r="D115" s="3" t="s">
        <v>92</v>
      </c>
      <c r="E115" s="3" t="s">
        <v>92</v>
      </c>
      <c r="F115" s="3" t="s">
        <v>93</v>
      </c>
      <c r="G115" s="3" t="s">
        <v>93</v>
      </c>
      <c r="H115" s="3" t="s">
        <v>94</v>
      </c>
      <c r="I115" s="3" t="s">
        <v>96</v>
      </c>
      <c r="J115" s="3" t="s">
        <v>95</v>
      </c>
      <c r="K115" s="3" t="s">
        <v>954</v>
      </c>
      <c r="L115" s="3">
        <v>2.023030193E9</v>
      </c>
      <c r="M115" s="3" t="s">
        <v>294</v>
      </c>
      <c r="N115" s="3" t="s">
        <v>955</v>
      </c>
      <c r="O115" s="3">
        <v>1.1950560305E10</v>
      </c>
      <c r="P115" s="3">
        <v>5.58091647E8</v>
      </c>
      <c r="R115" s="3">
        <v>5.401040784E10</v>
      </c>
      <c r="S115" s="4">
        <v>38689.0</v>
      </c>
      <c r="T115" s="3" t="s">
        <v>99</v>
      </c>
      <c r="U115" s="3" t="s">
        <v>100</v>
      </c>
      <c r="V115" s="3" t="s">
        <v>956</v>
      </c>
      <c r="W115" s="5" t="s">
        <v>957</v>
      </c>
      <c r="X115" s="3" t="s">
        <v>103</v>
      </c>
      <c r="Y115" s="3" t="s">
        <v>104</v>
      </c>
      <c r="Z115" s="3" t="s">
        <v>105</v>
      </c>
      <c r="AA115" s="3" t="s">
        <v>106</v>
      </c>
      <c r="AC115" s="3">
        <v>3.0</v>
      </c>
      <c r="AD115" s="3">
        <v>3.0</v>
      </c>
      <c r="AE115" s="23">
        <f t="shared" si="1"/>
        <v>6</v>
      </c>
      <c r="AF115" s="3">
        <v>0.0</v>
      </c>
      <c r="AG115" s="23">
        <f t="shared" si="2"/>
        <v>6</v>
      </c>
      <c r="AH115" s="24" t="str">
        <f t="shared" si="3"/>
        <v>Ok</v>
      </c>
      <c r="AI115" s="3" t="s">
        <v>107</v>
      </c>
      <c r="AJ115" s="3">
        <v>0.0</v>
      </c>
      <c r="AK115" s="3" t="s">
        <v>109</v>
      </c>
      <c r="AL115" s="25">
        <f>IFERROR(VLOOKUP(AK115,'Dicionário'!A:C,2,0),"Conferir")</f>
        <v>2</v>
      </c>
      <c r="AM115" s="3">
        <v>3456.0</v>
      </c>
      <c r="AN115" s="3" t="s">
        <v>108</v>
      </c>
      <c r="AO115" s="26">
        <f>IFERROR(VLOOKUP(AN115,'Dicionário'!$A:$C,2,0),"Conferir")</f>
        <v>2</v>
      </c>
      <c r="AP115" s="3">
        <v>0.0</v>
      </c>
      <c r="AQ115" s="3" t="s">
        <v>109</v>
      </c>
      <c r="AR115" s="26">
        <f>IFERROR(VLOOKUP(AQ115,'Dicionário'!$A:$C,2,0),"Conferir")</f>
        <v>2</v>
      </c>
      <c r="AS115" s="3">
        <v>0.0</v>
      </c>
      <c r="AT115" s="3" t="s">
        <v>109</v>
      </c>
      <c r="AU115" s="26">
        <f>IFERROR(VLOOKUP(AT115,'Dicionário'!$A:$C,2,0),"Conferir")</f>
        <v>2</v>
      </c>
      <c r="AV115" s="3">
        <v>0.0</v>
      </c>
      <c r="AW115" s="3" t="s">
        <v>109</v>
      </c>
      <c r="AX115" s="26">
        <f>IFERROR(VLOOKUP(AW115,'Dicionário'!$A:$C,2,0),"Conferir")</f>
        <v>2</v>
      </c>
      <c r="AY115" s="3">
        <v>0.0</v>
      </c>
      <c r="AZ115" s="3" t="s">
        <v>109</v>
      </c>
      <c r="BA115" s="26">
        <f>IFERROR(VLOOKUP(AZ115,'Dicionário'!$A:$C,2,0),"Conferir")</f>
        <v>2</v>
      </c>
      <c r="BB115" s="3">
        <v>200.0</v>
      </c>
      <c r="BC115" s="3" t="s">
        <v>176</v>
      </c>
      <c r="BD115" s="26">
        <f>IFERROR(VLOOKUP(BC115,'Dicionário'!$A:$C,2,0),"Conferir")</f>
        <v>0</v>
      </c>
      <c r="BE115" s="3" t="s">
        <v>1384</v>
      </c>
      <c r="BF115" s="3">
        <v>1.0</v>
      </c>
      <c r="BG115" s="3" t="s">
        <v>203</v>
      </c>
      <c r="BH115" s="26">
        <f>IFERROR(VLOOKUP(BG115,'Dicionário'!$A:$C,2,0),"Conferir")</f>
        <v>4</v>
      </c>
      <c r="BI115" s="3">
        <v>0.0</v>
      </c>
      <c r="BJ115" s="3" t="s">
        <v>177</v>
      </c>
      <c r="BK115" s="26">
        <f>IFERROR(VLOOKUP(BJ115,'Dicionário'!$A:$C,2,0),"Conferir")</f>
        <v>2</v>
      </c>
      <c r="BL115" s="3">
        <v>0.0</v>
      </c>
      <c r="BM115" s="3" t="s">
        <v>113</v>
      </c>
      <c r="BN115" s="26">
        <f>IFERROR(VLOOKUP(BM115,'Dicionário'!$A:$C,2,0),"Conferir")</f>
        <v>2</v>
      </c>
      <c r="BO115" s="3">
        <v>279.0</v>
      </c>
      <c r="BP115" s="3" t="s">
        <v>114</v>
      </c>
      <c r="BQ115" s="26">
        <f>IFERROR(VLOOKUP(BP115,'Dicionário'!$A:$C,2,0),"Conferir")</f>
        <v>2</v>
      </c>
      <c r="BR115" s="3">
        <v>371.0</v>
      </c>
      <c r="BS115" s="3" t="s">
        <v>114</v>
      </c>
      <c r="BT115" s="26">
        <f>IFERROR(VLOOKUP(BS115,'Dicionário'!$A:$C,2,0),"Conferir")</f>
        <v>2</v>
      </c>
      <c r="BU115" s="3">
        <v>26.0</v>
      </c>
      <c r="BV115" s="3" t="s">
        <v>167</v>
      </c>
      <c r="BW115" s="26">
        <f>IFERROR(VLOOKUP(BV115,'Dicionário'!$A:$C,2,0),"Conferir")</f>
        <v>2</v>
      </c>
      <c r="BX115" s="3" t="s">
        <v>115</v>
      </c>
      <c r="BY115" s="3">
        <v>106.0</v>
      </c>
      <c r="BZ115" s="3" t="s">
        <v>116</v>
      </c>
      <c r="CA115" s="26">
        <f>IFERROR(VLOOKUP(BZ115,'Dicionário'!$A:$C,2,0),"Conferir")</f>
        <v>2</v>
      </c>
      <c r="CB115" s="3">
        <v>109.0</v>
      </c>
      <c r="CC115" s="3">
        <v>301.0</v>
      </c>
      <c r="CD115" s="3" t="s">
        <v>189</v>
      </c>
      <c r="CE115" s="26">
        <f>IFERROR(VLOOKUP(CD115,'Dicionário'!$A:$C,2,0),"Conferir")</f>
        <v>2</v>
      </c>
      <c r="CF115" s="3">
        <v>156.0</v>
      </c>
      <c r="CG115" s="3" t="s">
        <v>117</v>
      </c>
      <c r="CH115" s="26">
        <f>IFERROR(VLOOKUP(CG115,'Dicionário'!$A:$C,2,0),"Conferir")</f>
        <v>2</v>
      </c>
      <c r="CI115" s="3">
        <v>395.0</v>
      </c>
      <c r="CJ115" s="3" t="s">
        <v>141</v>
      </c>
      <c r="CK115" s="26">
        <f>IFERROR(VLOOKUP(CJ115,'Dicionário'!$A:$C,2,0),"Conferir")</f>
        <v>2</v>
      </c>
      <c r="CL115" s="3" t="s">
        <v>1385</v>
      </c>
      <c r="CM115" s="3">
        <v>0.0</v>
      </c>
      <c r="CN115" s="3">
        <v>0.0</v>
      </c>
      <c r="CO115" s="3">
        <v>0.0</v>
      </c>
      <c r="CP115" s="3" t="s">
        <v>113</v>
      </c>
      <c r="CQ115" s="26">
        <f>IFERROR(VLOOKUP(CP115,'Dicionário'!$A:$C,2,0),"Conferir")</f>
        <v>2</v>
      </c>
      <c r="CR115" s="3">
        <v>0.0</v>
      </c>
      <c r="CS115" s="3" t="s">
        <v>113</v>
      </c>
      <c r="CT115" s="3">
        <v>0.0</v>
      </c>
      <c r="CU115" s="3">
        <f t="shared" ref="CU115:CU116" si="21">ROUNDDOWN((CT115-CR115)/12,0)</f>
        <v>0</v>
      </c>
      <c r="CV115" s="3" t="s">
        <v>113</v>
      </c>
      <c r="CW115" s="3">
        <v>0.0</v>
      </c>
      <c r="CX115" s="3" t="s">
        <v>113</v>
      </c>
      <c r="CY115" s="26">
        <f>IFERROR(VLOOKUP(CX115,'Dicionário'!$A:$C,2,0),"Conferir")</f>
        <v>2</v>
      </c>
      <c r="DA115" s="3" t="s">
        <v>122</v>
      </c>
      <c r="DB115" s="3" t="s">
        <v>122</v>
      </c>
      <c r="DC115" s="26">
        <f>IFERROR(VLOOKUP(DB115,'Dicionário'!$A:$C,2,0),"Conferir")</f>
        <v>1</v>
      </c>
      <c r="DD115" s="3" t="s">
        <v>123</v>
      </c>
      <c r="DE115" s="3" t="s">
        <v>92</v>
      </c>
      <c r="DF115" s="3" t="s">
        <v>124</v>
      </c>
      <c r="DG115" s="26">
        <f>IFERROR(VLOOKUP(DF115,'Dicionário'!$A:$C,2,0),"Conferir")</f>
        <v>2</v>
      </c>
      <c r="DH115" s="3" t="s">
        <v>146</v>
      </c>
      <c r="DI115" s="26">
        <f>IFERROR(VLOOKUP(DH115,'Dicionário'!$A:$C,2,0),"Conferir")</f>
        <v>5</v>
      </c>
      <c r="DJ115" s="3" t="s">
        <v>146</v>
      </c>
      <c r="DK115" s="26">
        <f>IFERROR(VLOOKUP(DJ115,'Dicionário'!$A:$C,2,0),"Conferir")</f>
        <v>5</v>
      </c>
      <c r="DL115" s="3" t="s">
        <v>91</v>
      </c>
      <c r="DM115" s="26">
        <f>IFERROR(VLOOKUP(DL115,'Dicionário'!$A:$C,2,0),"Conferir")</f>
        <v>1</v>
      </c>
      <c r="DN115" s="3" t="s">
        <v>91</v>
      </c>
      <c r="DO115" s="26">
        <f>IFERROR(VLOOKUP(DN115,'Dicionário'!$A:$C,2,0),"Conferir")</f>
        <v>1</v>
      </c>
      <c r="DQ115" s="27">
        <f t="shared" si="5"/>
        <v>3656</v>
      </c>
      <c r="DR115" s="27">
        <f t="shared" si="6"/>
        <v>1743</v>
      </c>
      <c r="DS115" s="27">
        <f t="shared" si="7"/>
        <v>17</v>
      </c>
      <c r="DT115" s="27">
        <v>2020.0</v>
      </c>
    </row>
    <row r="116">
      <c r="A116" s="2">
        <v>45045.66432444444</v>
      </c>
      <c r="B116" s="3" t="s">
        <v>959</v>
      </c>
      <c r="C116" s="3" t="s">
        <v>91</v>
      </c>
      <c r="D116" s="3" t="s">
        <v>92</v>
      </c>
      <c r="E116" s="3" t="s">
        <v>92</v>
      </c>
      <c r="F116" s="3">
        <v>3.0</v>
      </c>
      <c r="G116" s="3" t="s">
        <v>93</v>
      </c>
      <c r="H116" s="3">
        <v>2.0</v>
      </c>
      <c r="I116" s="3" t="s">
        <v>96</v>
      </c>
      <c r="J116" s="3" t="s">
        <v>95</v>
      </c>
      <c r="K116" s="3" t="s">
        <v>960</v>
      </c>
      <c r="L116" s="3">
        <v>2.023030201E9</v>
      </c>
      <c r="M116" s="3" t="s">
        <v>182</v>
      </c>
      <c r="N116" s="3" t="s">
        <v>961</v>
      </c>
      <c r="O116" s="3">
        <v>1.1984075094E10</v>
      </c>
      <c r="P116" s="3">
        <v>3.74820156E8</v>
      </c>
      <c r="Q116" s="3" t="s">
        <v>92</v>
      </c>
      <c r="R116" s="3">
        <v>4.8324592873E10</v>
      </c>
      <c r="S116" s="4">
        <v>36380.0</v>
      </c>
      <c r="T116" s="3" t="s">
        <v>163</v>
      </c>
      <c r="U116" s="3" t="s">
        <v>100</v>
      </c>
      <c r="V116" s="3" t="s">
        <v>962</v>
      </c>
      <c r="W116" s="5" t="s">
        <v>963</v>
      </c>
      <c r="X116" s="3" t="s">
        <v>103</v>
      </c>
      <c r="Y116" s="3" t="s">
        <v>104</v>
      </c>
      <c r="Z116" s="3" t="s">
        <v>105</v>
      </c>
      <c r="AA116" s="3">
        <v>1.0</v>
      </c>
      <c r="AC116" s="3">
        <v>3.0</v>
      </c>
      <c r="AD116" s="3">
        <v>3.0</v>
      </c>
      <c r="AE116" s="23">
        <f t="shared" si="1"/>
        <v>6</v>
      </c>
      <c r="AG116" s="23">
        <f t="shared" si="2"/>
        <v>6</v>
      </c>
      <c r="AH116" s="24" t="str">
        <f t="shared" si="3"/>
        <v>Ok</v>
      </c>
      <c r="AI116" s="3" t="s">
        <v>134</v>
      </c>
      <c r="AJ116" s="3">
        <v>900.0</v>
      </c>
      <c r="AK116" s="3" t="s">
        <v>135</v>
      </c>
      <c r="AL116" s="25">
        <f>IFERROR(VLOOKUP(AK116,'Dicionário'!A:C,2,0),"Conferir")</f>
        <v>2</v>
      </c>
      <c r="AM116" s="3">
        <v>0.0</v>
      </c>
      <c r="AN116" s="3" t="s">
        <v>109</v>
      </c>
      <c r="AO116" s="26">
        <f>IFERROR(VLOOKUP(AN116,'Dicionário'!$A:$C,2,0),"Conferir")</f>
        <v>2</v>
      </c>
      <c r="AP116" s="3">
        <v>1890.0</v>
      </c>
      <c r="AQ116" s="3" t="s">
        <v>274</v>
      </c>
      <c r="AR116" s="26">
        <f>IFERROR(VLOOKUP(AQ116,'Dicionário'!$A:$C,2,0),"Conferir")</f>
        <v>0</v>
      </c>
      <c r="AS116" s="3">
        <v>0.0</v>
      </c>
      <c r="AT116" s="3" t="s">
        <v>109</v>
      </c>
      <c r="AU116" s="26">
        <f>IFERROR(VLOOKUP(AT116,'Dicionário'!$A:$C,2,0),"Conferir")</f>
        <v>2</v>
      </c>
      <c r="AV116" s="3">
        <v>0.0</v>
      </c>
      <c r="AW116" s="3" t="s">
        <v>109</v>
      </c>
      <c r="AX116" s="26">
        <f>IFERROR(VLOOKUP(AW116,'Dicionário'!$A:$C,2,0),"Conferir")</f>
        <v>2</v>
      </c>
      <c r="AY116" s="3">
        <v>0.0</v>
      </c>
      <c r="AZ116" s="3" t="s">
        <v>109</v>
      </c>
      <c r="BA116" s="26">
        <f>IFERROR(VLOOKUP(AZ116,'Dicionário'!$A:$C,2,0),"Conferir")</f>
        <v>2</v>
      </c>
      <c r="BB116" s="3">
        <v>0.0</v>
      </c>
      <c r="BC116" s="3" t="s">
        <v>109</v>
      </c>
      <c r="BD116" s="26">
        <f>IFERROR(VLOOKUP(BC116,'Dicionário'!$A:$C,2,0),"Conferir")</f>
        <v>2</v>
      </c>
      <c r="BF116" s="3">
        <v>0.0</v>
      </c>
      <c r="BG116" s="3" t="s">
        <v>136</v>
      </c>
      <c r="BH116" s="26">
        <f>IFERROR(VLOOKUP(BG116,'Dicionário'!$A:$C,2,0),"Conferir")</f>
        <v>1</v>
      </c>
      <c r="BI116" s="3">
        <v>0.0</v>
      </c>
      <c r="BJ116" s="3" t="s">
        <v>137</v>
      </c>
      <c r="BK116" s="26">
        <f>IFERROR(VLOOKUP(BJ116,'Dicionário'!$A:$C,2,0),"Conferir")</f>
        <v>2</v>
      </c>
      <c r="BL116" s="3">
        <v>0.0</v>
      </c>
      <c r="BM116" s="3" t="s">
        <v>113</v>
      </c>
      <c r="BN116" s="26">
        <f>IFERROR(VLOOKUP(BM116,'Dicionário'!$A:$C,2,0),"Conferir")</f>
        <v>2</v>
      </c>
      <c r="BO116" s="3">
        <v>180.0</v>
      </c>
      <c r="BP116" s="3" t="s">
        <v>371</v>
      </c>
      <c r="BQ116" s="26">
        <f>IFERROR(VLOOKUP(BP116,'Dicionário'!$A:$C,2,0),"Conferir")</f>
        <v>0</v>
      </c>
      <c r="BR116" s="3">
        <v>180.0</v>
      </c>
      <c r="BS116" s="3" t="s">
        <v>372</v>
      </c>
      <c r="BT116" s="26">
        <f>IFERROR(VLOOKUP(BS116,'Dicionário'!$A:$C,2,0),"Conferir")</f>
        <v>0</v>
      </c>
      <c r="BU116" s="3">
        <v>0.0</v>
      </c>
      <c r="BV116" s="3" t="s">
        <v>113</v>
      </c>
      <c r="BW116" s="26">
        <f>IFERROR(VLOOKUP(BV116,'Dicionário'!$A:$C,2,0),"Conferir")</f>
        <v>2</v>
      </c>
      <c r="BX116" s="3" t="s">
        <v>157</v>
      </c>
      <c r="BY116" s="3">
        <v>110.0</v>
      </c>
      <c r="BZ116" s="3" t="s">
        <v>140</v>
      </c>
      <c r="CA116" s="26">
        <f>IFERROR(VLOOKUP(BZ116,'Dicionário'!$A:$C,2,0),"Conferir")</f>
        <v>0</v>
      </c>
      <c r="CB116" s="3">
        <v>440.0</v>
      </c>
      <c r="CC116" s="3">
        <v>0.0</v>
      </c>
      <c r="CD116" s="3" t="s">
        <v>113</v>
      </c>
      <c r="CE116" s="26">
        <f>IFERROR(VLOOKUP(CD116,'Dicionário'!$A:$C,2,0),"Conferir")</f>
        <v>2</v>
      </c>
      <c r="CF116" s="3">
        <v>0.0</v>
      </c>
      <c r="CG116" s="3" t="s">
        <v>113</v>
      </c>
      <c r="CH116" s="26">
        <f>IFERROR(VLOOKUP(CG116,'Dicionário'!$A:$C,2,0),"Conferir")</f>
        <v>2</v>
      </c>
      <c r="CI116" s="3">
        <v>600.0</v>
      </c>
      <c r="CJ116" s="3" t="s">
        <v>141</v>
      </c>
      <c r="CK116" s="26">
        <f>IFERROR(VLOOKUP(CJ116,'Dicionário'!$A:$C,2,0),"Conferir")</f>
        <v>2</v>
      </c>
      <c r="CL116" s="3" t="s">
        <v>1577</v>
      </c>
      <c r="CM116" s="3">
        <v>1.0</v>
      </c>
      <c r="CN116" s="3">
        <v>0.0</v>
      </c>
      <c r="CO116" s="3">
        <v>0.0</v>
      </c>
      <c r="CP116" s="3" t="s">
        <v>113</v>
      </c>
      <c r="CQ116" s="26">
        <f>IFERROR(VLOOKUP(CP116,'Dicionário'!$A:$C,2,0),"Conferir")</f>
        <v>2</v>
      </c>
      <c r="CR116" s="3">
        <v>0.0</v>
      </c>
      <c r="CS116" s="3" t="s">
        <v>113</v>
      </c>
      <c r="CT116" s="3">
        <v>0.0</v>
      </c>
      <c r="CU116" s="3">
        <f t="shared" si="21"/>
        <v>0</v>
      </c>
      <c r="CV116" s="3" t="s">
        <v>113</v>
      </c>
      <c r="CW116" s="3">
        <v>0.0</v>
      </c>
      <c r="CX116" s="3" t="s">
        <v>113</v>
      </c>
      <c r="CY116" s="26">
        <f>IFERROR(VLOOKUP(CX116,'Dicionário'!$A:$C,2,0),"Conferir")</f>
        <v>2</v>
      </c>
      <c r="DA116" s="3" t="s">
        <v>122</v>
      </c>
      <c r="DB116" s="3" t="s">
        <v>122</v>
      </c>
      <c r="DC116" s="26">
        <f>IFERROR(VLOOKUP(DB116,'Dicionário'!$A:$C,2,0),"Conferir")</f>
        <v>1</v>
      </c>
      <c r="DD116" s="3" t="s">
        <v>123</v>
      </c>
      <c r="DE116" s="3" t="s">
        <v>92</v>
      </c>
      <c r="DF116" s="3" t="s">
        <v>124</v>
      </c>
      <c r="DG116" s="26">
        <f>IFERROR(VLOOKUP(DF116,'Dicionário'!$A:$C,2,0),"Conferir")</f>
        <v>2</v>
      </c>
      <c r="DH116" s="3" t="s">
        <v>126</v>
      </c>
      <c r="DI116" s="26">
        <f>IFERROR(VLOOKUP(DH116,'Dicionário'!$A:$C,2,0),"Conferir")</f>
        <v>7</v>
      </c>
      <c r="DJ116" s="3" t="s">
        <v>146</v>
      </c>
      <c r="DK116" s="26">
        <f>IFERROR(VLOOKUP(DJ116,'Dicionário'!$A:$C,2,0),"Conferir")</f>
        <v>5</v>
      </c>
      <c r="DL116" s="3" t="s">
        <v>91</v>
      </c>
      <c r="DM116" s="26">
        <f>IFERROR(VLOOKUP(DL116,'Dicionário'!$A:$C,2,0),"Conferir")</f>
        <v>1</v>
      </c>
      <c r="DN116" s="3" t="s">
        <v>91</v>
      </c>
      <c r="DO116" s="26">
        <f>IFERROR(VLOOKUP(DN116,'Dicionário'!$A:$C,2,0),"Conferir")</f>
        <v>1</v>
      </c>
      <c r="DQ116" s="27">
        <f t="shared" si="5"/>
        <v>2790</v>
      </c>
      <c r="DR116" s="27">
        <f t="shared" si="6"/>
        <v>1510</v>
      </c>
      <c r="DS116" s="27">
        <f t="shared" si="7"/>
        <v>24</v>
      </c>
      <c r="DT116" s="27">
        <v>2018.0</v>
      </c>
    </row>
    <row r="117">
      <c r="A117" s="2">
        <v>45045.68602552083</v>
      </c>
      <c r="B117" s="3" t="s">
        <v>964</v>
      </c>
      <c r="C117" s="3" t="s">
        <v>91</v>
      </c>
      <c r="D117" s="3" t="s">
        <v>92</v>
      </c>
      <c r="E117" s="3" t="s">
        <v>965</v>
      </c>
      <c r="F117" s="3">
        <v>2.0</v>
      </c>
      <c r="G117" s="3">
        <v>2.0</v>
      </c>
      <c r="H117" s="3" t="s">
        <v>94</v>
      </c>
      <c r="I117" s="3" t="s">
        <v>96</v>
      </c>
      <c r="J117" s="3" t="s">
        <v>353</v>
      </c>
      <c r="K117" s="3" t="s">
        <v>966</v>
      </c>
      <c r="L117" s="3">
        <v>2.0230302E9</v>
      </c>
      <c r="M117" s="3" t="s">
        <v>351</v>
      </c>
      <c r="N117" s="3" t="s">
        <v>967</v>
      </c>
      <c r="O117" s="3">
        <v>1.1948468733E10</v>
      </c>
      <c r="P117" s="3">
        <v>3.89633847E8</v>
      </c>
      <c r="Q117" s="3" t="s">
        <v>92</v>
      </c>
      <c r="R117" s="3">
        <v>4.6104942806E10</v>
      </c>
      <c r="S117" s="4">
        <v>37798.0</v>
      </c>
      <c r="T117" s="3" t="s">
        <v>131</v>
      </c>
      <c r="U117" s="3" t="s">
        <v>100</v>
      </c>
      <c r="V117" s="3" t="s">
        <v>968</v>
      </c>
      <c r="W117" s="5" t="s">
        <v>969</v>
      </c>
      <c r="X117" s="3" t="s">
        <v>103</v>
      </c>
      <c r="Y117" s="3" t="s">
        <v>104</v>
      </c>
      <c r="Z117" s="3" t="s">
        <v>105</v>
      </c>
      <c r="AA117" s="3" t="s">
        <v>106</v>
      </c>
      <c r="AC117" s="3">
        <v>3.0</v>
      </c>
      <c r="AD117" s="3">
        <v>3.0</v>
      </c>
      <c r="AE117" s="23">
        <f t="shared" si="1"/>
        <v>6</v>
      </c>
      <c r="AG117" s="23">
        <f t="shared" si="2"/>
        <v>6</v>
      </c>
      <c r="AH117" s="24" t="str">
        <f t="shared" si="3"/>
        <v>Ok</v>
      </c>
      <c r="AI117" s="3" t="s">
        <v>134</v>
      </c>
      <c r="AJ117" s="3">
        <v>0.0</v>
      </c>
      <c r="AK117" s="3" t="s">
        <v>109</v>
      </c>
      <c r="AL117" s="25">
        <f>IFERROR(VLOOKUP(AK117,'Dicionário'!A:C,2,0),"Conferir")</f>
        <v>2</v>
      </c>
      <c r="AM117" s="3">
        <v>19955.0</v>
      </c>
      <c r="AN117" s="3" t="s">
        <v>274</v>
      </c>
      <c r="AO117" s="26">
        <f>IFERROR(VLOOKUP(AN117,'Dicionário'!$A:$C,2,0),"Conferir")</f>
        <v>0</v>
      </c>
      <c r="AP117" s="3">
        <v>10000.0</v>
      </c>
      <c r="AQ117" s="3" t="s">
        <v>274</v>
      </c>
      <c r="AR117" s="26">
        <f>IFERROR(VLOOKUP(AQ117,'Dicionário'!$A:$C,2,0),"Conferir")</f>
        <v>0</v>
      </c>
      <c r="AS117" s="3">
        <v>0.0</v>
      </c>
      <c r="AT117" s="3" t="s">
        <v>109</v>
      </c>
      <c r="AU117" s="26">
        <f>IFERROR(VLOOKUP(AT117,'Dicionário'!$A:$C,2,0),"Conferir")</f>
        <v>2</v>
      </c>
      <c r="AV117" s="3">
        <v>0.0</v>
      </c>
      <c r="AW117" s="3" t="s">
        <v>109</v>
      </c>
      <c r="AX117" s="26">
        <f>IFERROR(VLOOKUP(AW117,'Dicionário'!$A:$C,2,0),"Conferir")</f>
        <v>2</v>
      </c>
      <c r="AY117" s="3">
        <v>0.0</v>
      </c>
      <c r="AZ117" s="3" t="s">
        <v>109</v>
      </c>
      <c r="BA117" s="26">
        <f>IFERROR(VLOOKUP(AZ117,'Dicionário'!$A:$C,2,0),"Conferir")</f>
        <v>2</v>
      </c>
      <c r="BB117" s="3">
        <v>0.0</v>
      </c>
      <c r="BC117" s="3" t="s">
        <v>109</v>
      </c>
      <c r="BD117" s="26">
        <f>IFERROR(VLOOKUP(BC117,'Dicionário'!$A:$C,2,0),"Conferir")</f>
        <v>2</v>
      </c>
      <c r="BF117" s="3">
        <v>1.0</v>
      </c>
      <c r="BG117" s="3" t="s">
        <v>136</v>
      </c>
      <c r="BH117" s="26">
        <f>IFERROR(VLOOKUP(BG117,'Dicionário'!$A:$C,2,0),"Conferir")</f>
        <v>1</v>
      </c>
      <c r="BI117" s="3">
        <v>2830.0</v>
      </c>
      <c r="BJ117" s="3" t="s">
        <v>437</v>
      </c>
      <c r="BK117" s="26">
        <f>IFERROR(VLOOKUP(BJ117,'Dicionário'!$A:$C,2,0),"Conferir")</f>
        <v>2</v>
      </c>
      <c r="BL117" s="3">
        <v>963.0</v>
      </c>
      <c r="BM117" s="3" t="s">
        <v>138</v>
      </c>
      <c r="BN117" s="26">
        <f>IFERROR(VLOOKUP(BM117,'Dicionário'!$A:$C,2,0),"Conferir")</f>
        <v>2</v>
      </c>
      <c r="BO117" s="3">
        <v>0.0</v>
      </c>
      <c r="BP117" s="3" t="s">
        <v>503</v>
      </c>
      <c r="BQ117" s="26">
        <f>IFERROR(VLOOKUP(BP117,'Dicionário'!$A:$C,2,0),"Conferir")</f>
        <v>1</v>
      </c>
      <c r="BR117" s="3">
        <v>417.0</v>
      </c>
      <c r="BS117" s="3" t="s">
        <v>114</v>
      </c>
      <c r="BT117" s="26">
        <f>IFERROR(VLOOKUP(BS117,'Dicionário'!$A:$C,2,0),"Conferir")</f>
        <v>2</v>
      </c>
      <c r="BU117" s="3">
        <v>16.0</v>
      </c>
      <c r="BV117" s="3" t="s">
        <v>113</v>
      </c>
      <c r="BW117" s="26">
        <f>IFERROR(VLOOKUP(BV117,'Dicionário'!$A:$C,2,0),"Conferir")</f>
        <v>2</v>
      </c>
      <c r="BX117" s="3" t="s">
        <v>115</v>
      </c>
      <c r="BY117" s="3">
        <v>238.0</v>
      </c>
      <c r="BZ117" s="3" t="s">
        <v>140</v>
      </c>
      <c r="CA117" s="26">
        <f>IFERROR(VLOOKUP(BZ117,'Dicionário'!$A:$C,2,0),"Conferir")</f>
        <v>0</v>
      </c>
      <c r="CB117" s="3">
        <v>1370.0</v>
      </c>
      <c r="CC117" s="3">
        <v>7577.0</v>
      </c>
      <c r="CD117" s="3" t="s">
        <v>189</v>
      </c>
      <c r="CE117" s="26">
        <f>IFERROR(VLOOKUP(CD117,'Dicionário'!$A:$C,2,0),"Conferir")</f>
        <v>2</v>
      </c>
      <c r="CF117" s="3">
        <v>0.0</v>
      </c>
      <c r="CG117" s="3" t="s">
        <v>113</v>
      </c>
      <c r="CH117" s="26">
        <f>IFERROR(VLOOKUP(CG117,'Dicionário'!$A:$C,2,0),"Conferir")</f>
        <v>2</v>
      </c>
      <c r="CI117" s="3">
        <v>443.0</v>
      </c>
      <c r="CJ117" s="3" t="s">
        <v>141</v>
      </c>
      <c r="CK117" s="26">
        <f>IFERROR(VLOOKUP(CJ117,'Dicionário'!$A:$C,2,0),"Conferir")</f>
        <v>2</v>
      </c>
      <c r="CL117" s="3" t="s">
        <v>246</v>
      </c>
      <c r="CM117" s="3">
        <v>2.0</v>
      </c>
      <c r="CN117" s="3">
        <v>0.0</v>
      </c>
      <c r="CO117" s="3">
        <v>0.0</v>
      </c>
      <c r="CP117" s="3" t="s">
        <v>113</v>
      </c>
      <c r="CQ117" s="26">
        <f>IFERROR(VLOOKUP(CP117,'Dicionário'!$A:$C,2,0),"Conferir")</f>
        <v>2</v>
      </c>
      <c r="CR117" s="3">
        <v>1337.0</v>
      </c>
      <c r="CS117" s="3" t="s">
        <v>120</v>
      </c>
      <c r="CT117" s="3">
        <v>789.0</v>
      </c>
      <c r="CU117" s="3">
        <v>0.0</v>
      </c>
      <c r="CV117" s="3" t="s">
        <v>120</v>
      </c>
      <c r="CW117" s="3">
        <v>231804.0</v>
      </c>
      <c r="CX117" s="3" t="s">
        <v>120</v>
      </c>
      <c r="CY117" s="26">
        <f>IFERROR(VLOOKUP(CX117,'Dicionário'!$A:$C,2,0),"Conferir")</f>
        <v>2</v>
      </c>
      <c r="DA117" s="3" t="s">
        <v>121</v>
      </c>
      <c r="DB117" s="3" t="s">
        <v>121</v>
      </c>
      <c r="DC117" s="26">
        <f>IFERROR(VLOOKUP(DB117,'Dicionário'!$A:$C,2,0),"Conferir")</f>
        <v>2</v>
      </c>
      <c r="DD117" s="3" t="s">
        <v>144</v>
      </c>
      <c r="DE117" s="3" t="s">
        <v>363</v>
      </c>
      <c r="DF117" s="3" t="s">
        <v>124</v>
      </c>
      <c r="DG117" s="26">
        <f>IFERROR(VLOOKUP(DF117,'Dicionário'!$A:$C,2,0),"Conferir")</f>
        <v>2</v>
      </c>
      <c r="DH117" s="3" t="s">
        <v>126</v>
      </c>
      <c r="DI117" s="26">
        <f>IFERROR(VLOOKUP(DH117,'Dicionário'!$A:$C,2,0),"Conferir")</f>
        <v>7</v>
      </c>
      <c r="DJ117" s="3" t="s">
        <v>126</v>
      </c>
      <c r="DK117" s="26">
        <f>IFERROR(VLOOKUP(DJ117,'Dicionário'!$A:$C,2,0),"Conferir")</f>
        <v>7</v>
      </c>
      <c r="DL117" s="3" t="s">
        <v>92</v>
      </c>
      <c r="DM117" s="26">
        <f>IFERROR(VLOOKUP(DL117,'Dicionário'!$A:$C,2,0),"Conferir")</f>
        <v>2</v>
      </c>
      <c r="DN117" s="3" t="s">
        <v>91</v>
      </c>
      <c r="DO117" s="26">
        <f>IFERROR(VLOOKUP(DN117,'Dicionário'!$A:$C,2,0),"Conferir")</f>
        <v>1</v>
      </c>
      <c r="DQ117" s="27">
        <f t="shared" si="5"/>
        <v>29955</v>
      </c>
      <c r="DR117" s="27">
        <f t="shared" si="6"/>
        <v>13854</v>
      </c>
      <c r="DS117" s="27">
        <f t="shared" si="7"/>
        <v>20</v>
      </c>
      <c r="DT117" s="27">
        <v>2023.0</v>
      </c>
    </row>
    <row r="118">
      <c r="A118" s="2">
        <v>45045.61989635417</v>
      </c>
      <c r="B118" s="3" t="s">
        <v>972</v>
      </c>
      <c r="C118" s="3" t="s">
        <v>91</v>
      </c>
      <c r="D118" s="3" t="s">
        <v>92</v>
      </c>
      <c r="E118" s="3" t="s">
        <v>92</v>
      </c>
      <c r="F118" s="3">
        <v>2.0</v>
      </c>
      <c r="G118" s="3" t="s">
        <v>93</v>
      </c>
      <c r="H118" s="3" t="s">
        <v>94</v>
      </c>
      <c r="I118" s="3" t="s">
        <v>96</v>
      </c>
      <c r="J118" s="3" t="s">
        <v>95</v>
      </c>
      <c r="K118" s="3" t="s">
        <v>973</v>
      </c>
      <c r="L118" s="3">
        <v>2.023030202E9</v>
      </c>
      <c r="M118" s="3" t="s">
        <v>351</v>
      </c>
      <c r="N118" s="3" t="s">
        <v>974</v>
      </c>
      <c r="O118" s="3">
        <v>1.1974725563E10</v>
      </c>
      <c r="P118" s="3">
        <v>5.66599089E8</v>
      </c>
      <c r="Q118" s="3" t="s">
        <v>92</v>
      </c>
      <c r="R118" s="3">
        <v>5.4130105833E10</v>
      </c>
      <c r="S118" s="4">
        <v>37803.0</v>
      </c>
      <c r="T118" s="3" t="s">
        <v>99</v>
      </c>
      <c r="U118" s="3" t="s">
        <v>100</v>
      </c>
      <c r="V118" s="3" t="s">
        <v>975</v>
      </c>
      <c r="W118" s="5" t="s">
        <v>976</v>
      </c>
      <c r="X118" s="3" t="s">
        <v>103</v>
      </c>
      <c r="Y118" s="3" t="s">
        <v>104</v>
      </c>
      <c r="Z118" s="3" t="s">
        <v>105</v>
      </c>
      <c r="AA118" s="3" t="s">
        <v>106</v>
      </c>
      <c r="AC118" s="3">
        <v>5.0</v>
      </c>
      <c r="AD118" s="3">
        <v>5.0</v>
      </c>
      <c r="AE118" s="23">
        <f t="shared" si="1"/>
        <v>10</v>
      </c>
      <c r="AG118" s="23">
        <f t="shared" si="2"/>
        <v>10</v>
      </c>
      <c r="AH118" s="24" t="str">
        <f t="shared" si="3"/>
        <v>Ok</v>
      </c>
      <c r="AI118" s="3" t="s">
        <v>134</v>
      </c>
      <c r="AJ118" s="3">
        <v>0.0</v>
      </c>
      <c r="AK118" s="3" t="s">
        <v>110</v>
      </c>
      <c r="AL118" s="25">
        <f>IFERROR(VLOOKUP(AK118,'Dicionário'!A:C,2,0),"Conferir")</f>
        <v>2</v>
      </c>
      <c r="AM118" s="3">
        <v>0.0</v>
      </c>
      <c r="AN118" s="3" t="s">
        <v>109</v>
      </c>
      <c r="AO118" s="26">
        <f>IFERROR(VLOOKUP(AN118,'Dicionário'!$A:$C,2,0),"Conferir")</f>
        <v>2</v>
      </c>
      <c r="AP118" s="3">
        <v>0.0</v>
      </c>
      <c r="AQ118" s="3" t="s">
        <v>109</v>
      </c>
      <c r="AR118" s="26">
        <f>IFERROR(VLOOKUP(AQ118,'Dicionário'!$A:$C,2,0),"Conferir")</f>
        <v>2</v>
      </c>
      <c r="AS118" s="3">
        <v>0.0</v>
      </c>
      <c r="AT118" s="3" t="s">
        <v>109</v>
      </c>
      <c r="AU118" s="26">
        <f>IFERROR(VLOOKUP(AT118,'Dicionário'!$A:$C,2,0),"Conferir")</f>
        <v>2</v>
      </c>
      <c r="AV118" s="3">
        <v>0.0</v>
      </c>
      <c r="AW118" s="3" t="s">
        <v>109</v>
      </c>
      <c r="AX118" s="26">
        <f>IFERROR(VLOOKUP(AW118,'Dicionário'!$A:$C,2,0),"Conferir")</f>
        <v>2</v>
      </c>
      <c r="AY118" s="3">
        <v>3769.0</v>
      </c>
      <c r="AZ118" s="3" t="s">
        <v>274</v>
      </c>
      <c r="BA118" s="26">
        <f>IFERROR(VLOOKUP(AZ118,'Dicionário'!$A:$C,2,0),"Conferir")</f>
        <v>0</v>
      </c>
      <c r="BB118" s="3">
        <v>1212.0</v>
      </c>
      <c r="BC118" s="3" t="s">
        <v>154</v>
      </c>
      <c r="BD118" s="26">
        <f>IFERROR(VLOOKUP(BC118,'Dicionário'!$A:$C,2,0),"Conferir")</f>
        <v>2</v>
      </c>
      <c r="BF118" s="3">
        <v>0.0</v>
      </c>
      <c r="BG118" s="3" t="s">
        <v>136</v>
      </c>
      <c r="BH118" s="26">
        <f>IFERROR(VLOOKUP(BG118,'Dicionário'!$A:$C,2,0),"Conferir")</f>
        <v>1</v>
      </c>
      <c r="BI118" s="3">
        <v>0.0</v>
      </c>
      <c r="BJ118" s="3" t="s">
        <v>137</v>
      </c>
      <c r="BK118" s="26">
        <f>IFERROR(VLOOKUP(BJ118,'Dicionário'!$A:$C,2,0),"Conferir")</f>
        <v>2</v>
      </c>
      <c r="BL118" s="3">
        <v>120.0</v>
      </c>
      <c r="BM118" s="3" t="s">
        <v>225</v>
      </c>
      <c r="BN118" s="26">
        <f>IFERROR(VLOOKUP(BM118,'Dicionário'!$A:$C,2,0),"Conferir")</f>
        <v>0</v>
      </c>
      <c r="BO118" s="3">
        <v>0.0</v>
      </c>
      <c r="BP118" s="3" t="s">
        <v>114</v>
      </c>
      <c r="BQ118" s="26">
        <f>IFERROR(VLOOKUP(BP118,'Dicionário'!$A:$C,2,0),"Conferir")</f>
        <v>2</v>
      </c>
      <c r="BR118" s="3">
        <v>43.0</v>
      </c>
      <c r="BS118" s="3" t="s">
        <v>114</v>
      </c>
      <c r="BT118" s="26">
        <f>IFERROR(VLOOKUP(BS118,'Dicionário'!$A:$C,2,0),"Conferir")</f>
        <v>2</v>
      </c>
      <c r="BU118" s="3">
        <v>100.0</v>
      </c>
      <c r="BV118" s="3" t="s">
        <v>256</v>
      </c>
      <c r="BW118" s="26">
        <f>IFERROR(VLOOKUP(BV118,'Dicionário'!$A:$C,2,0),"Conferir")</f>
        <v>0</v>
      </c>
      <c r="BX118" s="3" t="s">
        <v>115</v>
      </c>
      <c r="BY118" s="3">
        <v>0.0</v>
      </c>
      <c r="BZ118" s="3" t="s">
        <v>113</v>
      </c>
      <c r="CA118" s="26">
        <f>IFERROR(VLOOKUP(BZ118,'Dicionário'!$A:$C,2,0),"Conferir")</f>
        <v>2</v>
      </c>
      <c r="CB118" s="3">
        <v>400.0</v>
      </c>
      <c r="CC118" s="3">
        <v>0.0</v>
      </c>
      <c r="CD118" s="3" t="s">
        <v>113</v>
      </c>
      <c r="CE118" s="26">
        <f>IFERROR(VLOOKUP(CD118,'Dicionário'!$A:$C,2,0),"Conferir")</f>
        <v>2</v>
      </c>
      <c r="CF118" s="3">
        <v>0.0</v>
      </c>
      <c r="CG118" s="3" t="s">
        <v>113</v>
      </c>
      <c r="CH118" s="26">
        <f>IFERROR(VLOOKUP(CG118,'Dicionário'!$A:$C,2,0),"Conferir")</f>
        <v>2</v>
      </c>
      <c r="CI118" s="3">
        <v>0.0</v>
      </c>
      <c r="CJ118" s="3" t="s">
        <v>113</v>
      </c>
      <c r="CK118" s="26">
        <f>IFERROR(VLOOKUP(CJ118,'Dicionário'!$A:$C,2,0),"Conferir")</f>
        <v>2</v>
      </c>
      <c r="CM118" s="3">
        <v>1.0</v>
      </c>
      <c r="CN118" s="3">
        <v>0.0</v>
      </c>
      <c r="CO118" s="3">
        <v>1400.0</v>
      </c>
      <c r="CP118" s="3" t="s">
        <v>120</v>
      </c>
      <c r="CQ118" s="26">
        <f>IFERROR(VLOOKUP(CP118,'Dicionário'!$A:$C,2,0),"Conferir")</f>
        <v>2</v>
      </c>
      <c r="CR118" s="3">
        <v>380.0</v>
      </c>
      <c r="CS118" s="3" t="s">
        <v>225</v>
      </c>
      <c r="CT118" s="3">
        <v>0.0</v>
      </c>
      <c r="CU118" s="3">
        <v>0.0</v>
      </c>
      <c r="CV118" s="3" t="s">
        <v>113</v>
      </c>
      <c r="CW118" s="3">
        <v>1000.0</v>
      </c>
      <c r="CX118" s="3" t="s">
        <v>207</v>
      </c>
      <c r="CY118" s="26">
        <f>IFERROR(VLOOKUP(CX118,'Dicionário'!$A:$C,2,0),"Conferir")</f>
        <v>0</v>
      </c>
      <c r="CZ118" s="3" t="s">
        <v>1970</v>
      </c>
      <c r="DA118" s="3" t="s">
        <v>122</v>
      </c>
      <c r="DB118" s="3" t="s">
        <v>122</v>
      </c>
      <c r="DC118" s="26">
        <f>IFERROR(VLOOKUP(DB118,'Dicionário'!$A:$C,2,0),"Conferir")</f>
        <v>1</v>
      </c>
      <c r="DD118" s="3" t="s">
        <v>144</v>
      </c>
      <c r="DF118" s="3" t="s">
        <v>124</v>
      </c>
      <c r="DG118" s="26">
        <f>IFERROR(VLOOKUP(DF118,'Dicionário'!$A:$C,2,0),"Conferir")</f>
        <v>2</v>
      </c>
      <c r="DH118" s="3" t="s">
        <v>147</v>
      </c>
      <c r="DI118" s="26">
        <f>IFERROR(VLOOKUP(DH118,'Dicionário'!$A:$C,2,0),"Conferir")</f>
        <v>2</v>
      </c>
      <c r="DJ118" s="3" t="s">
        <v>125</v>
      </c>
      <c r="DK118" s="26">
        <f>IFERROR(VLOOKUP(DJ118,'Dicionário'!$A:$C,2,0),"Conferir")</f>
        <v>3</v>
      </c>
      <c r="DL118" s="3" t="s">
        <v>92</v>
      </c>
      <c r="DM118" s="26">
        <f>IFERROR(VLOOKUP(DL118,'Dicionário'!$A:$C,2,0),"Conferir")</f>
        <v>2</v>
      </c>
      <c r="DN118" s="3" t="s">
        <v>91</v>
      </c>
      <c r="DO118" s="26">
        <f>IFERROR(VLOOKUP(DN118,'Dicionário'!$A:$C,2,0),"Conferir")</f>
        <v>1</v>
      </c>
      <c r="DQ118" s="27">
        <f t="shared" si="5"/>
        <v>4981</v>
      </c>
      <c r="DR118" s="27">
        <f t="shared" si="6"/>
        <v>2063</v>
      </c>
      <c r="DS118" s="27">
        <f t="shared" si="7"/>
        <v>20</v>
      </c>
      <c r="DT118" s="27">
        <v>2023.0</v>
      </c>
    </row>
    <row r="119">
      <c r="A119" s="2">
        <v>45045.637906689815</v>
      </c>
      <c r="B119" s="3" t="s">
        <v>979</v>
      </c>
      <c r="C119" s="3" t="s">
        <v>91</v>
      </c>
      <c r="D119" s="3" t="s">
        <v>92</v>
      </c>
      <c r="E119" s="3" t="s">
        <v>980</v>
      </c>
      <c r="F119" s="3">
        <v>3.0</v>
      </c>
      <c r="G119" s="3">
        <v>1.0</v>
      </c>
      <c r="H119" s="3">
        <v>2.0</v>
      </c>
      <c r="I119" s="3" t="s">
        <v>96</v>
      </c>
      <c r="J119" s="3" t="s">
        <v>95</v>
      </c>
      <c r="K119" s="3" t="s">
        <v>981</v>
      </c>
      <c r="L119" s="3">
        <v>2.023030203E9</v>
      </c>
      <c r="M119" s="3" t="s">
        <v>351</v>
      </c>
      <c r="N119" s="3" t="s">
        <v>982</v>
      </c>
      <c r="O119" s="3">
        <v>1.1992091743E10</v>
      </c>
      <c r="P119" s="3">
        <v>3.92491746E8</v>
      </c>
      <c r="Q119" s="3" t="s">
        <v>92</v>
      </c>
      <c r="R119" s="3">
        <v>5.181046983E10</v>
      </c>
      <c r="S119" s="4">
        <v>37393.0</v>
      </c>
      <c r="T119" s="3" t="s">
        <v>131</v>
      </c>
      <c r="U119" s="3" t="s">
        <v>100</v>
      </c>
      <c r="V119" s="3" t="s">
        <v>983</v>
      </c>
      <c r="W119" s="5" t="s">
        <v>984</v>
      </c>
      <c r="X119" s="3" t="s">
        <v>103</v>
      </c>
      <c r="Y119" s="3" t="s">
        <v>104</v>
      </c>
      <c r="Z119" s="3" t="s">
        <v>105</v>
      </c>
      <c r="AA119" s="3" t="s">
        <v>106</v>
      </c>
      <c r="AC119" s="3">
        <v>3.0</v>
      </c>
      <c r="AD119" s="3">
        <v>3.0</v>
      </c>
      <c r="AE119" s="23">
        <f t="shared" si="1"/>
        <v>6</v>
      </c>
      <c r="AG119" s="23">
        <f t="shared" si="2"/>
        <v>6</v>
      </c>
      <c r="AH119" s="24" t="str">
        <f t="shared" si="3"/>
        <v>Ok</v>
      </c>
      <c r="AI119" s="3" t="s">
        <v>134</v>
      </c>
      <c r="AJ119" s="3">
        <v>567.0</v>
      </c>
      <c r="AK119" s="3" t="s">
        <v>176</v>
      </c>
      <c r="AL119" s="25">
        <f>IFERROR(VLOOKUP(AK119,'Dicionário'!A:C,2,0),"Conferir")</f>
        <v>0</v>
      </c>
      <c r="AM119" s="3">
        <v>0.0</v>
      </c>
      <c r="AN119" s="3" t="s">
        <v>109</v>
      </c>
      <c r="AO119" s="26">
        <f>IFERROR(VLOOKUP(AN119,'Dicionário'!$A:$C,2,0),"Conferir")</f>
        <v>2</v>
      </c>
      <c r="AP119" s="3">
        <v>2200.0</v>
      </c>
      <c r="AQ119" s="3" t="s">
        <v>108</v>
      </c>
      <c r="AR119" s="26">
        <f>IFERROR(VLOOKUP(AQ119,'Dicionário'!$A:$C,2,0),"Conferir")</f>
        <v>2</v>
      </c>
      <c r="AS119" s="3">
        <v>0.0</v>
      </c>
      <c r="AT119" s="3" t="s">
        <v>109</v>
      </c>
      <c r="AU119" s="26">
        <f>IFERROR(VLOOKUP(AT119,'Dicionário'!$A:$C,2,0),"Conferir")</f>
        <v>2</v>
      </c>
      <c r="AV119" s="3">
        <v>0.0</v>
      </c>
      <c r="AW119" s="3" t="s">
        <v>109</v>
      </c>
      <c r="AX119" s="26">
        <f>IFERROR(VLOOKUP(AW119,'Dicionário'!$A:$C,2,0),"Conferir")</f>
        <v>2</v>
      </c>
      <c r="AY119" s="3">
        <v>0.0</v>
      </c>
      <c r="AZ119" s="3" t="s">
        <v>109</v>
      </c>
      <c r="BA119" s="26">
        <f>IFERROR(VLOOKUP(AZ119,'Dicionário'!$A:$C,2,0),"Conferir")</f>
        <v>2</v>
      </c>
      <c r="BB119" s="3">
        <v>0.0</v>
      </c>
      <c r="BC119" s="3" t="s">
        <v>109</v>
      </c>
      <c r="BD119" s="26">
        <f>IFERROR(VLOOKUP(BC119,'Dicionário'!$A:$C,2,0),"Conferir")</f>
        <v>2</v>
      </c>
      <c r="BF119" s="3">
        <v>0.0</v>
      </c>
      <c r="BG119" s="3" t="s">
        <v>136</v>
      </c>
      <c r="BH119" s="26">
        <f>IFERROR(VLOOKUP(BG119,'Dicionário'!$A:$C,2,0),"Conferir")</f>
        <v>1</v>
      </c>
      <c r="BI119" s="3">
        <v>0.0</v>
      </c>
      <c r="BJ119" s="3" t="s">
        <v>137</v>
      </c>
      <c r="BK119" s="26">
        <f>IFERROR(VLOOKUP(BJ119,'Dicionário'!$A:$C,2,0),"Conferir")</f>
        <v>2</v>
      </c>
      <c r="BL119" s="3">
        <v>0.0</v>
      </c>
      <c r="BM119" s="3" t="s">
        <v>225</v>
      </c>
      <c r="BN119" s="26">
        <f>IFERROR(VLOOKUP(BM119,'Dicionário'!$A:$C,2,0),"Conferir")</f>
        <v>0</v>
      </c>
      <c r="BO119" s="3">
        <v>102.0</v>
      </c>
      <c r="BP119" s="3" t="s">
        <v>114</v>
      </c>
      <c r="BQ119" s="26">
        <f>IFERROR(VLOOKUP(BP119,'Dicionário'!$A:$C,2,0),"Conferir")</f>
        <v>2</v>
      </c>
      <c r="BR119" s="3">
        <v>247.0</v>
      </c>
      <c r="BS119" s="3" t="s">
        <v>114</v>
      </c>
      <c r="BT119" s="26">
        <f>IFERROR(VLOOKUP(BS119,'Dicionário'!$A:$C,2,0),"Conferir")</f>
        <v>2</v>
      </c>
      <c r="BU119" s="3">
        <v>33.0</v>
      </c>
      <c r="BV119" s="3" t="s">
        <v>167</v>
      </c>
      <c r="BW119" s="26">
        <f>IFERROR(VLOOKUP(BV119,'Dicionário'!$A:$C,2,0),"Conferir")</f>
        <v>2</v>
      </c>
      <c r="BX119" s="3" t="s">
        <v>157</v>
      </c>
      <c r="BY119" s="3">
        <v>79.0</v>
      </c>
      <c r="BZ119" s="3" t="s">
        <v>116</v>
      </c>
      <c r="CA119" s="26">
        <f>IFERROR(VLOOKUP(BZ119,'Dicionário'!$A:$C,2,0),"Conferir")</f>
        <v>2</v>
      </c>
      <c r="CB119" s="3">
        <v>70.0</v>
      </c>
      <c r="CC119" s="3">
        <v>0.0</v>
      </c>
      <c r="CD119" s="3" t="s">
        <v>113</v>
      </c>
      <c r="CE119" s="26">
        <f>IFERROR(VLOOKUP(CD119,'Dicionário'!$A:$C,2,0),"Conferir")</f>
        <v>2</v>
      </c>
      <c r="CF119" s="3">
        <v>0.0</v>
      </c>
      <c r="CG119" s="3" t="s">
        <v>113</v>
      </c>
      <c r="CH119" s="26">
        <f>IFERROR(VLOOKUP(CG119,'Dicionário'!$A:$C,2,0),"Conferir")</f>
        <v>2</v>
      </c>
      <c r="CI119" s="3">
        <v>150.0</v>
      </c>
      <c r="CJ119" s="3" t="s">
        <v>118</v>
      </c>
      <c r="CK119" s="26">
        <f>IFERROR(VLOOKUP(CJ119,'Dicionário'!$A:$C,2,0),"Conferir")</f>
        <v>2</v>
      </c>
      <c r="CL119" s="3" t="s">
        <v>265</v>
      </c>
      <c r="CM119" s="3">
        <v>1.0</v>
      </c>
      <c r="CN119" s="3">
        <v>0.0</v>
      </c>
      <c r="CO119" s="3">
        <v>155.0</v>
      </c>
      <c r="CP119" s="3" t="s">
        <v>120</v>
      </c>
      <c r="CQ119" s="26">
        <f>IFERROR(VLOOKUP(CP119,'Dicionário'!$A:$C,2,0),"Conferir")</f>
        <v>2</v>
      </c>
      <c r="CR119" s="3">
        <v>0.0</v>
      </c>
      <c r="CS119" s="3" t="s">
        <v>113</v>
      </c>
      <c r="CT119" s="3">
        <v>0.0</v>
      </c>
      <c r="CU119" s="3">
        <f t="shared" ref="CU119:CU127" si="22">ROUNDDOWN((CT119-CR119)/12,0)</f>
        <v>0</v>
      </c>
      <c r="CV119" s="3" t="s">
        <v>113</v>
      </c>
      <c r="CW119" s="3">
        <v>5123.0</v>
      </c>
      <c r="CX119" s="3" t="s">
        <v>120</v>
      </c>
      <c r="CY119" s="26">
        <f>IFERROR(VLOOKUP(CX119,'Dicionário'!$A:$C,2,0),"Conferir")</f>
        <v>2</v>
      </c>
      <c r="CZ119" s="3" t="s">
        <v>266</v>
      </c>
      <c r="DA119" s="3" t="s">
        <v>122</v>
      </c>
      <c r="DB119" s="3" t="s">
        <v>122</v>
      </c>
      <c r="DC119" s="26">
        <f>IFERROR(VLOOKUP(DB119,'Dicionário'!$A:$C,2,0),"Conferir")</f>
        <v>1</v>
      </c>
      <c r="DD119" s="3" t="s">
        <v>123</v>
      </c>
      <c r="DF119" s="3" t="s">
        <v>124</v>
      </c>
      <c r="DG119" s="26">
        <f>IFERROR(VLOOKUP(DF119,'Dicionário'!$A:$C,2,0),"Conferir")</f>
        <v>2</v>
      </c>
      <c r="DH119" s="3" t="s">
        <v>181</v>
      </c>
      <c r="DI119" s="26">
        <f>IFERROR(VLOOKUP(DH119,'Dicionário'!$A:$C,2,0),"Conferir")</f>
        <v>1</v>
      </c>
      <c r="DJ119" s="3" t="s">
        <v>126</v>
      </c>
      <c r="DK119" s="26">
        <f>IFERROR(VLOOKUP(DJ119,'Dicionário'!$A:$C,2,0),"Conferir")</f>
        <v>7</v>
      </c>
      <c r="DL119" s="3" t="s">
        <v>92</v>
      </c>
      <c r="DM119" s="26">
        <f>IFERROR(VLOOKUP(DL119,'Dicionário'!$A:$C,2,0),"Conferir")</f>
        <v>2</v>
      </c>
      <c r="DN119" s="3" t="s">
        <v>92</v>
      </c>
      <c r="DO119" s="26">
        <f>IFERROR(VLOOKUP(DN119,'Dicionário'!$A:$C,2,0),"Conferir")</f>
        <v>2</v>
      </c>
      <c r="DQ119" s="27">
        <f t="shared" si="5"/>
        <v>2767</v>
      </c>
      <c r="DR119" s="27">
        <f t="shared" si="6"/>
        <v>836</v>
      </c>
      <c r="DS119" s="27">
        <f t="shared" si="7"/>
        <v>21</v>
      </c>
      <c r="DT119" s="27">
        <v>2018.0</v>
      </c>
    </row>
    <row r="120">
      <c r="A120" s="2">
        <v>45052.60557342593</v>
      </c>
      <c r="B120" s="3" t="s">
        <v>987</v>
      </c>
      <c r="C120" s="3" t="s">
        <v>91</v>
      </c>
      <c r="D120" s="3" t="s">
        <v>92</v>
      </c>
      <c r="E120" s="3" t="s">
        <v>988</v>
      </c>
      <c r="F120" s="3" t="s">
        <v>93</v>
      </c>
      <c r="G120" s="3" t="s">
        <v>93</v>
      </c>
      <c r="H120" s="3" t="s">
        <v>94</v>
      </c>
      <c r="I120" s="3" t="s">
        <v>96</v>
      </c>
      <c r="J120" s="3" t="s">
        <v>95</v>
      </c>
      <c r="K120" s="3" t="s">
        <v>989</v>
      </c>
      <c r="L120" s="3">
        <v>2.023030204E9</v>
      </c>
      <c r="M120" s="3" t="s">
        <v>127</v>
      </c>
      <c r="N120" s="3" t="s">
        <v>990</v>
      </c>
      <c r="O120" s="3">
        <v>1.1963137005E10</v>
      </c>
      <c r="P120" s="3">
        <v>5.76281384E8</v>
      </c>
      <c r="Q120" s="3" t="s">
        <v>92</v>
      </c>
      <c r="R120" s="3">
        <v>5.0424816806E10</v>
      </c>
      <c r="S120" s="4">
        <v>38715.0</v>
      </c>
      <c r="T120" s="3" t="s">
        <v>99</v>
      </c>
      <c r="U120" s="3" t="s">
        <v>100</v>
      </c>
      <c r="V120" s="3" t="s">
        <v>991</v>
      </c>
      <c r="W120" s="5" t="s">
        <v>992</v>
      </c>
      <c r="X120" s="3" t="s">
        <v>103</v>
      </c>
      <c r="Y120" s="3" t="s">
        <v>104</v>
      </c>
      <c r="Z120" s="3" t="s">
        <v>105</v>
      </c>
      <c r="AA120" s="3" t="s">
        <v>106</v>
      </c>
      <c r="AC120" s="3">
        <v>3.0</v>
      </c>
      <c r="AD120" s="3">
        <v>3.0</v>
      </c>
      <c r="AE120" s="23">
        <f t="shared" si="1"/>
        <v>6</v>
      </c>
      <c r="AG120" s="23">
        <f t="shared" si="2"/>
        <v>6</v>
      </c>
      <c r="AH120" s="24" t="str">
        <f t="shared" si="3"/>
        <v>Ok</v>
      </c>
      <c r="AI120" s="3" t="s">
        <v>134</v>
      </c>
      <c r="AJ120" s="3">
        <v>0.0</v>
      </c>
      <c r="AK120" s="3" t="s">
        <v>109</v>
      </c>
      <c r="AL120" s="25">
        <f>IFERROR(VLOOKUP(AK120,'Dicionário'!A:C,2,0),"Conferir")</f>
        <v>2</v>
      </c>
      <c r="AM120" s="3">
        <v>0.0</v>
      </c>
      <c r="AN120" s="3" t="s">
        <v>109</v>
      </c>
      <c r="AO120" s="26">
        <f>IFERROR(VLOOKUP(AN120,'Dicionário'!$A:$C,2,0),"Conferir")</f>
        <v>2</v>
      </c>
      <c r="AP120" s="3">
        <v>2072.0</v>
      </c>
      <c r="AQ120" s="3" t="s">
        <v>108</v>
      </c>
      <c r="AR120" s="26">
        <f>IFERROR(VLOOKUP(AQ120,'Dicionário'!$A:$C,2,0),"Conferir")</f>
        <v>2</v>
      </c>
      <c r="AS120" s="3">
        <v>0.0</v>
      </c>
      <c r="AT120" s="3" t="s">
        <v>109</v>
      </c>
      <c r="AU120" s="26">
        <f>IFERROR(VLOOKUP(AT120,'Dicionário'!$A:$C,2,0),"Conferir")</f>
        <v>2</v>
      </c>
      <c r="AV120" s="3">
        <v>0.0</v>
      </c>
      <c r="AW120" s="3" t="s">
        <v>109</v>
      </c>
      <c r="AX120" s="26">
        <f>IFERROR(VLOOKUP(AW120,'Dicionário'!$A:$C,2,0),"Conferir")</f>
        <v>2</v>
      </c>
      <c r="AY120" s="3">
        <v>0.0</v>
      </c>
      <c r="AZ120" s="3" t="s">
        <v>109</v>
      </c>
      <c r="BA120" s="26">
        <f>IFERROR(VLOOKUP(AZ120,'Dicionário'!$A:$C,2,0),"Conferir")</f>
        <v>2</v>
      </c>
      <c r="BB120" s="3">
        <v>0.0</v>
      </c>
      <c r="BC120" s="3" t="s">
        <v>109</v>
      </c>
      <c r="BD120" s="26">
        <f>IFERROR(VLOOKUP(BC120,'Dicionário'!$A:$C,2,0),"Conferir")</f>
        <v>2</v>
      </c>
      <c r="BF120" s="3">
        <v>0.0</v>
      </c>
      <c r="BG120" s="3" t="s">
        <v>155</v>
      </c>
      <c r="BH120" s="26">
        <f>IFERROR(VLOOKUP(BG120,'Dicionário'!$A:$C,2,0),"Conferir")</f>
        <v>3</v>
      </c>
      <c r="BI120" s="3">
        <v>0.0</v>
      </c>
      <c r="BJ120" s="3" t="s">
        <v>177</v>
      </c>
      <c r="BK120" s="26">
        <f>IFERROR(VLOOKUP(BJ120,'Dicionário'!$A:$C,2,0),"Conferir")</f>
        <v>2</v>
      </c>
      <c r="BL120" s="3">
        <v>0.0</v>
      </c>
      <c r="BM120" s="3" t="s">
        <v>178</v>
      </c>
      <c r="BN120" s="26">
        <f>IFERROR(VLOOKUP(BM120,'Dicionário'!$A:$C,2,0),"Conferir")</f>
        <v>2</v>
      </c>
      <c r="BO120" s="3">
        <v>0.0</v>
      </c>
      <c r="BP120" s="3" t="s">
        <v>349</v>
      </c>
      <c r="BQ120" s="26">
        <f>IFERROR(VLOOKUP(BP120,'Dicionário'!$A:$C,2,0),"Conferir")</f>
        <v>2</v>
      </c>
      <c r="BR120" s="3">
        <v>0.0</v>
      </c>
      <c r="BS120" s="3" t="s">
        <v>318</v>
      </c>
      <c r="BT120" s="26">
        <f>IFERROR(VLOOKUP(BS120,'Dicionário'!$A:$C,2,0),"Conferir")</f>
        <v>2</v>
      </c>
      <c r="BU120" s="3">
        <v>70.0</v>
      </c>
      <c r="BV120" s="3" t="s">
        <v>256</v>
      </c>
      <c r="BW120" s="26">
        <f>IFERROR(VLOOKUP(BV120,'Dicionário'!$A:$C,2,0),"Conferir")</f>
        <v>0</v>
      </c>
      <c r="BX120" s="3" t="s">
        <v>204</v>
      </c>
      <c r="BY120" s="3">
        <v>0.0</v>
      </c>
      <c r="BZ120" s="3" t="s">
        <v>113</v>
      </c>
      <c r="CA120" s="26">
        <f>IFERROR(VLOOKUP(BZ120,'Dicionário'!$A:$C,2,0),"Conferir")</f>
        <v>2</v>
      </c>
      <c r="CB120" s="3">
        <v>172.0</v>
      </c>
      <c r="CC120" s="3">
        <v>0.0</v>
      </c>
      <c r="CD120" s="3" t="s">
        <v>113</v>
      </c>
      <c r="CE120" s="26">
        <f>IFERROR(VLOOKUP(CD120,'Dicionário'!$A:$C,2,0),"Conferir")</f>
        <v>2</v>
      </c>
      <c r="CF120" s="3">
        <v>433.0</v>
      </c>
      <c r="CG120" s="3" t="s">
        <v>117</v>
      </c>
      <c r="CH120" s="26">
        <f>IFERROR(VLOOKUP(CG120,'Dicionário'!$A:$C,2,0),"Conferir")</f>
        <v>2</v>
      </c>
      <c r="CI120" s="3">
        <v>300.0</v>
      </c>
      <c r="CJ120" s="3" t="s">
        <v>257</v>
      </c>
      <c r="CK120" s="26">
        <f>IFERROR(VLOOKUP(CJ120,'Dicionário'!$A:$C,2,0),"Conferir")</f>
        <v>0</v>
      </c>
      <c r="CL120" s="3" t="s">
        <v>1411</v>
      </c>
      <c r="CM120" s="3">
        <v>0.0</v>
      </c>
      <c r="CN120" s="3">
        <v>0.0</v>
      </c>
      <c r="CO120" s="3">
        <v>0.0</v>
      </c>
      <c r="CP120" s="3" t="s">
        <v>113</v>
      </c>
      <c r="CQ120" s="26">
        <f>IFERROR(VLOOKUP(CP120,'Dicionário'!$A:$C,2,0),"Conferir")</f>
        <v>2</v>
      </c>
      <c r="CR120" s="3">
        <v>0.0</v>
      </c>
      <c r="CS120" s="3" t="s">
        <v>113</v>
      </c>
      <c r="CT120" s="3">
        <v>0.0</v>
      </c>
      <c r="CU120" s="3">
        <f t="shared" si="22"/>
        <v>0</v>
      </c>
      <c r="CV120" s="3" t="s">
        <v>113</v>
      </c>
      <c r="CW120" s="3">
        <v>13292.0</v>
      </c>
      <c r="CX120" s="3" t="s">
        <v>120</v>
      </c>
      <c r="CY120" s="26">
        <f>IFERROR(VLOOKUP(CX120,'Dicionário'!$A:$C,2,0),"Conferir")</f>
        <v>2</v>
      </c>
      <c r="CZ120" s="3" t="s">
        <v>1412</v>
      </c>
      <c r="DA120" s="3" t="s">
        <v>122</v>
      </c>
      <c r="DB120" s="3" t="s">
        <v>122</v>
      </c>
      <c r="DC120" s="26">
        <f>IFERROR(VLOOKUP(DB120,'Dicionário'!$A:$C,2,0),"Conferir")</f>
        <v>1</v>
      </c>
      <c r="DD120" s="3" t="s">
        <v>144</v>
      </c>
      <c r="DF120" s="3" t="s">
        <v>124</v>
      </c>
      <c r="DG120" s="26">
        <f>IFERROR(VLOOKUP(DF120,'Dicionário'!$A:$C,2,0),"Conferir")</f>
        <v>2</v>
      </c>
      <c r="DH120" s="3" t="s">
        <v>146</v>
      </c>
      <c r="DI120" s="26">
        <f>IFERROR(VLOOKUP(DH120,'Dicionário'!$A:$C,2,0),"Conferir")</f>
        <v>5</v>
      </c>
      <c r="DJ120" s="3" t="s">
        <v>228</v>
      </c>
      <c r="DK120" s="26">
        <f>IFERROR(VLOOKUP(DJ120,'Dicionário'!$A:$C,2,0),"Conferir")</f>
        <v>6</v>
      </c>
      <c r="DL120" s="3" t="s">
        <v>92</v>
      </c>
      <c r="DM120" s="26">
        <f>IFERROR(VLOOKUP(DL120,'Dicionário'!$A:$C,2,0),"Conferir")</f>
        <v>2</v>
      </c>
      <c r="DN120" s="3" t="s">
        <v>92</v>
      </c>
      <c r="DO120" s="26">
        <f>IFERROR(VLOOKUP(DN120,'Dicionário'!$A:$C,2,0),"Conferir")</f>
        <v>2</v>
      </c>
      <c r="DQ120" s="27">
        <f t="shared" si="5"/>
        <v>2072</v>
      </c>
      <c r="DR120" s="27">
        <f t="shared" si="6"/>
        <v>975</v>
      </c>
      <c r="DS120" s="27">
        <f t="shared" si="7"/>
        <v>17</v>
      </c>
      <c r="DT120" s="27">
        <v>2022.0</v>
      </c>
    </row>
    <row r="121">
      <c r="A121" s="2">
        <v>45045.60583707176</v>
      </c>
      <c r="B121" s="3" t="s">
        <v>994</v>
      </c>
      <c r="C121" s="3" t="s">
        <v>91</v>
      </c>
      <c r="D121" s="3" t="s">
        <v>92</v>
      </c>
      <c r="E121" s="3" t="s">
        <v>92</v>
      </c>
      <c r="F121" s="3">
        <v>1.0</v>
      </c>
      <c r="G121" s="3" t="s">
        <v>93</v>
      </c>
      <c r="H121" s="3" t="s">
        <v>94</v>
      </c>
      <c r="I121" s="3" t="s">
        <v>95</v>
      </c>
      <c r="J121" s="3" t="s">
        <v>995</v>
      </c>
      <c r="K121" s="3" t="s">
        <v>996</v>
      </c>
      <c r="L121" s="3">
        <v>2.023030205E9</v>
      </c>
      <c r="M121" s="3" t="s">
        <v>294</v>
      </c>
      <c r="N121" s="3" t="s">
        <v>997</v>
      </c>
      <c r="O121" s="3">
        <v>1.1997472772E10</v>
      </c>
      <c r="P121" s="3">
        <v>5.86062762E8</v>
      </c>
      <c r="R121" s="3">
        <v>5.3441993845E10</v>
      </c>
      <c r="S121" s="4">
        <v>37822.0</v>
      </c>
      <c r="T121" s="3" t="s">
        <v>163</v>
      </c>
      <c r="U121" s="3" t="s">
        <v>100</v>
      </c>
      <c r="V121" s="3" t="s">
        <v>998</v>
      </c>
      <c r="W121" s="5" t="s">
        <v>999</v>
      </c>
      <c r="X121" s="3" t="s">
        <v>689</v>
      </c>
      <c r="Y121" s="3" t="s">
        <v>104</v>
      </c>
      <c r="Z121" s="3" t="s">
        <v>105</v>
      </c>
      <c r="AA121" s="3" t="s">
        <v>106</v>
      </c>
      <c r="AC121" s="3">
        <v>4.0</v>
      </c>
      <c r="AD121" s="3">
        <v>4.0</v>
      </c>
      <c r="AE121" s="23">
        <f t="shared" si="1"/>
        <v>8</v>
      </c>
      <c r="AF121" s="3">
        <v>0.0</v>
      </c>
      <c r="AG121" s="23">
        <f t="shared" si="2"/>
        <v>8</v>
      </c>
      <c r="AH121" s="24" t="str">
        <f t="shared" si="3"/>
        <v>Ok</v>
      </c>
      <c r="AI121" s="3" t="s">
        <v>134</v>
      </c>
      <c r="AJ121" s="3">
        <v>0.0</v>
      </c>
      <c r="AK121" s="3" t="s">
        <v>109</v>
      </c>
      <c r="AL121" s="25">
        <f>IFERROR(VLOOKUP(AK121,'Dicionário'!A:C,2,0),"Conferir")</f>
        <v>2</v>
      </c>
      <c r="AM121" s="3">
        <v>0.0</v>
      </c>
      <c r="AN121" s="3" t="s">
        <v>109</v>
      </c>
      <c r="AO121" s="26">
        <f>IFERROR(VLOOKUP(AN121,'Dicionário'!$A:$C,2,0),"Conferir")</f>
        <v>2</v>
      </c>
      <c r="AP121" s="3">
        <v>5297.0</v>
      </c>
      <c r="AQ121" s="3" t="s">
        <v>108</v>
      </c>
      <c r="AR121" s="26">
        <f>IFERROR(VLOOKUP(AQ121,'Dicionário'!$A:$C,2,0),"Conferir")</f>
        <v>2</v>
      </c>
      <c r="AS121" s="3">
        <v>0.0</v>
      </c>
      <c r="AT121" s="3" t="s">
        <v>109</v>
      </c>
      <c r="AU121" s="26">
        <f>IFERROR(VLOOKUP(AT121,'Dicionário'!$A:$C,2,0),"Conferir")</f>
        <v>2</v>
      </c>
      <c r="AV121" s="3">
        <v>0.0</v>
      </c>
      <c r="AW121" s="3" t="s">
        <v>109</v>
      </c>
      <c r="AX121" s="26">
        <f>IFERROR(VLOOKUP(AW121,'Dicionário'!$A:$C,2,0),"Conferir")</f>
        <v>2</v>
      </c>
      <c r="AY121" s="3">
        <v>350.0</v>
      </c>
      <c r="AZ121" s="3" t="s">
        <v>176</v>
      </c>
      <c r="BA121" s="26">
        <f>IFERROR(VLOOKUP(AZ121,'Dicionário'!$A:$C,2,0),"Conferir")</f>
        <v>0</v>
      </c>
      <c r="BB121" s="3">
        <v>0.0</v>
      </c>
      <c r="BC121" s="3" t="s">
        <v>109</v>
      </c>
      <c r="BD121" s="26">
        <f>IFERROR(VLOOKUP(BC121,'Dicionário'!$A:$C,2,0),"Conferir")</f>
        <v>2</v>
      </c>
      <c r="BF121" s="3">
        <v>0.0</v>
      </c>
      <c r="BG121" s="3" t="s">
        <v>136</v>
      </c>
      <c r="BH121" s="26">
        <f>IFERROR(VLOOKUP(BG121,'Dicionário'!$A:$C,2,0),"Conferir")</f>
        <v>1</v>
      </c>
      <c r="BI121" s="3">
        <v>610.0</v>
      </c>
      <c r="BJ121" s="3" t="s">
        <v>437</v>
      </c>
      <c r="BK121" s="26">
        <f>IFERROR(VLOOKUP(BJ121,'Dicionário'!$A:$C,2,0),"Conferir")</f>
        <v>2</v>
      </c>
      <c r="BL121" s="3">
        <v>644.0</v>
      </c>
      <c r="BM121" s="3" t="s">
        <v>138</v>
      </c>
      <c r="BN121" s="26">
        <f>IFERROR(VLOOKUP(BM121,'Dicionário'!$A:$C,2,0),"Conferir")</f>
        <v>2</v>
      </c>
      <c r="BO121" s="3">
        <v>0.0</v>
      </c>
      <c r="BP121" s="3" t="s">
        <v>460</v>
      </c>
      <c r="BQ121" s="26">
        <f>IFERROR(VLOOKUP(BP121,'Dicionário'!$A:$C,2,0),"Conferir")</f>
        <v>2</v>
      </c>
      <c r="BR121" s="3">
        <v>0.0</v>
      </c>
      <c r="BS121" s="3" t="s">
        <v>188</v>
      </c>
      <c r="BT121" s="26">
        <f>IFERROR(VLOOKUP(BS121,'Dicionário'!$A:$C,2,0),"Conferir")</f>
        <v>1</v>
      </c>
      <c r="BU121" s="3">
        <v>115.0</v>
      </c>
      <c r="BV121" s="3" t="s">
        <v>167</v>
      </c>
      <c r="BW121" s="26">
        <f>IFERROR(VLOOKUP(BV121,'Dicionário'!$A:$C,2,0),"Conferir")</f>
        <v>2</v>
      </c>
      <c r="BX121" s="3" t="s">
        <v>115</v>
      </c>
      <c r="BY121" s="3">
        <v>0.0</v>
      </c>
      <c r="BZ121" s="3" t="s">
        <v>113</v>
      </c>
      <c r="CA121" s="26">
        <f>IFERROR(VLOOKUP(BZ121,'Dicionário'!$A:$C,2,0),"Conferir")</f>
        <v>2</v>
      </c>
      <c r="CB121" s="3">
        <v>300.0</v>
      </c>
      <c r="CC121" s="3">
        <v>0.0</v>
      </c>
      <c r="CD121" s="3" t="s">
        <v>113</v>
      </c>
      <c r="CE121" s="26">
        <f>IFERROR(VLOOKUP(CD121,'Dicionário'!$A:$C,2,0),"Conferir")</f>
        <v>2</v>
      </c>
      <c r="CF121" s="3">
        <v>0.0</v>
      </c>
      <c r="CG121" s="3" t="s">
        <v>113</v>
      </c>
      <c r="CH121" s="26">
        <f>IFERROR(VLOOKUP(CG121,'Dicionário'!$A:$C,2,0),"Conferir")</f>
        <v>2</v>
      </c>
      <c r="CI121" s="3">
        <v>200.0</v>
      </c>
      <c r="CJ121" s="3" t="s">
        <v>118</v>
      </c>
      <c r="CK121" s="26">
        <f>IFERROR(VLOOKUP(CJ121,'Dicionário'!$A:$C,2,0),"Conferir")</f>
        <v>2</v>
      </c>
      <c r="CL121" s="3" t="s">
        <v>1759</v>
      </c>
      <c r="CM121" s="3">
        <v>1.0</v>
      </c>
      <c r="CN121" s="3">
        <v>0.0</v>
      </c>
      <c r="CO121" s="3">
        <v>1860.0</v>
      </c>
      <c r="CP121" s="3" t="s">
        <v>120</v>
      </c>
      <c r="CQ121" s="26">
        <f>IFERROR(VLOOKUP(CP121,'Dicionário'!$A:$C,2,0),"Conferir")</f>
        <v>2</v>
      </c>
      <c r="CR121" s="3">
        <v>0.0</v>
      </c>
      <c r="CS121" s="3" t="s">
        <v>1088</v>
      </c>
      <c r="CT121" s="3">
        <v>0.0</v>
      </c>
      <c r="CU121" s="3">
        <f t="shared" si="22"/>
        <v>0</v>
      </c>
      <c r="CV121" s="3" t="s">
        <v>1089</v>
      </c>
      <c r="CW121" s="3">
        <v>155789.0</v>
      </c>
      <c r="CX121" s="3" t="s">
        <v>120</v>
      </c>
      <c r="CY121" s="26">
        <f>IFERROR(VLOOKUP(CX121,'Dicionário'!$A:$C,2,0),"Conferir")</f>
        <v>2</v>
      </c>
      <c r="DA121" s="3" t="s">
        <v>331</v>
      </c>
      <c r="DB121" s="3" t="s">
        <v>122</v>
      </c>
      <c r="DC121" s="26">
        <f>IFERROR(VLOOKUP(DB121,'Dicionário'!$A:$C,2,0),"Conferir")</f>
        <v>1</v>
      </c>
      <c r="DD121" s="3" t="s">
        <v>144</v>
      </c>
      <c r="DF121" s="3" t="s">
        <v>124</v>
      </c>
      <c r="DG121" s="26">
        <f>IFERROR(VLOOKUP(DF121,'Dicionário'!$A:$C,2,0),"Conferir")</f>
        <v>2</v>
      </c>
      <c r="DH121" s="3" t="s">
        <v>181</v>
      </c>
      <c r="DI121" s="26">
        <f>IFERROR(VLOOKUP(DH121,'Dicionário'!$A:$C,2,0),"Conferir")</f>
        <v>1</v>
      </c>
      <c r="DJ121" s="3" t="s">
        <v>126</v>
      </c>
      <c r="DK121" s="26">
        <f>IFERROR(VLOOKUP(DJ121,'Dicionário'!$A:$C,2,0),"Conferir")</f>
        <v>7</v>
      </c>
      <c r="DL121" s="3" t="s">
        <v>92</v>
      </c>
      <c r="DM121" s="26">
        <f>IFERROR(VLOOKUP(DL121,'Dicionário'!$A:$C,2,0),"Conferir")</f>
        <v>2</v>
      </c>
      <c r="DN121" s="3" t="s">
        <v>92</v>
      </c>
      <c r="DO121" s="26">
        <f>IFERROR(VLOOKUP(DN121,'Dicionário'!$A:$C,2,0),"Conferir")</f>
        <v>2</v>
      </c>
      <c r="DQ121" s="27">
        <f t="shared" si="5"/>
        <v>5647</v>
      </c>
      <c r="DR121" s="27">
        <f t="shared" si="6"/>
        <v>3729</v>
      </c>
      <c r="DS121" s="27">
        <f t="shared" si="7"/>
        <v>20</v>
      </c>
      <c r="DT121" s="27">
        <v>2023.0</v>
      </c>
    </row>
    <row r="122">
      <c r="A122" s="2">
        <v>45045.70132083334</v>
      </c>
      <c r="B122" s="3" t="s">
        <v>1000</v>
      </c>
      <c r="C122" s="3" t="s">
        <v>91</v>
      </c>
      <c r="D122" s="3" t="s">
        <v>92</v>
      </c>
      <c r="E122" s="3" t="s">
        <v>92</v>
      </c>
      <c r="F122" s="3" t="s">
        <v>93</v>
      </c>
      <c r="G122" s="3" t="s">
        <v>93</v>
      </c>
      <c r="H122" s="3" t="s">
        <v>94</v>
      </c>
      <c r="I122" s="3" t="s">
        <v>95</v>
      </c>
      <c r="J122" s="3" t="s">
        <v>96</v>
      </c>
      <c r="K122" s="3" t="s">
        <v>1001</v>
      </c>
      <c r="L122" s="3">
        <v>2.023030206E9</v>
      </c>
      <c r="M122" s="3" t="s">
        <v>496</v>
      </c>
      <c r="N122" s="3" t="s">
        <v>1002</v>
      </c>
      <c r="O122" s="3">
        <v>1.1982398481E10</v>
      </c>
      <c r="P122" s="3">
        <v>5.2201472E8</v>
      </c>
      <c r="Q122" s="3" t="s">
        <v>92</v>
      </c>
      <c r="R122" s="3">
        <v>4.457681687E10</v>
      </c>
      <c r="S122" s="4">
        <v>38498.0</v>
      </c>
      <c r="T122" s="3" t="s">
        <v>99</v>
      </c>
      <c r="U122" s="3" t="s">
        <v>100</v>
      </c>
      <c r="V122" s="3" t="s">
        <v>1003</v>
      </c>
      <c r="W122" s="5" t="s">
        <v>1004</v>
      </c>
      <c r="X122" s="3" t="s">
        <v>103</v>
      </c>
      <c r="Y122" s="3" t="s">
        <v>104</v>
      </c>
      <c r="Z122" s="3" t="s">
        <v>105</v>
      </c>
      <c r="AA122" s="3" t="s">
        <v>106</v>
      </c>
      <c r="AC122" s="3">
        <v>3.0</v>
      </c>
      <c r="AD122" s="3">
        <v>3.0</v>
      </c>
      <c r="AE122" s="23">
        <f t="shared" si="1"/>
        <v>6</v>
      </c>
      <c r="AG122" s="23">
        <f t="shared" si="2"/>
        <v>6</v>
      </c>
      <c r="AH122" s="24" t="str">
        <f t="shared" si="3"/>
        <v>Ok</v>
      </c>
      <c r="AI122" s="3" t="s">
        <v>107</v>
      </c>
      <c r="AJ122" s="3">
        <v>0.0</v>
      </c>
      <c r="AK122" s="3" t="s">
        <v>109</v>
      </c>
      <c r="AL122" s="25">
        <f>IFERROR(VLOOKUP(AK122,'Dicionário'!A:C,2,0),"Conferir")</f>
        <v>2</v>
      </c>
      <c r="AM122" s="3">
        <v>0.0</v>
      </c>
      <c r="AN122" s="3" t="s">
        <v>109</v>
      </c>
      <c r="AO122" s="26">
        <f>IFERROR(VLOOKUP(AN122,'Dicionário'!$A:$C,2,0),"Conferir")</f>
        <v>2</v>
      </c>
      <c r="AP122" s="3">
        <v>0.0</v>
      </c>
      <c r="AQ122" s="3" t="s">
        <v>109</v>
      </c>
      <c r="AR122" s="26">
        <f>IFERROR(VLOOKUP(AQ122,'Dicionário'!$A:$C,2,0),"Conferir")</f>
        <v>2</v>
      </c>
      <c r="AS122" s="3">
        <v>0.0</v>
      </c>
      <c r="AT122" s="3" t="s">
        <v>109</v>
      </c>
      <c r="AU122" s="26">
        <f>IFERROR(VLOOKUP(AT122,'Dicionário'!$A:$C,2,0),"Conferir")</f>
        <v>2</v>
      </c>
      <c r="AV122" s="3">
        <v>0.0</v>
      </c>
      <c r="AW122" s="3" t="s">
        <v>109</v>
      </c>
      <c r="AX122" s="26">
        <f>IFERROR(VLOOKUP(AW122,'Dicionário'!$A:$C,2,0),"Conferir")</f>
        <v>2</v>
      </c>
      <c r="AY122" s="3">
        <v>0.0</v>
      </c>
      <c r="AZ122" s="3" t="s">
        <v>109</v>
      </c>
      <c r="BA122" s="26">
        <f>IFERROR(VLOOKUP(AZ122,'Dicionário'!$A:$C,2,0),"Conferir")</f>
        <v>2</v>
      </c>
      <c r="BB122" s="3">
        <v>0.0</v>
      </c>
      <c r="BC122" s="3" t="s">
        <v>109</v>
      </c>
      <c r="BD122" s="26">
        <f>IFERROR(VLOOKUP(BC122,'Dicionário'!$A:$C,2,0),"Conferir")</f>
        <v>2</v>
      </c>
      <c r="BF122" s="3">
        <v>0.0</v>
      </c>
      <c r="BG122" s="3" t="s">
        <v>111</v>
      </c>
      <c r="BH122" s="26">
        <f>IFERROR(VLOOKUP(BG122,'Dicionário'!$A:$C,2,0),"Conferir")</f>
        <v>2</v>
      </c>
      <c r="BI122" s="3">
        <v>1375.0</v>
      </c>
      <c r="BJ122" s="3" t="s">
        <v>112</v>
      </c>
      <c r="BK122" s="26">
        <f>IFERROR(VLOOKUP(BJ122,'Dicionário'!$A:$C,2,0),"Conferir")</f>
        <v>2</v>
      </c>
      <c r="BL122" s="3">
        <v>0.0</v>
      </c>
      <c r="BM122" s="3" t="s">
        <v>113</v>
      </c>
      <c r="BN122" s="26">
        <f>IFERROR(VLOOKUP(BM122,'Dicionário'!$A:$C,2,0),"Conferir")</f>
        <v>2</v>
      </c>
      <c r="BO122" s="3">
        <v>0.0</v>
      </c>
      <c r="BP122" s="3" t="s">
        <v>460</v>
      </c>
      <c r="BQ122" s="26">
        <f>IFERROR(VLOOKUP(BP122,'Dicionário'!$A:$C,2,0),"Conferir")</f>
        <v>2</v>
      </c>
      <c r="BR122" s="3">
        <v>148.0</v>
      </c>
      <c r="BS122" s="3" t="s">
        <v>114</v>
      </c>
      <c r="BT122" s="26">
        <f>IFERROR(VLOOKUP(BS122,'Dicionário'!$A:$C,2,0),"Conferir")</f>
        <v>2</v>
      </c>
      <c r="BU122" s="3">
        <v>0.0</v>
      </c>
      <c r="BV122" s="3" t="s">
        <v>113</v>
      </c>
      <c r="BW122" s="26">
        <f>IFERROR(VLOOKUP(BV122,'Dicionário'!$A:$C,2,0),"Conferir")</f>
        <v>2</v>
      </c>
      <c r="BX122" s="3" t="s">
        <v>157</v>
      </c>
      <c r="BY122" s="3">
        <v>99.0</v>
      </c>
      <c r="BZ122" s="3" t="s">
        <v>116</v>
      </c>
      <c r="CA122" s="26">
        <f>IFERROR(VLOOKUP(BZ122,'Dicionário'!$A:$C,2,0),"Conferir")</f>
        <v>2</v>
      </c>
      <c r="CB122" s="3">
        <v>0.0</v>
      </c>
      <c r="CC122" s="3">
        <v>0.0</v>
      </c>
      <c r="CD122" s="3" t="s">
        <v>113</v>
      </c>
      <c r="CE122" s="26">
        <f>IFERROR(VLOOKUP(CD122,'Dicionário'!$A:$C,2,0),"Conferir")</f>
        <v>2</v>
      </c>
      <c r="CF122" s="3">
        <v>0.0</v>
      </c>
      <c r="CG122" s="3" t="s">
        <v>113</v>
      </c>
      <c r="CH122" s="26">
        <f>IFERROR(VLOOKUP(CG122,'Dicionário'!$A:$C,2,0),"Conferir")</f>
        <v>2</v>
      </c>
      <c r="CI122" s="3">
        <v>438.0</v>
      </c>
      <c r="CJ122" s="3" t="s">
        <v>257</v>
      </c>
      <c r="CK122" s="26">
        <f>IFERROR(VLOOKUP(CJ122,'Dicionário'!$A:$C,2,0),"Conferir")</f>
        <v>0</v>
      </c>
      <c r="CL122" s="3" t="s">
        <v>1465</v>
      </c>
      <c r="CM122" s="3">
        <v>0.0</v>
      </c>
      <c r="CN122" s="3">
        <v>0.0</v>
      </c>
      <c r="CO122" s="3">
        <v>0.0</v>
      </c>
      <c r="CP122" s="3" t="s">
        <v>113</v>
      </c>
      <c r="CQ122" s="26">
        <f>IFERROR(VLOOKUP(CP122,'Dicionário'!$A:$C,2,0),"Conferir")</f>
        <v>2</v>
      </c>
      <c r="CR122" s="3">
        <v>0.0</v>
      </c>
      <c r="CS122" s="3" t="s">
        <v>113</v>
      </c>
      <c r="CT122" s="3">
        <v>0.0</v>
      </c>
      <c r="CU122" s="3">
        <f t="shared" si="22"/>
        <v>0</v>
      </c>
      <c r="CV122" s="3" t="s">
        <v>113</v>
      </c>
      <c r="CW122" s="3">
        <v>0.0</v>
      </c>
      <c r="CX122" s="3" t="s">
        <v>113</v>
      </c>
      <c r="CY122" s="26">
        <f>IFERROR(VLOOKUP(CX122,'Dicionário'!$A:$C,2,0),"Conferir")</f>
        <v>2</v>
      </c>
      <c r="DA122" s="3" t="s">
        <v>122</v>
      </c>
      <c r="DB122" s="3" t="s">
        <v>122</v>
      </c>
      <c r="DC122" s="26">
        <f>IFERROR(VLOOKUP(DB122,'Dicionário'!$A:$C,2,0),"Conferir")</f>
        <v>1</v>
      </c>
      <c r="DD122" s="3" t="s">
        <v>123</v>
      </c>
      <c r="DF122" s="3" t="s">
        <v>124</v>
      </c>
      <c r="DG122" s="26">
        <f>IFERROR(VLOOKUP(DF122,'Dicionário'!$A:$C,2,0),"Conferir")</f>
        <v>2</v>
      </c>
      <c r="DH122" s="3" t="s">
        <v>146</v>
      </c>
      <c r="DI122" s="26">
        <f>IFERROR(VLOOKUP(DH122,'Dicionário'!$A:$C,2,0),"Conferir")</f>
        <v>5</v>
      </c>
      <c r="DJ122" s="3" t="s">
        <v>146</v>
      </c>
      <c r="DK122" s="26">
        <f>IFERROR(VLOOKUP(DJ122,'Dicionário'!$A:$C,2,0),"Conferir")</f>
        <v>5</v>
      </c>
      <c r="DL122" s="3" t="s">
        <v>91</v>
      </c>
      <c r="DM122" s="26">
        <f>IFERROR(VLOOKUP(DL122,'Dicionário'!$A:$C,2,0),"Conferir")</f>
        <v>1</v>
      </c>
      <c r="DN122" s="3" t="s">
        <v>91</v>
      </c>
      <c r="DO122" s="26">
        <f>IFERROR(VLOOKUP(DN122,'Dicionário'!$A:$C,2,0),"Conferir")</f>
        <v>1</v>
      </c>
      <c r="DQ122" s="27">
        <f t="shared" si="5"/>
        <v>0</v>
      </c>
      <c r="DR122" s="27">
        <f t="shared" si="6"/>
        <v>2060</v>
      </c>
      <c r="DS122" s="27">
        <f t="shared" si="7"/>
        <v>18</v>
      </c>
      <c r="DT122" s="23">
        <v>2023.0</v>
      </c>
    </row>
    <row r="123">
      <c r="A123" s="2">
        <v>45045.72353797454</v>
      </c>
      <c r="B123" s="3" t="s">
        <v>1006</v>
      </c>
      <c r="C123" s="3" t="s">
        <v>91</v>
      </c>
      <c r="D123" s="3" t="s">
        <v>92</v>
      </c>
      <c r="E123" s="3" t="s">
        <v>92</v>
      </c>
      <c r="F123" s="3" t="s">
        <v>93</v>
      </c>
      <c r="G123" s="3" t="s">
        <v>93</v>
      </c>
      <c r="H123" s="3" t="s">
        <v>94</v>
      </c>
      <c r="I123" s="3" t="s">
        <v>95</v>
      </c>
      <c r="J123" s="3" t="s">
        <v>96</v>
      </c>
      <c r="K123" s="3" t="s">
        <v>1007</v>
      </c>
      <c r="L123" s="3">
        <v>2.023030207E9</v>
      </c>
      <c r="M123" s="3" t="s">
        <v>229</v>
      </c>
      <c r="N123" s="3" t="s">
        <v>1008</v>
      </c>
      <c r="O123" s="3">
        <v>1.1959843515E10</v>
      </c>
      <c r="P123" s="3">
        <v>1.557225818E9</v>
      </c>
      <c r="Q123" s="3" t="s">
        <v>92</v>
      </c>
      <c r="R123" s="3">
        <v>1.1638309507E10</v>
      </c>
      <c r="S123" s="4">
        <v>37933.0</v>
      </c>
      <c r="T123" s="3" t="s">
        <v>131</v>
      </c>
      <c r="U123" s="3" t="s">
        <v>100</v>
      </c>
      <c r="V123" s="3" t="s">
        <v>1009</v>
      </c>
      <c r="W123" s="5" t="s">
        <v>1010</v>
      </c>
      <c r="X123" s="3" t="s">
        <v>103</v>
      </c>
      <c r="Y123" s="3" t="s">
        <v>104</v>
      </c>
      <c r="Z123" s="3" t="s">
        <v>105</v>
      </c>
      <c r="AA123" s="3" t="s">
        <v>106</v>
      </c>
      <c r="AC123" s="3">
        <v>1.0</v>
      </c>
      <c r="AD123" s="3">
        <v>1.0</v>
      </c>
      <c r="AE123" s="23">
        <f t="shared" si="1"/>
        <v>2</v>
      </c>
      <c r="AG123" s="23">
        <f t="shared" si="2"/>
        <v>2</v>
      </c>
      <c r="AH123" s="24" t="str">
        <f t="shared" si="3"/>
        <v>Ok</v>
      </c>
      <c r="AI123" s="3" t="s">
        <v>107</v>
      </c>
      <c r="AJ123" s="3">
        <v>1400.0</v>
      </c>
      <c r="AK123" s="3" t="s">
        <v>108</v>
      </c>
      <c r="AL123" s="25">
        <f>IFERROR(VLOOKUP(AK123,'Dicionário'!A:C,2,0),"Conferir")</f>
        <v>2</v>
      </c>
      <c r="AM123" s="3">
        <v>0.0</v>
      </c>
      <c r="AN123" s="3" t="s">
        <v>109</v>
      </c>
      <c r="AO123" s="26">
        <f>IFERROR(VLOOKUP(AN123,'Dicionário'!$A:$C,2,0),"Conferir")</f>
        <v>2</v>
      </c>
      <c r="AP123" s="3">
        <v>2718.0</v>
      </c>
      <c r="AQ123" s="3" t="s">
        <v>108</v>
      </c>
      <c r="AR123" s="26">
        <f>IFERROR(VLOOKUP(AQ123,'Dicionário'!$A:$C,2,0),"Conferir")</f>
        <v>2</v>
      </c>
      <c r="AS123" s="3">
        <v>0.0</v>
      </c>
      <c r="AT123" s="3" t="s">
        <v>109</v>
      </c>
      <c r="AU123" s="26">
        <f>IFERROR(VLOOKUP(AT123,'Dicionário'!$A:$C,2,0),"Conferir")</f>
        <v>2</v>
      </c>
      <c r="AV123" s="3">
        <v>0.0</v>
      </c>
      <c r="AW123" s="3" t="s">
        <v>109</v>
      </c>
      <c r="AX123" s="26">
        <f>IFERROR(VLOOKUP(AW123,'Dicionário'!$A:$C,2,0),"Conferir")</f>
        <v>2</v>
      </c>
      <c r="AY123" s="3">
        <v>0.0</v>
      </c>
      <c r="AZ123" s="3" t="s">
        <v>109</v>
      </c>
      <c r="BA123" s="26">
        <f>IFERROR(VLOOKUP(AZ123,'Dicionário'!$A:$C,2,0),"Conferir")</f>
        <v>2</v>
      </c>
      <c r="BB123" s="3">
        <v>0.0</v>
      </c>
      <c r="BC123" s="3" t="s">
        <v>109</v>
      </c>
      <c r="BD123" s="26">
        <f>IFERROR(VLOOKUP(BC123,'Dicionário'!$A:$C,2,0),"Conferir")</f>
        <v>2</v>
      </c>
      <c r="BF123" s="3">
        <v>0.0</v>
      </c>
      <c r="BG123" s="3" t="s">
        <v>136</v>
      </c>
      <c r="BH123" s="26">
        <f>IFERROR(VLOOKUP(BG123,'Dicionário'!$A:$C,2,0),"Conferir")</f>
        <v>1</v>
      </c>
      <c r="BI123" s="3">
        <v>0.0</v>
      </c>
      <c r="BJ123" s="3" t="s">
        <v>137</v>
      </c>
      <c r="BK123" s="26">
        <f>IFERROR(VLOOKUP(BJ123,'Dicionário'!$A:$C,2,0),"Conferir")</f>
        <v>2</v>
      </c>
      <c r="BL123" s="3">
        <v>0.0</v>
      </c>
      <c r="BM123" s="3" t="s">
        <v>113</v>
      </c>
      <c r="BN123" s="26">
        <f>IFERROR(VLOOKUP(BM123,'Dicionário'!$A:$C,2,0),"Conferir")</f>
        <v>2</v>
      </c>
      <c r="BO123" s="3">
        <v>141.0</v>
      </c>
      <c r="BP123" s="3" t="s">
        <v>114</v>
      </c>
      <c r="BQ123" s="26">
        <f>IFERROR(VLOOKUP(BP123,'Dicionário'!$A:$C,2,0),"Conferir")</f>
        <v>2</v>
      </c>
      <c r="BR123" s="3">
        <v>100.0</v>
      </c>
      <c r="BS123" s="3" t="s">
        <v>372</v>
      </c>
      <c r="BT123" s="26">
        <f>IFERROR(VLOOKUP(BS123,'Dicionário'!$A:$C,2,0),"Conferir")</f>
        <v>0</v>
      </c>
      <c r="BU123" s="3">
        <v>136.0</v>
      </c>
      <c r="BV123" s="3" t="s">
        <v>947</v>
      </c>
      <c r="BW123" s="26">
        <f>IFERROR(VLOOKUP(BV123,'Dicionário'!$A:$C,2,0),"Conferir")</f>
        <v>1</v>
      </c>
      <c r="BX123" s="3" t="s">
        <v>115</v>
      </c>
      <c r="BY123" s="3">
        <v>0.0</v>
      </c>
      <c r="BZ123" s="3" t="s">
        <v>113</v>
      </c>
      <c r="CA123" s="26">
        <f>IFERROR(VLOOKUP(BZ123,'Dicionário'!$A:$C,2,0),"Conferir")</f>
        <v>2</v>
      </c>
      <c r="CB123" s="3">
        <v>400.0</v>
      </c>
      <c r="CC123" s="3">
        <v>0.0</v>
      </c>
      <c r="CD123" s="3" t="s">
        <v>113</v>
      </c>
      <c r="CE123" s="26">
        <f>IFERROR(VLOOKUP(CD123,'Dicionário'!$A:$C,2,0),"Conferir")</f>
        <v>2</v>
      </c>
      <c r="CF123" s="3">
        <v>41.0</v>
      </c>
      <c r="CG123" s="3" t="s">
        <v>117</v>
      </c>
      <c r="CH123" s="26">
        <f>IFERROR(VLOOKUP(CG123,'Dicionário'!$A:$C,2,0),"Conferir")</f>
        <v>2</v>
      </c>
      <c r="CI123" s="3">
        <v>200.0</v>
      </c>
      <c r="CJ123" s="3" t="s">
        <v>257</v>
      </c>
      <c r="CK123" s="26">
        <f>IFERROR(VLOOKUP(CJ123,'Dicionário'!$A:$C,2,0),"Conferir")</f>
        <v>0</v>
      </c>
      <c r="CL123" s="3" t="s">
        <v>1134</v>
      </c>
      <c r="CM123" s="3">
        <v>0.0</v>
      </c>
      <c r="CN123" s="3">
        <v>0.0</v>
      </c>
      <c r="CO123" s="3">
        <v>0.0</v>
      </c>
      <c r="CP123" s="3" t="s">
        <v>113</v>
      </c>
      <c r="CQ123" s="26">
        <f>IFERROR(VLOOKUP(CP123,'Dicionário'!$A:$C,2,0),"Conferir")</f>
        <v>2</v>
      </c>
      <c r="CR123" s="3">
        <v>0.0</v>
      </c>
      <c r="CS123" s="3" t="s">
        <v>113</v>
      </c>
      <c r="CT123" s="3">
        <v>0.0</v>
      </c>
      <c r="CU123" s="3">
        <f t="shared" si="22"/>
        <v>0</v>
      </c>
      <c r="CV123" s="3" t="s">
        <v>113</v>
      </c>
      <c r="CW123" s="3">
        <v>2000.0</v>
      </c>
      <c r="CX123" s="3" t="s">
        <v>207</v>
      </c>
      <c r="CY123" s="26">
        <f>IFERROR(VLOOKUP(CX123,'Dicionário'!$A:$C,2,0),"Conferir")</f>
        <v>0</v>
      </c>
      <c r="CZ123" s="3" t="s">
        <v>1135</v>
      </c>
      <c r="DA123" s="3" t="s">
        <v>331</v>
      </c>
      <c r="DB123" s="3" t="s">
        <v>121</v>
      </c>
      <c r="DC123" s="26">
        <f>IFERROR(VLOOKUP(DB123,'Dicionário'!$A:$C,2,0),"Conferir")</f>
        <v>2</v>
      </c>
      <c r="DD123" s="3" t="s">
        <v>144</v>
      </c>
      <c r="DE123" s="3" t="s">
        <v>445</v>
      </c>
      <c r="DF123" s="3" t="s">
        <v>145</v>
      </c>
      <c r="DG123" s="26">
        <f>IFERROR(VLOOKUP(DF123,'Dicionário'!$A:$C,2,0),"Conferir")</f>
        <v>1</v>
      </c>
      <c r="DH123" s="3" t="s">
        <v>146</v>
      </c>
      <c r="DI123" s="26">
        <f>IFERROR(VLOOKUP(DH123,'Dicionário'!$A:$C,2,0),"Conferir")</f>
        <v>5</v>
      </c>
      <c r="DJ123" s="3" t="s">
        <v>146</v>
      </c>
      <c r="DK123" s="26">
        <f>IFERROR(VLOOKUP(DJ123,'Dicionário'!$A:$C,2,0),"Conferir")</f>
        <v>5</v>
      </c>
      <c r="DL123" s="3" t="s">
        <v>92</v>
      </c>
      <c r="DM123" s="26">
        <f>IFERROR(VLOOKUP(DL123,'Dicionário'!$A:$C,2,0),"Conferir")</f>
        <v>2</v>
      </c>
      <c r="DN123" s="3" t="s">
        <v>92</v>
      </c>
      <c r="DO123" s="26">
        <f>IFERROR(VLOOKUP(DN123,'Dicionário'!$A:$C,2,0),"Conferir")</f>
        <v>2</v>
      </c>
      <c r="DP123" s="3" t="s">
        <v>1136</v>
      </c>
      <c r="DQ123" s="27">
        <f t="shared" si="5"/>
        <v>4118</v>
      </c>
      <c r="DR123" s="27">
        <f t="shared" si="6"/>
        <v>1018</v>
      </c>
      <c r="DS123" s="27">
        <f t="shared" si="7"/>
        <v>19</v>
      </c>
      <c r="DT123" s="27">
        <v>2023.0</v>
      </c>
    </row>
    <row r="124">
      <c r="A124" s="2">
        <v>45052.73452391203</v>
      </c>
      <c r="B124" s="3" t="s">
        <v>1012</v>
      </c>
      <c r="C124" s="3" t="s">
        <v>91</v>
      </c>
      <c r="D124" s="3" t="s">
        <v>92</v>
      </c>
      <c r="E124" s="3" t="s">
        <v>92</v>
      </c>
      <c r="F124" s="3" t="s">
        <v>93</v>
      </c>
      <c r="G124" s="3" t="s">
        <v>93</v>
      </c>
      <c r="H124" s="3" t="s">
        <v>94</v>
      </c>
      <c r="I124" s="3" t="s">
        <v>96</v>
      </c>
      <c r="J124" s="3" t="s">
        <v>95</v>
      </c>
      <c r="K124" s="3" t="s">
        <v>1013</v>
      </c>
      <c r="L124" s="3">
        <v>2.023030209E9</v>
      </c>
      <c r="M124" s="3" t="s">
        <v>209</v>
      </c>
      <c r="N124" s="3" t="s">
        <v>1014</v>
      </c>
      <c r="O124" s="3">
        <v>1.1911172103E10</v>
      </c>
      <c r="P124" s="3" t="s">
        <v>1015</v>
      </c>
      <c r="R124" s="3">
        <v>4.9706360875E10</v>
      </c>
      <c r="S124" s="4">
        <v>38797.0</v>
      </c>
      <c r="T124" s="3" t="s">
        <v>131</v>
      </c>
      <c r="U124" s="3" t="s">
        <v>100</v>
      </c>
      <c r="V124" s="3" t="s">
        <v>1016</v>
      </c>
      <c r="W124" s="5" t="s">
        <v>1017</v>
      </c>
      <c r="X124" s="3" t="s">
        <v>103</v>
      </c>
      <c r="Y124" s="3" t="s">
        <v>104</v>
      </c>
      <c r="Z124" s="3" t="s">
        <v>105</v>
      </c>
      <c r="AA124" s="3" t="s">
        <v>106</v>
      </c>
      <c r="AC124" s="3">
        <v>5.0</v>
      </c>
      <c r="AD124" s="3">
        <v>5.0</v>
      </c>
      <c r="AE124" s="23">
        <f t="shared" si="1"/>
        <v>10</v>
      </c>
      <c r="AG124" s="23">
        <f t="shared" si="2"/>
        <v>10</v>
      </c>
      <c r="AH124" s="24" t="str">
        <f t="shared" si="3"/>
        <v>Ok</v>
      </c>
      <c r="AI124" s="3" t="s">
        <v>107</v>
      </c>
      <c r="AJ124" s="3">
        <v>0.0</v>
      </c>
      <c r="AK124" s="3" t="s">
        <v>109</v>
      </c>
      <c r="AL124" s="25">
        <f>IFERROR(VLOOKUP(AK124,'Dicionário'!A:C,2,0),"Conferir")</f>
        <v>2</v>
      </c>
      <c r="AM124" s="3">
        <v>0.0</v>
      </c>
      <c r="AN124" s="3" t="s">
        <v>109</v>
      </c>
      <c r="AO124" s="26">
        <f>IFERROR(VLOOKUP(AN124,'Dicionário'!$A:$C,2,0),"Conferir")</f>
        <v>2</v>
      </c>
      <c r="AP124" s="3">
        <v>1553.0</v>
      </c>
      <c r="AQ124" s="3" t="s">
        <v>110</v>
      </c>
      <c r="AR124" s="26">
        <f>IFERROR(VLOOKUP(AQ124,'Dicionário'!$A:$C,2,0),"Conferir")</f>
        <v>2</v>
      </c>
      <c r="AS124" s="3">
        <v>0.0</v>
      </c>
      <c r="AT124" s="3" t="s">
        <v>109</v>
      </c>
      <c r="AU124" s="26">
        <f>IFERROR(VLOOKUP(AT124,'Dicionário'!$A:$C,2,0),"Conferir")</f>
        <v>2</v>
      </c>
      <c r="AV124" s="3">
        <v>0.0</v>
      </c>
      <c r="AW124" s="3" t="s">
        <v>109</v>
      </c>
      <c r="AX124" s="26">
        <f>IFERROR(VLOOKUP(AW124,'Dicionário'!$A:$C,2,0),"Conferir")</f>
        <v>2</v>
      </c>
      <c r="AY124" s="3">
        <v>0.0</v>
      </c>
      <c r="AZ124" s="3" t="s">
        <v>109</v>
      </c>
      <c r="BA124" s="26">
        <f>IFERROR(VLOOKUP(AZ124,'Dicionário'!$A:$C,2,0),"Conferir")</f>
        <v>2</v>
      </c>
      <c r="BB124" s="3">
        <v>0.0</v>
      </c>
      <c r="BC124" s="3" t="s">
        <v>109</v>
      </c>
      <c r="BD124" s="26">
        <f>IFERROR(VLOOKUP(BC124,'Dicionário'!$A:$C,2,0),"Conferir")</f>
        <v>2</v>
      </c>
      <c r="BF124" s="3">
        <v>0.0</v>
      </c>
      <c r="BG124" s="3" t="s">
        <v>111</v>
      </c>
      <c r="BH124" s="26">
        <f>IFERROR(VLOOKUP(BG124,'Dicionário'!$A:$C,2,0),"Conferir")</f>
        <v>2</v>
      </c>
      <c r="BI124" s="3">
        <v>600.0</v>
      </c>
      <c r="BJ124" s="3" t="s">
        <v>112</v>
      </c>
      <c r="BK124" s="26">
        <f>IFERROR(VLOOKUP(BJ124,'Dicionário'!$A:$C,2,0),"Conferir")</f>
        <v>2</v>
      </c>
      <c r="BL124" s="3">
        <v>0.0</v>
      </c>
      <c r="BM124" s="3" t="s">
        <v>113</v>
      </c>
      <c r="BN124" s="26">
        <f>IFERROR(VLOOKUP(BM124,'Dicionário'!$A:$C,2,0),"Conferir")</f>
        <v>2</v>
      </c>
      <c r="BO124" s="3">
        <v>45.0</v>
      </c>
      <c r="BP124" s="3" t="s">
        <v>114</v>
      </c>
      <c r="BQ124" s="26">
        <f>IFERROR(VLOOKUP(BP124,'Dicionário'!$A:$C,2,0),"Conferir")</f>
        <v>2</v>
      </c>
      <c r="BR124" s="3">
        <v>112.0</v>
      </c>
      <c r="BS124" s="3" t="s">
        <v>114</v>
      </c>
      <c r="BT124" s="26">
        <f>IFERROR(VLOOKUP(BS124,'Dicionário'!$A:$C,2,0),"Conferir")</f>
        <v>2</v>
      </c>
      <c r="BU124" s="3">
        <v>102.0</v>
      </c>
      <c r="BV124" s="3" t="s">
        <v>167</v>
      </c>
      <c r="BW124" s="26">
        <f>IFERROR(VLOOKUP(BV124,'Dicionário'!$A:$C,2,0),"Conferir")</f>
        <v>2</v>
      </c>
      <c r="BX124" s="3" t="s">
        <v>115</v>
      </c>
      <c r="BY124" s="3">
        <v>70.0</v>
      </c>
      <c r="BZ124" s="3" t="s">
        <v>116</v>
      </c>
      <c r="CA124" s="26">
        <f>IFERROR(VLOOKUP(BZ124,'Dicionário'!$A:$C,2,0),"Conferir")</f>
        <v>2</v>
      </c>
      <c r="CB124" s="3">
        <v>150.0</v>
      </c>
      <c r="CC124" s="3">
        <v>0.0</v>
      </c>
      <c r="CD124" s="3" t="s">
        <v>113</v>
      </c>
      <c r="CE124" s="26">
        <f>IFERROR(VLOOKUP(CD124,'Dicionário'!$A:$C,2,0),"Conferir")</f>
        <v>2</v>
      </c>
      <c r="CF124" s="3">
        <v>0.0</v>
      </c>
      <c r="CG124" s="3" t="s">
        <v>113</v>
      </c>
      <c r="CH124" s="26">
        <f>IFERROR(VLOOKUP(CG124,'Dicionário'!$A:$C,2,0),"Conferir")</f>
        <v>2</v>
      </c>
      <c r="CI124" s="3">
        <v>110.0</v>
      </c>
      <c r="CJ124" s="3" t="s">
        <v>118</v>
      </c>
      <c r="CK124" s="26">
        <f>IFERROR(VLOOKUP(CJ124,'Dicionário'!$A:$C,2,0),"Conferir")</f>
        <v>2</v>
      </c>
      <c r="CL124" s="3" t="s">
        <v>452</v>
      </c>
      <c r="CM124" s="3">
        <v>1.0</v>
      </c>
      <c r="CN124" s="3">
        <v>0.0</v>
      </c>
      <c r="CO124" s="3">
        <v>0.0</v>
      </c>
      <c r="CP124" s="3" t="s">
        <v>207</v>
      </c>
      <c r="CQ124" s="26">
        <f>IFERROR(VLOOKUP(CP124,'Dicionário'!$A:$C,2,0),"Conferir")</f>
        <v>0</v>
      </c>
      <c r="CR124" s="3">
        <v>0.0</v>
      </c>
      <c r="CS124" s="3" t="s">
        <v>113</v>
      </c>
      <c r="CT124" s="3">
        <v>0.0</v>
      </c>
      <c r="CU124" s="3">
        <f t="shared" si="22"/>
        <v>0</v>
      </c>
      <c r="CV124" s="3" t="s">
        <v>113</v>
      </c>
      <c r="CW124" s="3">
        <v>4600.0</v>
      </c>
      <c r="CX124" s="3" t="s">
        <v>207</v>
      </c>
      <c r="CY124" s="26">
        <f>IFERROR(VLOOKUP(CX124,'Dicionário'!$A:$C,2,0),"Conferir")</f>
        <v>0</v>
      </c>
      <c r="DA124" s="3" t="s">
        <v>122</v>
      </c>
      <c r="DB124" s="3" t="s">
        <v>122</v>
      </c>
      <c r="DC124" s="26">
        <f>IFERROR(VLOOKUP(DB124,'Dicionário'!$A:$C,2,0),"Conferir")</f>
        <v>1</v>
      </c>
      <c r="DD124" s="3" t="s">
        <v>144</v>
      </c>
      <c r="DF124" s="3" t="s">
        <v>124</v>
      </c>
      <c r="DG124" s="26">
        <f>IFERROR(VLOOKUP(DF124,'Dicionário'!$A:$C,2,0),"Conferir")</f>
        <v>2</v>
      </c>
      <c r="DH124" s="3" t="s">
        <v>147</v>
      </c>
      <c r="DI124" s="26">
        <f>IFERROR(VLOOKUP(DH124,'Dicionário'!$A:$C,2,0),"Conferir")</f>
        <v>2</v>
      </c>
      <c r="DJ124" s="3" t="s">
        <v>147</v>
      </c>
      <c r="DK124" s="26">
        <f>IFERROR(VLOOKUP(DJ124,'Dicionário'!$A:$C,2,0),"Conferir")</f>
        <v>2</v>
      </c>
      <c r="DL124" s="3" t="s">
        <v>91</v>
      </c>
      <c r="DM124" s="26">
        <f>IFERROR(VLOOKUP(DL124,'Dicionário'!$A:$C,2,0),"Conferir")</f>
        <v>1</v>
      </c>
      <c r="DN124" s="3" t="s">
        <v>91</v>
      </c>
      <c r="DO124" s="26">
        <f>IFERROR(VLOOKUP(DN124,'Dicionário'!$A:$C,2,0),"Conferir")</f>
        <v>1</v>
      </c>
      <c r="DQ124" s="27">
        <f t="shared" si="5"/>
        <v>1553</v>
      </c>
      <c r="DR124" s="27">
        <f t="shared" si="6"/>
        <v>1189</v>
      </c>
      <c r="DS124" s="27">
        <f t="shared" si="7"/>
        <v>17</v>
      </c>
      <c r="DT124" s="27">
        <v>2023.0</v>
      </c>
    </row>
    <row r="125">
      <c r="A125" s="2">
        <v>45045.47478498843</v>
      </c>
      <c r="B125" s="3" t="s">
        <v>1019</v>
      </c>
      <c r="C125" s="3" t="s">
        <v>91</v>
      </c>
      <c r="D125" s="3" t="s">
        <v>92</v>
      </c>
      <c r="E125" s="3" t="s">
        <v>92</v>
      </c>
      <c r="F125" s="3" t="s">
        <v>93</v>
      </c>
      <c r="G125" s="3" t="s">
        <v>93</v>
      </c>
      <c r="H125" s="3" t="s">
        <v>94</v>
      </c>
      <c r="I125" s="3" t="s">
        <v>96</v>
      </c>
      <c r="J125" s="3" t="s">
        <v>95</v>
      </c>
      <c r="K125" s="3" t="s">
        <v>1020</v>
      </c>
      <c r="L125" s="3">
        <v>2.02303021E9</v>
      </c>
      <c r="M125" s="3" t="s">
        <v>306</v>
      </c>
      <c r="N125" s="3" t="s">
        <v>1021</v>
      </c>
      <c r="O125" s="3">
        <v>1.1999034512E10</v>
      </c>
      <c r="P125" s="3">
        <v>5.47066673E8</v>
      </c>
      <c r="Q125" s="3" t="s">
        <v>92</v>
      </c>
      <c r="R125" s="3">
        <v>4.2594692824E10</v>
      </c>
      <c r="S125" s="4">
        <v>38327.0</v>
      </c>
      <c r="T125" s="3" t="s">
        <v>99</v>
      </c>
      <c r="U125" s="3" t="s">
        <v>100</v>
      </c>
      <c r="V125" s="3" t="s">
        <v>1022</v>
      </c>
      <c r="W125" s="5" t="s">
        <v>1023</v>
      </c>
      <c r="X125" s="3" t="s">
        <v>476</v>
      </c>
      <c r="Y125" s="3" t="s">
        <v>104</v>
      </c>
      <c r="Z125" s="3" t="s">
        <v>105</v>
      </c>
      <c r="AA125" s="3" t="s">
        <v>106</v>
      </c>
      <c r="AC125" s="3">
        <v>2.0</v>
      </c>
      <c r="AD125" s="3">
        <v>2.0</v>
      </c>
      <c r="AE125" s="23">
        <f t="shared" si="1"/>
        <v>4</v>
      </c>
      <c r="AG125" s="23">
        <f t="shared" si="2"/>
        <v>4</v>
      </c>
      <c r="AH125" s="24" t="str">
        <f t="shared" si="3"/>
        <v>Ok</v>
      </c>
      <c r="AI125" s="3" t="s">
        <v>107</v>
      </c>
      <c r="AJ125" s="3">
        <v>0.0</v>
      </c>
      <c r="AK125" s="3" t="s">
        <v>109</v>
      </c>
      <c r="AL125" s="25">
        <f>IFERROR(VLOOKUP(AK125,'Dicionário'!A:C,2,0),"Conferir")</f>
        <v>2</v>
      </c>
      <c r="AM125" s="3">
        <v>0.0</v>
      </c>
      <c r="AN125" s="3" t="s">
        <v>109</v>
      </c>
      <c r="AO125" s="26">
        <f>IFERROR(VLOOKUP(AN125,'Dicionário'!$A:$C,2,0),"Conferir")</f>
        <v>2</v>
      </c>
      <c r="AP125" s="3">
        <v>2507.0</v>
      </c>
      <c r="AQ125" s="3" t="s">
        <v>108</v>
      </c>
      <c r="AR125" s="26">
        <f>IFERROR(VLOOKUP(AQ125,'Dicionário'!$A:$C,2,0),"Conferir")</f>
        <v>2</v>
      </c>
      <c r="AS125" s="3">
        <v>0.0</v>
      </c>
      <c r="AT125" s="3" t="s">
        <v>109</v>
      </c>
      <c r="AU125" s="26">
        <f>IFERROR(VLOOKUP(AT125,'Dicionário'!$A:$C,2,0),"Conferir")</f>
        <v>2</v>
      </c>
      <c r="AV125" s="3">
        <v>0.0</v>
      </c>
      <c r="AW125" s="3" t="s">
        <v>109</v>
      </c>
      <c r="AX125" s="26">
        <f>IFERROR(VLOOKUP(AW125,'Dicionário'!$A:$C,2,0),"Conferir")</f>
        <v>2</v>
      </c>
      <c r="AY125" s="3">
        <v>0.0</v>
      </c>
      <c r="AZ125" s="3" t="s">
        <v>109</v>
      </c>
      <c r="BA125" s="26">
        <f>IFERROR(VLOOKUP(AZ125,'Dicionário'!$A:$C,2,0),"Conferir")</f>
        <v>2</v>
      </c>
      <c r="BB125" s="3">
        <v>0.0</v>
      </c>
      <c r="BC125" s="3" t="s">
        <v>109</v>
      </c>
      <c r="BD125" s="26">
        <f>IFERROR(VLOOKUP(BC125,'Dicionário'!$A:$C,2,0),"Conferir")</f>
        <v>2</v>
      </c>
      <c r="BF125" s="3">
        <v>0.0</v>
      </c>
      <c r="BG125" s="3" t="s">
        <v>203</v>
      </c>
      <c r="BH125" s="26">
        <f>IFERROR(VLOOKUP(BG125,'Dicionário'!$A:$C,2,0),"Conferir")</f>
        <v>4</v>
      </c>
      <c r="BI125" s="3">
        <v>0.0</v>
      </c>
      <c r="BJ125" s="3" t="s">
        <v>177</v>
      </c>
      <c r="BK125" s="26">
        <f>IFERROR(VLOOKUP(BJ125,'Dicionário'!$A:$C,2,0),"Conferir")</f>
        <v>2</v>
      </c>
      <c r="BL125" s="3">
        <v>0.0</v>
      </c>
      <c r="BM125" s="3" t="s">
        <v>113</v>
      </c>
      <c r="BN125" s="26">
        <f>IFERROR(VLOOKUP(BM125,'Dicionário'!$A:$C,2,0),"Conferir")</f>
        <v>2</v>
      </c>
      <c r="BO125" s="3">
        <v>74.0</v>
      </c>
      <c r="BP125" s="3" t="s">
        <v>114</v>
      </c>
      <c r="BQ125" s="26">
        <f>IFERROR(VLOOKUP(BP125,'Dicionário'!$A:$C,2,0),"Conferir")</f>
        <v>2</v>
      </c>
      <c r="BR125" s="3">
        <v>122.0</v>
      </c>
      <c r="BS125" s="3" t="s">
        <v>114</v>
      </c>
      <c r="BT125" s="26">
        <f>IFERROR(VLOOKUP(BS125,'Dicionário'!$A:$C,2,0),"Conferir")</f>
        <v>2</v>
      </c>
      <c r="BU125" s="3">
        <v>104.0</v>
      </c>
      <c r="BV125" s="3" t="s">
        <v>167</v>
      </c>
      <c r="BW125" s="26">
        <f>IFERROR(VLOOKUP(BV125,'Dicionário'!$A:$C,2,0),"Conferir")</f>
        <v>2</v>
      </c>
      <c r="BX125" s="3" t="s">
        <v>115</v>
      </c>
      <c r="BY125" s="3">
        <v>99.0</v>
      </c>
      <c r="BZ125" s="3" t="s">
        <v>116</v>
      </c>
      <c r="CA125" s="26">
        <f>IFERROR(VLOOKUP(BZ125,'Dicionário'!$A:$C,2,0),"Conferir")</f>
        <v>2</v>
      </c>
      <c r="CB125" s="3">
        <v>0.0</v>
      </c>
      <c r="CC125" s="3">
        <v>548.0</v>
      </c>
      <c r="CD125" s="3" t="s">
        <v>189</v>
      </c>
      <c r="CE125" s="26">
        <f>IFERROR(VLOOKUP(CD125,'Dicionário'!$A:$C,2,0),"Conferir")</f>
        <v>2</v>
      </c>
      <c r="CF125" s="3">
        <v>0.0</v>
      </c>
      <c r="CG125" s="3" t="s">
        <v>113</v>
      </c>
      <c r="CH125" s="26">
        <f>IFERROR(VLOOKUP(CG125,'Dicionário'!$A:$C,2,0),"Conferir")</f>
        <v>2</v>
      </c>
      <c r="CI125" s="3">
        <v>290.0</v>
      </c>
      <c r="CJ125" s="3" t="s">
        <v>118</v>
      </c>
      <c r="CK125" s="26">
        <f>IFERROR(VLOOKUP(CJ125,'Dicionário'!$A:$C,2,0),"Conferir")</f>
        <v>2</v>
      </c>
      <c r="CL125" s="3" t="s">
        <v>598</v>
      </c>
      <c r="CM125" s="3">
        <v>0.0</v>
      </c>
      <c r="CN125" s="3">
        <v>0.0</v>
      </c>
      <c r="CO125" s="3">
        <v>0.0</v>
      </c>
      <c r="CP125" s="3" t="s">
        <v>113</v>
      </c>
      <c r="CQ125" s="26">
        <f>IFERROR(VLOOKUP(CP125,'Dicionário'!$A:$C,2,0),"Conferir")</f>
        <v>2</v>
      </c>
      <c r="CR125" s="3">
        <v>0.0</v>
      </c>
      <c r="CS125" s="3" t="s">
        <v>113</v>
      </c>
      <c r="CT125" s="3">
        <v>0.0</v>
      </c>
      <c r="CU125" s="3">
        <f t="shared" si="22"/>
        <v>0</v>
      </c>
      <c r="CV125" s="3" t="s">
        <v>113</v>
      </c>
      <c r="CW125" s="3">
        <v>0.0</v>
      </c>
      <c r="CX125" s="3" t="s">
        <v>113</v>
      </c>
      <c r="CY125" s="26">
        <f>IFERROR(VLOOKUP(CX125,'Dicionário'!$A:$C,2,0),"Conferir")</f>
        <v>2</v>
      </c>
      <c r="DA125" s="3" t="s">
        <v>122</v>
      </c>
      <c r="DB125" s="3" t="s">
        <v>122</v>
      </c>
      <c r="DC125" s="26">
        <f>IFERROR(VLOOKUP(DB125,'Dicionário'!$A:$C,2,0),"Conferir")</f>
        <v>1</v>
      </c>
      <c r="DD125" s="3" t="s">
        <v>123</v>
      </c>
      <c r="DF125" s="3" t="s">
        <v>124</v>
      </c>
      <c r="DG125" s="26">
        <f>IFERROR(VLOOKUP(DF125,'Dicionário'!$A:$C,2,0),"Conferir")</f>
        <v>2</v>
      </c>
      <c r="DH125" s="3" t="s">
        <v>181</v>
      </c>
      <c r="DI125" s="26">
        <f>IFERROR(VLOOKUP(DH125,'Dicionário'!$A:$C,2,0),"Conferir")</f>
        <v>1</v>
      </c>
      <c r="DJ125" s="3" t="s">
        <v>228</v>
      </c>
      <c r="DK125" s="26">
        <f>IFERROR(VLOOKUP(DJ125,'Dicionário'!$A:$C,2,0),"Conferir")</f>
        <v>6</v>
      </c>
      <c r="DL125" s="3" t="s">
        <v>92</v>
      </c>
      <c r="DM125" s="26">
        <f>IFERROR(VLOOKUP(DL125,'Dicionário'!$A:$C,2,0),"Conferir")</f>
        <v>2</v>
      </c>
      <c r="DN125" s="3" t="s">
        <v>92</v>
      </c>
      <c r="DO125" s="26">
        <f>IFERROR(VLOOKUP(DN125,'Dicionário'!$A:$C,2,0),"Conferir")</f>
        <v>2</v>
      </c>
      <c r="DQ125" s="27">
        <f t="shared" si="5"/>
        <v>2507</v>
      </c>
      <c r="DR125" s="27">
        <f t="shared" si="6"/>
        <v>1237</v>
      </c>
      <c r="DS125" s="27">
        <f t="shared" si="7"/>
        <v>18</v>
      </c>
      <c r="DT125" s="27">
        <v>2022.0</v>
      </c>
    </row>
    <row r="126">
      <c r="A126" s="2">
        <v>45045.43512435185</v>
      </c>
      <c r="B126" s="3" t="s">
        <v>1024</v>
      </c>
      <c r="C126" s="3" t="s">
        <v>91</v>
      </c>
      <c r="D126" s="3" t="s">
        <v>92</v>
      </c>
      <c r="E126" s="3" t="s">
        <v>92</v>
      </c>
      <c r="F126" s="3">
        <v>1.0</v>
      </c>
      <c r="G126" s="3" t="s">
        <v>93</v>
      </c>
      <c r="H126" s="3" t="s">
        <v>94</v>
      </c>
      <c r="I126" s="3" t="s">
        <v>95</v>
      </c>
      <c r="J126" s="3" t="s">
        <v>96</v>
      </c>
      <c r="K126" s="3" t="s">
        <v>1025</v>
      </c>
      <c r="L126" s="3">
        <v>2.023030217E9</v>
      </c>
      <c r="M126" s="3" t="s">
        <v>582</v>
      </c>
      <c r="N126" s="3" t="s">
        <v>1026</v>
      </c>
      <c r="O126" s="3">
        <v>1.1986240295E10</v>
      </c>
      <c r="P126" s="3">
        <v>5.02779925E8</v>
      </c>
      <c r="Q126" s="3" t="s">
        <v>92</v>
      </c>
      <c r="R126" s="3">
        <v>5.3842053851E10</v>
      </c>
      <c r="S126" s="4">
        <v>38364.0</v>
      </c>
      <c r="T126" s="3" t="s">
        <v>131</v>
      </c>
      <c r="U126" s="3" t="s">
        <v>100</v>
      </c>
      <c r="V126" s="3" t="s">
        <v>1027</v>
      </c>
      <c r="W126" s="5" t="s">
        <v>1028</v>
      </c>
      <c r="X126" s="3" t="s">
        <v>103</v>
      </c>
      <c r="Y126" s="3" t="s">
        <v>104</v>
      </c>
      <c r="Z126" s="3" t="s">
        <v>105</v>
      </c>
      <c r="AA126" s="3" t="s">
        <v>106</v>
      </c>
      <c r="AC126" s="3">
        <v>4.0</v>
      </c>
      <c r="AD126" s="3">
        <v>4.0</v>
      </c>
      <c r="AE126" s="23">
        <f t="shared" si="1"/>
        <v>8</v>
      </c>
      <c r="AG126" s="23">
        <f t="shared" si="2"/>
        <v>8</v>
      </c>
      <c r="AH126" s="24" t="str">
        <f t="shared" si="3"/>
        <v>Ok</v>
      </c>
      <c r="AI126" s="3" t="s">
        <v>107</v>
      </c>
      <c r="AJ126" s="3">
        <v>1199.0</v>
      </c>
      <c r="AK126" s="3" t="s">
        <v>108</v>
      </c>
      <c r="AL126" s="25">
        <f>IFERROR(VLOOKUP(AK126,'Dicionário'!A:C,2,0),"Conferir")</f>
        <v>2</v>
      </c>
      <c r="AM126" s="3">
        <v>0.0</v>
      </c>
      <c r="AN126" s="3" t="s">
        <v>109</v>
      </c>
      <c r="AO126" s="26">
        <f>IFERROR(VLOOKUP(AN126,'Dicionário'!$A:$C,2,0),"Conferir")</f>
        <v>2</v>
      </c>
      <c r="AP126" s="3">
        <v>0.0</v>
      </c>
      <c r="AQ126" s="3" t="s">
        <v>109</v>
      </c>
      <c r="AR126" s="26">
        <f>IFERROR(VLOOKUP(AQ126,'Dicionário'!$A:$C,2,0),"Conferir")</f>
        <v>2</v>
      </c>
      <c r="AS126" s="3">
        <v>0.0</v>
      </c>
      <c r="AT126" s="3" t="s">
        <v>109</v>
      </c>
      <c r="AU126" s="26">
        <f>IFERROR(VLOOKUP(AT126,'Dicionário'!$A:$C,2,0),"Conferir")</f>
        <v>2</v>
      </c>
      <c r="AV126" s="3">
        <v>0.0</v>
      </c>
      <c r="AW126" s="3" t="s">
        <v>109</v>
      </c>
      <c r="AX126" s="26">
        <f>IFERROR(VLOOKUP(AW126,'Dicionário'!$A:$C,2,0),"Conferir")</f>
        <v>2</v>
      </c>
      <c r="AY126" s="3">
        <v>0.0</v>
      </c>
      <c r="AZ126" s="3" t="s">
        <v>109</v>
      </c>
      <c r="BA126" s="26">
        <f>IFERROR(VLOOKUP(AZ126,'Dicionário'!$A:$C,2,0),"Conferir")</f>
        <v>2</v>
      </c>
      <c r="BB126" s="3">
        <v>0.0</v>
      </c>
      <c r="BC126" s="3" t="s">
        <v>109</v>
      </c>
      <c r="BD126" s="26">
        <f>IFERROR(VLOOKUP(BC126,'Dicionário'!$A:$C,2,0),"Conferir")</f>
        <v>2</v>
      </c>
      <c r="BF126" s="3">
        <v>0.0</v>
      </c>
      <c r="BG126" s="3" t="s">
        <v>155</v>
      </c>
      <c r="BH126" s="26">
        <f>IFERROR(VLOOKUP(BG126,'Dicionário'!$A:$C,2,0),"Conferir")</f>
        <v>3</v>
      </c>
      <c r="BI126" s="3">
        <v>0.0</v>
      </c>
      <c r="BJ126" s="3" t="s">
        <v>177</v>
      </c>
      <c r="BK126" s="26">
        <f>IFERROR(VLOOKUP(BJ126,'Dicionário'!$A:$C,2,0),"Conferir")</f>
        <v>2</v>
      </c>
      <c r="BL126" s="3">
        <v>0.0</v>
      </c>
      <c r="BM126" s="3" t="s">
        <v>113</v>
      </c>
      <c r="BN126" s="26">
        <f>IFERROR(VLOOKUP(BM126,'Dicionário'!$A:$C,2,0),"Conferir")</f>
        <v>2</v>
      </c>
      <c r="BO126" s="3">
        <v>0.0</v>
      </c>
      <c r="BP126" s="3" t="s">
        <v>503</v>
      </c>
      <c r="BQ126" s="26">
        <f>IFERROR(VLOOKUP(BP126,'Dicionário'!$A:$C,2,0),"Conferir")</f>
        <v>1</v>
      </c>
      <c r="BR126" s="3">
        <v>79.0</v>
      </c>
      <c r="BS126" s="3" t="s">
        <v>114</v>
      </c>
      <c r="BT126" s="26">
        <f>IFERROR(VLOOKUP(BS126,'Dicionário'!$A:$C,2,0),"Conferir")</f>
        <v>2</v>
      </c>
      <c r="BU126" s="3">
        <v>0.0</v>
      </c>
      <c r="BV126" s="3" t="s">
        <v>113</v>
      </c>
      <c r="BW126" s="26">
        <f>IFERROR(VLOOKUP(BV126,'Dicionário'!$A:$C,2,0),"Conferir")</f>
        <v>2</v>
      </c>
      <c r="BX126" s="3" t="s">
        <v>157</v>
      </c>
      <c r="BY126" s="3">
        <v>67.0</v>
      </c>
      <c r="BZ126" s="3" t="s">
        <v>116</v>
      </c>
      <c r="CA126" s="26">
        <f>IFERROR(VLOOKUP(BZ126,'Dicionário'!$A:$C,2,0),"Conferir")</f>
        <v>2</v>
      </c>
      <c r="CB126" s="3">
        <v>97.0</v>
      </c>
      <c r="CC126" s="3">
        <v>0.0</v>
      </c>
      <c r="CD126" s="3" t="s">
        <v>113</v>
      </c>
      <c r="CE126" s="26">
        <f>IFERROR(VLOOKUP(CD126,'Dicionário'!$A:$C,2,0),"Conferir")</f>
        <v>2</v>
      </c>
      <c r="CF126" s="3">
        <v>0.0</v>
      </c>
      <c r="CG126" s="3" t="s">
        <v>113</v>
      </c>
      <c r="CH126" s="26">
        <f>IFERROR(VLOOKUP(CG126,'Dicionário'!$A:$C,2,0),"Conferir")</f>
        <v>2</v>
      </c>
      <c r="CI126" s="3">
        <v>136.0</v>
      </c>
      <c r="CJ126" s="3" t="s">
        <v>118</v>
      </c>
      <c r="CK126" s="26">
        <f>IFERROR(VLOOKUP(CJ126,'Dicionário'!$A:$C,2,0),"Conferir")</f>
        <v>2</v>
      </c>
      <c r="CL126" s="3" t="s">
        <v>1539</v>
      </c>
      <c r="CM126" s="3">
        <v>0.0</v>
      </c>
      <c r="CN126" s="3">
        <v>0.0</v>
      </c>
      <c r="CO126" s="3">
        <v>0.0</v>
      </c>
      <c r="CP126" s="3" t="s">
        <v>113</v>
      </c>
      <c r="CQ126" s="26">
        <f>IFERROR(VLOOKUP(CP126,'Dicionário'!$A:$C,2,0),"Conferir")</f>
        <v>2</v>
      </c>
      <c r="CR126" s="3">
        <v>0.0</v>
      </c>
      <c r="CS126" s="3" t="s">
        <v>113</v>
      </c>
      <c r="CT126" s="3">
        <v>0.0</v>
      </c>
      <c r="CU126" s="3">
        <f t="shared" si="22"/>
        <v>0</v>
      </c>
      <c r="CV126" s="3" t="s">
        <v>113</v>
      </c>
      <c r="CW126" s="3">
        <v>0.0</v>
      </c>
      <c r="CX126" s="3" t="s">
        <v>113</v>
      </c>
      <c r="CY126" s="26">
        <f>IFERROR(VLOOKUP(CX126,'Dicionário'!$A:$C,2,0),"Conferir")</f>
        <v>2</v>
      </c>
      <c r="DA126" s="3" t="s">
        <v>122</v>
      </c>
      <c r="DB126" s="3" t="s">
        <v>122</v>
      </c>
      <c r="DC126" s="26">
        <f>IFERROR(VLOOKUP(DB126,'Dicionário'!$A:$C,2,0),"Conferir")</f>
        <v>1</v>
      </c>
      <c r="DD126" s="3" t="s">
        <v>123</v>
      </c>
      <c r="DE126" s="3" t="s">
        <v>92</v>
      </c>
      <c r="DF126" s="3" t="s">
        <v>124</v>
      </c>
      <c r="DG126" s="26">
        <f>IFERROR(VLOOKUP(DF126,'Dicionário'!$A:$C,2,0),"Conferir")</f>
        <v>2</v>
      </c>
      <c r="DH126" s="3" t="s">
        <v>181</v>
      </c>
      <c r="DI126" s="26">
        <f>IFERROR(VLOOKUP(DH126,'Dicionário'!$A:$C,2,0),"Conferir")</f>
        <v>1</v>
      </c>
      <c r="DJ126" s="3" t="s">
        <v>147</v>
      </c>
      <c r="DK126" s="26">
        <f>IFERROR(VLOOKUP(DJ126,'Dicionário'!$A:$C,2,0),"Conferir")</f>
        <v>2</v>
      </c>
      <c r="DL126" s="3" t="s">
        <v>91</v>
      </c>
      <c r="DM126" s="26">
        <f>IFERROR(VLOOKUP(DL126,'Dicionário'!$A:$C,2,0),"Conferir")</f>
        <v>1</v>
      </c>
      <c r="DN126" s="3" t="s">
        <v>91</v>
      </c>
      <c r="DO126" s="26">
        <f>IFERROR(VLOOKUP(DN126,'Dicionário'!$A:$C,2,0),"Conferir")</f>
        <v>1</v>
      </c>
      <c r="DQ126" s="27">
        <f t="shared" si="5"/>
        <v>1199</v>
      </c>
      <c r="DR126" s="27">
        <f t="shared" si="6"/>
        <v>379</v>
      </c>
      <c r="DS126" s="27">
        <f t="shared" si="7"/>
        <v>18</v>
      </c>
      <c r="DT126" s="27">
        <v>2018.0</v>
      </c>
    </row>
    <row r="127">
      <c r="A127" s="2">
        <v>45045.51495783565</v>
      </c>
      <c r="B127" s="3" t="s">
        <v>1029</v>
      </c>
      <c r="C127" s="3" t="s">
        <v>91</v>
      </c>
      <c r="D127" s="3" t="s">
        <v>92</v>
      </c>
      <c r="E127" s="3" t="s">
        <v>92</v>
      </c>
      <c r="F127" s="3">
        <v>1.0</v>
      </c>
      <c r="G127" s="3" t="s">
        <v>93</v>
      </c>
      <c r="H127" s="3" t="s">
        <v>94</v>
      </c>
      <c r="I127" s="3" t="s">
        <v>95</v>
      </c>
      <c r="J127" s="3" t="s">
        <v>96</v>
      </c>
      <c r="K127" s="3" t="s">
        <v>1030</v>
      </c>
      <c r="L127" s="3">
        <v>2.023030213E9</v>
      </c>
      <c r="M127" s="3" t="s">
        <v>453</v>
      </c>
      <c r="N127" s="3" t="s">
        <v>1031</v>
      </c>
      <c r="O127" s="3">
        <v>1.1974023659E10</v>
      </c>
      <c r="P127" s="3" t="s">
        <v>1032</v>
      </c>
      <c r="Q127" s="3" t="s">
        <v>92</v>
      </c>
      <c r="R127" s="3">
        <v>5.7733788846E10</v>
      </c>
      <c r="S127" s="4">
        <v>38106.0</v>
      </c>
      <c r="T127" s="3" t="s">
        <v>99</v>
      </c>
      <c r="U127" s="3" t="s">
        <v>100</v>
      </c>
      <c r="V127" s="3" t="s">
        <v>1033</v>
      </c>
      <c r="W127" s="5" t="s">
        <v>1034</v>
      </c>
      <c r="X127" s="3" t="s">
        <v>103</v>
      </c>
      <c r="Y127" s="3" t="s">
        <v>104</v>
      </c>
      <c r="Z127" s="3" t="s">
        <v>105</v>
      </c>
      <c r="AA127" s="3" t="s">
        <v>106</v>
      </c>
      <c r="AC127" s="3">
        <v>4.0</v>
      </c>
      <c r="AD127" s="3">
        <v>4.0</v>
      </c>
      <c r="AE127" s="23">
        <f t="shared" si="1"/>
        <v>8</v>
      </c>
      <c r="AG127" s="23">
        <f t="shared" si="2"/>
        <v>8</v>
      </c>
      <c r="AH127" s="24" t="str">
        <f t="shared" si="3"/>
        <v>Ok</v>
      </c>
      <c r="AI127" s="3" t="s">
        <v>107</v>
      </c>
      <c r="AJ127" s="3">
        <v>917.0</v>
      </c>
      <c r="AK127" s="3" t="s">
        <v>110</v>
      </c>
      <c r="AL127" s="25">
        <f>IFERROR(VLOOKUP(AK127,'Dicionário'!A:C,2,0),"Conferir")</f>
        <v>2</v>
      </c>
      <c r="AM127" s="3">
        <v>0.0</v>
      </c>
      <c r="AN127" s="3" t="s">
        <v>109</v>
      </c>
      <c r="AO127" s="26">
        <f>IFERROR(VLOOKUP(AN127,'Dicionário'!$A:$C,2,0),"Conferir")</f>
        <v>2</v>
      </c>
      <c r="AP127" s="3">
        <v>0.0</v>
      </c>
      <c r="AQ127" s="3" t="s">
        <v>109</v>
      </c>
      <c r="AR127" s="26">
        <f>IFERROR(VLOOKUP(AQ127,'Dicionário'!$A:$C,2,0),"Conferir")</f>
        <v>2</v>
      </c>
      <c r="AS127" s="3">
        <v>0.0</v>
      </c>
      <c r="AT127" s="3" t="s">
        <v>109</v>
      </c>
      <c r="AU127" s="26">
        <f>IFERROR(VLOOKUP(AT127,'Dicionário'!$A:$C,2,0),"Conferir")</f>
        <v>2</v>
      </c>
      <c r="AV127" s="3">
        <v>0.0</v>
      </c>
      <c r="AW127" s="3" t="s">
        <v>109</v>
      </c>
      <c r="AX127" s="26">
        <f>IFERROR(VLOOKUP(AW127,'Dicionário'!$A:$C,2,0),"Conferir")</f>
        <v>2</v>
      </c>
      <c r="AY127" s="3">
        <v>0.0</v>
      </c>
      <c r="AZ127" s="3" t="s">
        <v>109</v>
      </c>
      <c r="BA127" s="26">
        <f>IFERROR(VLOOKUP(AZ127,'Dicionário'!$A:$C,2,0),"Conferir")</f>
        <v>2</v>
      </c>
      <c r="BB127" s="3">
        <v>0.0</v>
      </c>
      <c r="BC127" s="3" t="s">
        <v>109</v>
      </c>
      <c r="BD127" s="26">
        <f>IFERROR(VLOOKUP(BC127,'Dicionário'!$A:$C,2,0),"Conferir")</f>
        <v>2</v>
      </c>
      <c r="BF127" s="3">
        <v>0.0</v>
      </c>
      <c r="BG127" s="3" t="s">
        <v>111</v>
      </c>
      <c r="BH127" s="26">
        <f>IFERROR(VLOOKUP(BG127,'Dicionário'!$A:$C,2,0),"Conferir")</f>
        <v>2</v>
      </c>
      <c r="BI127" s="3">
        <v>700.0</v>
      </c>
      <c r="BJ127" s="3" t="s">
        <v>112</v>
      </c>
      <c r="BK127" s="26">
        <f>IFERROR(VLOOKUP(BJ127,'Dicionário'!$A:$C,2,0),"Conferir")</f>
        <v>2</v>
      </c>
      <c r="BL127" s="3">
        <v>0.0</v>
      </c>
      <c r="BM127" s="3" t="s">
        <v>113</v>
      </c>
      <c r="BN127" s="26">
        <f>IFERROR(VLOOKUP(BM127,'Dicionário'!$A:$C,2,0),"Conferir")</f>
        <v>2</v>
      </c>
      <c r="BO127" s="3">
        <v>50.0</v>
      </c>
      <c r="BP127" s="3" t="s">
        <v>371</v>
      </c>
      <c r="BQ127" s="26">
        <f>IFERROR(VLOOKUP(BP127,'Dicionário'!$A:$C,2,0),"Conferir")</f>
        <v>0</v>
      </c>
      <c r="BR127" s="3">
        <v>50.0</v>
      </c>
      <c r="BS127" s="3" t="s">
        <v>372</v>
      </c>
      <c r="BT127" s="26">
        <f>IFERROR(VLOOKUP(BS127,'Dicionário'!$A:$C,2,0),"Conferir")</f>
        <v>0</v>
      </c>
      <c r="BU127" s="3">
        <v>67.0</v>
      </c>
      <c r="BV127" s="3" t="s">
        <v>237</v>
      </c>
      <c r="BW127" s="26">
        <f>IFERROR(VLOOKUP(BV127,'Dicionário'!$A:$C,2,0),"Conferir")</f>
        <v>0</v>
      </c>
      <c r="BX127" s="3" t="s">
        <v>157</v>
      </c>
      <c r="BY127" s="3">
        <v>79.0</v>
      </c>
      <c r="BZ127" s="3" t="s">
        <v>116</v>
      </c>
      <c r="CA127" s="26">
        <f>IFERROR(VLOOKUP(BZ127,'Dicionário'!$A:$C,2,0),"Conferir")</f>
        <v>2</v>
      </c>
      <c r="CB127" s="3">
        <v>0.0</v>
      </c>
      <c r="CC127" s="3">
        <v>0.0</v>
      </c>
      <c r="CD127" s="3" t="s">
        <v>113</v>
      </c>
      <c r="CE127" s="26">
        <f>IFERROR(VLOOKUP(CD127,'Dicionário'!$A:$C,2,0),"Conferir")</f>
        <v>2</v>
      </c>
      <c r="CF127" s="3">
        <v>0.0</v>
      </c>
      <c r="CG127" s="3" t="s">
        <v>113</v>
      </c>
      <c r="CH127" s="26">
        <f>IFERROR(VLOOKUP(CG127,'Dicionário'!$A:$C,2,0),"Conferir")</f>
        <v>2</v>
      </c>
      <c r="CI127" s="3">
        <v>254.0</v>
      </c>
      <c r="CJ127" s="3" t="s">
        <v>118</v>
      </c>
      <c r="CK127" s="26">
        <f>IFERROR(VLOOKUP(CJ127,'Dicionário'!$A:$C,2,0),"Conferir")</f>
        <v>2</v>
      </c>
      <c r="CL127" s="3" t="s">
        <v>1011</v>
      </c>
      <c r="CM127" s="3">
        <v>0.0</v>
      </c>
      <c r="CN127" s="3">
        <v>0.0</v>
      </c>
      <c r="CO127" s="3">
        <v>0.0</v>
      </c>
      <c r="CP127" s="3" t="s">
        <v>113</v>
      </c>
      <c r="CQ127" s="26">
        <f>IFERROR(VLOOKUP(CP127,'Dicionário'!$A:$C,2,0),"Conferir")</f>
        <v>2</v>
      </c>
      <c r="CR127" s="3">
        <v>0.0</v>
      </c>
      <c r="CS127" s="3" t="s">
        <v>113</v>
      </c>
      <c r="CT127" s="3">
        <v>0.0</v>
      </c>
      <c r="CU127" s="3">
        <f t="shared" si="22"/>
        <v>0</v>
      </c>
      <c r="CV127" s="3" t="s">
        <v>113</v>
      </c>
      <c r="CW127" s="3">
        <v>724.0</v>
      </c>
      <c r="CX127" s="3" t="s">
        <v>120</v>
      </c>
      <c r="CY127" s="26">
        <f>IFERROR(VLOOKUP(CX127,'Dicionário'!$A:$C,2,0),"Conferir")</f>
        <v>2</v>
      </c>
      <c r="DA127" s="3" t="s">
        <v>122</v>
      </c>
      <c r="DB127" s="3" t="s">
        <v>122</v>
      </c>
      <c r="DC127" s="26">
        <f>IFERROR(VLOOKUP(DB127,'Dicionário'!$A:$C,2,0),"Conferir")</f>
        <v>1</v>
      </c>
      <c r="DD127" s="3" t="s">
        <v>123</v>
      </c>
      <c r="DE127" s="3" t="s">
        <v>92</v>
      </c>
      <c r="DF127" s="3" t="s">
        <v>124</v>
      </c>
      <c r="DG127" s="26">
        <f>IFERROR(VLOOKUP(DF127,'Dicionário'!$A:$C,2,0),"Conferir")</f>
        <v>2</v>
      </c>
      <c r="DH127" s="3" t="s">
        <v>147</v>
      </c>
      <c r="DI127" s="26">
        <f>IFERROR(VLOOKUP(DH127,'Dicionário'!$A:$C,2,0),"Conferir")</f>
        <v>2</v>
      </c>
      <c r="DJ127" s="3" t="s">
        <v>146</v>
      </c>
      <c r="DK127" s="26">
        <f>IFERROR(VLOOKUP(DJ127,'Dicionário'!$A:$C,2,0),"Conferir")</f>
        <v>5</v>
      </c>
      <c r="DL127" s="3" t="s">
        <v>92</v>
      </c>
      <c r="DM127" s="26">
        <f>IFERROR(VLOOKUP(DL127,'Dicionário'!$A:$C,2,0),"Conferir")</f>
        <v>2</v>
      </c>
      <c r="DN127" s="3" t="s">
        <v>91</v>
      </c>
      <c r="DO127" s="26">
        <f>IFERROR(VLOOKUP(DN127,'Dicionário'!$A:$C,2,0),"Conferir")</f>
        <v>1</v>
      </c>
      <c r="DQ127" s="27">
        <f t="shared" si="5"/>
        <v>917</v>
      </c>
      <c r="DR127" s="27">
        <f t="shared" si="6"/>
        <v>1200</v>
      </c>
      <c r="DS127" s="27">
        <f t="shared" si="7"/>
        <v>19</v>
      </c>
      <c r="DT127" s="27">
        <v>2023.0</v>
      </c>
    </row>
    <row r="128">
      <c r="A128" s="2">
        <v>45045.73505753472</v>
      </c>
      <c r="B128" s="3" t="s">
        <v>1036</v>
      </c>
      <c r="C128" s="3" t="s">
        <v>91</v>
      </c>
      <c r="D128" s="3" t="s">
        <v>92</v>
      </c>
      <c r="E128" s="3" t="s">
        <v>92</v>
      </c>
      <c r="F128" s="3">
        <v>1.0</v>
      </c>
      <c r="G128" s="3">
        <v>1.0</v>
      </c>
      <c r="H128" s="3" t="s">
        <v>94</v>
      </c>
      <c r="I128" s="3" t="s">
        <v>95</v>
      </c>
      <c r="J128" s="3" t="s">
        <v>96</v>
      </c>
      <c r="K128" s="3" t="s">
        <v>1037</v>
      </c>
      <c r="L128" s="3">
        <v>2.023030222E9</v>
      </c>
      <c r="M128" s="3" t="s">
        <v>496</v>
      </c>
      <c r="N128" s="3" t="s">
        <v>1038</v>
      </c>
      <c r="O128" s="3">
        <v>1.1943642006E10</v>
      </c>
      <c r="P128" s="3">
        <v>5.24164368E8</v>
      </c>
      <c r="Q128" s="3" t="s">
        <v>92</v>
      </c>
      <c r="R128" s="3">
        <v>4.017187781E10</v>
      </c>
      <c r="S128" s="4">
        <v>38724.0</v>
      </c>
      <c r="T128" s="3" t="s">
        <v>99</v>
      </c>
      <c r="U128" s="3" t="s">
        <v>100</v>
      </c>
      <c r="V128" s="3" t="s">
        <v>1039</v>
      </c>
      <c r="W128" s="5" t="s">
        <v>1040</v>
      </c>
      <c r="X128" s="3" t="s">
        <v>103</v>
      </c>
      <c r="Y128" s="3" t="s">
        <v>104</v>
      </c>
      <c r="Z128" s="3" t="s">
        <v>105</v>
      </c>
      <c r="AA128" s="3" t="s">
        <v>106</v>
      </c>
      <c r="AC128" s="3">
        <v>4.0</v>
      </c>
      <c r="AD128" s="3">
        <v>4.0</v>
      </c>
      <c r="AE128" s="23">
        <f t="shared" si="1"/>
        <v>8</v>
      </c>
      <c r="AF128" s="3">
        <v>0.0</v>
      </c>
      <c r="AG128" s="23">
        <f t="shared" si="2"/>
        <v>8</v>
      </c>
      <c r="AH128" s="24" t="str">
        <f t="shared" si="3"/>
        <v>Ok</v>
      </c>
      <c r="AI128" s="3" t="s">
        <v>134</v>
      </c>
      <c r="AJ128" s="3">
        <v>0.0</v>
      </c>
      <c r="AK128" s="3" t="s">
        <v>109</v>
      </c>
      <c r="AL128" s="25">
        <f>IFERROR(VLOOKUP(AK128,'Dicionário'!A:C,2,0),"Conferir")</f>
        <v>2</v>
      </c>
      <c r="AM128" s="3">
        <v>0.0</v>
      </c>
      <c r="AN128" s="3" t="s">
        <v>109</v>
      </c>
      <c r="AO128" s="26">
        <f>IFERROR(VLOOKUP(AN128,'Dicionário'!$A:$C,2,0),"Conferir")</f>
        <v>2</v>
      </c>
      <c r="AP128" s="3">
        <v>3205.0</v>
      </c>
      <c r="AQ128" s="3" t="s">
        <v>176</v>
      </c>
      <c r="AR128" s="26">
        <f>IFERROR(VLOOKUP(AQ128,'Dicionário'!$A:$C,2,0),"Conferir")</f>
        <v>0</v>
      </c>
      <c r="AS128" s="3">
        <v>0.0</v>
      </c>
      <c r="AT128" s="3" t="s">
        <v>109</v>
      </c>
      <c r="AU128" s="26">
        <f>IFERROR(VLOOKUP(AT128,'Dicionário'!$A:$C,2,0),"Conferir")</f>
        <v>2</v>
      </c>
      <c r="AV128" s="3">
        <v>0.0</v>
      </c>
      <c r="AW128" s="3" t="s">
        <v>109</v>
      </c>
      <c r="AX128" s="26">
        <f>IFERROR(VLOOKUP(AW128,'Dicionário'!$A:$C,2,0),"Conferir")</f>
        <v>2</v>
      </c>
      <c r="AY128" s="3">
        <v>0.0</v>
      </c>
      <c r="AZ128" s="3" t="s">
        <v>109</v>
      </c>
      <c r="BA128" s="26">
        <f>IFERROR(VLOOKUP(AZ128,'Dicionário'!$A:$C,2,0),"Conferir")</f>
        <v>2</v>
      </c>
      <c r="BB128" s="3">
        <v>0.0</v>
      </c>
      <c r="BC128" s="3" t="s">
        <v>109</v>
      </c>
      <c r="BD128" s="26">
        <f>IFERROR(VLOOKUP(BC128,'Dicionário'!$A:$C,2,0),"Conferir")</f>
        <v>2</v>
      </c>
      <c r="BF128" s="3">
        <v>1.0</v>
      </c>
      <c r="BG128" s="3" t="s">
        <v>111</v>
      </c>
      <c r="BH128" s="26">
        <f>IFERROR(VLOOKUP(BG128,'Dicionário'!$A:$C,2,0),"Conferir")</f>
        <v>2</v>
      </c>
      <c r="BI128" s="3">
        <v>1100.0</v>
      </c>
      <c r="BJ128" s="3" t="s">
        <v>112</v>
      </c>
      <c r="BK128" s="26">
        <f>IFERROR(VLOOKUP(BJ128,'Dicionário'!$A:$C,2,0),"Conferir")</f>
        <v>2</v>
      </c>
      <c r="BL128" s="3">
        <v>460.0</v>
      </c>
      <c r="BM128" s="3" t="s">
        <v>138</v>
      </c>
      <c r="BN128" s="26">
        <f>IFERROR(VLOOKUP(BM128,'Dicionário'!$A:$C,2,0),"Conferir")</f>
        <v>2</v>
      </c>
      <c r="BO128" s="3">
        <v>64.0</v>
      </c>
      <c r="BP128" s="3" t="s">
        <v>114</v>
      </c>
      <c r="BQ128" s="26">
        <f>IFERROR(VLOOKUP(BP128,'Dicionário'!$A:$C,2,0),"Conferir")</f>
        <v>2</v>
      </c>
      <c r="BR128" s="3">
        <v>180.0</v>
      </c>
      <c r="BS128" s="3" t="s">
        <v>114</v>
      </c>
      <c r="BT128" s="26">
        <f>IFERROR(VLOOKUP(BS128,'Dicionário'!$A:$C,2,0),"Conferir")</f>
        <v>2</v>
      </c>
      <c r="BU128" s="3">
        <v>81.0</v>
      </c>
      <c r="BV128" s="3" t="s">
        <v>167</v>
      </c>
      <c r="BW128" s="26">
        <f>IFERROR(VLOOKUP(BV128,'Dicionário'!$A:$C,2,0),"Conferir")</f>
        <v>2</v>
      </c>
      <c r="BX128" s="3" t="s">
        <v>115</v>
      </c>
      <c r="BY128" s="3">
        <v>81.0</v>
      </c>
      <c r="BZ128" s="3" t="s">
        <v>116</v>
      </c>
      <c r="CA128" s="26">
        <f>IFERROR(VLOOKUP(BZ128,'Dicionário'!$A:$C,2,0),"Conferir")</f>
        <v>2</v>
      </c>
      <c r="CB128" s="3">
        <v>174.0</v>
      </c>
      <c r="CC128" s="3">
        <v>0.0</v>
      </c>
      <c r="CD128" s="3" t="s">
        <v>113</v>
      </c>
      <c r="CE128" s="26">
        <f>IFERROR(VLOOKUP(CD128,'Dicionário'!$A:$C,2,0),"Conferir")</f>
        <v>2</v>
      </c>
      <c r="CF128" s="3">
        <v>0.0</v>
      </c>
      <c r="CG128" s="3" t="s">
        <v>113</v>
      </c>
      <c r="CH128" s="26">
        <f>IFERROR(VLOOKUP(CG128,'Dicionário'!$A:$C,2,0),"Conferir")</f>
        <v>2</v>
      </c>
      <c r="CI128" s="3">
        <v>280.0</v>
      </c>
      <c r="CJ128" s="3" t="s">
        <v>118</v>
      </c>
      <c r="CK128" s="26">
        <f>IFERROR(VLOOKUP(CJ128,'Dicionário'!$A:$C,2,0),"Conferir")</f>
        <v>2</v>
      </c>
      <c r="CL128" s="3" t="s">
        <v>733</v>
      </c>
      <c r="CM128" s="3">
        <v>0.0</v>
      </c>
      <c r="CN128" s="3">
        <v>0.0</v>
      </c>
      <c r="CO128" s="3">
        <v>0.0</v>
      </c>
      <c r="CP128" s="3" t="s">
        <v>113</v>
      </c>
      <c r="CQ128" s="26">
        <f>IFERROR(VLOOKUP(CP128,'Dicionário'!$A:$C,2,0),"Conferir")</f>
        <v>2</v>
      </c>
      <c r="CR128" s="3">
        <v>0.0</v>
      </c>
      <c r="CS128" s="3" t="s">
        <v>113</v>
      </c>
      <c r="CT128" s="3">
        <v>120.0</v>
      </c>
      <c r="CU128" s="3">
        <v>0.0</v>
      </c>
      <c r="CV128" s="3" t="s">
        <v>120</v>
      </c>
      <c r="CW128" s="3">
        <v>0.0</v>
      </c>
      <c r="CX128" s="3" t="s">
        <v>113</v>
      </c>
      <c r="CY128" s="26">
        <f>IFERROR(VLOOKUP(CX128,'Dicionário'!$A:$C,2,0),"Conferir")</f>
        <v>2</v>
      </c>
      <c r="DA128" s="3" t="s">
        <v>122</v>
      </c>
      <c r="DB128" s="3" t="s">
        <v>122</v>
      </c>
      <c r="DC128" s="26">
        <f>IFERROR(VLOOKUP(DB128,'Dicionário'!$A:$C,2,0),"Conferir")</f>
        <v>1</v>
      </c>
      <c r="DD128" s="3" t="s">
        <v>123</v>
      </c>
      <c r="DF128" s="3" t="s">
        <v>124</v>
      </c>
      <c r="DG128" s="26">
        <f>IFERROR(VLOOKUP(DF128,'Dicionário'!$A:$C,2,0),"Conferir")</f>
        <v>2</v>
      </c>
      <c r="DH128" s="3" t="s">
        <v>181</v>
      </c>
      <c r="DI128" s="26">
        <f>IFERROR(VLOOKUP(DH128,'Dicionário'!$A:$C,2,0),"Conferir")</f>
        <v>1</v>
      </c>
      <c r="DJ128" s="3" t="s">
        <v>126</v>
      </c>
      <c r="DK128" s="26">
        <f>IFERROR(VLOOKUP(DJ128,'Dicionário'!$A:$C,2,0),"Conferir")</f>
        <v>7</v>
      </c>
      <c r="DL128" s="3" t="s">
        <v>91</v>
      </c>
      <c r="DM128" s="26">
        <f>IFERROR(VLOOKUP(DL128,'Dicionário'!$A:$C,2,0),"Conferir")</f>
        <v>1</v>
      </c>
      <c r="DN128" s="3" t="s">
        <v>91</v>
      </c>
      <c r="DO128" s="26">
        <f>IFERROR(VLOOKUP(DN128,'Dicionário'!$A:$C,2,0),"Conferir")</f>
        <v>1</v>
      </c>
      <c r="DQ128" s="27">
        <f t="shared" si="5"/>
        <v>3205</v>
      </c>
      <c r="DR128" s="27">
        <f t="shared" si="6"/>
        <v>2420</v>
      </c>
      <c r="DS128" s="27">
        <f t="shared" si="7"/>
        <v>17</v>
      </c>
      <c r="DT128" s="27">
        <v>2014.0</v>
      </c>
    </row>
    <row r="129">
      <c r="A129" s="2">
        <v>45045.40712265046</v>
      </c>
      <c r="B129" s="3" t="s">
        <v>1041</v>
      </c>
      <c r="C129" s="3" t="s">
        <v>91</v>
      </c>
      <c r="D129" s="3" t="s">
        <v>92</v>
      </c>
      <c r="E129" s="3" t="s">
        <v>584</v>
      </c>
      <c r="F129" s="3">
        <v>1.0</v>
      </c>
      <c r="G129" s="3" t="s">
        <v>93</v>
      </c>
      <c r="H129" s="3">
        <v>1.0</v>
      </c>
      <c r="I129" s="3" t="s">
        <v>95</v>
      </c>
      <c r="J129" s="3" t="s">
        <v>353</v>
      </c>
      <c r="K129" s="3" t="s">
        <v>1042</v>
      </c>
      <c r="L129" s="3">
        <v>2.023030223E9</v>
      </c>
      <c r="M129" s="3" t="s">
        <v>209</v>
      </c>
      <c r="N129" s="3" t="s">
        <v>1043</v>
      </c>
      <c r="O129" s="3">
        <v>1.1999123778E10</v>
      </c>
      <c r="P129" s="3">
        <v>5.39775551E8</v>
      </c>
      <c r="R129" s="3">
        <v>4.2318216827E10</v>
      </c>
      <c r="S129" s="4">
        <v>38754.0</v>
      </c>
      <c r="T129" s="3" t="s">
        <v>131</v>
      </c>
      <c r="U129" s="3" t="s">
        <v>100</v>
      </c>
      <c r="V129" s="3" t="s">
        <v>1044</v>
      </c>
      <c r="W129" s="5" t="s">
        <v>1045</v>
      </c>
      <c r="X129" s="3" t="s">
        <v>103</v>
      </c>
      <c r="Y129" s="3" t="s">
        <v>104</v>
      </c>
      <c r="Z129" s="3" t="s">
        <v>105</v>
      </c>
      <c r="AA129" s="3" t="s">
        <v>106</v>
      </c>
      <c r="AC129" s="3">
        <v>3.0</v>
      </c>
      <c r="AD129" s="3">
        <v>2.0</v>
      </c>
      <c r="AE129" s="23">
        <f t="shared" si="1"/>
        <v>4</v>
      </c>
      <c r="AG129" s="23">
        <f t="shared" si="2"/>
        <v>4</v>
      </c>
      <c r="AH129" s="24" t="str">
        <f t="shared" si="3"/>
        <v>Ok</v>
      </c>
      <c r="AI129" s="3" t="s">
        <v>134</v>
      </c>
      <c r="AJ129" s="3">
        <v>0.0</v>
      </c>
      <c r="AK129" s="3" t="s">
        <v>109</v>
      </c>
      <c r="AL129" s="25">
        <f>IFERROR(VLOOKUP(AK129,'Dicionário'!A:C,2,0),"Conferir")</f>
        <v>2</v>
      </c>
      <c r="AM129" s="3">
        <v>0.0</v>
      </c>
      <c r="AN129" s="3" t="s">
        <v>109</v>
      </c>
      <c r="AO129" s="26">
        <f>IFERROR(VLOOKUP(AN129,'Dicionário'!$A:$C,2,0),"Conferir")</f>
        <v>2</v>
      </c>
      <c r="AP129" s="3">
        <v>0.0</v>
      </c>
      <c r="AQ129" s="3" t="s">
        <v>109</v>
      </c>
      <c r="AR129" s="26">
        <f>IFERROR(VLOOKUP(AQ129,'Dicionário'!$A:$C,2,0),"Conferir")</f>
        <v>2</v>
      </c>
      <c r="AS129" s="3">
        <v>0.0</v>
      </c>
      <c r="AT129" s="3" t="s">
        <v>109</v>
      </c>
      <c r="AU129" s="26">
        <f>IFERROR(VLOOKUP(AT129,'Dicionário'!$A:$C,2,0),"Conferir")</f>
        <v>2</v>
      </c>
      <c r="AV129" s="3">
        <v>0.0</v>
      </c>
      <c r="AW129" s="3" t="s">
        <v>109</v>
      </c>
      <c r="AX129" s="26">
        <f>IFERROR(VLOOKUP(AW129,'Dicionário'!$A:$C,2,0),"Conferir")</f>
        <v>2</v>
      </c>
      <c r="AY129" s="3">
        <v>2200.0</v>
      </c>
      <c r="AZ129" s="3" t="s">
        <v>135</v>
      </c>
      <c r="BA129" s="26">
        <f>IFERROR(VLOOKUP(AZ129,'Dicionário'!$A:$C,2,0),"Conferir")</f>
        <v>2</v>
      </c>
      <c r="BB129" s="3">
        <v>0.0</v>
      </c>
      <c r="BC129" s="3" t="s">
        <v>109</v>
      </c>
      <c r="BD129" s="26">
        <f>IFERROR(VLOOKUP(BC129,'Dicionário'!$A:$C,2,0),"Conferir")</f>
        <v>2</v>
      </c>
      <c r="BF129" s="3">
        <v>0.0</v>
      </c>
      <c r="BG129" s="3" t="s">
        <v>136</v>
      </c>
      <c r="BH129" s="26">
        <f>IFERROR(VLOOKUP(BG129,'Dicionário'!$A:$C,2,0),"Conferir")</f>
        <v>1</v>
      </c>
      <c r="BI129" s="3">
        <v>0.0</v>
      </c>
      <c r="BJ129" s="3" t="s">
        <v>137</v>
      </c>
      <c r="BK129" s="26">
        <f>IFERROR(VLOOKUP(BJ129,'Dicionário'!$A:$C,2,0),"Conferir")</f>
        <v>2</v>
      </c>
      <c r="BL129" s="3">
        <v>0.0</v>
      </c>
      <c r="BM129" s="3" t="s">
        <v>178</v>
      </c>
      <c r="BN129" s="26">
        <f>IFERROR(VLOOKUP(BM129,'Dicionário'!$A:$C,2,0),"Conferir")</f>
        <v>2</v>
      </c>
      <c r="BO129" s="3">
        <v>0.0</v>
      </c>
      <c r="BP129" s="3" t="s">
        <v>460</v>
      </c>
      <c r="BQ129" s="26">
        <f>IFERROR(VLOOKUP(BP129,'Dicionário'!$A:$C,2,0),"Conferir")</f>
        <v>2</v>
      </c>
      <c r="BR129" s="3">
        <v>0.0</v>
      </c>
      <c r="BS129" s="3" t="s">
        <v>318</v>
      </c>
      <c r="BT129" s="26">
        <f>IFERROR(VLOOKUP(BS129,'Dicionário'!$A:$C,2,0),"Conferir")</f>
        <v>2</v>
      </c>
      <c r="BU129" s="3">
        <v>62.0</v>
      </c>
      <c r="BV129" s="3" t="s">
        <v>113</v>
      </c>
      <c r="BW129" s="26">
        <f>IFERROR(VLOOKUP(BV129,'Dicionário'!$A:$C,2,0),"Conferir")</f>
        <v>2</v>
      </c>
      <c r="BX129" s="3" t="s">
        <v>115</v>
      </c>
      <c r="BY129" s="3">
        <v>0.0</v>
      </c>
      <c r="BZ129" s="3" t="s">
        <v>116</v>
      </c>
      <c r="CA129" s="26">
        <f>IFERROR(VLOOKUP(BZ129,'Dicionário'!$A:$C,2,0),"Conferir")</f>
        <v>2</v>
      </c>
      <c r="CB129" s="3">
        <v>258.0</v>
      </c>
      <c r="CC129" s="3">
        <v>0.0</v>
      </c>
      <c r="CD129" s="3" t="s">
        <v>113</v>
      </c>
      <c r="CE129" s="26">
        <f>IFERROR(VLOOKUP(CD129,'Dicionário'!$A:$C,2,0),"Conferir")</f>
        <v>2</v>
      </c>
      <c r="CF129" s="3">
        <v>0.0</v>
      </c>
      <c r="CG129" s="3" t="s">
        <v>113</v>
      </c>
      <c r="CH129" s="26">
        <f>IFERROR(VLOOKUP(CG129,'Dicionário'!$A:$C,2,0),"Conferir")</f>
        <v>2</v>
      </c>
      <c r="CI129" s="3">
        <v>2851.0</v>
      </c>
      <c r="CJ129" s="3" t="s">
        <v>141</v>
      </c>
      <c r="CK129" s="26">
        <f>IFERROR(VLOOKUP(CJ129,'Dicionário'!$A:$C,2,0),"Conferir")</f>
        <v>2</v>
      </c>
      <c r="CL129" s="3" t="s">
        <v>2318</v>
      </c>
      <c r="CM129" s="3">
        <v>0.0</v>
      </c>
      <c r="CN129" s="3">
        <v>0.0</v>
      </c>
      <c r="CO129" s="3">
        <v>0.0</v>
      </c>
      <c r="CP129" s="3" t="s">
        <v>113</v>
      </c>
      <c r="CQ129" s="26">
        <f>IFERROR(VLOOKUP(CP129,'Dicionário'!$A:$C,2,0),"Conferir")</f>
        <v>2</v>
      </c>
      <c r="CR129" s="3">
        <v>0.0</v>
      </c>
      <c r="CS129" s="3" t="s">
        <v>120</v>
      </c>
      <c r="CT129" s="3">
        <v>0.0</v>
      </c>
      <c r="CU129" s="3">
        <f t="shared" ref="CU129:CU134" si="23">ROUNDDOWN((CT129-CR129)/12,0)</f>
        <v>0</v>
      </c>
      <c r="CV129" s="3" t="s">
        <v>120</v>
      </c>
      <c r="CW129" s="3">
        <v>0.0</v>
      </c>
      <c r="CX129" s="3" t="s">
        <v>113</v>
      </c>
      <c r="CY129" s="26">
        <f>IFERROR(VLOOKUP(CX129,'Dicionário'!$A:$C,2,0),"Conferir")</f>
        <v>2</v>
      </c>
      <c r="DA129" s="3" t="s">
        <v>122</v>
      </c>
      <c r="DB129" s="3" t="s">
        <v>122</v>
      </c>
      <c r="DC129" s="26">
        <f>IFERROR(VLOOKUP(DB129,'Dicionário'!$A:$C,2,0),"Conferir")</f>
        <v>1</v>
      </c>
      <c r="DD129" s="3" t="s">
        <v>123</v>
      </c>
      <c r="DF129" s="3" t="s">
        <v>124</v>
      </c>
      <c r="DG129" s="26">
        <f>IFERROR(VLOOKUP(DF129,'Dicionário'!$A:$C,2,0),"Conferir")</f>
        <v>2</v>
      </c>
      <c r="DH129" s="3" t="s">
        <v>146</v>
      </c>
      <c r="DI129" s="26">
        <f>IFERROR(VLOOKUP(DH129,'Dicionário'!$A:$C,2,0),"Conferir")</f>
        <v>5</v>
      </c>
      <c r="DJ129" s="3" t="s">
        <v>146</v>
      </c>
      <c r="DK129" s="26">
        <f>IFERROR(VLOOKUP(DJ129,'Dicionário'!$A:$C,2,0),"Conferir")</f>
        <v>5</v>
      </c>
      <c r="DL129" s="3" t="s">
        <v>91</v>
      </c>
      <c r="DM129" s="26">
        <f>IFERROR(VLOOKUP(DL129,'Dicionário'!$A:$C,2,0),"Conferir")</f>
        <v>1</v>
      </c>
      <c r="DN129" s="3" t="s">
        <v>91</v>
      </c>
      <c r="DO129" s="26">
        <f>IFERROR(VLOOKUP(DN129,'Dicionário'!$A:$C,2,0),"Conferir")</f>
        <v>1</v>
      </c>
      <c r="DQ129" s="27">
        <f t="shared" si="5"/>
        <v>2200</v>
      </c>
      <c r="DR129" s="27">
        <f t="shared" si="6"/>
        <v>3171</v>
      </c>
      <c r="DS129" s="27">
        <f t="shared" si="7"/>
        <v>17</v>
      </c>
      <c r="DT129" s="27">
        <v>2022.0</v>
      </c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23"/>
      <c r="FZ129" s="23"/>
      <c r="GA129" s="23"/>
      <c r="GB129" s="23"/>
      <c r="GC129" s="23"/>
      <c r="GD129" s="23"/>
      <c r="GE129" s="23"/>
      <c r="GF129" s="23"/>
      <c r="GG129" s="23"/>
      <c r="GH129" s="23"/>
      <c r="GI129" s="23"/>
      <c r="GJ129" s="23"/>
      <c r="GK129" s="23"/>
      <c r="GL129" s="23"/>
      <c r="GM129" s="23"/>
      <c r="GN129" s="23"/>
      <c r="GO129" s="23"/>
      <c r="GP129" s="23"/>
      <c r="GQ129" s="23"/>
      <c r="GR129" s="23"/>
      <c r="GS129" s="23"/>
      <c r="GT129" s="23"/>
      <c r="GU129" s="23"/>
      <c r="GV129" s="23"/>
      <c r="GW129" s="23"/>
      <c r="GX129" s="23"/>
      <c r="GY129" s="23"/>
      <c r="GZ129" s="23"/>
      <c r="HA129" s="23"/>
      <c r="HB129" s="23"/>
      <c r="HC129" s="23"/>
      <c r="HD129" s="23"/>
      <c r="HE129" s="23"/>
      <c r="HF129" s="23"/>
      <c r="HG129" s="23"/>
      <c r="HH129" s="23"/>
      <c r="HI129" s="23"/>
      <c r="HJ129" s="23"/>
      <c r="HK129" s="23"/>
      <c r="HL129" s="23"/>
      <c r="HM129" s="23"/>
      <c r="HN129" s="23"/>
      <c r="HO129" s="23"/>
      <c r="HP129" s="23"/>
      <c r="HQ129" s="23"/>
      <c r="HR129" s="23"/>
      <c r="HS129" s="23"/>
      <c r="HT129" s="23"/>
      <c r="HU129" s="23"/>
      <c r="HV129" s="23"/>
      <c r="HW129" s="23"/>
      <c r="HX129" s="23"/>
      <c r="HY129" s="23"/>
      <c r="HZ129" s="23"/>
      <c r="IA129" s="23"/>
    </row>
    <row r="130">
      <c r="A130" s="2">
        <v>45052.70130917824</v>
      </c>
      <c r="B130" s="3" t="s">
        <v>1048</v>
      </c>
      <c r="C130" s="3" t="s">
        <v>91</v>
      </c>
      <c r="D130" s="3" t="s">
        <v>91</v>
      </c>
      <c r="E130" s="3" t="s">
        <v>1049</v>
      </c>
      <c r="F130" s="3">
        <v>1.0</v>
      </c>
      <c r="G130" s="3" t="s">
        <v>93</v>
      </c>
      <c r="H130" s="3" t="s">
        <v>94</v>
      </c>
      <c r="I130" s="3" t="s">
        <v>95</v>
      </c>
      <c r="J130" s="3" t="s">
        <v>96</v>
      </c>
      <c r="K130" s="3" t="s">
        <v>1050</v>
      </c>
      <c r="L130" s="3">
        <v>2.023030226E9</v>
      </c>
      <c r="M130" s="3" t="s">
        <v>127</v>
      </c>
      <c r="N130" s="3" t="s">
        <v>1051</v>
      </c>
      <c r="O130" s="3">
        <v>1.1957590472E10</v>
      </c>
      <c r="P130" s="3">
        <v>5.64313282E8</v>
      </c>
      <c r="Q130" s="3" t="s">
        <v>92</v>
      </c>
      <c r="R130" s="3">
        <v>4.5522624833E10</v>
      </c>
      <c r="S130" s="4">
        <v>38494.0</v>
      </c>
      <c r="T130" s="3" t="s">
        <v>99</v>
      </c>
      <c r="U130" s="3" t="s">
        <v>100</v>
      </c>
      <c r="V130" s="3" t="s">
        <v>1052</v>
      </c>
      <c r="W130" s="5" t="s">
        <v>1053</v>
      </c>
      <c r="X130" s="3" t="s">
        <v>103</v>
      </c>
      <c r="Y130" s="3" t="s">
        <v>104</v>
      </c>
      <c r="Z130" s="3" t="s">
        <v>105</v>
      </c>
      <c r="AA130" s="3" t="s">
        <v>106</v>
      </c>
      <c r="AC130" s="3">
        <v>4.0</v>
      </c>
      <c r="AD130" s="3">
        <v>4.0</v>
      </c>
      <c r="AE130" s="23">
        <f t="shared" si="1"/>
        <v>8</v>
      </c>
      <c r="AG130" s="23">
        <f t="shared" si="2"/>
        <v>8</v>
      </c>
      <c r="AH130" s="24" t="str">
        <f t="shared" si="3"/>
        <v>Ok</v>
      </c>
      <c r="AI130" s="3" t="s">
        <v>107</v>
      </c>
      <c r="AJ130" s="3">
        <v>0.0</v>
      </c>
      <c r="AK130" s="3" t="s">
        <v>109</v>
      </c>
      <c r="AL130" s="25">
        <f>IFERROR(VLOOKUP(AK130,'Dicionário'!A:C,2,0),"Conferir")</f>
        <v>2</v>
      </c>
      <c r="AM130" s="3">
        <v>0.0</v>
      </c>
      <c r="AN130" s="3" t="s">
        <v>109</v>
      </c>
      <c r="AO130" s="26">
        <f>IFERROR(VLOOKUP(AN130,'Dicionário'!$A:$C,2,0),"Conferir")</f>
        <v>2</v>
      </c>
      <c r="AP130" s="3">
        <v>2000.0</v>
      </c>
      <c r="AQ130" s="3" t="s">
        <v>135</v>
      </c>
      <c r="AR130" s="26">
        <f>IFERROR(VLOOKUP(AQ130,'Dicionário'!$A:$C,2,0),"Conferir")</f>
        <v>2</v>
      </c>
      <c r="AS130" s="3">
        <v>0.0</v>
      </c>
      <c r="AT130" s="3" t="s">
        <v>109</v>
      </c>
      <c r="AU130" s="26">
        <f>IFERROR(VLOOKUP(AT130,'Dicionário'!$A:$C,2,0),"Conferir")</f>
        <v>2</v>
      </c>
      <c r="AV130" s="3">
        <v>0.0</v>
      </c>
      <c r="AW130" s="3" t="s">
        <v>109</v>
      </c>
      <c r="AX130" s="26">
        <f>IFERROR(VLOOKUP(AW130,'Dicionário'!$A:$C,2,0),"Conferir")</f>
        <v>2</v>
      </c>
      <c r="AY130" s="3">
        <v>0.0</v>
      </c>
      <c r="AZ130" s="3" t="s">
        <v>109</v>
      </c>
      <c r="BA130" s="26">
        <f>IFERROR(VLOOKUP(AZ130,'Dicionário'!$A:$C,2,0),"Conferir")</f>
        <v>2</v>
      </c>
      <c r="BB130" s="3">
        <v>0.0</v>
      </c>
      <c r="BC130" s="3" t="s">
        <v>109</v>
      </c>
      <c r="BD130" s="26">
        <f>IFERROR(VLOOKUP(BC130,'Dicionário'!$A:$C,2,0),"Conferir")</f>
        <v>2</v>
      </c>
      <c r="BF130" s="3">
        <v>1.0</v>
      </c>
      <c r="BG130" s="3" t="s">
        <v>111</v>
      </c>
      <c r="BH130" s="26">
        <f>IFERROR(VLOOKUP(BG130,'Dicionário'!$A:$C,2,0),"Conferir")</f>
        <v>2</v>
      </c>
      <c r="BI130" s="3">
        <v>1204.0</v>
      </c>
      <c r="BJ130" s="3" t="s">
        <v>112</v>
      </c>
      <c r="BK130" s="26">
        <f>IFERROR(VLOOKUP(BJ130,'Dicionário'!$A:$C,2,0),"Conferir")</f>
        <v>2</v>
      </c>
      <c r="BL130" s="3">
        <v>0.0</v>
      </c>
      <c r="BM130" s="3" t="s">
        <v>113</v>
      </c>
      <c r="BN130" s="26">
        <f>IFERROR(VLOOKUP(BM130,'Dicionário'!$A:$C,2,0),"Conferir")</f>
        <v>2</v>
      </c>
      <c r="BO130" s="3">
        <v>284.0</v>
      </c>
      <c r="BP130" s="3" t="s">
        <v>114</v>
      </c>
      <c r="BQ130" s="26">
        <f>IFERROR(VLOOKUP(BP130,'Dicionário'!$A:$C,2,0),"Conferir")</f>
        <v>2</v>
      </c>
      <c r="BR130" s="3">
        <v>147.0</v>
      </c>
      <c r="BS130" s="3" t="s">
        <v>114</v>
      </c>
      <c r="BT130" s="26">
        <f>IFERROR(VLOOKUP(BS130,'Dicionário'!$A:$C,2,0),"Conferir")</f>
        <v>2</v>
      </c>
      <c r="BU130" s="3">
        <v>125.0</v>
      </c>
      <c r="BV130" s="3" t="s">
        <v>167</v>
      </c>
      <c r="BW130" s="26">
        <f>IFERROR(VLOOKUP(BV130,'Dicionário'!$A:$C,2,0),"Conferir")</f>
        <v>2</v>
      </c>
      <c r="BX130" s="3" t="s">
        <v>115</v>
      </c>
      <c r="BY130" s="3">
        <v>0.0</v>
      </c>
      <c r="BZ130" s="3" t="s">
        <v>113</v>
      </c>
      <c r="CA130" s="26">
        <f>IFERROR(VLOOKUP(BZ130,'Dicionário'!$A:$C,2,0),"Conferir")</f>
        <v>2</v>
      </c>
      <c r="CB130" s="3">
        <v>154.0</v>
      </c>
      <c r="CC130" s="3">
        <v>0.0</v>
      </c>
      <c r="CD130" s="3" t="s">
        <v>113</v>
      </c>
      <c r="CE130" s="26">
        <f>IFERROR(VLOOKUP(CD130,'Dicionário'!$A:$C,2,0),"Conferir")</f>
        <v>2</v>
      </c>
      <c r="CF130" s="3">
        <v>0.0</v>
      </c>
      <c r="CG130" s="3" t="s">
        <v>113</v>
      </c>
      <c r="CH130" s="26">
        <f>IFERROR(VLOOKUP(CG130,'Dicionário'!$A:$C,2,0),"Conferir")</f>
        <v>2</v>
      </c>
      <c r="CI130" s="3">
        <v>0.0</v>
      </c>
      <c r="CJ130" s="3" t="s">
        <v>113</v>
      </c>
      <c r="CK130" s="26">
        <f>IFERROR(VLOOKUP(CJ130,'Dicionário'!$A:$C,2,0),"Conferir")</f>
        <v>2</v>
      </c>
      <c r="CM130" s="3">
        <v>0.0</v>
      </c>
      <c r="CN130" s="3">
        <v>0.0</v>
      </c>
      <c r="CO130" s="3">
        <v>0.0</v>
      </c>
      <c r="CP130" s="3" t="s">
        <v>113</v>
      </c>
      <c r="CQ130" s="26">
        <f>IFERROR(VLOOKUP(CP130,'Dicionário'!$A:$C,2,0),"Conferir")</f>
        <v>2</v>
      </c>
      <c r="CR130" s="3">
        <v>0.0</v>
      </c>
      <c r="CS130" s="3" t="s">
        <v>113</v>
      </c>
      <c r="CT130" s="3">
        <v>0.0</v>
      </c>
      <c r="CU130" s="3">
        <f t="shared" si="23"/>
        <v>0</v>
      </c>
      <c r="CV130" s="3" t="s">
        <v>113</v>
      </c>
      <c r="CW130" s="3">
        <v>0.0</v>
      </c>
      <c r="CX130" s="3" t="s">
        <v>113</v>
      </c>
      <c r="CY130" s="26">
        <f>IFERROR(VLOOKUP(CX130,'Dicionário'!$A:$C,2,0),"Conferir")</f>
        <v>2</v>
      </c>
      <c r="DA130" s="3" t="s">
        <v>122</v>
      </c>
      <c r="DB130" s="3" t="s">
        <v>122</v>
      </c>
      <c r="DC130" s="26">
        <f>IFERROR(VLOOKUP(DB130,'Dicionário'!$A:$C,2,0),"Conferir")</f>
        <v>1</v>
      </c>
      <c r="DD130" s="3" t="s">
        <v>144</v>
      </c>
      <c r="DE130" s="3" t="s">
        <v>92</v>
      </c>
      <c r="DF130" s="3" t="s">
        <v>124</v>
      </c>
      <c r="DG130" s="26">
        <f>IFERROR(VLOOKUP(DF130,'Dicionário'!$A:$C,2,0),"Conferir")</f>
        <v>2</v>
      </c>
      <c r="DH130" s="3" t="s">
        <v>146</v>
      </c>
      <c r="DI130" s="26">
        <f>IFERROR(VLOOKUP(DH130,'Dicionário'!$A:$C,2,0),"Conferir")</f>
        <v>5</v>
      </c>
      <c r="DJ130" s="3" t="s">
        <v>125</v>
      </c>
      <c r="DK130" s="26">
        <f>IFERROR(VLOOKUP(DJ130,'Dicionário'!$A:$C,2,0),"Conferir")</f>
        <v>3</v>
      </c>
      <c r="DL130" s="3" t="s">
        <v>91</v>
      </c>
      <c r="DM130" s="26">
        <f>IFERROR(VLOOKUP(DL130,'Dicionário'!$A:$C,2,0),"Conferir")</f>
        <v>1</v>
      </c>
      <c r="DN130" s="3" t="s">
        <v>91</v>
      </c>
      <c r="DO130" s="26">
        <f>IFERROR(VLOOKUP(DN130,'Dicionário'!$A:$C,2,0),"Conferir")</f>
        <v>1</v>
      </c>
      <c r="DQ130" s="27">
        <f t="shared" si="5"/>
        <v>2000</v>
      </c>
      <c r="DR130" s="27">
        <f t="shared" si="6"/>
        <v>1914</v>
      </c>
      <c r="DS130" s="27">
        <f t="shared" si="7"/>
        <v>18</v>
      </c>
      <c r="DT130" s="23">
        <v>2023.0</v>
      </c>
    </row>
    <row r="131">
      <c r="A131" s="2">
        <v>45045.647999849534</v>
      </c>
      <c r="B131" s="3" t="s">
        <v>1054</v>
      </c>
      <c r="C131" s="3" t="s">
        <v>91</v>
      </c>
      <c r="D131" s="3" t="s">
        <v>91</v>
      </c>
      <c r="E131" s="3" t="s">
        <v>92</v>
      </c>
      <c r="F131" s="3">
        <v>1.0</v>
      </c>
      <c r="G131" s="3">
        <v>1.0</v>
      </c>
      <c r="H131" s="3" t="s">
        <v>94</v>
      </c>
      <c r="I131" s="3" t="s">
        <v>95</v>
      </c>
      <c r="J131" s="3" t="s">
        <v>96</v>
      </c>
      <c r="K131" s="3" t="s">
        <v>1055</v>
      </c>
      <c r="L131" s="3">
        <v>2.023030224E9</v>
      </c>
      <c r="M131" s="3" t="s">
        <v>182</v>
      </c>
      <c r="N131" s="3" t="s">
        <v>1056</v>
      </c>
      <c r="O131" s="3">
        <v>1.9981895495E10</v>
      </c>
      <c r="P131" s="3">
        <v>5.6760948E8</v>
      </c>
      <c r="Q131" s="3" t="s">
        <v>92</v>
      </c>
      <c r="R131" s="3">
        <v>4.445875783E10</v>
      </c>
      <c r="S131" s="4">
        <v>37735.0</v>
      </c>
      <c r="T131" s="3" t="s">
        <v>99</v>
      </c>
      <c r="U131" s="3" t="s">
        <v>100</v>
      </c>
      <c r="V131" s="3" t="s">
        <v>1057</v>
      </c>
      <c r="W131" s="5" t="s">
        <v>1058</v>
      </c>
      <c r="X131" s="3" t="s">
        <v>103</v>
      </c>
      <c r="Y131" s="3" t="s">
        <v>104</v>
      </c>
      <c r="Z131" s="3" t="s">
        <v>105</v>
      </c>
      <c r="AA131" s="3" t="s">
        <v>106</v>
      </c>
      <c r="AC131" s="3">
        <v>2.0</v>
      </c>
      <c r="AD131" s="3">
        <v>2.0</v>
      </c>
      <c r="AE131" s="23">
        <f t="shared" si="1"/>
        <v>4</v>
      </c>
      <c r="AG131" s="23">
        <f t="shared" si="2"/>
        <v>4</v>
      </c>
      <c r="AH131" s="24" t="str">
        <f t="shared" si="3"/>
        <v>Ok</v>
      </c>
      <c r="AI131" s="3" t="s">
        <v>134</v>
      </c>
      <c r="AJ131" s="3">
        <v>0.0</v>
      </c>
      <c r="AK131" s="3" t="s">
        <v>109</v>
      </c>
      <c r="AL131" s="25">
        <f>IFERROR(VLOOKUP(AK131,'Dicionário'!A:C,2,0),"Conferir")</f>
        <v>2</v>
      </c>
      <c r="AM131" s="3">
        <v>2000.0</v>
      </c>
      <c r="AN131" s="3" t="s">
        <v>135</v>
      </c>
      <c r="AO131" s="26">
        <f>IFERROR(VLOOKUP(AN131,'Dicionário'!$A:$C,2,0),"Conferir")</f>
        <v>2</v>
      </c>
      <c r="AP131" s="3">
        <v>2000.0</v>
      </c>
      <c r="AQ131" s="3" t="s">
        <v>135</v>
      </c>
      <c r="AR131" s="26">
        <f>IFERROR(VLOOKUP(AQ131,'Dicionário'!$A:$C,2,0),"Conferir")</f>
        <v>2</v>
      </c>
      <c r="AS131" s="3">
        <v>0.0</v>
      </c>
      <c r="AT131" s="3" t="s">
        <v>109</v>
      </c>
      <c r="AU131" s="26">
        <f>IFERROR(VLOOKUP(AT131,'Dicionário'!$A:$C,2,0),"Conferir")</f>
        <v>2</v>
      </c>
      <c r="AV131" s="3">
        <v>0.0</v>
      </c>
      <c r="AW131" s="3" t="s">
        <v>109</v>
      </c>
      <c r="AX131" s="26">
        <f>IFERROR(VLOOKUP(AW131,'Dicionário'!$A:$C,2,0),"Conferir")</f>
        <v>2</v>
      </c>
      <c r="AY131" s="3">
        <v>0.0</v>
      </c>
      <c r="AZ131" s="3" t="s">
        <v>109</v>
      </c>
      <c r="BA131" s="26">
        <f>IFERROR(VLOOKUP(AZ131,'Dicionário'!$A:$C,2,0),"Conferir")</f>
        <v>2</v>
      </c>
      <c r="BB131" s="3">
        <v>0.0</v>
      </c>
      <c r="BC131" s="3" t="s">
        <v>109</v>
      </c>
      <c r="BD131" s="26">
        <f>IFERROR(VLOOKUP(BC131,'Dicionário'!$A:$C,2,0),"Conferir")</f>
        <v>2</v>
      </c>
      <c r="BF131" s="3">
        <v>5.0</v>
      </c>
      <c r="BG131" s="3" t="s">
        <v>136</v>
      </c>
      <c r="BH131" s="26">
        <f>IFERROR(VLOOKUP(BG131,'Dicionário'!$A:$C,2,0),"Conferir")</f>
        <v>1</v>
      </c>
      <c r="BI131" s="3">
        <v>0.0</v>
      </c>
      <c r="BJ131" s="3" t="s">
        <v>137</v>
      </c>
      <c r="BK131" s="26">
        <f>IFERROR(VLOOKUP(BJ131,'Dicionário'!$A:$C,2,0),"Conferir")</f>
        <v>2</v>
      </c>
      <c r="BL131" s="3">
        <v>495.0</v>
      </c>
      <c r="BM131" s="3" t="s">
        <v>138</v>
      </c>
      <c r="BN131" s="26">
        <f>IFERROR(VLOOKUP(BM131,'Dicionário'!$A:$C,2,0),"Conferir")</f>
        <v>2</v>
      </c>
      <c r="BO131" s="3">
        <v>68.0</v>
      </c>
      <c r="BP131" s="3" t="s">
        <v>114</v>
      </c>
      <c r="BQ131" s="26">
        <f>IFERROR(VLOOKUP(BP131,'Dicionário'!$A:$C,2,0),"Conferir")</f>
        <v>2</v>
      </c>
      <c r="BR131" s="3">
        <v>471.0</v>
      </c>
      <c r="BS131" s="3" t="s">
        <v>114</v>
      </c>
      <c r="BT131" s="26">
        <f>IFERROR(VLOOKUP(BS131,'Dicionário'!$A:$C,2,0),"Conferir")</f>
        <v>2</v>
      </c>
      <c r="BU131" s="3">
        <v>0.0</v>
      </c>
      <c r="BV131" s="3" t="s">
        <v>113</v>
      </c>
      <c r="BW131" s="26">
        <f>IFERROR(VLOOKUP(BV131,'Dicionário'!$A:$C,2,0),"Conferir")</f>
        <v>2</v>
      </c>
      <c r="BX131" s="3" t="s">
        <v>115</v>
      </c>
      <c r="BY131" s="3">
        <v>128.0</v>
      </c>
      <c r="BZ131" s="3" t="s">
        <v>116</v>
      </c>
      <c r="CA131" s="26">
        <f>IFERROR(VLOOKUP(BZ131,'Dicionário'!$A:$C,2,0),"Conferir")</f>
        <v>2</v>
      </c>
      <c r="CB131" s="3">
        <v>80.0</v>
      </c>
      <c r="CC131" s="3">
        <v>0.0</v>
      </c>
      <c r="CD131" s="3" t="s">
        <v>113</v>
      </c>
      <c r="CE131" s="26">
        <f>IFERROR(VLOOKUP(CD131,'Dicionário'!$A:$C,2,0),"Conferir")</f>
        <v>2</v>
      </c>
      <c r="CF131" s="3">
        <v>0.0</v>
      </c>
      <c r="CG131" s="3" t="s">
        <v>113</v>
      </c>
      <c r="CH131" s="26">
        <f>IFERROR(VLOOKUP(CG131,'Dicionário'!$A:$C,2,0),"Conferir")</f>
        <v>2</v>
      </c>
      <c r="CI131" s="3">
        <v>296.0</v>
      </c>
      <c r="CJ131" s="3" t="s">
        <v>118</v>
      </c>
      <c r="CK131" s="26">
        <f>IFERROR(VLOOKUP(CJ131,'Dicionário'!$A:$C,2,0),"Conferir")</f>
        <v>2</v>
      </c>
      <c r="CL131" s="3" t="s">
        <v>326</v>
      </c>
      <c r="CM131" s="3">
        <v>1.0</v>
      </c>
      <c r="CN131" s="3">
        <v>0.0</v>
      </c>
      <c r="CO131" s="3">
        <v>759.0</v>
      </c>
      <c r="CP131" s="3" t="s">
        <v>120</v>
      </c>
      <c r="CQ131" s="26">
        <f>IFERROR(VLOOKUP(CP131,'Dicionário'!$A:$C,2,0),"Conferir")</f>
        <v>2</v>
      </c>
      <c r="CR131" s="3">
        <v>0.0</v>
      </c>
      <c r="CS131" s="3" t="s">
        <v>113</v>
      </c>
      <c r="CT131" s="3">
        <v>0.0</v>
      </c>
      <c r="CU131" s="3">
        <f t="shared" si="23"/>
        <v>0</v>
      </c>
      <c r="CV131" s="3" t="s">
        <v>113</v>
      </c>
      <c r="CW131" s="3">
        <v>0.0</v>
      </c>
      <c r="CX131" s="3" t="s">
        <v>113</v>
      </c>
      <c r="CY131" s="26">
        <f>IFERROR(VLOOKUP(CX131,'Dicionário'!$A:$C,2,0),"Conferir")</f>
        <v>2</v>
      </c>
      <c r="DA131" s="3" t="s">
        <v>122</v>
      </c>
      <c r="DB131" s="3" t="s">
        <v>122</v>
      </c>
      <c r="DC131" s="26">
        <f>IFERROR(VLOOKUP(DB131,'Dicionário'!$A:$C,2,0),"Conferir")</f>
        <v>1</v>
      </c>
      <c r="DD131" s="3" t="s">
        <v>144</v>
      </c>
      <c r="DF131" s="3" t="s">
        <v>124</v>
      </c>
      <c r="DG131" s="26">
        <f>IFERROR(VLOOKUP(DF131,'Dicionário'!$A:$C,2,0),"Conferir")</f>
        <v>2</v>
      </c>
      <c r="DH131" s="3" t="s">
        <v>126</v>
      </c>
      <c r="DI131" s="26">
        <f>IFERROR(VLOOKUP(DH131,'Dicionário'!$A:$C,2,0),"Conferir")</f>
        <v>7</v>
      </c>
      <c r="DJ131" s="3" t="s">
        <v>125</v>
      </c>
      <c r="DK131" s="26">
        <f>IFERROR(VLOOKUP(DJ131,'Dicionário'!$A:$C,2,0),"Conferir")</f>
        <v>3</v>
      </c>
      <c r="DL131" s="3" t="s">
        <v>92</v>
      </c>
      <c r="DM131" s="26">
        <f>IFERROR(VLOOKUP(DL131,'Dicionário'!$A:$C,2,0),"Conferir")</f>
        <v>2</v>
      </c>
      <c r="DN131" s="3" t="s">
        <v>92</v>
      </c>
      <c r="DO131" s="26">
        <f>IFERROR(VLOOKUP(DN131,'Dicionário'!$A:$C,2,0),"Conferir")</f>
        <v>2</v>
      </c>
      <c r="DQ131" s="27">
        <f t="shared" si="5"/>
        <v>4000</v>
      </c>
      <c r="DR131" s="27">
        <f t="shared" si="6"/>
        <v>2297</v>
      </c>
      <c r="DS131" s="27">
        <f t="shared" si="7"/>
        <v>20</v>
      </c>
      <c r="DT131" s="27">
        <v>2023.0</v>
      </c>
    </row>
    <row r="132">
      <c r="A132" s="2">
        <v>45045.42718670139</v>
      </c>
      <c r="B132" s="3" t="s">
        <v>1060</v>
      </c>
      <c r="C132" s="3" t="s">
        <v>91</v>
      </c>
      <c r="D132" s="3" t="s">
        <v>92</v>
      </c>
      <c r="E132" s="3" t="s">
        <v>92</v>
      </c>
      <c r="F132" s="3" t="s">
        <v>93</v>
      </c>
      <c r="G132" s="3" t="s">
        <v>93</v>
      </c>
      <c r="H132" s="3" t="s">
        <v>94</v>
      </c>
      <c r="I132" s="3" t="s">
        <v>96</v>
      </c>
      <c r="J132" s="3" t="s">
        <v>95</v>
      </c>
      <c r="K132" s="3" t="s">
        <v>1061</v>
      </c>
      <c r="L132" s="3">
        <v>2.02303023E9</v>
      </c>
      <c r="M132" s="3" t="s">
        <v>1059</v>
      </c>
      <c r="N132" s="3" t="s">
        <v>1062</v>
      </c>
      <c r="O132" s="3">
        <v>1.1933552002E10</v>
      </c>
      <c r="P132" s="3" t="s">
        <v>1063</v>
      </c>
      <c r="Q132" s="3" t="s">
        <v>92</v>
      </c>
      <c r="R132" s="3">
        <v>4.6357046884E10</v>
      </c>
      <c r="S132" s="4">
        <v>37258.0</v>
      </c>
      <c r="T132" s="3" t="s">
        <v>99</v>
      </c>
      <c r="U132" s="3" t="s">
        <v>100</v>
      </c>
      <c r="V132" s="3" t="s">
        <v>1064</v>
      </c>
      <c r="W132" s="5" t="s">
        <v>1065</v>
      </c>
      <c r="X132" s="3" t="s">
        <v>542</v>
      </c>
      <c r="Y132" s="3" t="s">
        <v>104</v>
      </c>
      <c r="Z132" s="3" t="s">
        <v>105</v>
      </c>
      <c r="AA132" s="3" t="s">
        <v>106</v>
      </c>
      <c r="AC132" s="3">
        <v>2.0</v>
      </c>
      <c r="AD132" s="3">
        <v>2.0</v>
      </c>
      <c r="AE132" s="23">
        <f t="shared" si="1"/>
        <v>4</v>
      </c>
      <c r="AG132" s="23">
        <f t="shared" si="2"/>
        <v>4</v>
      </c>
      <c r="AH132" s="24" t="str">
        <f t="shared" si="3"/>
        <v>Ok</v>
      </c>
      <c r="AI132" s="3" t="s">
        <v>107</v>
      </c>
      <c r="AJ132" s="3">
        <v>1375.0</v>
      </c>
      <c r="AK132" s="3" t="s">
        <v>108</v>
      </c>
      <c r="AL132" s="25">
        <f>IFERROR(VLOOKUP(AK132,'Dicionário'!A:C,2,0),"Conferir")</f>
        <v>2</v>
      </c>
      <c r="AM132" s="3">
        <v>1495.0</v>
      </c>
      <c r="AN132" s="3" t="s">
        <v>135</v>
      </c>
      <c r="AO132" s="26">
        <f>IFERROR(VLOOKUP(AN132,'Dicionário'!$A:$C,2,0),"Conferir")</f>
        <v>2</v>
      </c>
      <c r="AP132" s="3">
        <v>850.0</v>
      </c>
      <c r="AQ132" s="3" t="s">
        <v>274</v>
      </c>
      <c r="AR132" s="26">
        <f>IFERROR(VLOOKUP(AQ132,'Dicionário'!$A:$C,2,0),"Conferir")</f>
        <v>0</v>
      </c>
      <c r="AS132" s="3">
        <v>0.0</v>
      </c>
      <c r="AT132" s="3" t="s">
        <v>109</v>
      </c>
      <c r="AU132" s="26">
        <f>IFERROR(VLOOKUP(AT132,'Dicionário'!$A:$C,2,0),"Conferir")</f>
        <v>2</v>
      </c>
      <c r="AV132" s="3">
        <v>0.0</v>
      </c>
      <c r="AW132" s="3" t="s">
        <v>109</v>
      </c>
      <c r="AX132" s="26">
        <f>IFERROR(VLOOKUP(AW132,'Dicionário'!$A:$C,2,0),"Conferir")</f>
        <v>2</v>
      </c>
      <c r="AY132" s="3">
        <v>0.0</v>
      </c>
      <c r="AZ132" s="3" t="s">
        <v>109</v>
      </c>
      <c r="BA132" s="26">
        <f>IFERROR(VLOOKUP(AZ132,'Dicionário'!$A:$C,2,0),"Conferir")</f>
        <v>2</v>
      </c>
      <c r="BB132" s="3">
        <v>600.0</v>
      </c>
      <c r="BC132" s="3" t="s">
        <v>274</v>
      </c>
      <c r="BD132" s="26">
        <f>IFERROR(VLOOKUP(BC132,'Dicionário'!$A:$C,2,0),"Conferir")</f>
        <v>0</v>
      </c>
      <c r="BF132" s="3">
        <v>0.0</v>
      </c>
      <c r="BG132" s="3" t="s">
        <v>136</v>
      </c>
      <c r="BH132" s="26">
        <f>IFERROR(VLOOKUP(BG132,'Dicionário'!$A:$C,2,0),"Conferir")</f>
        <v>1</v>
      </c>
      <c r="BI132" s="3">
        <v>0.0</v>
      </c>
      <c r="BJ132" s="3" t="s">
        <v>137</v>
      </c>
      <c r="BK132" s="26">
        <f>IFERROR(VLOOKUP(BJ132,'Dicionário'!$A:$C,2,0),"Conferir")</f>
        <v>2</v>
      </c>
      <c r="BL132" s="3">
        <v>0.0</v>
      </c>
      <c r="BM132" s="3" t="s">
        <v>113</v>
      </c>
      <c r="BN132" s="26">
        <f>IFERROR(VLOOKUP(BM132,'Dicionário'!$A:$C,2,0),"Conferir")</f>
        <v>2</v>
      </c>
      <c r="BO132" s="3">
        <v>68.0</v>
      </c>
      <c r="BP132" s="3" t="s">
        <v>114</v>
      </c>
      <c r="BQ132" s="26">
        <f>IFERROR(VLOOKUP(BP132,'Dicionário'!$A:$C,2,0),"Conferir")</f>
        <v>2</v>
      </c>
      <c r="BR132" s="3">
        <v>83.0</v>
      </c>
      <c r="BS132" s="3" t="s">
        <v>114</v>
      </c>
      <c r="BT132" s="26">
        <f>IFERROR(VLOOKUP(BS132,'Dicionário'!$A:$C,2,0),"Conferir")</f>
        <v>2</v>
      </c>
      <c r="BU132" s="3">
        <v>0.0</v>
      </c>
      <c r="BV132" s="3" t="s">
        <v>113</v>
      </c>
      <c r="BW132" s="26">
        <f>IFERROR(VLOOKUP(BV132,'Dicionário'!$A:$C,2,0),"Conferir")</f>
        <v>2</v>
      </c>
      <c r="BX132" s="3" t="s">
        <v>157</v>
      </c>
      <c r="BY132" s="3">
        <v>60.0</v>
      </c>
      <c r="BZ132" s="3" t="s">
        <v>140</v>
      </c>
      <c r="CA132" s="26">
        <f>IFERROR(VLOOKUP(BZ132,'Dicionário'!$A:$C,2,0),"Conferir")</f>
        <v>0</v>
      </c>
      <c r="CB132" s="3">
        <v>400.0</v>
      </c>
      <c r="CC132" s="3">
        <v>0.0</v>
      </c>
      <c r="CD132" s="3" t="s">
        <v>113</v>
      </c>
      <c r="CE132" s="26">
        <f>IFERROR(VLOOKUP(CD132,'Dicionário'!$A:$C,2,0),"Conferir")</f>
        <v>2</v>
      </c>
      <c r="CF132" s="3">
        <v>0.0</v>
      </c>
      <c r="CG132" s="3" t="s">
        <v>113</v>
      </c>
      <c r="CH132" s="26">
        <f>IFERROR(VLOOKUP(CG132,'Dicionário'!$A:$C,2,0),"Conferir")</f>
        <v>2</v>
      </c>
      <c r="CI132" s="3">
        <v>100.0</v>
      </c>
      <c r="CJ132" s="3" t="s">
        <v>118</v>
      </c>
      <c r="CK132" s="26">
        <f>IFERROR(VLOOKUP(CJ132,'Dicionário'!$A:$C,2,0),"Conferir")</f>
        <v>2</v>
      </c>
      <c r="CM132" s="3">
        <v>1.0</v>
      </c>
      <c r="CN132" s="3">
        <v>0.0</v>
      </c>
      <c r="CO132" s="3">
        <v>0.0</v>
      </c>
      <c r="CP132" s="3" t="s">
        <v>113</v>
      </c>
      <c r="CQ132" s="26">
        <f>IFERROR(VLOOKUP(CP132,'Dicionário'!$A:$C,2,0),"Conferir")</f>
        <v>2</v>
      </c>
      <c r="CR132" s="3">
        <v>0.0</v>
      </c>
      <c r="CS132" s="3" t="s">
        <v>113</v>
      </c>
      <c r="CT132" s="3">
        <v>0.0</v>
      </c>
      <c r="CU132" s="3">
        <f t="shared" si="23"/>
        <v>0</v>
      </c>
      <c r="CV132" s="3" t="s">
        <v>113</v>
      </c>
      <c r="CW132" s="3">
        <v>0.0</v>
      </c>
      <c r="CX132" s="3" t="s">
        <v>113</v>
      </c>
      <c r="CY132" s="26">
        <f>IFERROR(VLOOKUP(CX132,'Dicionário'!$A:$C,2,0),"Conferir")</f>
        <v>2</v>
      </c>
      <c r="DA132" s="3" t="s">
        <v>122</v>
      </c>
      <c r="DB132" s="3" t="s">
        <v>122</v>
      </c>
      <c r="DC132" s="26">
        <f>IFERROR(VLOOKUP(DB132,'Dicionário'!$A:$C,2,0),"Conferir")</f>
        <v>1</v>
      </c>
      <c r="DD132" s="3" t="s">
        <v>123</v>
      </c>
      <c r="DF132" s="3" t="s">
        <v>124</v>
      </c>
      <c r="DG132" s="26">
        <f>IFERROR(VLOOKUP(DF132,'Dicionário'!$A:$C,2,0),"Conferir")</f>
        <v>2</v>
      </c>
      <c r="DH132" s="3" t="s">
        <v>147</v>
      </c>
      <c r="DI132" s="26">
        <f>IFERROR(VLOOKUP(DH132,'Dicionário'!$A:$C,2,0),"Conferir")</f>
        <v>2</v>
      </c>
      <c r="DJ132" s="3" t="s">
        <v>126</v>
      </c>
      <c r="DK132" s="26">
        <f>IFERROR(VLOOKUP(DJ132,'Dicionário'!$A:$C,2,0),"Conferir")</f>
        <v>7</v>
      </c>
      <c r="DL132" s="3" t="s">
        <v>92</v>
      </c>
      <c r="DM132" s="26">
        <f>IFERROR(VLOOKUP(DL132,'Dicionário'!$A:$C,2,0),"Conferir")</f>
        <v>2</v>
      </c>
      <c r="DN132" s="3" t="s">
        <v>92</v>
      </c>
      <c r="DO132" s="26">
        <f>IFERROR(VLOOKUP(DN132,'Dicionário'!$A:$C,2,0),"Conferir")</f>
        <v>2</v>
      </c>
      <c r="DQ132" s="27">
        <f t="shared" si="5"/>
        <v>4320</v>
      </c>
      <c r="DR132" s="27">
        <f t="shared" si="6"/>
        <v>711</v>
      </c>
      <c r="DS132" s="27">
        <f t="shared" si="7"/>
        <v>21</v>
      </c>
      <c r="DT132" s="27">
        <v>2022.0</v>
      </c>
    </row>
    <row r="133">
      <c r="A133" s="2">
        <v>45045.41659247685</v>
      </c>
      <c r="B133" s="3" t="s">
        <v>1066</v>
      </c>
      <c r="C133" s="3" t="s">
        <v>91</v>
      </c>
      <c r="D133" s="3" t="s">
        <v>91</v>
      </c>
      <c r="E133" s="3" t="s">
        <v>92</v>
      </c>
      <c r="F133" s="3">
        <v>2.0</v>
      </c>
      <c r="G133" s="3" t="s">
        <v>93</v>
      </c>
      <c r="H133" s="3" t="s">
        <v>94</v>
      </c>
      <c r="I133" s="3" t="s">
        <v>95</v>
      </c>
      <c r="J133" s="3" t="s">
        <v>353</v>
      </c>
      <c r="K133" s="3" t="s">
        <v>1067</v>
      </c>
      <c r="L133" s="3">
        <v>2.023030231E9</v>
      </c>
      <c r="M133" s="3" t="s">
        <v>148</v>
      </c>
      <c r="N133" s="3" t="s">
        <v>1068</v>
      </c>
      <c r="O133" s="3">
        <v>1.198955568E10</v>
      </c>
      <c r="P133" s="3">
        <v>5.7206691E8</v>
      </c>
      <c r="Q133" s="3" t="s">
        <v>92</v>
      </c>
      <c r="R133" s="3">
        <v>4.7563430822E10</v>
      </c>
      <c r="S133" s="4">
        <v>38559.0</v>
      </c>
      <c r="T133" s="3" t="s">
        <v>163</v>
      </c>
      <c r="U133" s="3" t="s">
        <v>100</v>
      </c>
      <c r="V133" s="3" t="s">
        <v>1069</v>
      </c>
      <c r="W133" s="5" t="s">
        <v>1070</v>
      </c>
      <c r="X133" s="3" t="s">
        <v>103</v>
      </c>
      <c r="Y133" s="3" t="s">
        <v>104</v>
      </c>
      <c r="Z133" s="3" t="s">
        <v>105</v>
      </c>
      <c r="AA133" s="3" t="s">
        <v>106</v>
      </c>
      <c r="AC133" s="3">
        <v>5.0</v>
      </c>
      <c r="AD133" s="3">
        <v>5.0</v>
      </c>
      <c r="AE133" s="23">
        <f t="shared" si="1"/>
        <v>10</v>
      </c>
      <c r="AG133" s="23">
        <f t="shared" si="2"/>
        <v>10</v>
      </c>
      <c r="AH133" s="24" t="str">
        <f t="shared" si="3"/>
        <v>Ok</v>
      </c>
      <c r="AI133" s="3" t="s">
        <v>134</v>
      </c>
      <c r="AJ133" s="3">
        <v>0.0</v>
      </c>
      <c r="AK133" s="3" t="s">
        <v>109</v>
      </c>
      <c r="AL133" s="25">
        <f>IFERROR(VLOOKUP(AK133,'Dicionário'!A:C,2,0),"Conferir")</f>
        <v>2</v>
      </c>
      <c r="AM133" s="3">
        <v>0.0</v>
      </c>
      <c r="AN133" s="3" t="s">
        <v>109</v>
      </c>
      <c r="AO133" s="26">
        <f>IFERROR(VLOOKUP(AN133,'Dicionário'!$A:$C,2,0),"Conferir")</f>
        <v>2</v>
      </c>
      <c r="AP133" s="3">
        <v>1976.0</v>
      </c>
      <c r="AQ133" s="3" t="s">
        <v>108</v>
      </c>
      <c r="AR133" s="26">
        <f>IFERROR(VLOOKUP(AQ133,'Dicionário'!$A:$C,2,0),"Conferir")</f>
        <v>2</v>
      </c>
      <c r="AS133" s="3">
        <v>0.0</v>
      </c>
      <c r="AT133" s="3" t="s">
        <v>109</v>
      </c>
      <c r="AU133" s="26">
        <f>IFERROR(VLOOKUP(AT133,'Dicionário'!$A:$C,2,0),"Conferir")</f>
        <v>2</v>
      </c>
      <c r="AV133" s="3">
        <v>0.0</v>
      </c>
      <c r="AW133" s="3" t="s">
        <v>109</v>
      </c>
      <c r="AX133" s="26">
        <f>IFERROR(VLOOKUP(AW133,'Dicionário'!$A:$C,2,0),"Conferir")</f>
        <v>2</v>
      </c>
      <c r="AY133" s="3">
        <v>0.0</v>
      </c>
      <c r="AZ133" s="3" t="s">
        <v>109</v>
      </c>
      <c r="BA133" s="26">
        <f>IFERROR(VLOOKUP(AZ133,'Dicionário'!$A:$C,2,0),"Conferir")</f>
        <v>2</v>
      </c>
      <c r="BB133" s="3">
        <v>0.0</v>
      </c>
      <c r="BC133" s="3" t="s">
        <v>109</v>
      </c>
      <c r="BD133" s="26">
        <f>IFERROR(VLOOKUP(BC133,'Dicionário'!$A:$C,2,0),"Conferir")</f>
        <v>2</v>
      </c>
      <c r="BF133" s="3">
        <v>0.0</v>
      </c>
      <c r="BG133" s="3" t="s">
        <v>203</v>
      </c>
      <c r="BH133" s="26">
        <f>IFERROR(VLOOKUP(BG133,'Dicionário'!$A:$C,2,0),"Conferir")</f>
        <v>4</v>
      </c>
      <c r="BI133" s="3">
        <v>0.0</v>
      </c>
      <c r="BJ133" s="3" t="s">
        <v>177</v>
      </c>
      <c r="BK133" s="26">
        <f>IFERROR(VLOOKUP(BJ133,'Dicionário'!$A:$C,2,0),"Conferir")</f>
        <v>2</v>
      </c>
      <c r="BL133" s="3">
        <v>0.0</v>
      </c>
      <c r="BM133" s="3" t="s">
        <v>113</v>
      </c>
      <c r="BN133" s="26">
        <f>IFERROR(VLOOKUP(BM133,'Dicionário'!$A:$C,2,0),"Conferir")</f>
        <v>2</v>
      </c>
      <c r="BO133" s="3">
        <v>11.0</v>
      </c>
      <c r="BP133" s="3" t="s">
        <v>114</v>
      </c>
      <c r="BQ133" s="26">
        <f>IFERROR(VLOOKUP(BP133,'Dicionário'!$A:$C,2,0),"Conferir")</f>
        <v>2</v>
      </c>
      <c r="BR133" s="3">
        <v>116.0</v>
      </c>
      <c r="BS133" s="3" t="s">
        <v>114</v>
      </c>
      <c r="BT133" s="26">
        <f>IFERROR(VLOOKUP(BS133,'Dicionário'!$A:$C,2,0),"Conferir")</f>
        <v>2</v>
      </c>
      <c r="BU133" s="3">
        <v>60.0</v>
      </c>
      <c r="BV133" s="3" t="s">
        <v>139</v>
      </c>
      <c r="BW133" s="26">
        <f>IFERROR(VLOOKUP(BV133,'Dicionário'!$A:$C,2,0),"Conferir")</f>
        <v>2</v>
      </c>
      <c r="BX133" s="3" t="s">
        <v>115</v>
      </c>
      <c r="BY133" s="3">
        <v>60.0</v>
      </c>
      <c r="BZ133" s="3" t="s">
        <v>116</v>
      </c>
      <c r="CA133" s="26">
        <f>IFERROR(VLOOKUP(BZ133,'Dicionário'!$A:$C,2,0),"Conferir")</f>
        <v>2</v>
      </c>
      <c r="CB133" s="3">
        <v>231.0</v>
      </c>
      <c r="CC133" s="3">
        <v>474.0</v>
      </c>
      <c r="CD133" s="3" t="s">
        <v>189</v>
      </c>
      <c r="CE133" s="26">
        <f>IFERROR(VLOOKUP(CD133,'Dicionário'!$A:$C,2,0),"Conferir")</f>
        <v>2</v>
      </c>
      <c r="CF133" s="3">
        <v>235.0</v>
      </c>
      <c r="CG133" s="3" t="s">
        <v>276</v>
      </c>
      <c r="CH133" s="26">
        <f>IFERROR(VLOOKUP(CG133,'Dicionário'!$A:$C,2,0),"Conferir")</f>
        <v>2</v>
      </c>
      <c r="CI133" s="3">
        <v>85.0</v>
      </c>
      <c r="CJ133" s="3" t="s">
        <v>118</v>
      </c>
      <c r="CK133" s="26">
        <f>IFERROR(VLOOKUP(CJ133,'Dicionário'!$A:$C,2,0),"Conferir")</f>
        <v>2</v>
      </c>
      <c r="CL133" s="3" t="s">
        <v>899</v>
      </c>
      <c r="CM133" s="3">
        <v>0.0</v>
      </c>
      <c r="CN133" s="3">
        <v>0.0</v>
      </c>
      <c r="CO133" s="3">
        <v>0.0</v>
      </c>
      <c r="CP133" s="3" t="s">
        <v>113</v>
      </c>
      <c r="CQ133" s="26">
        <f>IFERROR(VLOOKUP(CP133,'Dicionário'!$A:$C,2,0),"Conferir")</f>
        <v>2</v>
      </c>
      <c r="CR133" s="3">
        <v>0.0</v>
      </c>
      <c r="CS133" s="3" t="s">
        <v>113</v>
      </c>
      <c r="CT133" s="3">
        <v>0.0</v>
      </c>
      <c r="CU133" s="3">
        <f t="shared" si="23"/>
        <v>0</v>
      </c>
      <c r="CV133" s="3" t="s">
        <v>113</v>
      </c>
      <c r="CW133" s="3">
        <v>0.0</v>
      </c>
      <c r="CX133" s="3" t="s">
        <v>113</v>
      </c>
      <c r="CY133" s="26">
        <f>IFERROR(VLOOKUP(CX133,'Dicionário'!$A:$C,2,0),"Conferir")</f>
        <v>2</v>
      </c>
      <c r="DA133" s="3" t="s">
        <v>122</v>
      </c>
      <c r="DB133" s="3" t="s">
        <v>122</v>
      </c>
      <c r="DC133" s="26">
        <f>IFERROR(VLOOKUP(DB133,'Dicionário'!$A:$C,2,0),"Conferir")</f>
        <v>1</v>
      </c>
      <c r="DD133" s="3" t="s">
        <v>123</v>
      </c>
      <c r="DF133" s="3" t="s">
        <v>124</v>
      </c>
      <c r="DG133" s="26">
        <f>IFERROR(VLOOKUP(DF133,'Dicionário'!$A:$C,2,0),"Conferir")</f>
        <v>2</v>
      </c>
      <c r="DH133" s="3" t="s">
        <v>181</v>
      </c>
      <c r="DI133" s="26">
        <f>IFERROR(VLOOKUP(DH133,'Dicionário'!$A:$C,2,0),"Conferir")</f>
        <v>1</v>
      </c>
      <c r="DJ133" s="3" t="s">
        <v>147</v>
      </c>
      <c r="DK133" s="26">
        <f>IFERROR(VLOOKUP(DJ133,'Dicionário'!$A:$C,2,0),"Conferir")</f>
        <v>2</v>
      </c>
      <c r="DL133" s="3" t="s">
        <v>91</v>
      </c>
      <c r="DM133" s="26">
        <f>IFERROR(VLOOKUP(DL133,'Dicionário'!$A:$C,2,0),"Conferir")</f>
        <v>1</v>
      </c>
      <c r="DN133" s="3" t="s">
        <v>91</v>
      </c>
      <c r="DO133" s="26">
        <f>IFERROR(VLOOKUP(DN133,'Dicionário'!$A:$C,2,0),"Conferir")</f>
        <v>1</v>
      </c>
      <c r="DQ133" s="27">
        <f t="shared" si="5"/>
        <v>1976</v>
      </c>
      <c r="DR133" s="27">
        <f t="shared" si="6"/>
        <v>1272</v>
      </c>
      <c r="DS133" s="27">
        <f t="shared" si="7"/>
        <v>18</v>
      </c>
      <c r="DT133" s="27">
        <v>2021.0</v>
      </c>
    </row>
    <row r="134">
      <c r="A134" s="2">
        <v>45052.67291652778</v>
      </c>
      <c r="B134" s="3" t="s">
        <v>1072</v>
      </c>
      <c r="C134" s="3" t="s">
        <v>91</v>
      </c>
      <c r="D134" s="3" t="s">
        <v>92</v>
      </c>
      <c r="E134" s="3" t="s">
        <v>92</v>
      </c>
      <c r="F134" s="3" t="s">
        <v>93</v>
      </c>
      <c r="G134" s="3" t="s">
        <v>93</v>
      </c>
      <c r="H134" s="3" t="s">
        <v>94</v>
      </c>
      <c r="I134" s="3" t="s">
        <v>96</v>
      </c>
      <c r="J134" s="3" t="s">
        <v>95</v>
      </c>
      <c r="K134" s="3" t="s">
        <v>1073</v>
      </c>
      <c r="L134" s="3">
        <v>2.023030232E9</v>
      </c>
      <c r="M134" s="3" t="s">
        <v>196</v>
      </c>
      <c r="N134" s="3" t="s">
        <v>1074</v>
      </c>
      <c r="O134" s="3">
        <v>1.1960174319E10</v>
      </c>
      <c r="P134" s="3">
        <v>5.41588448E8</v>
      </c>
      <c r="Q134" s="3" t="s">
        <v>92</v>
      </c>
      <c r="R134" s="3">
        <v>5.2426846828E10</v>
      </c>
      <c r="S134" s="4">
        <v>38479.0</v>
      </c>
      <c r="T134" s="3" t="s">
        <v>163</v>
      </c>
      <c r="U134" s="3" t="s">
        <v>100</v>
      </c>
      <c r="V134" s="3" t="s">
        <v>1075</v>
      </c>
      <c r="W134" s="5" t="s">
        <v>1076</v>
      </c>
      <c r="X134" s="3" t="s">
        <v>467</v>
      </c>
      <c r="Y134" s="3" t="s">
        <v>104</v>
      </c>
      <c r="Z134" s="3" t="s">
        <v>105</v>
      </c>
      <c r="AA134" s="3" t="s">
        <v>106</v>
      </c>
      <c r="AC134" s="3">
        <v>3.0</v>
      </c>
      <c r="AD134" s="3">
        <v>3.0</v>
      </c>
      <c r="AE134" s="23">
        <f t="shared" si="1"/>
        <v>6</v>
      </c>
      <c r="AG134" s="23">
        <f t="shared" si="2"/>
        <v>6</v>
      </c>
      <c r="AH134" s="24" t="str">
        <f t="shared" si="3"/>
        <v>Ok</v>
      </c>
      <c r="AI134" s="3" t="s">
        <v>107</v>
      </c>
      <c r="AJ134" s="3">
        <v>0.0</v>
      </c>
      <c r="AK134" s="3" t="s">
        <v>109</v>
      </c>
      <c r="AL134" s="25">
        <f>IFERROR(VLOOKUP(AK134,'Dicionário'!A:C,2,0),"Conferir")</f>
        <v>2</v>
      </c>
      <c r="AM134" s="3">
        <v>2000.0</v>
      </c>
      <c r="AN134" s="3" t="s">
        <v>135</v>
      </c>
      <c r="AO134" s="26">
        <f>IFERROR(VLOOKUP(AN134,'Dicionário'!$A:$C,2,0),"Conferir")</f>
        <v>2</v>
      </c>
      <c r="AP134" s="3">
        <v>0.0</v>
      </c>
      <c r="AQ134" s="3" t="s">
        <v>109</v>
      </c>
      <c r="AR134" s="26">
        <f>IFERROR(VLOOKUP(AQ134,'Dicionário'!$A:$C,2,0),"Conferir")</f>
        <v>2</v>
      </c>
      <c r="AS134" s="3">
        <v>0.0</v>
      </c>
      <c r="AT134" s="3" t="s">
        <v>109</v>
      </c>
      <c r="AU134" s="26">
        <f>IFERROR(VLOOKUP(AT134,'Dicionário'!$A:$C,2,0),"Conferir")</f>
        <v>2</v>
      </c>
      <c r="AV134" s="3">
        <v>0.0</v>
      </c>
      <c r="AW134" s="3" t="s">
        <v>109</v>
      </c>
      <c r="AX134" s="26">
        <f>IFERROR(VLOOKUP(AW134,'Dicionário'!$A:$C,2,0),"Conferir")</f>
        <v>2</v>
      </c>
      <c r="AY134" s="3">
        <v>0.0</v>
      </c>
      <c r="AZ134" s="3" t="s">
        <v>109</v>
      </c>
      <c r="BA134" s="26">
        <f>IFERROR(VLOOKUP(AZ134,'Dicionário'!$A:$C,2,0),"Conferir")</f>
        <v>2</v>
      </c>
      <c r="BB134" s="3">
        <v>0.0</v>
      </c>
      <c r="BC134" s="3" t="s">
        <v>109</v>
      </c>
      <c r="BD134" s="26">
        <f>IFERROR(VLOOKUP(BC134,'Dicionário'!$A:$C,2,0),"Conferir")</f>
        <v>2</v>
      </c>
      <c r="BF134" s="3">
        <v>0.0</v>
      </c>
      <c r="BG134" s="3" t="s">
        <v>136</v>
      </c>
      <c r="BH134" s="26">
        <f>IFERROR(VLOOKUP(BG134,'Dicionário'!$A:$C,2,0),"Conferir")</f>
        <v>1</v>
      </c>
      <c r="BI134" s="3">
        <v>0.0</v>
      </c>
      <c r="BJ134" s="3" t="s">
        <v>137</v>
      </c>
      <c r="BK134" s="26">
        <f>IFERROR(VLOOKUP(BJ134,'Dicionário'!$A:$C,2,0),"Conferir")</f>
        <v>2</v>
      </c>
      <c r="BL134" s="3">
        <v>0.0</v>
      </c>
      <c r="BM134" s="3" t="s">
        <v>113</v>
      </c>
      <c r="BN134" s="26">
        <f>IFERROR(VLOOKUP(BM134,'Dicionário'!$A:$C,2,0),"Conferir")</f>
        <v>2</v>
      </c>
      <c r="BO134" s="3">
        <v>126.0</v>
      </c>
      <c r="BP134" s="3" t="s">
        <v>114</v>
      </c>
      <c r="BQ134" s="26">
        <f>IFERROR(VLOOKUP(BP134,'Dicionário'!$A:$C,2,0),"Conferir")</f>
        <v>2</v>
      </c>
      <c r="BR134" s="3">
        <v>124.0</v>
      </c>
      <c r="BS134" s="3" t="s">
        <v>114</v>
      </c>
      <c r="BT134" s="26">
        <f>IFERROR(VLOOKUP(BS134,'Dicionário'!$A:$C,2,0),"Conferir")</f>
        <v>2</v>
      </c>
      <c r="BU134" s="3">
        <v>41.0</v>
      </c>
      <c r="BV134" s="3" t="s">
        <v>167</v>
      </c>
      <c r="BW134" s="26">
        <f>IFERROR(VLOOKUP(BV134,'Dicionário'!$A:$C,2,0),"Conferir")</f>
        <v>2</v>
      </c>
      <c r="BX134" s="3" t="s">
        <v>157</v>
      </c>
      <c r="BY134" s="3">
        <v>60.0</v>
      </c>
      <c r="BZ134" s="3" t="s">
        <v>116</v>
      </c>
      <c r="CA134" s="26">
        <f>IFERROR(VLOOKUP(BZ134,'Dicionário'!$A:$C,2,0),"Conferir")</f>
        <v>2</v>
      </c>
      <c r="CB134" s="3">
        <v>0.0</v>
      </c>
      <c r="CC134" s="3">
        <v>0.0</v>
      </c>
      <c r="CD134" s="3" t="s">
        <v>113</v>
      </c>
      <c r="CE134" s="26">
        <f>IFERROR(VLOOKUP(CD134,'Dicionário'!$A:$C,2,0),"Conferir")</f>
        <v>2</v>
      </c>
      <c r="CF134" s="3">
        <v>0.0</v>
      </c>
      <c r="CG134" s="3" t="s">
        <v>113</v>
      </c>
      <c r="CH134" s="26">
        <f>IFERROR(VLOOKUP(CG134,'Dicionário'!$A:$C,2,0),"Conferir")</f>
        <v>2</v>
      </c>
      <c r="CI134" s="3">
        <v>0.0</v>
      </c>
      <c r="CJ134" s="3" t="s">
        <v>113</v>
      </c>
      <c r="CK134" s="26">
        <f>IFERROR(VLOOKUP(CJ134,'Dicionário'!$A:$C,2,0),"Conferir")</f>
        <v>2</v>
      </c>
      <c r="CM134" s="3">
        <v>0.0</v>
      </c>
      <c r="CN134" s="3">
        <v>0.0</v>
      </c>
      <c r="CO134" s="3">
        <v>0.0</v>
      </c>
      <c r="CP134" s="3" t="s">
        <v>113</v>
      </c>
      <c r="CQ134" s="26">
        <f>IFERROR(VLOOKUP(CP134,'Dicionário'!$A:$C,2,0),"Conferir")</f>
        <v>2</v>
      </c>
      <c r="CR134" s="3">
        <v>0.0</v>
      </c>
      <c r="CS134" s="3" t="s">
        <v>113</v>
      </c>
      <c r="CT134" s="3">
        <v>0.0</v>
      </c>
      <c r="CU134" s="3">
        <f t="shared" si="23"/>
        <v>0</v>
      </c>
      <c r="CV134" s="3" t="s">
        <v>113</v>
      </c>
      <c r="CW134" s="3">
        <v>0.0</v>
      </c>
      <c r="CX134" s="3" t="s">
        <v>113</v>
      </c>
      <c r="CY134" s="26">
        <f>IFERROR(VLOOKUP(CX134,'Dicionário'!$A:$C,2,0),"Conferir")</f>
        <v>2</v>
      </c>
      <c r="DA134" s="3" t="s">
        <v>122</v>
      </c>
      <c r="DB134" s="3" t="s">
        <v>122</v>
      </c>
      <c r="DC134" s="26">
        <f>IFERROR(VLOOKUP(DB134,'Dicionário'!$A:$C,2,0),"Conferir")</f>
        <v>1</v>
      </c>
      <c r="DD134" s="3" t="s">
        <v>144</v>
      </c>
      <c r="DF134" s="3" t="s">
        <v>124</v>
      </c>
      <c r="DG134" s="26">
        <f>IFERROR(VLOOKUP(DF134,'Dicionário'!$A:$C,2,0),"Conferir")</f>
        <v>2</v>
      </c>
      <c r="DH134" s="3" t="s">
        <v>431</v>
      </c>
      <c r="DI134" s="26">
        <f>IFERROR(VLOOKUP(DH134,'Dicionário'!$A:$C,2,0),"Conferir")</f>
        <v>1</v>
      </c>
      <c r="DJ134" s="3" t="s">
        <v>147</v>
      </c>
      <c r="DK134" s="26">
        <f>IFERROR(VLOOKUP(DJ134,'Dicionário'!$A:$C,2,0),"Conferir")</f>
        <v>2</v>
      </c>
      <c r="DL134" s="3" t="s">
        <v>92</v>
      </c>
      <c r="DM134" s="26">
        <f>IFERROR(VLOOKUP(DL134,'Dicionário'!$A:$C,2,0),"Conferir")</f>
        <v>2</v>
      </c>
      <c r="DN134" s="3" t="s">
        <v>92</v>
      </c>
      <c r="DO134" s="26">
        <f>IFERROR(VLOOKUP(DN134,'Dicionário'!$A:$C,2,0),"Conferir")</f>
        <v>2</v>
      </c>
      <c r="DQ134" s="27">
        <f t="shared" si="5"/>
        <v>2000</v>
      </c>
      <c r="DR134" s="27">
        <f t="shared" si="6"/>
        <v>351</v>
      </c>
      <c r="DS134" s="27">
        <f t="shared" si="7"/>
        <v>18</v>
      </c>
      <c r="DT134" s="27">
        <v>2023.0</v>
      </c>
    </row>
    <row r="135">
      <c r="A135" s="2">
        <v>45045.48205824074</v>
      </c>
      <c r="B135" s="3" t="s">
        <v>1079</v>
      </c>
      <c r="C135" s="3" t="s">
        <v>91</v>
      </c>
      <c r="D135" s="3" t="s">
        <v>92</v>
      </c>
      <c r="E135" s="3" t="s">
        <v>1080</v>
      </c>
      <c r="F135" s="3">
        <v>1.0</v>
      </c>
      <c r="G135" s="3">
        <v>1.0</v>
      </c>
      <c r="H135" s="3" t="s">
        <v>94</v>
      </c>
      <c r="I135" s="3" t="s">
        <v>95</v>
      </c>
      <c r="J135" s="3" t="s">
        <v>96</v>
      </c>
      <c r="K135" s="3" t="s">
        <v>1081</v>
      </c>
      <c r="L135" s="3">
        <v>2.023030235E9</v>
      </c>
      <c r="M135" s="3" t="s">
        <v>267</v>
      </c>
      <c r="N135" s="3" t="s">
        <v>1082</v>
      </c>
      <c r="O135" s="3">
        <v>1.1916136255E10</v>
      </c>
      <c r="P135" s="3">
        <v>5.07143292E8</v>
      </c>
      <c r="Q135" s="3" t="s">
        <v>92</v>
      </c>
      <c r="R135" s="3">
        <v>5.29639598E10</v>
      </c>
      <c r="S135" s="4">
        <v>37700.0</v>
      </c>
      <c r="T135" s="3" t="s">
        <v>131</v>
      </c>
      <c r="U135" s="3" t="s">
        <v>100</v>
      </c>
      <c r="V135" s="3" t="s">
        <v>1083</v>
      </c>
      <c r="W135" s="5" t="s">
        <v>1084</v>
      </c>
      <c r="X135" s="3" t="s">
        <v>103</v>
      </c>
      <c r="Y135" s="3" t="s">
        <v>104</v>
      </c>
      <c r="Z135" s="3" t="s">
        <v>105</v>
      </c>
      <c r="AA135" s="3" t="s">
        <v>106</v>
      </c>
      <c r="AB135" s="3" t="s">
        <v>1085</v>
      </c>
      <c r="AC135" s="3">
        <v>5.0</v>
      </c>
      <c r="AD135" s="3">
        <v>1.0</v>
      </c>
      <c r="AE135" s="23">
        <f t="shared" si="1"/>
        <v>2</v>
      </c>
      <c r="AF135" s="3">
        <v>4.0</v>
      </c>
      <c r="AG135" s="23">
        <f t="shared" si="2"/>
        <v>6</v>
      </c>
      <c r="AH135" s="24" t="str">
        <f t="shared" si="3"/>
        <v>Ok</v>
      </c>
      <c r="AI135" s="3" t="s">
        <v>107</v>
      </c>
      <c r="AJ135" s="3">
        <v>1204.0</v>
      </c>
      <c r="AK135" s="3" t="s">
        <v>108</v>
      </c>
      <c r="AL135" s="25">
        <f>IFERROR(VLOOKUP(AK135,'Dicionário'!A:C,2,0),"Conferir")</f>
        <v>2</v>
      </c>
      <c r="AM135" s="3">
        <v>5573.0</v>
      </c>
      <c r="AN135" s="3" t="s">
        <v>108</v>
      </c>
      <c r="AO135" s="26">
        <f>IFERROR(VLOOKUP(AN135,'Dicionário'!$A:$C,2,0),"Conferir")</f>
        <v>2</v>
      </c>
      <c r="AP135" s="3">
        <v>0.0</v>
      </c>
      <c r="AQ135" s="3" t="s">
        <v>109</v>
      </c>
      <c r="AR135" s="26">
        <f>IFERROR(VLOOKUP(AQ135,'Dicionário'!$A:$C,2,0),"Conferir")</f>
        <v>2</v>
      </c>
      <c r="AS135" s="3">
        <v>0.0</v>
      </c>
      <c r="AT135" s="3" t="s">
        <v>109</v>
      </c>
      <c r="AU135" s="26">
        <f>IFERROR(VLOOKUP(AT135,'Dicionário'!$A:$C,2,0),"Conferir")</f>
        <v>2</v>
      </c>
      <c r="AV135" s="3">
        <v>0.0</v>
      </c>
      <c r="AW135" s="3" t="s">
        <v>109</v>
      </c>
      <c r="AX135" s="26">
        <f>IFERROR(VLOOKUP(AW135,'Dicionário'!$A:$C,2,0),"Conferir")</f>
        <v>2</v>
      </c>
      <c r="AY135" s="3">
        <v>0.0</v>
      </c>
      <c r="AZ135" s="3" t="s">
        <v>109</v>
      </c>
      <c r="BA135" s="26">
        <f>IFERROR(VLOOKUP(AZ135,'Dicionário'!$A:$C,2,0),"Conferir")</f>
        <v>2</v>
      </c>
      <c r="BB135" s="3">
        <v>0.0</v>
      </c>
      <c r="BC135" s="3" t="s">
        <v>109</v>
      </c>
      <c r="BD135" s="26">
        <f>IFERROR(VLOOKUP(BC135,'Dicionário'!$A:$C,2,0),"Conferir")</f>
        <v>2</v>
      </c>
      <c r="BF135" s="3">
        <v>0.0</v>
      </c>
      <c r="BG135" s="3" t="s">
        <v>136</v>
      </c>
      <c r="BH135" s="26">
        <f>IFERROR(VLOOKUP(BG135,'Dicionário'!$A:$C,2,0),"Conferir")</f>
        <v>1</v>
      </c>
      <c r="BI135" s="3">
        <v>0.0</v>
      </c>
      <c r="BJ135" s="3" t="s">
        <v>137</v>
      </c>
      <c r="BK135" s="26">
        <f>IFERROR(VLOOKUP(BJ135,'Dicionário'!$A:$C,2,0),"Conferir")</f>
        <v>2</v>
      </c>
      <c r="BL135" s="3">
        <v>0.0</v>
      </c>
      <c r="BM135" s="3" t="s">
        <v>113</v>
      </c>
      <c r="BN135" s="26">
        <f>IFERROR(VLOOKUP(BM135,'Dicionário'!$A:$C,2,0),"Conferir")</f>
        <v>2</v>
      </c>
      <c r="BO135" s="3">
        <v>75.0</v>
      </c>
      <c r="BP135" s="3" t="s">
        <v>371</v>
      </c>
      <c r="BQ135" s="26">
        <f>IFERROR(VLOOKUP(BP135,'Dicionário'!$A:$C,2,0),"Conferir")</f>
        <v>0</v>
      </c>
      <c r="BR135" s="3">
        <v>146.0</v>
      </c>
      <c r="BS135" s="3" t="s">
        <v>114</v>
      </c>
      <c r="BT135" s="26">
        <f>IFERROR(VLOOKUP(BS135,'Dicionário'!$A:$C,2,0),"Conferir")</f>
        <v>2</v>
      </c>
      <c r="BU135" s="3">
        <v>0.0</v>
      </c>
      <c r="BV135" s="3" t="s">
        <v>113</v>
      </c>
      <c r="BW135" s="26">
        <f>IFERROR(VLOOKUP(BV135,'Dicionário'!$A:$C,2,0),"Conferir")</f>
        <v>2</v>
      </c>
      <c r="BX135" s="3" t="s">
        <v>157</v>
      </c>
      <c r="BY135" s="3">
        <v>80.0</v>
      </c>
      <c r="BZ135" s="3" t="s">
        <v>140</v>
      </c>
      <c r="CA135" s="26">
        <f>IFERROR(VLOOKUP(BZ135,'Dicionário'!$A:$C,2,0),"Conferir")</f>
        <v>0</v>
      </c>
      <c r="CB135" s="3">
        <v>0.0</v>
      </c>
      <c r="CC135" s="3">
        <v>0.0</v>
      </c>
      <c r="CD135" s="3" t="s">
        <v>113</v>
      </c>
      <c r="CE135" s="26">
        <f>IFERROR(VLOOKUP(CD135,'Dicionário'!$A:$C,2,0),"Conferir")</f>
        <v>2</v>
      </c>
      <c r="CF135" s="3">
        <v>150.0</v>
      </c>
      <c r="CG135" s="3" t="s">
        <v>205</v>
      </c>
      <c r="CH135" s="26">
        <f>IFERROR(VLOOKUP(CG135,'Dicionário'!$A:$C,2,0),"Conferir")</f>
        <v>0</v>
      </c>
      <c r="CI135" s="3">
        <v>150.0</v>
      </c>
      <c r="CJ135" s="3" t="s">
        <v>257</v>
      </c>
      <c r="CK135" s="26">
        <f>IFERROR(VLOOKUP(CJ135,'Dicionário'!$A:$C,2,0),"Conferir")</f>
        <v>0</v>
      </c>
      <c r="CL135" s="3" t="s">
        <v>1405</v>
      </c>
      <c r="CM135" s="3">
        <v>1.0</v>
      </c>
      <c r="CN135" s="3">
        <v>0.0</v>
      </c>
      <c r="CO135" s="3">
        <v>0.0</v>
      </c>
      <c r="CP135" s="3" t="s">
        <v>393</v>
      </c>
      <c r="CQ135" s="26">
        <f>IFERROR(VLOOKUP(CP135,'Dicionário'!$A:$C,2,0),"Conferir")</f>
        <v>2</v>
      </c>
      <c r="CR135" s="3">
        <v>0.0</v>
      </c>
      <c r="CS135" s="3" t="s">
        <v>113</v>
      </c>
      <c r="CT135" s="3">
        <v>6500.0</v>
      </c>
      <c r="CU135" s="3">
        <v>0.0</v>
      </c>
      <c r="CV135" s="3" t="s">
        <v>225</v>
      </c>
      <c r="CW135" s="3">
        <v>0.0</v>
      </c>
      <c r="CX135" s="3" t="s">
        <v>113</v>
      </c>
      <c r="CY135" s="26">
        <f>IFERROR(VLOOKUP(CX135,'Dicionário'!$A:$C,2,0),"Conferir")</f>
        <v>2</v>
      </c>
      <c r="DA135" s="3" t="s">
        <v>121</v>
      </c>
      <c r="DB135" s="3" t="s">
        <v>122</v>
      </c>
      <c r="DC135" s="26">
        <f>IFERROR(VLOOKUP(DB135,'Dicionário'!$A:$C,2,0),"Conferir")</f>
        <v>1</v>
      </c>
      <c r="DD135" s="3" t="s">
        <v>144</v>
      </c>
      <c r="DF135" s="3" t="s">
        <v>1346</v>
      </c>
      <c r="DG135" s="26">
        <f>IFERROR(VLOOKUP(DF135,'Dicionário'!$A:$C,2,0),"Conferir")</f>
        <v>1</v>
      </c>
      <c r="DH135" s="3" t="s">
        <v>146</v>
      </c>
      <c r="DI135" s="26">
        <f>IFERROR(VLOOKUP(DH135,'Dicionário'!$A:$C,2,0),"Conferir")</f>
        <v>5</v>
      </c>
      <c r="DJ135" s="3" t="s">
        <v>208</v>
      </c>
      <c r="DK135" s="26">
        <f>IFERROR(VLOOKUP(DJ135,'Dicionário'!$A:$C,2,0),"Conferir")</f>
        <v>4</v>
      </c>
      <c r="DL135" s="3" t="s">
        <v>92</v>
      </c>
      <c r="DM135" s="26">
        <f>IFERROR(VLOOKUP(DL135,'Dicionário'!$A:$C,2,0),"Conferir")</f>
        <v>2</v>
      </c>
      <c r="DN135" s="3" t="s">
        <v>92</v>
      </c>
      <c r="DO135" s="26">
        <f>IFERROR(VLOOKUP(DN135,'Dicionário'!$A:$C,2,0),"Conferir")</f>
        <v>2</v>
      </c>
      <c r="DQ135" s="27">
        <f t="shared" si="5"/>
        <v>6777</v>
      </c>
      <c r="DR135" s="27">
        <f t="shared" si="6"/>
        <v>601</v>
      </c>
      <c r="DS135" s="27">
        <f t="shared" si="7"/>
        <v>20</v>
      </c>
      <c r="DT135" s="27">
        <v>2023.0</v>
      </c>
    </row>
    <row r="136">
      <c r="A136" s="2">
        <v>45052.43405011574</v>
      </c>
      <c r="B136" s="3" t="s">
        <v>1092</v>
      </c>
      <c r="C136" s="3" t="s">
        <v>91</v>
      </c>
      <c r="D136" s="3" t="s">
        <v>92</v>
      </c>
      <c r="E136" s="3" t="s">
        <v>92</v>
      </c>
      <c r="F136" s="3" t="s">
        <v>93</v>
      </c>
      <c r="G136" s="3" t="s">
        <v>93</v>
      </c>
      <c r="H136" s="3" t="s">
        <v>94</v>
      </c>
      <c r="I136" s="3" t="s">
        <v>96</v>
      </c>
      <c r="J136" s="3" t="s">
        <v>95</v>
      </c>
      <c r="K136" s="3" t="s">
        <v>1093</v>
      </c>
      <c r="L136" s="3">
        <v>2.023030237E9</v>
      </c>
      <c r="M136" s="3" t="s">
        <v>798</v>
      </c>
      <c r="N136" s="3" t="s">
        <v>1094</v>
      </c>
      <c r="O136" s="3">
        <v>1.1986950518E10</v>
      </c>
      <c r="P136" s="3">
        <v>5.7250979E8</v>
      </c>
      <c r="Q136" s="3" t="s">
        <v>92</v>
      </c>
      <c r="R136" s="3">
        <v>4.337599088E10</v>
      </c>
      <c r="S136" s="4">
        <v>38810.0</v>
      </c>
      <c r="T136" s="3" t="s">
        <v>99</v>
      </c>
      <c r="U136" s="3" t="s">
        <v>100</v>
      </c>
      <c r="V136" s="3" t="s">
        <v>1095</v>
      </c>
      <c r="W136" s="5" t="s">
        <v>1096</v>
      </c>
      <c r="X136" s="3" t="s">
        <v>103</v>
      </c>
      <c r="Y136" s="3" t="s">
        <v>104</v>
      </c>
      <c r="Z136" s="3" t="s">
        <v>105</v>
      </c>
      <c r="AA136" s="3" t="s">
        <v>106</v>
      </c>
      <c r="AC136" s="3">
        <v>4.0</v>
      </c>
      <c r="AD136" s="3">
        <v>4.0</v>
      </c>
      <c r="AE136" s="23">
        <f t="shared" si="1"/>
        <v>8</v>
      </c>
      <c r="AG136" s="23">
        <f t="shared" si="2"/>
        <v>8</v>
      </c>
      <c r="AH136" s="24" t="str">
        <f t="shared" si="3"/>
        <v>Ok</v>
      </c>
      <c r="AI136" s="3" t="s">
        <v>107</v>
      </c>
      <c r="AJ136" s="3">
        <v>0.0</v>
      </c>
      <c r="AK136" s="3" t="s">
        <v>109</v>
      </c>
      <c r="AL136" s="25">
        <f>IFERROR(VLOOKUP(AK136,'Dicionário'!A:C,2,0),"Conferir")</f>
        <v>2</v>
      </c>
      <c r="AM136" s="3">
        <v>0.0</v>
      </c>
      <c r="AN136" s="3" t="s">
        <v>109</v>
      </c>
      <c r="AO136" s="26">
        <f>IFERROR(VLOOKUP(AN136,'Dicionário'!$A:$C,2,0),"Conferir")</f>
        <v>2</v>
      </c>
      <c r="AP136" s="3">
        <v>0.0</v>
      </c>
      <c r="AQ136" s="3" t="s">
        <v>109</v>
      </c>
      <c r="AR136" s="26">
        <f>IFERROR(VLOOKUP(AQ136,'Dicionário'!$A:$C,2,0),"Conferir")</f>
        <v>2</v>
      </c>
      <c r="AS136" s="3">
        <v>0.0</v>
      </c>
      <c r="AT136" s="3" t="s">
        <v>109</v>
      </c>
      <c r="AU136" s="26">
        <f>IFERROR(VLOOKUP(AT136,'Dicionário'!$A:$C,2,0),"Conferir")</f>
        <v>2</v>
      </c>
      <c r="AV136" s="3">
        <v>0.0</v>
      </c>
      <c r="AW136" s="3" t="s">
        <v>109</v>
      </c>
      <c r="AX136" s="26">
        <f>IFERROR(VLOOKUP(AW136,'Dicionário'!$A:$C,2,0),"Conferir")</f>
        <v>2</v>
      </c>
      <c r="AY136" s="3">
        <v>0.0</v>
      </c>
      <c r="AZ136" s="3" t="s">
        <v>109</v>
      </c>
      <c r="BA136" s="26">
        <f>IFERROR(VLOOKUP(AZ136,'Dicionário'!$A:$C,2,0),"Conferir")</f>
        <v>2</v>
      </c>
      <c r="BB136" s="3">
        <v>600.0</v>
      </c>
      <c r="BC136" s="3" t="s">
        <v>108</v>
      </c>
      <c r="BD136" s="26">
        <f>IFERROR(VLOOKUP(BC136,'Dicionário'!$A:$C,2,0),"Conferir")</f>
        <v>2</v>
      </c>
      <c r="BF136" s="3">
        <v>0.0</v>
      </c>
      <c r="BG136" s="3" t="s">
        <v>136</v>
      </c>
      <c r="BH136" s="26">
        <f>IFERROR(VLOOKUP(BG136,'Dicionário'!$A:$C,2,0),"Conferir")</f>
        <v>1</v>
      </c>
      <c r="BI136" s="3">
        <v>500.0</v>
      </c>
      <c r="BJ136" s="3" t="s">
        <v>879</v>
      </c>
      <c r="BK136" s="26">
        <f>IFERROR(VLOOKUP(BJ136,'Dicionário'!$A:$C,2,0),"Conferir")</f>
        <v>0</v>
      </c>
      <c r="BL136" s="3">
        <v>0.0</v>
      </c>
      <c r="BM136" s="3" t="s">
        <v>113</v>
      </c>
      <c r="BN136" s="26">
        <f>IFERROR(VLOOKUP(BM136,'Dicionário'!$A:$C,2,0),"Conferir")</f>
        <v>2</v>
      </c>
      <c r="BO136" s="3">
        <v>0.0</v>
      </c>
      <c r="BP136" s="3" t="s">
        <v>349</v>
      </c>
      <c r="BQ136" s="26">
        <f>IFERROR(VLOOKUP(BP136,'Dicionário'!$A:$C,2,0),"Conferir")</f>
        <v>2</v>
      </c>
      <c r="BR136" s="3">
        <v>87.0</v>
      </c>
      <c r="BS136" s="3" t="s">
        <v>114</v>
      </c>
      <c r="BT136" s="26">
        <f>IFERROR(VLOOKUP(BS136,'Dicionário'!$A:$C,2,0),"Conferir")</f>
        <v>2</v>
      </c>
      <c r="BU136" s="3">
        <v>0.0</v>
      </c>
      <c r="BV136" s="3" t="s">
        <v>113</v>
      </c>
      <c r="BW136" s="26">
        <f>IFERROR(VLOOKUP(BV136,'Dicionário'!$A:$C,2,0),"Conferir")</f>
        <v>2</v>
      </c>
      <c r="BX136" s="3" t="s">
        <v>157</v>
      </c>
      <c r="BY136" s="3">
        <v>65.0</v>
      </c>
      <c r="BZ136" s="3" t="s">
        <v>116</v>
      </c>
      <c r="CA136" s="26">
        <f>IFERROR(VLOOKUP(BZ136,'Dicionário'!$A:$C,2,0),"Conferir")</f>
        <v>2</v>
      </c>
      <c r="CB136" s="3">
        <v>200.0</v>
      </c>
      <c r="CC136" s="3">
        <v>0.0</v>
      </c>
      <c r="CD136" s="3" t="s">
        <v>113</v>
      </c>
      <c r="CE136" s="26">
        <f>IFERROR(VLOOKUP(CD136,'Dicionário'!$A:$C,2,0),"Conferir")</f>
        <v>2</v>
      </c>
      <c r="CF136" s="3">
        <v>0.0</v>
      </c>
      <c r="CG136" s="3" t="s">
        <v>113</v>
      </c>
      <c r="CH136" s="26">
        <f>IFERROR(VLOOKUP(CG136,'Dicionário'!$A:$C,2,0),"Conferir")</f>
        <v>2</v>
      </c>
      <c r="CI136" s="3">
        <v>50.0</v>
      </c>
      <c r="CJ136" s="3" t="s">
        <v>118</v>
      </c>
      <c r="CK136" s="26">
        <f>IFERROR(VLOOKUP(CJ136,'Dicionário'!$A:$C,2,0),"Conferir")</f>
        <v>2</v>
      </c>
      <c r="CL136" s="3" t="s">
        <v>648</v>
      </c>
      <c r="CM136" s="3">
        <v>0.0</v>
      </c>
      <c r="CN136" s="3">
        <v>0.0</v>
      </c>
      <c r="CO136" s="3">
        <v>0.0</v>
      </c>
      <c r="CP136" s="3" t="s">
        <v>113</v>
      </c>
      <c r="CQ136" s="26">
        <f>IFERROR(VLOOKUP(CP136,'Dicionário'!$A:$C,2,0),"Conferir")</f>
        <v>2</v>
      </c>
      <c r="CR136" s="3">
        <v>0.0</v>
      </c>
      <c r="CS136" s="3" t="s">
        <v>113</v>
      </c>
      <c r="CT136" s="3">
        <v>0.0</v>
      </c>
      <c r="CU136" s="3">
        <f>ROUNDDOWN((CT136-CR136)/12,0)</f>
        <v>0</v>
      </c>
      <c r="CV136" s="3" t="s">
        <v>113</v>
      </c>
      <c r="CW136" s="3">
        <v>0.0</v>
      </c>
      <c r="CX136" s="3" t="s">
        <v>113</v>
      </c>
      <c r="CY136" s="26">
        <f>IFERROR(VLOOKUP(CX136,'Dicionário'!$A:$C,2,0),"Conferir")</f>
        <v>2</v>
      </c>
      <c r="DA136" s="3" t="s">
        <v>122</v>
      </c>
      <c r="DB136" s="3" t="s">
        <v>122</v>
      </c>
      <c r="DC136" s="26">
        <f>IFERROR(VLOOKUP(DB136,'Dicionário'!$A:$C,2,0),"Conferir")</f>
        <v>1</v>
      </c>
      <c r="DD136" s="3" t="s">
        <v>144</v>
      </c>
      <c r="DE136" s="3" t="s">
        <v>92</v>
      </c>
      <c r="DF136" s="3" t="s">
        <v>124</v>
      </c>
      <c r="DG136" s="26">
        <f>IFERROR(VLOOKUP(DF136,'Dicionário'!$A:$C,2,0),"Conferir")</f>
        <v>2</v>
      </c>
      <c r="DH136" s="3" t="s">
        <v>181</v>
      </c>
      <c r="DI136" s="26">
        <f>IFERROR(VLOOKUP(DH136,'Dicionário'!$A:$C,2,0),"Conferir")</f>
        <v>1</v>
      </c>
      <c r="DJ136" s="3" t="s">
        <v>228</v>
      </c>
      <c r="DK136" s="26">
        <f>IFERROR(VLOOKUP(DJ136,'Dicionário'!$A:$C,2,0),"Conferir")</f>
        <v>6</v>
      </c>
      <c r="DL136" s="3" t="s">
        <v>92</v>
      </c>
      <c r="DM136" s="26">
        <f>IFERROR(VLOOKUP(DL136,'Dicionário'!$A:$C,2,0),"Conferir")</f>
        <v>2</v>
      </c>
      <c r="DN136" s="3" t="s">
        <v>92</v>
      </c>
      <c r="DO136" s="26">
        <f>IFERROR(VLOOKUP(DN136,'Dicionário'!$A:$C,2,0),"Conferir")</f>
        <v>2</v>
      </c>
      <c r="DP136" s="3" t="s">
        <v>1925</v>
      </c>
      <c r="DQ136" s="27">
        <f t="shared" si="5"/>
        <v>600</v>
      </c>
      <c r="DR136" s="27">
        <f t="shared" si="6"/>
        <v>902</v>
      </c>
      <c r="DS136" s="27">
        <f t="shared" si="7"/>
        <v>17</v>
      </c>
      <c r="DT136" s="27">
        <v>2023.0</v>
      </c>
    </row>
    <row r="137">
      <c r="A137" s="2">
        <v>45052.621007071764</v>
      </c>
      <c r="B137" s="3" t="s">
        <v>1099</v>
      </c>
      <c r="C137" s="3" t="s">
        <v>91</v>
      </c>
      <c r="D137" s="3" t="s">
        <v>92</v>
      </c>
      <c r="E137" s="3" t="s">
        <v>1100</v>
      </c>
      <c r="F137" s="3" t="s">
        <v>93</v>
      </c>
      <c r="G137" s="3" t="s">
        <v>93</v>
      </c>
      <c r="H137" s="3" t="s">
        <v>94</v>
      </c>
      <c r="I137" s="3" t="s">
        <v>95</v>
      </c>
      <c r="J137" s="3" t="s">
        <v>96</v>
      </c>
      <c r="K137" s="3" t="s">
        <v>1101</v>
      </c>
      <c r="L137" s="3">
        <v>2.023030241E9</v>
      </c>
      <c r="M137" s="3" t="s">
        <v>294</v>
      </c>
      <c r="N137" s="3" t="s">
        <v>1102</v>
      </c>
      <c r="O137" s="3">
        <v>1.1987419606E10</v>
      </c>
      <c r="P137" s="3">
        <v>5.70699836E8</v>
      </c>
      <c r="R137" s="3">
        <v>5.2239061871E10</v>
      </c>
      <c r="S137" s="4">
        <v>38447.0</v>
      </c>
      <c r="T137" s="3" t="s">
        <v>99</v>
      </c>
      <c r="U137" s="3" t="s">
        <v>100</v>
      </c>
      <c r="V137" s="3" t="s">
        <v>1103</v>
      </c>
      <c r="W137" s="5" t="s">
        <v>1104</v>
      </c>
      <c r="X137" s="3" t="s">
        <v>103</v>
      </c>
      <c r="Y137" s="3" t="s">
        <v>104</v>
      </c>
      <c r="Z137" s="3" t="s">
        <v>105</v>
      </c>
      <c r="AA137" s="3" t="s">
        <v>106</v>
      </c>
      <c r="AC137" s="3">
        <v>2.0</v>
      </c>
      <c r="AD137" s="3">
        <v>2.0</v>
      </c>
      <c r="AE137" s="23">
        <f t="shared" si="1"/>
        <v>4</v>
      </c>
      <c r="AG137" s="23">
        <f t="shared" si="2"/>
        <v>4</v>
      </c>
      <c r="AH137" s="24" t="str">
        <f t="shared" si="3"/>
        <v>Ok</v>
      </c>
      <c r="AI137" s="3" t="s">
        <v>107</v>
      </c>
      <c r="AJ137" s="3">
        <v>0.0</v>
      </c>
      <c r="AK137" s="3" t="s">
        <v>109</v>
      </c>
      <c r="AL137" s="25">
        <f>IFERROR(VLOOKUP(AK137,'Dicionário'!A:C,2,0),"Conferir")</f>
        <v>2</v>
      </c>
      <c r="AM137" s="3">
        <v>5104.0</v>
      </c>
      <c r="AN137" s="3" t="s">
        <v>274</v>
      </c>
      <c r="AO137" s="26">
        <f>IFERROR(VLOOKUP(AN137,'Dicionário'!$A:$C,2,0),"Conferir")</f>
        <v>0</v>
      </c>
      <c r="AP137" s="3">
        <v>800.0</v>
      </c>
      <c r="AQ137" s="3" t="s">
        <v>274</v>
      </c>
      <c r="AR137" s="26">
        <f>IFERROR(VLOOKUP(AQ137,'Dicionário'!$A:$C,2,0),"Conferir")</f>
        <v>0</v>
      </c>
      <c r="AS137" s="3">
        <v>0.0</v>
      </c>
      <c r="AT137" s="3" t="s">
        <v>109</v>
      </c>
      <c r="AU137" s="26">
        <f>IFERROR(VLOOKUP(AT137,'Dicionário'!$A:$C,2,0),"Conferir")</f>
        <v>2</v>
      </c>
      <c r="AV137" s="3">
        <v>0.0</v>
      </c>
      <c r="AW137" s="3" t="s">
        <v>109</v>
      </c>
      <c r="AX137" s="26">
        <f>IFERROR(VLOOKUP(AW137,'Dicionário'!$A:$C,2,0),"Conferir")</f>
        <v>2</v>
      </c>
      <c r="AY137" s="3">
        <v>0.0</v>
      </c>
      <c r="AZ137" s="3" t="s">
        <v>109</v>
      </c>
      <c r="BA137" s="26">
        <f>IFERROR(VLOOKUP(AZ137,'Dicionário'!$A:$C,2,0),"Conferir")</f>
        <v>2</v>
      </c>
      <c r="BB137" s="3">
        <v>0.0</v>
      </c>
      <c r="BC137" s="3" t="s">
        <v>109</v>
      </c>
      <c r="BD137" s="26">
        <f>IFERROR(VLOOKUP(BC137,'Dicionário'!$A:$C,2,0),"Conferir")</f>
        <v>2</v>
      </c>
      <c r="BF137" s="3">
        <v>0.0</v>
      </c>
      <c r="BG137" s="3" t="s">
        <v>155</v>
      </c>
      <c r="BH137" s="26">
        <f>IFERROR(VLOOKUP(BG137,'Dicionário'!$A:$C,2,0),"Conferir")</f>
        <v>3</v>
      </c>
      <c r="BI137" s="3">
        <v>0.0</v>
      </c>
      <c r="BJ137" s="3" t="s">
        <v>177</v>
      </c>
      <c r="BK137" s="26">
        <f>IFERROR(VLOOKUP(BJ137,'Dicionário'!$A:$C,2,0),"Conferir")</f>
        <v>2</v>
      </c>
      <c r="BL137" s="3">
        <v>514.0</v>
      </c>
      <c r="BM137" s="3" t="s">
        <v>138</v>
      </c>
      <c r="BN137" s="26">
        <f>IFERROR(VLOOKUP(BM137,'Dicionário'!$A:$C,2,0),"Conferir")</f>
        <v>2</v>
      </c>
      <c r="BO137" s="3">
        <v>202.0</v>
      </c>
      <c r="BP137" s="3" t="s">
        <v>114</v>
      </c>
      <c r="BQ137" s="26">
        <f>IFERROR(VLOOKUP(BP137,'Dicionário'!$A:$C,2,0),"Conferir")</f>
        <v>2</v>
      </c>
      <c r="BR137" s="3">
        <v>216.0</v>
      </c>
      <c r="BS137" s="3" t="s">
        <v>114</v>
      </c>
      <c r="BT137" s="26">
        <f>IFERROR(VLOOKUP(BS137,'Dicionário'!$A:$C,2,0),"Conferir")</f>
        <v>2</v>
      </c>
      <c r="BU137" s="3">
        <v>135.0</v>
      </c>
      <c r="BV137" s="3" t="s">
        <v>167</v>
      </c>
      <c r="BW137" s="26">
        <f>IFERROR(VLOOKUP(BV137,'Dicionário'!$A:$C,2,0),"Conferir")</f>
        <v>2</v>
      </c>
      <c r="BX137" s="3" t="s">
        <v>115</v>
      </c>
      <c r="BY137" s="3">
        <v>149.0</v>
      </c>
      <c r="BZ137" s="3" t="s">
        <v>116</v>
      </c>
      <c r="CA137" s="26">
        <f>IFERROR(VLOOKUP(BZ137,'Dicionário'!$A:$C,2,0),"Conferir")</f>
        <v>2</v>
      </c>
      <c r="CB137" s="3">
        <v>500.0</v>
      </c>
      <c r="CC137" s="3">
        <v>1155.0</v>
      </c>
      <c r="CD137" s="3" t="s">
        <v>189</v>
      </c>
      <c r="CE137" s="26">
        <f>IFERROR(VLOOKUP(CD137,'Dicionário'!$A:$C,2,0),"Conferir")</f>
        <v>2</v>
      </c>
      <c r="CF137" s="3">
        <v>174.0</v>
      </c>
      <c r="CG137" s="3" t="s">
        <v>276</v>
      </c>
      <c r="CH137" s="26">
        <f>IFERROR(VLOOKUP(CG137,'Dicionário'!$A:$C,2,0),"Conferir")</f>
        <v>2</v>
      </c>
      <c r="CI137" s="3">
        <v>700.0</v>
      </c>
      <c r="CJ137" s="3" t="s">
        <v>257</v>
      </c>
      <c r="CK137" s="26">
        <f>IFERROR(VLOOKUP(CJ137,'Dicionário'!$A:$C,2,0),"Conferir")</f>
        <v>0</v>
      </c>
      <c r="CL137" s="3" t="s">
        <v>804</v>
      </c>
      <c r="CM137" s="3">
        <v>1.0</v>
      </c>
      <c r="CN137" s="3">
        <v>0.0</v>
      </c>
      <c r="CO137" s="3">
        <v>1254.0</v>
      </c>
      <c r="CP137" s="3" t="s">
        <v>120</v>
      </c>
      <c r="CQ137" s="26">
        <f>IFERROR(VLOOKUP(CP137,'Dicionário'!$A:$C,2,0),"Conferir")</f>
        <v>2</v>
      </c>
      <c r="CR137" s="3">
        <v>0.0</v>
      </c>
      <c r="CS137" s="3" t="s">
        <v>120</v>
      </c>
      <c r="CT137" s="3">
        <v>1252.0</v>
      </c>
      <c r="CU137" s="3">
        <v>0.0</v>
      </c>
      <c r="CV137" s="3" t="s">
        <v>120</v>
      </c>
      <c r="CW137" s="3">
        <v>0.0</v>
      </c>
      <c r="CX137" s="3" t="s">
        <v>113</v>
      </c>
      <c r="CY137" s="26">
        <f>IFERROR(VLOOKUP(CX137,'Dicionário'!$A:$C,2,0),"Conferir")</f>
        <v>2</v>
      </c>
      <c r="CZ137" s="3" t="s">
        <v>805</v>
      </c>
      <c r="DA137" s="3" t="s">
        <v>121</v>
      </c>
      <c r="DB137" s="3" t="s">
        <v>121</v>
      </c>
      <c r="DC137" s="26">
        <f>IFERROR(VLOOKUP(DB137,'Dicionário'!$A:$C,2,0),"Conferir")</f>
        <v>2</v>
      </c>
      <c r="DD137" s="3" t="s">
        <v>144</v>
      </c>
      <c r="DE137" s="3" t="s">
        <v>92</v>
      </c>
      <c r="DF137" s="3" t="s">
        <v>145</v>
      </c>
      <c r="DG137" s="26">
        <f>IFERROR(VLOOKUP(DF137,'Dicionário'!$A:$C,2,0),"Conferir")</f>
        <v>1</v>
      </c>
      <c r="DH137" s="3" t="s">
        <v>228</v>
      </c>
      <c r="DI137" s="26">
        <f>IFERROR(VLOOKUP(DH137,'Dicionário'!$A:$C,2,0),"Conferir")</f>
        <v>6</v>
      </c>
      <c r="DJ137" s="3" t="s">
        <v>146</v>
      </c>
      <c r="DK137" s="26">
        <f>IFERROR(VLOOKUP(DJ137,'Dicionário'!$A:$C,2,0),"Conferir")</f>
        <v>5</v>
      </c>
      <c r="DL137" s="3" t="s">
        <v>92</v>
      </c>
      <c r="DM137" s="26">
        <f>IFERROR(VLOOKUP(DL137,'Dicionário'!$A:$C,2,0),"Conferir")</f>
        <v>2</v>
      </c>
      <c r="DN137" s="3" t="s">
        <v>91</v>
      </c>
      <c r="DO137" s="26">
        <f>IFERROR(VLOOKUP(DN137,'Dicionário'!$A:$C,2,0),"Conferir")</f>
        <v>1</v>
      </c>
      <c r="DQ137" s="27">
        <f t="shared" si="5"/>
        <v>5904</v>
      </c>
      <c r="DR137" s="27">
        <f t="shared" si="6"/>
        <v>4999</v>
      </c>
      <c r="DS137" s="27">
        <f t="shared" si="7"/>
        <v>18</v>
      </c>
      <c r="DT137" s="27">
        <v>2023.0</v>
      </c>
    </row>
    <row r="138">
      <c r="A138" s="2">
        <v>45045.65744539352</v>
      </c>
      <c r="B138" s="3" t="s">
        <v>1106</v>
      </c>
      <c r="C138" s="3" t="s">
        <v>91</v>
      </c>
      <c r="D138" s="3" t="s">
        <v>92</v>
      </c>
      <c r="E138" s="3" t="s">
        <v>92</v>
      </c>
      <c r="F138" s="3" t="s">
        <v>93</v>
      </c>
      <c r="G138" s="3" t="s">
        <v>93</v>
      </c>
      <c r="H138" s="3" t="s">
        <v>94</v>
      </c>
      <c r="I138" s="3" t="s">
        <v>96</v>
      </c>
      <c r="J138" s="3" t="s">
        <v>95</v>
      </c>
      <c r="K138" s="3" t="s">
        <v>1107</v>
      </c>
      <c r="L138" s="3">
        <v>2.023030242E9</v>
      </c>
      <c r="M138" s="3" t="s">
        <v>778</v>
      </c>
      <c r="N138" s="3" t="s">
        <v>1108</v>
      </c>
      <c r="O138" s="3">
        <v>1.1994631022E10</v>
      </c>
      <c r="P138" s="3">
        <v>6.3458501E8</v>
      </c>
      <c r="Q138" s="3" t="s">
        <v>92</v>
      </c>
      <c r="R138" s="3">
        <v>4.936571687E10</v>
      </c>
      <c r="S138" s="4">
        <v>38578.0</v>
      </c>
      <c r="T138" s="3" t="s">
        <v>99</v>
      </c>
      <c r="U138" s="3" t="s">
        <v>100</v>
      </c>
      <c r="V138" s="3" t="s">
        <v>1109</v>
      </c>
      <c r="W138" s="5" t="s">
        <v>1110</v>
      </c>
      <c r="X138" s="3" t="s">
        <v>103</v>
      </c>
      <c r="Y138" s="3" t="s">
        <v>104</v>
      </c>
      <c r="Z138" s="3" t="s">
        <v>105</v>
      </c>
      <c r="AA138" s="3" t="s">
        <v>106</v>
      </c>
      <c r="AC138" s="3">
        <v>4.0</v>
      </c>
      <c r="AD138" s="3">
        <v>4.0</v>
      </c>
      <c r="AE138" s="23">
        <f t="shared" si="1"/>
        <v>8</v>
      </c>
      <c r="AG138" s="23">
        <f t="shared" si="2"/>
        <v>8</v>
      </c>
      <c r="AH138" s="24" t="str">
        <f t="shared" si="3"/>
        <v>Ok</v>
      </c>
      <c r="AI138" s="3" t="s">
        <v>107</v>
      </c>
      <c r="AJ138" s="3">
        <v>0.0</v>
      </c>
      <c r="AK138" s="3" t="s">
        <v>109</v>
      </c>
      <c r="AL138" s="25">
        <f>IFERROR(VLOOKUP(AK138,'Dicionário'!A:C,2,0),"Conferir")</f>
        <v>2</v>
      </c>
      <c r="AM138" s="3">
        <v>0.0</v>
      </c>
      <c r="AN138" s="3" t="s">
        <v>109</v>
      </c>
      <c r="AO138" s="26">
        <f>IFERROR(VLOOKUP(AN138,'Dicionário'!$A:$C,2,0),"Conferir")</f>
        <v>2</v>
      </c>
      <c r="AP138" s="3">
        <v>2800.0</v>
      </c>
      <c r="AQ138" s="3" t="s">
        <v>135</v>
      </c>
      <c r="AR138" s="26">
        <f>IFERROR(VLOOKUP(AQ138,'Dicionário'!$A:$C,2,0),"Conferir")</f>
        <v>2</v>
      </c>
      <c r="AS138" s="3">
        <v>0.0</v>
      </c>
      <c r="AT138" s="3" t="s">
        <v>109</v>
      </c>
      <c r="AU138" s="26">
        <f>IFERROR(VLOOKUP(AT138,'Dicionário'!$A:$C,2,0),"Conferir")</f>
        <v>2</v>
      </c>
      <c r="AV138" s="3">
        <v>0.0</v>
      </c>
      <c r="AW138" s="3" t="s">
        <v>109</v>
      </c>
      <c r="AX138" s="26">
        <f>IFERROR(VLOOKUP(AW138,'Dicionário'!$A:$C,2,0),"Conferir")</f>
        <v>2</v>
      </c>
      <c r="AY138" s="3">
        <v>300.0</v>
      </c>
      <c r="AZ138" s="3" t="s">
        <v>135</v>
      </c>
      <c r="BA138" s="26">
        <f>IFERROR(VLOOKUP(AZ138,'Dicionário'!$A:$C,2,0),"Conferir")</f>
        <v>2</v>
      </c>
      <c r="BB138" s="3">
        <v>600.0</v>
      </c>
      <c r="BC138" s="3" t="s">
        <v>154</v>
      </c>
      <c r="BD138" s="26">
        <f>IFERROR(VLOOKUP(BC138,'Dicionário'!$A:$C,2,0),"Conferir")</f>
        <v>2</v>
      </c>
      <c r="BE138" s="3" t="s">
        <v>1142</v>
      </c>
      <c r="BF138" s="3">
        <v>0.0</v>
      </c>
      <c r="BG138" s="3" t="s">
        <v>111</v>
      </c>
      <c r="BH138" s="26">
        <f>IFERROR(VLOOKUP(BG138,'Dicionário'!$A:$C,2,0),"Conferir")</f>
        <v>2</v>
      </c>
      <c r="BI138" s="3">
        <v>700.0</v>
      </c>
      <c r="BJ138" s="3" t="s">
        <v>112</v>
      </c>
      <c r="BK138" s="26">
        <f>IFERROR(VLOOKUP(BJ138,'Dicionário'!$A:$C,2,0),"Conferir")</f>
        <v>2</v>
      </c>
      <c r="BL138" s="3">
        <v>0.0</v>
      </c>
      <c r="BM138" s="3" t="s">
        <v>113</v>
      </c>
      <c r="BN138" s="26">
        <f>IFERROR(VLOOKUP(BM138,'Dicionário'!$A:$C,2,0),"Conferir")</f>
        <v>2</v>
      </c>
      <c r="BO138" s="3">
        <v>84.0</v>
      </c>
      <c r="BP138" s="3" t="s">
        <v>114</v>
      </c>
      <c r="BQ138" s="26">
        <f>IFERROR(VLOOKUP(BP138,'Dicionário'!$A:$C,2,0),"Conferir")</f>
        <v>2</v>
      </c>
      <c r="BR138" s="3">
        <v>319.0</v>
      </c>
      <c r="BS138" s="3" t="s">
        <v>114</v>
      </c>
      <c r="BT138" s="26">
        <f>IFERROR(VLOOKUP(BS138,'Dicionário'!$A:$C,2,0),"Conferir")</f>
        <v>2</v>
      </c>
      <c r="BU138" s="3">
        <v>0.0</v>
      </c>
      <c r="BV138" s="3" t="s">
        <v>113</v>
      </c>
      <c r="BW138" s="26">
        <f>IFERROR(VLOOKUP(BV138,'Dicionário'!$A:$C,2,0),"Conferir")</f>
        <v>2</v>
      </c>
      <c r="BX138" s="3" t="s">
        <v>115</v>
      </c>
      <c r="BY138" s="3">
        <v>90.0</v>
      </c>
      <c r="BZ138" s="3" t="s">
        <v>116</v>
      </c>
      <c r="CA138" s="26">
        <f>IFERROR(VLOOKUP(BZ138,'Dicionário'!$A:$C,2,0),"Conferir")</f>
        <v>2</v>
      </c>
      <c r="CB138" s="3">
        <v>300.0</v>
      </c>
      <c r="CC138" s="3">
        <v>0.0</v>
      </c>
      <c r="CD138" s="3" t="s">
        <v>113</v>
      </c>
      <c r="CE138" s="26">
        <f>IFERROR(VLOOKUP(CD138,'Dicionário'!$A:$C,2,0),"Conferir")</f>
        <v>2</v>
      </c>
      <c r="CF138" s="3">
        <v>0.0</v>
      </c>
      <c r="CG138" s="3" t="s">
        <v>113</v>
      </c>
      <c r="CH138" s="26">
        <f>IFERROR(VLOOKUP(CG138,'Dicionário'!$A:$C,2,0),"Conferir")</f>
        <v>2</v>
      </c>
      <c r="CI138" s="3">
        <v>0.0</v>
      </c>
      <c r="CJ138" s="3" t="s">
        <v>113</v>
      </c>
      <c r="CK138" s="26">
        <f>IFERROR(VLOOKUP(CJ138,'Dicionário'!$A:$C,2,0),"Conferir")</f>
        <v>2</v>
      </c>
      <c r="CM138" s="3">
        <v>0.0</v>
      </c>
      <c r="CN138" s="3">
        <v>0.0</v>
      </c>
      <c r="CO138" s="3">
        <v>0.0</v>
      </c>
      <c r="CP138" s="3" t="s">
        <v>113</v>
      </c>
      <c r="CQ138" s="26">
        <f>IFERROR(VLOOKUP(CP138,'Dicionário'!$A:$C,2,0),"Conferir")</f>
        <v>2</v>
      </c>
      <c r="CR138" s="3">
        <v>0.0</v>
      </c>
      <c r="CS138" s="3" t="s">
        <v>113</v>
      </c>
      <c r="CT138" s="3">
        <v>0.0</v>
      </c>
      <c r="CU138" s="3">
        <f t="shared" ref="CU138:CU146" si="24">ROUNDDOWN((CT138-CR138)/12,0)</f>
        <v>0</v>
      </c>
      <c r="CV138" s="3" t="s">
        <v>113</v>
      </c>
      <c r="CW138" s="3">
        <v>0.0</v>
      </c>
      <c r="CX138" s="3" t="s">
        <v>113</v>
      </c>
      <c r="CY138" s="26">
        <f>IFERROR(VLOOKUP(CX138,'Dicionário'!$A:$C,2,0),"Conferir")</f>
        <v>2</v>
      </c>
      <c r="DA138" s="3" t="s">
        <v>122</v>
      </c>
      <c r="DB138" s="3" t="s">
        <v>121</v>
      </c>
      <c r="DC138" s="26">
        <f>IFERROR(VLOOKUP(DB138,'Dicionário'!$A:$C,2,0),"Conferir")</f>
        <v>2</v>
      </c>
      <c r="DD138" s="3" t="s">
        <v>123</v>
      </c>
      <c r="DE138" s="3" t="s">
        <v>445</v>
      </c>
      <c r="DF138" s="3" t="s">
        <v>124</v>
      </c>
      <c r="DG138" s="26">
        <f>IFERROR(VLOOKUP(DF138,'Dicionário'!$A:$C,2,0),"Conferir")</f>
        <v>2</v>
      </c>
      <c r="DH138" s="3" t="s">
        <v>181</v>
      </c>
      <c r="DI138" s="26">
        <f>IFERROR(VLOOKUP(DH138,'Dicionário'!$A:$C,2,0),"Conferir")</f>
        <v>1</v>
      </c>
      <c r="DJ138" s="3" t="s">
        <v>146</v>
      </c>
      <c r="DK138" s="26">
        <f>IFERROR(VLOOKUP(DJ138,'Dicionário'!$A:$C,2,0),"Conferir")</f>
        <v>5</v>
      </c>
      <c r="DL138" s="3" t="s">
        <v>92</v>
      </c>
      <c r="DM138" s="26">
        <f>IFERROR(VLOOKUP(DL138,'Dicionário'!$A:$C,2,0),"Conferir")</f>
        <v>2</v>
      </c>
      <c r="DN138" s="3" t="s">
        <v>92</v>
      </c>
      <c r="DO138" s="26">
        <f>IFERROR(VLOOKUP(DN138,'Dicionário'!$A:$C,2,0),"Conferir")</f>
        <v>2</v>
      </c>
      <c r="DQ138" s="27">
        <f t="shared" si="5"/>
        <v>3700</v>
      </c>
      <c r="DR138" s="27">
        <f t="shared" si="6"/>
        <v>1493</v>
      </c>
      <c r="DS138" s="27">
        <f t="shared" si="7"/>
        <v>18</v>
      </c>
      <c r="DT138" s="27">
        <v>2022.0</v>
      </c>
    </row>
    <row r="139">
      <c r="A139" s="2">
        <v>45045.41441280092</v>
      </c>
      <c r="B139" s="3" t="s">
        <v>1113</v>
      </c>
      <c r="C139" s="3" t="s">
        <v>91</v>
      </c>
      <c r="D139" s="3" t="s">
        <v>92</v>
      </c>
      <c r="E139" s="3" t="s">
        <v>92</v>
      </c>
      <c r="F139" s="3">
        <v>2.0</v>
      </c>
      <c r="G139" s="3" t="s">
        <v>93</v>
      </c>
      <c r="H139" s="3">
        <v>1.0</v>
      </c>
      <c r="I139" s="3" t="s">
        <v>95</v>
      </c>
      <c r="J139" s="3" t="s">
        <v>96</v>
      </c>
      <c r="K139" s="3" t="s">
        <v>1114</v>
      </c>
      <c r="L139" s="3">
        <v>2.023030245E9</v>
      </c>
      <c r="M139" s="3" t="s">
        <v>294</v>
      </c>
      <c r="N139" s="3" t="s">
        <v>1115</v>
      </c>
      <c r="O139" s="3">
        <v>3.8998582198E10</v>
      </c>
      <c r="P139" s="3" t="s">
        <v>1116</v>
      </c>
      <c r="R139" s="3">
        <v>1.561291668E10</v>
      </c>
      <c r="S139" s="4">
        <v>38303.0</v>
      </c>
      <c r="T139" s="3" t="s">
        <v>99</v>
      </c>
      <c r="U139" s="3" t="s">
        <v>100</v>
      </c>
      <c r="V139" s="3" t="s">
        <v>1117</v>
      </c>
      <c r="W139" s="5" t="s">
        <v>864</v>
      </c>
      <c r="X139" s="3" t="s">
        <v>103</v>
      </c>
      <c r="Y139" s="3" t="s">
        <v>104</v>
      </c>
      <c r="Z139" s="3" t="s">
        <v>105</v>
      </c>
      <c r="AA139" s="3" t="s">
        <v>106</v>
      </c>
      <c r="AC139" s="3">
        <v>2.0</v>
      </c>
      <c r="AD139" s="3">
        <v>2.0</v>
      </c>
      <c r="AE139" s="23">
        <f t="shared" si="1"/>
        <v>4</v>
      </c>
      <c r="AF139" s="3">
        <v>0.0</v>
      </c>
      <c r="AG139" s="23">
        <f t="shared" si="2"/>
        <v>4</v>
      </c>
      <c r="AH139" s="24" t="str">
        <f t="shared" si="3"/>
        <v>Ok</v>
      </c>
      <c r="AI139" s="3" t="s">
        <v>107</v>
      </c>
      <c r="AJ139" s="3">
        <v>0.0</v>
      </c>
      <c r="AK139" s="3" t="s">
        <v>109</v>
      </c>
      <c r="AL139" s="25">
        <f>IFERROR(VLOOKUP(AK139,'Dicionário'!A:C,2,0),"Conferir")</f>
        <v>2</v>
      </c>
      <c r="AM139" s="3">
        <v>1000.0</v>
      </c>
      <c r="AN139" s="3" t="s">
        <v>135</v>
      </c>
      <c r="AO139" s="26">
        <f>IFERROR(VLOOKUP(AN139,'Dicionário'!$A:$C,2,0),"Conferir")</f>
        <v>2</v>
      </c>
      <c r="AP139" s="3">
        <v>3225.0</v>
      </c>
      <c r="AQ139" s="3" t="s">
        <v>110</v>
      </c>
      <c r="AR139" s="26">
        <f>IFERROR(VLOOKUP(AQ139,'Dicionário'!$A:$C,2,0),"Conferir")</f>
        <v>2</v>
      </c>
      <c r="AS139" s="3">
        <v>0.0</v>
      </c>
      <c r="AT139" s="3" t="s">
        <v>109</v>
      </c>
      <c r="AU139" s="26">
        <f>IFERROR(VLOOKUP(AT139,'Dicionário'!$A:$C,2,0),"Conferir")</f>
        <v>2</v>
      </c>
      <c r="AV139" s="3">
        <v>0.0</v>
      </c>
      <c r="AW139" s="3" t="s">
        <v>109</v>
      </c>
      <c r="AX139" s="26">
        <f>IFERROR(VLOOKUP(AW139,'Dicionário'!$A:$C,2,0),"Conferir")</f>
        <v>2</v>
      </c>
      <c r="AY139" s="3">
        <v>0.0</v>
      </c>
      <c r="AZ139" s="3" t="s">
        <v>109</v>
      </c>
      <c r="BA139" s="26">
        <f>IFERROR(VLOOKUP(AZ139,'Dicionário'!$A:$C,2,0),"Conferir")</f>
        <v>2</v>
      </c>
      <c r="BB139" s="3">
        <v>0.0</v>
      </c>
      <c r="BC139" s="3" t="s">
        <v>109</v>
      </c>
      <c r="BD139" s="26">
        <f>IFERROR(VLOOKUP(BC139,'Dicionário'!$A:$C,2,0),"Conferir")</f>
        <v>2</v>
      </c>
      <c r="BF139" s="3">
        <v>1.0</v>
      </c>
      <c r="BG139" s="3" t="s">
        <v>136</v>
      </c>
      <c r="BH139" s="26">
        <f>IFERROR(VLOOKUP(BG139,'Dicionário'!$A:$C,2,0),"Conferir")</f>
        <v>1</v>
      </c>
      <c r="BI139" s="3">
        <v>0.0</v>
      </c>
      <c r="BJ139" s="3" t="s">
        <v>137</v>
      </c>
      <c r="BK139" s="26">
        <f>IFERROR(VLOOKUP(BJ139,'Dicionário'!$A:$C,2,0),"Conferir")</f>
        <v>2</v>
      </c>
      <c r="BL139" s="3">
        <v>0.0</v>
      </c>
      <c r="BM139" s="3" t="s">
        <v>113</v>
      </c>
      <c r="BN139" s="26">
        <f>IFERROR(VLOOKUP(BM139,'Dicionário'!$A:$C,2,0),"Conferir")</f>
        <v>2</v>
      </c>
      <c r="BO139" s="3">
        <v>127.0</v>
      </c>
      <c r="BP139" s="3" t="s">
        <v>114</v>
      </c>
      <c r="BQ139" s="26">
        <f>IFERROR(VLOOKUP(BP139,'Dicionário'!$A:$C,2,0),"Conferir")</f>
        <v>2</v>
      </c>
      <c r="BR139" s="3">
        <v>134.0</v>
      </c>
      <c r="BS139" s="3" t="s">
        <v>114</v>
      </c>
      <c r="BT139" s="26">
        <f>IFERROR(VLOOKUP(BS139,'Dicionário'!$A:$C,2,0),"Conferir")</f>
        <v>2</v>
      </c>
      <c r="BU139" s="3">
        <v>144.0</v>
      </c>
      <c r="BV139" s="3" t="s">
        <v>237</v>
      </c>
      <c r="BW139" s="26">
        <f>IFERROR(VLOOKUP(BV139,'Dicionário'!$A:$C,2,0),"Conferir")</f>
        <v>0</v>
      </c>
      <c r="BX139" s="3" t="s">
        <v>157</v>
      </c>
      <c r="BY139" s="3">
        <v>100.0</v>
      </c>
      <c r="BZ139" s="3" t="s">
        <v>179</v>
      </c>
      <c r="CA139" s="26">
        <f>IFERROR(VLOOKUP(BZ139,'Dicionário'!$A:$C,2,0),"Conferir")</f>
        <v>0</v>
      </c>
      <c r="CB139" s="3">
        <v>400.0</v>
      </c>
      <c r="CC139" s="3">
        <v>0.0</v>
      </c>
      <c r="CD139" s="3" t="s">
        <v>113</v>
      </c>
      <c r="CE139" s="26">
        <f>IFERROR(VLOOKUP(CD139,'Dicionário'!$A:$C,2,0),"Conferir")</f>
        <v>2</v>
      </c>
      <c r="CF139" s="3">
        <v>30.0</v>
      </c>
      <c r="CG139" s="3" t="s">
        <v>117</v>
      </c>
      <c r="CH139" s="26">
        <f>IFERROR(VLOOKUP(CG139,'Dicionário'!$A:$C,2,0),"Conferir")</f>
        <v>2</v>
      </c>
      <c r="CI139" s="3">
        <v>95.0</v>
      </c>
      <c r="CJ139" s="3" t="s">
        <v>118</v>
      </c>
      <c r="CK139" s="26">
        <f>IFERROR(VLOOKUP(CJ139,'Dicionário'!$A:$C,2,0),"Conferir")</f>
        <v>2</v>
      </c>
      <c r="CL139" s="3" t="s">
        <v>238</v>
      </c>
      <c r="CM139" s="3">
        <v>0.0</v>
      </c>
      <c r="CN139" s="3">
        <v>0.0</v>
      </c>
      <c r="CO139" s="3">
        <v>0.0</v>
      </c>
      <c r="CP139" s="3" t="s">
        <v>113</v>
      </c>
      <c r="CQ139" s="26">
        <f>IFERROR(VLOOKUP(CP139,'Dicionário'!$A:$C,2,0),"Conferir")</f>
        <v>2</v>
      </c>
      <c r="CR139" s="3">
        <v>0.0</v>
      </c>
      <c r="CS139" s="3" t="s">
        <v>120</v>
      </c>
      <c r="CT139" s="3">
        <v>0.0</v>
      </c>
      <c r="CU139" s="3">
        <f t="shared" si="24"/>
        <v>0</v>
      </c>
      <c r="CV139" s="3" t="s">
        <v>120</v>
      </c>
      <c r="CW139" s="3">
        <v>0.0</v>
      </c>
      <c r="CX139" s="3" t="s">
        <v>113</v>
      </c>
      <c r="CY139" s="26">
        <f>IFERROR(VLOOKUP(CX139,'Dicionário'!$A:$C,2,0),"Conferir")</f>
        <v>2</v>
      </c>
      <c r="DA139" s="3" t="s">
        <v>122</v>
      </c>
      <c r="DB139" s="3" t="s">
        <v>122</v>
      </c>
      <c r="DC139" s="26">
        <f>IFERROR(VLOOKUP(DB139,'Dicionário'!$A:$C,2,0),"Conferir")</f>
        <v>1</v>
      </c>
      <c r="DD139" s="3" t="s">
        <v>123</v>
      </c>
      <c r="DE139" s="3" t="s">
        <v>92</v>
      </c>
      <c r="DF139" s="3" t="s">
        <v>124</v>
      </c>
      <c r="DG139" s="26">
        <f>IFERROR(VLOOKUP(DF139,'Dicionário'!$A:$C,2,0),"Conferir")</f>
        <v>2</v>
      </c>
      <c r="DH139" s="3" t="s">
        <v>125</v>
      </c>
      <c r="DI139" s="26">
        <f>IFERROR(VLOOKUP(DH139,'Dicionário'!$A:$C,2,0),"Conferir")</f>
        <v>3</v>
      </c>
      <c r="DJ139" s="3" t="s">
        <v>147</v>
      </c>
      <c r="DK139" s="26">
        <f>IFERROR(VLOOKUP(DJ139,'Dicionário'!$A:$C,2,0),"Conferir")</f>
        <v>2</v>
      </c>
      <c r="DL139" s="3" t="s">
        <v>92</v>
      </c>
      <c r="DM139" s="26">
        <f>IFERROR(VLOOKUP(DL139,'Dicionário'!$A:$C,2,0),"Conferir")</f>
        <v>2</v>
      </c>
      <c r="DN139" s="3" t="s">
        <v>91</v>
      </c>
      <c r="DO139" s="26">
        <f>IFERROR(VLOOKUP(DN139,'Dicionário'!$A:$C,2,0),"Conferir")</f>
        <v>1</v>
      </c>
      <c r="DQ139" s="27">
        <f t="shared" si="5"/>
        <v>4225</v>
      </c>
      <c r="DR139" s="27">
        <f t="shared" si="6"/>
        <v>1030</v>
      </c>
      <c r="DS139" s="27">
        <f t="shared" si="7"/>
        <v>18</v>
      </c>
      <c r="DT139" s="27">
        <v>2010.0</v>
      </c>
    </row>
    <row r="140">
      <c r="A140" s="2">
        <v>45045.41514625</v>
      </c>
      <c r="B140" s="3" t="s">
        <v>1118</v>
      </c>
      <c r="C140" s="3" t="s">
        <v>91</v>
      </c>
      <c r="D140" s="3" t="s">
        <v>92</v>
      </c>
      <c r="E140" s="3" t="s">
        <v>92</v>
      </c>
      <c r="F140" s="3" t="s">
        <v>93</v>
      </c>
      <c r="G140" s="3" t="s">
        <v>93</v>
      </c>
      <c r="H140" s="3" t="s">
        <v>94</v>
      </c>
      <c r="I140" s="3" t="s">
        <v>96</v>
      </c>
      <c r="J140" s="3" t="s">
        <v>95</v>
      </c>
      <c r="K140" s="3" t="s">
        <v>1119</v>
      </c>
      <c r="L140" s="3">
        <v>2.023030243E9</v>
      </c>
      <c r="M140" s="3" t="s">
        <v>267</v>
      </c>
      <c r="N140" s="3" t="s">
        <v>1120</v>
      </c>
      <c r="O140" s="3">
        <v>1.1956509634E10</v>
      </c>
      <c r="P140" s="3">
        <v>5.70526024E8</v>
      </c>
      <c r="Q140" s="3" t="s">
        <v>92</v>
      </c>
      <c r="R140" s="3">
        <v>5.2286106851E10</v>
      </c>
      <c r="S140" s="4">
        <v>38473.0</v>
      </c>
      <c r="T140" s="3" t="s">
        <v>131</v>
      </c>
      <c r="U140" s="3" t="s">
        <v>100</v>
      </c>
      <c r="V140" s="3" t="s">
        <v>1121</v>
      </c>
      <c r="W140" s="5" t="s">
        <v>1122</v>
      </c>
      <c r="X140" s="3" t="s">
        <v>391</v>
      </c>
      <c r="Y140" s="3" t="s">
        <v>104</v>
      </c>
      <c r="Z140" s="3" t="s">
        <v>105</v>
      </c>
      <c r="AA140" s="3" t="s">
        <v>106</v>
      </c>
      <c r="AB140" s="3" t="s">
        <v>1123</v>
      </c>
      <c r="AC140" s="3">
        <v>2.0</v>
      </c>
      <c r="AD140" s="3">
        <v>1.0</v>
      </c>
      <c r="AE140" s="23">
        <f t="shared" si="1"/>
        <v>2</v>
      </c>
      <c r="AG140" s="23">
        <f t="shared" si="2"/>
        <v>2</v>
      </c>
      <c r="AH140" s="24" t="str">
        <f t="shared" si="3"/>
        <v>Ok</v>
      </c>
      <c r="AI140" s="3" t="s">
        <v>107</v>
      </c>
      <c r="AJ140" s="3">
        <v>0.0</v>
      </c>
      <c r="AK140" s="3" t="s">
        <v>109</v>
      </c>
      <c r="AL140" s="25">
        <f>IFERROR(VLOOKUP(AK140,'Dicionário'!A:C,2,0),"Conferir")</f>
        <v>2</v>
      </c>
      <c r="AM140" s="3">
        <v>0.0</v>
      </c>
      <c r="AN140" s="3" t="s">
        <v>109</v>
      </c>
      <c r="AO140" s="26">
        <f>IFERROR(VLOOKUP(AN140,'Dicionário'!$A:$C,2,0),"Conferir")</f>
        <v>2</v>
      </c>
      <c r="AP140" s="3">
        <v>530.0</v>
      </c>
      <c r="AQ140" s="3" t="s">
        <v>108</v>
      </c>
      <c r="AR140" s="26">
        <f>IFERROR(VLOOKUP(AQ140,'Dicionário'!$A:$C,2,0),"Conferir")</f>
        <v>2</v>
      </c>
      <c r="AS140" s="3">
        <v>1800.0</v>
      </c>
      <c r="AT140" s="3" t="s">
        <v>108</v>
      </c>
      <c r="AU140" s="26">
        <f>IFERROR(VLOOKUP(AT140,'Dicionário'!$A:$C,2,0),"Conferir")</f>
        <v>2</v>
      </c>
      <c r="AV140" s="3">
        <v>0.0</v>
      </c>
      <c r="AW140" s="3" t="s">
        <v>109</v>
      </c>
      <c r="AX140" s="26">
        <f>IFERROR(VLOOKUP(AW140,'Dicionário'!$A:$C,2,0),"Conferir")</f>
        <v>2</v>
      </c>
      <c r="AY140" s="3">
        <v>0.0</v>
      </c>
      <c r="AZ140" s="3" t="s">
        <v>109</v>
      </c>
      <c r="BA140" s="26">
        <f>IFERROR(VLOOKUP(AZ140,'Dicionário'!$A:$C,2,0),"Conferir")</f>
        <v>2</v>
      </c>
      <c r="BB140" s="3">
        <v>0.0</v>
      </c>
      <c r="BC140" s="3" t="s">
        <v>109</v>
      </c>
      <c r="BD140" s="26">
        <f>IFERROR(VLOOKUP(BC140,'Dicionário'!$A:$C,2,0),"Conferir")</f>
        <v>2</v>
      </c>
      <c r="BF140" s="3">
        <v>0.0</v>
      </c>
      <c r="BG140" s="3" t="s">
        <v>111</v>
      </c>
      <c r="BH140" s="26">
        <f>IFERROR(VLOOKUP(BG140,'Dicionário'!$A:$C,2,0),"Conferir")</f>
        <v>2</v>
      </c>
      <c r="BI140" s="3">
        <v>1200.0</v>
      </c>
      <c r="BJ140" s="3" t="s">
        <v>112</v>
      </c>
      <c r="BK140" s="26">
        <f>IFERROR(VLOOKUP(BJ140,'Dicionário'!$A:$C,2,0),"Conferir")</f>
        <v>2</v>
      </c>
      <c r="BL140" s="3">
        <v>0.0</v>
      </c>
      <c r="BM140" s="3" t="s">
        <v>113</v>
      </c>
      <c r="BN140" s="26">
        <f>IFERROR(VLOOKUP(BM140,'Dicionário'!$A:$C,2,0),"Conferir")</f>
        <v>2</v>
      </c>
      <c r="BO140" s="3">
        <v>97.0</v>
      </c>
      <c r="BP140" s="3" t="s">
        <v>114</v>
      </c>
      <c r="BQ140" s="26">
        <f>IFERROR(VLOOKUP(BP140,'Dicionário'!$A:$C,2,0),"Conferir")</f>
        <v>2</v>
      </c>
      <c r="BR140" s="3">
        <v>97.0</v>
      </c>
      <c r="BS140" s="3" t="s">
        <v>114</v>
      </c>
      <c r="BT140" s="26">
        <f>IFERROR(VLOOKUP(BS140,'Dicionário'!$A:$C,2,0),"Conferir")</f>
        <v>2</v>
      </c>
      <c r="BU140" s="3">
        <v>50.0</v>
      </c>
      <c r="BV140" s="3" t="s">
        <v>256</v>
      </c>
      <c r="BW140" s="26">
        <f>IFERROR(VLOOKUP(BV140,'Dicionário'!$A:$C,2,0),"Conferir")</f>
        <v>0</v>
      </c>
      <c r="BX140" s="3" t="s">
        <v>157</v>
      </c>
      <c r="BY140" s="3">
        <v>105.0</v>
      </c>
      <c r="BZ140" s="3" t="s">
        <v>116</v>
      </c>
      <c r="CA140" s="26">
        <f>IFERROR(VLOOKUP(BZ140,'Dicionário'!$A:$C,2,0),"Conferir")</f>
        <v>2</v>
      </c>
      <c r="CB140" s="3">
        <v>539.0</v>
      </c>
      <c r="CC140" s="3">
        <v>0.0</v>
      </c>
      <c r="CD140" s="3" t="s">
        <v>113</v>
      </c>
      <c r="CE140" s="26">
        <f>IFERROR(VLOOKUP(CD140,'Dicionário'!$A:$C,2,0),"Conferir")</f>
        <v>2</v>
      </c>
      <c r="CF140" s="3">
        <v>0.0</v>
      </c>
      <c r="CG140" s="3" t="s">
        <v>113</v>
      </c>
      <c r="CH140" s="26">
        <f>IFERROR(VLOOKUP(CG140,'Dicionário'!$A:$C,2,0),"Conferir")</f>
        <v>2</v>
      </c>
      <c r="CI140" s="3">
        <v>120.0</v>
      </c>
      <c r="CJ140" s="3" t="s">
        <v>118</v>
      </c>
      <c r="CK140" s="26">
        <f>IFERROR(VLOOKUP(CJ140,'Dicionário'!$A:$C,2,0),"Conferir")</f>
        <v>2</v>
      </c>
      <c r="CL140" s="3" t="s">
        <v>217</v>
      </c>
      <c r="CM140" s="3">
        <v>0.0</v>
      </c>
      <c r="CN140" s="3">
        <v>0.0</v>
      </c>
      <c r="CO140" s="3">
        <v>0.0</v>
      </c>
      <c r="CP140" s="3" t="s">
        <v>113</v>
      </c>
      <c r="CQ140" s="26">
        <f>IFERROR(VLOOKUP(CP140,'Dicionário'!$A:$C,2,0),"Conferir")</f>
        <v>2</v>
      </c>
      <c r="CR140" s="3">
        <v>0.0</v>
      </c>
      <c r="CS140" s="3" t="s">
        <v>113</v>
      </c>
      <c r="CT140" s="3">
        <v>0.0</v>
      </c>
      <c r="CU140" s="3">
        <f t="shared" si="24"/>
        <v>0</v>
      </c>
      <c r="CV140" s="3" t="s">
        <v>113</v>
      </c>
      <c r="CW140" s="3">
        <v>0.0</v>
      </c>
      <c r="CX140" s="3" t="s">
        <v>113</v>
      </c>
      <c r="CY140" s="26">
        <f>IFERROR(VLOOKUP(CX140,'Dicionário'!$A:$C,2,0),"Conferir")</f>
        <v>2</v>
      </c>
      <c r="DA140" s="3" t="s">
        <v>122</v>
      </c>
      <c r="DB140" s="3" t="s">
        <v>122</v>
      </c>
      <c r="DC140" s="26">
        <f>IFERROR(VLOOKUP(DB140,'Dicionário'!$A:$C,2,0),"Conferir")</f>
        <v>1</v>
      </c>
      <c r="DD140" s="3" t="s">
        <v>144</v>
      </c>
      <c r="DF140" s="3" t="s">
        <v>124</v>
      </c>
      <c r="DG140" s="26">
        <f>IFERROR(VLOOKUP(DF140,'Dicionário'!$A:$C,2,0),"Conferir")</f>
        <v>2</v>
      </c>
      <c r="DH140" s="3" t="s">
        <v>147</v>
      </c>
      <c r="DI140" s="26">
        <f>IFERROR(VLOOKUP(DH140,'Dicionário'!$A:$C,2,0),"Conferir")</f>
        <v>2</v>
      </c>
      <c r="DJ140" s="3" t="s">
        <v>146</v>
      </c>
      <c r="DK140" s="26">
        <f>IFERROR(VLOOKUP(DJ140,'Dicionário'!$A:$C,2,0),"Conferir")</f>
        <v>5</v>
      </c>
      <c r="DL140" s="3" t="s">
        <v>92</v>
      </c>
      <c r="DM140" s="26">
        <f>IFERROR(VLOOKUP(DL140,'Dicionário'!$A:$C,2,0),"Conferir")</f>
        <v>2</v>
      </c>
      <c r="DN140" s="3" t="s">
        <v>92</v>
      </c>
      <c r="DO140" s="26">
        <f>IFERROR(VLOOKUP(DN140,'Dicionário'!$A:$C,2,0),"Conferir")</f>
        <v>2</v>
      </c>
      <c r="DQ140" s="27">
        <f t="shared" si="5"/>
        <v>2330</v>
      </c>
      <c r="DR140" s="27">
        <f t="shared" si="6"/>
        <v>2208</v>
      </c>
      <c r="DS140" s="27">
        <f t="shared" si="7"/>
        <v>18</v>
      </c>
      <c r="DT140" s="27">
        <v>2023.0</v>
      </c>
    </row>
    <row r="141">
      <c r="A141" s="2">
        <v>45045.728431678246</v>
      </c>
      <c r="B141" s="3" t="s">
        <v>1126</v>
      </c>
      <c r="C141" s="3" t="s">
        <v>91</v>
      </c>
      <c r="D141" s="3" t="s">
        <v>92</v>
      </c>
      <c r="E141" s="3" t="s">
        <v>1127</v>
      </c>
      <c r="F141" s="3">
        <v>1.0</v>
      </c>
      <c r="G141" s="3" t="s">
        <v>93</v>
      </c>
      <c r="H141" s="3" t="s">
        <v>94</v>
      </c>
      <c r="I141" s="3" t="s">
        <v>95</v>
      </c>
      <c r="J141" s="3" t="s">
        <v>1128</v>
      </c>
      <c r="K141" s="3" t="s">
        <v>1129</v>
      </c>
      <c r="L141" s="3">
        <v>2.023030247E9</v>
      </c>
      <c r="M141" s="3" t="s">
        <v>89</v>
      </c>
      <c r="N141" s="3" t="s">
        <v>1130</v>
      </c>
      <c r="O141" s="3">
        <v>1.1969274948E10</v>
      </c>
      <c r="P141" s="3">
        <v>5.07870244E8</v>
      </c>
      <c r="Q141" s="3" t="s">
        <v>92</v>
      </c>
      <c r="R141" s="3">
        <v>4.6204665812E10</v>
      </c>
      <c r="S141" s="4">
        <v>38633.0</v>
      </c>
      <c r="T141" s="3" t="s">
        <v>163</v>
      </c>
      <c r="U141" s="3" t="s">
        <v>100</v>
      </c>
      <c r="V141" s="3" t="s">
        <v>1131</v>
      </c>
      <c r="W141" s="5" t="s">
        <v>1132</v>
      </c>
      <c r="X141" s="3" t="s">
        <v>1133</v>
      </c>
      <c r="Y141" s="3" t="s">
        <v>104</v>
      </c>
      <c r="Z141" s="3" t="s">
        <v>105</v>
      </c>
      <c r="AA141" s="3" t="s">
        <v>106</v>
      </c>
      <c r="AC141" s="3">
        <v>3.0</v>
      </c>
      <c r="AD141" s="3">
        <v>3.0</v>
      </c>
      <c r="AE141" s="23">
        <f t="shared" si="1"/>
        <v>6</v>
      </c>
      <c r="AG141" s="23">
        <f t="shared" si="2"/>
        <v>6</v>
      </c>
      <c r="AH141" s="24" t="str">
        <f t="shared" si="3"/>
        <v>Ok</v>
      </c>
      <c r="AI141" s="3" t="s">
        <v>107</v>
      </c>
      <c r="AJ141" s="3">
        <v>0.0</v>
      </c>
      <c r="AK141" s="3" t="s">
        <v>109</v>
      </c>
      <c r="AL141" s="25">
        <f>IFERROR(VLOOKUP(AK141,'Dicionário'!A:C,2,0),"Conferir")</f>
        <v>2</v>
      </c>
      <c r="AM141" s="3">
        <v>0.0</v>
      </c>
      <c r="AN141" s="3" t="s">
        <v>109</v>
      </c>
      <c r="AO141" s="26">
        <f>IFERROR(VLOOKUP(AN141,'Dicionário'!$A:$C,2,0),"Conferir")</f>
        <v>2</v>
      </c>
      <c r="AP141" s="3">
        <v>2551.0</v>
      </c>
      <c r="AQ141" s="3" t="s">
        <v>176</v>
      </c>
      <c r="AR141" s="26">
        <f>IFERROR(VLOOKUP(AQ141,'Dicionário'!$A:$C,2,0),"Conferir")</f>
        <v>0</v>
      </c>
      <c r="AS141" s="3">
        <v>0.0</v>
      </c>
      <c r="AT141" s="3" t="s">
        <v>109</v>
      </c>
      <c r="AU141" s="26">
        <f>IFERROR(VLOOKUP(AT141,'Dicionário'!$A:$C,2,0),"Conferir")</f>
        <v>2</v>
      </c>
      <c r="AV141" s="3">
        <v>0.0</v>
      </c>
      <c r="AW141" s="3" t="s">
        <v>109</v>
      </c>
      <c r="AX141" s="26">
        <f>IFERROR(VLOOKUP(AW141,'Dicionário'!$A:$C,2,0),"Conferir")</f>
        <v>2</v>
      </c>
      <c r="AY141" s="3">
        <v>0.0</v>
      </c>
      <c r="AZ141" s="3" t="s">
        <v>109</v>
      </c>
      <c r="BA141" s="26">
        <f>IFERROR(VLOOKUP(AZ141,'Dicionário'!$A:$C,2,0),"Conferir")</f>
        <v>2</v>
      </c>
      <c r="BB141" s="3">
        <v>0.0</v>
      </c>
      <c r="BC141" s="3" t="s">
        <v>109</v>
      </c>
      <c r="BD141" s="26">
        <f>IFERROR(VLOOKUP(BC141,'Dicionário'!$A:$C,2,0),"Conferir")</f>
        <v>2</v>
      </c>
      <c r="BF141" s="3">
        <v>1.0</v>
      </c>
      <c r="BG141" s="3" t="s">
        <v>203</v>
      </c>
      <c r="BH141" s="26">
        <f>IFERROR(VLOOKUP(BG141,'Dicionário'!$A:$C,2,0),"Conferir")</f>
        <v>4</v>
      </c>
      <c r="BI141" s="3">
        <v>0.0</v>
      </c>
      <c r="BJ141" s="3" t="s">
        <v>137</v>
      </c>
      <c r="BK141" s="26">
        <f>IFERROR(VLOOKUP(BJ141,'Dicionário'!$A:$C,2,0),"Conferir")</f>
        <v>2</v>
      </c>
      <c r="BL141" s="3">
        <v>0.0</v>
      </c>
      <c r="BM141" s="3" t="s">
        <v>113</v>
      </c>
      <c r="BN141" s="26">
        <f>IFERROR(VLOOKUP(BM141,'Dicionário'!$A:$C,2,0),"Conferir")</f>
        <v>2</v>
      </c>
      <c r="BO141" s="3">
        <v>69.0</v>
      </c>
      <c r="BP141" s="3" t="s">
        <v>114</v>
      </c>
      <c r="BQ141" s="26">
        <f>IFERROR(VLOOKUP(BP141,'Dicionário'!$A:$C,2,0),"Conferir")</f>
        <v>2</v>
      </c>
      <c r="BR141" s="3">
        <v>246.0</v>
      </c>
      <c r="BS141" s="3" t="s">
        <v>114</v>
      </c>
      <c r="BT141" s="26">
        <f>IFERROR(VLOOKUP(BS141,'Dicionário'!$A:$C,2,0),"Conferir")</f>
        <v>2</v>
      </c>
      <c r="BU141" s="3">
        <v>128.0</v>
      </c>
      <c r="BV141" s="3" t="s">
        <v>167</v>
      </c>
      <c r="BW141" s="26">
        <f>IFERROR(VLOOKUP(BV141,'Dicionário'!$A:$C,2,0),"Conferir")</f>
        <v>2</v>
      </c>
      <c r="BX141" s="3" t="s">
        <v>115</v>
      </c>
      <c r="BY141" s="3">
        <v>100.0</v>
      </c>
      <c r="BZ141" s="3" t="s">
        <v>116</v>
      </c>
      <c r="CA141" s="26">
        <f>IFERROR(VLOOKUP(BZ141,'Dicionário'!$A:$C,2,0),"Conferir")</f>
        <v>2</v>
      </c>
      <c r="CB141" s="3">
        <v>151.0</v>
      </c>
      <c r="CC141" s="3">
        <v>0.0</v>
      </c>
      <c r="CD141" s="3" t="s">
        <v>113</v>
      </c>
      <c r="CE141" s="26">
        <f>IFERROR(VLOOKUP(CD141,'Dicionário'!$A:$C,2,0),"Conferir")</f>
        <v>2</v>
      </c>
      <c r="CF141" s="3">
        <v>0.0</v>
      </c>
      <c r="CG141" s="3" t="s">
        <v>113</v>
      </c>
      <c r="CH141" s="26">
        <f>IFERROR(VLOOKUP(CG141,'Dicionário'!$A:$C,2,0),"Conferir")</f>
        <v>2</v>
      </c>
      <c r="CI141" s="3">
        <v>130.0</v>
      </c>
      <c r="CJ141" s="3" t="s">
        <v>257</v>
      </c>
      <c r="CK141" s="26">
        <f>IFERROR(VLOOKUP(CJ141,'Dicionário'!$A:$C,2,0),"Conferir")</f>
        <v>0</v>
      </c>
      <c r="CL141" s="3" t="s">
        <v>751</v>
      </c>
      <c r="CM141" s="3">
        <v>0.0</v>
      </c>
      <c r="CN141" s="3">
        <v>0.0</v>
      </c>
      <c r="CO141" s="3">
        <v>0.0</v>
      </c>
      <c r="CP141" s="3" t="s">
        <v>113</v>
      </c>
      <c r="CQ141" s="26">
        <f>IFERROR(VLOOKUP(CP141,'Dicionário'!$A:$C,2,0),"Conferir")</f>
        <v>2</v>
      </c>
      <c r="CR141" s="3">
        <v>0.0</v>
      </c>
      <c r="CS141" s="3" t="s">
        <v>113</v>
      </c>
      <c r="CT141" s="3">
        <v>0.0</v>
      </c>
      <c r="CU141" s="3">
        <f t="shared" si="24"/>
        <v>0</v>
      </c>
      <c r="CV141" s="3" t="s">
        <v>113</v>
      </c>
      <c r="CW141" s="3">
        <v>0.0</v>
      </c>
      <c r="CX141" s="3" t="s">
        <v>113</v>
      </c>
      <c r="CY141" s="26">
        <f>IFERROR(VLOOKUP(CX141,'Dicionário'!$A:$C,2,0),"Conferir")</f>
        <v>2</v>
      </c>
      <c r="DA141" s="3" t="s">
        <v>122</v>
      </c>
      <c r="DB141" s="3" t="s">
        <v>122</v>
      </c>
      <c r="DC141" s="26">
        <f>IFERROR(VLOOKUP(DB141,'Dicionário'!$A:$C,2,0),"Conferir")</f>
        <v>1</v>
      </c>
      <c r="DD141" s="3" t="s">
        <v>123</v>
      </c>
      <c r="DE141" s="3" t="s">
        <v>92</v>
      </c>
      <c r="DF141" s="3" t="s">
        <v>124</v>
      </c>
      <c r="DG141" s="26">
        <f>IFERROR(VLOOKUP(DF141,'Dicionário'!$A:$C,2,0),"Conferir")</f>
        <v>2</v>
      </c>
      <c r="DH141" s="3" t="s">
        <v>208</v>
      </c>
      <c r="DI141" s="26">
        <f>IFERROR(VLOOKUP(DH141,'Dicionário'!$A:$C,2,0),"Conferir")</f>
        <v>4</v>
      </c>
      <c r="DJ141" s="3" t="s">
        <v>146</v>
      </c>
      <c r="DK141" s="26">
        <f>IFERROR(VLOOKUP(DJ141,'Dicionário'!$A:$C,2,0),"Conferir")</f>
        <v>5</v>
      </c>
      <c r="DL141" s="3" t="s">
        <v>91</v>
      </c>
      <c r="DM141" s="26">
        <f>IFERROR(VLOOKUP(DL141,'Dicionário'!$A:$C,2,0),"Conferir")</f>
        <v>1</v>
      </c>
      <c r="DN141" s="3" t="s">
        <v>91</v>
      </c>
      <c r="DO141" s="26">
        <f>IFERROR(VLOOKUP(DN141,'Dicionário'!$A:$C,2,0),"Conferir")</f>
        <v>1</v>
      </c>
      <c r="DQ141" s="27">
        <f t="shared" si="5"/>
        <v>2551</v>
      </c>
      <c r="DR141" s="27">
        <f t="shared" si="6"/>
        <v>824</v>
      </c>
      <c r="DS141" s="27">
        <f t="shared" si="7"/>
        <v>18</v>
      </c>
      <c r="DT141" s="27">
        <v>2021.0</v>
      </c>
    </row>
    <row r="142">
      <c r="A142" s="2">
        <v>45045.707697025464</v>
      </c>
      <c r="B142" s="3" t="s">
        <v>1137</v>
      </c>
      <c r="C142" s="3" t="s">
        <v>91</v>
      </c>
      <c r="D142" s="3" t="s">
        <v>91</v>
      </c>
      <c r="E142" s="3" t="s">
        <v>92</v>
      </c>
      <c r="F142" s="3">
        <v>2.0</v>
      </c>
      <c r="G142" s="3">
        <v>1.0</v>
      </c>
      <c r="H142" s="3" t="s">
        <v>94</v>
      </c>
      <c r="I142" s="3" t="s">
        <v>95</v>
      </c>
      <c r="J142" s="3" t="s">
        <v>96</v>
      </c>
      <c r="K142" s="3" t="s">
        <v>1138</v>
      </c>
      <c r="L142" s="3">
        <v>2.023030246E9</v>
      </c>
      <c r="M142" s="3" t="s">
        <v>278</v>
      </c>
      <c r="N142" s="3" t="s">
        <v>1139</v>
      </c>
      <c r="O142" s="3">
        <v>1.1947817813E10</v>
      </c>
      <c r="P142" s="3">
        <v>5.54722811E8</v>
      </c>
      <c r="R142" s="3">
        <v>4.4131636808E10</v>
      </c>
      <c r="S142" s="4">
        <v>38409.0</v>
      </c>
      <c r="T142" s="3" t="s">
        <v>131</v>
      </c>
      <c r="U142" s="3" t="s">
        <v>100</v>
      </c>
      <c r="V142" s="3" t="s">
        <v>1140</v>
      </c>
      <c r="W142" s="5" t="s">
        <v>1141</v>
      </c>
      <c r="X142" s="3" t="s">
        <v>103</v>
      </c>
      <c r="Y142" s="3" t="s">
        <v>104</v>
      </c>
      <c r="Z142" s="3" t="s">
        <v>105</v>
      </c>
      <c r="AA142" s="3" t="s">
        <v>106</v>
      </c>
      <c r="AC142" s="3">
        <v>3.0</v>
      </c>
      <c r="AD142" s="3">
        <v>3.0</v>
      </c>
      <c r="AE142" s="23">
        <f t="shared" si="1"/>
        <v>6</v>
      </c>
      <c r="AG142" s="23">
        <f t="shared" si="2"/>
        <v>6</v>
      </c>
      <c r="AH142" s="24" t="str">
        <f t="shared" si="3"/>
        <v>Ok</v>
      </c>
      <c r="AI142" s="3" t="s">
        <v>134</v>
      </c>
      <c r="AJ142" s="3">
        <v>0.0</v>
      </c>
      <c r="AK142" s="3" t="s">
        <v>109</v>
      </c>
      <c r="AL142" s="25">
        <f>IFERROR(VLOOKUP(AK142,'Dicionário'!A:C,2,0),"Conferir")</f>
        <v>2</v>
      </c>
      <c r="AM142" s="3">
        <v>0.0</v>
      </c>
      <c r="AN142" s="3" t="s">
        <v>109</v>
      </c>
      <c r="AO142" s="26">
        <f>IFERROR(VLOOKUP(AN142,'Dicionário'!$A:$C,2,0),"Conferir")</f>
        <v>2</v>
      </c>
      <c r="AP142" s="3">
        <v>5645.0</v>
      </c>
      <c r="AQ142" s="3" t="s">
        <v>108</v>
      </c>
      <c r="AR142" s="26">
        <f>IFERROR(VLOOKUP(AQ142,'Dicionário'!$A:$C,2,0),"Conferir")</f>
        <v>2</v>
      </c>
      <c r="AS142" s="3">
        <v>0.0</v>
      </c>
      <c r="AT142" s="3" t="s">
        <v>109</v>
      </c>
      <c r="AU142" s="26">
        <f>IFERROR(VLOOKUP(AT142,'Dicionário'!$A:$C,2,0),"Conferir")</f>
        <v>2</v>
      </c>
      <c r="AV142" s="3">
        <v>0.0</v>
      </c>
      <c r="AW142" s="3" t="s">
        <v>109</v>
      </c>
      <c r="AX142" s="26">
        <f>IFERROR(VLOOKUP(AW142,'Dicionário'!$A:$C,2,0),"Conferir")</f>
        <v>2</v>
      </c>
      <c r="AY142" s="3">
        <v>0.0</v>
      </c>
      <c r="AZ142" s="3" t="s">
        <v>109</v>
      </c>
      <c r="BA142" s="26">
        <f>IFERROR(VLOOKUP(AZ142,'Dicionário'!$A:$C,2,0),"Conferir")</f>
        <v>2</v>
      </c>
      <c r="BB142" s="3">
        <v>0.0</v>
      </c>
      <c r="BC142" s="3" t="s">
        <v>109</v>
      </c>
      <c r="BD142" s="26">
        <f>IFERROR(VLOOKUP(BC142,'Dicionário'!$A:$C,2,0),"Conferir")</f>
        <v>2</v>
      </c>
      <c r="BF142" s="3">
        <v>0.0</v>
      </c>
      <c r="BG142" s="3" t="s">
        <v>136</v>
      </c>
      <c r="BH142" s="26">
        <f>IFERROR(VLOOKUP(BG142,'Dicionário'!$A:$C,2,0),"Conferir")</f>
        <v>1</v>
      </c>
      <c r="BI142" s="3">
        <v>0.0</v>
      </c>
      <c r="BJ142" s="3" t="s">
        <v>879</v>
      </c>
      <c r="BK142" s="26">
        <f>IFERROR(VLOOKUP(BJ142,'Dicionário'!$A:$C,2,0),"Conferir")</f>
        <v>0</v>
      </c>
      <c r="BL142" s="3">
        <v>281.0</v>
      </c>
      <c r="BM142" s="3" t="s">
        <v>138</v>
      </c>
      <c r="BN142" s="26">
        <f>IFERROR(VLOOKUP(BM142,'Dicionário'!$A:$C,2,0),"Conferir")</f>
        <v>2</v>
      </c>
      <c r="BO142" s="3">
        <v>92.0</v>
      </c>
      <c r="BP142" s="3" t="s">
        <v>114</v>
      </c>
      <c r="BQ142" s="26">
        <f>IFERROR(VLOOKUP(BP142,'Dicionário'!$A:$C,2,0),"Conferir")</f>
        <v>2</v>
      </c>
      <c r="BR142" s="3">
        <v>303.0</v>
      </c>
      <c r="BS142" s="3" t="s">
        <v>114</v>
      </c>
      <c r="BT142" s="26">
        <f>IFERROR(VLOOKUP(BS142,'Dicionário'!$A:$C,2,0),"Conferir")</f>
        <v>2</v>
      </c>
      <c r="BU142" s="3">
        <v>0.0</v>
      </c>
      <c r="BV142" s="3" t="s">
        <v>113</v>
      </c>
      <c r="BW142" s="26">
        <f>IFERROR(VLOOKUP(BV142,'Dicionário'!$A:$C,2,0),"Conferir")</f>
        <v>2</v>
      </c>
      <c r="BX142" s="3" t="s">
        <v>157</v>
      </c>
      <c r="BY142" s="3">
        <v>120.0</v>
      </c>
      <c r="BZ142" s="3" t="s">
        <v>140</v>
      </c>
      <c r="CA142" s="26">
        <f>IFERROR(VLOOKUP(BZ142,'Dicionário'!$A:$C,2,0),"Conferir")</f>
        <v>0</v>
      </c>
      <c r="CB142" s="3">
        <v>200.0</v>
      </c>
      <c r="CC142" s="3">
        <v>160.0</v>
      </c>
      <c r="CD142" s="3" t="s">
        <v>226</v>
      </c>
      <c r="CE142" s="26">
        <f>IFERROR(VLOOKUP(CD142,'Dicionário'!$A:$C,2,0),"Conferir")</f>
        <v>0</v>
      </c>
      <c r="CF142" s="3">
        <v>0.0</v>
      </c>
      <c r="CG142" s="3" t="s">
        <v>113</v>
      </c>
      <c r="CH142" s="26">
        <f>IFERROR(VLOOKUP(CG142,'Dicionário'!$A:$C,2,0),"Conferir")</f>
        <v>2</v>
      </c>
      <c r="CI142" s="3">
        <v>100.0</v>
      </c>
      <c r="CJ142" s="3" t="s">
        <v>118</v>
      </c>
      <c r="CK142" s="26">
        <f>IFERROR(VLOOKUP(CJ142,'Dicionário'!$A:$C,2,0),"Conferir")</f>
        <v>2</v>
      </c>
      <c r="CL142" s="3" t="s">
        <v>217</v>
      </c>
      <c r="CM142" s="3">
        <v>0.0</v>
      </c>
      <c r="CN142" s="3">
        <v>0.0</v>
      </c>
      <c r="CO142" s="3">
        <v>0.0</v>
      </c>
      <c r="CP142" s="3" t="s">
        <v>113</v>
      </c>
      <c r="CQ142" s="26">
        <f>IFERROR(VLOOKUP(CP142,'Dicionário'!$A:$C,2,0),"Conferir")</f>
        <v>2</v>
      </c>
      <c r="CR142" s="3">
        <v>0.0</v>
      </c>
      <c r="CS142" s="3" t="s">
        <v>113</v>
      </c>
      <c r="CT142" s="3">
        <v>0.0</v>
      </c>
      <c r="CU142" s="3">
        <f t="shared" si="24"/>
        <v>0</v>
      </c>
      <c r="CV142" s="3" t="s">
        <v>113</v>
      </c>
      <c r="CW142" s="3">
        <v>0.0</v>
      </c>
      <c r="CX142" s="3" t="s">
        <v>113</v>
      </c>
      <c r="CY142" s="26">
        <f>IFERROR(VLOOKUP(CX142,'Dicionário'!$A:$C,2,0),"Conferir")</f>
        <v>2</v>
      </c>
      <c r="CZ142" s="3" t="s">
        <v>880</v>
      </c>
      <c r="DA142" s="3" t="s">
        <v>122</v>
      </c>
      <c r="DB142" s="3" t="s">
        <v>385</v>
      </c>
      <c r="DC142" s="26">
        <f>IFERROR(VLOOKUP(DB142,'Dicionário'!$A:$C,2,0),"Conferir")</f>
        <v>3</v>
      </c>
      <c r="DD142" s="3" t="s">
        <v>144</v>
      </c>
      <c r="DE142" s="3" t="s">
        <v>881</v>
      </c>
      <c r="DF142" s="3" t="s">
        <v>124</v>
      </c>
      <c r="DG142" s="26">
        <f>IFERROR(VLOOKUP(DF142,'Dicionário'!$A:$C,2,0),"Conferir")</f>
        <v>2</v>
      </c>
      <c r="DH142" s="3" t="s">
        <v>181</v>
      </c>
      <c r="DI142" s="26">
        <f>IFERROR(VLOOKUP(DH142,'Dicionário'!$A:$C,2,0),"Conferir")</f>
        <v>1</v>
      </c>
      <c r="DJ142" s="3" t="s">
        <v>126</v>
      </c>
      <c r="DK142" s="26">
        <f>IFERROR(VLOOKUP(DJ142,'Dicionário'!$A:$C,2,0),"Conferir")</f>
        <v>7</v>
      </c>
      <c r="DL142" s="3" t="s">
        <v>91</v>
      </c>
      <c r="DM142" s="26">
        <f>IFERROR(VLOOKUP(DL142,'Dicionário'!$A:$C,2,0),"Conferir")</f>
        <v>1</v>
      </c>
      <c r="DN142" s="3" t="s">
        <v>91</v>
      </c>
      <c r="DO142" s="26">
        <f>IFERROR(VLOOKUP(DN142,'Dicionário'!$A:$C,2,0),"Conferir")</f>
        <v>1</v>
      </c>
      <c r="DQ142" s="27">
        <f t="shared" si="5"/>
        <v>5645</v>
      </c>
      <c r="DR142" s="27">
        <f t="shared" si="6"/>
        <v>1256</v>
      </c>
      <c r="DS142" s="27">
        <f t="shared" si="7"/>
        <v>18</v>
      </c>
      <c r="DT142" s="27">
        <v>2023.0</v>
      </c>
    </row>
    <row r="143">
      <c r="A143" s="2">
        <v>45045.53078556713</v>
      </c>
      <c r="B143" s="3" t="s">
        <v>1143</v>
      </c>
      <c r="C143" s="3" t="s">
        <v>91</v>
      </c>
      <c r="D143" s="3" t="s">
        <v>92</v>
      </c>
      <c r="E143" s="3" t="s">
        <v>92</v>
      </c>
      <c r="F143" s="3" t="s">
        <v>93</v>
      </c>
      <c r="G143" s="3" t="s">
        <v>93</v>
      </c>
      <c r="H143" s="3" t="s">
        <v>94</v>
      </c>
      <c r="I143" s="3" t="s">
        <v>96</v>
      </c>
      <c r="J143" s="3" t="s">
        <v>95</v>
      </c>
      <c r="K143" s="3" t="s">
        <v>1144</v>
      </c>
      <c r="L143" s="3">
        <v>2.023030248E9</v>
      </c>
      <c r="M143" s="3" t="s">
        <v>209</v>
      </c>
      <c r="N143" s="3" t="s">
        <v>1145</v>
      </c>
      <c r="O143" s="3">
        <v>1.1930702618E10</v>
      </c>
      <c r="P143" s="3">
        <v>6.30810989E8</v>
      </c>
      <c r="R143" s="3">
        <v>5.5979471847E10</v>
      </c>
      <c r="S143" s="4">
        <v>38777.0</v>
      </c>
      <c r="T143" s="3" t="s">
        <v>99</v>
      </c>
      <c r="U143" s="3" t="s">
        <v>100</v>
      </c>
      <c r="V143" s="3" t="s">
        <v>1146</v>
      </c>
      <c r="W143" s="5" t="s">
        <v>1147</v>
      </c>
      <c r="X143" s="3" t="s">
        <v>1148</v>
      </c>
      <c r="Y143" s="3" t="s">
        <v>104</v>
      </c>
      <c r="Z143" s="3" t="s">
        <v>105</v>
      </c>
      <c r="AA143" s="3" t="s">
        <v>106</v>
      </c>
      <c r="AC143" s="3">
        <v>4.0</v>
      </c>
      <c r="AD143" s="3">
        <v>3.0</v>
      </c>
      <c r="AE143" s="23">
        <f t="shared" si="1"/>
        <v>6</v>
      </c>
      <c r="AG143" s="23">
        <f t="shared" si="2"/>
        <v>6</v>
      </c>
      <c r="AH143" s="24" t="str">
        <f t="shared" si="3"/>
        <v>Ok</v>
      </c>
      <c r="AI143" s="3" t="s">
        <v>107</v>
      </c>
      <c r="AJ143" s="3">
        <v>0.0</v>
      </c>
      <c r="AK143" s="3" t="s">
        <v>109</v>
      </c>
      <c r="AL143" s="25">
        <f>IFERROR(VLOOKUP(AK143,'Dicionário'!A:C,2,0),"Conferir")</f>
        <v>2</v>
      </c>
      <c r="AM143" s="3">
        <v>2154.0</v>
      </c>
      <c r="AN143" s="3" t="s">
        <v>108</v>
      </c>
      <c r="AO143" s="26">
        <f>IFERROR(VLOOKUP(AN143,'Dicionário'!$A:$C,2,0),"Conferir")</f>
        <v>2</v>
      </c>
      <c r="AP143" s="3">
        <v>0.0</v>
      </c>
      <c r="AQ143" s="3" t="s">
        <v>109</v>
      </c>
      <c r="AR143" s="26">
        <f>IFERROR(VLOOKUP(AQ143,'Dicionário'!$A:$C,2,0),"Conferir")</f>
        <v>2</v>
      </c>
      <c r="AS143" s="3">
        <v>0.0</v>
      </c>
      <c r="AT143" s="3" t="s">
        <v>109</v>
      </c>
      <c r="AU143" s="26">
        <f>IFERROR(VLOOKUP(AT143,'Dicionário'!$A:$C,2,0),"Conferir")</f>
        <v>2</v>
      </c>
      <c r="AV143" s="3">
        <v>0.0</v>
      </c>
      <c r="AW143" s="3" t="s">
        <v>109</v>
      </c>
      <c r="AX143" s="26">
        <f>IFERROR(VLOOKUP(AW143,'Dicionário'!$A:$C,2,0),"Conferir")</f>
        <v>2</v>
      </c>
      <c r="AY143" s="3">
        <v>0.0</v>
      </c>
      <c r="AZ143" s="3" t="s">
        <v>109</v>
      </c>
      <c r="BA143" s="26">
        <f>IFERROR(VLOOKUP(AZ143,'Dicionário'!$A:$C,2,0),"Conferir")</f>
        <v>2</v>
      </c>
      <c r="BB143" s="3">
        <v>0.0</v>
      </c>
      <c r="BC143" s="3" t="s">
        <v>109</v>
      </c>
      <c r="BD143" s="26">
        <f>IFERROR(VLOOKUP(BC143,'Dicionário'!$A:$C,2,0),"Conferir")</f>
        <v>2</v>
      </c>
      <c r="BF143" s="3">
        <v>0.0</v>
      </c>
      <c r="BG143" s="3" t="s">
        <v>155</v>
      </c>
      <c r="BH143" s="26">
        <f>IFERROR(VLOOKUP(BG143,'Dicionário'!$A:$C,2,0),"Conferir")</f>
        <v>3</v>
      </c>
      <c r="BI143" s="3">
        <v>0.0</v>
      </c>
      <c r="BJ143" s="3" t="s">
        <v>177</v>
      </c>
      <c r="BK143" s="26">
        <f>IFERROR(VLOOKUP(BJ143,'Dicionário'!$A:$C,2,0),"Conferir")</f>
        <v>2</v>
      </c>
      <c r="BL143" s="3">
        <v>0.0</v>
      </c>
      <c r="BM143" s="3" t="s">
        <v>113</v>
      </c>
      <c r="BN143" s="26">
        <f>IFERROR(VLOOKUP(BM143,'Dicionário'!$A:$C,2,0),"Conferir")</f>
        <v>2</v>
      </c>
      <c r="BO143" s="3">
        <v>68.0</v>
      </c>
      <c r="BP143" s="3" t="s">
        <v>114</v>
      </c>
      <c r="BQ143" s="26">
        <f>IFERROR(VLOOKUP(BP143,'Dicionário'!$A:$C,2,0),"Conferir")</f>
        <v>2</v>
      </c>
      <c r="BR143" s="3">
        <v>286.0</v>
      </c>
      <c r="BS143" s="3" t="s">
        <v>114</v>
      </c>
      <c r="BT143" s="26">
        <f>IFERROR(VLOOKUP(BS143,'Dicionário'!$A:$C,2,0),"Conferir")</f>
        <v>2</v>
      </c>
      <c r="BU143" s="3">
        <v>0.0</v>
      </c>
      <c r="BV143" s="3" t="s">
        <v>113</v>
      </c>
      <c r="BW143" s="26">
        <f>IFERROR(VLOOKUP(BV143,'Dicionário'!$A:$C,2,0),"Conferir")</f>
        <v>2</v>
      </c>
      <c r="BX143" s="3" t="s">
        <v>204</v>
      </c>
      <c r="BY143" s="3">
        <v>0.0</v>
      </c>
      <c r="BZ143" s="3" t="s">
        <v>113</v>
      </c>
      <c r="CA143" s="26">
        <f>IFERROR(VLOOKUP(BZ143,'Dicionário'!$A:$C,2,0),"Conferir")</f>
        <v>2</v>
      </c>
      <c r="CB143" s="3">
        <v>90.0</v>
      </c>
      <c r="CC143" s="3">
        <v>0.0</v>
      </c>
      <c r="CD143" s="3" t="s">
        <v>113</v>
      </c>
      <c r="CE143" s="26">
        <f>IFERROR(VLOOKUP(CD143,'Dicionário'!$A:$C,2,0),"Conferir")</f>
        <v>2</v>
      </c>
      <c r="CF143" s="3">
        <v>0.0</v>
      </c>
      <c r="CG143" s="3" t="s">
        <v>113</v>
      </c>
      <c r="CH143" s="26">
        <f>IFERROR(VLOOKUP(CG143,'Dicionário'!$A:$C,2,0),"Conferir")</f>
        <v>2</v>
      </c>
      <c r="CI143" s="3">
        <v>0.0</v>
      </c>
      <c r="CJ143" s="3" t="s">
        <v>113</v>
      </c>
      <c r="CK143" s="26">
        <f>IFERROR(VLOOKUP(CJ143,'Dicionário'!$A:$C,2,0),"Conferir")</f>
        <v>2</v>
      </c>
      <c r="CM143" s="3">
        <v>0.0</v>
      </c>
      <c r="CN143" s="3">
        <v>0.0</v>
      </c>
      <c r="CO143" s="3">
        <v>0.0</v>
      </c>
      <c r="CP143" s="3" t="s">
        <v>113</v>
      </c>
      <c r="CQ143" s="26">
        <f>IFERROR(VLOOKUP(CP143,'Dicionário'!$A:$C,2,0),"Conferir")</f>
        <v>2</v>
      </c>
      <c r="CR143" s="3">
        <v>0.0</v>
      </c>
      <c r="CS143" s="3" t="s">
        <v>120</v>
      </c>
      <c r="CT143" s="3">
        <v>0.0</v>
      </c>
      <c r="CU143" s="3">
        <f t="shared" si="24"/>
        <v>0</v>
      </c>
      <c r="CV143" s="3" t="s">
        <v>120</v>
      </c>
      <c r="CW143" s="3">
        <v>0.0</v>
      </c>
      <c r="CX143" s="3" t="s">
        <v>113</v>
      </c>
      <c r="CY143" s="26">
        <f>IFERROR(VLOOKUP(CX143,'Dicionário'!$A:$C,2,0),"Conferir")</f>
        <v>2</v>
      </c>
      <c r="DA143" s="3" t="s">
        <v>331</v>
      </c>
      <c r="DB143" s="3" t="s">
        <v>121</v>
      </c>
      <c r="DC143" s="26">
        <f>IFERROR(VLOOKUP(DB143,'Dicionário'!$A:$C,2,0),"Conferir")</f>
        <v>2</v>
      </c>
      <c r="DD143" s="3" t="s">
        <v>144</v>
      </c>
      <c r="DE143" s="3" t="s">
        <v>445</v>
      </c>
      <c r="DF143" s="3" t="s">
        <v>124</v>
      </c>
      <c r="DG143" s="26">
        <f>IFERROR(VLOOKUP(DF143,'Dicionário'!$A:$C,2,0),"Conferir")</f>
        <v>2</v>
      </c>
      <c r="DH143" s="3" t="s">
        <v>146</v>
      </c>
      <c r="DI143" s="26">
        <f>IFERROR(VLOOKUP(DH143,'Dicionário'!$A:$C,2,0),"Conferir")</f>
        <v>5</v>
      </c>
      <c r="DJ143" s="3" t="s">
        <v>146</v>
      </c>
      <c r="DK143" s="26">
        <f>IFERROR(VLOOKUP(DJ143,'Dicionário'!$A:$C,2,0),"Conferir")</f>
        <v>5</v>
      </c>
      <c r="DL143" s="3" t="s">
        <v>92</v>
      </c>
      <c r="DM143" s="26">
        <f>IFERROR(VLOOKUP(DL143,'Dicionário'!$A:$C,2,0),"Conferir")</f>
        <v>2</v>
      </c>
      <c r="DN143" s="3" t="s">
        <v>92</v>
      </c>
      <c r="DO143" s="26">
        <f>IFERROR(VLOOKUP(DN143,'Dicionário'!$A:$C,2,0),"Conferir")</f>
        <v>2</v>
      </c>
      <c r="DP143" s="3" t="s">
        <v>1005</v>
      </c>
      <c r="DQ143" s="27">
        <f t="shared" si="5"/>
        <v>2154</v>
      </c>
      <c r="DR143" s="27">
        <f t="shared" si="6"/>
        <v>444</v>
      </c>
      <c r="DS143" s="27">
        <f t="shared" si="7"/>
        <v>17</v>
      </c>
      <c r="DT143" s="27">
        <v>2023.0</v>
      </c>
    </row>
    <row r="144">
      <c r="A144" s="2">
        <v>45045.461334374995</v>
      </c>
      <c r="B144" s="3" t="s">
        <v>1152</v>
      </c>
      <c r="C144" s="3" t="s">
        <v>91</v>
      </c>
      <c r="D144" s="3" t="s">
        <v>92</v>
      </c>
      <c r="E144" s="3" t="s">
        <v>92</v>
      </c>
      <c r="F144" s="3" t="s">
        <v>93</v>
      </c>
      <c r="G144" s="3" t="s">
        <v>93</v>
      </c>
      <c r="H144" s="3" t="s">
        <v>94</v>
      </c>
      <c r="I144" s="3" t="s">
        <v>95</v>
      </c>
      <c r="J144" s="3" t="s">
        <v>353</v>
      </c>
      <c r="K144" s="3" t="s">
        <v>1153</v>
      </c>
      <c r="L144" s="3">
        <v>2.023030251E9</v>
      </c>
      <c r="M144" s="3" t="s">
        <v>148</v>
      </c>
      <c r="N144" s="3" t="s">
        <v>1154</v>
      </c>
      <c r="O144" s="3">
        <v>1.195965667E10</v>
      </c>
      <c r="P144" s="3">
        <v>5.70966681E8</v>
      </c>
      <c r="R144" s="3">
        <v>5.2237396809E10</v>
      </c>
      <c r="S144" s="4">
        <v>38576.0</v>
      </c>
      <c r="T144" s="3" t="s">
        <v>131</v>
      </c>
      <c r="U144" s="3" t="s">
        <v>100</v>
      </c>
      <c r="V144" s="3" t="s">
        <v>1155</v>
      </c>
      <c r="W144" s="5" t="s">
        <v>1156</v>
      </c>
      <c r="X144" s="3" t="s">
        <v>1157</v>
      </c>
      <c r="Y144" s="3" t="s">
        <v>104</v>
      </c>
      <c r="Z144" s="3" t="s">
        <v>105</v>
      </c>
      <c r="AA144" s="3" t="s">
        <v>106</v>
      </c>
      <c r="AC144" s="3">
        <v>3.0</v>
      </c>
      <c r="AD144" s="3">
        <v>3.0</v>
      </c>
      <c r="AE144" s="23">
        <f t="shared" si="1"/>
        <v>6</v>
      </c>
      <c r="AG144" s="23">
        <f t="shared" si="2"/>
        <v>6</v>
      </c>
      <c r="AH144" s="24" t="str">
        <f t="shared" si="3"/>
        <v>Ok</v>
      </c>
      <c r="AI144" s="3" t="s">
        <v>134</v>
      </c>
      <c r="AJ144" s="3">
        <v>0.0</v>
      </c>
      <c r="AK144" s="3" t="s">
        <v>109</v>
      </c>
      <c r="AL144" s="25">
        <f>IFERROR(VLOOKUP(AK144,'Dicionário'!A:C,2,0),"Conferir")</f>
        <v>2</v>
      </c>
      <c r="AM144" s="3">
        <v>0.0</v>
      </c>
      <c r="AN144" s="3" t="s">
        <v>109</v>
      </c>
      <c r="AO144" s="26">
        <f>IFERROR(VLOOKUP(AN144,'Dicionário'!$A:$C,2,0),"Conferir")</f>
        <v>2</v>
      </c>
      <c r="AP144" s="3">
        <v>1000.0</v>
      </c>
      <c r="AQ144" s="3" t="s">
        <v>135</v>
      </c>
      <c r="AR144" s="26">
        <f>IFERROR(VLOOKUP(AQ144,'Dicionário'!$A:$C,2,0),"Conferir")</f>
        <v>2</v>
      </c>
      <c r="AS144" s="3">
        <v>0.0</v>
      </c>
      <c r="AT144" s="3" t="s">
        <v>109</v>
      </c>
      <c r="AU144" s="26">
        <f>IFERROR(VLOOKUP(AT144,'Dicionário'!$A:$C,2,0),"Conferir")</f>
        <v>2</v>
      </c>
      <c r="AV144" s="3">
        <v>0.0</v>
      </c>
      <c r="AW144" s="3" t="s">
        <v>109</v>
      </c>
      <c r="AX144" s="26">
        <f>IFERROR(VLOOKUP(AW144,'Dicionário'!$A:$C,2,0),"Conferir")</f>
        <v>2</v>
      </c>
      <c r="AY144" s="3">
        <v>0.0</v>
      </c>
      <c r="AZ144" s="3" t="s">
        <v>109</v>
      </c>
      <c r="BA144" s="26">
        <f>IFERROR(VLOOKUP(AZ144,'Dicionário'!$A:$C,2,0),"Conferir")</f>
        <v>2</v>
      </c>
      <c r="BB144" s="3">
        <v>600.0</v>
      </c>
      <c r="BC144" s="3" t="s">
        <v>154</v>
      </c>
      <c r="BD144" s="26">
        <f>IFERROR(VLOOKUP(BC144,'Dicionário'!$A:$C,2,0),"Conferir")</f>
        <v>2</v>
      </c>
      <c r="BF144" s="3">
        <v>0.0</v>
      </c>
      <c r="BG144" s="3" t="s">
        <v>136</v>
      </c>
      <c r="BH144" s="26">
        <f>IFERROR(VLOOKUP(BG144,'Dicionário'!$A:$C,2,0),"Conferir")</f>
        <v>1</v>
      </c>
      <c r="BI144" s="3">
        <v>0.0</v>
      </c>
      <c r="BJ144" s="3" t="s">
        <v>137</v>
      </c>
      <c r="BK144" s="26">
        <f>IFERROR(VLOOKUP(BJ144,'Dicionário'!$A:$C,2,0),"Conferir")</f>
        <v>2</v>
      </c>
      <c r="BL144" s="3">
        <v>0.0</v>
      </c>
      <c r="BM144" s="3" t="s">
        <v>113</v>
      </c>
      <c r="BN144" s="26">
        <f>IFERROR(VLOOKUP(BM144,'Dicionário'!$A:$C,2,0),"Conferir")</f>
        <v>2</v>
      </c>
      <c r="BO144" s="3">
        <v>67.0</v>
      </c>
      <c r="BP144" s="3" t="s">
        <v>114</v>
      </c>
      <c r="BQ144" s="26">
        <f>IFERROR(VLOOKUP(BP144,'Dicionário'!$A:$C,2,0),"Conferir")</f>
        <v>2</v>
      </c>
      <c r="BR144" s="3">
        <v>70.0</v>
      </c>
      <c r="BS144" s="3" t="s">
        <v>318</v>
      </c>
      <c r="BT144" s="26">
        <f>IFERROR(VLOOKUP(BS144,'Dicionário'!$A:$C,2,0),"Conferir")</f>
        <v>2</v>
      </c>
      <c r="BU144" s="3">
        <v>0.0</v>
      </c>
      <c r="BV144" s="3" t="s">
        <v>113</v>
      </c>
      <c r="BW144" s="26">
        <f>IFERROR(VLOOKUP(BV144,'Dicionário'!$A:$C,2,0),"Conferir")</f>
        <v>2</v>
      </c>
      <c r="BX144" s="3" t="s">
        <v>157</v>
      </c>
      <c r="BY144" s="3">
        <v>50.0</v>
      </c>
      <c r="BZ144" s="3" t="s">
        <v>116</v>
      </c>
      <c r="CA144" s="26">
        <f>IFERROR(VLOOKUP(BZ144,'Dicionário'!$A:$C,2,0),"Conferir")</f>
        <v>2</v>
      </c>
      <c r="CB144" s="3">
        <v>50.0</v>
      </c>
      <c r="CC144" s="3">
        <v>0.0</v>
      </c>
      <c r="CD144" s="3" t="s">
        <v>113</v>
      </c>
      <c r="CE144" s="26">
        <f>IFERROR(VLOOKUP(CD144,'Dicionário'!$A:$C,2,0),"Conferir")</f>
        <v>2</v>
      </c>
      <c r="CF144" s="3">
        <v>0.0</v>
      </c>
      <c r="CG144" s="3" t="s">
        <v>113</v>
      </c>
      <c r="CH144" s="26">
        <f>IFERROR(VLOOKUP(CG144,'Dicionário'!$A:$C,2,0),"Conferir")</f>
        <v>2</v>
      </c>
      <c r="CI144" s="3">
        <v>130.0</v>
      </c>
      <c r="CJ144" s="3" t="s">
        <v>118</v>
      </c>
      <c r="CK144" s="26">
        <f>IFERROR(VLOOKUP(CJ144,'Dicionário'!$A:$C,2,0),"Conferir")</f>
        <v>2</v>
      </c>
      <c r="CL144" s="3" t="s">
        <v>319</v>
      </c>
      <c r="CM144" s="3">
        <v>0.0</v>
      </c>
      <c r="CN144" s="3">
        <v>0.0</v>
      </c>
      <c r="CO144" s="3">
        <v>0.0</v>
      </c>
      <c r="CP144" s="3" t="s">
        <v>113</v>
      </c>
      <c r="CQ144" s="26">
        <f>IFERROR(VLOOKUP(CP144,'Dicionário'!$A:$C,2,0),"Conferir")</f>
        <v>2</v>
      </c>
      <c r="CR144" s="3">
        <v>0.0</v>
      </c>
      <c r="CS144" s="3" t="s">
        <v>113</v>
      </c>
      <c r="CT144" s="3">
        <v>0.0</v>
      </c>
      <c r="CU144" s="3">
        <f t="shared" si="24"/>
        <v>0</v>
      </c>
      <c r="CV144" s="3" t="s">
        <v>113</v>
      </c>
      <c r="CW144" s="3">
        <v>0.0</v>
      </c>
      <c r="CX144" s="3" t="s">
        <v>113</v>
      </c>
      <c r="CY144" s="26">
        <f>IFERROR(VLOOKUP(CX144,'Dicionário'!$A:$C,2,0),"Conferir")</f>
        <v>2</v>
      </c>
      <c r="DA144" s="3" t="s">
        <v>122</v>
      </c>
      <c r="DB144" s="3" t="s">
        <v>122</v>
      </c>
      <c r="DC144" s="26">
        <f>IFERROR(VLOOKUP(DB144,'Dicionário'!$A:$C,2,0),"Conferir")</f>
        <v>1</v>
      </c>
      <c r="DD144" s="3" t="s">
        <v>144</v>
      </c>
      <c r="DF144" s="3" t="s">
        <v>145</v>
      </c>
      <c r="DG144" s="26">
        <f>IFERROR(VLOOKUP(DF144,'Dicionário'!$A:$C,2,0),"Conferir")</f>
        <v>1</v>
      </c>
      <c r="DH144" s="3" t="s">
        <v>181</v>
      </c>
      <c r="DI144" s="26">
        <f>IFERROR(VLOOKUP(DH144,'Dicionário'!$A:$C,2,0),"Conferir")</f>
        <v>1</v>
      </c>
      <c r="DJ144" s="3" t="s">
        <v>146</v>
      </c>
      <c r="DK144" s="26">
        <f>IFERROR(VLOOKUP(DJ144,'Dicionário'!$A:$C,2,0),"Conferir")</f>
        <v>5</v>
      </c>
      <c r="DL144" s="3" t="s">
        <v>92</v>
      </c>
      <c r="DM144" s="26">
        <f>IFERROR(VLOOKUP(DL144,'Dicionário'!$A:$C,2,0),"Conferir")</f>
        <v>2</v>
      </c>
      <c r="DN144" s="3" t="s">
        <v>92</v>
      </c>
      <c r="DO144" s="26">
        <f>IFERROR(VLOOKUP(DN144,'Dicionário'!$A:$C,2,0),"Conferir")</f>
        <v>2</v>
      </c>
      <c r="DQ144" s="27">
        <f t="shared" si="5"/>
        <v>1600</v>
      </c>
      <c r="DR144" s="27">
        <f t="shared" si="6"/>
        <v>367</v>
      </c>
      <c r="DS144" s="27">
        <f t="shared" si="7"/>
        <v>18</v>
      </c>
      <c r="DT144" s="27">
        <v>2023.0</v>
      </c>
    </row>
    <row r="145">
      <c r="A145" s="2">
        <v>45045.523612453704</v>
      </c>
      <c r="B145" s="3" t="s">
        <v>1159</v>
      </c>
      <c r="C145" s="3" t="s">
        <v>91</v>
      </c>
      <c r="D145" s="3" t="s">
        <v>92</v>
      </c>
      <c r="E145" s="3" t="s">
        <v>1160</v>
      </c>
      <c r="F145" s="3">
        <v>4.0</v>
      </c>
      <c r="G145" s="3">
        <v>5.0</v>
      </c>
      <c r="H145" s="3" t="s">
        <v>94</v>
      </c>
      <c r="I145" s="3" t="s">
        <v>96</v>
      </c>
      <c r="J145" s="3" t="s">
        <v>455</v>
      </c>
      <c r="K145" s="3" t="s">
        <v>1161</v>
      </c>
      <c r="L145" s="3">
        <v>2.023030252E9</v>
      </c>
      <c r="M145" s="3" t="s">
        <v>127</v>
      </c>
      <c r="N145" s="3" t="s">
        <v>1162</v>
      </c>
      <c r="O145" s="3">
        <v>1.1966359042E10</v>
      </c>
      <c r="P145" s="3">
        <v>5.55910039E8</v>
      </c>
      <c r="Q145" s="3" t="s">
        <v>92</v>
      </c>
      <c r="R145" s="3">
        <v>5.1895364833E10</v>
      </c>
      <c r="S145" s="4">
        <v>37260.0</v>
      </c>
      <c r="T145" s="3" t="s">
        <v>131</v>
      </c>
      <c r="U145" s="3" t="s">
        <v>100</v>
      </c>
      <c r="V145" s="3" t="s">
        <v>1163</v>
      </c>
      <c r="W145" s="5" t="s">
        <v>1164</v>
      </c>
      <c r="X145" s="3" t="s">
        <v>103</v>
      </c>
      <c r="Y145" s="3" t="s">
        <v>104</v>
      </c>
      <c r="Z145" s="3" t="s">
        <v>105</v>
      </c>
      <c r="AA145" s="3" t="s">
        <v>106</v>
      </c>
      <c r="AC145" s="3">
        <v>2.0</v>
      </c>
      <c r="AD145" s="3">
        <v>2.0</v>
      </c>
      <c r="AE145" s="23">
        <f t="shared" si="1"/>
        <v>4</v>
      </c>
      <c r="AG145" s="23">
        <f t="shared" si="2"/>
        <v>4</v>
      </c>
      <c r="AH145" s="24" t="str">
        <f t="shared" si="3"/>
        <v>Ok</v>
      </c>
      <c r="AI145" s="3" t="s">
        <v>134</v>
      </c>
      <c r="AJ145" s="3">
        <v>0.0</v>
      </c>
      <c r="AK145" s="3" t="s">
        <v>109</v>
      </c>
      <c r="AL145" s="25">
        <f>IFERROR(VLOOKUP(AK145,'Dicionário'!A:C,2,0),"Conferir")</f>
        <v>2</v>
      </c>
      <c r="AM145" s="3">
        <v>2176.0</v>
      </c>
      <c r="AN145" s="3" t="s">
        <v>108</v>
      </c>
      <c r="AO145" s="26">
        <f>IFERROR(VLOOKUP(AN145,'Dicionário'!$A:$C,2,0),"Conferir")</f>
        <v>2</v>
      </c>
      <c r="AP145" s="3">
        <v>1279.0</v>
      </c>
      <c r="AQ145" s="3" t="s">
        <v>108</v>
      </c>
      <c r="AR145" s="26">
        <f>IFERROR(VLOOKUP(AQ145,'Dicionário'!$A:$C,2,0),"Conferir")</f>
        <v>2</v>
      </c>
      <c r="AS145" s="3">
        <v>0.0</v>
      </c>
      <c r="AT145" s="3" t="s">
        <v>109</v>
      </c>
      <c r="AU145" s="26">
        <f>IFERROR(VLOOKUP(AT145,'Dicionário'!$A:$C,2,0),"Conferir")</f>
        <v>2</v>
      </c>
      <c r="AV145" s="3">
        <v>0.0</v>
      </c>
      <c r="AW145" s="3" t="s">
        <v>109</v>
      </c>
      <c r="AX145" s="26">
        <f>IFERROR(VLOOKUP(AW145,'Dicionário'!$A:$C,2,0),"Conferir")</f>
        <v>2</v>
      </c>
      <c r="AY145" s="3">
        <v>0.0</v>
      </c>
      <c r="AZ145" s="3" t="s">
        <v>109</v>
      </c>
      <c r="BA145" s="26">
        <f>IFERROR(VLOOKUP(AZ145,'Dicionário'!$A:$C,2,0),"Conferir")</f>
        <v>2</v>
      </c>
      <c r="BB145" s="3">
        <v>0.0</v>
      </c>
      <c r="BC145" s="3" t="s">
        <v>109</v>
      </c>
      <c r="BD145" s="26">
        <f>IFERROR(VLOOKUP(BC145,'Dicionário'!$A:$C,2,0),"Conferir")</f>
        <v>2</v>
      </c>
      <c r="BF145" s="3">
        <v>0.0</v>
      </c>
      <c r="BG145" s="3" t="s">
        <v>136</v>
      </c>
      <c r="BH145" s="26">
        <f>IFERROR(VLOOKUP(BG145,'Dicionário'!$A:$C,2,0),"Conferir")</f>
        <v>1</v>
      </c>
      <c r="BI145" s="3">
        <v>0.0</v>
      </c>
      <c r="BJ145" s="3" t="s">
        <v>137</v>
      </c>
      <c r="BK145" s="26">
        <f>IFERROR(VLOOKUP(BJ145,'Dicionário'!$A:$C,2,0),"Conferir")</f>
        <v>2</v>
      </c>
      <c r="BL145" s="3">
        <v>0.0</v>
      </c>
      <c r="BM145" s="3" t="s">
        <v>166</v>
      </c>
      <c r="BN145" s="26">
        <f>IFERROR(VLOOKUP(BM145,'Dicionário'!$A:$C,2,0),"Conferir")</f>
        <v>1</v>
      </c>
      <c r="BO145" s="3">
        <v>104.0</v>
      </c>
      <c r="BP145" s="3" t="s">
        <v>114</v>
      </c>
      <c r="BQ145" s="26">
        <f>IFERROR(VLOOKUP(BP145,'Dicionário'!$A:$C,2,0),"Conferir")</f>
        <v>2</v>
      </c>
      <c r="BR145" s="3">
        <v>0.0</v>
      </c>
      <c r="BS145" s="3" t="s">
        <v>188</v>
      </c>
      <c r="BT145" s="26">
        <f>IFERROR(VLOOKUP(BS145,'Dicionário'!$A:$C,2,0),"Conferir")</f>
        <v>1</v>
      </c>
      <c r="BU145" s="3">
        <v>127.0</v>
      </c>
      <c r="BV145" s="3" t="s">
        <v>167</v>
      </c>
      <c r="BW145" s="26">
        <f>IFERROR(VLOOKUP(BV145,'Dicionário'!$A:$C,2,0),"Conferir")</f>
        <v>2</v>
      </c>
      <c r="BX145" s="3" t="s">
        <v>115</v>
      </c>
      <c r="BY145" s="3">
        <v>65.0</v>
      </c>
      <c r="BZ145" s="3" t="s">
        <v>116</v>
      </c>
      <c r="CA145" s="26">
        <f>IFERROR(VLOOKUP(BZ145,'Dicionário'!$A:$C,2,0),"Conferir")</f>
        <v>2</v>
      </c>
      <c r="CB145" s="3">
        <v>344.0</v>
      </c>
      <c r="CC145" s="3">
        <v>660.0</v>
      </c>
      <c r="CD145" s="3" t="s">
        <v>189</v>
      </c>
      <c r="CE145" s="26">
        <f>IFERROR(VLOOKUP(CD145,'Dicionário'!$A:$C,2,0),"Conferir")</f>
        <v>2</v>
      </c>
      <c r="CF145" s="3">
        <v>0.0</v>
      </c>
      <c r="CG145" s="3" t="s">
        <v>113</v>
      </c>
      <c r="CH145" s="26">
        <f>IFERROR(VLOOKUP(CG145,'Dicionário'!$A:$C,2,0),"Conferir")</f>
        <v>2</v>
      </c>
      <c r="CI145" s="3">
        <v>210.0</v>
      </c>
      <c r="CJ145" s="3" t="s">
        <v>118</v>
      </c>
      <c r="CK145" s="26">
        <f>IFERROR(VLOOKUP(CJ145,'Dicionário'!$A:$C,2,0),"Conferir")</f>
        <v>2</v>
      </c>
      <c r="CL145" s="3" t="s">
        <v>190</v>
      </c>
      <c r="CM145" s="3">
        <v>1.0</v>
      </c>
      <c r="CN145" s="3">
        <v>0.0</v>
      </c>
      <c r="CO145" s="3">
        <v>0.0</v>
      </c>
      <c r="CP145" s="3" t="s">
        <v>120</v>
      </c>
      <c r="CQ145" s="26">
        <f>IFERROR(VLOOKUP(CP145,'Dicionário'!$A:$C,2,0),"Conferir")</f>
        <v>2</v>
      </c>
      <c r="CR145" s="3">
        <v>0.0</v>
      </c>
      <c r="CS145" s="3" t="s">
        <v>120</v>
      </c>
      <c r="CT145" s="3">
        <v>0.0</v>
      </c>
      <c r="CU145" s="3">
        <f t="shared" si="24"/>
        <v>0</v>
      </c>
      <c r="CV145" s="3" t="s">
        <v>120</v>
      </c>
      <c r="CW145" s="3">
        <v>32304.0</v>
      </c>
      <c r="CX145" s="3" t="s">
        <v>120</v>
      </c>
      <c r="CY145" s="26">
        <f>IFERROR(VLOOKUP(CX145,'Dicionário'!$A:$C,2,0),"Conferir")</f>
        <v>2</v>
      </c>
      <c r="DA145" s="3" t="s">
        <v>122</v>
      </c>
      <c r="DB145" s="3" t="s">
        <v>122</v>
      </c>
      <c r="DC145" s="26">
        <f>IFERROR(VLOOKUP(DB145,'Dicionário'!$A:$C,2,0),"Conferir")</f>
        <v>1</v>
      </c>
      <c r="DD145" s="3" t="s">
        <v>144</v>
      </c>
      <c r="DF145" s="3" t="s">
        <v>124</v>
      </c>
      <c r="DG145" s="26">
        <f>IFERROR(VLOOKUP(DF145,'Dicionário'!$A:$C,2,0),"Conferir")</f>
        <v>2</v>
      </c>
      <c r="DH145" s="3" t="s">
        <v>181</v>
      </c>
      <c r="DI145" s="26">
        <f>IFERROR(VLOOKUP(DH145,'Dicionário'!$A:$C,2,0),"Conferir")</f>
        <v>1</v>
      </c>
      <c r="DJ145" s="3" t="s">
        <v>147</v>
      </c>
      <c r="DK145" s="26">
        <f>IFERROR(VLOOKUP(DJ145,'Dicionário'!$A:$C,2,0),"Conferir")</f>
        <v>2</v>
      </c>
      <c r="DL145" s="3" t="s">
        <v>91</v>
      </c>
      <c r="DM145" s="26">
        <f>IFERROR(VLOOKUP(DL145,'Dicionário'!$A:$C,2,0),"Conferir")</f>
        <v>1</v>
      </c>
      <c r="DN145" s="3" t="s">
        <v>91</v>
      </c>
      <c r="DO145" s="26">
        <f>IFERROR(VLOOKUP(DN145,'Dicionário'!$A:$C,2,0),"Conferir")</f>
        <v>1</v>
      </c>
      <c r="DQ145" s="27">
        <f t="shared" si="5"/>
        <v>3455</v>
      </c>
      <c r="DR145" s="27">
        <f t="shared" si="6"/>
        <v>1510</v>
      </c>
      <c r="DS145" s="27">
        <f t="shared" si="7"/>
        <v>21</v>
      </c>
      <c r="DT145" s="27">
        <v>2023.0</v>
      </c>
    </row>
    <row r="146">
      <c r="A146" s="2">
        <v>45045.42357633101</v>
      </c>
      <c r="B146" s="3" t="s">
        <v>1166</v>
      </c>
      <c r="C146" s="3" t="s">
        <v>91</v>
      </c>
      <c r="D146" s="3" t="s">
        <v>91</v>
      </c>
      <c r="E146" s="3" t="s">
        <v>231</v>
      </c>
      <c r="F146" s="3">
        <v>1.0</v>
      </c>
      <c r="G146" s="3" t="s">
        <v>93</v>
      </c>
      <c r="H146" s="3" t="s">
        <v>94</v>
      </c>
      <c r="I146" s="3" t="s">
        <v>95</v>
      </c>
      <c r="J146" s="3" t="s">
        <v>96</v>
      </c>
      <c r="K146" s="3" t="s">
        <v>1167</v>
      </c>
      <c r="L146" s="3">
        <v>2.023030254E9</v>
      </c>
      <c r="M146" s="3" t="s">
        <v>127</v>
      </c>
      <c r="N146" s="3" t="s">
        <v>1168</v>
      </c>
      <c r="O146" s="3">
        <v>1.1952366007E10</v>
      </c>
      <c r="P146" s="3">
        <v>5.71683976E8</v>
      </c>
      <c r="Q146" s="3" t="s">
        <v>92</v>
      </c>
      <c r="R146" s="3">
        <v>5.1991140851E10</v>
      </c>
      <c r="S146" s="4">
        <v>38755.0</v>
      </c>
      <c r="T146" s="3" t="s">
        <v>99</v>
      </c>
      <c r="U146" s="3" t="s">
        <v>100</v>
      </c>
      <c r="V146" s="3" t="s">
        <v>1169</v>
      </c>
      <c r="W146" s="5" t="s">
        <v>1170</v>
      </c>
      <c r="X146" s="3" t="s">
        <v>103</v>
      </c>
      <c r="Y146" s="3" t="s">
        <v>104</v>
      </c>
      <c r="Z146" s="3" t="s">
        <v>105</v>
      </c>
      <c r="AA146" s="3" t="s">
        <v>106</v>
      </c>
      <c r="AC146" s="3">
        <v>5.0</v>
      </c>
      <c r="AD146" s="3">
        <v>5.0</v>
      </c>
      <c r="AE146" s="23">
        <f t="shared" si="1"/>
        <v>10</v>
      </c>
      <c r="AG146" s="23">
        <f t="shared" si="2"/>
        <v>10</v>
      </c>
      <c r="AH146" s="24" t="str">
        <f t="shared" si="3"/>
        <v>Ok</v>
      </c>
      <c r="AI146" s="3" t="s">
        <v>107</v>
      </c>
      <c r="AJ146" s="3">
        <v>0.0</v>
      </c>
      <c r="AK146" s="3" t="s">
        <v>109</v>
      </c>
      <c r="AL146" s="25">
        <f>IFERROR(VLOOKUP(AK146,'Dicionário'!A:C,2,0),"Conferir")</f>
        <v>2</v>
      </c>
      <c r="AM146" s="3">
        <v>2540.0</v>
      </c>
      <c r="AN146" s="3" t="s">
        <v>110</v>
      </c>
      <c r="AO146" s="26">
        <f>IFERROR(VLOOKUP(AN146,'Dicionário'!$A:$C,2,0),"Conferir")</f>
        <v>2</v>
      </c>
      <c r="AP146" s="3">
        <v>0.0</v>
      </c>
      <c r="AQ146" s="3" t="s">
        <v>109</v>
      </c>
      <c r="AR146" s="26">
        <f>IFERROR(VLOOKUP(AQ146,'Dicionário'!$A:$C,2,0),"Conferir")</f>
        <v>2</v>
      </c>
      <c r="AS146" s="3">
        <v>1103.0</v>
      </c>
      <c r="AT146" s="3" t="s">
        <v>108</v>
      </c>
      <c r="AU146" s="26">
        <f>IFERROR(VLOOKUP(AT146,'Dicionário'!$A:$C,2,0),"Conferir")</f>
        <v>2</v>
      </c>
      <c r="AV146" s="3">
        <v>0.0</v>
      </c>
      <c r="AW146" s="3" t="s">
        <v>109</v>
      </c>
      <c r="AX146" s="26">
        <f>IFERROR(VLOOKUP(AW146,'Dicionário'!$A:$C,2,0),"Conferir")</f>
        <v>2</v>
      </c>
      <c r="AY146" s="3">
        <v>0.0</v>
      </c>
      <c r="AZ146" s="3" t="s">
        <v>109</v>
      </c>
      <c r="BA146" s="26">
        <f>IFERROR(VLOOKUP(AZ146,'Dicionário'!$A:$C,2,0),"Conferir")</f>
        <v>2</v>
      </c>
      <c r="BB146" s="3">
        <v>0.0</v>
      </c>
      <c r="BC146" s="3" t="s">
        <v>109</v>
      </c>
      <c r="BD146" s="26">
        <f>IFERROR(VLOOKUP(BC146,'Dicionário'!$A:$C,2,0),"Conferir")</f>
        <v>2</v>
      </c>
      <c r="BF146" s="3">
        <v>3.0</v>
      </c>
      <c r="BG146" s="3" t="s">
        <v>136</v>
      </c>
      <c r="BH146" s="26">
        <f>IFERROR(VLOOKUP(BG146,'Dicionário'!$A:$C,2,0),"Conferir")</f>
        <v>1</v>
      </c>
      <c r="BI146" s="3">
        <v>0.0</v>
      </c>
      <c r="BJ146" s="3" t="s">
        <v>137</v>
      </c>
      <c r="BK146" s="26">
        <f>IFERROR(VLOOKUP(BJ146,'Dicionário'!$A:$C,2,0),"Conferir")</f>
        <v>2</v>
      </c>
      <c r="BL146" s="3">
        <v>0.0</v>
      </c>
      <c r="BM146" s="3" t="s">
        <v>113</v>
      </c>
      <c r="BN146" s="26">
        <f>IFERROR(VLOOKUP(BM146,'Dicionário'!$A:$C,2,0),"Conferir")</f>
        <v>2</v>
      </c>
      <c r="BO146" s="3">
        <v>297.0</v>
      </c>
      <c r="BP146" s="3" t="s">
        <v>114</v>
      </c>
      <c r="BQ146" s="26">
        <f>IFERROR(VLOOKUP(BP146,'Dicionário'!$A:$C,2,0),"Conferir")</f>
        <v>2</v>
      </c>
      <c r="BR146" s="3">
        <v>176.0</v>
      </c>
      <c r="BS146" s="3" t="s">
        <v>114</v>
      </c>
      <c r="BT146" s="26">
        <f>IFERROR(VLOOKUP(BS146,'Dicionário'!$A:$C,2,0),"Conferir")</f>
        <v>2</v>
      </c>
      <c r="BU146" s="3">
        <v>0.0</v>
      </c>
      <c r="BV146" s="3" t="s">
        <v>113</v>
      </c>
      <c r="BW146" s="26">
        <f>IFERROR(VLOOKUP(BV146,'Dicionário'!$A:$C,2,0),"Conferir")</f>
        <v>2</v>
      </c>
      <c r="BX146" s="3" t="s">
        <v>115</v>
      </c>
      <c r="BY146" s="3">
        <v>0.0</v>
      </c>
      <c r="BZ146" s="3" t="s">
        <v>113</v>
      </c>
      <c r="CA146" s="26">
        <f>IFERROR(VLOOKUP(BZ146,'Dicionário'!$A:$C,2,0),"Conferir")</f>
        <v>2</v>
      </c>
      <c r="CB146" s="3">
        <v>520.0</v>
      </c>
      <c r="CC146" s="3">
        <v>0.0</v>
      </c>
      <c r="CD146" s="3" t="s">
        <v>113</v>
      </c>
      <c r="CE146" s="26">
        <f>IFERROR(VLOOKUP(CD146,'Dicionário'!$A:$C,2,0),"Conferir")</f>
        <v>2</v>
      </c>
      <c r="CF146" s="3">
        <v>0.0</v>
      </c>
      <c r="CG146" s="3" t="s">
        <v>113</v>
      </c>
      <c r="CH146" s="26">
        <f>IFERROR(VLOOKUP(CG146,'Dicionário'!$A:$C,2,0),"Conferir")</f>
        <v>2</v>
      </c>
      <c r="CI146" s="3">
        <v>180.0</v>
      </c>
      <c r="CJ146" s="3" t="s">
        <v>118</v>
      </c>
      <c r="CK146" s="26">
        <f>IFERROR(VLOOKUP(CJ146,'Dicionário'!$A:$C,2,0),"Conferir")</f>
        <v>2</v>
      </c>
      <c r="CL146" s="3" t="s">
        <v>725</v>
      </c>
      <c r="CM146" s="3">
        <v>0.0</v>
      </c>
      <c r="CN146" s="3">
        <v>0.0</v>
      </c>
      <c r="CO146" s="3">
        <v>0.0</v>
      </c>
      <c r="CP146" s="3" t="s">
        <v>113</v>
      </c>
      <c r="CQ146" s="26">
        <f>IFERROR(VLOOKUP(CP146,'Dicionário'!$A:$C,2,0),"Conferir")</f>
        <v>2</v>
      </c>
      <c r="CR146" s="3">
        <v>0.0</v>
      </c>
      <c r="CS146" s="3" t="s">
        <v>113</v>
      </c>
      <c r="CT146" s="3">
        <v>0.0</v>
      </c>
      <c r="CU146" s="3">
        <f t="shared" si="24"/>
        <v>0</v>
      </c>
      <c r="CV146" s="3" t="s">
        <v>113</v>
      </c>
      <c r="CW146" s="3">
        <v>0.0</v>
      </c>
      <c r="CX146" s="3" t="s">
        <v>113</v>
      </c>
      <c r="CY146" s="26">
        <f>IFERROR(VLOOKUP(CX146,'Dicionário'!$A:$C,2,0),"Conferir")</f>
        <v>2</v>
      </c>
      <c r="CZ146" s="3" t="s">
        <v>726</v>
      </c>
      <c r="DA146" s="3" t="s">
        <v>122</v>
      </c>
      <c r="DB146" s="3" t="s">
        <v>122</v>
      </c>
      <c r="DC146" s="26">
        <f>IFERROR(VLOOKUP(DB146,'Dicionário'!$A:$C,2,0),"Conferir")</f>
        <v>1</v>
      </c>
      <c r="DD146" s="3" t="s">
        <v>123</v>
      </c>
      <c r="DF146" s="3" t="s">
        <v>124</v>
      </c>
      <c r="DG146" s="26">
        <f>IFERROR(VLOOKUP(DF146,'Dicionário'!$A:$C,2,0),"Conferir")</f>
        <v>2</v>
      </c>
      <c r="DH146" s="3" t="s">
        <v>146</v>
      </c>
      <c r="DI146" s="26">
        <f>IFERROR(VLOOKUP(DH146,'Dicionário'!$A:$C,2,0),"Conferir")</f>
        <v>5</v>
      </c>
      <c r="DJ146" s="3" t="s">
        <v>146</v>
      </c>
      <c r="DK146" s="26">
        <f>IFERROR(VLOOKUP(DJ146,'Dicionário'!$A:$C,2,0),"Conferir")</f>
        <v>5</v>
      </c>
      <c r="DL146" s="3" t="s">
        <v>92</v>
      </c>
      <c r="DM146" s="26">
        <f>IFERROR(VLOOKUP(DL146,'Dicionário'!$A:$C,2,0),"Conferir")</f>
        <v>2</v>
      </c>
      <c r="DN146" s="3" t="s">
        <v>91</v>
      </c>
      <c r="DO146" s="26">
        <f>IFERROR(VLOOKUP(DN146,'Dicionário'!$A:$C,2,0),"Conferir")</f>
        <v>1</v>
      </c>
      <c r="DQ146" s="27">
        <f t="shared" si="5"/>
        <v>3643</v>
      </c>
      <c r="DR146" s="27">
        <f t="shared" si="6"/>
        <v>1173</v>
      </c>
      <c r="DS146" s="27">
        <f t="shared" si="7"/>
        <v>17</v>
      </c>
      <c r="DT146" s="27">
        <v>2015.0</v>
      </c>
    </row>
    <row r="147">
      <c r="A147" s="2">
        <v>45045.68534099537</v>
      </c>
      <c r="B147" s="3" t="s">
        <v>1172</v>
      </c>
      <c r="C147" s="3" t="s">
        <v>91</v>
      </c>
      <c r="D147" s="3" t="s">
        <v>92</v>
      </c>
      <c r="E147" s="3" t="s">
        <v>92</v>
      </c>
      <c r="F147" s="3" t="s">
        <v>93</v>
      </c>
      <c r="G147" s="3" t="s">
        <v>93</v>
      </c>
      <c r="H147" s="3" t="s">
        <v>94</v>
      </c>
      <c r="I147" s="3" t="s">
        <v>96</v>
      </c>
      <c r="J147" s="3" t="s">
        <v>95</v>
      </c>
      <c r="K147" s="3" t="s">
        <v>1173</v>
      </c>
      <c r="L147" s="3">
        <v>2.023030259E9</v>
      </c>
      <c r="M147" s="3" t="s">
        <v>247</v>
      </c>
      <c r="N147" s="3" t="s">
        <v>1174</v>
      </c>
      <c r="O147" s="3">
        <v>1.1947288895E10</v>
      </c>
      <c r="P147" s="3">
        <v>5.84837495E8</v>
      </c>
      <c r="R147" s="3">
        <v>5.130416869E9</v>
      </c>
      <c r="S147" s="4">
        <v>38751.0</v>
      </c>
      <c r="T147" s="3" t="s">
        <v>131</v>
      </c>
      <c r="U147" s="3" t="s">
        <v>100</v>
      </c>
      <c r="V147" s="3" t="s">
        <v>1175</v>
      </c>
      <c r="W147" s="5" t="s">
        <v>1176</v>
      </c>
      <c r="X147" s="3" t="s">
        <v>103</v>
      </c>
      <c r="Y147" s="3" t="s">
        <v>104</v>
      </c>
      <c r="Z147" s="3" t="s">
        <v>105</v>
      </c>
      <c r="AA147" s="3" t="s">
        <v>106</v>
      </c>
      <c r="AC147" s="3">
        <v>4.0</v>
      </c>
      <c r="AD147" s="3">
        <v>4.0</v>
      </c>
      <c r="AE147" s="23">
        <f t="shared" si="1"/>
        <v>8</v>
      </c>
      <c r="AG147" s="23">
        <f t="shared" si="2"/>
        <v>8</v>
      </c>
      <c r="AH147" s="24" t="str">
        <f t="shared" si="3"/>
        <v>Ok</v>
      </c>
      <c r="AI147" s="3" t="s">
        <v>107</v>
      </c>
      <c r="AJ147" s="3">
        <v>0.0</v>
      </c>
      <c r="AK147" s="3" t="s">
        <v>109</v>
      </c>
      <c r="AL147" s="25">
        <f>IFERROR(VLOOKUP(AK147,'Dicionário'!A:C,2,0),"Conferir")</f>
        <v>2</v>
      </c>
      <c r="AM147" s="3">
        <v>0.0</v>
      </c>
      <c r="AN147" s="3" t="s">
        <v>109</v>
      </c>
      <c r="AO147" s="26">
        <f>IFERROR(VLOOKUP(AN147,'Dicionário'!$A:$C,2,0),"Conferir")</f>
        <v>2</v>
      </c>
      <c r="AP147" s="3">
        <v>4852.0</v>
      </c>
      <c r="AQ147" s="3" t="s">
        <v>108</v>
      </c>
      <c r="AR147" s="26">
        <f>IFERROR(VLOOKUP(AQ147,'Dicionário'!$A:$C,2,0),"Conferir")</f>
        <v>2</v>
      </c>
      <c r="AS147" s="3">
        <v>0.0</v>
      </c>
      <c r="AT147" s="3" t="s">
        <v>109</v>
      </c>
      <c r="AU147" s="26">
        <f>IFERROR(VLOOKUP(AT147,'Dicionário'!$A:$C,2,0),"Conferir")</f>
        <v>2</v>
      </c>
      <c r="AV147" s="3">
        <v>0.0</v>
      </c>
      <c r="AW147" s="3" t="s">
        <v>109</v>
      </c>
      <c r="AX147" s="26">
        <f>IFERROR(VLOOKUP(AW147,'Dicionário'!$A:$C,2,0),"Conferir")</f>
        <v>2</v>
      </c>
      <c r="AY147" s="3">
        <v>0.0</v>
      </c>
      <c r="AZ147" s="3" t="s">
        <v>109</v>
      </c>
      <c r="BA147" s="26">
        <f>IFERROR(VLOOKUP(AZ147,'Dicionário'!$A:$C,2,0),"Conferir")</f>
        <v>2</v>
      </c>
      <c r="BB147" s="3">
        <v>0.0</v>
      </c>
      <c r="BC147" s="3" t="s">
        <v>109</v>
      </c>
      <c r="BD147" s="26">
        <f>IFERROR(VLOOKUP(BC147,'Dicionário'!$A:$C,2,0),"Conferir")</f>
        <v>2</v>
      </c>
      <c r="BF147" s="3">
        <v>0.0</v>
      </c>
      <c r="BG147" s="3" t="s">
        <v>155</v>
      </c>
      <c r="BH147" s="26">
        <f>IFERROR(VLOOKUP(BG147,'Dicionário'!$A:$C,2,0),"Conferir")</f>
        <v>3</v>
      </c>
      <c r="BI147" s="3">
        <v>0.0</v>
      </c>
      <c r="BJ147" s="3" t="s">
        <v>137</v>
      </c>
      <c r="BK147" s="26">
        <f>IFERROR(VLOOKUP(BJ147,'Dicionário'!$A:$C,2,0),"Conferir")</f>
        <v>2</v>
      </c>
      <c r="BL147" s="3">
        <v>0.0</v>
      </c>
      <c r="BM147" s="3" t="s">
        <v>113</v>
      </c>
      <c r="BN147" s="26">
        <f>IFERROR(VLOOKUP(BM147,'Dicionário'!$A:$C,2,0),"Conferir")</f>
        <v>2</v>
      </c>
      <c r="BO147" s="3">
        <v>132.0</v>
      </c>
      <c r="BP147" s="3" t="s">
        <v>114</v>
      </c>
      <c r="BQ147" s="26">
        <f>IFERROR(VLOOKUP(BP147,'Dicionário'!$A:$C,2,0),"Conferir")</f>
        <v>2</v>
      </c>
      <c r="BR147" s="3">
        <v>210.0</v>
      </c>
      <c r="BS147" s="3" t="s">
        <v>114</v>
      </c>
      <c r="BT147" s="26">
        <f>IFERROR(VLOOKUP(BS147,'Dicionário'!$A:$C,2,0),"Conferir")</f>
        <v>2</v>
      </c>
      <c r="BU147" s="3">
        <v>84.0</v>
      </c>
      <c r="BV147" s="3" t="s">
        <v>167</v>
      </c>
      <c r="BW147" s="26">
        <f>IFERROR(VLOOKUP(BV147,'Dicionário'!$A:$C,2,0),"Conferir")</f>
        <v>2</v>
      </c>
      <c r="BX147" s="3" t="s">
        <v>115</v>
      </c>
      <c r="BY147" s="3">
        <v>70.0</v>
      </c>
      <c r="BZ147" s="3" t="s">
        <v>116</v>
      </c>
      <c r="CA147" s="26">
        <f>IFERROR(VLOOKUP(BZ147,'Dicionário'!$A:$C,2,0),"Conferir")</f>
        <v>2</v>
      </c>
      <c r="CB147" s="3">
        <v>265.0</v>
      </c>
      <c r="CC147" s="3">
        <v>0.0</v>
      </c>
      <c r="CD147" s="3" t="s">
        <v>113</v>
      </c>
      <c r="CE147" s="26">
        <f>IFERROR(VLOOKUP(CD147,'Dicionário'!$A:$C,2,0),"Conferir")</f>
        <v>2</v>
      </c>
      <c r="CF147" s="3">
        <v>30.0</v>
      </c>
      <c r="CG147" s="3" t="s">
        <v>276</v>
      </c>
      <c r="CH147" s="26">
        <f>IFERROR(VLOOKUP(CG147,'Dicionário'!$A:$C,2,0),"Conferir")</f>
        <v>2</v>
      </c>
      <c r="CI147" s="3">
        <v>496.0</v>
      </c>
      <c r="CJ147" s="3" t="s">
        <v>141</v>
      </c>
      <c r="CK147" s="26">
        <f>IFERROR(VLOOKUP(CJ147,'Dicionário'!$A:$C,2,0),"Conferir")</f>
        <v>2</v>
      </c>
      <c r="CL147" s="3" t="s">
        <v>1281</v>
      </c>
      <c r="CM147" s="3">
        <v>1.0</v>
      </c>
      <c r="CN147" s="3">
        <v>0.0</v>
      </c>
      <c r="CO147" s="3">
        <v>0.0</v>
      </c>
      <c r="CP147" s="3" t="s">
        <v>113</v>
      </c>
      <c r="CQ147" s="26">
        <f>IFERROR(VLOOKUP(CP147,'Dicionário'!$A:$C,2,0),"Conferir")</f>
        <v>2</v>
      </c>
      <c r="CR147" s="3">
        <v>0.0</v>
      </c>
      <c r="CS147" s="3" t="s">
        <v>113</v>
      </c>
      <c r="CT147" s="3">
        <v>1779.0</v>
      </c>
      <c r="CU147" s="3">
        <v>0.0</v>
      </c>
      <c r="CV147" s="3" t="s">
        <v>120</v>
      </c>
      <c r="CW147" s="3">
        <v>5885.0</v>
      </c>
      <c r="CX147" s="3" t="s">
        <v>120</v>
      </c>
      <c r="CY147" s="26">
        <f>IFERROR(VLOOKUP(CX147,'Dicionário'!$A:$C,2,0),"Conferir")</f>
        <v>2</v>
      </c>
      <c r="CZ147" s="3" t="s">
        <v>1282</v>
      </c>
      <c r="DA147" s="3" t="s">
        <v>122</v>
      </c>
      <c r="DB147" s="3" t="s">
        <v>122</v>
      </c>
      <c r="DC147" s="26">
        <f>IFERROR(VLOOKUP(DB147,'Dicionário'!$A:$C,2,0),"Conferir")</f>
        <v>1</v>
      </c>
      <c r="DD147" s="3" t="s">
        <v>144</v>
      </c>
      <c r="DF147" s="3" t="s">
        <v>124</v>
      </c>
      <c r="DG147" s="26">
        <f>IFERROR(VLOOKUP(DF147,'Dicionário'!$A:$C,2,0),"Conferir")</f>
        <v>2</v>
      </c>
      <c r="DH147" s="3" t="s">
        <v>146</v>
      </c>
      <c r="DI147" s="26">
        <f>IFERROR(VLOOKUP(DH147,'Dicionário'!$A:$C,2,0),"Conferir")</f>
        <v>5</v>
      </c>
      <c r="DJ147" s="3" t="s">
        <v>126</v>
      </c>
      <c r="DK147" s="26">
        <f>IFERROR(VLOOKUP(DJ147,'Dicionário'!$A:$C,2,0),"Conferir")</f>
        <v>7</v>
      </c>
      <c r="DL147" s="3" t="s">
        <v>92</v>
      </c>
      <c r="DM147" s="26">
        <f>IFERROR(VLOOKUP(DL147,'Dicionário'!$A:$C,2,0),"Conferir")</f>
        <v>2</v>
      </c>
      <c r="DN147" s="3" t="s">
        <v>92</v>
      </c>
      <c r="DO147" s="26">
        <f>IFERROR(VLOOKUP(DN147,'Dicionário'!$A:$C,2,0),"Conferir")</f>
        <v>2</v>
      </c>
      <c r="DQ147" s="27">
        <f t="shared" si="5"/>
        <v>4852</v>
      </c>
      <c r="DR147" s="27">
        <f t="shared" si="6"/>
        <v>1287</v>
      </c>
      <c r="DS147" s="27">
        <f t="shared" si="7"/>
        <v>17</v>
      </c>
      <c r="DT147" s="27">
        <v>2023.0</v>
      </c>
    </row>
    <row r="148">
      <c r="A148" s="2">
        <v>45045.49391804398</v>
      </c>
      <c r="B148" s="3" t="s">
        <v>1178</v>
      </c>
      <c r="C148" s="3" t="s">
        <v>91</v>
      </c>
      <c r="D148" s="3" t="s">
        <v>92</v>
      </c>
      <c r="E148" s="3" t="s">
        <v>92</v>
      </c>
      <c r="F148" s="3">
        <v>3.0</v>
      </c>
      <c r="G148" s="3" t="s">
        <v>93</v>
      </c>
      <c r="H148" s="3" t="s">
        <v>94</v>
      </c>
      <c r="I148" s="3" t="s">
        <v>96</v>
      </c>
      <c r="J148" s="3" t="s">
        <v>95</v>
      </c>
      <c r="K148" s="3" t="s">
        <v>1179</v>
      </c>
      <c r="L148" s="3">
        <v>2.02303026E9</v>
      </c>
      <c r="M148" s="3" t="s">
        <v>148</v>
      </c>
      <c r="N148" s="3" t="s">
        <v>1180</v>
      </c>
      <c r="O148" s="3">
        <v>1.1932086498E10</v>
      </c>
      <c r="P148" s="3">
        <v>5.26586527E8</v>
      </c>
      <c r="R148" s="3">
        <v>4.527012282E10</v>
      </c>
      <c r="S148" s="4">
        <v>36981.0</v>
      </c>
      <c r="T148" s="3" t="s">
        <v>99</v>
      </c>
      <c r="U148" s="3" t="s">
        <v>100</v>
      </c>
      <c r="V148" s="3" t="s">
        <v>1181</v>
      </c>
      <c r="W148" s="5" t="s">
        <v>1182</v>
      </c>
      <c r="X148" s="3" t="s">
        <v>103</v>
      </c>
      <c r="Y148" s="3" t="s">
        <v>104</v>
      </c>
      <c r="Z148" s="3" t="s">
        <v>105</v>
      </c>
      <c r="AA148" s="3" t="s">
        <v>106</v>
      </c>
      <c r="AC148" s="3">
        <v>1.0</v>
      </c>
      <c r="AD148" s="3">
        <v>1.0</v>
      </c>
      <c r="AE148" s="23">
        <f t="shared" si="1"/>
        <v>2</v>
      </c>
      <c r="AG148" s="23">
        <f t="shared" si="2"/>
        <v>2</v>
      </c>
      <c r="AH148" s="24" t="str">
        <f t="shared" si="3"/>
        <v>Ok</v>
      </c>
      <c r="AI148" s="3" t="s">
        <v>134</v>
      </c>
      <c r="AJ148" s="3">
        <v>1650.0</v>
      </c>
      <c r="AK148" s="3" t="s">
        <v>176</v>
      </c>
      <c r="AL148" s="25">
        <f>IFERROR(VLOOKUP(AK148,'Dicionário'!A:C,2,0),"Conferir")</f>
        <v>0</v>
      </c>
      <c r="AM148" s="3">
        <v>0.0</v>
      </c>
      <c r="AN148" s="3" t="s">
        <v>109</v>
      </c>
      <c r="AO148" s="26">
        <f>IFERROR(VLOOKUP(AN148,'Dicionário'!$A:$C,2,0),"Conferir")</f>
        <v>2</v>
      </c>
      <c r="AP148" s="3">
        <v>1564.0</v>
      </c>
      <c r="AQ148" s="3" t="s">
        <v>108</v>
      </c>
      <c r="AR148" s="26">
        <f>IFERROR(VLOOKUP(AQ148,'Dicionário'!$A:$C,2,0),"Conferir")</f>
        <v>2</v>
      </c>
      <c r="AS148" s="3">
        <v>0.0</v>
      </c>
      <c r="AT148" s="3" t="s">
        <v>109</v>
      </c>
      <c r="AU148" s="26">
        <f>IFERROR(VLOOKUP(AT148,'Dicionário'!$A:$C,2,0),"Conferir")</f>
        <v>2</v>
      </c>
      <c r="AV148" s="3">
        <v>0.0</v>
      </c>
      <c r="AW148" s="3" t="s">
        <v>109</v>
      </c>
      <c r="AX148" s="26">
        <f>IFERROR(VLOOKUP(AW148,'Dicionário'!$A:$C,2,0),"Conferir")</f>
        <v>2</v>
      </c>
      <c r="AY148" s="3">
        <v>0.0</v>
      </c>
      <c r="AZ148" s="3" t="s">
        <v>109</v>
      </c>
      <c r="BA148" s="26">
        <f>IFERROR(VLOOKUP(AZ148,'Dicionário'!$A:$C,2,0),"Conferir")</f>
        <v>2</v>
      </c>
      <c r="BB148" s="3">
        <v>0.0</v>
      </c>
      <c r="BC148" s="3" t="s">
        <v>109</v>
      </c>
      <c r="BD148" s="26">
        <f>IFERROR(VLOOKUP(BC148,'Dicionário'!$A:$C,2,0),"Conferir")</f>
        <v>2</v>
      </c>
      <c r="BF148" s="3">
        <v>0.0</v>
      </c>
      <c r="BG148" s="3" t="s">
        <v>136</v>
      </c>
      <c r="BH148" s="26">
        <f>IFERROR(VLOOKUP(BG148,'Dicionário'!$A:$C,2,0),"Conferir")</f>
        <v>1</v>
      </c>
      <c r="BI148" s="3">
        <v>0.0</v>
      </c>
      <c r="BJ148" s="3" t="s">
        <v>137</v>
      </c>
      <c r="BK148" s="26">
        <f>IFERROR(VLOOKUP(BJ148,'Dicionário'!$A:$C,2,0),"Conferir")</f>
        <v>2</v>
      </c>
      <c r="BL148" s="3">
        <v>0.0</v>
      </c>
      <c r="BM148" s="3" t="s">
        <v>138</v>
      </c>
      <c r="BN148" s="26">
        <f>IFERROR(VLOOKUP(BM148,'Dicionário'!$A:$C,2,0),"Conferir")</f>
        <v>2</v>
      </c>
      <c r="BO148" s="3">
        <v>0.0</v>
      </c>
      <c r="BP148" s="3" t="s">
        <v>349</v>
      </c>
      <c r="BQ148" s="26">
        <f>IFERROR(VLOOKUP(BP148,'Dicionário'!$A:$C,2,0),"Conferir")</f>
        <v>2</v>
      </c>
      <c r="BR148" s="3">
        <v>188.0</v>
      </c>
      <c r="BS148" s="3" t="s">
        <v>114</v>
      </c>
      <c r="BT148" s="26">
        <f>IFERROR(VLOOKUP(BS148,'Dicionário'!$A:$C,2,0),"Conferir")</f>
        <v>2</v>
      </c>
      <c r="BU148" s="3">
        <v>0.0</v>
      </c>
      <c r="BV148" s="3" t="s">
        <v>113</v>
      </c>
      <c r="BW148" s="26">
        <f>IFERROR(VLOOKUP(BV148,'Dicionário'!$A:$C,2,0),"Conferir")</f>
        <v>2</v>
      </c>
      <c r="BX148" s="3" t="s">
        <v>157</v>
      </c>
      <c r="BY148" s="3">
        <v>0.0</v>
      </c>
      <c r="BZ148" s="3" t="s">
        <v>113</v>
      </c>
      <c r="CA148" s="26">
        <f>IFERROR(VLOOKUP(BZ148,'Dicionário'!$A:$C,2,0),"Conferir")</f>
        <v>2</v>
      </c>
      <c r="CB148" s="3">
        <v>400.0</v>
      </c>
      <c r="CC148" s="3">
        <v>0.0</v>
      </c>
      <c r="CD148" s="3" t="s">
        <v>113</v>
      </c>
      <c r="CE148" s="26">
        <f>IFERROR(VLOOKUP(CD148,'Dicionário'!$A:$C,2,0),"Conferir")</f>
        <v>2</v>
      </c>
      <c r="CF148" s="3">
        <v>0.0</v>
      </c>
      <c r="CG148" s="3" t="s">
        <v>113</v>
      </c>
      <c r="CH148" s="26">
        <f>IFERROR(VLOOKUP(CG148,'Dicionário'!$A:$C,2,0),"Conferir")</f>
        <v>2</v>
      </c>
      <c r="CI148" s="3">
        <v>250.0</v>
      </c>
      <c r="CJ148" s="3" t="s">
        <v>118</v>
      </c>
      <c r="CK148" s="26">
        <f>IFERROR(VLOOKUP(CJ148,'Dicionário'!$A:$C,2,0),"Conferir")</f>
        <v>2</v>
      </c>
      <c r="CL148" s="3" t="s">
        <v>350</v>
      </c>
      <c r="CM148" s="3">
        <v>0.0</v>
      </c>
      <c r="CN148" s="3">
        <v>0.0</v>
      </c>
      <c r="CO148" s="3">
        <v>0.0</v>
      </c>
      <c r="CP148" s="3" t="s">
        <v>113</v>
      </c>
      <c r="CQ148" s="26">
        <f>IFERROR(VLOOKUP(CP148,'Dicionário'!$A:$C,2,0),"Conferir")</f>
        <v>2</v>
      </c>
      <c r="CR148" s="3">
        <v>0.0</v>
      </c>
      <c r="CS148" s="3" t="s">
        <v>113</v>
      </c>
      <c r="CT148" s="3">
        <v>0.0</v>
      </c>
      <c r="CU148" s="3">
        <f>ROUNDDOWN((CT148-CR148)/12,0)</f>
        <v>0</v>
      </c>
      <c r="CV148" s="3" t="s">
        <v>113</v>
      </c>
      <c r="CW148" s="3">
        <v>0.0</v>
      </c>
      <c r="CX148" s="3" t="s">
        <v>113</v>
      </c>
      <c r="CY148" s="26">
        <f>IFERROR(VLOOKUP(CX148,'Dicionário'!$A:$C,2,0),"Conferir")</f>
        <v>2</v>
      </c>
      <c r="DA148" s="3" t="s">
        <v>122</v>
      </c>
      <c r="DB148" s="3" t="s">
        <v>122</v>
      </c>
      <c r="DC148" s="26">
        <f>IFERROR(VLOOKUP(DB148,'Dicionário'!$A:$C,2,0),"Conferir")</f>
        <v>1</v>
      </c>
      <c r="DD148" s="3" t="s">
        <v>123</v>
      </c>
      <c r="DE148" s="3" t="s">
        <v>92</v>
      </c>
      <c r="DF148" s="3" t="s">
        <v>124</v>
      </c>
      <c r="DG148" s="26">
        <f>IFERROR(VLOOKUP(DF148,'Dicionário'!$A:$C,2,0),"Conferir")</f>
        <v>2</v>
      </c>
      <c r="DH148" s="3" t="s">
        <v>181</v>
      </c>
      <c r="DI148" s="26">
        <f>IFERROR(VLOOKUP(DH148,'Dicionário'!$A:$C,2,0),"Conferir")</f>
        <v>1</v>
      </c>
      <c r="DJ148" s="3" t="s">
        <v>146</v>
      </c>
      <c r="DK148" s="26">
        <f>IFERROR(VLOOKUP(DJ148,'Dicionário'!$A:$C,2,0),"Conferir")</f>
        <v>5</v>
      </c>
      <c r="DL148" s="3" t="s">
        <v>92</v>
      </c>
      <c r="DM148" s="26">
        <f>IFERROR(VLOOKUP(DL148,'Dicionário'!$A:$C,2,0),"Conferir")</f>
        <v>2</v>
      </c>
      <c r="DN148" s="3" t="s">
        <v>91</v>
      </c>
      <c r="DO148" s="26">
        <f>IFERROR(VLOOKUP(DN148,'Dicionário'!$A:$C,2,0),"Conferir")</f>
        <v>1</v>
      </c>
      <c r="DQ148" s="27">
        <f t="shared" si="5"/>
        <v>3214</v>
      </c>
      <c r="DR148" s="27">
        <f t="shared" si="6"/>
        <v>838</v>
      </c>
      <c r="DS148" s="27">
        <f t="shared" si="7"/>
        <v>22</v>
      </c>
      <c r="DT148" s="27">
        <v>2021.0</v>
      </c>
    </row>
    <row r="149">
      <c r="A149" s="2">
        <v>45052.7590069213</v>
      </c>
      <c r="B149" s="3" t="s">
        <v>1185</v>
      </c>
      <c r="C149" s="3" t="s">
        <v>91</v>
      </c>
      <c r="D149" s="3" t="s">
        <v>92</v>
      </c>
      <c r="E149" s="3" t="s">
        <v>92</v>
      </c>
      <c r="F149" s="3" t="s">
        <v>93</v>
      </c>
      <c r="G149" s="3" t="s">
        <v>93</v>
      </c>
      <c r="H149" s="3" t="s">
        <v>94</v>
      </c>
      <c r="I149" s="3" t="s">
        <v>95</v>
      </c>
      <c r="J149" s="3" t="s">
        <v>96</v>
      </c>
      <c r="K149" s="3" t="s">
        <v>2483</v>
      </c>
      <c r="L149" s="3">
        <v>2.023030262E9</v>
      </c>
      <c r="M149" s="3" t="s">
        <v>1184</v>
      </c>
      <c r="N149" s="3" t="s">
        <v>1187</v>
      </c>
      <c r="O149" s="3">
        <v>1.1959601138E10</v>
      </c>
      <c r="P149" s="3">
        <v>6.35440398E8</v>
      </c>
      <c r="Q149" s="3" t="s">
        <v>92</v>
      </c>
      <c r="R149" s="3">
        <v>5.3249799882E10</v>
      </c>
      <c r="S149" s="4">
        <v>38409.0</v>
      </c>
      <c r="T149" s="3" t="s">
        <v>99</v>
      </c>
      <c r="U149" s="3" t="s">
        <v>100</v>
      </c>
      <c r="V149" s="3" t="s">
        <v>1188</v>
      </c>
      <c r="W149" s="5" t="s">
        <v>1189</v>
      </c>
      <c r="X149" s="3" t="s">
        <v>103</v>
      </c>
      <c r="Y149" s="3" t="s">
        <v>104</v>
      </c>
      <c r="Z149" s="3" t="s">
        <v>105</v>
      </c>
      <c r="AA149" s="3" t="s">
        <v>106</v>
      </c>
      <c r="AC149" s="3">
        <v>6.0</v>
      </c>
      <c r="AD149" s="3">
        <v>6.0</v>
      </c>
      <c r="AE149" s="23">
        <f t="shared" si="1"/>
        <v>12</v>
      </c>
      <c r="AG149" s="23">
        <f t="shared" si="2"/>
        <v>12</v>
      </c>
      <c r="AH149" s="24" t="str">
        <f t="shared" si="3"/>
        <v>Ok</v>
      </c>
      <c r="AI149" s="3" t="s">
        <v>134</v>
      </c>
      <c r="AJ149" s="3">
        <v>1390.0</v>
      </c>
      <c r="AK149" s="3" t="s">
        <v>110</v>
      </c>
      <c r="AL149" s="25">
        <f>IFERROR(VLOOKUP(AK149,'Dicionário'!A:C,2,0),"Conferir")</f>
        <v>2</v>
      </c>
      <c r="AM149" s="3">
        <v>0.0</v>
      </c>
      <c r="AN149" s="3" t="s">
        <v>109</v>
      </c>
      <c r="AO149" s="26">
        <f>IFERROR(VLOOKUP(AN149,'Dicionário'!$A:$C,2,0),"Conferir")</f>
        <v>2</v>
      </c>
      <c r="AP149" s="3">
        <v>4125.0</v>
      </c>
      <c r="AQ149" s="3" t="s">
        <v>581</v>
      </c>
      <c r="AR149" s="26">
        <f>IFERROR(VLOOKUP(AQ149,'Dicionário'!$A:$C,2,0),"Conferir")</f>
        <v>0</v>
      </c>
      <c r="AS149" s="3">
        <v>0.0</v>
      </c>
      <c r="AT149" s="3" t="s">
        <v>109</v>
      </c>
      <c r="AU149" s="26">
        <f>IFERROR(VLOOKUP(AT149,'Dicionário'!$A:$C,2,0),"Conferir")</f>
        <v>2</v>
      </c>
      <c r="AV149" s="3">
        <v>0.0</v>
      </c>
      <c r="AW149" s="3" t="s">
        <v>109</v>
      </c>
      <c r="AX149" s="26">
        <f>IFERROR(VLOOKUP(AW149,'Dicionário'!$A:$C,2,0),"Conferir")</f>
        <v>2</v>
      </c>
      <c r="AY149" s="3">
        <v>0.0</v>
      </c>
      <c r="AZ149" s="3" t="s">
        <v>109</v>
      </c>
      <c r="BA149" s="26">
        <f>IFERROR(VLOOKUP(AZ149,'Dicionário'!$A:$C,2,0),"Conferir")</f>
        <v>2</v>
      </c>
      <c r="BB149" s="3">
        <v>0.0</v>
      </c>
      <c r="BC149" s="3" t="s">
        <v>109</v>
      </c>
      <c r="BD149" s="26">
        <f>IFERROR(VLOOKUP(BC149,'Dicionário'!$A:$C,2,0),"Conferir")</f>
        <v>2</v>
      </c>
      <c r="BF149" s="3">
        <v>0.0</v>
      </c>
      <c r="BG149" s="3" t="s">
        <v>136</v>
      </c>
      <c r="BH149" s="26">
        <f>IFERROR(VLOOKUP(BG149,'Dicionário'!$A:$C,2,0),"Conferir")</f>
        <v>1</v>
      </c>
      <c r="BI149" s="3">
        <v>0.0</v>
      </c>
      <c r="BJ149" s="3" t="s">
        <v>137</v>
      </c>
      <c r="BK149" s="26">
        <f>IFERROR(VLOOKUP(BJ149,'Dicionário'!$A:$C,2,0),"Conferir")</f>
        <v>2</v>
      </c>
      <c r="BL149" s="3">
        <v>1344.0</v>
      </c>
      <c r="BM149" s="3" t="s">
        <v>138</v>
      </c>
      <c r="BN149" s="26">
        <f>IFERROR(VLOOKUP(BM149,'Dicionário'!$A:$C,2,0),"Conferir")</f>
        <v>2</v>
      </c>
      <c r="BO149" s="3">
        <v>209.0</v>
      </c>
      <c r="BP149" s="3" t="s">
        <v>114</v>
      </c>
      <c r="BQ149" s="26">
        <f>IFERROR(VLOOKUP(BP149,'Dicionário'!$A:$C,2,0),"Conferir")</f>
        <v>2</v>
      </c>
      <c r="BR149" s="3">
        <v>442.0</v>
      </c>
      <c r="BS149" s="3" t="s">
        <v>114</v>
      </c>
      <c r="BT149" s="26">
        <f>IFERROR(VLOOKUP(BS149,'Dicionário'!$A:$C,2,0),"Conferir")</f>
        <v>2</v>
      </c>
      <c r="BU149" s="3">
        <v>100.0</v>
      </c>
      <c r="BV149" s="3" t="s">
        <v>256</v>
      </c>
      <c r="BW149" s="26">
        <f>IFERROR(VLOOKUP(BV149,'Dicionário'!$A:$C,2,0),"Conferir")</f>
        <v>0</v>
      </c>
      <c r="BX149" s="3" t="s">
        <v>204</v>
      </c>
      <c r="BY149" s="3">
        <v>290.0</v>
      </c>
      <c r="BZ149" s="3" t="s">
        <v>140</v>
      </c>
      <c r="CA149" s="26">
        <f>IFERROR(VLOOKUP(BZ149,'Dicionário'!$A:$C,2,0),"Conferir")</f>
        <v>0</v>
      </c>
      <c r="CB149" s="3">
        <v>500.0</v>
      </c>
      <c r="CC149" s="3">
        <v>181.0</v>
      </c>
      <c r="CD149" s="3" t="s">
        <v>189</v>
      </c>
      <c r="CE149" s="26">
        <f>IFERROR(VLOOKUP(CD149,'Dicionário'!$A:$C,2,0),"Conferir")</f>
        <v>2</v>
      </c>
      <c r="CF149" s="3">
        <v>82.0</v>
      </c>
      <c r="CG149" s="3" t="s">
        <v>117</v>
      </c>
      <c r="CH149" s="26">
        <f>IFERROR(VLOOKUP(CG149,'Dicionário'!$A:$C,2,0),"Conferir")</f>
        <v>2</v>
      </c>
      <c r="CI149" s="3">
        <v>800.0</v>
      </c>
      <c r="CJ149" s="3" t="s">
        <v>257</v>
      </c>
      <c r="CK149" s="26">
        <f>IFERROR(VLOOKUP(CJ149,'Dicionário'!$A:$C,2,0),"Conferir")</f>
        <v>0</v>
      </c>
      <c r="CL149" s="3" t="s">
        <v>1391</v>
      </c>
      <c r="CM149" s="3">
        <v>1.0</v>
      </c>
      <c r="CN149" s="3">
        <v>0.0</v>
      </c>
      <c r="CO149" s="3">
        <v>1800.0</v>
      </c>
      <c r="CP149" s="3" t="s">
        <v>207</v>
      </c>
      <c r="CQ149" s="26">
        <f>IFERROR(VLOOKUP(CP149,'Dicionário'!$A:$C,2,0),"Conferir")</f>
        <v>0</v>
      </c>
      <c r="CR149" s="3">
        <v>963.0</v>
      </c>
      <c r="CS149" s="3" t="s">
        <v>1088</v>
      </c>
      <c r="CT149" s="3">
        <v>0.0</v>
      </c>
      <c r="CU149" s="3">
        <v>0.0</v>
      </c>
      <c r="CV149" s="3" t="s">
        <v>113</v>
      </c>
      <c r="CW149" s="3">
        <v>9528.0</v>
      </c>
      <c r="CX149" s="3" t="s">
        <v>691</v>
      </c>
      <c r="CY149" s="26">
        <f>IFERROR(VLOOKUP(CX149,'Dicionário'!$A:$C,2,0),"Conferir")</f>
        <v>2</v>
      </c>
      <c r="DA149" s="3" t="s">
        <v>122</v>
      </c>
      <c r="DB149" s="3" t="s">
        <v>122</v>
      </c>
      <c r="DC149" s="26">
        <f>IFERROR(VLOOKUP(DB149,'Dicionário'!$A:$C,2,0),"Conferir")</f>
        <v>1</v>
      </c>
      <c r="DD149" s="3" t="s">
        <v>123</v>
      </c>
      <c r="DF149" s="3" t="s">
        <v>124</v>
      </c>
      <c r="DG149" s="26">
        <f>IFERROR(VLOOKUP(DF149,'Dicionário'!$A:$C,2,0),"Conferir")</f>
        <v>2</v>
      </c>
      <c r="DH149" s="3" t="s">
        <v>181</v>
      </c>
      <c r="DI149" s="26">
        <f>IFERROR(VLOOKUP(DH149,'Dicionário'!$A:$C,2,0),"Conferir")</f>
        <v>1</v>
      </c>
      <c r="DJ149" s="3" t="s">
        <v>208</v>
      </c>
      <c r="DK149" s="26">
        <f>IFERROR(VLOOKUP(DJ149,'Dicionário'!$A:$C,2,0),"Conferir")</f>
        <v>4</v>
      </c>
      <c r="DL149" s="3" t="s">
        <v>92</v>
      </c>
      <c r="DM149" s="26">
        <f>IFERROR(VLOOKUP(DL149,'Dicionário'!$A:$C,2,0),"Conferir")</f>
        <v>2</v>
      </c>
      <c r="DN149" s="3" t="s">
        <v>92</v>
      </c>
      <c r="DO149" s="26">
        <f>IFERROR(VLOOKUP(DN149,'Dicionário'!$A:$C,2,0),"Conferir")</f>
        <v>2</v>
      </c>
      <c r="DQ149" s="27">
        <f t="shared" si="5"/>
        <v>5515</v>
      </c>
      <c r="DR149" s="27">
        <f t="shared" si="6"/>
        <v>5748</v>
      </c>
      <c r="DS149" s="27">
        <f t="shared" si="7"/>
        <v>18</v>
      </c>
      <c r="DT149" s="27">
        <v>2022.0</v>
      </c>
    </row>
    <row r="150">
      <c r="A150" s="2">
        <v>45045.563366365735</v>
      </c>
      <c r="B150" s="3" t="s">
        <v>1190</v>
      </c>
      <c r="C150" s="3" t="s">
        <v>91</v>
      </c>
      <c r="D150" s="3" t="s">
        <v>92</v>
      </c>
      <c r="E150" s="3" t="s">
        <v>92</v>
      </c>
      <c r="F150" s="3">
        <v>1.0</v>
      </c>
      <c r="G150" s="3" t="s">
        <v>93</v>
      </c>
      <c r="H150" s="3" t="s">
        <v>94</v>
      </c>
      <c r="I150" s="3" t="s">
        <v>96</v>
      </c>
      <c r="J150" s="3" t="s">
        <v>95</v>
      </c>
      <c r="K150" s="3" t="s">
        <v>1191</v>
      </c>
      <c r="L150" s="3">
        <v>2.023030263E9</v>
      </c>
      <c r="M150" s="3" t="s">
        <v>278</v>
      </c>
      <c r="N150" s="3" t="s">
        <v>1192</v>
      </c>
      <c r="O150" s="3">
        <v>1.1983291954E10</v>
      </c>
      <c r="P150" s="3">
        <v>5.80022912E8</v>
      </c>
      <c r="Q150" s="3" t="s">
        <v>92</v>
      </c>
      <c r="R150" s="3">
        <v>5.3339923809E10</v>
      </c>
      <c r="S150" s="4">
        <v>38452.0</v>
      </c>
      <c r="T150" s="3" t="s">
        <v>99</v>
      </c>
      <c r="U150" s="3" t="s">
        <v>100</v>
      </c>
      <c r="V150" s="3" t="s">
        <v>1193</v>
      </c>
      <c r="W150" s="5" t="s">
        <v>1194</v>
      </c>
      <c r="X150" s="3" t="s">
        <v>467</v>
      </c>
      <c r="Y150" s="3" t="s">
        <v>104</v>
      </c>
      <c r="Z150" s="3" t="s">
        <v>105</v>
      </c>
      <c r="AA150" s="3" t="s">
        <v>106</v>
      </c>
      <c r="AC150" s="3">
        <v>3.0</v>
      </c>
      <c r="AD150" s="3">
        <v>3.0</v>
      </c>
      <c r="AE150" s="23">
        <f t="shared" si="1"/>
        <v>6</v>
      </c>
      <c r="AG150" s="23">
        <f t="shared" si="2"/>
        <v>6</v>
      </c>
      <c r="AH150" s="24" t="str">
        <f t="shared" si="3"/>
        <v>Ok</v>
      </c>
      <c r="AI150" s="3" t="s">
        <v>107</v>
      </c>
      <c r="AJ150" s="3">
        <v>0.0</v>
      </c>
      <c r="AK150" s="3" t="s">
        <v>109</v>
      </c>
      <c r="AL150" s="25">
        <f>IFERROR(VLOOKUP(AK150,'Dicionário'!A:C,2,0),"Conferir")</f>
        <v>2</v>
      </c>
      <c r="AM150" s="3">
        <v>0.0</v>
      </c>
      <c r="AN150" s="3" t="s">
        <v>109</v>
      </c>
      <c r="AO150" s="26">
        <f>IFERROR(VLOOKUP(AN150,'Dicionário'!$A:$C,2,0),"Conferir")</f>
        <v>2</v>
      </c>
      <c r="AP150" s="3">
        <v>500.0</v>
      </c>
      <c r="AQ150" s="3" t="s">
        <v>135</v>
      </c>
      <c r="AR150" s="26">
        <f>IFERROR(VLOOKUP(AQ150,'Dicionário'!$A:$C,2,0),"Conferir")</f>
        <v>2</v>
      </c>
      <c r="AS150" s="3">
        <v>0.0</v>
      </c>
      <c r="AT150" s="3" t="s">
        <v>109</v>
      </c>
      <c r="AU150" s="26">
        <f>IFERROR(VLOOKUP(AT150,'Dicionário'!$A:$C,2,0),"Conferir")</f>
        <v>2</v>
      </c>
      <c r="AV150" s="3">
        <v>0.0</v>
      </c>
      <c r="AW150" s="3" t="s">
        <v>109</v>
      </c>
      <c r="AX150" s="26">
        <f>IFERROR(VLOOKUP(AW150,'Dicionário'!$A:$C,2,0),"Conferir")</f>
        <v>2</v>
      </c>
      <c r="AY150" s="3">
        <v>1757.0</v>
      </c>
      <c r="AZ150" s="3" t="s">
        <v>176</v>
      </c>
      <c r="BA150" s="26">
        <f>IFERROR(VLOOKUP(AZ150,'Dicionário'!$A:$C,2,0),"Conferir")</f>
        <v>0</v>
      </c>
      <c r="BB150" s="3">
        <v>0.0</v>
      </c>
      <c r="BC150" s="3" t="s">
        <v>109</v>
      </c>
      <c r="BD150" s="26">
        <f>IFERROR(VLOOKUP(BC150,'Dicionário'!$A:$C,2,0),"Conferir")</f>
        <v>2</v>
      </c>
      <c r="BE150" s="3" t="s">
        <v>970</v>
      </c>
      <c r="BF150" s="3">
        <v>1.0</v>
      </c>
      <c r="BG150" s="3" t="s">
        <v>136</v>
      </c>
      <c r="BH150" s="26">
        <f>IFERROR(VLOOKUP(BG150,'Dicionário'!$A:$C,2,0),"Conferir")</f>
        <v>1</v>
      </c>
      <c r="BI150" s="3">
        <v>0.0</v>
      </c>
      <c r="BJ150" s="3" t="s">
        <v>137</v>
      </c>
      <c r="BK150" s="26">
        <f>IFERROR(VLOOKUP(BJ150,'Dicionário'!$A:$C,2,0),"Conferir")</f>
        <v>2</v>
      </c>
      <c r="BL150" s="3">
        <v>250.0</v>
      </c>
      <c r="BM150" s="3" t="s">
        <v>138</v>
      </c>
      <c r="BN150" s="26">
        <f>IFERROR(VLOOKUP(BM150,'Dicionário'!$A:$C,2,0),"Conferir")</f>
        <v>2</v>
      </c>
      <c r="BO150" s="3">
        <v>116.0</v>
      </c>
      <c r="BP150" s="3" t="s">
        <v>114</v>
      </c>
      <c r="BQ150" s="26">
        <f>IFERROR(VLOOKUP(BP150,'Dicionário'!$A:$C,2,0),"Conferir")</f>
        <v>2</v>
      </c>
      <c r="BR150" s="3">
        <v>256.0</v>
      </c>
      <c r="BS150" s="3" t="s">
        <v>114</v>
      </c>
      <c r="BT150" s="26">
        <f>IFERROR(VLOOKUP(BS150,'Dicionário'!$A:$C,2,0),"Conferir")</f>
        <v>2</v>
      </c>
      <c r="BU150" s="3">
        <v>0.0</v>
      </c>
      <c r="BV150" s="3" t="s">
        <v>113</v>
      </c>
      <c r="BW150" s="26">
        <f>IFERROR(VLOOKUP(BV150,'Dicionário'!$A:$C,2,0),"Conferir")</f>
        <v>2</v>
      </c>
      <c r="BX150" s="3" t="s">
        <v>157</v>
      </c>
      <c r="BY150" s="3">
        <v>106.0</v>
      </c>
      <c r="BZ150" s="3" t="s">
        <v>116</v>
      </c>
      <c r="CA150" s="26">
        <f>IFERROR(VLOOKUP(BZ150,'Dicionário'!$A:$C,2,0),"Conferir")</f>
        <v>2</v>
      </c>
      <c r="CB150" s="3">
        <v>0.0</v>
      </c>
      <c r="CC150" s="3">
        <v>0.0</v>
      </c>
      <c r="CD150" s="3" t="s">
        <v>113</v>
      </c>
      <c r="CE150" s="26">
        <f>IFERROR(VLOOKUP(CD150,'Dicionário'!$A:$C,2,0),"Conferir")</f>
        <v>2</v>
      </c>
      <c r="CF150" s="3">
        <v>0.0</v>
      </c>
      <c r="CG150" s="3" t="s">
        <v>113</v>
      </c>
      <c r="CH150" s="26">
        <f>IFERROR(VLOOKUP(CG150,'Dicionário'!$A:$C,2,0),"Conferir")</f>
        <v>2</v>
      </c>
      <c r="CI150" s="3">
        <v>200.0</v>
      </c>
      <c r="CJ150" s="3" t="s">
        <v>257</v>
      </c>
      <c r="CK150" s="26">
        <f>IFERROR(VLOOKUP(CJ150,'Dicionário'!$A:$C,2,0),"Conferir")</f>
        <v>0</v>
      </c>
      <c r="CL150" s="3" t="s">
        <v>971</v>
      </c>
      <c r="CM150" s="3">
        <v>0.0</v>
      </c>
      <c r="CN150" s="3">
        <v>0.0</v>
      </c>
      <c r="CO150" s="3">
        <v>0.0</v>
      </c>
      <c r="CP150" s="3" t="s">
        <v>113</v>
      </c>
      <c r="CQ150" s="26">
        <f>IFERROR(VLOOKUP(CP150,'Dicionário'!$A:$C,2,0),"Conferir")</f>
        <v>2</v>
      </c>
      <c r="CR150" s="3">
        <v>0.0</v>
      </c>
      <c r="CS150" s="3" t="s">
        <v>113</v>
      </c>
      <c r="CT150" s="3">
        <v>0.0</v>
      </c>
      <c r="CU150" s="3">
        <f t="shared" ref="CU150:CU152" si="25">ROUNDDOWN((CT150-CR150)/12,0)</f>
        <v>0</v>
      </c>
      <c r="CV150" s="3" t="s">
        <v>113</v>
      </c>
      <c r="CW150" s="3">
        <v>0.0</v>
      </c>
      <c r="CX150" s="3" t="s">
        <v>113</v>
      </c>
      <c r="CY150" s="26">
        <f>IFERROR(VLOOKUP(CX150,'Dicionário'!$A:$C,2,0),"Conferir")</f>
        <v>2</v>
      </c>
      <c r="DA150" s="3" t="s">
        <v>122</v>
      </c>
      <c r="DB150" s="3" t="s">
        <v>122</v>
      </c>
      <c r="DC150" s="26">
        <f>IFERROR(VLOOKUP(DB150,'Dicionário'!$A:$C,2,0),"Conferir")</f>
        <v>1</v>
      </c>
      <c r="DD150" s="3" t="s">
        <v>123</v>
      </c>
      <c r="DE150" s="3" t="s">
        <v>92</v>
      </c>
      <c r="DF150" s="3" t="s">
        <v>145</v>
      </c>
      <c r="DG150" s="26">
        <f>IFERROR(VLOOKUP(DF150,'Dicionário'!$A:$C,2,0),"Conferir")</f>
        <v>1</v>
      </c>
      <c r="DH150" s="3" t="s">
        <v>146</v>
      </c>
      <c r="DI150" s="26">
        <f>IFERROR(VLOOKUP(DH150,'Dicionário'!$A:$C,2,0),"Conferir")</f>
        <v>5</v>
      </c>
      <c r="DJ150" s="3" t="s">
        <v>125</v>
      </c>
      <c r="DK150" s="26">
        <f>IFERROR(VLOOKUP(DJ150,'Dicionário'!$A:$C,2,0),"Conferir")</f>
        <v>3</v>
      </c>
      <c r="DL150" s="3" t="s">
        <v>92</v>
      </c>
      <c r="DM150" s="26">
        <f>IFERROR(VLOOKUP(DL150,'Dicionário'!$A:$C,2,0),"Conferir")</f>
        <v>2</v>
      </c>
      <c r="DN150" s="3" t="s">
        <v>91</v>
      </c>
      <c r="DO150" s="26">
        <f>IFERROR(VLOOKUP(DN150,'Dicionário'!$A:$C,2,0),"Conferir")</f>
        <v>1</v>
      </c>
      <c r="DQ150" s="27">
        <f t="shared" si="5"/>
        <v>2257</v>
      </c>
      <c r="DR150" s="27">
        <f t="shared" si="6"/>
        <v>928</v>
      </c>
      <c r="DS150" s="27">
        <f t="shared" si="7"/>
        <v>18</v>
      </c>
      <c r="DT150" s="27">
        <v>2021.0</v>
      </c>
    </row>
    <row r="151">
      <c r="A151" s="2">
        <v>45045.64643606481</v>
      </c>
      <c r="B151" s="3" t="s">
        <v>1197</v>
      </c>
      <c r="C151" s="3" t="s">
        <v>91</v>
      </c>
      <c r="D151" s="3" t="s">
        <v>92</v>
      </c>
      <c r="E151" s="3" t="s">
        <v>92</v>
      </c>
      <c r="F151" s="3" t="s">
        <v>93</v>
      </c>
      <c r="G151" s="3" t="s">
        <v>93</v>
      </c>
      <c r="H151" s="3" t="s">
        <v>94</v>
      </c>
      <c r="I151" s="3" t="s">
        <v>96</v>
      </c>
      <c r="J151" s="3" t="s">
        <v>95</v>
      </c>
      <c r="K151" s="3" t="s">
        <v>1198</v>
      </c>
      <c r="L151" s="3">
        <v>2.023030264E9</v>
      </c>
      <c r="M151" s="3" t="s">
        <v>229</v>
      </c>
      <c r="N151" s="3" t="s">
        <v>1199</v>
      </c>
      <c r="O151" s="3">
        <v>1.19628962E10</v>
      </c>
      <c r="P151" s="3">
        <v>5.04935896E8</v>
      </c>
      <c r="Q151" s="3" t="s">
        <v>92</v>
      </c>
      <c r="R151" s="3">
        <v>5.2663583863E10</v>
      </c>
      <c r="S151" s="4">
        <v>38184.0</v>
      </c>
      <c r="T151" s="3" t="s">
        <v>242</v>
      </c>
      <c r="U151" s="3" t="s">
        <v>100</v>
      </c>
      <c r="V151" s="3" t="s">
        <v>1201</v>
      </c>
      <c r="W151" s="5" t="s">
        <v>1202</v>
      </c>
      <c r="X151" s="3" t="s">
        <v>103</v>
      </c>
      <c r="Y151" s="3" t="s">
        <v>104</v>
      </c>
      <c r="Z151" s="3" t="s">
        <v>105</v>
      </c>
      <c r="AA151" s="3" t="s">
        <v>106</v>
      </c>
      <c r="AC151" s="3">
        <v>3.0</v>
      </c>
      <c r="AD151" s="3">
        <v>1.0</v>
      </c>
      <c r="AE151" s="23">
        <f t="shared" si="1"/>
        <v>2</v>
      </c>
      <c r="AG151" s="23">
        <f t="shared" si="2"/>
        <v>2</v>
      </c>
      <c r="AH151" s="24" t="str">
        <f t="shared" si="3"/>
        <v>Ok</v>
      </c>
      <c r="AI151" s="3" t="s">
        <v>134</v>
      </c>
      <c r="AJ151" s="3">
        <v>600.0</v>
      </c>
      <c r="AK151" s="3" t="s">
        <v>274</v>
      </c>
      <c r="AL151" s="25">
        <f>IFERROR(VLOOKUP(AK151,'Dicionário'!A:C,2,0),"Conferir")</f>
        <v>0</v>
      </c>
      <c r="AM151" s="3">
        <v>0.0</v>
      </c>
      <c r="AN151" s="3" t="s">
        <v>109</v>
      </c>
      <c r="AO151" s="26">
        <f>IFERROR(VLOOKUP(AN151,'Dicionário'!$A:$C,2,0),"Conferir")</f>
        <v>2</v>
      </c>
      <c r="AP151" s="3">
        <v>0.0</v>
      </c>
      <c r="AQ151" s="3" t="s">
        <v>109</v>
      </c>
      <c r="AR151" s="26">
        <f>IFERROR(VLOOKUP(AQ151,'Dicionário'!$A:$C,2,0),"Conferir")</f>
        <v>2</v>
      </c>
      <c r="AS151" s="3">
        <v>0.0</v>
      </c>
      <c r="AT151" s="3" t="s">
        <v>109</v>
      </c>
      <c r="AU151" s="26">
        <f>IFERROR(VLOOKUP(AT151,'Dicionário'!$A:$C,2,0),"Conferir")</f>
        <v>2</v>
      </c>
      <c r="AV151" s="3">
        <v>0.0</v>
      </c>
      <c r="AW151" s="3" t="s">
        <v>109</v>
      </c>
      <c r="AX151" s="26">
        <f>IFERROR(VLOOKUP(AW151,'Dicionário'!$A:$C,2,0),"Conferir")</f>
        <v>2</v>
      </c>
      <c r="AY151" s="3">
        <v>0.0</v>
      </c>
      <c r="AZ151" s="3" t="s">
        <v>109</v>
      </c>
      <c r="BA151" s="26">
        <f>IFERROR(VLOOKUP(AZ151,'Dicionário'!$A:$C,2,0),"Conferir")</f>
        <v>2</v>
      </c>
      <c r="BB151" s="3">
        <v>2993.0</v>
      </c>
      <c r="BC151" s="3" t="s">
        <v>253</v>
      </c>
      <c r="BD151" s="26">
        <f>IFERROR(VLOOKUP(BC151,'Dicionário'!$A:$C,2,0),"Conferir")</f>
        <v>2</v>
      </c>
      <c r="BF151" s="3">
        <v>0.0</v>
      </c>
      <c r="BG151" s="3" t="s">
        <v>136</v>
      </c>
      <c r="BH151" s="26">
        <f>IFERROR(VLOOKUP(BG151,'Dicionário'!$A:$C,2,0),"Conferir")</f>
        <v>1</v>
      </c>
      <c r="BI151" s="3">
        <v>0.0</v>
      </c>
      <c r="BJ151" s="3" t="s">
        <v>137</v>
      </c>
      <c r="BK151" s="26">
        <f>IFERROR(VLOOKUP(BJ151,'Dicionário'!$A:$C,2,0),"Conferir")</f>
        <v>2</v>
      </c>
      <c r="BL151" s="3">
        <v>0.0</v>
      </c>
      <c r="BM151" s="3" t="s">
        <v>113</v>
      </c>
      <c r="BN151" s="26">
        <f>IFERROR(VLOOKUP(BM151,'Dicionário'!$A:$C,2,0),"Conferir")</f>
        <v>2</v>
      </c>
      <c r="BO151" s="3">
        <v>74.0</v>
      </c>
      <c r="BP151" s="3" t="s">
        <v>114</v>
      </c>
      <c r="BQ151" s="26">
        <f>IFERROR(VLOOKUP(BP151,'Dicionário'!$A:$C,2,0),"Conferir")</f>
        <v>2</v>
      </c>
      <c r="BR151" s="3">
        <v>344.0</v>
      </c>
      <c r="BS151" s="3" t="s">
        <v>114</v>
      </c>
      <c r="BT151" s="26">
        <f>IFERROR(VLOOKUP(BS151,'Dicionário'!$A:$C,2,0),"Conferir")</f>
        <v>2</v>
      </c>
      <c r="BU151" s="3">
        <v>60.0</v>
      </c>
      <c r="BV151" s="3" t="s">
        <v>139</v>
      </c>
      <c r="BW151" s="26">
        <f>IFERROR(VLOOKUP(BV151,'Dicionário'!$A:$C,2,0),"Conferir")</f>
        <v>2</v>
      </c>
      <c r="BX151" s="3" t="s">
        <v>115</v>
      </c>
      <c r="BY151" s="3">
        <v>135.0</v>
      </c>
      <c r="BZ151" s="3" t="s">
        <v>116</v>
      </c>
      <c r="CA151" s="26">
        <f>IFERROR(VLOOKUP(BZ151,'Dicionário'!$A:$C,2,0),"Conferir")</f>
        <v>2</v>
      </c>
      <c r="CB151" s="3">
        <v>400.0</v>
      </c>
      <c r="CC151" s="3">
        <v>0.0</v>
      </c>
      <c r="CD151" s="3" t="s">
        <v>113</v>
      </c>
      <c r="CE151" s="26">
        <f>IFERROR(VLOOKUP(CD151,'Dicionário'!$A:$C,2,0),"Conferir")</f>
        <v>2</v>
      </c>
      <c r="CF151" s="3">
        <v>0.0</v>
      </c>
      <c r="CG151" s="3" t="s">
        <v>113</v>
      </c>
      <c r="CH151" s="26">
        <f>IFERROR(VLOOKUP(CG151,'Dicionário'!$A:$C,2,0),"Conferir")</f>
        <v>2</v>
      </c>
      <c r="CI151" s="3">
        <v>1300.0</v>
      </c>
      <c r="CJ151" s="3" t="s">
        <v>257</v>
      </c>
      <c r="CK151" s="26">
        <f>IFERROR(VLOOKUP(CJ151,'Dicionário'!$A:$C,2,0),"Conferir")</f>
        <v>0</v>
      </c>
      <c r="CL151" s="3" t="s">
        <v>1177</v>
      </c>
      <c r="CM151" s="3">
        <v>1.0</v>
      </c>
      <c r="CN151" s="3">
        <v>0.0</v>
      </c>
      <c r="CO151" s="3">
        <v>0.0</v>
      </c>
      <c r="CP151" s="3" t="s">
        <v>113</v>
      </c>
      <c r="CQ151" s="26">
        <f>IFERROR(VLOOKUP(CP151,'Dicionário'!$A:$C,2,0),"Conferir")</f>
        <v>2</v>
      </c>
      <c r="CR151" s="3">
        <v>0.0</v>
      </c>
      <c r="CS151" s="3" t="s">
        <v>113</v>
      </c>
      <c r="CT151" s="3">
        <v>0.0</v>
      </c>
      <c r="CU151" s="3">
        <f t="shared" si="25"/>
        <v>0</v>
      </c>
      <c r="CV151" s="3" t="s">
        <v>113</v>
      </c>
      <c r="CW151" s="3">
        <v>0.0</v>
      </c>
      <c r="CX151" s="3" t="s">
        <v>113</v>
      </c>
      <c r="CY151" s="26">
        <f>IFERROR(VLOOKUP(CX151,'Dicionário'!$A:$C,2,0),"Conferir")</f>
        <v>2</v>
      </c>
      <c r="DA151" s="3" t="s">
        <v>122</v>
      </c>
      <c r="DB151" s="3" t="s">
        <v>122</v>
      </c>
      <c r="DC151" s="26">
        <f>IFERROR(VLOOKUP(DB151,'Dicionário'!$A:$C,2,0),"Conferir")</f>
        <v>1</v>
      </c>
      <c r="DD151" s="3" t="s">
        <v>144</v>
      </c>
      <c r="DF151" s="3" t="s">
        <v>145</v>
      </c>
      <c r="DG151" s="26">
        <f>IFERROR(VLOOKUP(DF151,'Dicionário'!$A:$C,2,0),"Conferir")</f>
        <v>1</v>
      </c>
      <c r="DH151" s="3" t="s">
        <v>147</v>
      </c>
      <c r="DI151" s="26">
        <f>IFERROR(VLOOKUP(DH151,'Dicionário'!$A:$C,2,0),"Conferir")</f>
        <v>2</v>
      </c>
      <c r="DJ151" s="3" t="s">
        <v>146</v>
      </c>
      <c r="DK151" s="26">
        <f>IFERROR(VLOOKUP(DJ151,'Dicionário'!$A:$C,2,0),"Conferir")</f>
        <v>5</v>
      </c>
      <c r="DL151" s="3" t="s">
        <v>92</v>
      </c>
      <c r="DM151" s="26">
        <f>IFERROR(VLOOKUP(DL151,'Dicionário'!$A:$C,2,0),"Conferir")</f>
        <v>2</v>
      </c>
      <c r="DN151" s="3" t="s">
        <v>92</v>
      </c>
      <c r="DO151" s="26">
        <f>IFERROR(VLOOKUP(DN151,'Dicionário'!$A:$C,2,0),"Conferir")</f>
        <v>2</v>
      </c>
      <c r="DQ151" s="27">
        <f t="shared" si="5"/>
        <v>3593</v>
      </c>
      <c r="DR151" s="27">
        <f t="shared" si="6"/>
        <v>2313</v>
      </c>
      <c r="DS151" s="27">
        <f t="shared" si="7"/>
        <v>19</v>
      </c>
      <c r="DT151" s="27">
        <v>2023.0</v>
      </c>
    </row>
    <row r="152">
      <c r="A152" s="2">
        <v>45052.769190844905</v>
      </c>
      <c r="B152" s="3" t="s">
        <v>1204</v>
      </c>
      <c r="C152" s="3" t="s">
        <v>91</v>
      </c>
      <c r="D152" s="3" t="s">
        <v>92</v>
      </c>
      <c r="E152" s="3" t="s">
        <v>92</v>
      </c>
      <c r="F152" s="3">
        <v>1.0</v>
      </c>
      <c r="G152" s="3">
        <v>1.0</v>
      </c>
      <c r="H152" s="3">
        <v>1.0</v>
      </c>
      <c r="I152" s="3" t="s">
        <v>95</v>
      </c>
      <c r="J152" s="3" t="s">
        <v>96</v>
      </c>
      <c r="K152" s="3" t="s">
        <v>1205</v>
      </c>
      <c r="L152" s="3">
        <v>2.023030268E9</v>
      </c>
      <c r="M152" s="3" t="s">
        <v>341</v>
      </c>
      <c r="N152" s="3" t="s">
        <v>1206</v>
      </c>
      <c r="O152" s="3">
        <v>1.1981157638E10</v>
      </c>
      <c r="P152" s="3">
        <v>6.81399168E8</v>
      </c>
      <c r="Q152" s="3" t="s">
        <v>92</v>
      </c>
      <c r="R152" s="3">
        <v>5.4094302808E10</v>
      </c>
      <c r="S152" s="4">
        <v>38277.0</v>
      </c>
      <c r="T152" s="3" t="s">
        <v>99</v>
      </c>
      <c r="U152" s="3" t="s">
        <v>100</v>
      </c>
      <c r="V152" s="3" t="s">
        <v>1207</v>
      </c>
      <c r="W152" s="5" t="s">
        <v>1208</v>
      </c>
      <c r="X152" s="3" t="s">
        <v>103</v>
      </c>
      <c r="Y152" s="3" t="s">
        <v>104</v>
      </c>
      <c r="Z152" s="3" t="s">
        <v>105</v>
      </c>
      <c r="AA152" s="3" t="s">
        <v>106</v>
      </c>
      <c r="AC152" s="3">
        <v>2.0</v>
      </c>
      <c r="AD152" s="3">
        <v>2.0</v>
      </c>
      <c r="AE152" s="23">
        <f t="shared" si="1"/>
        <v>4</v>
      </c>
      <c r="AF152" s="3">
        <v>0.0</v>
      </c>
      <c r="AG152" s="23">
        <f t="shared" si="2"/>
        <v>4</v>
      </c>
      <c r="AH152" s="24" t="str">
        <f t="shared" si="3"/>
        <v>Ok</v>
      </c>
      <c r="AI152" s="3" t="s">
        <v>134</v>
      </c>
      <c r="AJ152" s="3">
        <v>600.0</v>
      </c>
      <c r="AK152" s="3" t="s">
        <v>108</v>
      </c>
      <c r="AL152" s="25">
        <f>IFERROR(VLOOKUP(AK152,'Dicionário'!A:C,2,0),"Conferir")</f>
        <v>2</v>
      </c>
      <c r="AM152" s="3">
        <v>0.0</v>
      </c>
      <c r="AN152" s="3" t="s">
        <v>109</v>
      </c>
      <c r="AO152" s="26">
        <f>IFERROR(VLOOKUP(AN152,'Dicionário'!$A:$C,2,0),"Conferir")</f>
        <v>2</v>
      </c>
      <c r="AP152" s="3">
        <v>500.0</v>
      </c>
      <c r="AQ152" s="3" t="s">
        <v>135</v>
      </c>
      <c r="AR152" s="26">
        <f>IFERROR(VLOOKUP(AQ152,'Dicionário'!$A:$C,2,0),"Conferir")</f>
        <v>2</v>
      </c>
      <c r="AS152" s="3">
        <v>0.0</v>
      </c>
      <c r="AT152" s="3" t="s">
        <v>109</v>
      </c>
      <c r="AU152" s="26">
        <f>IFERROR(VLOOKUP(AT152,'Dicionário'!$A:$C,2,0),"Conferir")</f>
        <v>2</v>
      </c>
      <c r="AV152" s="3">
        <v>0.0</v>
      </c>
      <c r="AW152" s="3" t="s">
        <v>109</v>
      </c>
      <c r="AX152" s="26">
        <f>IFERROR(VLOOKUP(AW152,'Dicionário'!$A:$C,2,0),"Conferir")</f>
        <v>2</v>
      </c>
      <c r="AY152" s="3">
        <v>0.0</v>
      </c>
      <c r="AZ152" s="3" t="s">
        <v>109</v>
      </c>
      <c r="BA152" s="26">
        <f>IFERROR(VLOOKUP(AZ152,'Dicionário'!$A:$C,2,0),"Conferir")</f>
        <v>2</v>
      </c>
      <c r="BB152" s="3">
        <v>2100.0</v>
      </c>
      <c r="BC152" s="3" t="s">
        <v>135</v>
      </c>
      <c r="BD152" s="26">
        <f>IFERROR(VLOOKUP(BC152,'Dicionário'!$A:$C,2,0),"Conferir")</f>
        <v>2</v>
      </c>
      <c r="BE152" s="3" t="s">
        <v>1321</v>
      </c>
      <c r="BF152" s="3">
        <v>0.0</v>
      </c>
      <c r="BG152" s="3" t="s">
        <v>136</v>
      </c>
      <c r="BH152" s="26">
        <f>IFERROR(VLOOKUP(BG152,'Dicionário'!$A:$C,2,0),"Conferir")</f>
        <v>1</v>
      </c>
      <c r="BI152" s="3">
        <v>455.0</v>
      </c>
      <c r="BJ152" s="3" t="s">
        <v>437</v>
      </c>
      <c r="BK152" s="26">
        <f>IFERROR(VLOOKUP(BJ152,'Dicionário'!$A:$C,2,0),"Conferir")</f>
        <v>2</v>
      </c>
      <c r="BL152" s="3">
        <v>40.0</v>
      </c>
      <c r="BM152" s="3" t="s">
        <v>138</v>
      </c>
      <c r="BN152" s="26">
        <f>IFERROR(VLOOKUP(BM152,'Dicionário'!$A:$C,2,0),"Conferir")</f>
        <v>2</v>
      </c>
      <c r="BO152" s="3">
        <v>0.0</v>
      </c>
      <c r="BP152" s="3" t="s">
        <v>114</v>
      </c>
      <c r="BQ152" s="26">
        <f>IFERROR(VLOOKUP(BP152,'Dicionário'!$A:$C,2,0),"Conferir")</f>
        <v>2</v>
      </c>
      <c r="BR152" s="3">
        <v>160.0</v>
      </c>
      <c r="BS152" s="3" t="s">
        <v>114</v>
      </c>
      <c r="BT152" s="26">
        <f>IFERROR(VLOOKUP(BS152,'Dicionário'!$A:$C,2,0),"Conferir")</f>
        <v>2</v>
      </c>
      <c r="BU152" s="3">
        <v>62.0</v>
      </c>
      <c r="BV152" s="3" t="s">
        <v>167</v>
      </c>
      <c r="BW152" s="26">
        <f>IFERROR(VLOOKUP(BV152,'Dicionário'!$A:$C,2,0),"Conferir")</f>
        <v>2</v>
      </c>
      <c r="BX152" s="3" t="s">
        <v>115</v>
      </c>
      <c r="BY152" s="3">
        <v>160.0</v>
      </c>
      <c r="BZ152" s="3" t="s">
        <v>116</v>
      </c>
      <c r="CA152" s="26">
        <f>IFERROR(VLOOKUP(BZ152,'Dicionário'!$A:$C,2,0),"Conferir")</f>
        <v>2</v>
      </c>
      <c r="CB152" s="3">
        <v>100.0</v>
      </c>
      <c r="CC152" s="3">
        <v>0.0</v>
      </c>
      <c r="CD152" s="3" t="s">
        <v>113</v>
      </c>
      <c r="CE152" s="26">
        <f>IFERROR(VLOOKUP(CD152,'Dicionário'!$A:$C,2,0),"Conferir")</f>
        <v>2</v>
      </c>
      <c r="CF152" s="3">
        <v>0.0</v>
      </c>
      <c r="CG152" s="3" t="s">
        <v>113</v>
      </c>
      <c r="CH152" s="26">
        <f>IFERROR(VLOOKUP(CG152,'Dicionário'!$A:$C,2,0),"Conferir")</f>
        <v>2</v>
      </c>
      <c r="CI152" s="3">
        <v>0.0</v>
      </c>
      <c r="CJ152" s="3" t="s">
        <v>113</v>
      </c>
      <c r="CK152" s="26">
        <f>IFERROR(VLOOKUP(CJ152,'Dicionário'!$A:$C,2,0),"Conferir")</f>
        <v>2</v>
      </c>
      <c r="CM152" s="3">
        <v>1.0</v>
      </c>
      <c r="CN152" s="3">
        <v>0.0</v>
      </c>
      <c r="CO152" s="3">
        <v>1586.0</v>
      </c>
      <c r="CP152" s="3" t="s">
        <v>120</v>
      </c>
      <c r="CQ152" s="26">
        <f>IFERROR(VLOOKUP(CP152,'Dicionário'!$A:$C,2,0),"Conferir")</f>
        <v>2</v>
      </c>
      <c r="CR152" s="3">
        <v>0.0</v>
      </c>
      <c r="CS152" s="3" t="s">
        <v>113</v>
      </c>
      <c r="CT152" s="3">
        <v>0.0</v>
      </c>
      <c r="CU152" s="3">
        <f t="shared" si="25"/>
        <v>0</v>
      </c>
      <c r="CV152" s="3" t="s">
        <v>113</v>
      </c>
      <c r="CW152" s="3">
        <v>0.0</v>
      </c>
      <c r="CX152" s="3" t="s">
        <v>113</v>
      </c>
      <c r="CY152" s="26">
        <f>IFERROR(VLOOKUP(CX152,'Dicionário'!$A:$C,2,0),"Conferir")</f>
        <v>2</v>
      </c>
      <c r="DA152" s="3" t="s">
        <v>121</v>
      </c>
      <c r="DB152" s="3" t="s">
        <v>121</v>
      </c>
      <c r="DC152" s="26">
        <f>IFERROR(VLOOKUP(DB152,'Dicionário'!$A:$C,2,0),"Conferir")</f>
        <v>2</v>
      </c>
      <c r="DD152" s="3" t="s">
        <v>144</v>
      </c>
      <c r="DE152" s="3" t="s">
        <v>445</v>
      </c>
      <c r="DF152" s="3" t="s">
        <v>124</v>
      </c>
      <c r="DG152" s="26">
        <f>IFERROR(VLOOKUP(DF152,'Dicionário'!$A:$C,2,0),"Conferir")</f>
        <v>2</v>
      </c>
      <c r="DH152" s="3" t="s">
        <v>181</v>
      </c>
      <c r="DI152" s="26">
        <f>IFERROR(VLOOKUP(DH152,'Dicionário'!$A:$C,2,0),"Conferir")</f>
        <v>1</v>
      </c>
      <c r="DJ152" s="3" t="s">
        <v>146</v>
      </c>
      <c r="DK152" s="26">
        <f>IFERROR(VLOOKUP(DJ152,'Dicionário'!$A:$C,2,0),"Conferir")</f>
        <v>5</v>
      </c>
      <c r="DL152" s="3" t="s">
        <v>92</v>
      </c>
      <c r="DM152" s="26">
        <f>IFERROR(VLOOKUP(DL152,'Dicionário'!$A:$C,2,0),"Conferir")</f>
        <v>2</v>
      </c>
      <c r="DN152" s="3" t="s">
        <v>92</v>
      </c>
      <c r="DO152" s="26">
        <f>IFERROR(VLOOKUP(DN152,'Dicionário'!$A:$C,2,0),"Conferir")</f>
        <v>2</v>
      </c>
      <c r="DQ152" s="27">
        <f t="shared" si="5"/>
        <v>3200</v>
      </c>
      <c r="DR152" s="27">
        <f t="shared" si="6"/>
        <v>2563</v>
      </c>
      <c r="DS152" s="27">
        <f t="shared" si="7"/>
        <v>19</v>
      </c>
      <c r="DT152" s="27">
        <v>2023.0</v>
      </c>
    </row>
    <row r="153">
      <c r="A153" s="2">
        <v>45052.59408363426</v>
      </c>
      <c r="B153" s="3" t="s">
        <v>1210</v>
      </c>
      <c r="C153" s="3" t="s">
        <v>91</v>
      </c>
      <c r="D153" s="3" t="s">
        <v>91</v>
      </c>
      <c r="E153" s="3" t="s">
        <v>92</v>
      </c>
      <c r="F153" s="3" t="s">
        <v>93</v>
      </c>
      <c r="G153" s="3" t="s">
        <v>93</v>
      </c>
      <c r="H153" s="3" t="s">
        <v>94</v>
      </c>
      <c r="I153" s="3" t="s">
        <v>96</v>
      </c>
      <c r="J153" s="3" t="s">
        <v>995</v>
      </c>
      <c r="K153" s="3" t="s">
        <v>1211</v>
      </c>
      <c r="L153" s="3">
        <v>2.023030267E9</v>
      </c>
      <c r="M153" s="3" t="s">
        <v>306</v>
      </c>
      <c r="N153" s="3" t="s">
        <v>1212</v>
      </c>
      <c r="O153" s="3">
        <v>1.195256082E10</v>
      </c>
      <c r="P153" s="3">
        <v>5.47865193E8</v>
      </c>
      <c r="Q153" s="3" t="s">
        <v>92</v>
      </c>
      <c r="R153" s="3">
        <v>5.3200582847E10</v>
      </c>
      <c r="S153" s="4">
        <v>38701.0</v>
      </c>
      <c r="T153" s="3" t="s">
        <v>99</v>
      </c>
      <c r="U153" s="3" t="s">
        <v>100</v>
      </c>
      <c r="V153" s="3" t="s">
        <v>1213</v>
      </c>
      <c r="W153" s="5" t="s">
        <v>1214</v>
      </c>
      <c r="X153" s="3" t="s">
        <v>202</v>
      </c>
      <c r="Y153" s="3" t="s">
        <v>104</v>
      </c>
      <c r="Z153" s="3" t="s">
        <v>105</v>
      </c>
      <c r="AA153" s="3" t="s">
        <v>106</v>
      </c>
      <c r="AC153" s="3">
        <v>4.0</v>
      </c>
      <c r="AD153" s="3">
        <v>4.0</v>
      </c>
      <c r="AE153" s="23">
        <f t="shared" si="1"/>
        <v>8</v>
      </c>
      <c r="AG153" s="23">
        <f t="shared" si="2"/>
        <v>8</v>
      </c>
      <c r="AH153" s="24" t="str">
        <f t="shared" si="3"/>
        <v>Ok</v>
      </c>
      <c r="AI153" s="3" t="s">
        <v>107</v>
      </c>
      <c r="AJ153" s="3">
        <v>0.0</v>
      </c>
      <c r="AK153" s="3" t="s">
        <v>109</v>
      </c>
      <c r="AL153" s="25">
        <f>IFERROR(VLOOKUP(AK153,'Dicionário'!A:C,2,0),"Conferir")</f>
        <v>2</v>
      </c>
      <c r="AM153" s="3">
        <v>3104.0</v>
      </c>
      <c r="AN153" s="3" t="s">
        <v>108</v>
      </c>
      <c r="AO153" s="26">
        <f>IFERROR(VLOOKUP(AN153,'Dicionário'!$A:$C,2,0),"Conferir")</f>
        <v>2</v>
      </c>
      <c r="AP153" s="3">
        <v>1248.0</v>
      </c>
      <c r="AQ153" s="3" t="s">
        <v>108</v>
      </c>
      <c r="AR153" s="26">
        <f>IFERROR(VLOOKUP(AQ153,'Dicionário'!$A:$C,2,0),"Conferir")</f>
        <v>2</v>
      </c>
      <c r="AS153" s="3">
        <v>0.0</v>
      </c>
      <c r="AT153" s="3" t="s">
        <v>109</v>
      </c>
      <c r="AU153" s="26">
        <f>IFERROR(VLOOKUP(AT153,'Dicionário'!$A:$C,2,0),"Conferir")</f>
        <v>2</v>
      </c>
      <c r="AV153" s="3">
        <v>0.0</v>
      </c>
      <c r="AW153" s="3" t="s">
        <v>109</v>
      </c>
      <c r="AX153" s="26">
        <f>IFERROR(VLOOKUP(AW153,'Dicionário'!$A:$C,2,0),"Conferir")</f>
        <v>2</v>
      </c>
      <c r="AY153" s="3">
        <v>0.0</v>
      </c>
      <c r="AZ153" s="3" t="s">
        <v>109</v>
      </c>
      <c r="BA153" s="26">
        <f>IFERROR(VLOOKUP(AZ153,'Dicionário'!$A:$C,2,0),"Conferir")</f>
        <v>2</v>
      </c>
      <c r="BB153" s="3">
        <v>0.0</v>
      </c>
      <c r="BC153" s="3" t="s">
        <v>109</v>
      </c>
      <c r="BD153" s="26">
        <f>IFERROR(VLOOKUP(BC153,'Dicionário'!$A:$C,2,0),"Conferir")</f>
        <v>2</v>
      </c>
      <c r="BF153" s="3">
        <v>0.0</v>
      </c>
      <c r="BG153" s="3" t="s">
        <v>111</v>
      </c>
      <c r="BH153" s="26">
        <f>IFERROR(VLOOKUP(BG153,'Dicionário'!$A:$C,2,0),"Conferir")</f>
        <v>2</v>
      </c>
      <c r="BI153" s="3">
        <v>0.0</v>
      </c>
      <c r="BJ153" s="3" t="s">
        <v>216</v>
      </c>
      <c r="BK153" s="26">
        <f>IFERROR(VLOOKUP(BJ153,'Dicionário'!$A:$C,2,0),"Conferir")</f>
        <v>2</v>
      </c>
      <c r="BL153" s="3">
        <v>0.0</v>
      </c>
      <c r="BM153" s="3" t="s">
        <v>255</v>
      </c>
      <c r="BN153" s="26">
        <f>IFERROR(VLOOKUP(BM153,'Dicionário'!$A:$C,2,0),"Conferir")</f>
        <v>2</v>
      </c>
      <c r="BO153" s="3">
        <v>0.0</v>
      </c>
      <c r="BP153" s="3" t="s">
        <v>460</v>
      </c>
      <c r="BQ153" s="26">
        <f>IFERROR(VLOOKUP(BP153,'Dicionário'!$A:$C,2,0),"Conferir")</f>
        <v>2</v>
      </c>
      <c r="BR153" s="3">
        <v>0.0</v>
      </c>
      <c r="BS153" s="3" t="s">
        <v>318</v>
      </c>
      <c r="BT153" s="26">
        <f>IFERROR(VLOOKUP(BS153,'Dicionário'!$A:$C,2,0),"Conferir")</f>
        <v>2</v>
      </c>
      <c r="BU153" s="3">
        <v>47.0</v>
      </c>
      <c r="BV153" s="3" t="s">
        <v>167</v>
      </c>
      <c r="BW153" s="26">
        <f>IFERROR(VLOOKUP(BV153,'Dicionário'!$A:$C,2,0),"Conferir")</f>
        <v>2</v>
      </c>
      <c r="BX153" s="3" t="s">
        <v>157</v>
      </c>
      <c r="BY153" s="3">
        <v>0.0</v>
      </c>
      <c r="BZ153" s="3" t="s">
        <v>113</v>
      </c>
      <c r="CA153" s="26">
        <f>IFERROR(VLOOKUP(BZ153,'Dicionário'!$A:$C,2,0),"Conferir")</f>
        <v>2</v>
      </c>
      <c r="CB153" s="3">
        <v>400.0</v>
      </c>
      <c r="CC153" s="3">
        <v>650.0</v>
      </c>
      <c r="CD153" s="3" t="s">
        <v>158</v>
      </c>
      <c r="CE153" s="26">
        <f>IFERROR(VLOOKUP(CD153,'Dicionário'!$A:$C,2,0),"Conferir")</f>
        <v>1</v>
      </c>
      <c r="CF153" s="3">
        <v>0.0</v>
      </c>
      <c r="CG153" s="3" t="s">
        <v>113</v>
      </c>
      <c r="CH153" s="26">
        <f>IFERROR(VLOOKUP(CG153,'Dicionário'!$A:$C,2,0),"Conferir")</f>
        <v>2</v>
      </c>
      <c r="CI153" s="3">
        <v>155.0</v>
      </c>
      <c r="CJ153" s="3" t="s">
        <v>118</v>
      </c>
      <c r="CK153" s="26">
        <f>IFERROR(VLOOKUP(CJ153,'Dicionário'!$A:$C,2,0),"Conferir")</f>
        <v>2</v>
      </c>
      <c r="CL153" s="3" t="s">
        <v>615</v>
      </c>
      <c r="CM153" s="3">
        <v>1.0</v>
      </c>
      <c r="CN153" s="3">
        <v>0.0</v>
      </c>
      <c r="CO153" s="3">
        <v>4555.0</v>
      </c>
      <c r="CP153" s="3" t="s">
        <v>120</v>
      </c>
      <c r="CQ153" s="26">
        <f>IFERROR(VLOOKUP(CP153,'Dicionário'!$A:$C,2,0),"Conferir")</f>
        <v>2</v>
      </c>
      <c r="CR153" s="3">
        <v>9619.0</v>
      </c>
      <c r="CS153" s="3" t="s">
        <v>120</v>
      </c>
      <c r="CT153" s="3">
        <v>0.0</v>
      </c>
      <c r="CU153" s="3">
        <v>0.0</v>
      </c>
      <c r="CV153" s="3" t="s">
        <v>113</v>
      </c>
      <c r="CW153" s="3">
        <v>24962.0</v>
      </c>
      <c r="CX153" s="3" t="s">
        <v>120</v>
      </c>
      <c r="CY153" s="26">
        <f>IFERROR(VLOOKUP(CX153,'Dicionário'!$A:$C,2,0),"Conferir")</f>
        <v>2</v>
      </c>
      <c r="DA153" s="3" t="s">
        <v>331</v>
      </c>
      <c r="DB153" s="3" t="s">
        <v>122</v>
      </c>
      <c r="DC153" s="26">
        <f>IFERROR(VLOOKUP(DB153,'Dicionário'!$A:$C,2,0),"Conferir")</f>
        <v>1</v>
      </c>
      <c r="DD153" s="3" t="s">
        <v>123</v>
      </c>
      <c r="DF153" s="3" t="s">
        <v>124</v>
      </c>
      <c r="DG153" s="26">
        <f>IFERROR(VLOOKUP(DF153,'Dicionário'!$A:$C,2,0),"Conferir")</f>
        <v>2</v>
      </c>
      <c r="DH153" s="3" t="s">
        <v>147</v>
      </c>
      <c r="DI153" s="26">
        <f>IFERROR(VLOOKUP(DH153,'Dicionário'!$A:$C,2,0),"Conferir")</f>
        <v>2</v>
      </c>
      <c r="DJ153" s="3" t="s">
        <v>208</v>
      </c>
      <c r="DK153" s="26">
        <f>IFERROR(VLOOKUP(DJ153,'Dicionário'!$A:$C,2,0),"Conferir")</f>
        <v>4</v>
      </c>
      <c r="DL153" s="3" t="s">
        <v>91</v>
      </c>
      <c r="DM153" s="26">
        <f>IFERROR(VLOOKUP(DL153,'Dicionário'!$A:$C,2,0),"Conferir")</f>
        <v>1</v>
      </c>
      <c r="DN153" s="3" t="s">
        <v>91</v>
      </c>
      <c r="DO153" s="26">
        <f>IFERROR(VLOOKUP(DN153,'Dicionário'!$A:$C,2,0),"Conferir")</f>
        <v>1</v>
      </c>
      <c r="DQ153" s="27">
        <f t="shared" si="5"/>
        <v>4352</v>
      </c>
      <c r="DR153" s="27">
        <f t="shared" si="6"/>
        <v>5807</v>
      </c>
      <c r="DS153" s="27">
        <f t="shared" si="7"/>
        <v>17</v>
      </c>
      <c r="DT153" s="27">
        <v>2022.0</v>
      </c>
    </row>
    <row r="154">
      <c r="A154" s="2">
        <v>45052.453001747686</v>
      </c>
      <c r="B154" s="3" t="s">
        <v>1215</v>
      </c>
      <c r="C154" s="3" t="s">
        <v>91</v>
      </c>
      <c r="D154" s="3" t="s">
        <v>92</v>
      </c>
      <c r="E154" s="3" t="s">
        <v>92</v>
      </c>
      <c r="F154" s="3">
        <v>2.0</v>
      </c>
      <c r="G154" s="3" t="s">
        <v>93</v>
      </c>
      <c r="H154" s="3" t="s">
        <v>94</v>
      </c>
      <c r="I154" s="3" t="s">
        <v>96</v>
      </c>
      <c r="J154" s="3" t="s">
        <v>95</v>
      </c>
      <c r="K154" s="3" t="s">
        <v>1216</v>
      </c>
      <c r="L154" s="3">
        <v>2.023030272E9</v>
      </c>
      <c r="M154" s="3" t="s">
        <v>832</v>
      </c>
      <c r="N154" s="3" t="s">
        <v>1217</v>
      </c>
      <c r="O154" s="3">
        <v>1.1986237526E10</v>
      </c>
      <c r="P154" s="3" t="s">
        <v>1218</v>
      </c>
      <c r="Q154" s="3" t="s">
        <v>92</v>
      </c>
      <c r="R154" s="3">
        <v>2.3476846806E10</v>
      </c>
      <c r="S154" s="4">
        <v>37913.0</v>
      </c>
      <c r="T154" s="3" t="s">
        <v>131</v>
      </c>
      <c r="U154" s="3" t="s">
        <v>100</v>
      </c>
      <c r="V154" s="3" t="s">
        <v>1219</v>
      </c>
      <c r="W154" s="5" t="s">
        <v>1220</v>
      </c>
      <c r="X154" s="3" t="s">
        <v>103</v>
      </c>
      <c r="Y154" s="3" t="s">
        <v>104</v>
      </c>
      <c r="Z154" s="3" t="s">
        <v>105</v>
      </c>
      <c r="AA154" s="3" t="s">
        <v>106</v>
      </c>
      <c r="AC154" s="3">
        <v>6.0</v>
      </c>
      <c r="AD154" s="3">
        <v>3.0</v>
      </c>
      <c r="AE154" s="23">
        <f t="shared" si="1"/>
        <v>6</v>
      </c>
      <c r="AF154" s="3">
        <v>3.0</v>
      </c>
      <c r="AG154" s="23">
        <f t="shared" si="2"/>
        <v>9</v>
      </c>
      <c r="AH154" s="24" t="str">
        <f t="shared" si="3"/>
        <v>Ok</v>
      </c>
      <c r="AI154" s="3" t="s">
        <v>107</v>
      </c>
      <c r="AJ154" s="3">
        <v>0.0</v>
      </c>
      <c r="AK154" s="3" t="s">
        <v>109</v>
      </c>
      <c r="AL154" s="25">
        <f>IFERROR(VLOOKUP(AK154,'Dicionário'!A:C,2,0),"Conferir")</f>
        <v>2</v>
      </c>
      <c r="AM154" s="3">
        <v>1300.0</v>
      </c>
      <c r="AN154" s="3" t="s">
        <v>274</v>
      </c>
      <c r="AO154" s="26">
        <f>IFERROR(VLOOKUP(AN154,'Dicionário'!$A:$C,2,0),"Conferir")</f>
        <v>0</v>
      </c>
      <c r="AP154" s="3">
        <v>1300.0</v>
      </c>
      <c r="AQ154" s="3" t="s">
        <v>274</v>
      </c>
      <c r="AR154" s="26">
        <f>IFERROR(VLOOKUP(AQ154,'Dicionário'!$A:$C,2,0),"Conferir")</f>
        <v>0</v>
      </c>
      <c r="AS154" s="3">
        <v>0.0</v>
      </c>
      <c r="AT154" s="3" t="s">
        <v>109</v>
      </c>
      <c r="AU154" s="26">
        <f>IFERROR(VLOOKUP(AT154,'Dicionário'!$A:$C,2,0),"Conferir")</f>
        <v>2</v>
      </c>
      <c r="AV154" s="3">
        <v>0.0</v>
      </c>
      <c r="AW154" s="3" t="s">
        <v>109</v>
      </c>
      <c r="AX154" s="26">
        <f>IFERROR(VLOOKUP(AW154,'Dicionário'!$A:$C,2,0),"Conferir")</f>
        <v>2</v>
      </c>
      <c r="AY154" s="3">
        <v>0.0</v>
      </c>
      <c r="AZ154" s="3" t="s">
        <v>109</v>
      </c>
      <c r="BA154" s="26">
        <f>IFERROR(VLOOKUP(AZ154,'Dicionário'!$A:$C,2,0),"Conferir")</f>
        <v>2</v>
      </c>
      <c r="BB154" s="3">
        <v>1000.0</v>
      </c>
      <c r="BC154" s="3" t="s">
        <v>154</v>
      </c>
      <c r="BD154" s="26">
        <f>IFERROR(VLOOKUP(BC154,'Dicionário'!$A:$C,2,0),"Conferir")</f>
        <v>2</v>
      </c>
      <c r="BF154" s="3">
        <v>0.0</v>
      </c>
      <c r="BG154" s="3" t="s">
        <v>111</v>
      </c>
      <c r="BH154" s="26">
        <f>IFERROR(VLOOKUP(BG154,'Dicionário'!$A:$C,2,0),"Conferir")</f>
        <v>2</v>
      </c>
      <c r="BI154" s="3">
        <v>1500.0</v>
      </c>
      <c r="BJ154" s="3" t="s">
        <v>112</v>
      </c>
      <c r="BK154" s="26">
        <f>IFERROR(VLOOKUP(BJ154,'Dicionário'!$A:$C,2,0),"Conferir")</f>
        <v>2</v>
      </c>
      <c r="BL154" s="3">
        <v>0.0</v>
      </c>
      <c r="BM154" s="3" t="s">
        <v>113</v>
      </c>
      <c r="BN154" s="26">
        <f>IFERROR(VLOOKUP(BM154,'Dicionário'!$A:$C,2,0),"Conferir")</f>
        <v>2</v>
      </c>
      <c r="BO154" s="3">
        <v>33.0</v>
      </c>
      <c r="BP154" s="3" t="s">
        <v>114</v>
      </c>
      <c r="BQ154" s="26">
        <f>IFERROR(VLOOKUP(BP154,'Dicionário'!$A:$C,2,0),"Conferir")</f>
        <v>2</v>
      </c>
      <c r="BR154" s="3">
        <v>141.0</v>
      </c>
      <c r="BS154" s="3" t="s">
        <v>114</v>
      </c>
      <c r="BT154" s="26">
        <f>IFERROR(VLOOKUP(BS154,'Dicionário'!$A:$C,2,0),"Conferir")</f>
        <v>2</v>
      </c>
      <c r="BU154" s="3">
        <v>0.0</v>
      </c>
      <c r="BV154" s="3" t="s">
        <v>113</v>
      </c>
      <c r="BW154" s="26">
        <f>IFERROR(VLOOKUP(BV154,'Dicionário'!$A:$C,2,0),"Conferir")</f>
        <v>2</v>
      </c>
      <c r="BX154" s="3" t="s">
        <v>157</v>
      </c>
      <c r="BY154" s="3">
        <v>100.0</v>
      </c>
      <c r="BZ154" s="3" t="s">
        <v>116</v>
      </c>
      <c r="CA154" s="26">
        <f>IFERROR(VLOOKUP(BZ154,'Dicionário'!$A:$C,2,0),"Conferir")</f>
        <v>2</v>
      </c>
      <c r="CB154" s="3">
        <v>0.0</v>
      </c>
      <c r="CC154" s="3">
        <v>0.0</v>
      </c>
      <c r="CD154" s="3" t="s">
        <v>113</v>
      </c>
      <c r="CE154" s="26">
        <f>IFERROR(VLOOKUP(CD154,'Dicionário'!$A:$C,2,0),"Conferir")</f>
        <v>2</v>
      </c>
      <c r="CF154" s="3">
        <v>0.0</v>
      </c>
      <c r="CG154" s="3" t="s">
        <v>113</v>
      </c>
      <c r="CH154" s="26">
        <f>IFERROR(VLOOKUP(CG154,'Dicionário'!$A:$C,2,0),"Conferir")</f>
        <v>2</v>
      </c>
      <c r="CI154" s="3">
        <v>220.0</v>
      </c>
      <c r="CJ154" s="3" t="s">
        <v>118</v>
      </c>
      <c r="CK154" s="26">
        <f>IFERROR(VLOOKUP(CJ154,'Dicionário'!$A:$C,2,0),"Conferir")</f>
        <v>2</v>
      </c>
      <c r="CL154" s="3" t="s">
        <v>300</v>
      </c>
      <c r="CM154" s="3">
        <v>1.0</v>
      </c>
      <c r="CN154" s="3">
        <v>0.0</v>
      </c>
      <c r="CO154" s="3">
        <v>0.0</v>
      </c>
      <c r="CP154" s="3" t="s">
        <v>113</v>
      </c>
      <c r="CQ154" s="26">
        <f>IFERROR(VLOOKUP(CP154,'Dicionário'!$A:$C,2,0),"Conferir")</f>
        <v>2</v>
      </c>
      <c r="CR154" s="3">
        <v>0.0</v>
      </c>
      <c r="CS154" s="3" t="s">
        <v>113</v>
      </c>
      <c r="CT154" s="3">
        <v>0.0</v>
      </c>
      <c r="CU154" s="3">
        <f t="shared" ref="CU154:CU156" si="26">ROUNDDOWN((CT154-CR154)/12,0)</f>
        <v>0</v>
      </c>
      <c r="CV154" s="3" t="s">
        <v>113</v>
      </c>
      <c r="CW154" s="3">
        <v>0.0</v>
      </c>
      <c r="CX154" s="3" t="s">
        <v>113</v>
      </c>
      <c r="CY154" s="26">
        <f>IFERROR(VLOOKUP(CX154,'Dicionário'!$A:$C,2,0),"Conferir")</f>
        <v>2</v>
      </c>
      <c r="DA154" s="3" t="s">
        <v>122</v>
      </c>
      <c r="DB154" s="3" t="s">
        <v>122</v>
      </c>
      <c r="DC154" s="26">
        <f>IFERROR(VLOOKUP(DB154,'Dicionário'!$A:$C,2,0),"Conferir")</f>
        <v>1</v>
      </c>
      <c r="DD154" s="3" t="s">
        <v>123</v>
      </c>
      <c r="DE154" s="3" t="s">
        <v>92</v>
      </c>
      <c r="DF154" s="3" t="s">
        <v>124</v>
      </c>
      <c r="DG154" s="26">
        <f>IFERROR(VLOOKUP(DF154,'Dicionário'!$A:$C,2,0),"Conferir")</f>
        <v>2</v>
      </c>
      <c r="DH154" s="3" t="s">
        <v>146</v>
      </c>
      <c r="DI154" s="26">
        <f>IFERROR(VLOOKUP(DH154,'Dicionário'!$A:$C,2,0),"Conferir")</f>
        <v>5</v>
      </c>
      <c r="DJ154" s="3" t="s">
        <v>146</v>
      </c>
      <c r="DK154" s="26">
        <f>IFERROR(VLOOKUP(DJ154,'Dicionário'!$A:$C,2,0),"Conferir")</f>
        <v>5</v>
      </c>
      <c r="DL154" s="3" t="s">
        <v>91</v>
      </c>
      <c r="DM154" s="26">
        <f>IFERROR(VLOOKUP(DL154,'Dicionário'!$A:$C,2,0),"Conferir")</f>
        <v>1</v>
      </c>
      <c r="DN154" s="3" t="s">
        <v>91</v>
      </c>
      <c r="DO154" s="26">
        <f>IFERROR(VLOOKUP(DN154,'Dicionário'!$A:$C,2,0),"Conferir")</f>
        <v>1</v>
      </c>
      <c r="DQ154" s="27">
        <f t="shared" si="5"/>
        <v>3600</v>
      </c>
      <c r="DR154" s="27">
        <f t="shared" si="6"/>
        <v>1994</v>
      </c>
      <c r="DS154" s="27">
        <f t="shared" si="7"/>
        <v>20</v>
      </c>
      <c r="DT154" s="27">
        <v>2019.0</v>
      </c>
    </row>
    <row r="155">
      <c r="A155" s="2">
        <v>45052.72131765046</v>
      </c>
      <c r="B155" s="3" t="s">
        <v>1221</v>
      </c>
      <c r="C155" s="3" t="s">
        <v>91</v>
      </c>
      <c r="D155" s="3" t="s">
        <v>92</v>
      </c>
      <c r="E155" s="3" t="s">
        <v>92</v>
      </c>
      <c r="F155" s="3" t="s">
        <v>93</v>
      </c>
      <c r="G155" s="3" t="s">
        <v>93</v>
      </c>
      <c r="H155" s="3" t="s">
        <v>94</v>
      </c>
      <c r="I155" s="3" t="s">
        <v>96</v>
      </c>
      <c r="J155" s="3" t="s">
        <v>95</v>
      </c>
      <c r="K155" s="3" t="s">
        <v>1222</v>
      </c>
      <c r="L155" s="3">
        <v>2.023030273E9</v>
      </c>
      <c r="M155" s="3" t="s">
        <v>294</v>
      </c>
      <c r="N155" s="3" t="s">
        <v>1223</v>
      </c>
      <c r="O155" s="3">
        <v>1.1964264271E10</v>
      </c>
      <c r="P155" s="3">
        <v>5.54053433E8</v>
      </c>
      <c r="R155" s="3">
        <v>5.699582886E10</v>
      </c>
      <c r="S155" s="4">
        <v>38775.0</v>
      </c>
      <c r="T155" s="3" t="s">
        <v>99</v>
      </c>
      <c r="U155" s="3" t="s">
        <v>100</v>
      </c>
      <c r="V155" s="3" t="s">
        <v>1224</v>
      </c>
      <c r="W155" s="5" t="s">
        <v>1225</v>
      </c>
      <c r="X155" s="3" t="s">
        <v>103</v>
      </c>
      <c r="Y155" s="3" t="s">
        <v>104</v>
      </c>
      <c r="Z155" s="3" t="s">
        <v>105</v>
      </c>
      <c r="AA155" s="3" t="s">
        <v>106</v>
      </c>
      <c r="AC155" s="3">
        <v>4.0</v>
      </c>
      <c r="AD155" s="3">
        <v>4.0</v>
      </c>
      <c r="AE155" s="23">
        <f t="shared" si="1"/>
        <v>8</v>
      </c>
      <c r="AG155" s="23">
        <f t="shared" si="2"/>
        <v>8</v>
      </c>
      <c r="AH155" s="24" t="str">
        <f t="shared" si="3"/>
        <v>Ok</v>
      </c>
      <c r="AI155" s="3" t="s">
        <v>134</v>
      </c>
      <c r="AJ155" s="3">
        <v>0.0</v>
      </c>
      <c r="AK155" s="3" t="s">
        <v>109</v>
      </c>
      <c r="AL155" s="25">
        <f>IFERROR(VLOOKUP(AK155,'Dicionário'!A:C,2,0),"Conferir")</f>
        <v>2</v>
      </c>
      <c r="AM155" s="3">
        <v>0.0</v>
      </c>
      <c r="AN155" s="3" t="s">
        <v>109</v>
      </c>
      <c r="AO155" s="26">
        <f>IFERROR(VLOOKUP(AN155,'Dicionário'!$A:$C,2,0),"Conferir")</f>
        <v>2</v>
      </c>
      <c r="AP155" s="3">
        <v>1874.0</v>
      </c>
      <c r="AQ155" s="3" t="s">
        <v>110</v>
      </c>
      <c r="AR155" s="26">
        <f>IFERROR(VLOOKUP(AQ155,'Dicionário'!$A:$C,2,0),"Conferir")</f>
        <v>2</v>
      </c>
      <c r="AS155" s="3">
        <v>0.0</v>
      </c>
      <c r="AT155" s="3" t="s">
        <v>109</v>
      </c>
      <c r="AU155" s="26">
        <f>IFERROR(VLOOKUP(AT155,'Dicionário'!$A:$C,2,0),"Conferir")</f>
        <v>2</v>
      </c>
      <c r="AV155" s="3">
        <v>0.0</v>
      </c>
      <c r="AW155" s="3" t="s">
        <v>109</v>
      </c>
      <c r="AX155" s="26">
        <f>IFERROR(VLOOKUP(AW155,'Dicionário'!$A:$C,2,0),"Conferir")</f>
        <v>2</v>
      </c>
      <c r="AY155" s="3">
        <v>0.0</v>
      </c>
      <c r="AZ155" s="3" t="s">
        <v>109</v>
      </c>
      <c r="BA155" s="26">
        <f>IFERROR(VLOOKUP(AZ155,'Dicionário'!$A:$C,2,0),"Conferir")</f>
        <v>2</v>
      </c>
      <c r="BB155" s="3">
        <v>0.0</v>
      </c>
      <c r="BC155" s="3" t="s">
        <v>109</v>
      </c>
      <c r="BD155" s="26">
        <f>IFERROR(VLOOKUP(BC155,'Dicionário'!$A:$C,2,0),"Conferir")</f>
        <v>2</v>
      </c>
      <c r="BF155" s="3">
        <v>0.0</v>
      </c>
      <c r="BG155" s="3" t="s">
        <v>136</v>
      </c>
      <c r="BH155" s="26">
        <f>IFERROR(VLOOKUP(BG155,'Dicionário'!$A:$C,2,0),"Conferir")</f>
        <v>1</v>
      </c>
      <c r="BI155" s="3">
        <v>0.0</v>
      </c>
      <c r="BJ155" s="3" t="s">
        <v>137</v>
      </c>
      <c r="BK155" s="26">
        <f>IFERROR(VLOOKUP(BJ155,'Dicionário'!$A:$C,2,0),"Conferir")</f>
        <v>2</v>
      </c>
      <c r="BL155" s="3">
        <v>0.0</v>
      </c>
      <c r="BM155" s="3" t="s">
        <v>113</v>
      </c>
      <c r="BN155" s="26">
        <f>IFERROR(VLOOKUP(BM155,'Dicionário'!$A:$C,2,0),"Conferir")</f>
        <v>2</v>
      </c>
      <c r="BO155" s="3">
        <v>107.0</v>
      </c>
      <c r="BP155" s="3" t="s">
        <v>114</v>
      </c>
      <c r="BQ155" s="26">
        <f>IFERROR(VLOOKUP(BP155,'Dicionário'!$A:$C,2,0),"Conferir")</f>
        <v>2</v>
      </c>
      <c r="BR155" s="3">
        <v>127.0</v>
      </c>
      <c r="BS155" s="3" t="s">
        <v>114</v>
      </c>
      <c r="BT155" s="26">
        <f>IFERROR(VLOOKUP(BS155,'Dicionário'!$A:$C,2,0),"Conferir")</f>
        <v>2</v>
      </c>
      <c r="BU155" s="3">
        <v>0.0</v>
      </c>
      <c r="BV155" s="3" t="s">
        <v>113</v>
      </c>
      <c r="BW155" s="26">
        <f>IFERROR(VLOOKUP(BV155,'Dicionário'!$A:$C,2,0),"Conferir")</f>
        <v>2</v>
      </c>
      <c r="BX155" s="3" t="s">
        <v>483</v>
      </c>
      <c r="BY155" s="3">
        <v>0.0</v>
      </c>
      <c r="BZ155" s="3" t="s">
        <v>113</v>
      </c>
      <c r="CA155" s="26">
        <f>IFERROR(VLOOKUP(BZ155,'Dicionário'!$A:$C,2,0),"Conferir")</f>
        <v>2</v>
      </c>
      <c r="CB155" s="3">
        <v>200.0</v>
      </c>
      <c r="CC155" s="3">
        <v>0.0</v>
      </c>
      <c r="CD155" s="3" t="s">
        <v>113</v>
      </c>
      <c r="CE155" s="26">
        <f>IFERROR(VLOOKUP(CD155,'Dicionário'!$A:$C,2,0),"Conferir")</f>
        <v>2</v>
      </c>
      <c r="CF155" s="3">
        <v>0.0</v>
      </c>
      <c r="CG155" s="3" t="s">
        <v>113</v>
      </c>
      <c r="CH155" s="26">
        <f>IFERROR(VLOOKUP(CG155,'Dicionário'!$A:$C,2,0),"Conferir")</f>
        <v>2</v>
      </c>
      <c r="CI155" s="3">
        <v>100.0</v>
      </c>
      <c r="CJ155" s="3" t="s">
        <v>118</v>
      </c>
      <c r="CK155" s="26">
        <f>IFERROR(VLOOKUP(CJ155,'Dicionário'!$A:$C,2,0),"Conferir")</f>
        <v>2</v>
      </c>
      <c r="CL155" s="3" t="s">
        <v>246</v>
      </c>
      <c r="CM155" s="3">
        <v>0.0</v>
      </c>
      <c r="CN155" s="3">
        <v>0.0</v>
      </c>
      <c r="CO155" s="3">
        <v>0.0</v>
      </c>
      <c r="CP155" s="3" t="s">
        <v>113</v>
      </c>
      <c r="CQ155" s="26">
        <f>IFERROR(VLOOKUP(CP155,'Dicionário'!$A:$C,2,0),"Conferir")</f>
        <v>2</v>
      </c>
      <c r="CR155" s="3">
        <v>0.0</v>
      </c>
      <c r="CS155" s="3" t="s">
        <v>113</v>
      </c>
      <c r="CT155" s="3">
        <v>0.0</v>
      </c>
      <c r="CU155" s="3">
        <f t="shared" si="26"/>
        <v>0</v>
      </c>
      <c r="CV155" s="3" t="s">
        <v>113</v>
      </c>
      <c r="CW155" s="3">
        <v>0.0</v>
      </c>
      <c r="CX155" s="3" t="s">
        <v>113</v>
      </c>
      <c r="CY155" s="26">
        <f>IFERROR(VLOOKUP(CX155,'Dicionário'!$A:$C,2,0),"Conferir")</f>
        <v>2</v>
      </c>
      <c r="DA155" s="3" t="s">
        <v>122</v>
      </c>
      <c r="DB155" s="3" t="s">
        <v>121</v>
      </c>
      <c r="DC155" s="26">
        <f>IFERROR(VLOOKUP(DB155,'Dicionário'!$A:$C,2,0),"Conferir")</f>
        <v>2</v>
      </c>
      <c r="DD155" s="3" t="s">
        <v>123</v>
      </c>
      <c r="DE155" s="3" t="s">
        <v>445</v>
      </c>
      <c r="DF155" s="3" t="s">
        <v>124</v>
      </c>
      <c r="DG155" s="26">
        <f>IFERROR(VLOOKUP(DF155,'Dicionário'!$A:$C,2,0),"Conferir")</f>
        <v>2</v>
      </c>
      <c r="DH155" s="3" t="s">
        <v>181</v>
      </c>
      <c r="DI155" s="26">
        <f>IFERROR(VLOOKUP(DH155,'Dicionário'!$A:$C,2,0),"Conferir")</f>
        <v>1</v>
      </c>
      <c r="DJ155" s="3" t="s">
        <v>147</v>
      </c>
      <c r="DK155" s="26">
        <f>IFERROR(VLOOKUP(DJ155,'Dicionário'!$A:$C,2,0),"Conferir")</f>
        <v>2</v>
      </c>
      <c r="DL155" s="3" t="s">
        <v>92</v>
      </c>
      <c r="DM155" s="26">
        <f>IFERROR(VLOOKUP(DL155,'Dicionário'!$A:$C,2,0),"Conferir")</f>
        <v>2</v>
      </c>
      <c r="DN155" s="3" t="s">
        <v>92</v>
      </c>
      <c r="DO155" s="26">
        <f>IFERROR(VLOOKUP(DN155,'Dicionário'!$A:$C,2,0),"Conferir")</f>
        <v>2</v>
      </c>
      <c r="DQ155" s="27">
        <f t="shared" si="5"/>
        <v>1874</v>
      </c>
      <c r="DR155" s="27">
        <f t="shared" si="6"/>
        <v>534</v>
      </c>
      <c r="DS155" s="27">
        <f t="shared" si="7"/>
        <v>17</v>
      </c>
      <c r="DT155" s="27">
        <v>2022.0</v>
      </c>
    </row>
    <row r="156">
      <c r="A156" s="2">
        <v>45045.628384386575</v>
      </c>
      <c r="B156" s="3" t="s">
        <v>1227</v>
      </c>
      <c r="C156" s="3" t="s">
        <v>91</v>
      </c>
      <c r="D156" s="3" t="s">
        <v>92</v>
      </c>
      <c r="E156" s="3" t="s">
        <v>92</v>
      </c>
      <c r="F156" s="3">
        <v>1.0</v>
      </c>
      <c r="G156" s="3">
        <v>3.0</v>
      </c>
      <c r="H156" s="3" t="s">
        <v>94</v>
      </c>
      <c r="I156" s="3" t="s">
        <v>95</v>
      </c>
      <c r="J156" s="3" t="s">
        <v>455</v>
      </c>
      <c r="K156" s="3" t="s">
        <v>2484</v>
      </c>
      <c r="L156" s="3">
        <v>2.023030274E9</v>
      </c>
      <c r="M156" s="3" t="s">
        <v>229</v>
      </c>
      <c r="N156" s="3" t="s">
        <v>1229</v>
      </c>
      <c r="O156" s="3">
        <v>1.1988037738E10</v>
      </c>
      <c r="P156" s="3">
        <v>5.03782713E8</v>
      </c>
      <c r="Q156" s="3" t="s">
        <v>92</v>
      </c>
      <c r="R156" s="3">
        <v>3.9355711867E10</v>
      </c>
      <c r="S156" s="4">
        <v>38208.0</v>
      </c>
      <c r="T156" s="3" t="s">
        <v>99</v>
      </c>
      <c r="U156" s="3" t="s">
        <v>100</v>
      </c>
      <c r="V156" s="3" t="s">
        <v>1230</v>
      </c>
      <c r="W156" s="5" t="s">
        <v>1231</v>
      </c>
      <c r="X156" s="3" t="s">
        <v>103</v>
      </c>
      <c r="Y156" s="3" t="s">
        <v>104</v>
      </c>
      <c r="Z156" s="3" t="s">
        <v>105</v>
      </c>
      <c r="AA156" s="3" t="s">
        <v>106</v>
      </c>
      <c r="AC156" s="3">
        <v>4.0</v>
      </c>
      <c r="AD156" s="3">
        <v>4.0</v>
      </c>
      <c r="AE156" s="23">
        <f t="shared" si="1"/>
        <v>8</v>
      </c>
      <c r="AG156" s="23">
        <f t="shared" si="2"/>
        <v>8</v>
      </c>
      <c r="AH156" s="24" t="str">
        <f t="shared" si="3"/>
        <v>Ok</v>
      </c>
      <c r="AI156" s="3" t="s">
        <v>107</v>
      </c>
      <c r="AJ156" s="3">
        <v>0.0</v>
      </c>
      <c r="AK156" s="3" t="s">
        <v>109</v>
      </c>
      <c r="AL156" s="25">
        <f>IFERROR(VLOOKUP(AK156,'Dicionário'!A:C,2,0),"Conferir")</f>
        <v>2</v>
      </c>
      <c r="AM156" s="3">
        <v>2500.0</v>
      </c>
      <c r="AN156" s="3" t="s">
        <v>135</v>
      </c>
      <c r="AO156" s="26">
        <f>IFERROR(VLOOKUP(AN156,'Dicionário'!$A:$C,2,0),"Conferir")</f>
        <v>2</v>
      </c>
      <c r="AP156" s="3">
        <v>0.0</v>
      </c>
      <c r="AQ156" s="3" t="s">
        <v>109</v>
      </c>
      <c r="AR156" s="26">
        <f>IFERROR(VLOOKUP(AQ156,'Dicionário'!$A:$C,2,0),"Conferir")</f>
        <v>2</v>
      </c>
      <c r="AS156" s="3">
        <v>0.0</v>
      </c>
      <c r="AT156" s="3" t="s">
        <v>109</v>
      </c>
      <c r="AU156" s="26">
        <f>IFERROR(VLOOKUP(AT156,'Dicionário'!$A:$C,2,0),"Conferir")</f>
        <v>2</v>
      </c>
      <c r="AV156" s="3">
        <v>0.0</v>
      </c>
      <c r="AW156" s="3" t="s">
        <v>109</v>
      </c>
      <c r="AX156" s="26">
        <f>IFERROR(VLOOKUP(AW156,'Dicionário'!$A:$C,2,0),"Conferir")</f>
        <v>2</v>
      </c>
      <c r="AY156" s="3">
        <v>0.0</v>
      </c>
      <c r="AZ156" s="3" t="s">
        <v>109</v>
      </c>
      <c r="BA156" s="26">
        <f>IFERROR(VLOOKUP(AZ156,'Dicionário'!$A:$C,2,0),"Conferir")</f>
        <v>2</v>
      </c>
      <c r="BB156" s="3">
        <v>0.0</v>
      </c>
      <c r="BC156" s="3" t="s">
        <v>109</v>
      </c>
      <c r="BD156" s="26">
        <f>IFERROR(VLOOKUP(BC156,'Dicionário'!$A:$C,2,0),"Conferir")</f>
        <v>2</v>
      </c>
      <c r="BF156" s="3">
        <v>0.0</v>
      </c>
      <c r="BG156" s="3" t="s">
        <v>136</v>
      </c>
      <c r="BH156" s="26">
        <f>IFERROR(VLOOKUP(BG156,'Dicionário'!$A:$C,2,0),"Conferir")</f>
        <v>1</v>
      </c>
      <c r="BI156" s="3">
        <v>0.0</v>
      </c>
      <c r="BJ156" s="3" t="s">
        <v>137</v>
      </c>
      <c r="BK156" s="26">
        <f>IFERROR(VLOOKUP(BJ156,'Dicionário'!$A:$C,2,0),"Conferir")</f>
        <v>2</v>
      </c>
      <c r="BL156" s="3">
        <v>0.0</v>
      </c>
      <c r="BM156" s="3" t="s">
        <v>166</v>
      </c>
      <c r="BN156" s="26">
        <f>IFERROR(VLOOKUP(BM156,'Dicionário'!$A:$C,2,0),"Conferir")</f>
        <v>1</v>
      </c>
      <c r="BO156" s="3">
        <v>50.0</v>
      </c>
      <c r="BP156" s="3" t="s">
        <v>371</v>
      </c>
      <c r="BQ156" s="26">
        <f>IFERROR(VLOOKUP(BP156,'Dicionário'!$A:$C,2,0),"Conferir")</f>
        <v>0</v>
      </c>
      <c r="BR156" s="3">
        <v>150.0</v>
      </c>
      <c r="BS156" s="3" t="s">
        <v>372</v>
      </c>
      <c r="BT156" s="26">
        <f>IFERROR(VLOOKUP(BS156,'Dicionário'!$A:$C,2,0),"Conferir")</f>
        <v>0</v>
      </c>
      <c r="BU156" s="3">
        <v>0.0</v>
      </c>
      <c r="BV156" s="3" t="s">
        <v>113</v>
      </c>
      <c r="BW156" s="26">
        <f>IFERROR(VLOOKUP(BV156,'Dicionário'!$A:$C,2,0),"Conferir")</f>
        <v>2</v>
      </c>
      <c r="BX156" s="3" t="s">
        <v>157</v>
      </c>
      <c r="BY156" s="3">
        <v>70.0</v>
      </c>
      <c r="BZ156" s="3" t="s">
        <v>140</v>
      </c>
      <c r="CA156" s="26">
        <f>IFERROR(VLOOKUP(BZ156,'Dicionário'!$A:$C,2,0),"Conferir")</f>
        <v>0</v>
      </c>
      <c r="CB156" s="3">
        <v>0.0</v>
      </c>
      <c r="CC156" s="3">
        <v>0.0</v>
      </c>
      <c r="CD156" s="3" t="s">
        <v>113</v>
      </c>
      <c r="CE156" s="26">
        <f>IFERROR(VLOOKUP(CD156,'Dicionário'!$A:$C,2,0),"Conferir")</f>
        <v>2</v>
      </c>
      <c r="CF156" s="3">
        <v>0.0</v>
      </c>
      <c r="CG156" s="3" t="s">
        <v>113</v>
      </c>
      <c r="CH156" s="26">
        <f>IFERROR(VLOOKUP(CG156,'Dicionário'!$A:$C,2,0),"Conferir")</f>
        <v>2</v>
      </c>
      <c r="CI156" s="3">
        <v>250.0</v>
      </c>
      <c r="CJ156" s="3" t="s">
        <v>118</v>
      </c>
      <c r="CK156" s="26">
        <f>IFERROR(VLOOKUP(CJ156,'Dicionário'!$A:$C,2,0),"Conferir")</f>
        <v>2</v>
      </c>
      <c r="CL156" s="3" t="s">
        <v>392</v>
      </c>
      <c r="CM156" s="3">
        <v>0.0</v>
      </c>
      <c r="CN156" s="3">
        <v>1.0</v>
      </c>
      <c r="CO156" s="3">
        <v>0.0</v>
      </c>
      <c r="CP156" s="3" t="s">
        <v>393</v>
      </c>
      <c r="CQ156" s="26">
        <f>IFERROR(VLOOKUP(CP156,'Dicionário'!$A:$C,2,0),"Conferir")</f>
        <v>2</v>
      </c>
      <c r="CR156" s="3">
        <v>0.0</v>
      </c>
      <c r="CS156" s="3" t="s">
        <v>120</v>
      </c>
      <c r="CT156" s="3">
        <v>0.0</v>
      </c>
      <c r="CU156" s="3">
        <f t="shared" si="26"/>
        <v>0</v>
      </c>
      <c r="CV156" s="3" t="s">
        <v>120</v>
      </c>
      <c r="CW156" s="3">
        <v>0.0</v>
      </c>
      <c r="CX156" s="3" t="s">
        <v>113</v>
      </c>
      <c r="CY156" s="26">
        <f>IFERROR(VLOOKUP(CX156,'Dicionário'!$A:$C,2,0),"Conferir")</f>
        <v>2</v>
      </c>
      <c r="DA156" s="3" t="s">
        <v>122</v>
      </c>
      <c r="DB156" s="3" t="s">
        <v>122</v>
      </c>
      <c r="DC156" s="26">
        <f>IFERROR(VLOOKUP(DB156,'Dicionário'!$A:$C,2,0),"Conferir")</f>
        <v>1</v>
      </c>
      <c r="DD156" s="3" t="s">
        <v>144</v>
      </c>
      <c r="DF156" s="3" t="s">
        <v>145</v>
      </c>
      <c r="DG156" s="26">
        <f>IFERROR(VLOOKUP(DF156,'Dicionário'!$A:$C,2,0),"Conferir")</f>
        <v>1</v>
      </c>
      <c r="DH156" s="3" t="s">
        <v>126</v>
      </c>
      <c r="DI156" s="26">
        <f>IFERROR(VLOOKUP(DH156,'Dicionário'!$A:$C,2,0),"Conferir")</f>
        <v>7</v>
      </c>
      <c r="DJ156" s="3" t="s">
        <v>146</v>
      </c>
      <c r="DK156" s="26">
        <f>IFERROR(VLOOKUP(DJ156,'Dicionário'!$A:$C,2,0),"Conferir")</f>
        <v>5</v>
      </c>
      <c r="DL156" s="3" t="s">
        <v>92</v>
      </c>
      <c r="DM156" s="26">
        <f>IFERROR(VLOOKUP(DL156,'Dicionário'!$A:$C,2,0),"Conferir")</f>
        <v>2</v>
      </c>
      <c r="DN156" s="3" t="s">
        <v>92</v>
      </c>
      <c r="DO156" s="26">
        <f>IFERROR(VLOOKUP(DN156,'Dicionário'!$A:$C,2,0),"Conferir")</f>
        <v>2</v>
      </c>
      <c r="DQ156" s="27">
        <f t="shared" si="5"/>
        <v>2500</v>
      </c>
      <c r="DR156" s="27">
        <f t="shared" si="6"/>
        <v>520</v>
      </c>
      <c r="DS156" s="27">
        <f t="shared" si="7"/>
        <v>19</v>
      </c>
      <c r="DT156" s="27">
        <v>2023.0</v>
      </c>
    </row>
    <row r="157">
      <c r="A157" s="2">
        <v>45045.51415708334</v>
      </c>
      <c r="B157" s="3" t="s">
        <v>1233</v>
      </c>
      <c r="C157" s="3" t="s">
        <v>91</v>
      </c>
      <c r="D157" s="3" t="s">
        <v>92</v>
      </c>
      <c r="E157" s="3" t="s">
        <v>92</v>
      </c>
      <c r="F157" s="3" t="s">
        <v>93</v>
      </c>
      <c r="G157" s="3" t="s">
        <v>93</v>
      </c>
      <c r="H157" s="3" t="s">
        <v>94</v>
      </c>
      <c r="I157" s="3" t="s">
        <v>96</v>
      </c>
      <c r="J157" s="3" t="s">
        <v>95</v>
      </c>
      <c r="K157" s="3" t="s">
        <v>1234</v>
      </c>
      <c r="L157" s="3">
        <v>2.023030368E9</v>
      </c>
      <c r="M157" s="3" t="s">
        <v>209</v>
      </c>
      <c r="N157" s="3" t="s">
        <v>1235</v>
      </c>
      <c r="O157" s="3">
        <v>1.1982928727E10</v>
      </c>
      <c r="P157" s="3">
        <v>5.75893618E8</v>
      </c>
      <c r="R157" s="3">
        <v>5.3833801832E10</v>
      </c>
      <c r="S157" s="4">
        <v>38746.0</v>
      </c>
      <c r="T157" s="3" t="s">
        <v>163</v>
      </c>
      <c r="U157" s="3" t="s">
        <v>100</v>
      </c>
      <c r="V157" s="3" t="s">
        <v>1236</v>
      </c>
      <c r="W157" s="5" t="s">
        <v>1237</v>
      </c>
      <c r="X157" s="3" t="s">
        <v>103</v>
      </c>
      <c r="Y157" s="3" t="s">
        <v>104</v>
      </c>
      <c r="Z157" s="3" t="s">
        <v>105</v>
      </c>
      <c r="AA157" s="3" t="s">
        <v>106</v>
      </c>
      <c r="AC157" s="3">
        <v>3.0</v>
      </c>
      <c r="AD157" s="3">
        <v>3.0</v>
      </c>
      <c r="AE157" s="23">
        <f t="shared" si="1"/>
        <v>6</v>
      </c>
      <c r="AG157" s="23">
        <f t="shared" si="2"/>
        <v>6</v>
      </c>
      <c r="AH157" s="24" t="str">
        <f t="shared" si="3"/>
        <v>Ok</v>
      </c>
      <c r="AI157" s="3" t="s">
        <v>107</v>
      </c>
      <c r="AJ157" s="3">
        <v>0.0</v>
      </c>
      <c r="AK157" s="3" t="s">
        <v>109</v>
      </c>
      <c r="AL157" s="25">
        <f>IFERROR(VLOOKUP(AK157,'Dicionário'!A:C,2,0),"Conferir")</f>
        <v>2</v>
      </c>
      <c r="AM157" s="3">
        <v>0.0</v>
      </c>
      <c r="AN157" s="3" t="s">
        <v>109</v>
      </c>
      <c r="AO157" s="26">
        <f>IFERROR(VLOOKUP(AN157,'Dicionário'!$A:$C,2,0),"Conferir")</f>
        <v>2</v>
      </c>
      <c r="AP157" s="3">
        <v>10038.0</v>
      </c>
      <c r="AQ157" s="3" t="s">
        <v>110</v>
      </c>
      <c r="AR157" s="26">
        <f>IFERROR(VLOOKUP(AQ157,'Dicionário'!$A:$C,2,0),"Conferir")</f>
        <v>2</v>
      </c>
      <c r="AS157" s="3">
        <v>0.0</v>
      </c>
      <c r="AT157" s="3" t="s">
        <v>109</v>
      </c>
      <c r="AU157" s="26">
        <f>IFERROR(VLOOKUP(AT157,'Dicionário'!$A:$C,2,0),"Conferir")</f>
        <v>2</v>
      </c>
      <c r="AV157" s="3">
        <v>0.0</v>
      </c>
      <c r="AW157" s="3" t="s">
        <v>109</v>
      </c>
      <c r="AX157" s="26">
        <f>IFERROR(VLOOKUP(AW157,'Dicionário'!$A:$C,2,0),"Conferir")</f>
        <v>2</v>
      </c>
      <c r="AY157" s="3">
        <v>1816.0</v>
      </c>
      <c r="AZ157" s="3" t="s">
        <v>135</v>
      </c>
      <c r="BA157" s="26">
        <f>IFERROR(VLOOKUP(AZ157,'Dicionário'!$A:$C,2,0),"Conferir")</f>
        <v>2</v>
      </c>
      <c r="BB157" s="3">
        <v>0.0</v>
      </c>
      <c r="BC157" s="3" t="s">
        <v>109</v>
      </c>
      <c r="BD157" s="26">
        <f>IFERROR(VLOOKUP(BC157,'Dicionário'!$A:$C,2,0),"Conferir")</f>
        <v>2</v>
      </c>
      <c r="BF157" s="3">
        <v>0.0</v>
      </c>
      <c r="BG157" s="3" t="s">
        <v>136</v>
      </c>
      <c r="BH157" s="26">
        <f>IFERROR(VLOOKUP(BG157,'Dicionário'!$A:$C,2,0),"Conferir")</f>
        <v>1</v>
      </c>
      <c r="BI157" s="3">
        <v>585.0</v>
      </c>
      <c r="BJ157" s="3" t="s">
        <v>437</v>
      </c>
      <c r="BK157" s="26">
        <f>IFERROR(VLOOKUP(BJ157,'Dicionário'!$A:$C,2,0),"Conferir")</f>
        <v>2</v>
      </c>
      <c r="BL157" s="3">
        <v>21.0</v>
      </c>
      <c r="BM157" s="3" t="s">
        <v>138</v>
      </c>
      <c r="BN157" s="26">
        <f>IFERROR(VLOOKUP(BM157,'Dicionário'!$A:$C,2,0),"Conferir")</f>
        <v>2</v>
      </c>
      <c r="BO157" s="3">
        <v>150.0</v>
      </c>
      <c r="BP157" s="3" t="s">
        <v>371</v>
      </c>
      <c r="BQ157" s="26">
        <f>IFERROR(VLOOKUP(BP157,'Dicionário'!$A:$C,2,0),"Conferir")</f>
        <v>0</v>
      </c>
      <c r="BR157" s="3">
        <v>104.0</v>
      </c>
      <c r="BS157" s="3" t="s">
        <v>114</v>
      </c>
      <c r="BT157" s="26">
        <f>IFERROR(VLOOKUP(BS157,'Dicionário'!$A:$C,2,0),"Conferir")</f>
        <v>2</v>
      </c>
      <c r="BU157" s="3">
        <v>109.0</v>
      </c>
      <c r="BV157" s="3" t="s">
        <v>167</v>
      </c>
      <c r="BW157" s="26">
        <f>IFERROR(VLOOKUP(BV157,'Dicionário'!$A:$C,2,0),"Conferir")</f>
        <v>2</v>
      </c>
      <c r="BX157" s="3" t="s">
        <v>115</v>
      </c>
      <c r="BY157" s="3">
        <v>130.0</v>
      </c>
      <c r="BZ157" s="3" t="s">
        <v>116</v>
      </c>
      <c r="CA157" s="26">
        <f>IFERROR(VLOOKUP(BZ157,'Dicionário'!$A:$C,2,0),"Conferir")</f>
        <v>2</v>
      </c>
      <c r="CB157" s="3">
        <v>150.0</v>
      </c>
      <c r="CC157" s="3">
        <v>1119.0</v>
      </c>
      <c r="CD157" s="3" t="s">
        <v>158</v>
      </c>
      <c r="CE157" s="26">
        <f>IFERROR(VLOOKUP(CD157,'Dicionário'!$A:$C,2,0),"Conferir")</f>
        <v>1</v>
      </c>
      <c r="CF157" s="3">
        <v>0.0</v>
      </c>
      <c r="CG157" s="3" t="s">
        <v>113</v>
      </c>
      <c r="CH157" s="26">
        <f>IFERROR(VLOOKUP(CG157,'Dicionário'!$A:$C,2,0),"Conferir")</f>
        <v>2</v>
      </c>
      <c r="CI157" s="3">
        <v>50.0</v>
      </c>
      <c r="CJ157" s="3" t="s">
        <v>118</v>
      </c>
      <c r="CK157" s="26">
        <f>IFERROR(VLOOKUP(CJ157,'Dicionário'!$A:$C,2,0),"Conferir")</f>
        <v>2</v>
      </c>
      <c r="CL157" s="3" t="s">
        <v>865</v>
      </c>
      <c r="CM157" s="3">
        <v>1.0</v>
      </c>
      <c r="CN157" s="3">
        <v>0.0</v>
      </c>
      <c r="CO157" s="3">
        <v>100.0</v>
      </c>
      <c r="CP157" s="3" t="s">
        <v>207</v>
      </c>
      <c r="CQ157" s="26">
        <f>IFERROR(VLOOKUP(CP157,'Dicionário'!$A:$C,2,0),"Conferir")</f>
        <v>0</v>
      </c>
      <c r="CR157" s="3">
        <v>0.0</v>
      </c>
      <c r="CS157" s="3" t="s">
        <v>120</v>
      </c>
      <c r="CT157" s="3">
        <v>254.0</v>
      </c>
      <c r="CU157" s="3">
        <v>0.0</v>
      </c>
      <c r="CV157" s="3" t="s">
        <v>120</v>
      </c>
      <c r="CW157" s="3">
        <v>0.0</v>
      </c>
      <c r="CX157" s="3" t="s">
        <v>113</v>
      </c>
      <c r="CY157" s="26">
        <f>IFERROR(VLOOKUP(CX157,'Dicionário'!$A:$C,2,0),"Conferir")</f>
        <v>2</v>
      </c>
      <c r="DA157" s="3" t="s">
        <v>121</v>
      </c>
      <c r="DB157" s="3" t="s">
        <v>121</v>
      </c>
      <c r="DC157" s="26">
        <f>IFERROR(VLOOKUP(DB157,'Dicionário'!$A:$C,2,0),"Conferir")</f>
        <v>2</v>
      </c>
      <c r="DD157" s="3" t="s">
        <v>144</v>
      </c>
      <c r="DE157" s="3" t="s">
        <v>92</v>
      </c>
      <c r="DF157" s="3" t="s">
        <v>124</v>
      </c>
      <c r="DG157" s="26">
        <f>IFERROR(VLOOKUP(DF157,'Dicionário'!$A:$C,2,0),"Conferir")</f>
        <v>2</v>
      </c>
      <c r="DH157" s="3" t="s">
        <v>126</v>
      </c>
      <c r="DI157" s="26">
        <f>IFERROR(VLOOKUP(DH157,'Dicionário'!$A:$C,2,0),"Conferir")</f>
        <v>7</v>
      </c>
      <c r="DJ157" s="3" t="s">
        <v>126</v>
      </c>
      <c r="DK157" s="26">
        <f>IFERROR(VLOOKUP(DJ157,'Dicionário'!$A:$C,2,0),"Conferir")</f>
        <v>7</v>
      </c>
      <c r="DL157" s="3" t="s">
        <v>92</v>
      </c>
      <c r="DM157" s="26">
        <f>IFERROR(VLOOKUP(DL157,'Dicionário'!$A:$C,2,0),"Conferir")</f>
        <v>2</v>
      </c>
      <c r="DN157" s="3" t="s">
        <v>92</v>
      </c>
      <c r="DO157" s="26">
        <f>IFERROR(VLOOKUP(DN157,'Dicionário'!$A:$C,2,0),"Conferir")</f>
        <v>2</v>
      </c>
      <c r="DQ157" s="27">
        <f t="shared" si="5"/>
        <v>11854</v>
      </c>
      <c r="DR157" s="27">
        <f t="shared" si="6"/>
        <v>2518</v>
      </c>
      <c r="DS157" s="27">
        <f t="shared" si="7"/>
        <v>17</v>
      </c>
      <c r="DT157" s="27">
        <v>2023.0</v>
      </c>
    </row>
    <row r="158">
      <c r="A158" s="2">
        <v>45045.40212658565</v>
      </c>
      <c r="B158" s="3" t="s">
        <v>1240</v>
      </c>
      <c r="C158" s="3" t="s">
        <v>91</v>
      </c>
      <c r="D158" s="3" t="s">
        <v>91</v>
      </c>
      <c r="E158" s="3" t="s">
        <v>92</v>
      </c>
      <c r="F158" s="3" t="s">
        <v>93</v>
      </c>
      <c r="G158" s="3" t="s">
        <v>93</v>
      </c>
      <c r="H158" s="3" t="s">
        <v>94</v>
      </c>
      <c r="I158" s="3" t="s">
        <v>95</v>
      </c>
      <c r="J158" s="3" t="s">
        <v>96</v>
      </c>
      <c r="K158" s="3" t="s">
        <v>2485</v>
      </c>
      <c r="L158" s="3">
        <v>2.023030281E9</v>
      </c>
      <c r="M158" s="3" t="s">
        <v>1239</v>
      </c>
      <c r="N158" s="3" t="s">
        <v>1242</v>
      </c>
      <c r="O158" s="3">
        <v>1.1952590307E10</v>
      </c>
      <c r="P158" s="3" t="s">
        <v>1243</v>
      </c>
      <c r="Q158" s="3" t="s">
        <v>92</v>
      </c>
      <c r="R158" s="3">
        <v>5.4099875865E10</v>
      </c>
      <c r="S158" s="4">
        <v>38517.0</v>
      </c>
      <c r="T158" s="3" t="s">
        <v>99</v>
      </c>
      <c r="U158" s="3" t="s">
        <v>100</v>
      </c>
      <c r="V158" s="3" t="s">
        <v>1244</v>
      </c>
      <c r="W158" s="5" t="s">
        <v>1245</v>
      </c>
      <c r="X158" s="3" t="s">
        <v>236</v>
      </c>
      <c r="Y158" s="3" t="s">
        <v>104</v>
      </c>
      <c r="Z158" s="3" t="s">
        <v>105</v>
      </c>
      <c r="AA158" s="3" t="s">
        <v>106</v>
      </c>
      <c r="AC158" s="3">
        <v>2.0</v>
      </c>
      <c r="AD158" s="3">
        <v>2.0</v>
      </c>
      <c r="AE158" s="23">
        <f t="shared" si="1"/>
        <v>4</v>
      </c>
      <c r="AG158" s="23">
        <f t="shared" si="2"/>
        <v>4</v>
      </c>
      <c r="AH158" s="24" t="str">
        <f t="shared" si="3"/>
        <v>Ok</v>
      </c>
      <c r="AI158" s="3" t="s">
        <v>107</v>
      </c>
      <c r="AJ158" s="3">
        <v>0.0</v>
      </c>
      <c r="AK158" s="3" t="s">
        <v>109</v>
      </c>
      <c r="AL158" s="25">
        <f>IFERROR(VLOOKUP(AK158,'Dicionário'!A:C,2,0),"Conferir")</f>
        <v>2</v>
      </c>
      <c r="AM158" s="3">
        <v>0.0</v>
      </c>
      <c r="AN158" s="3" t="s">
        <v>109</v>
      </c>
      <c r="AO158" s="26">
        <f>IFERROR(VLOOKUP(AN158,'Dicionário'!$A:$C,2,0),"Conferir")</f>
        <v>2</v>
      </c>
      <c r="AP158" s="3">
        <v>3110.0</v>
      </c>
      <c r="AQ158" s="3" t="s">
        <v>108</v>
      </c>
      <c r="AR158" s="26">
        <f>IFERROR(VLOOKUP(AQ158,'Dicionário'!$A:$C,2,0),"Conferir")</f>
        <v>2</v>
      </c>
      <c r="AS158" s="3">
        <v>0.0</v>
      </c>
      <c r="AT158" s="3" t="s">
        <v>109</v>
      </c>
      <c r="AU158" s="26">
        <f>IFERROR(VLOOKUP(AT158,'Dicionário'!$A:$C,2,0),"Conferir")</f>
        <v>2</v>
      </c>
      <c r="AV158" s="3">
        <v>0.0</v>
      </c>
      <c r="AW158" s="3" t="s">
        <v>109</v>
      </c>
      <c r="AX158" s="26">
        <f>IFERROR(VLOOKUP(AW158,'Dicionário'!$A:$C,2,0),"Conferir")</f>
        <v>2</v>
      </c>
      <c r="AY158" s="3">
        <v>0.0</v>
      </c>
      <c r="AZ158" s="3" t="s">
        <v>109</v>
      </c>
      <c r="BA158" s="26">
        <f>IFERROR(VLOOKUP(AZ158,'Dicionário'!$A:$C,2,0),"Conferir")</f>
        <v>2</v>
      </c>
      <c r="BB158" s="3">
        <v>0.0</v>
      </c>
      <c r="BC158" s="3" t="s">
        <v>109</v>
      </c>
      <c r="BD158" s="26">
        <f>IFERROR(VLOOKUP(BC158,'Dicionário'!$A:$C,2,0),"Conferir")</f>
        <v>2</v>
      </c>
      <c r="BF158" s="3">
        <v>1.0</v>
      </c>
      <c r="BG158" s="3" t="s">
        <v>136</v>
      </c>
      <c r="BH158" s="26">
        <f>IFERROR(VLOOKUP(BG158,'Dicionário'!$A:$C,2,0),"Conferir")</f>
        <v>1</v>
      </c>
      <c r="BI158" s="3">
        <v>0.0</v>
      </c>
      <c r="BJ158" s="3" t="s">
        <v>137</v>
      </c>
      <c r="BK158" s="26">
        <f>IFERROR(VLOOKUP(BJ158,'Dicionário'!$A:$C,2,0),"Conferir")</f>
        <v>2</v>
      </c>
      <c r="BL158" s="3">
        <v>0.0</v>
      </c>
      <c r="BM158" s="3" t="s">
        <v>113</v>
      </c>
      <c r="BN158" s="26">
        <f>IFERROR(VLOOKUP(BM158,'Dicionário'!$A:$C,2,0),"Conferir")</f>
        <v>2</v>
      </c>
      <c r="BO158" s="3">
        <v>305.0</v>
      </c>
      <c r="BP158" s="3" t="s">
        <v>114</v>
      </c>
      <c r="BQ158" s="26">
        <f>IFERROR(VLOOKUP(BP158,'Dicionário'!$A:$C,2,0),"Conferir")</f>
        <v>2</v>
      </c>
      <c r="BR158" s="3">
        <v>453.0</v>
      </c>
      <c r="BS158" s="3" t="s">
        <v>114</v>
      </c>
      <c r="BT158" s="26">
        <f>IFERROR(VLOOKUP(BS158,'Dicionário'!$A:$C,2,0),"Conferir")</f>
        <v>2</v>
      </c>
      <c r="BU158" s="3">
        <v>20.0</v>
      </c>
      <c r="BV158" s="3" t="s">
        <v>256</v>
      </c>
      <c r="BW158" s="26">
        <f>IFERROR(VLOOKUP(BV158,'Dicionário'!$A:$C,2,0),"Conferir")</f>
        <v>0</v>
      </c>
      <c r="BX158" s="3" t="s">
        <v>115</v>
      </c>
      <c r="BY158" s="3">
        <v>200.0</v>
      </c>
      <c r="BZ158" s="3" t="s">
        <v>140</v>
      </c>
      <c r="CA158" s="26">
        <f>IFERROR(VLOOKUP(BZ158,'Dicionário'!$A:$C,2,0),"Conferir")</f>
        <v>0</v>
      </c>
      <c r="CB158" s="3">
        <v>300.0</v>
      </c>
      <c r="CC158" s="3">
        <v>0.0</v>
      </c>
      <c r="CD158" s="3" t="s">
        <v>113</v>
      </c>
      <c r="CE158" s="26">
        <f>IFERROR(VLOOKUP(CD158,'Dicionário'!$A:$C,2,0),"Conferir")</f>
        <v>2</v>
      </c>
      <c r="CF158" s="3">
        <v>0.0</v>
      </c>
      <c r="CG158" s="3" t="s">
        <v>113</v>
      </c>
      <c r="CH158" s="26">
        <f>IFERROR(VLOOKUP(CG158,'Dicionário'!$A:$C,2,0),"Conferir")</f>
        <v>2</v>
      </c>
      <c r="CI158" s="3">
        <v>0.0</v>
      </c>
      <c r="CJ158" s="3" t="s">
        <v>113</v>
      </c>
      <c r="CK158" s="26">
        <f>IFERROR(VLOOKUP(CJ158,'Dicionário'!$A:$C,2,0),"Conferir")</f>
        <v>2</v>
      </c>
      <c r="CM158" s="3">
        <v>1.0</v>
      </c>
      <c r="CN158" s="3">
        <v>0.0</v>
      </c>
      <c r="CO158" s="3">
        <v>0.0</v>
      </c>
      <c r="CP158" s="3" t="s">
        <v>113</v>
      </c>
      <c r="CQ158" s="26">
        <f>IFERROR(VLOOKUP(CP158,'Dicionário'!$A:$C,2,0),"Conferir")</f>
        <v>2</v>
      </c>
      <c r="CR158" s="3">
        <v>0.0</v>
      </c>
      <c r="CS158" s="3" t="s">
        <v>113</v>
      </c>
      <c r="CT158" s="3">
        <v>0.0</v>
      </c>
      <c r="CU158" s="3">
        <f>ROUNDDOWN((CT158-CR158)/12,0)</f>
        <v>0</v>
      </c>
      <c r="CV158" s="3" t="s">
        <v>113</v>
      </c>
      <c r="CW158" s="3">
        <v>0.0</v>
      </c>
      <c r="CX158" s="3" t="s">
        <v>113</v>
      </c>
      <c r="CY158" s="26">
        <f>IFERROR(VLOOKUP(CX158,'Dicionário'!$A:$C,2,0),"Conferir")</f>
        <v>2</v>
      </c>
      <c r="DA158" s="3" t="s">
        <v>122</v>
      </c>
      <c r="DB158" s="3" t="s">
        <v>122</v>
      </c>
      <c r="DC158" s="26">
        <f>IFERROR(VLOOKUP(DB158,'Dicionário'!$A:$C,2,0),"Conferir")</f>
        <v>1</v>
      </c>
      <c r="DD158" s="3" t="s">
        <v>144</v>
      </c>
      <c r="DE158" s="3" t="s">
        <v>92</v>
      </c>
      <c r="DF158" s="3" t="s">
        <v>124</v>
      </c>
      <c r="DG158" s="26">
        <f>IFERROR(VLOOKUP(DF158,'Dicionário'!$A:$C,2,0),"Conferir")</f>
        <v>2</v>
      </c>
      <c r="DH158" s="3" t="s">
        <v>181</v>
      </c>
      <c r="DI158" s="26">
        <f>IFERROR(VLOOKUP(DH158,'Dicionário'!$A:$C,2,0),"Conferir")</f>
        <v>1</v>
      </c>
      <c r="DJ158" s="3" t="s">
        <v>146</v>
      </c>
      <c r="DK158" s="26">
        <f>IFERROR(VLOOKUP(DJ158,'Dicionário'!$A:$C,2,0),"Conferir")</f>
        <v>5</v>
      </c>
      <c r="DL158" s="3" t="s">
        <v>92</v>
      </c>
      <c r="DM158" s="26">
        <f>IFERROR(VLOOKUP(DL158,'Dicionário'!$A:$C,2,0),"Conferir")</f>
        <v>2</v>
      </c>
      <c r="DN158" s="3" t="s">
        <v>92</v>
      </c>
      <c r="DO158" s="26">
        <f>IFERROR(VLOOKUP(DN158,'Dicionário'!$A:$C,2,0),"Conferir")</f>
        <v>2</v>
      </c>
      <c r="DP158" s="3" t="s">
        <v>2178</v>
      </c>
      <c r="DQ158" s="27">
        <f t="shared" si="5"/>
        <v>3110</v>
      </c>
      <c r="DR158" s="27">
        <f t="shared" si="6"/>
        <v>1278</v>
      </c>
      <c r="DS158" s="27">
        <f t="shared" si="7"/>
        <v>18</v>
      </c>
      <c r="DT158" s="27">
        <v>2023.0</v>
      </c>
    </row>
    <row r="159">
      <c r="A159" s="2">
        <v>45052.73131398148</v>
      </c>
      <c r="B159" s="3" t="s">
        <v>1247</v>
      </c>
      <c r="C159" s="3" t="s">
        <v>91</v>
      </c>
      <c r="D159" s="3" t="s">
        <v>92</v>
      </c>
      <c r="E159" s="3" t="s">
        <v>92</v>
      </c>
      <c r="F159" s="3">
        <v>2.0</v>
      </c>
      <c r="G159" s="3">
        <v>1.0</v>
      </c>
      <c r="H159" s="3">
        <v>1.0</v>
      </c>
      <c r="I159" s="3" t="s">
        <v>95</v>
      </c>
      <c r="J159" s="3" t="s">
        <v>96</v>
      </c>
      <c r="K159" s="3" t="s">
        <v>1248</v>
      </c>
      <c r="L159" s="3">
        <v>2.023030284E9</v>
      </c>
      <c r="M159" s="3" t="s">
        <v>306</v>
      </c>
      <c r="N159" s="3" t="s">
        <v>1249</v>
      </c>
      <c r="O159" s="3">
        <v>1.1992507106E10</v>
      </c>
      <c r="P159" s="3">
        <v>5.24728021E8</v>
      </c>
      <c r="Q159" s="3" t="s">
        <v>92</v>
      </c>
      <c r="R159" s="3">
        <v>5.032880388E10</v>
      </c>
      <c r="S159" s="4">
        <v>37917.0</v>
      </c>
      <c r="T159" s="3" t="s">
        <v>99</v>
      </c>
      <c r="U159" s="3" t="s">
        <v>100</v>
      </c>
      <c r="V159" s="3" t="s">
        <v>1250</v>
      </c>
      <c r="W159" s="5" t="s">
        <v>1251</v>
      </c>
      <c r="X159" s="3" t="s">
        <v>236</v>
      </c>
      <c r="Y159" s="3" t="s">
        <v>104</v>
      </c>
      <c r="Z159" s="3" t="s">
        <v>105</v>
      </c>
      <c r="AA159" s="3" t="s">
        <v>106</v>
      </c>
      <c r="AC159" s="3">
        <v>3.0</v>
      </c>
      <c r="AD159" s="3">
        <v>3.0</v>
      </c>
      <c r="AE159" s="23">
        <f t="shared" si="1"/>
        <v>6</v>
      </c>
      <c r="AG159" s="23">
        <f t="shared" si="2"/>
        <v>6</v>
      </c>
      <c r="AH159" s="24" t="str">
        <f t="shared" si="3"/>
        <v>Ok</v>
      </c>
      <c r="AI159" s="3" t="s">
        <v>134</v>
      </c>
      <c r="AJ159" s="3">
        <v>0.0</v>
      </c>
      <c r="AK159" s="3" t="s">
        <v>109</v>
      </c>
      <c r="AL159" s="25">
        <f>IFERROR(VLOOKUP(AK159,'Dicionário'!A:C,2,0),"Conferir")</f>
        <v>2</v>
      </c>
      <c r="AM159" s="3">
        <v>0.0</v>
      </c>
      <c r="AN159" s="3" t="s">
        <v>109</v>
      </c>
      <c r="AO159" s="26">
        <f>IFERROR(VLOOKUP(AN159,'Dicionário'!$A:$C,2,0),"Conferir")</f>
        <v>2</v>
      </c>
      <c r="AP159" s="3">
        <v>4124.0</v>
      </c>
      <c r="AQ159" s="3" t="s">
        <v>108</v>
      </c>
      <c r="AR159" s="26">
        <f>IFERROR(VLOOKUP(AQ159,'Dicionário'!$A:$C,2,0),"Conferir")</f>
        <v>2</v>
      </c>
      <c r="AS159" s="3">
        <v>0.0</v>
      </c>
      <c r="AT159" s="3" t="s">
        <v>109</v>
      </c>
      <c r="AU159" s="26">
        <f>IFERROR(VLOOKUP(AT159,'Dicionário'!$A:$C,2,0),"Conferir")</f>
        <v>2</v>
      </c>
      <c r="AV159" s="3">
        <v>0.0</v>
      </c>
      <c r="AW159" s="3" t="s">
        <v>109</v>
      </c>
      <c r="AX159" s="26">
        <f>IFERROR(VLOOKUP(AW159,'Dicionário'!$A:$C,2,0),"Conferir")</f>
        <v>2</v>
      </c>
      <c r="AY159" s="3">
        <v>626.0</v>
      </c>
      <c r="AZ159" s="3" t="s">
        <v>154</v>
      </c>
      <c r="BA159" s="26">
        <f>IFERROR(VLOOKUP(AZ159,'Dicionário'!$A:$C,2,0),"Conferir")</f>
        <v>2</v>
      </c>
      <c r="BB159" s="3">
        <v>0.0</v>
      </c>
      <c r="BC159" s="3" t="s">
        <v>109</v>
      </c>
      <c r="BD159" s="26">
        <f>IFERROR(VLOOKUP(BC159,'Dicionário'!$A:$C,2,0),"Conferir")</f>
        <v>2</v>
      </c>
      <c r="BF159" s="3">
        <v>0.0</v>
      </c>
      <c r="BG159" s="3" t="s">
        <v>136</v>
      </c>
      <c r="BH159" s="26">
        <f>IFERROR(VLOOKUP(BG159,'Dicionário'!$A:$C,2,0),"Conferir")</f>
        <v>1</v>
      </c>
      <c r="BI159" s="3">
        <v>551.0</v>
      </c>
      <c r="BJ159" s="3" t="s">
        <v>437</v>
      </c>
      <c r="BK159" s="26">
        <f>IFERROR(VLOOKUP(BJ159,'Dicionário'!$A:$C,2,0),"Conferir")</f>
        <v>2</v>
      </c>
      <c r="BL159" s="3">
        <v>295.0</v>
      </c>
      <c r="BM159" s="3" t="s">
        <v>138</v>
      </c>
      <c r="BN159" s="26">
        <f>IFERROR(VLOOKUP(BM159,'Dicionário'!$A:$C,2,0),"Conferir")</f>
        <v>2</v>
      </c>
      <c r="BO159" s="3">
        <v>551.0</v>
      </c>
      <c r="BP159" s="3" t="s">
        <v>114</v>
      </c>
      <c r="BQ159" s="26">
        <f>IFERROR(VLOOKUP(BP159,'Dicionário'!$A:$C,2,0),"Conferir")</f>
        <v>2</v>
      </c>
      <c r="BR159" s="3">
        <v>171.0</v>
      </c>
      <c r="BS159" s="3" t="s">
        <v>114</v>
      </c>
      <c r="BT159" s="26">
        <f>IFERROR(VLOOKUP(BS159,'Dicionário'!$A:$C,2,0),"Conferir")</f>
        <v>2</v>
      </c>
      <c r="BU159" s="3">
        <v>152.0</v>
      </c>
      <c r="BV159" s="3" t="s">
        <v>167</v>
      </c>
      <c r="BW159" s="26">
        <f>IFERROR(VLOOKUP(BV159,'Dicionário'!$A:$C,2,0),"Conferir")</f>
        <v>2</v>
      </c>
      <c r="BX159" s="3" t="s">
        <v>157</v>
      </c>
      <c r="BY159" s="3">
        <v>80.0</v>
      </c>
      <c r="BZ159" s="3" t="s">
        <v>116</v>
      </c>
      <c r="CA159" s="26">
        <f>IFERROR(VLOOKUP(BZ159,'Dicionário'!$A:$C,2,0),"Conferir")</f>
        <v>2</v>
      </c>
      <c r="CB159" s="3">
        <v>200.0</v>
      </c>
      <c r="CC159" s="3">
        <v>0.0</v>
      </c>
      <c r="CD159" s="3" t="s">
        <v>113</v>
      </c>
      <c r="CE159" s="26">
        <f>IFERROR(VLOOKUP(CD159,'Dicionário'!$A:$C,2,0),"Conferir")</f>
        <v>2</v>
      </c>
      <c r="CF159" s="3">
        <v>344.0</v>
      </c>
      <c r="CG159" s="3" t="s">
        <v>276</v>
      </c>
      <c r="CH159" s="26">
        <f>IFERROR(VLOOKUP(CG159,'Dicionário'!$A:$C,2,0),"Conferir")</f>
        <v>2</v>
      </c>
      <c r="CI159" s="3">
        <v>150.0</v>
      </c>
      <c r="CJ159" s="3" t="s">
        <v>118</v>
      </c>
      <c r="CK159" s="26">
        <f>IFERROR(VLOOKUP(CJ159,'Dicionário'!$A:$C,2,0),"Conferir")</f>
        <v>2</v>
      </c>
      <c r="CL159" s="3" t="s">
        <v>1944</v>
      </c>
      <c r="CM159" s="3">
        <v>0.0</v>
      </c>
      <c r="CN159" s="3">
        <v>0.0</v>
      </c>
      <c r="CO159" s="3">
        <v>0.0</v>
      </c>
      <c r="CP159" s="3" t="s">
        <v>113</v>
      </c>
      <c r="CQ159" s="26">
        <f>IFERROR(VLOOKUP(CP159,'Dicionário'!$A:$C,2,0),"Conferir")</f>
        <v>2</v>
      </c>
      <c r="CR159" s="3">
        <v>0.0</v>
      </c>
      <c r="CS159" s="3" t="s">
        <v>120</v>
      </c>
      <c r="CT159" s="3">
        <v>1778.0</v>
      </c>
      <c r="CU159" s="3">
        <v>0.0</v>
      </c>
      <c r="CV159" s="3" t="s">
        <v>120</v>
      </c>
      <c r="CW159" s="3">
        <v>1558.0</v>
      </c>
      <c r="CX159" s="3" t="s">
        <v>120</v>
      </c>
      <c r="CY159" s="26">
        <f>IFERROR(VLOOKUP(CX159,'Dicionário'!$A:$C,2,0),"Conferir")</f>
        <v>2</v>
      </c>
      <c r="CZ159" s="3" t="s">
        <v>1945</v>
      </c>
      <c r="DA159" s="3" t="s">
        <v>121</v>
      </c>
      <c r="DB159" s="3" t="s">
        <v>121</v>
      </c>
      <c r="DC159" s="26">
        <f>IFERROR(VLOOKUP(DB159,'Dicionário'!$A:$C,2,0),"Conferir")</f>
        <v>2</v>
      </c>
      <c r="DD159" s="3" t="s">
        <v>123</v>
      </c>
      <c r="DE159" s="3" t="s">
        <v>510</v>
      </c>
      <c r="DF159" s="3" t="s">
        <v>124</v>
      </c>
      <c r="DG159" s="26">
        <f>IFERROR(VLOOKUP(DF159,'Dicionário'!$A:$C,2,0),"Conferir")</f>
        <v>2</v>
      </c>
      <c r="DH159" s="3" t="s">
        <v>126</v>
      </c>
      <c r="DI159" s="26">
        <f>IFERROR(VLOOKUP(DH159,'Dicionário'!$A:$C,2,0),"Conferir")</f>
        <v>7</v>
      </c>
      <c r="DJ159" s="3" t="s">
        <v>126</v>
      </c>
      <c r="DK159" s="26">
        <f>IFERROR(VLOOKUP(DJ159,'Dicionário'!$A:$C,2,0),"Conferir")</f>
        <v>7</v>
      </c>
      <c r="DL159" s="3" t="s">
        <v>92</v>
      </c>
      <c r="DM159" s="26">
        <f>IFERROR(VLOOKUP(DL159,'Dicionário'!$A:$C,2,0),"Conferir")</f>
        <v>2</v>
      </c>
      <c r="DN159" s="3" t="s">
        <v>92</v>
      </c>
      <c r="DO159" s="26">
        <f>IFERROR(VLOOKUP(DN159,'Dicionário'!$A:$C,2,0),"Conferir")</f>
        <v>2</v>
      </c>
      <c r="DQ159" s="27">
        <f t="shared" si="5"/>
        <v>4750</v>
      </c>
      <c r="DR159" s="27">
        <f t="shared" si="6"/>
        <v>2494</v>
      </c>
      <c r="DS159" s="27">
        <f t="shared" si="7"/>
        <v>19</v>
      </c>
      <c r="DT159" s="27">
        <v>2021.0</v>
      </c>
    </row>
    <row r="160">
      <c r="A160" s="2">
        <v>45045.684074467594</v>
      </c>
      <c r="B160" s="3" t="s">
        <v>1253</v>
      </c>
      <c r="C160" s="3" t="s">
        <v>91</v>
      </c>
      <c r="D160" s="3" t="s">
        <v>92</v>
      </c>
      <c r="E160" s="3" t="s">
        <v>1254</v>
      </c>
      <c r="F160" s="3">
        <v>1.0</v>
      </c>
      <c r="G160" s="3">
        <v>1.0</v>
      </c>
      <c r="H160" s="3" t="s">
        <v>94</v>
      </c>
      <c r="I160" s="3" t="s">
        <v>95</v>
      </c>
      <c r="J160" s="3" t="s">
        <v>96</v>
      </c>
      <c r="K160" s="3" t="s">
        <v>1255</v>
      </c>
      <c r="L160" s="3">
        <v>2.023030287E9</v>
      </c>
      <c r="M160" s="3" t="s">
        <v>229</v>
      </c>
      <c r="N160" s="3" t="s">
        <v>1256</v>
      </c>
      <c r="O160" s="3">
        <v>1.1916384362E10</v>
      </c>
      <c r="P160" s="3" t="s">
        <v>1257</v>
      </c>
      <c r="Q160" s="3" t="s">
        <v>92</v>
      </c>
      <c r="R160" s="3">
        <v>2.3971407803E10</v>
      </c>
      <c r="S160" s="4">
        <v>37185.0</v>
      </c>
      <c r="T160" s="3" t="s">
        <v>131</v>
      </c>
      <c r="U160" s="3" t="s">
        <v>100</v>
      </c>
      <c r="V160" s="3" t="s">
        <v>1258</v>
      </c>
      <c r="W160" s="5" t="s">
        <v>1259</v>
      </c>
      <c r="X160" s="3" t="s">
        <v>202</v>
      </c>
      <c r="Y160" s="3" t="s">
        <v>104</v>
      </c>
      <c r="Z160" s="3" t="s">
        <v>105</v>
      </c>
      <c r="AA160" s="3" t="s">
        <v>106</v>
      </c>
      <c r="AC160" s="3">
        <v>6.0</v>
      </c>
      <c r="AD160" s="3">
        <v>6.0</v>
      </c>
      <c r="AE160" s="23">
        <f t="shared" si="1"/>
        <v>12</v>
      </c>
      <c r="AG160" s="23">
        <f t="shared" si="2"/>
        <v>12</v>
      </c>
      <c r="AH160" s="24" t="str">
        <f t="shared" si="3"/>
        <v>Ok</v>
      </c>
      <c r="AI160" s="3" t="s">
        <v>134</v>
      </c>
      <c r="AJ160" s="3">
        <v>650.0</v>
      </c>
      <c r="AK160" s="3" t="s">
        <v>108</v>
      </c>
      <c r="AL160" s="25">
        <f>IFERROR(VLOOKUP(AK160,'Dicionário'!A:C,2,0),"Conferir")</f>
        <v>2</v>
      </c>
      <c r="AM160" s="3">
        <v>2040.0</v>
      </c>
      <c r="AN160" s="3" t="s">
        <v>108</v>
      </c>
      <c r="AO160" s="26">
        <f>IFERROR(VLOOKUP(AN160,'Dicionário'!$A:$C,2,0),"Conferir")</f>
        <v>2</v>
      </c>
      <c r="AP160" s="3">
        <v>1458.0</v>
      </c>
      <c r="AQ160" s="3" t="s">
        <v>108</v>
      </c>
      <c r="AR160" s="26">
        <f>IFERROR(VLOOKUP(AQ160,'Dicionário'!$A:$C,2,0),"Conferir")</f>
        <v>2</v>
      </c>
      <c r="AS160" s="3">
        <v>0.0</v>
      </c>
      <c r="AT160" s="3" t="s">
        <v>109</v>
      </c>
      <c r="AU160" s="26">
        <f>IFERROR(VLOOKUP(AT160,'Dicionário'!$A:$C,2,0),"Conferir")</f>
        <v>2</v>
      </c>
      <c r="AV160" s="3">
        <v>0.0</v>
      </c>
      <c r="AW160" s="3" t="s">
        <v>109</v>
      </c>
      <c r="AX160" s="26">
        <f>IFERROR(VLOOKUP(AW160,'Dicionário'!$A:$C,2,0),"Conferir")</f>
        <v>2</v>
      </c>
      <c r="AY160" s="3">
        <v>0.0</v>
      </c>
      <c r="AZ160" s="3" t="s">
        <v>109</v>
      </c>
      <c r="BA160" s="26">
        <f>IFERROR(VLOOKUP(AZ160,'Dicionário'!$A:$C,2,0),"Conferir")</f>
        <v>2</v>
      </c>
      <c r="BB160" s="3">
        <v>0.0</v>
      </c>
      <c r="BC160" s="3" t="s">
        <v>109</v>
      </c>
      <c r="BD160" s="26">
        <f>IFERROR(VLOOKUP(BC160,'Dicionário'!$A:$C,2,0),"Conferir")</f>
        <v>2</v>
      </c>
      <c r="BF160" s="3">
        <v>0.0</v>
      </c>
      <c r="BG160" s="3" t="s">
        <v>155</v>
      </c>
      <c r="BH160" s="26">
        <f>IFERROR(VLOOKUP(BG160,'Dicionário'!$A:$C,2,0),"Conferir")</f>
        <v>3</v>
      </c>
      <c r="BI160" s="3">
        <v>0.0</v>
      </c>
      <c r="BJ160" s="3" t="s">
        <v>177</v>
      </c>
      <c r="BK160" s="26">
        <f>IFERROR(VLOOKUP(BJ160,'Dicionário'!$A:$C,2,0),"Conferir")</f>
        <v>2</v>
      </c>
      <c r="BL160" s="3">
        <v>0.0</v>
      </c>
      <c r="BM160" s="3" t="s">
        <v>113</v>
      </c>
      <c r="BN160" s="26">
        <f>IFERROR(VLOOKUP(BM160,'Dicionário'!$A:$C,2,0),"Conferir")</f>
        <v>2</v>
      </c>
      <c r="BO160" s="3">
        <v>400.0</v>
      </c>
      <c r="BP160" s="3" t="s">
        <v>114</v>
      </c>
      <c r="BQ160" s="26">
        <f>IFERROR(VLOOKUP(BP160,'Dicionário'!$A:$C,2,0),"Conferir")</f>
        <v>2</v>
      </c>
      <c r="BR160" s="3">
        <v>420.0</v>
      </c>
      <c r="BS160" s="3" t="s">
        <v>114</v>
      </c>
      <c r="BT160" s="26">
        <f>IFERROR(VLOOKUP(BS160,'Dicionário'!$A:$C,2,0),"Conferir")</f>
        <v>2</v>
      </c>
      <c r="BU160" s="3">
        <v>0.0</v>
      </c>
      <c r="BV160" s="3" t="s">
        <v>113</v>
      </c>
      <c r="BW160" s="26">
        <f>IFERROR(VLOOKUP(BV160,'Dicionário'!$A:$C,2,0),"Conferir")</f>
        <v>2</v>
      </c>
      <c r="BX160" s="3" t="s">
        <v>115</v>
      </c>
      <c r="BY160" s="3">
        <v>100.0</v>
      </c>
      <c r="BZ160" s="3" t="s">
        <v>116</v>
      </c>
      <c r="CA160" s="26">
        <f>IFERROR(VLOOKUP(BZ160,'Dicionário'!$A:$C,2,0),"Conferir")</f>
        <v>2</v>
      </c>
      <c r="CB160" s="3">
        <v>150.0</v>
      </c>
      <c r="CC160" s="3">
        <v>0.0</v>
      </c>
      <c r="CD160" s="3" t="s">
        <v>113</v>
      </c>
      <c r="CE160" s="26">
        <f>IFERROR(VLOOKUP(CD160,'Dicionário'!$A:$C,2,0),"Conferir")</f>
        <v>2</v>
      </c>
      <c r="CF160" s="3">
        <v>0.0</v>
      </c>
      <c r="CG160" s="3" t="s">
        <v>113</v>
      </c>
      <c r="CH160" s="26">
        <f>IFERROR(VLOOKUP(CG160,'Dicionário'!$A:$C,2,0),"Conferir")</f>
        <v>2</v>
      </c>
      <c r="CI160" s="3">
        <v>0.0</v>
      </c>
      <c r="CJ160" s="3" t="s">
        <v>113</v>
      </c>
      <c r="CK160" s="26">
        <f>IFERROR(VLOOKUP(CJ160,'Dicionário'!$A:$C,2,0),"Conferir")</f>
        <v>2</v>
      </c>
      <c r="CM160" s="3">
        <v>0.0</v>
      </c>
      <c r="CN160" s="3">
        <v>0.0</v>
      </c>
      <c r="CO160" s="3">
        <v>0.0</v>
      </c>
      <c r="CP160" s="3" t="s">
        <v>113</v>
      </c>
      <c r="CQ160" s="26">
        <f>IFERROR(VLOOKUP(CP160,'Dicionário'!$A:$C,2,0),"Conferir")</f>
        <v>2</v>
      </c>
      <c r="CR160" s="3">
        <v>0.0</v>
      </c>
      <c r="CS160" s="3" t="s">
        <v>113</v>
      </c>
      <c r="CT160" s="3">
        <v>161.0</v>
      </c>
      <c r="CU160" s="3">
        <v>0.0</v>
      </c>
      <c r="CV160" s="3" t="s">
        <v>120</v>
      </c>
      <c r="CW160" s="3">
        <v>0.0</v>
      </c>
      <c r="CX160" s="3" t="s">
        <v>113</v>
      </c>
      <c r="CY160" s="26">
        <f>IFERROR(VLOOKUP(CX160,'Dicionário'!$A:$C,2,0),"Conferir")</f>
        <v>2</v>
      </c>
      <c r="DA160" s="3" t="s">
        <v>122</v>
      </c>
      <c r="DB160" s="3" t="s">
        <v>122</v>
      </c>
      <c r="DC160" s="26">
        <f>IFERROR(VLOOKUP(DB160,'Dicionário'!$A:$C,2,0),"Conferir")</f>
        <v>1</v>
      </c>
      <c r="DD160" s="3" t="s">
        <v>144</v>
      </c>
      <c r="DF160" s="3" t="s">
        <v>124</v>
      </c>
      <c r="DG160" s="26">
        <f>IFERROR(VLOOKUP(DF160,'Dicionário'!$A:$C,2,0),"Conferir")</f>
        <v>2</v>
      </c>
      <c r="DH160" s="3" t="s">
        <v>146</v>
      </c>
      <c r="DI160" s="26">
        <f>IFERROR(VLOOKUP(DH160,'Dicionário'!$A:$C,2,0),"Conferir")</f>
        <v>5</v>
      </c>
      <c r="DJ160" s="3" t="s">
        <v>126</v>
      </c>
      <c r="DK160" s="26">
        <f>IFERROR(VLOOKUP(DJ160,'Dicionário'!$A:$C,2,0),"Conferir")</f>
        <v>7</v>
      </c>
      <c r="DL160" s="3" t="s">
        <v>91</v>
      </c>
      <c r="DM160" s="26">
        <f>IFERROR(VLOOKUP(DL160,'Dicionário'!$A:$C,2,0),"Conferir")</f>
        <v>1</v>
      </c>
      <c r="DN160" s="3" t="s">
        <v>91</v>
      </c>
      <c r="DO160" s="26">
        <f>IFERROR(VLOOKUP(DN160,'Dicionário'!$A:$C,2,0),"Conferir")</f>
        <v>1</v>
      </c>
      <c r="DQ160" s="27">
        <f t="shared" si="5"/>
        <v>4148</v>
      </c>
      <c r="DR160" s="27">
        <f t="shared" si="6"/>
        <v>1070</v>
      </c>
      <c r="DS160" s="27">
        <f t="shared" si="7"/>
        <v>22</v>
      </c>
      <c r="DT160" s="27">
        <v>2023.0</v>
      </c>
    </row>
    <row r="161">
      <c r="A161" s="2">
        <v>45045.75359202546</v>
      </c>
      <c r="B161" s="3" t="s">
        <v>1260</v>
      </c>
      <c r="C161" s="3" t="s">
        <v>91</v>
      </c>
      <c r="D161" s="3" t="s">
        <v>92</v>
      </c>
      <c r="E161" s="3" t="s">
        <v>92</v>
      </c>
      <c r="F161" s="3" t="s">
        <v>93</v>
      </c>
      <c r="G161" s="3" t="s">
        <v>93</v>
      </c>
      <c r="H161" s="3" t="s">
        <v>94</v>
      </c>
      <c r="I161" s="3" t="s">
        <v>96</v>
      </c>
      <c r="J161" s="3" t="s">
        <v>95</v>
      </c>
      <c r="K161" s="3" t="s">
        <v>1261</v>
      </c>
      <c r="L161" s="3">
        <v>2.023030289E9</v>
      </c>
      <c r="M161" s="3" t="s">
        <v>496</v>
      </c>
      <c r="N161" s="3" t="s">
        <v>1262</v>
      </c>
      <c r="O161" s="3">
        <v>1.1951292753E10</v>
      </c>
      <c r="P161" s="3">
        <v>5.86722543E8</v>
      </c>
      <c r="Q161" s="3" t="s">
        <v>92</v>
      </c>
      <c r="R161" s="3">
        <v>4.869485281E10</v>
      </c>
      <c r="S161" s="4">
        <v>38578.0</v>
      </c>
      <c r="T161" s="3" t="s">
        <v>131</v>
      </c>
      <c r="U161" s="3" t="s">
        <v>100</v>
      </c>
      <c r="V161" s="3" t="s">
        <v>1263</v>
      </c>
      <c r="W161" s="5" t="s">
        <v>1264</v>
      </c>
      <c r="X161" s="3" t="s">
        <v>391</v>
      </c>
      <c r="Y161" s="3" t="s">
        <v>104</v>
      </c>
      <c r="Z161" s="3" t="s">
        <v>105</v>
      </c>
      <c r="AA161" s="3" t="s">
        <v>106</v>
      </c>
      <c r="AC161" s="3">
        <v>2.0</v>
      </c>
      <c r="AD161" s="3">
        <v>1.0</v>
      </c>
      <c r="AE161" s="23">
        <f t="shared" si="1"/>
        <v>2</v>
      </c>
      <c r="AF161" s="3">
        <v>1.0</v>
      </c>
      <c r="AG161" s="23">
        <f t="shared" si="2"/>
        <v>3</v>
      </c>
      <c r="AH161" s="24" t="str">
        <f t="shared" si="3"/>
        <v>Ok</v>
      </c>
      <c r="AI161" s="3" t="s">
        <v>107</v>
      </c>
      <c r="AJ161" s="3">
        <v>0.0</v>
      </c>
      <c r="AK161" s="3" t="s">
        <v>109</v>
      </c>
      <c r="AL161" s="25">
        <f>IFERROR(VLOOKUP(AK161,'Dicionário'!A:C,2,0),"Conferir")</f>
        <v>2</v>
      </c>
      <c r="AM161" s="3">
        <v>4100.0</v>
      </c>
      <c r="AN161" s="3" t="s">
        <v>274</v>
      </c>
      <c r="AO161" s="26">
        <f>IFERROR(VLOOKUP(AN161,'Dicionário'!$A:$C,2,0),"Conferir")</f>
        <v>0</v>
      </c>
      <c r="AP161" s="3">
        <v>0.0</v>
      </c>
      <c r="AQ161" s="3" t="s">
        <v>109</v>
      </c>
      <c r="AR161" s="26">
        <f>IFERROR(VLOOKUP(AQ161,'Dicionário'!$A:$C,2,0),"Conferir")</f>
        <v>2</v>
      </c>
      <c r="AS161" s="3">
        <v>0.0</v>
      </c>
      <c r="AT161" s="3" t="s">
        <v>109</v>
      </c>
      <c r="AU161" s="26">
        <f>IFERROR(VLOOKUP(AT161,'Dicionário'!$A:$C,2,0),"Conferir")</f>
        <v>2</v>
      </c>
      <c r="AV161" s="3">
        <v>0.0</v>
      </c>
      <c r="AW161" s="3" t="s">
        <v>109</v>
      </c>
      <c r="AX161" s="26">
        <f>IFERROR(VLOOKUP(AW161,'Dicionário'!$A:$C,2,0),"Conferir")</f>
        <v>2</v>
      </c>
      <c r="AY161" s="3">
        <v>0.0</v>
      </c>
      <c r="AZ161" s="3" t="s">
        <v>109</v>
      </c>
      <c r="BA161" s="26">
        <f>IFERROR(VLOOKUP(AZ161,'Dicionário'!$A:$C,2,0),"Conferir")</f>
        <v>2</v>
      </c>
      <c r="BB161" s="3">
        <v>0.0</v>
      </c>
      <c r="BC161" s="3" t="s">
        <v>109</v>
      </c>
      <c r="BD161" s="26">
        <f>IFERROR(VLOOKUP(BC161,'Dicionário'!$A:$C,2,0),"Conferir")</f>
        <v>2</v>
      </c>
      <c r="BF161" s="3">
        <v>0.0</v>
      </c>
      <c r="BG161" s="3" t="s">
        <v>136</v>
      </c>
      <c r="BH161" s="26">
        <f>IFERROR(VLOOKUP(BG161,'Dicionário'!$A:$C,2,0),"Conferir")</f>
        <v>1</v>
      </c>
      <c r="BI161" s="3">
        <v>0.0</v>
      </c>
      <c r="BJ161" s="3" t="s">
        <v>137</v>
      </c>
      <c r="BK161" s="26">
        <f>IFERROR(VLOOKUP(BJ161,'Dicionário'!$A:$C,2,0),"Conferir")</f>
        <v>2</v>
      </c>
      <c r="BL161" s="3">
        <v>0.0</v>
      </c>
      <c r="BM161" s="3" t="s">
        <v>113</v>
      </c>
      <c r="BN161" s="26">
        <f>IFERROR(VLOOKUP(BM161,'Dicionário'!$A:$C,2,0),"Conferir")</f>
        <v>2</v>
      </c>
      <c r="BO161" s="3">
        <v>216.0</v>
      </c>
      <c r="BP161" s="3" t="s">
        <v>371</v>
      </c>
      <c r="BQ161" s="26">
        <f>IFERROR(VLOOKUP(BP161,'Dicionário'!$A:$C,2,0),"Conferir")</f>
        <v>0</v>
      </c>
      <c r="BR161" s="3">
        <v>189.0</v>
      </c>
      <c r="BS161" s="3" t="s">
        <v>114</v>
      </c>
      <c r="BT161" s="26">
        <f>IFERROR(VLOOKUP(BS161,'Dicionário'!$A:$C,2,0),"Conferir")</f>
        <v>2</v>
      </c>
      <c r="BU161" s="3">
        <v>88.0</v>
      </c>
      <c r="BV161" s="3" t="s">
        <v>256</v>
      </c>
      <c r="BW161" s="26">
        <f>IFERROR(VLOOKUP(BV161,'Dicionário'!$A:$C,2,0),"Conferir")</f>
        <v>0</v>
      </c>
      <c r="BX161" s="3" t="s">
        <v>115</v>
      </c>
      <c r="BY161" s="3">
        <v>100.0</v>
      </c>
      <c r="BZ161" s="3" t="s">
        <v>140</v>
      </c>
      <c r="CA161" s="26">
        <f>IFERROR(VLOOKUP(BZ161,'Dicionário'!$A:$C,2,0),"Conferir")</f>
        <v>0</v>
      </c>
      <c r="CB161" s="3">
        <v>100.0</v>
      </c>
      <c r="CC161" s="3">
        <v>2877.0</v>
      </c>
      <c r="CD161" s="3" t="s">
        <v>226</v>
      </c>
      <c r="CE161" s="26">
        <f>IFERROR(VLOOKUP(CD161,'Dicionário'!$A:$C,2,0),"Conferir")</f>
        <v>0</v>
      </c>
      <c r="CF161" s="3">
        <v>0.0</v>
      </c>
      <c r="CG161" s="3" t="s">
        <v>113</v>
      </c>
      <c r="CH161" s="26">
        <f>IFERROR(VLOOKUP(CG161,'Dicionário'!$A:$C,2,0),"Conferir")</f>
        <v>2</v>
      </c>
      <c r="CI161" s="3">
        <v>100.0</v>
      </c>
      <c r="CJ161" s="3" t="s">
        <v>118</v>
      </c>
      <c r="CK161" s="26">
        <f>IFERROR(VLOOKUP(CJ161,'Dicionário'!$A:$C,2,0),"Conferir")</f>
        <v>2</v>
      </c>
      <c r="CL161" s="3" t="s">
        <v>246</v>
      </c>
      <c r="CM161" s="3">
        <v>1.0</v>
      </c>
      <c r="CN161" s="3">
        <v>0.0</v>
      </c>
      <c r="CO161" s="3">
        <v>0.0</v>
      </c>
      <c r="CP161" s="3" t="s">
        <v>113</v>
      </c>
      <c r="CQ161" s="26">
        <f>IFERROR(VLOOKUP(CP161,'Dicionário'!$A:$C,2,0),"Conferir")</f>
        <v>2</v>
      </c>
      <c r="CR161" s="3">
        <v>0.0</v>
      </c>
      <c r="CS161" s="3" t="s">
        <v>113</v>
      </c>
      <c r="CT161" s="3">
        <v>0.0</v>
      </c>
      <c r="CU161" s="3">
        <f t="shared" ref="CU161:CU163" si="27">ROUNDDOWN((CT161-CR161)/12,0)</f>
        <v>0</v>
      </c>
      <c r="CV161" s="3" t="s">
        <v>113</v>
      </c>
      <c r="CW161" s="3">
        <v>0.0</v>
      </c>
      <c r="CX161" s="3" t="s">
        <v>113</v>
      </c>
      <c r="CY161" s="26">
        <f>IFERROR(VLOOKUP(CX161,'Dicionário'!$A:$C,2,0),"Conferir")</f>
        <v>2</v>
      </c>
      <c r="DA161" s="3" t="s">
        <v>331</v>
      </c>
      <c r="DB161" s="3" t="s">
        <v>121</v>
      </c>
      <c r="DC161" s="26">
        <f>IFERROR(VLOOKUP(DB161,'Dicionário'!$A:$C,2,0),"Conferir")</f>
        <v>2</v>
      </c>
      <c r="DD161" s="3" t="s">
        <v>144</v>
      </c>
      <c r="DE161" s="3" t="s">
        <v>92</v>
      </c>
      <c r="DF161" s="3" t="s">
        <v>124</v>
      </c>
      <c r="DG161" s="26">
        <f>IFERROR(VLOOKUP(DF161,'Dicionário'!$A:$C,2,0),"Conferir")</f>
        <v>2</v>
      </c>
      <c r="DH161" s="3" t="s">
        <v>147</v>
      </c>
      <c r="DI161" s="26">
        <f>IFERROR(VLOOKUP(DH161,'Dicionário'!$A:$C,2,0),"Conferir")</f>
        <v>2</v>
      </c>
      <c r="DJ161" s="3" t="s">
        <v>656</v>
      </c>
      <c r="DK161" s="26">
        <f>IFERROR(VLOOKUP(DJ161,'Dicionário'!$A:$C,2,0),"Conferir")</f>
        <v>1</v>
      </c>
      <c r="DL161" s="3" t="s">
        <v>92</v>
      </c>
      <c r="DM161" s="26">
        <f>IFERROR(VLOOKUP(DL161,'Dicionário'!$A:$C,2,0),"Conferir")</f>
        <v>2</v>
      </c>
      <c r="DN161" s="3" t="s">
        <v>91</v>
      </c>
      <c r="DO161" s="26">
        <f>IFERROR(VLOOKUP(DN161,'Dicionário'!$A:$C,2,0),"Conferir")</f>
        <v>1</v>
      </c>
      <c r="DQ161" s="27">
        <f t="shared" si="5"/>
        <v>4100</v>
      </c>
      <c r="DR161" s="27">
        <f t="shared" si="6"/>
        <v>3670</v>
      </c>
      <c r="DS161" s="27">
        <f t="shared" si="7"/>
        <v>18</v>
      </c>
      <c r="DT161" s="27">
        <v>2023.0</v>
      </c>
    </row>
    <row r="162">
      <c r="A162" s="2">
        <v>45045.42844512731</v>
      </c>
      <c r="B162" s="3" t="s">
        <v>1266</v>
      </c>
      <c r="C162" s="3" t="s">
        <v>91</v>
      </c>
      <c r="D162" s="3" t="s">
        <v>92</v>
      </c>
      <c r="E162" s="3" t="s">
        <v>92</v>
      </c>
      <c r="F162" s="3">
        <v>2.0</v>
      </c>
      <c r="G162" s="3" t="s">
        <v>93</v>
      </c>
      <c r="H162" s="3">
        <v>1.0</v>
      </c>
      <c r="I162" s="3" t="s">
        <v>96</v>
      </c>
      <c r="J162" s="3" t="s">
        <v>95</v>
      </c>
      <c r="K162" s="3" t="s">
        <v>1267</v>
      </c>
      <c r="L162" s="3">
        <v>2.02303029E9</v>
      </c>
      <c r="M162" s="3" t="s">
        <v>294</v>
      </c>
      <c r="N162" s="6" t="s">
        <v>1268</v>
      </c>
      <c r="O162" s="3">
        <v>1.1966650981E10</v>
      </c>
      <c r="P162" s="3">
        <v>5.23754486E8</v>
      </c>
      <c r="R162" s="3">
        <v>4.6102875877E10</v>
      </c>
      <c r="S162" s="4">
        <v>38481.0</v>
      </c>
      <c r="T162" s="3" t="s">
        <v>131</v>
      </c>
      <c r="U162" s="3" t="s">
        <v>100</v>
      </c>
      <c r="V162" s="3" t="s">
        <v>1269</v>
      </c>
      <c r="W162" s="5" t="s">
        <v>1270</v>
      </c>
      <c r="X162" s="3" t="s">
        <v>202</v>
      </c>
      <c r="Y162" s="3" t="s">
        <v>104</v>
      </c>
      <c r="Z162" s="3" t="s">
        <v>105</v>
      </c>
      <c r="AA162" s="3" t="s">
        <v>106</v>
      </c>
      <c r="AC162" s="3">
        <v>4.0</v>
      </c>
      <c r="AD162" s="3">
        <v>4.0</v>
      </c>
      <c r="AE162" s="23">
        <f t="shared" si="1"/>
        <v>8</v>
      </c>
      <c r="AF162" s="3">
        <v>0.0</v>
      </c>
      <c r="AG162" s="23">
        <f t="shared" si="2"/>
        <v>8</v>
      </c>
      <c r="AH162" s="24" t="str">
        <f t="shared" si="3"/>
        <v>Ok</v>
      </c>
      <c r="AI162" s="3" t="s">
        <v>107</v>
      </c>
      <c r="AJ162" s="3">
        <v>0.0</v>
      </c>
      <c r="AK162" s="3" t="s">
        <v>109</v>
      </c>
      <c r="AL162" s="25">
        <f>IFERROR(VLOOKUP(AK162,'Dicionário'!A:C,2,0),"Conferir")</f>
        <v>2</v>
      </c>
      <c r="AM162" s="3">
        <v>0.0</v>
      </c>
      <c r="AN162" s="3" t="s">
        <v>109</v>
      </c>
      <c r="AO162" s="26">
        <f>IFERROR(VLOOKUP(AN162,'Dicionário'!$A:$C,2,0),"Conferir")</f>
        <v>2</v>
      </c>
      <c r="AP162" s="3">
        <v>750.0</v>
      </c>
      <c r="AQ162" s="3" t="s">
        <v>176</v>
      </c>
      <c r="AR162" s="26">
        <f>IFERROR(VLOOKUP(AQ162,'Dicionário'!$A:$C,2,0),"Conferir")</f>
        <v>0</v>
      </c>
      <c r="AS162" s="3">
        <v>0.0</v>
      </c>
      <c r="AT162" s="3" t="s">
        <v>109</v>
      </c>
      <c r="AU162" s="26">
        <f>IFERROR(VLOOKUP(AT162,'Dicionário'!$A:$C,2,0),"Conferir")</f>
        <v>2</v>
      </c>
      <c r="AV162" s="3">
        <v>0.0</v>
      </c>
      <c r="AW162" s="3" t="s">
        <v>109</v>
      </c>
      <c r="AX162" s="26">
        <f>IFERROR(VLOOKUP(AW162,'Dicionário'!$A:$C,2,0),"Conferir")</f>
        <v>2</v>
      </c>
      <c r="AY162" s="3">
        <v>0.0</v>
      </c>
      <c r="AZ162" s="3" t="s">
        <v>109</v>
      </c>
      <c r="BA162" s="26">
        <f>IFERROR(VLOOKUP(AZ162,'Dicionário'!$A:$C,2,0),"Conferir")</f>
        <v>2</v>
      </c>
      <c r="BB162" s="3">
        <v>0.0</v>
      </c>
      <c r="BC162" s="3" t="s">
        <v>109</v>
      </c>
      <c r="BD162" s="26">
        <f>IFERROR(VLOOKUP(BC162,'Dicionário'!$A:$C,2,0),"Conferir")</f>
        <v>2</v>
      </c>
      <c r="BF162" s="3">
        <v>0.0</v>
      </c>
      <c r="BG162" s="3" t="s">
        <v>155</v>
      </c>
      <c r="BH162" s="26">
        <f>IFERROR(VLOOKUP(BG162,'Dicionário'!$A:$C,2,0),"Conferir")</f>
        <v>3</v>
      </c>
      <c r="BI162" s="3">
        <v>0.0</v>
      </c>
      <c r="BJ162" s="3" t="s">
        <v>177</v>
      </c>
      <c r="BK162" s="26">
        <f>IFERROR(VLOOKUP(BJ162,'Dicionário'!$A:$C,2,0),"Conferir")</f>
        <v>2</v>
      </c>
      <c r="BL162" s="3">
        <v>0.0</v>
      </c>
      <c r="BM162" s="3" t="s">
        <v>113</v>
      </c>
      <c r="BN162" s="26">
        <f>IFERROR(VLOOKUP(BM162,'Dicionário'!$A:$C,2,0),"Conferir")</f>
        <v>2</v>
      </c>
      <c r="BO162" s="3">
        <v>358.0</v>
      </c>
      <c r="BP162" s="3" t="s">
        <v>114</v>
      </c>
      <c r="BQ162" s="26">
        <f>IFERROR(VLOOKUP(BP162,'Dicionário'!$A:$C,2,0),"Conferir")</f>
        <v>2</v>
      </c>
      <c r="BR162" s="3">
        <v>292.0</v>
      </c>
      <c r="BS162" s="3" t="s">
        <v>114</v>
      </c>
      <c r="BT162" s="26">
        <f>IFERROR(VLOOKUP(BS162,'Dicionário'!$A:$C,2,0),"Conferir")</f>
        <v>2</v>
      </c>
      <c r="BU162" s="3">
        <v>60.0</v>
      </c>
      <c r="BV162" s="3" t="s">
        <v>167</v>
      </c>
      <c r="BW162" s="26">
        <f>IFERROR(VLOOKUP(BV162,'Dicionário'!$A:$C,2,0),"Conferir")</f>
        <v>2</v>
      </c>
      <c r="BX162" s="3" t="s">
        <v>157</v>
      </c>
      <c r="BY162" s="3">
        <v>111.0</v>
      </c>
      <c r="BZ162" s="3" t="s">
        <v>116</v>
      </c>
      <c r="CA162" s="26">
        <f>IFERROR(VLOOKUP(BZ162,'Dicionário'!$A:$C,2,0),"Conferir")</f>
        <v>2</v>
      </c>
      <c r="CB162" s="3">
        <v>0.0</v>
      </c>
      <c r="CC162" s="3">
        <v>0.0</v>
      </c>
      <c r="CD162" s="3" t="s">
        <v>113</v>
      </c>
      <c r="CE162" s="26">
        <f>IFERROR(VLOOKUP(CD162,'Dicionário'!$A:$C,2,0),"Conferir")</f>
        <v>2</v>
      </c>
      <c r="CF162" s="3">
        <v>0.0</v>
      </c>
      <c r="CG162" s="3" t="s">
        <v>113</v>
      </c>
      <c r="CH162" s="26">
        <f>IFERROR(VLOOKUP(CG162,'Dicionário'!$A:$C,2,0),"Conferir")</f>
        <v>2</v>
      </c>
      <c r="CI162" s="3">
        <v>0.0</v>
      </c>
      <c r="CJ162" s="3" t="s">
        <v>113</v>
      </c>
      <c r="CK162" s="26">
        <f>IFERROR(VLOOKUP(CJ162,'Dicionário'!$A:$C,2,0),"Conferir")</f>
        <v>2</v>
      </c>
      <c r="CM162" s="3">
        <v>0.0</v>
      </c>
      <c r="CN162" s="3">
        <v>0.0</v>
      </c>
      <c r="CO162" s="3">
        <v>0.0</v>
      </c>
      <c r="CP162" s="3" t="s">
        <v>113</v>
      </c>
      <c r="CQ162" s="26">
        <f>IFERROR(VLOOKUP(CP162,'Dicionário'!$A:$C,2,0),"Conferir")</f>
        <v>2</v>
      </c>
      <c r="CR162" s="3">
        <v>0.0</v>
      </c>
      <c r="CS162" s="3" t="s">
        <v>113</v>
      </c>
      <c r="CT162" s="3">
        <v>0.0</v>
      </c>
      <c r="CU162" s="3">
        <f t="shared" si="27"/>
        <v>0</v>
      </c>
      <c r="CV162" s="3" t="s">
        <v>113</v>
      </c>
      <c r="CW162" s="3">
        <v>0.0</v>
      </c>
      <c r="CX162" s="3" t="s">
        <v>113</v>
      </c>
      <c r="CY162" s="26">
        <f>IFERROR(VLOOKUP(CX162,'Dicionário'!$A:$C,2,0),"Conferir")</f>
        <v>2</v>
      </c>
      <c r="DA162" s="3" t="s">
        <v>122</v>
      </c>
      <c r="DB162" s="3" t="s">
        <v>122</v>
      </c>
      <c r="DC162" s="26">
        <f>IFERROR(VLOOKUP(DB162,'Dicionário'!$A:$C,2,0),"Conferir")</f>
        <v>1</v>
      </c>
      <c r="DD162" s="3" t="s">
        <v>144</v>
      </c>
      <c r="DF162" s="3" t="s">
        <v>124</v>
      </c>
      <c r="DG162" s="26">
        <f>IFERROR(VLOOKUP(DF162,'Dicionário'!$A:$C,2,0),"Conferir")</f>
        <v>2</v>
      </c>
      <c r="DH162" s="3" t="s">
        <v>146</v>
      </c>
      <c r="DI162" s="26">
        <f>IFERROR(VLOOKUP(DH162,'Dicionário'!$A:$C,2,0),"Conferir")</f>
        <v>5</v>
      </c>
      <c r="DJ162" s="3" t="s">
        <v>146</v>
      </c>
      <c r="DK162" s="26">
        <f>IFERROR(VLOOKUP(DJ162,'Dicionário'!$A:$C,2,0),"Conferir")</f>
        <v>5</v>
      </c>
      <c r="DL162" s="3" t="s">
        <v>92</v>
      </c>
      <c r="DM162" s="26">
        <f>IFERROR(VLOOKUP(DL162,'Dicionário'!$A:$C,2,0),"Conferir")</f>
        <v>2</v>
      </c>
      <c r="DN162" s="3" t="s">
        <v>92</v>
      </c>
      <c r="DO162" s="26">
        <f>IFERROR(VLOOKUP(DN162,'Dicionário'!$A:$C,2,0),"Conferir")</f>
        <v>2</v>
      </c>
      <c r="DQ162" s="27">
        <f t="shared" si="5"/>
        <v>750</v>
      </c>
      <c r="DR162" s="27">
        <f t="shared" si="6"/>
        <v>821</v>
      </c>
      <c r="DS162" s="27">
        <f t="shared" si="7"/>
        <v>18</v>
      </c>
      <c r="DT162" s="27">
        <v>2023.0</v>
      </c>
    </row>
    <row r="163">
      <c r="A163" s="2">
        <v>45045.61631586806</v>
      </c>
      <c r="B163" s="3" t="s">
        <v>1271</v>
      </c>
      <c r="C163" s="3" t="s">
        <v>91</v>
      </c>
      <c r="D163" s="3" t="s">
        <v>92</v>
      </c>
      <c r="E163" s="3" t="s">
        <v>92</v>
      </c>
      <c r="F163" s="3" t="s">
        <v>93</v>
      </c>
      <c r="G163" s="3" t="s">
        <v>93</v>
      </c>
      <c r="H163" s="3" t="s">
        <v>94</v>
      </c>
      <c r="I163" s="3" t="s">
        <v>96</v>
      </c>
      <c r="J163" s="3" t="s">
        <v>95</v>
      </c>
      <c r="K163" s="3" t="s">
        <v>1272</v>
      </c>
      <c r="L163" s="3">
        <v>2.023030291E9</v>
      </c>
      <c r="M163" s="3" t="s">
        <v>182</v>
      </c>
      <c r="N163" s="6" t="s">
        <v>1273</v>
      </c>
      <c r="O163" s="3">
        <v>1.1995660176E10</v>
      </c>
      <c r="P163" s="3">
        <v>5.84601001E8</v>
      </c>
      <c r="Q163" s="3" t="s">
        <v>92</v>
      </c>
      <c r="R163" s="3">
        <v>5.4006679882E10</v>
      </c>
      <c r="S163" s="4">
        <v>38486.0</v>
      </c>
      <c r="T163" s="3" t="s">
        <v>99</v>
      </c>
      <c r="U163" s="3" t="s">
        <v>100</v>
      </c>
      <c r="V163" s="3" t="s">
        <v>1274</v>
      </c>
      <c r="W163" s="5" t="s">
        <v>1275</v>
      </c>
      <c r="X163" s="3" t="s">
        <v>103</v>
      </c>
      <c r="Y163" s="3" t="s">
        <v>104</v>
      </c>
      <c r="Z163" s="3" t="s">
        <v>105</v>
      </c>
      <c r="AA163" s="3" t="s">
        <v>106</v>
      </c>
      <c r="AC163" s="3">
        <v>3.0</v>
      </c>
      <c r="AD163" s="3">
        <v>3.0</v>
      </c>
      <c r="AE163" s="23">
        <f t="shared" si="1"/>
        <v>6</v>
      </c>
      <c r="AG163" s="23">
        <f t="shared" si="2"/>
        <v>6</v>
      </c>
      <c r="AH163" s="24" t="str">
        <f t="shared" si="3"/>
        <v>Ok</v>
      </c>
      <c r="AI163" s="3" t="s">
        <v>134</v>
      </c>
      <c r="AJ163" s="3">
        <v>933.0</v>
      </c>
      <c r="AK163" s="3" t="s">
        <v>108</v>
      </c>
      <c r="AL163" s="25">
        <f>IFERROR(VLOOKUP(AK163,'Dicionário'!A:C,2,0),"Conferir")</f>
        <v>2</v>
      </c>
      <c r="AM163" s="3">
        <v>1300.0</v>
      </c>
      <c r="AN163" s="3" t="s">
        <v>135</v>
      </c>
      <c r="AO163" s="26">
        <f>IFERROR(VLOOKUP(AN163,'Dicionário'!$A:$C,2,0),"Conferir")</f>
        <v>2</v>
      </c>
      <c r="AP163" s="3">
        <v>0.0</v>
      </c>
      <c r="AQ163" s="3" t="s">
        <v>109</v>
      </c>
      <c r="AR163" s="26">
        <f>IFERROR(VLOOKUP(AQ163,'Dicionário'!$A:$C,2,0),"Conferir")</f>
        <v>2</v>
      </c>
      <c r="AS163" s="3">
        <v>0.0</v>
      </c>
      <c r="AT163" s="3" t="s">
        <v>109</v>
      </c>
      <c r="AU163" s="26">
        <f>IFERROR(VLOOKUP(AT163,'Dicionário'!$A:$C,2,0),"Conferir")</f>
        <v>2</v>
      </c>
      <c r="AV163" s="3">
        <v>0.0</v>
      </c>
      <c r="AW163" s="3" t="s">
        <v>109</v>
      </c>
      <c r="AX163" s="26">
        <f>IFERROR(VLOOKUP(AW163,'Dicionário'!$A:$C,2,0),"Conferir")</f>
        <v>2</v>
      </c>
      <c r="AY163" s="3">
        <v>0.0</v>
      </c>
      <c r="AZ163" s="3" t="s">
        <v>109</v>
      </c>
      <c r="BA163" s="26">
        <f>IFERROR(VLOOKUP(AZ163,'Dicionário'!$A:$C,2,0),"Conferir")</f>
        <v>2</v>
      </c>
      <c r="BB163" s="3">
        <v>0.0</v>
      </c>
      <c r="BC163" s="3" t="s">
        <v>109</v>
      </c>
      <c r="BD163" s="26">
        <f>IFERROR(VLOOKUP(BC163,'Dicionário'!$A:$C,2,0),"Conferir")</f>
        <v>2</v>
      </c>
      <c r="BF163" s="3">
        <v>0.0</v>
      </c>
      <c r="BG163" s="3" t="s">
        <v>136</v>
      </c>
      <c r="BH163" s="26">
        <f>IFERROR(VLOOKUP(BG163,'Dicionário'!$A:$C,2,0),"Conferir")</f>
        <v>1</v>
      </c>
      <c r="BI163" s="3">
        <v>0.0</v>
      </c>
      <c r="BJ163" s="3" t="s">
        <v>137</v>
      </c>
      <c r="BK163" s="26">
        <f>IFERROR(VLOOKUP(BJ163,'Dicionário'!$A:$C,2,0),"Conferir")</f>
        <v>2</v>
      </c>
      <c r="BL163" s="3">
        <v>0.0</v>
      </c>
      <c r="BM163" s="3" t="s">
        <v>113</v>
      </c>
      <c r="BN163" s="26">
        <f>IFERROR(VLOOKUP(BM163,'Dicionário'!$A:$C,2,0),"Conferir")</f>
        <v>2</v>
      </c>
      <c r="BO163" s="3">
        <v>0.0</v>
      </c>
      <c r="BP163" s="3" t="s">
        <v>460</v>
      </c>
      <c r="BQ163" s="26">
        <f>IFERROR(VLOOKUP(BP163,'Dicionário'!$A:$C,2,0),"Conferir")</f>
        <v>2</v>
      </c>
      <c r="BR163" s="3">
        <v>0.0</v>
      </c>
      <c r="BS163" s="3" t="s">
        <v>318</v>
      </c>
      <c r="BT163" s="26">
        <f>IFERROR(VLOOKUP(BS163,'Dicionário'!$A:$C,2,0),"Conferir")</f>
        <v>2</v>
      </c>
      <c r="BU163" s="3">
        <v>0.0</v>
      </c>
      <c r="BV163" s="3" t="s">
        <v>113</v>
      </c>
      <c r="BW163" s="26">
        <f>IFERROR(VLOOKUP(BV163,'Dicionário'!$A:$C,2,0),"Conferir")</f>
        <v>2</v>
      </c>
      <c r="BX163" s="3" t="s">
        <v>157</v>
      </c>
      <c r="BY163" s="3">
        <v>0.0</v>
      </c>
      <c r="BZ163" s="3" t="s">
        <v>113</v>
      </c>
      <c r="CA163" s="26">
        <f>IFERROR(VLOOKUP(BZ163,'Dicionário'!$A:$C,2,0),"Conferir")</f>
        <v>2</v>
      </c>
      <c r="CB163" s="3">
        <v>0.0</v>
      </c>
      <c r="CC163" s="3">
        <v>0.0</v>
      </c>
      <c r="CD163" s="3" t="s">
        <v>113</v>
      </c>
      <c r="CE163" s="26">
        <f>IFERROR(VLOOKUP(CD163,'Dicionário'!$A:$C,2,0),"Conferir")</f>
        <v>2</v>
      </c>
      <c r="CF163" s="3">
        <v>0.0</v>
      </c>
      <c r="CG163" s="3" t="s">
        <v>113</v>
      </c>
      <c r="CH163" s="26">
        <f>IFERROR(VLOOKUP(CG163,'Dicionário'!$A:$C,2,0),"Conferir")</f>
        <v>2</v>
      </c>
      <c r="CI163" s="3">
        <v>0.0</v>
      </c>
      <c r="CJ163" s="3" t="s">
        <v>113</v>
      </c>
      <c r="CK163" s="26">
        <f>IFERROR(VLOOKUP(CJ163,'Dicionário'!$A:$C,2,0),"Conferir")</f>
        <v>2</v>
      </c>
      <c r="CM163" s="3">
        <v>0.0</v>
      </c>
      <c r="CN163" s="3">
        <v>0.0</v>
      </c>
      <c r="CO163" s="3">
        <v>0.0</v>
      </c>
      <c r="CP163" s="3" t="s">
        <v>113</v>
      </c>
      <c r="CQ163" s="26">
        <f>IFERROR(VLOOKUP(CP163,'Dicionário'!$A:$C,2,0),"Conferir")</f>
        <v>2</v>
      </c>
      <c r="CR163" s="3">
        <v>0.0</v>
      </c>
      <c r="CS163" s="3" t="s">
        <v>120</v>
      </c>
      <c r="CT163" s="3">
        <v>0.0</v>
      </c>
      <c r="CU163" s="3">
        <f t="shared" si="27"/>
        <v>0</v>
      </c>
      <c r="CV163" s="3" t="s">
        <v>120</v>
      </c>
      <c r="CW163" s="3">
        <v>0.0</v>
      </c>
      <c r="CX163" s="3" t="s">
        <v>113</v>
      </c>
      <c r="CY163" s="26">
        <f>IFERROR(VLOOKUP(CX163,'Dicionário'!$A:$C,2,0),"Conferir")</f>
        <v>2</v>
      </c>
      <c r="DA163" s="3" t="s">
        <v>121</v>
      </c>
      <c r="DB163" s="3" t="s">
        <v>122</v>
      </c>
      <c r="DC163" s="26">
        <f>IFERROR(VLOOKUP(DB163,'Dicionário'!$A:$C,2,0),"Conferir")</f>
        <v>1</v>
      </c>
      <c r="DD163" s="3" t="s">
        <v>144</v>
      </c>
      <c r="DF163" s="3" t="s">
        <v>124</v>
      </c>
      <c r="DG163" s="26">
        <f>IFERROR(VLOOKUP(DF163,'Dicionário'!$A:$C,2,0),"Conferir")</f>
        <v>2</v>
      </c>
      <c r="DH163" s="3" t="s">
        <v>147</v>
      </c>
      <c r="DI163" s="26">
        <f>IFERROR(VLOOKUP(DH163,'Dicionário'!$A:$C,2,0),"Conferir")</f>
        <v>2</v>
      </c>
      <c r="DJ163" s="3" t="s">
        <v>146</v>
      </c>
      <c r="DK163" s="26">
        <f>IFERROR(VLOOKUP(DJ163,'Dicionário'!$A:$C,2,0),"Conferir")</f>
        <v>5</v>
      </c>
      <c r="DL163" s="3" t="s">
        <v>91</v>
      </c>
      <c r="DM163" s="26">
        <f>IFERROR(VLOOKUP(DL163,'Dicionário'!$A:$C,2,0),"Conferir")</f>
        <v>1</v>
      </c>
      <c r="DN163" s="3" t="s">
        <v>91</v>
      </c>
      <c r="DO163" s="26">
        <f>IFERROR(VLOOKUP(DN163,'Dicionário'!$A:$C,2,0),"Conferir")</f>
        <v>1</v>
      </c>
      <c r="DQ163" s="27">
        <f t="shared" si="5"/>
        <v>2233</v>
      </c>
      <c r="DR163" s="27">
        <f t="shared" si="6"/>
        <v>0</v>
      </c>
      <c r="DS163" s="27">
        <f t="shared" si="7"/>
        <v>18</v>
      </c>
      <c r="DT163" s="27">
        <v>2017.0</v>
      </c>
    </row>
    <row r="164">
      <c r="A164" s="2">
        <v>45045.69333243056</v>
      </c>
      <c r="B164" s="3" t="s">
        <v>1276</v>
      </c>
      <c r="C164" s="3" t="s">
        <v>91</v>
      </c>
      <c r="D164" s="3" t="s">
        <v>92</v>
      </c>
      <c r="E164" s="3" t="s">
        <v>92</v>
      </c>
      <c r="F164" s="3" t="s">
        <v>93</v>
      </c>
      <c r="G164" s="3" t="s">
        <v>93</v>
      </c>
      <c r="H164" s="3" t="s">
        <v>94</v>
      </c>
      <c r="I164" s="3" t="s">
        <v>95</v>
      </c>
      <c r="J164" s="3" t="s">
        <v>96</v>
      </c>
      <c r="K164" s="3" t="s">
        <v>1277</v>
      </c>
      <c r="L164" s="3">
        <v>2.023030297E9</v>
      </c>
      <c r="M164" s="3" t="s">
        <v>278</v>
      </c>
      <c r="N164" s="3" t="s">
        <v>1278</v>
      </c>
      <c r="O164" s="3">
        <v>1.1996125376E10</v>
      </c>
      <c r="P164" s="3">
        <v>5.04976771E8</v>
      </c>
      <c r="R164" s="3">
        <v>4.577753782E10</v>
      </c>
      <c r="S164" s="4">
        <v>38703.0</v>
      </c>
      <c r="T164" s="3" t="s">
        <v>99</v>
      </c>
      <c r="U164" s="3" t="s">
        <v>100</v>
      </c>
      <c r="V164" s="3" t="s">
        <v>1279</v>
      </c>
      <c r="W164" s="5" t="s">
        <v>1280</v>
      </c>
      <c r="X164" s="3" t="s">
        <v>103</v>
      </c>
      <c r="Y164" s="3" t="s">
        <v>104</v>
      </c>
      <c r="Z164" s="3" t="s">
        <v>105</v>
      </c>
      <c r="AA164" s="3" t="s">
        <v>106</v>
      </c>
      <c r="AC164" s="3">
        <v>3.0</v>
      </c>
      <c r="AD164" s="3">
        <v>3.0</v>
      </c>
      <c r="AE164" s="23">
        <f t="shared" si="1"/>
        <v>6</v>
      </c>
      <c r="AG164" s="23">
        <f t="shared" si="2"/>
        <v>6</v>
      </c>
      <c r="AH164" s="24" t="str">
        <f t="shared" si="3"/>
        <v>Ok</v>
      </c>
      <c r="AI164" s="3" t="s">
        <v>107</v>
      </c>
      <c r="AJ164" s="3">
        <v>0.0</v>
      </c>
      <c r="AK164" s="3" t="s">
        <v>109</v>
      </c>
      <c r="AL164" s="25">
        <f>IFERROR(VLOOKUP(AK164,'Dicionário'!A:C,2,0),"Conferir")</f>
        <v>2</v>
      </c>
      <c r="AM164" s="3">
        <v>0.0</v>
      </c>
      <c r="AN164" s="3" t="s">
        <v>109</v>
      </c>
      <c r="AO164" s="26">
        <f>IFERROR(VLOOKUP(AN164,'Dicionário'!$A:$C,2,0),"Conferir")</f>
        <v>2</v>
      </c>
      <c r="AP164" s="3">
        <v>6026.0</v>
      </c>
      <c r="AQ164" s="3" t="s">
        <v>110</v>
      </c>
      <c r="AR164" s="26">
        <f>IFERROR(VLOOKUP(AQ164,'Dicionário'!$A:$C,2,0),"Conferir")</f>
        <v>2</v>
      </c>
      <c r="AS164" s="3">
        <v>0.0</v>
      </c>
      <c r="AT164" s="3" t="s">
        <v>109</v>
      </c>
      <c r="AU164" s="26">
        <f>IFERROR(VLOOKUP(AT164,'Dicionário'!$A:$C,2,0),"Conferir")</f>
        <v>2</v>
      </c>
      <c r="AV164" s="3">
        <v>0.0</v>
      </c>
      <c r="AW164" s="3" t="s">
        <v>109</v>
      </c>
      <c r="AX164" s="26">
        <f>IFERROR(VLOOKUP(AW164,'Dicionário'!$A:$C,2,0),"Conferir")</f>
        <v>2</v>
      </c>
      <c r="AY164" s="3">
        <v>0.0</v>
      </c>
      <c r="AZ164" s="3" t="s">
        <v>109</v>
      </c>
      <c r="BA164" s="26">
        <f>IFERROR(VLOOKUP(AZ164,'Dicionário'!$A:$C,2,0),"Conferir")</f>
        <v>2</v>
      </c>
      <c r="BB164" s="3">
        <v>0.0</v>
      </c>
      <c r="BC164" s="3" t="s">
        <v>109</v>
      </c>
      <c r="BD164" s="26">
        <f>IFERROR(VLOOKUP(BC164,'Dicionário'!$A:$C,2,0),"Conferir")</f>
        <v>2</v>
      </c>
      <c r="BF164" s="3">
        <v>0.0</v>
      </c>
      <c r="BG164" s="3" t="s">
        <v>111</v>
      </c>
      <c r="BH164" s="26">
        <f>IFERROR(VLOOKUP(BG164,'Dicionário'!$A:$C,2,0),"Conferir")</f>
        <v>2</v>
      </c>
      <c r="BI164" s="3">
        <v>1400.0</v>
      </c>
      <c r="BJ164" s="3" t="s">
        <v>112</v>
      </c>
      <c r="BK164" s="26">
        <f>IFERROR(VLOOKUP(BJ164,'Dicionário'!$A:$C,2,0),"Conferir")</f>
        <v>2</v>
      </c>
      <c r="BL164" s="3">
        <v>0.0</v>
      </c>
      <c r="BM164" s="3" t="s">
        <v>113</v>
      </c>
      <c r="BN164" s="26">
        <f>IFERROR(VLOOKUP(BM164,'Dicionário'!$A:$C,2,0),"Conferir")</f>
        <v>2</v>
      </c>
      <c r="BO164" s="3">
        <v>0.0</v>
      </c>
      <c r="BP164" s="3" t="s">
        <v>114</v>
      </c>
      <c r="BQ164" s="26">
        <f>IFERROR(VLOOKUP(BP164,'Dicionário'!$A:$C,2,0),"Conferir")</f>
        <v>2</v>
      </c>
      <c r="BR164" s="3">
        <v>137.0</v>
      </c>
      <c r="BS164" s="3" t="s">
        <v>114</v>
      </c>
      <c r="BT164" s="26">
        <f>IFERROR(VLOOKUP(BS164,'Dicionário'!$A:$C,2,0),"Conferir")</f>
        <v>2</v>
      </c>
      <c r="BU164" s="3">
        <v>0.0</v>
      </c>
      <c r="BV164" s="3" t="s">
        <v>113</v>
      </c>
      <c r="BW164" s="26">
        <f>IFERROR(VLOOKUP(BV164,'Dicionário'!$A:$C,2,0),"Conferir")</f>
        <v>2</v>
      </c>
      <c r="BX164" s="3" t="s">
        <v>115</v>
      </c>
      <c r="BY164" s="3">
        <v>89.0</v>
      </c>
      <c r="BZ164" s="3" t="s">
        <v>116</v>
      </c>
      <c r="CA164" s="26">
        <f>IFERROR(VLOOKUP(BZ164,'Dicionário'!$A:$C,2,0),"Conferir")</f>
        <v>2</v>
      </c>
      <c r="CB164" s="3">
        <v>50.0</v>
      </c>
      <c r="CC164" s="3">
        <v>0.0</v>
      </c>
      <c r="CD164" s="3" t="s">
        <v>113</v>
      </c>
      <c r="CE164" s="26">
        <f>IFERROR(VLOOKUP(CD164,'Dicionário'!$A:$C,2,0),"Conferir")</f>
        <v>2</v>
      </c>
      <c r="CF164" s="3">
        <v>9.0</v>
      </c>
      <c r="CG164" s="3" t="s">
        <v>117</v>
      </c>
      <c r="CH164" s="26">
        <f>IFERROR(VLOOKUP(CG164,'Dicionário'!$A:$C,2,0),"Conferir")</f>
        <v>2</v>
      </c>
      <c r="CI164" s="3">
        <v>60.0</v>
      </c>
      <c r="CJ164" s="3" t="s">
        <v>118</v>
      </c>
      <c r="CK164" s="26">
        <f>IFERROR(VLOOKUP(CJ164,'Dicionário'!$A:$C,2,0),"Conferir")</f>
        <v>2</v>
      </c>
      <c r="CL164" s="3" t="s">
        <v>119</v>
      </c>
      <c r="CM164" s="3">
        <v>0.0</v>
      </c>
      <c r="CN164" s="3">
        <v>0.0</v>
      </c>
      <c r="CO164" s="3">
        <v>0.0</v>
      </c>
      <c r="CP164" s="3" t="s">
        <v>113</v>
      </c>
      <c r="CQ164" s="26">
        <f>IFERROR(VLOOKUP(CP164,'Dicionário'!$A:$C,2,0),"Conferir")</f>
        <v>2</v>
      </c>
      <c r="CR164" s="3">
        <v>0.0</v>
      </c>
      <c r="CS164" s="3" t="s">
        <v>113</v>
      </c>
      <c r="CT164" s="3">
        <v>2326.0</v>
      </c>
      <c r="CU164" s="3">
        <v>0.0</v>
      </c>
      <c r="CV164" s="3" t="s">
        <v>120</v>
      </c>
      <c r="CW164" s="3">
        <v>0.0</v>
      </c>
      <c r="CX164" s="3" t="s">
        <v>113</v>
      </c>
      <c r="CY164" s="26">
        <f>IFERROR(VLOOKUP(CX164,'Dicionário'!$A:$C,2,0),"Conferir")</f>
        <v>2</v>
      </c>
      <c r="DA164" s="3" t="s">
        <v>121</v>
      </c>
      <c r="DB164" s="3" t="s">
        <v>122</v>
      </c>
      <c r="DC164" s="26">
        <f>IFERROR(VLOOKUP(DB164,'Dicionário'!$A:$C,2,0),"Conferir")</f>
        <v>1</v>
      </c>
      <c r="DD164" s="3" t="s">
        <v>123</v>
      </c>
      <c r="DF164" s="3" t="s">
        <v>124</v>
      </c>
      <c r="DG164" s="26">
        <f>IFERROR(VLOOKUP(DF164,'Dicionário'!$A:$C,2,0),"Conferir")</f>
        <v>2</v>
      </c>
      <c r="DH164" s="3" t="s">
        <v>125</v>
      </c>
      <c r="DI164" s="26">
        <f>IFERROR(VLOOKUP(DH164,'Dicionário'!$A:$C,2,0),"Conferir")</f>
        <v>3</v>
      </c>
      <c r="DJ164" s="3" t="s">
        <v>126</v>
      </c>
      <c r="DK164" s="26">
        <f>IFERROR(VLOOKUP(DJ164,'Dicionário'!$A:$C,2,0),"Conferir")</f>
        <v>7</v>
      </c>
      <c r="DL164" s="3" t="s">
        <v>91</v>
      </c>
      <c r="DM164" s="26">
        <f>IFERROR(VLOOKUP(DL164,'Dicionário'!$A:$C,2,0),"Conferir")</f>
        <v>1</v>
      </c>
      <c r="DN164" s="3" t="s">
        <v>91</v>
      </c>
      <c r="DO164" s="26">
        <f>IFERROR(VLOOKUP(DN164,'Dicionário'!$A:$C,2,0),"Conferir")</f>
        <v>1</v>
      </c>
      <c r="DQ164" s="27">
        <f t="shared" si="5"/>
        <v>6026</v>
      </c>
      <c r="DR164" s="27">
        <f t="shared" si="6"/>
        <v>1745</v>
      </c>
      <c r="DS164" s="27">
        <f t="shared" si="7"/>
        <v>17</v>
      </c>
      <c r="DT164" s="27">
        <v>2022.0</v>
      </c>
    </row>
    <row r="165">
      <c r="A165" s="2">
        <v>45045.490161724534</v>
      </c>
      <c r="B165" s="3" t="s">
        <v>1283</v>
      </c>
      <c r="C165" s="3" t="s">
        <v>91</v>
      </c>
      <c r="D165" s="3" t="s">
        <v>92</v>
      </c>
      <c r="E165" s="3" t="s">
        <v>92</v>
      </c>
      <c r="F165" s="3">
        <v>1.0</v>
      </c>
      <c r="G165" s="3">
        <v>1.0</v>
      </c>
      <c r="H165" s="3" t="s">
        <v>94</v>
      </c>
      <c r="I165" s="3" t="s">
        <v>95</v>
      </c>
      <c r="J165" s="3" t="s">
        <v>1284</v>
      </c>
      <c r="K165" s="3" t="s">
        <v>1285</v>
      </c>
      <c r="L165" s="3">
        <v>2.023030292E9</v>
      </c>
      <c r="M165" s="3" t="s">
        <v>127</v>
      </c>
      <c r="N165" s="3" t="s">
        <v>1286</v>
      </c>
      <c r="O165" s="3">
        <v>1.1978267655E10</v>
      </c>
      <c r="P165" s="3">
        <v>5.57702884E8</v>
      </c>
      <c r="Q165" s="3" t="s">
        <v>92</v>
      </c>
      <c r="R165" s="3">
        <v>4.8679932809E10</v>
      </c>
      <c r="S165" s="4">
        <v>38600.0</v>
      </c>
      <c r="T165" s="3" t="s">
        <v>99</v>
      </c>
      <c r="U165" s="3" t="s">
        <v>100</v>
      </c>
      <c r="V165" s="3" t="s">
        <v>1287</v>
      </c>
      <c r="W165" s="5" t="s">
        <v>1288</v>
      </c>
      <c r="X165" s="3" t="s">
        <v>103</v>
      </c>
      <c r="Y165" s="3" t="s">
        <v>104</v>
      </c>
      <c r="Z165" s="3" t="s">
        <v>105</v>
      </c>
      <c r="AA165" s="3" t="s">
        <v>106</v>
      </c>
      <c r="AC165" s="3">
        <v>4.0</v>
      </c>
      <c r="AD165" s="3">
        <v>4.0</v>
      </c>
      <c r="AE165" s="23">
        <f t="shared" si="1"/>
        <v>8</v>
      </c>
      <c r="AG165" s="23">
        <f t="shared" si="2"/>
        <v>8</v>
      </c>
      <c r="AH165" s="24" t="str">
        <f t="shared" si="3"/>
        <v>Ok</v>
      </c>
      <c r="AI165" s="3" t="s">
        <v>107</v>
      </c>
      <c r="AJ165" s="3">
        <v>0.0</v>
      </c>
      <c r="AK165" s="3" t="s">
        <v>109</v>
      </c>
      <c r="AL165" s="25">
        <f>IFERROR(VLOOKUP(AK165,'Dicionário'!A:C,2,0),"Conferir")</f>
        <v>2</v>
      </c>
      <c r="AM165" s="3">
        <v>0.0</v>
      </c>
      <c r="AN165" s="3" t="s">
        <v>109</v>
      </c>
      <c r="AO165" s="26">
        <f>IFERROR(VLOOKUP(AN165,'Dicionário'!$A:$C,2,0),"Conferir")</f>
        <v>2</v>
      </c>
      <c r="AP165" s="3">
        <v>0.0</v>
      </c>
      <c r="AQ165" s="3" t="s">
        <v>253</v>
      </c>
      <c r="AR165" s="26">
        <f>IFERROR(VLOOKUP(AQ165,'Dicionário'!$A:$C,2,0),"Conferir")</f>
        <v>2</v>
      </c>
      <c r="AS165" s="3">
        <v>0.0</v>
      </c>
      <c r="AT165" s="3" t="s">
        <v>109</v>
      </c>
      <c r="AU165" s="26">
        <f>IFERROR(VLOOKUP(AT165,'Dicionário'!$A:$C,2,0),"Conferir")</f>
        <v>2</v>
      </c>
      <c r="AV165" s="3">
        <v>0.0</v>
      </c>
      <c r="AW165" s="3" t="s">
        <v>109</v>
      </c>
      <c r="AX165" s="26">
        <f>IFERROR(VLOOKUP(AW165,'Dicionário'!$A:$C,2,0),"Conferir")</f>
        <v>2</v>
      </c>
      <c r="AY165" s="3">
        <v>0.0</v>
      </c>
      <c r="AZ165" s="3" t="s">
        <v>109</v>
      </c>
      <c r="BA165" s="26">
        <f>IFERROR(VLOOKUP(AZ165,'Dicionário'!$A:$C,2,0),"Conferir")</f>
        <v>2</v>
      </c>
      <c r="BB165" s="3">
        <v>2032.0</v>
      </c>
      <c r="BC165" s="3" t="s">
        <v>253</v>
      </c>
      <c r="BD165" s="26">
        <f>IFERROR(VLOOKUP(BC165,'Dicionário'!$A:$C,2,0),"Conferir")</f>
        <v>2</v>
      </c>
      <c r="BE165" s="3" t="s">
        <v>254</v>
      </c>
      <c r="BF165" s="3">
        <v>0.0</v>
      </c>
      <c r="BG165" s="3" t="s">
        <v>136</v>
      </c>
      <c r="BH165" s="26">
        <f>IFERROR(VLOOKUP(BG165,'Dicionário'!$A:$C,2,0),"Conferir")</f>
        <v>1</v>
      </c>
      <c r="BI165" s="3">
        <v>0.0</v>
      </c>
      <c r="BJ165" s="3" t="s">
        <v>137</v>
      </c>
      <c r="BK165" s="26">
        <f>IFERROR(VLOOKUP(BJ165,'Dicionário'!$A:$C,2,0),"Conferir")</f>
        <v>2</v>
      </c>
      <c r="BL165" s="3">
        <v>0.0</v>
      </c>
      <c r="BM165" s="3" t="s">
        <v>255</v>
      </c>
      <c r="BN165" s="26">
        <f>IFERROR(VLOOKUP(BM165,'Dicionário'!$A:$C,2,0),"Conferir")</f>
        <v>2</v>
      </c>
      <c r="BO165" s="3">
        <v>65.0</v>
      </c>
      <c r="BP165" s="3" t="s">
        <v>114</v>
      </c>
      <c r="BQ165" s="26">
        <f>IFERROR(VLOOKUP(BP165,'Dicionário'!$A:$C,2,0),"Conferir")</f>
        <v>2</v>
      </c>
      <c r="BR165" s="3">
        <v>188.0</v>
      </c>
      <c r="BS165" s="3" t="s">
        <v>114</v>
      </c>
      <c r="BT165" s="26">
        <f>IFERROR(VLOOKUP(BS165,'Dicionário'!$A:$C,2,0),"Conferir")</f>
        <v>2</v>
      </c>
      <c r="BU165" s="3">
        <v>40.0</v>
      </c>
      <c r="BV165" s="3" t="s">
        <v>256</v>
      </c>
      <c r="BW165" s="26">
        <f>IFERROR(VLOOKUP(BV165,'Dicionário'!$A:$C,2,0),"Conferir")</f>
        <v>0</v>
      </c>
      <c r="BX165" s="3" t="s">
        <v>115</v>
      </c>
      <c r="BY165" s="3">
        <v>37.0</v>
      </c>
      <c r="BZ165" s="3" t="s">
        <v>116</v>
      </c>
      <c r="CA165" s="26">
        <f>IFERROR(VLOOKUP(BZ165,'Dicionário'!$A:$C,2,0),"Conferir")</f>
        <v>2</v>
      </c>
      <c r="CB165" s="3">
        <v>50.0</v>
      </c>
      <c r="CC165" s="3">
        <v>0.0</v>
      </c>
      <c r="CD165" s="3" t="s">
        <v>113</v>
      </c>
      <c r="CE165" s="26">
        <f>IFERROR(VLOOKUP(CD165,'Dicionário'!$A:$C,2,0),"Conferir")</f>
        <v>2</v>
      </c>
      <c r="CF165" s="3">
        <v>0.0</v>
      </c>
      <c r="CG165" s="3" t="s">
        <v>113</v>
      </c>
      <c r="CH165" s="26">
        <f>IFERROR(VLOOKUP(CG165,'Dicionário'!$A:$C,2,0),"Conferir")</f>
        <v>2</v>
      </c>
      <c r="CI165" s="3">
        <v>329.0</v>
      </c>
      <c r="CJ165" s="3" t="s">
        <v>257</v>
      </c>
      <c r="CK165" s="26">
        <f>IFERROR(VLOOKUP(CJ165,'Dicionário'!$A:$C,2,0),"Conferir")</f>
        <v>0</v>
      </c>
      <c r="CL165" s="3" t="s">
        <v>258</v>
      </c>
      <c r="CM165" s="3">
        <v>0.0</v>
      </c>
      <c r="CN165" s="3">
        <v>0.0</v>
      </c>
      <c r="CO165" s="3">
        <v>0.0</v>
      </c>
      <c r="CP165" s="3" t="s">
        <v>113</v>
      </c>
      <c r="CQ165" s="26">
        <f>IFERROR(VLOOKUP(CP165,'Dicionário'!$A:$C,2,0),"Conferir")</f>
        <v>2</v>
      </c>
      <c r="CR165" s="3">
        <v>0.0</v>
      </c>
      <c r="CS165" s="3" t="s">
        <v>113</v>
      </c>
      <c r="CT165" s="3">
        <v>0.0</v>
      </c>
      <c r="CU165" s="3">
        <f t="shared" ref="CU165:CU166" si="28">ROUNDDOWN((CT165-CR165)/12,0)</f>
        <v>0</v>
      </c>
      <c r="CV165" s="3" t="s">
        <v>113</v>
      </c>
      <c r="CW165" s="3">
        <v>0.0</v>
      </c>
      <c r="CX165" s="3" t="s">
        <v>113</v>
      </c>
      <c r="CY165" s="26">
        <f>IFERROR(VLOOKUP(CX165,'Dicionário'!$A:$C,2,0),"Conferir")</f>
        <v>2</v>
      </c>
      <c r="DA165" s="3" t="s">
        <v>122</v>
      </c>
      <c r="DB165" s="3" t="s">
        <v>122</v>
      </c>
      <c r="DC165" s="26">
        <f>IFERROR(VLOOKUP(DB165,'Dicionário'!$A:$C,2,0),"Conferir")</f>
        <v>1</v>
      </c>
      <c r="DD165" s="3" t="s">
        <v>144</v>
      </c>
      <c r="DF165" s="3" t="s">
        <v>145</v>
      </c>
      <c r="DG165" s="26">
        <f>IFERROR(VLOOKUP(DF165,'Dicionário'!$A:$C,2,0),"Conferir")</f>
        <v>1</v>
      </c>
      <c r="DH165" s="3" t="s">
        <v>181</v>
      </c>
      <c r="DI165" s="26">
        <f>IFERROR(VLOOKUP(DH165,'Dicionário'!$A:$C,2,0),"Conferir")</f>
        <v>1</v>
      </c>
      <c r="DJ165" s="3" t="s">
        <v>125</v>
      </c>
      <c r="DK165" s="26">
        <f>IFERROR(VLOOKUP(DJ165,'Dicionário'!$A:$C,2,0),"Conferir")</f>
        <v>3</v>
      </c>
      <c r="DL165" s="3" t="s">
        <v>92</v>
      </c>
      <c r="DM165" s="26">
        <f>IFERROR(VLOOKUP(DL165,'Dicionário'!$A:$C,2,0),"Conferir")</f>
        <v>2</v>
      </c>
      <c r="DN165" s="3" t="s">
        <v>92</v>
      </c>
      <c r="DO165" s="26">
        <f>IFERROR(VLOOKUP(DN165,'Dicionário'!$A:$C,2,0),"Conferir")</f>
        <v>2</v>
      </c>
      <c r="DQ165" s="27">
        <f t="shared" si="5"/>
        <v>2032</v>
      </c>
      <c r="DR165" s="27">
        <f t="shared" si="6"/>
        <v>709</v>
      </c>
      <c r="DS165" s="27">
        <f t="shared" si="7"/>
        <v>18</v>
      </c>
      <c r="DT165" s="27">
        <v>2023.0</v>
      </c>
    </row>
    <row r="166">
      <c r="A166" s="2">
        <v>45045.52194799768</v>
      </c>
      <c r="B166" s="3" t="s">
        <v>1289</v>
      </c>
      <c r="C166" s="3" t="s">
        <v>91</v>
      </c>
      <c r="D166" s="3" t="s">
        <v>92</v>
      </c>
      <c r="E166" s="3" t="s">
        <v>92</v>
      </c>
      <c r="F166" s="3" t="s">
        <v>93</v>
      </c>
      <c r="G166" s="3" t="s">
        <v>93</v>
      </c>
      <c r="H166" s="3" t="s">
        <v>94</v>
      </c>
      <c r="I166" s="3" t="s">
        <v>96</v>
      </c>
      <c r="J166" s="3" t="s">
        <v>95</v>
      </c>
      <c r="K166" s="3" t="s">
        <v>1290</v>
      </c>
      <c r="L166" s="3">
        <v>2.023030294E9</v>
      </c>
      <c r="M166" s="3" t="s">
        <v>306</v>
      </c>
      <c r="N166" s="6" t="s">
        <v>1291</v>
      </c>
      <c r="O166" s="3">
        <v>1.1961291096E10</v>
      </c>
      <c r="P166" s="3">
        <v>5.05379065E8</v>
      </c>
      <c r="Q166" s="3" t="s">
        <v>92</v>
      </c>
      <c r="R166" s="3">
        <v>5.2785131878E10</v>
      </c>
      <c r="S166" s="4">
        <v>38213.0</v>
      </c>
      <c r="T166" s="3" t="s">
        <v>99</v>
      </c>
      <c r="U166" s="3" t="s">
        <v>100</v>
      </c>
      <c r="V166" s="3" t="s">
        <v>1292</v>
      </c>
      <c r="W166" s="5" t="s">
        <v>1293</v>
      </c>
      <c r="X166" s="3" t="s">
        <v>103</v>
      </c>
      <c r="Y166" s="3" t="s">
        <v>104</v>
      </c>
      <c r="Z166" s="3" t="s">
        <v>105</v>
      </c>
      <c r="AA166" s="3" t="s">
        <v>106</v>
      </c>
      <c r="AC166" s="3">
        <v>3.0</v>
      </c>
      <c r="AD166" s="3">
        <v>1.0</v>
      </c>
      <c r="AE166" s="23">
        <f t="shared" si="1"/>
        <v>2</v>
      </c>
      <c r="AG166" s="23">
        <f t="shared" si="2"/>
        <v>2</v>
      </c>
      <c r="AH166" s="24" t="str">
        <f t="shared" si="3"/>
        <v>Ok</v>
      </c>
      <c r="AI166" s="3" t="s">
        <v>107</v>
      </c>
      <c r="AJ166" s="3">
        <v>0.0</v>
      </c>
      <c r="AK166" s="3" t="s">
        <v>109</v>
      </c>
      <c r="AL166" s="25">
        <f>IFERROR(VLOOKUP(AK166,'Dicionário'!A:C,2,0),"Conferir")</f>
        <v>2</v>
      </c>
      <c r="AM166" s="3">
        <v>0.0</v>
      </c>
      <c r="AN166" s="3" t="s">
        <v>109</v>
      </c>
      <c r="AO166" s="26">
        <f>IFERROR(VLOOKUP(AN166,'Dicionário'!$A:$C,2,0),"Conferir")</f>
        <v>2</v>
      </c>
      <c r="AP166" s="3">
        <v>0.0</v>
      </c>
      <c r="AQ166" s="3" t="s">
        <v>109</v>
      </c>
      <c r="AR166" s="26">
        <f>IFERROR(VLOOKUP(AQ166,'Dicionário'!$A:$C,2,0),"Conferir")</f>
        <v>2</v>
      </c>
      <c r="AS166" s="3">
        <v>0.0</v>
      </c>
      <c r="AT166" s="3" t="s">
        <v>109</v>
      </c>
      <c r="AU166" s="26">
        <f>IFERROR(VLOOKUP(AT166,'Dicionário'!$A:$C,2,0),"Conferir")</f>
        <v>2</v>
      </c>
      <c r="AV166" s="3">
        <v>0.0</v>
      </c>
      <c r="AW166" s="3" t="s">
        <v>109</v>
      </c>
      <c r="AX166" s="26">
        <f>IFERROR(VLOOKUP(AW166,'Dicionário'!$A:$C,2,0),"Conferir")</f>
        <v>2</v>
      </c>
      <c r="AY166" s="3">
        <v>0.0</v>
      </c>
      <c r="AZ166" s="3" t="s">
        <v>109</v>
      </c>
      <c r="BA166" s="26">
        <f>IFERROR(VLOOKUP(AZ166,'Dicionário'!$A:$C,2,0),"Conferir")</f>
        <v>2</v>
      </c>
      <c r="BB166" s="3">
        <v>2000.0</v>
      </c>
      <c r="BC166" s="3" t="s">
        <v>176</v>
      </c>
      <c r="BD166" s="26">
        <f>IFERROR(VLOOKUP(BC166,'Dicionário'!$A:$C,2,0),"Conferir")</f>
        <v>0</v>
      </c>
      <c r="BE166" s="3" t="s">
        <v>1488</v>
      </c>
      <c r="BF166" s="3">
        <v>0.0</v>
      </c>
      <c r="BG166" s="3" t="s">
        <v>111</v>
      </c>
      <c r="BH166" s="26">
        <f>IFERROR(VLOOKUP(BG166,'Dicionário'!$A:$C,2,0),"Conferir")</f>
        <v>2</v>
      </c>
      <c r="BI166" s="3">
        <v>1173.0</v>
      </c>
      <c r="BJ166" s="3" t="s">
        <v>245</v>
      </c>
      <c r="BK166" s="26">
        <f>IFERROR(VLOOKUP(BJ166,'Dicionário'!$A:$C,2,0),"Conferir")</f>
        <v>0</v>
      </c>
      <c r="BL166" s="3">
        <v>177.0</v>
      </c>
      <c r="BM166" s="3" t="s">
        <v>138</v>
      </c>
      <c r="BN166" s="26">
        <f>IFERROR(VLOOKUP(BM166,'Dicionário'!$A:$C,2,0),"Conferir")</f>
        <v>2</v>
      </c>
      <c r="BO166" s="3">
        <v>0.0</v>
      </c>
      <c r="BP166" s="3" t="s">
        <v>460</v>
      </c>
      <c r="BQ166" s="26">
        <f>IFERROR(VLOOKUP(BP166,'Dicionário'!$A:$C,2,0),"Conferir")</f>
        <v>2</v>
      </c>
      <c r="BR166" s="3">
        <v>134.0</v>
      </c>
      <c r="BS166" s="3" t="s">
        <v>114</v>
      </c>
      <c r="BT166" s="26">
        <f>IFERROR(VLOOKUP(BS166,'Dicionário'!$A:$C,2,0),"Conferir")</f>
        <v>2</v>
      </c>
      <c r="BU166" s="3">
        <v>53.0</v>
      </c>
      <c r="BV166" s="3" t="s">
        <v>167</v>
      </c>
      <c r="BW166" s="26">
        <f>IFERROR(VLOOKUP(BV166,'Dicionário'!$A:$C,2,0),"Conferir")</f>
        <v>2</v>
      </c>
      <c r="BX166" s="3" t="s">
        <v>115</v>
      </c>
      <c r="BY166" s="3">
        <v>67.0</v>
      </c>
      <c r="BZ166" s="3" t="s">
        <v>116</v>
      </c>
      <c r="CA166" s="26">
        <f>IFERROR(VLOOKUP(BZ166,'Dicionário'!$A:$C,2,0),"Conferir")</f>
        <v>2</v>
      </c>
      <c r="CB166" s="3">
        <v>100.0</v>
      </c>
      <c r="CC166" s="3">
        <v>0.0</v>
      </c>
      <c r="CD166" s="3" t="s">
        <v>113</v>
      </c>
      <c r="CE166" s="26">
        <f>IFERROR(VLOOKUP(CD166,'Dicionário'!$A:$C,2,0),"Conferir")</f>
        <v>2</v>
      </c>
      <c r="CF166" s="3">
        <v>400.0</v>
      </c>
      <c r="CG166" s="3" t="s">
        <v>205</v>
      </c>
      <c r="CH166" s="26">
        <f>IFERROR(VLOOKUP(CG166,'Dicionário'!$A:$C,2,0),"Conferir")</f>
        <v>0</v>
      </c>
      <c r="CI166" s="3">
        <v>283.0</v>
      </c>
      <c r="CJ166" s="3" t="s">
        <v>118</v>
      </c>
      <c r="CK166" s="26">
        <f>IFERROR(VLOOKUP(CJ166,'Dicionário'!$A:$C,2,0),"Conferir")</f>
        <v>2</v>
      </c>
      <c r="CL166" s="3" t="s">
        <v>1077</v>
      </c>
      <c r="CM166" s="3">
        <v>0.0</v>
      </c>
      <c r="CN166" s="3">
        <v>0.0</v>
      </c>
      <c r="CO166" s="3">
        <v>0.0</v>
      </c>
      <c r="CP166" s="3" t="s">
        <v>113</v>
      </c>
      <c r="CQ166" s="26">
        <f>IFERROR(VLOOKUP(CP166,'Dicionário'!$A:$C,2,0),"Conferir")</f>
        <v>2</v>
      </c>
      <c r="CR166" s="3">
        <v>0.0</v>
      </c>
      <c r="CS166" s="3" t="s">
        <v>113</v>
      </c>
      <c r="CT166" s="3">
        <v>0.0</v>
      </c>
      <c r="CU166" s="3">
        <f t="shared" si="28"/>
        <v>0</v>
      </c>
      <c r="CV166" s="3" t="s">
        <v>113</v>
      </c>
      <c r="CW166" s="3">
        <v>0.0</v>
      </c>
      <c r="CX166" s="3" t="s">
        <v>113</v>
      </c>
      <c r="CY166" s="26">
        <f>IFERROR(VLOOKUP(CX166,'Dicionário'!$A:$C,2,0),"Conferir")</f>
        <v>2</v>
      </c>
      <c r="CZ166" s="3" t="s">
        <v>1489</v>
      </c>
      <c r="DA166" s="3" t="s">
        <v>121</v>
      </c>
      <c r="DB166" s="3" t="s">
        <v>121</v>
      </c>
      <c r="DC166" s="26">
        <f>IFERROR(VLOOKUP(DB166,'Dicionário'!$A:$C,2,0),"Conferir")</f>
        <v>2</v>
      </c>
      <c r="DD166" s="3" t="s">
        <v>123</v>
      </c>
      <c r="DE166" s="3" t="s">
        <v>510</v>
      </c>
      <c r="DF166" s="3" t="s">
        <v>124</v>
      </c>
      <c r="DG166" s="26">
        <f>IFERROR(VLOOKUP(DF166,'Dicionário'!$A:$C,2,0),"Conferir")</f>
        <v>2</v>
      </c>
      <c r="DH166" s="3" t="s">
        <v>146</v>
      </c>
      <c r="DI166" s="26">
        <f>IFERROR(VLOOKUP(DH166,'Dicionário'!$A:$C,2,0),"Conferir")</f>
        <v>5</v>
      </c>
      <c r="DJ166" s="3" t="s">
        <v>126</v>
      </c>
      <c r="DK166" s="26">
        <f>IFERROR(VLOOKUP(DJ166,'Dicionário'!$A:$C,2,0),"Conferir")</f>
        <v>7</v>
      </c>
      <c r="DL166" s="3" t="s">
        <v>92</v>
      </c>
      <c r="DM166" s="26">
        <f>IFERROR(VLOOKUP(DL166,'Dicionário'!$A:$C,2,0),"Conferir")</f>
        <v>2</v>
      </c>
      <c r="DN166" s="3" t="s">
        <v>91</v>
      </c>
      <c r="DO166" s="26">
        <f>IFERROR(VLOOKUP(DN166,'Dicionário'!$A:$C,2,0),"Conferir")</f>
        <v>1</v>
      </c>
      <c r="DQ166" s="27">
        <f t="shared" si="5"/>
        <v>2000</v>
      </c>
      <c r="DR166" s="27">
        <f t="shared" si="6"/>
        <v>2387</v>
      </c>
      <c r="DS166" s="27">
        <f t="shared" si="7"/>
        <v>19</v>
      </c>
      <c r="DT166" s="27">
        <v>2016.0</v>
      </c>
    </row>
    <row r="167">
      <c r="A167" s="2">
        <v>45045.495928958335</v>
      </c>
      <c r="B167" s="3" t="s">
        <v>1294</v>
      </c>
      <c r="C167" s="3" t="s">
        <v>91</v>
      </c>
      <c r="D167" s="3" t="s">
        <v>92</v>
      </c>
      <c r="E167" s="3" t="s">
        <v>1295</v>
      </c>
      <c r="F167" s="3" t="s">
        <v>93</v>
      </c>
      <c r="G167" s="3" t="s">
        <v>93</v>
      </c>
      <c r="H167" s="3" t="s">
        <v>94</v>
      </c>
      <c r="I167" s="3" t="s">
        <v>95</v>
      </c>
      <c r="J167" s="3" t="s">
        <v>455</v>
      </c>
      <c r="K167" s="3" t="s">
        <v>1296</v>
      </c>
      <c r="L167" s="3">
        <v>2.023030298E9</v>
      </c>
      <c r="M167" s="3" t="s">
        <v>209</v>
      </c>
      <c r="N167" s="3" t="s">
        <v>1297</v>
      </c>
      <c r="O167" s="3">
        <v>1.1934078497E10</v>
      </c>
      <c r="P167" s="3">
        <v>5.48875856E8</v>
      </c>
      <c r="R167" s="3">
        <v>5.6897076864E10</v>
      </c>
      <c r="S167" s="4">
        <v>38661.0</v>
      </c>
      <c r="T167" s="3" t="s">
        <v>163</v>
      </c>
      <c r="U167" s="3" t="s">
        <v>100</v>
      </c>
      <c r="V167" s="3" t="s">
        <v>1298</v>
      </c>
      <c r="W167" s="5" t="s">
        <v>1299</v>
      </c>
      <c r="X167" s="3" t="s">
        <v>103</v>
      </c>
      <c r="Y167" s="3" t="s">
        <v>104</v>
      </c>
      <c r="Z167" s="3" t="s">
        <v>105</v>
      </c>
      <c r="AA167" s="3" t="s">
        <v>106</v>
      </c>
      <c r="AC167" s="3">
        <v>3.0</v>
      </c>
      <c r="AD167" s="3">
        <v>3.0</v>
      </c>
      <c r="AE167" s="23">
        <f t="shared" si="1"/>
        <v>6</v>
      </c>
      <c r="AG167" s="23">
        <f t="shared" si="2"/>
        <v>6</v>
      </c>
      <c r="AH167" s="24" t="str">
        <f t="shared" si="3"/>
        <v>Ok</v>
      </c>
      <c r="AI167" s="3" t="s">
        <v>134</v>
      </c>
      <c r="AJ167" s="3">
        <v>0.0</v>
      </c>
      <c r="AK167" s="3" t="s">
        <v>109</v>
      </c>
      <c r="AL167" s="25">
        <f>IFERROR(VLOOKUP(AK167,'Dicionário'!A:C,2,0),"Conferir")</f>
        <v>2</v>
      </c>
      <c r="AM167" s="3">
        <v>6117.0</v>
      </c>
      <c r="AN167" s="3" t="s">
        <v>108</v>
      </c>
      <c r="AO167" s="26">
        <f>IFERROR(VLOOKUP(AN167,'Dicionário'!$A:$C,2,0),"Conferir")</f>
        <v>2</v>
      </c>
      <c r="AP167" s="3">
        <v>0.0</v>
      </c>
      <c r="AQ167" s="3" t="s">
        <v>109</v>
      </c>
      <c r="AR167" s="26">
        <f>IFERROR(VLOOKUP(AQ167,'Dicionário'!$A:$C,2,0),"Conferir")</f>
        <v>2</v>
      </c>
      <c r="AS167" s="3">
        <v>0.0</v>
      </c>
      <c r="AT167" s="3" t="s">
        <v>109</v>
      </c>
      <c r="AU167" s="26">
        <f>IFERROR(VLOOKUP(AT167,'Dicionário'!$A:$C,2,0),"Conferir")</f>
        <v>2</v>
      </c>
      <c r="AV167" s="3">
        <v>0.0</v>
      </c>
      <c r="AW167" s="3" t="s">
        <v>109</v>
      </c>
      <c r="AX167" s="26">
        <f>IFERROR(VLOOKUP(AW167,'Dicionário'!$A:$C,2,0),"Conferir")</f>
        <v>2</v>
      </c>
      <c r="AY167" s="3">
        <v>0.0</v>
      </c>
      <c r="AZ167" s="3" t="s">
        <v>109</v>
      </c>
      <c r="BA167" s="26">
        <f>IFERROR(VLOOKUP(AZ167,'Dicionário'!$A:$C,2,0),"Conferir")</f>
        <v>2</v>
      </c>
      <c r="BB167" s="3">
        <v>0.0</v>
      </c>
      <c r="BC167" s="3" t="s">
        <v>109</v>
      </c>
      <c r="BD167" s="26">
        <f>IFERROR(VLOOKUP(BC167,'Dicionário'!$A:$C,2,0),"Conferir")</f>
        <v>2</v>
      </c>
      <c r="BF167" s="3">
        <v>0.0</v>
      </c>
      <c r="BG167" s="3" t="s">
        <v>136</v>
      </c>
      <c r="BH167" s="26">
        <f>IFERROR(VLOOKUP(BG167,'Dicionário'!$A:$C,2,0),"Conferir")</f>
        <v>1</v>
      </c>
      <c r="BI167" s="3">
        <v>0.0</v>
      </c>
      <c r="BJ167" s="3" t="s">
        <v>137</v>
      </c>
      <c r="BK167" s="26">
        <f>IFERROR(VLOOKUP(BJ167,'Dicionário'!$A:$C,2,0),"Conferir")</f>
        <v>2</v>
      </c>
      <c r="BL167" s="3">
        <v>417.0</v>
      </c>
      <c r="BM167" s="3" t="s">
        <v>138</v>
      </c>
      <c r="BN167" s="26">
        <f>IFERROR(VLOOKUP(BM167,'Dicionário'!$A:$C,2,0),"Conferir")</f>
        <v>2</v>
      </c>
      <c r="BO167" s="3">
        <v>136.0</v>
      </c>
      <c r="BP167" s="3" t="s">
        <v>114</v>
      </c>
      <c r="BQ167" s="26">
        <f>IFERROR(VLOOKUP(BP167,'Dicionário'!$A:$C,2,0),"Conferir")</f>
        <v>2</v>
      </c>
      <c r="BR167" s="3">
        <v>428.0</v>
      </c>
      <c r="BS167" s="3" t="s">
        <v>114</v>
      </c>
      <c r="BT167" s="26">
        <f>IFERROR(VLOOKUP(BS167,'Dicionário'!$A:$C,2,0),"Conferir")</f>
        <v>2</v>
      </c>
      <c r="BU167" s="3">
        <v>158.0</v>
      </c>
      <c r="BV167" s="3" t="s">
        <v>167</v>
      </c>
      <c r="BW167" s="26">
        <f>IFERROR(VLOOKUP(BV167,'Dicionário'!$A:$C,2,0),"Conferir")</f>
        <v>2</v>
      </c>
      <c r="BX167" s="3" t="s">
        <v>157</v>
      </c>
      <c r="BY167" s="3">
        <v>108.0</v>
      </c>
      <c r="BZ167" s="3" t="s">
        <v>116</v>
      </c>
      <c r="CA167" s="26">
        <f>IFERROR(VLOOKUP(BZ167,'Dicionário'!$A:$C,2,0),"Conferir")</f>
        <v>2</v>
      </c>
      <c r="CB167" s="3">
        <v>450.0</v>
      </c>
      <c r="CC167" s="3">
        <v>0.0</v>
      </c>
      <c r="CD167" s="3" t="s">
        <v>113</v>
      </c>
      <c r="CE167" s="26">
        <f>IFERROR(VLOOKUP(CD167,'Dicionário'!$A:$C,2,0),"Conferir")</f>
        <v>2</v>
      </c>
      <c r="CF167" s="3">
        <v>78.0</v>
      </c>
      <c r="CG167" s="3" t="s">
        <v>117</v>
      </c>
      <c r="CH167" s="26">
        <f>IFERROR(VLOOKUP(CG167,'Dicionário'!$A:$C,2,0),"Conferir")</f>
        <v>2</v>
      </c>
      <c r="CI167" s="3">
        <v>195.0</v>
      </c>
      <c r="CJ167" s="3" t="s">
        <v>118</v>
      </c>
      <c r="CK167" s="26">
        <f>IFERROR(VLOOKUP(CJ167,'Dicionário'!$A:$C,2,0),"Conferir")</f>
        <v>2</v>
      </c>
      <c r="CL167" s="3" t="s">
        <v>598</v>
      </c>
      <c r="CM167" s="3">
        <v>1.0</v>
      </c>
      <c r="CN167" s="3">
        <v>0.0</v>
      </c>
      <c r="CO167" s="3">
        <v>423.0</v>
      </c>
      <c r="CP167" s="3" t="s">
        <v>120</v>
      </c>
      <c r="CQ167" s="26">
        <f>IFERROR(VLOOKUP(CP167,'Dicionário'!$A:$C,2,0),"Conferir")</f>
        <v>2</v>
      </c>
      <c r="CR167" s="3">
        <v>0.0</v>
      </c>
      <c r="CS167" s="3" t="s">
        <v>113</v>
      </c>
      <c r="CT167" s="3">
        <v>2945.0</v>
      </c>
      <c r="CU167" s="3">
        <v>0.0</v>
      </c>
      <c r="CV167" s="3" t="s">
        <v>120</v>
      </c>
      <c r="CW167" s="3">
        <v>35272.0</v>
      </c>
      <c r="CX167" s="3" t="s">
        <v>120</v>
      </c>
      <c r="CY167" s="26">
        <f>IFERROR(VLOOKUP(CX167,'Dicionário'!$A:$C,2,0),"Conferir")</f>
        <v>2</v>
      </c>
      <c r="DA167" s="3" t="s">
        <v>122</v>
      </c>
      <c r="DB167" s="3" t="s">
        <v>122</v>
      </c>
      <c r="DC167" s="26">
        <f>IFERROR(VLOOKUP(DB167,'Dicionário'!$A:$C,2,0),"Conferir")</f>
        <v>1</v>
      </c>
      <c r="DD167" s="3" t="s">
        <v>123</v>
      </c>
      <c r="DF167" s="3" t="s">
        <v>124</v>
      </c>
      <c r="DG167" s="26">
        <f>IFERROR(VLOOKUP(DF167,'Dicionário'!$A:$C,2,0),"Conferir")</f>
        <v>2</v>
      </c>
      <c r="DH167" s="3" t="s">
        <v>146</v>
      </c>
      <c r="DI167" s="26">
        <f>IFERROR(VLOOKUP(DH167,'Dicionário'!$A:$C,2,0),"Conferir")</f>
        <v>5</v>
      </c>
      <c r="DJ167" s="3" t="s">
        <v>146</v>
      </c>
      <c r="DK167" s="26">
        <f>IFERROR(VLOOKUP(DJ167,'Dicionário'!$A:$C,2,0),"Conferir")</f>
        <v>5</v>
      </c>
      <c r="DL167" s="3" t="s">
        <v>91</v>
      </c>
      <c r="DM167" s="26">
        <f>IFERROR(VLOOKUP(DL167,'Dicionário'!$A:$C,2,0),"Conferir")</f>
        <v>1</v>
      </c>
      <c r="DN167" s="3" t="s">
        <v>91</v>
      </c>
      <c r="DO167" s="26">
        <f>IFERROR(VLOOKUP(DN167,'Dicionário'!$A:$C,2,0),"Conferir")</f>
        <v>1</v>
      </c>
      <c r="DQ167" s="27">
        <f t="shared" si="5"/>
        <v>6117</v>
      </c>
      <c r="DR167" s="27">
        <f t="shared" si="6"/>
        <v>2393</v>
      </c>
      <c r="DS167" s="27">
        <f t="shared" si="7"/>
        <v>17</v>
      </c>
      <c r="DT167" s="27">
        <v>2017.0</v>
      </c>
    </row>
    <row r="168">
      <c r="A168" s="2">
        <v>45045.45313005787</v>
      </c>
      <c r="B168" s="3" t="s">
        <v>1301</v>
      </c>
      <c r="C168" s="3" t="s">
        <v>91</v>
      </c>
      <c r="D168" s="3" t="s">
        <v>92</v>
      </c>
      <c r="E168" s="3" t="s">
        <v>92</v>
      </c>
      <c r="F168" s="3">
        <v>1.0</v>
      </c>
      <c r="G168" s="3" t="s">
        <v>93</v>
      </c>
      <c r="H168" s="3" t="s">
        <v>94</v>
      </c>
      <c r="I168" s="3" t="s">
        <v>1302</v>
      </c>
      <c r="J168" s="3" t="s">
        <v>95</v>
      </c>
      <c r="K168" s="3" t="s">
        <v>1303</v>
      </c>
      <c r="L168" s="3">
        <v>2.0230303E9</v>
      </c>
      <c r="M168" s="3" t="s">
        <v>616</v>
      </c>
      <c r="N168" s="3" t="s">
        <v>1304</v>
      </c>
      <c r="O168" s="3">
        <v>1.196424017E10</v>
      </c>
      <c r="P168" s="3">
        <v>5.04500946E8</v>
      </c>
      <c r="Q168" s="3" t="s">
        <v>92</v>
      </c>
      <c r="R168" s="3">
        <v>5.1720194807E10</v>
      </c>
      <c r="S168" s="4">
        <v>38818.0</v>
      </c>
      <c r="T168" s="3" t="s">
        <v>99</v>
      </c>
      <c r="U168" s="3" t="s">
        <v>100</v>
      </c>
      <c r="V168" s="3" t="s">
        <v>1305</v>
      </c>
      <c r="W168" s="5" t="s">
        <v>1306</v>
      </c>
      <c r="X168" s="3" t="s">
        <v>1307</v>
      </c>
      <c r="Y168" s="3" t="s">
        <v>104</v>
      </c>
      <c r="Z168" s="3" t="s">
        <v>105</v>
      </c>
      <c r="AA168" s="3" t="s">
        <v>106</v>
      </c>
      <c r="AC168" s="3">
        <v>5.0</v>
      </c>
      <c r="AD168" s="3">
        <v>5.0</v>
      </c>
      <c r="AE168" s="23">
        <f t="shared" si="1"/>
        <v>10</v>
      </c>
      <c r="AG168" s="23">
        <f t="shared" si="2"/>
        <v>10</v>
      </c>
      <c r="AH168" s="24" t="str">
        <f t="shared" si="3"/>
        <v>Ok</v>
      </c>
      <c r="AI168" s="3" t="s">
        <v>107</v>
      </c>
      <c r="AJ168" s="3">
        <v>604.0</v>
      </c>
      <c r="AK168" s="3" t="s">
        <v>108</v>
      </c>
      <c r="AL168" s="25">
        <f>IFERROR(VLOOKUP(AK168,'Dicionário'!A:C,2,0),"Conferir")</f>
        <v>2</v>
      </c>
      <c r="AM168" s="3">
        <v>1200.0</v>
      </c>
      <c r="AN168" s="3" t="s">
        <v>253</v>
      </c>
      <c r="AO168" s="26">
        <f>IFERROR(VLOOKUP(AN168,'Dicionário'!$A:$C,2,0),"Conferir")</f>
        <v>2</v>
      </c>
      <c r="AP168" s="3">
        <v>1200.0</v>
      </c>
      <c r="AQ168" s="3" t="s">
        <v>108</v>
      </c>
      <c r="AR168" s="26">
        <f>IFERROR(VLOOKUP(AQ168,'Dicionário'!$A:$C,2,0),"Conferir")</f>
        <v>2</v>
      </c>
      <c r="AS168" s="3">
        <v>0.0</v>
      </c>
      <c r="AT168" s="3" t="s">
        <v>109</v>
      </c>
      <c r="AU168" s="26">
        <f>IFERROR(VLOOKUP(AT168,'Dicionário'!$A:$C,2,0),"Conferir")</f>
        <v>2</v>
      </c>
      <c r="AV168" s="3">
        <v>0.0</v>
      </c>
      <c r="AW168" s="3" t="s">
        <v>109</v>
      </c>
      <c r="AX168" s="26">
        <f>IFERROR(VLOOKUP(AW168,'Dicionário'!$A:$C,2,0),"Conferir")</f>
        <v>2</v>
      </c>
      <c r="AY168" s="3">
        <v>0.0</v>
      </c>
      <c r="AZ168" s="3" t="s">
        <v>109</v>
      </c>
      <c r="BA168" s="26">
        <f>IFERROR(VLOOKUP(AZ168,'Dicionário'!$A:$C,2,0),"Conferir")</f>
        <v>2</v>
      </c>
      <c r="BB168" s="3">
        <v>0.0</v>
      </c>
      <c r="BC168" s="3" t="s">
        <v>109</v>
      </c>
      <c r="BD168" s="26">
        <f>IFERROR(VLOOKUP(BC168,'Dicionário'!$A:$C,2,0),"Conferir")</f>
        <v>2</v>
      </c>
      <c r="BF168" s="3">
        <v>0.0</v>
      </c>
      <c r="BG168" s="3" t="s">
        <v>111</v>
      </c>
      <c r="BH168" s="26">
        <f>IFERROR(VLOOKUP(BG168,'Dicionário'!$A:$C,2,0),"Conferir")</f>
        <v>2</v>
      </c>
      <c r="BI168" s="3">
        <v>975.0</v>
      </c>
      <c r="BJ168" s="3" t="s">
        <v>112</v>
      </c>
      <c r="BK168" s="26">
        <f>IFERROR(VLOOKUP(BJ168,'Dicionário'!$A:$C,2,0),"Conferir")</f>
        <v>2</v>
      </c>
      <c r="BL168" s="3">
        <v>0.0</v>
      </c>
      <c r="BM168" s="3" t="s">
        <v>113</v>
      </c>
      <c r="BN168" s="26">
        <f>IFERROR(VLOOKUP(BM168,'Dicionário'!$A:$C,2,0),"Conferir")</f>
        <v>2</v>
      </c>
      <c r="BO168" s="3">
        <v>98.0</v>
      </c>
      <c r="BP168" s="3" t="s">
        <v>114</v>
      </c>
      <c r="BQ168" s="26">
        <f>IFERROR(VLOOKUP(BP168,'Dicionário'!$A:$C,2,0),"Conferir")</f>
        <v>2</v>
      </c>
      <c r="BR168" s="3">
        <v>142.0</v>
      </c>
      <c r="BS168" s="3" t="s">
        <v>114</v>
      </c>
      <c r="BT168" s="26">
        <f>IFERROR(VLOOKUP(BS168,'Dicionário'!$A:$C,2,0),"Conferir")</f>
        <v>2</v>
      </c>
      <c r="BU168" s="3">
        <v>30.0</v>
      </c>
      <c r="BV168" s="3" t="s">
        <v>167</v>
      </c>
      <c r="BW168" s="26">
        <f>IFERROR(VLOOKUP(BV168,'Dicionário'!$A:$C,2,0),"Conferir")</f>
        <v>2</v>
      </c>
      <c r="BX168" s="3" t="s">
        <v>157</v>
      </c>
      <c r="BY168" s="3">
        <v>120.0</v>
      </c>
      <c r="BZ168" s="3" t="s">
        <v>116</v>
      </c>
      <c r="CA168" s="26">
        <f>IFERROR(VLOOKUP(BZ168,'Dicionário'!$A:$C,2,0),"Conferir")</f>
        <v>2</v>
      </c>
      <c r="CB168" s="3">
        <v>100.0</v>
      </c>
      <c r="CC168" s="3">
        <v>0.0</v>
      </c>
      <c r="CD168" s="3" t="s">
        <v>113</v>
      </c>
      <c r="CE168" s="26">
        <f>IFERROR(VLOOKUP(CD168,'Dicionário'!$A:$C,2,0),"Conferir")</f>
        <v>2</v>
      </c>
      <c r="CF168" s="3">
        <v>0.0</v>
      </c>
      <c r="CG168" s="3" t="s">
        <v>113</v>
      </c>
      <c r="CH168" s="26">
        <f>IFERROR(VLOOKUP(CG168,'Dicionário'!$A:$C,2,0),"Conferir")</f>
        <v>2</v>
      </c>
      <c r="CI168" s="3">
        <v>130.0</v>
      </c>
      <c r="CJ168" s="3" t="s">
        <v>118</v>
      </c>
      <c r="CK168" s="26">
        <f>IFERROR(VLOOKUP(CJ168,'Dicionário'!$A:$C,2,0),"Conferir")</f>
        <v>2</v>
      </c>
      <c r="CL168" s="3" t="s">
        <v>852</v>
      </c>
      <c r="CM168" s="3">
        <v>1.0</v>
      </c>
      <c r="CN168" s="3">
        <v>0.0</v>
      </c>
      <c r="CO168" s="3">
        <v>0.0</v>
      </c>
      <c r="CP168" s="3" t="s">
        <v>113</v>
      </c>
      <c r="CQ168" s="26">
        <f>IFERROR(VLOOKUP(CP168,'Dicionário'!$A:$C,2,0),"Conferir")</f>
        <v>2</v>
      </c>
      <c r="CR168" s="3">
        <v>0.0</v>
      </c>
      <c r="CS168" s="3" t="s">
        <v>120</v>
      </c>
      <c r="CT168" s="3">
        <v>0.0</v>
      </c>
      <c r="CU168" s="3">
        <f t="shared" ref="CU168:CU169" si="29">ROUNDDOWN((CT168-CR168)/12,0)</f>
        <v>0</v>
      </c>
      <c r="CV168" s="3" t="s">
        <v>120</v>
      </c>
      <c r="CW168" s="3">
        <v>0.0</v>
      </c>
      <c r="CX168" s="3" t="s">
        <v>113</v>
      </c>
      <c r="CY168" s="26">
        <f>IFERROR(VLOOKUP(CX168,'Dicionário'!$A:$C,2,0),"Conferir")</f>
        <v>2</v>
      </c>
      <c r="DA168" s="3" t="s">
        <v>122</v>
      </c>
      <c r="DB168" s="3" t="s">
        <v>122</v>
      </c>
      <c r="DC168" s="26">
        <f>IFERROR(VLOOKUP(DB168,'Dicionário'!$A:$C,2,0),"Conferir")</f>
        <v>1</v>
      </c>
      <c r="DD168" s="3" t="s">
        <v>123</v>
      </c>
      <c r="DE168" s="3" t="s">
        <v>92</v>
      </c>
      <c r="DF168" s="3" t="s">
        <v>124</v>
      </c>
      <c r="DG168" s="26">
        <f>IFERROR(VLOOKUP(DF168,'Dicionário'!$A:$C,2,0),"Conferir")</f>
        <v>2</v>
      </c>
      <c r="DH168" s="3" t="s">
        <v>125</v>
      </c>
      <c r="DI168" s="26">
        <f>IFERROR(VLOOKUP(DH168,'Dicionário'!$A:$C,2,0),"Conferir")</f>
        <v>3</v>
      </c>
      <c r="DJ168" s="3" t="s">
        <v>147</v>
      </c>
      <c r="DK168" s="26">
        <f>IFERROR(VLOOKUP(DJ168,'Dicionário'!$A:$C,2,0),"Conferir")</f>
        <v>2</v>
      </c>
      <c r="DL168" s="3" t="s">
        <v>92</v>
      </c>
      <c r="DM168" s="26">
        <f>IFERROR(VLOOKUP(DL168,'Dicionário'!$A:$C,2,0),"Conferir")</f>
        <v>2</v>
      </c>
      <c r="DN168" s="3" t="s">
        <v>92</v>
      </c>
      <c r="DO168" s="26">
        <f>IFERROR(VLOOKUP(DN168,'Dicionário'!$A:$C,2,0),"Conferir")</f>
        <v>2</v>
      </c>
      <c r="DQ168" s="27">
        <f t="shared" si="5"/>
        <v>3004</v>
      </c>
      <c r="DR168" s="27">
        <f t="shared" si="6"/>
        <v>1595</v>
      </c>
      <c r="DS168" s="27">
        <f t="shared" si="7"/>
        <v>17</v>
      </c>
      <c r="DT168" s="27">
        <v>2022.0</v>
      </c>
    </row>
    <row r="169">
      <c r="A169" s="2">
        <v>45052.721170578705</v>
      </c>
      <c r="B169" s="3" t="s">
        <v>1310</v>
      </c>
      <c r="C169" s="3" t="s">
        <v>91</v>
      </c>
      <c r="D169" s="3" t="s">
        <v>92</v>
      </c>
      <c r="E169" s="3" t="s">
        <v>92</v>
      </c>
      <c r="F169" s="3" t="s">
        <v>93</v>
      </c>
      <c r="G169" s="3" t="s">
        <v>93</v>
      </c>
      <c r="H169" s="3" t="s">
        <v>94</v>
      </c>
      <c r="I169" s="3" t="s">
        <v>95</v>
      </c>
      <c r="J169" s="3" t="s">
        <v>995</v>
      </c>
      <c r="K169" s="3" t="s">
        <v>1311</v>
      </c>
      <c r="L169" s="3">
        <v>2.023030301E9</v>
      </c>
      <c r="M169" s="3" t="s">
        <v>127</v>
      </c>
      <c r="N169" s="3" t="s">
        <v>1312</v>
      </c>
      <c r="O169" s="3">
        <v>1.19774425E10</v>
      </c>
      <c r="P169" s="3">
        <v>3.95016551E8</v>
      </c>
      <c r="Q169" s="3" t="s">
        <v>92</v>
      </c>
      <c r="R169" s="3">
        <v>3.7153842802E10</v>
      </c>
      <c r="S169" s="4">
        <v>37817.0</v>
      </c>
      <c r="T169" s="3" t="s">
        <v>99</v>
      </c>
      <c r="U169" s="3" t="s">
        <v>100</v>
      </c>
      <c r="V169" s="3" t="s">
        <v>1313</v>
      </c>
      <c r="W169" s="5" t="s">
        <v>1314</v>
      </c>
      <c r="X169" s="3" t="s">
        <v>103</v>
      </c>
      <c r="Y169" s="3" t="s">
        <v>104</v>
      </c>
      <c r="Z169" s="3" t="s">
        <v>105</v>
      </c>
      <c r="AA169" s="3" t="s">
        <v>106</v>
      </c>
      <c r="AC169" s="3">
        <v>2.0</v>
      </c>
      <c r="AD169" s="3">
        <v>2.0</v>
      </c>
      <c r="AE169" s="23">
        <f t="shared" si="1"/>
        <v>4</v>
      </c>
      <c r="AG169" s="23">
        <f t="shared" si="2"/>
        <v>4</v>
      </c>
      <c r="AH169" s="24" t="str">
        <f t="shared" si="3"/>
        <v>Ok</v>
      </c>
      <c r="AI169" s="3" t="s">
        <v>107</v>
      </c>
      <c r="AJ169" s="3">
        <v>0.0</v>
      </c>
      <c r="AK169" s="3" t="s">
        <v>109</v>
      </c>
      <c r="AL169" s="25">
        <f>IFERROR(VLOOKUP(AK169,'Dicionário'!A:C,2,0),"Conferir")</f>
        <v>2</v>
      </c>
      <c r="AM169" s="3">
        <v>2962.0</v>
      </c>
      <c r="AN169" s="3" t="s">
        <v>108</v>
      </c>
      <c r="AO169" s="26">
        <f>IFERROR(VLOOKUP(AN169,'Dicionário'!$A:$C,2,0),"Conferir")</f>
        <v>2</v>
      </c>
      <c r="AP169" s="3">
        <v>0.0</v>
      </c>
      <c r="AQ169" s="3" t="s">
        <v>109</v>
      </c>
      <c r="AR169" s="26">
        <f>IFERROR(VLOOKUP(AQ169,'Dicionário'!$A:$C,2,0),"Conferir")</f>
        <v>2</v>
      </c>
      <c r="AS169" s="3">
        <v>0.0</v>
      </c>
      <c r="AT169" s="3" t="s">
        <v>109</v>
      </c>
      <c r="AU169" s="26">
        <f>IFERROR(VLOOKUP(AT169,'Dicionário'!$A:$C,2,0),"Conferir")</f>
        <v>2</v>
      </c>
      <c r="AV169" s="3">
        <v>0.0</v>
      </c>
      <c r="AW169" s="3" t="s">
        <v>109</v>
      </c>
      <c r="AX169" s="26">
        <f>IFERROR(VLOOKUP(AW169,'Dicionário'!$A:$C,2,0),"Conferir")</f>
        <v>2</v>
      </c>
      <c r="AY169" s="3">
        <v>0.0</v>
      </c>
      <c r="AZ169" s="3" t="s">
        <v>109</v>
      </c>
      <c r="BA169" s="26">
        <f>IFERROR(VLOOKUP(AZ169,'Dicionário'!$A:$C,2,0),"Conferir")</f>
        <v>2</v>
      </c>
      <c r="BB169" s="3">
        <v>0.0</v>
      </c>
      <c r="BC169" s="3" t="s">
        <v>109</v>
      </c>
      <c r="BD169" s="26">
        <f>IFERROR(VLOOKUP(BC169,'Dicionário'!$A:$C,2,0),"Conferir")</f>
        <v>2</v>
      </c>
      <c r="BF169" s="3">
        <v>0.0</v>
      </c>
      <c r="BG169" s="3" t="s">
        <v>111</v>
      </c>
      <c r="BH169" s="26">
        <f>IFERROR(VLOOKUP(BG169,'Dicionário'!$A:$C,2,0),"Conferir")</f>
        <v>2</v>
      </c>
      <c r="BI169" s="3">
        <v>1186.0</v>
      </c>
      <c r="BJ169" s="3" t="s">
        <v>112</v>
      </c>
      <c r="BK169" s="26">
        <f>IFERROR(VLOOKUP(BJ169,'Dicionário'!$A:$C,2,0),"Conferir")</f>
        <v>2</v>
      </c>
      <c r="BL169" s="3">
        <v>0.0</v>
      </c>
      <c r="BM169" s="3" t="s">
        <v>113</v>
      </c>
      <c r="BN169" s="26">
        <f>IFERROR(VLOOKUP(BM169,'Dicionário'!$A:$C,2,0),"Conferir")</f>
        <v>2</v>
      </c>
      <c r="BO169" s="3">
        <v>70.0</v>
      </c>
      <c r="BP169" s="3" t="s">
        <v>114</v>
      </c>
      <c r="BQ169" s="26">
        <f>IFERROR(VLOOKUP(BP169,'Dicionário'!$A:$C,2,0),"Conferir")</f>
        <v>2</v>
      </c>
      <c r="BR169" s="3">
        <v>201.0</v>
      </c>
      <c r="BS169" s="3" t="s">
        <v>114</v>
      </c>
      <c r="BT169" s="26">
        <f>IFERROR(VLOOKUP(BS169,'Dicionário'!$A:$C,2,0),"Conferir")</f>
        <v>2</v>
      </c>
      <c r="BU169" s="3">
        <v>70.0</v>
      </c>
      <c r="BV169" s="3" t="s">
        <v>167</v>
      </c>
      <c r="BW169" s="26">
        <f>IFERROR(VLOOKUP(BV169,'Dicionário'!$A:$C,2,0),"Conferir")</f>
        <v>2</v>
      </c>
      <c r="BX169" s="3" t="s">
        <v>115</v>
      </c>
      <c r="BY169" s="3">
        <v>197.0</v>
      </c>
      <c r="BZ169" s="3" t="s">
        <v>116</v>
      </c>
      <c r="CA169" s="26">
        <f>IFERROR(VLOOKUP(BZ169,'Dicionário'!$A:$C,2,0),"Conferir")</f>
        <v>2</v>
      </c>
      <c r="CB169" s="3">
        <v>0.0</v>
      </c>
      <c r="CC169" s="3">
        <v>0.0</v>
      </c>
      <c r="CD169" s="3" t="s">
        <v>113</v>
      </c>
      <c r="CE169" s="26">
        <f>IFERROR(VLOOKUP(CD169,'Dicionário'!$A:$C,2,0),"Conferir")</f>
        <v>2</v>
      </c>
      <c r="CF169" s="3">
        <v>582.0</v>
      </c>
      <c r="CG169" s="3" t="s">
        <v>117</v>
      </c>
      <c r="CH169" s="26">
        <f>IFERROR(VLOOKUP(CG169,'Dicionário'!$A:$C,2,0),"Conferir")</f>
        <v>2</v>
      </c>
      <c r="CI169" s="3">
        <v>83.0</v>
      </c>
      <c r="CJ169" s="3" t="s">
        <v>118</v>
      </c>
      <c r="CK169" s="26">
        <f>IFERROR(VLOOKUP(CJ169,'Dicionário'!$A:$C,2,0),"Conferir")</f>
        <v>2</v>
      </c>
      <c r="CL169" s="3" t="s">
        <v>1111</v>
      </c>
      <c r="CM169" s="3">
        <v>0.0</v>
      </c>
      <c r="CN169" s="3">
        <v>0.0</v>
      </c>
      <c r="CO169" s="3">
        <v>0.0</v>
      </c>
      <c r="CP169" s="3" t="s">
        <v>113</v>
      </c>
      <c r="CQ169" s="26">
        <f>IFERROR(VLOOKUP(CP169,'Dicionário'!$A:$C,2,0),"Conferir")</f>
        <v>2</v>
      </c>
      <c r="CR169" s="3">
        <v>0.0</v>
      </c>
      <c r="CS169" s="3" t="s">
        <v>225</v>
      </c>
      <c r="CT169" s="3">
        <v>0.0</v>
      </c>
      <c r="CU169" s="3">
        <f t="shared" si="29"/>
        <v>0</v>
      </c>
      <c r="CV169" s="3" t="s">
        <v>113</v>
      </c>
      <c r="CW169" s="3">
        <v>0.0</v>
      </c>
      <c r="CX169" s="3" t="s">
        <v>113</v>
      </c>
      <c r="CY169" s="26">
        <f>IFERROR(VLOOKUP(CX169,'Dicionário'!$A:$C,2,0),"Conferir")</f>
        <v>2</v>
      </c>
      <c r="CZ169" s="3" t="s">
        <v>1112</v>
      </c>
      <c r="DA169" s="3" t="s">
        <v>122</v>
      </c>
      <c r="DB169" s="3" t="s">
        <v>122</v>
      </c>
      <c r="DC169" s="26">
        <f>IFERROR(VLOOKUP(DB169,'Dicionário'!$A:$C,2,0),"Conferir")</f>
        <v>1</v>
      </c>
      <c r="DD169" s="3" t="s">
        <v>144</v>
      </c>
      <c r="DF169" s="3" t="s">
        <v>124</v>
      </c>
      <c r="DG169" s="26">
        <f>IFERROR(VLOOKUP(DF169,'Dicionário'!$A:$C,2,0),"Conferir")</f>
        <v>2</v>
      </c>
      <c r="DH169" s="3" t="s">
        <v>228</v>
      </c>
      <c r="DI169" s="26">
        <f>IFERROR(VLOOKUP(DH169,'Dicionário'!$A:$C,2,0),"Conferir")</f>
        <v>6</v>
      </c>
      <c r="DJ169" s="3" t="s">
        <v>146</v>
      </c>
      <c r="DK169" s="26">
        <f>IFERROR(VLOOKUP(DJ169,'Dicionário'!$A:$C,2,0),"Conferir")</f>
        <v>5</v>
      </c>
      <c r="DL169" s="3" t="s">
        <v>92</v>
      </c>
      <c r="DM169" s="26">
        <f>IFERROR(VLOOKUP(DL169,'Dicionário'!$A:$C,2,0),"Conferir")</f>
        <v>2</v>
      </c>
      <c r="DN169" s="3" t="s">
        <v>92</v>
      </c>
      <c r="DO169" s="26">
        <f>IFERROR(VLOOKUP(DN169,'Dicionário'!$A:$C,2,0),"Conferir")</f>
        <v>2</v>
      </c>
      <c r="DQ169" s="27">
        <f t="shared" si="5"/>
        <v>2962</v>
      </c>
      <c r="DR169" s="27">
        <f t="shared" si="6"/>
        <v>2389</v>
      </c>
      <c r="DS169" s="27">
        <f t="shared" si="7"/>
        <v>20</v>
      </c>
      <c r="DT169" s="27">
        <v>2023.0</v>
      </c>
    </row>
    <row r="170">
      <c r="A170" s="2">
        <v>45045.68480952547</v>
      </c>
      <c r="B170" s="3" t="s">
        <v>1316</v>
      </c>
      <c r="C170" s="3" t="s">
        <v>91</v>
      </c>
      <c r="D170" s="3" t="s">
        <v>92</v>
      </c>
      <c r="E170" s="3" t="s">
        <v>92</v>
      </c>
      <c r="F170" s="3">
        <v>1.0</v>
      </c>
      <c r="G170" s="3" t="s">
        <v>93</v>
      </c>
      <c r="H170" s="3" t="s">
        <v>94</v>
      </c>
      <c r="I170" s="3" t="s">
        <v>95</v>
      </c>
      <c r="J170" s="3" t="s">
        <v>96</v>
      </c>
      <c r="K170" s="3" t="s">
        <v>1317</v>
      </c>
      <c r="L170" s="3">
        <v>2.023030302E9</v>
      </c>
      <c r="M170" s="3" t="s">
        <v>259</v>
      </c>
      <c r="N170" s="3" t="s">
        <v>1318</v>
      </c>
      <c r="O170" s="3">
        <v>1.1960625157E10</v>
      </c>
      <c r="P170" s="3">
        <v>5.05706039E8</v>
      </c>
      <c r="Q170" s="3" t="s">
        <v>92</v>
      </c>
      <c r="R170" s="3">
        <v>3.7744938801E10</v>
      </c>
      <c r="S170" s="4">
        <v>38660.0</v>
      </c>
      <c r="T170" s="3" t="s">
        <v>131</v>
      </c>
      <c r="U170" s="3" t="s">
        <v>100</v>
      </c>
      <c r="V170" s="3" t="s">
        <v>1319</v>
      </c>
      <c r="W170" s="5" t="s">
        <v>1320</v>
      </c>
      <c r="X170" s="3" t="s">
        <v>103</v>
      </c>
      <c r="Y170" s="3" t="s">
        <v>104</v>
      </c>
      <c r="Z170" s="3" t="s">
        <v>105</v>
      </c>
      <c r="AA170" s="3" t="s">
        <v>106</v>
      </c>
      <c r="AC170" s="3">
        <v>3.0</v>
      </c>
      <c r="AD170" s="3">
        <v>3.0</v>
      </c>
      <c r="AE170" s="23">
        <f t="shared" si="1"/>
        <v>6</v>
      </c>
      <c r="AG170" s="23">
        <f t="shared" si="2"/>
        <v>6</v>
      </c>
      <c r="AH170" s="24" t="str">
        <f t="shared" si="3"/>
        <v>Ok</v>
      </c>
      <c r="AI170" s="3" t="s">
        <v>134</v>
      </c>
      <c r="AJ170" s="3">
        <v>0.0</v>
      </c>
      <c r="AK170" s="3" t="s">
        <v>109</v>
      </c>
      <c r="AL170" s="25">
        <f>IFERROR(VLOOKUP(AK170,'Dicionário'!A:C,2,0),"Conferir")</f>
        <v>2</v>
      </c>
      <c r="AM170" s="3">
        <v>5761.0</v>
      </c>
      <c r="AN170" s="3" t="s">
        <v>108</v>
      </c>
      <c r="AO170" s="26">
        <f>IFERROR(VLOOKUP(AN170,'Dicionário'!$A:$C,2,0),"Conferir")</f>
        <v>2</v>
      </c>
      <c r="AP170" s="3">
        <v>0.0</v>
      </c>
      <c r="AQ170" s="3" t="s">
        <v>109</v>
      </c>
      <c r="AR170" s="26">
        <f>IFERROR(VLOOKUP(AQ170,'Dicionário'!$A:$C,2,0),"Conferir")</f>
        <v>2</v>
      </c>
      <c r="AS170" s="3">
        <v>0.0</v>
      </c>
      <c r="AT170" s="3" t="s">
        <v>109</v>
      </c>
      <c r="AU170" s="26">
        <f>IFERROR(VLOOKUP(AT170,'Dicionário'!$A:$C,2,0),"Conferir")</f>
        <v>2</v>
      </c>
      <c r="AV170" s="3">
        <v>0.0</v>
      </c>
      <c r="AW170" s="3" t="s">
        <v>109</v>
      </c>
      <c r="AX170" s="26">
        <f>IFERROR(VLOOKUP(AW170,'Dicionário'!$A:$C,2,0),"Conferir")</f>
        <v>2</v>
      </c>
      <c r="AY170" s="3">
        <v>0.0</v>
      </c>
      <c r="AZ170" s="3" t="s">
        <v>109</v>
      </c>
      <c r="BA170" s="26">
        <f>IFERROR(VLOOKUP(AZ170,'Dicionário'!$A:$C,2,0),"Conferir")</f>
        <v>2</v>
      </c>
      <c r="BB170" s="3">
        <v>0.0</v>
      </c>
      <c r="BC170" s="3" t="s">
        <v>109</v>
      </c>
      <c r="BD170" s="26">
        <f>IFERROR(VLOOKUP(BC170,'Dicionário'!$A:$C,2,0),"Conferir")</f>
        <v>2</v>
      </c>
      <c r="BF170" s="3">
        <v>0.0</v>
      </c>
      <c r="BG170" s="3" t="s">
        <v>203</v>
      </c>
      <c r="BH170" s="26">
        <f>IFERROR(VLOOKUP(BG170,'Dicionário'!$A:$C,2,0),"Conferir")</f>
        <v>4</v>
      </c>
      <c r="BI170" s="3">
        <v>0.0</v>
      </c>
      <c r="BJ170" s="3" t="s">
        <v>177</v>
      </c>
      <c r="BK170" s="26">
        <f>IFERROR(VLOOKUP(BJ170,'Dicionário'!$A:$C,2,0),"Conferir")</f>
        <v>2</v>
      </c>
      <c r="BL170" s="3">
        <v>0.0</v>
      </c>
      <c r="BM170" s="3" t="s">
        <v>113</v>
      </c>
      <c r="BN170" s="26">
        <f>IFERROR(VLOOKUP(BM170,'Dicionário'!$A:$C,2,0),"Conferir")</f>
        <v>2</v>
      </c>
      <c r="BO170" s="3">
        <v>0.0</v>
      </c>
      <c r="BP170" s="3" t="s">
        <v>349</v>
      </c>
      <c r="BQ170" s="26">
        <f>IFERROR(VLOOKUP(BP170,'Dicionário'!$A:$C,2,0),"Conferir")</f>
        <v>2</v>
      </c>
      <c r="BR170" s="3">
        <v>162.0</v>
      </c>
      <c r="BS170" s="3" t="s">
        <v>114</v>
      </c>
      <c r="BT170" s="26">
        <f>IFERROR(VLOOKUP(BS170,'Dicionário'!$A:$C,2,0),"Conferir")</f>
        <v>2</v>
      </c>
      <c r="BU170" s="3">
        <v>82.0</v>
      </c>
      <c r="BV170" s="3" t="s">
        <v>167</v>
      </c>
      <c r="BW170" s="26">
        <f>IFERROR(VLOOKUP(BV170,'Dicionário'!$A:$C,2,0),"Conferir")</f>
        <v>2</v>
      </c>
      <c r="BX170" s="3" t="s">
        <v>115</v>
      </c>
      <c r="BY170" s="3">
        <v>98.0</v>
      </c>
      <c r="BZ170" s="3" t="s">
        <v>116</v>
      </c>
      <c r="CA170" s="26">
        <f>IFERROR(VLOOKUP(BZ170,'Dicionário'!$A:$C,2,0),"Conferir")</f>
        <v>2</v>
      </c>
      <c r="CB170" s="3">
        <v>84.0</v>
      </c>
      <c r="CC170" s="3">
        <v>0.0</v>
      </c>
      <c r="CD170" s="3" t="s">
        <v>113</v>
      </c>
      <c r="CE170" s="26">
        <f>IFERROR(VLOOKUP(CD170,'Dicionário'!$A:$C,2,0),"Conferir")</f>
        <v>2</v>
      </c>
      <c r="CF170" s="3">
        <v>0.0</v>
      </c>
      <c r="CG170" s="3" t="s">
        <v>113</v>
      </c>
      <c r="CH170" s="26">
        <f>IFERROR(VLOOKUP(CG170,'Dicionário'!$A:$C,2,0),"Conferir")</f>
        <v>2</v>
      </c>
      <c r="CI170" s="3">
        <v>0.0</v>
      </c>
      <c r="CJ170" s="3" t="s">
        <v>113</v>
      </c>
      <c r="CK170" s="26">
        <f>IFERROR(VLOOKUP(CJ170,'Dicionário'!$A:$C,2,0),"Conferir")</f>
        <v>2</v>
      </c>
      <c r="CM170" s="3">
        <v>1.0</v>
      </c>
      <c r="CN170" s="3">
        <v>1.0</v>
      </c>
      <c r="CO170" s="3">
        <v>830.0</v>
      </c>
      <c r="CP170" s="3" t="s">
        <v>120</v>
      </c>
      <c r="CQ170" s="26">
        <f>IFERROR(VLOOKUP(CP170,'Dicionário'!$A:$C,2,0),"Conferir")</f>
        <v>2</v>
      </c>
      <c r="CR170" s="3">
        <v>2625.0</v>
      </c>
      <c r="CS170" s="3" t="s">
        <v>120</v>
      </c>
      <c r="CT170" s="3">
        <v>0.0</v>
      </c>
      <c r="CU170" s="3">
        <v>0.0</v>
      </c>
      <c r="CV170" s="3" t="s">
        <v>113</v>
      </c>
      <c r="CW170" s="3">
        <v>0.0</v>
      </c>
      <c r="CX170" s="3" t="s">
        <v>113</v>
      </c>
      <c r="CY170" s="26">
        <f>IFERROR(VLOOKUP(CX170,'Dicionário'!$A:$C,2,0),"Conferir")</f>
        <v>2</v>
      </c>
      <c r="DA170" s="3" t="s">
        <v>122</v>
      </c>
      <c r="DB170" s="3" t="s">
        <v>122</v>
      </c>
      <c r="DC170" s="26">
        <f>IFERROR(VLOOKUP(DB170,'Dicionário'!$A:$C,2,0),"Conferir")</f>
        <v>1</v>
      </c>
      <c r="DD170" s="3" t="s">
        <v>123</v>
      </c>
      <c r="DE170" s="3" t="s">
        <v>92</v>
      </c>
      <c r="DF170" s="3" t="s">
        <v>124</v>
      </c>
      <c r="DG170" s="26">
        <f>IFERROR(VLOOKUP(DF170,'Dicionário'!$A:$C,2,0),"Conferir")</f>
        <v>2</v>
      </c>
      <c r="DH170" s="3" t="s">
        <v>146</v>
      </c>
      <c r="DI170" s="26">
        <f>IFERROR(VLOOKUP(DH170,'Dicionário'!$A:$C,2,0),"Conferir")</f>
        <v>5</v>
      </c>
      <c r="DJ170" s="3" t="s">
        <v>125</v>
      </c>
      <c r="DK170" s="26">
        <f>IFERROR(VLOOKUP(DJ170,'Dicionário'!$A:$C,2,0),"Conferir")</f>
        <v>3</v>
      </c>
      <c r="DL170" s="3" t="s">
        <v>92</v>
      </c>
      <c r="DM170" s="26">
        <f>IFERROR(VLOOKUP(DL170,'Dicionário'!$A:$C,2,0),"Conferir")</f>
        <v>2</v>
      </c>
      <c r="DN170" s="3" t="s">
        <v>92</v>
      </c>
      <c r="DO170" s="26">
        <f>IFERROR(VLOOKUP(DN170,'Dicionário'!$A:$C,2,0),"Conferir")</f>
        <v>2</v>
      </c>
      <c r="DQ170" s="27">
        <f t="shared" si="5"/>
        <v>5761</v>
      </c>
      <c r="DR170" s="27">
        <f t="shared" si="6"/>
        <v>1256</v>
      </c>
      <c r="DS170" s="27">
        <f t="shared" si="7"/>
        <v>17</v>
      </c>
      <c r="DT170" s="27">
        <v>2022.0</v>
      </c>
    </row>
    <row r="171">
      <c r="A171" s="2">
        <v>45052.65182721065</v>
      </c>
      <c r="B171" s="3" t="s">
        <v>1322</v>
      </c>
      <c r="C171" s="3" t="s">
        <v>91</v>
      </c>
      <c r="D171" s="3" t="s">
        <v>91</v>
      </c>
      <c r="E171" s="3" t="s">
        <v>1323</v>
      </c>
      <c r="F171" s="3">
        <v>1.0</v>
      </c>
      <c r="G171" s="3">
        <v>1.0</v>
      </c>
      <c r="H171" s="3" t="s">
        <v>94</v>
      </c>
      <c r="I171" s="3" t="s">
        <v>96</v>
      </c>
      <c r="J171" s="3" t="s">
        <v>95</v>
      </c>
      <c r="K171" s="3" t="s">
        <v>1324</v>
      </c>
      <c r="L171" s="3">
        <v>2.023030303E9</v>
      </c>
      <c r="M171" s="3" t="s">
        <v>294</v>
      </c>
      <c r="N171" s="3" t="s">
        <v>1325</v>
      </c>
      <c r="O171" s="3">
        <v>1.1961639053E10</v>
      </c>
      <c r="P171" s="3">
        <v>5.81330584E8</v>
      </c>
      <c r="R171" s="3">
        <v>5.0648005844E10</v>
      </c>
      <c r="S171" s="4">
        <v>38762.0</v>
      </c>
      <c r="T171" s="3" t="s">
        <v>131</v>
      </c>
      <c r="U171" s="3" t="s">
        <v>100</v>
      </c>
      <c r="V171" s="3" t="s">
        <v>1326</v>
      </c>
      <c r="W171" s="5" t="s">
        <v>1327</v>
      </c>
      <c r="X171" s="3" t="s">
        <v>103</v>
      </c>
      <c r="Y171" s="3" t="s">
        <v>104</v>
      </c>
      <c r="Z171" s="3" t="s">
        <v>105</v>
      </c>
      <c r="AA171" s="3" t="s">
        <v>106</v>
      </c>
      <c r="AC171" s="3">
        <v>3.0</v>
      </c>
      <c r="AD171" s="3">
        <v>3.0</v>
      </c>
      <c r="AE171" s="23">
        <f t="shared" si="1"/>
        <v>6</v>
      </c>
      <c r="AG171" s="23">
        <f t="shared" si="2"/>
        <v>6</v>
      </c>
      <c r="AH171" s="24" t="str">
        <f t="shared" si="3"/>
        <v>Ok</v>
      </c>
      <c r="AI171" s="3" t="s">
        <v>107</v>
      </c>
      <c r="AJ171" s="3">
        <v>0.0</v>
      </c>
      <c r="AK171" s="3" t="s">
        <v>109</v>
      </c>
      <c r="AL171" s="25">
        <f>IFERROR(VLOOKUP(AK171,'Dicionário'!A:C,2,0),"Conferir")</f>
        <v>2</v>
      </c>
      <c r="AM171" s="3">
        <v>0.0</v>
      </c>
      <c r="AN171" s="3" t="s">
        <v>109</v>
      </c>
      <c r="AO171" s="26">
        <f>IFERROR(VLOOKUP(AN171,'Dicionário'!$A:$C,2,0),"Conferir")</f>
        <v>2</v>
      </c>
      <c r="AP171" s="3">
        <v>0.0</v>
      </c>
      <c r="AQ171" s="3" t="s">
        <v>109</v>
      </c>
      <c r="AR171" s="26">
        <f>IFERROR(VLOOKUP(AQ171,'Dicionário'!$A:$C,2,0),"Conferir")</f>
        <v>2</v>
      </c>
      <c r="AS171" s="3">
        <v>0.0</v>
      </c>
      <c r="AT171" s="3" t="s">
        <v>109</v>
      </c>
      <c r="AU171" s="26">
        <f>IFERROR(VLOOKUP(AT171,'Dicionário'!$A:$C,2,0),"Conferir")</f>
        <v>2</v>
      </c>
      <c r="AV171" s="3">
        <v>0.0</v>
      </c>
      <c r="AW171" s="3" t="s">
        <v>109</v>
      </c>
      <c r="AX171" s="26">
        <f>IFERROR(VLOOKUP(AW171,'Dicionário'!$A:$C,2,0),"Conferir")</f>
        <v>2</v>
      </c>
      <c r="AY171" s="3">
        <v>2000.0</v>
      </c>
      <c r="AZ171" s="3" t="s">
        <v>274</v>
      </c>
      <c r="BA171" s="26">
        <f>IFERROR(VLOOKUP(AZ171,'Dicionário'!$A:$C,2,0),"Conferir")</f>
        <v>0</v>
      </c>
      <c r="BB171" s="3">
        <v>2000.0</v>
      </c>
      <c r="BC171" s="3" t="s">
        <v>176</v>
      </c>
      <c r="BD171" s="26">
        <f>IFERROR(VLOOKUP(BC171,'Dicionário'!$A:$C,2,0),"Conferir")</f>
        <v>0</v>
      </c>
      <c r="BE171" s="3" t="s">
        <v>339</v>
      </c>
      <c r="BF171" s="3">
        <v>0.0</v>
      </c>
      <c r="BG171" s="3" t="s">
        <v>111</v>
      </c>
      <c r="BH171" s="26">
        <f>IFERROR(VLOOKUP(BG171,'Dicionário'!$A:$C,2,0),"Conferir")</f>
        <v>2</v>
      </c>
      <c r="BI171" s="3">
        <v>2700.0</v>
      </c>
      <c r="BJ171" s="3" t="s">
        <v>112</v>
      </c>
      <c r="BK171" s="26">
        <f>IFERROR(VLOOKUP(BJ171,'Dicionário'!$A:$C,2,0),"Conferir")</f>
        <v>2</v>
      </c>
      <c r="BL171" s="3">
        <v>0.0</v>
      </c>
      <c r="BM171" s="3" t="s">
        <v>138</v>
      </c>
      <c r="BN171" s="26">
        <f>IFERROR(VLOOKUP(BM171,'Dicionário'!$A:$C,2,0),"Conferir")</f>
        <v>2</v>
      </c>
      <c r="BO171" s="3">
        <v>0.0</v>
      </c>
      <c r="BP171" s="3" t="s">
        <v>114</v>
      </c>
      <c r="BQ171" s="26">
        <f>IFERROR(VLOOKUP(BP171,'Dicionário'!$A:$C,2,0),"Conferir")</f>
        <v>2</v>
      </c>
      <c r="BR171" s="3">
        <v>134.0</v>
      </c>
      <c r="BS171" s="3" t="s">
        <v>114</v>
      </c>
      <c r="BT171" s="26">
        <f>IFERROR(VLOOKUP(BS171,'Dicionário'!$A:$C,2,0),"Conferir")</f>
        <v>2</v>
      </c>
      <c r="BU171" s="3">
        <v>50.0</v>
      </c>
      <c r="BV171" s="3" t="s">
        <v>256</v>
      </c>
      <c r="BW171" s="26">
        <f>IFERROR(VLOOKUP(BV171,'Dicionário'!$A:$C,2,0),"Conferir")</f>
        <v>0</v>
      </c>
      <c r="BX171" s="3" t="s">
        <v>115</v>
      </c>
      <c r="BY171" s="3">
        <v>67.0</v>
      </c>
      <c r="BZ171" s="3" t="s">
        <v>116</v>
      </c>
      <c r="CA171" s="26">
        <f>IFERROR(VLOOKUP(BZ171,'Dicionário'!$A:$C,2,0),"Conferir")</f>
        <v>2</v>
      </c>
      <c r="CB171" s="3">
        <v>100.0</v>
      </c>
      <c r="CC171" s="3">
        <v>0.0</v>
      </c>
      <c r="CD171" s="3" t="s">
        <v>113</v>
      </c>
      <c r="CE171" s="26">
        <f>IFERROR(VLOOKUP(CD171,'Dicionário'!$A:$C,2,0),"Conferir")</f>
        <v>2</v>
      </c>
      <c r="CF171" s="3">
        <v>0.0</v>
      </c>
      <c r="CG171" s="3" t="s">
        <v>113</v>
      </c>
      <c r="CH171" s="26">
        <f>IFERROR(VLOOKUP(CG171,'Dicionário'!$A:$C,2,0),"Conferir")</f>
        <v>2</v>
      </c>
      <c r="CI171" s="3">
        <v>70.0</v>
      </c>
      <c r="CJ171" s="3" t="s">
        <v>118</v>
      </c>
      <c r="CK171" s="26">
        <f>IFERROR(VLOOKUP(CJ171,'Dicionário'!$A:$C,2,0),"Conferir")</f>
        <v>2</v>
      </c>
      <c r="CL171" s="3" t="s">
        <v>217</v>
      </c>
      <c r="CM171" s="3">
        <v>0.0</v>
      </c>
      <c r="CN171" s="3">
        <v>0.0</v>
      </c>
      <c r="CO171" s="3">
        <v>0.0</v>
      </c>
      <c r="CP171" s="3" t="s">
        <v>113</v>
      </c>
      <c r="CQ171" s="26">
        <f>IFERROR(VLOOKUP(CP171,'Dicionário'!$A:$C,2,0),"Conferir")</f>
        <v>2</v>
      </c>
      <c r="CR171" s="3">
        <v>0.0</v>
      </c>
      <c r="CS171" s="3" t="s">
        <v>113</v>
      </c>
      <c r="CT171" s="3">
        <v>0.0</v>
      </c>
      <c r="CU171" s="3">
        <f t="shared" ref="CU171:CU172" si="30">ROUNDDOWN((CT171-CR171)/12,0)</f>
        <v>0</v>
      </c>
      <c r="CV171" s="3" t="s">
        <v>113</v>
      </c>
      <c r="CW171" s="3">
        <v>0.0</v>
      </c>
      <c r="CX171" s="3" t="s">
        <v>113</v>
      </c>
      <c r="CY171" s="26">
        <f>IFERROR(VLOOKUP(CX171,'Dicionário'!$A:$C,2,0),"Conferir")</f>
        <v>2</v>
      </c>
      <c r="CZ171" s="3" t="s">
        <v>340</v>
      </c>
      <c r="DA171" s="3" t="s">
        <v>331</v>
      </c>
      <c r="DB171" s="3" t="s">
        <v>122</v>
      </c>
      <c r="DC171" s="26">
        <f>IFERROR(VLOOKUP(DB171,'Dicionário'!$A:$C,2,0),"Conferir")</f>
        <v>1</v>
      </c>
      <c r="DD171" s="3" t="s">
        <v>123</v>
      </c>
      <c r="DF171" s="3" t="s">
        <v>124</v>
      </c>
      <c r="DG171" s="26">
        <f>IFERROR(VLOOKUP(DF171,'Dicionário'!$A:$C,2,0),"Conferir")</f>
        <v>2</v>
      </c>
      <c r="DH171" s="3" t="s">
        <v>228</v>
      </c>
      <c r="DI171" s="26">
        <f>IFERROR(VLOOKUP(DH171,'Dicionário'!$A:$C,2,0),"Conferir")</f>
        <v>6</v>
      </c>
      <c r="DJ171" s="3" t="s">
        <v>126</v>
      </c>
      <c r="DK171" s="26">
        <f>IFERROR(VLOOKUP(DJ171,'Dicionário'!$A:$C,2,0),"Conferir")</f>
        <v>7</v>
      </c>
      <c r="DL171" s="3" t="s">
        <v>92</v>
      </c>
      <c r="DM171" s="26">
        <f>IFERROR(VLOOKUP(DL171,'Dicionário'!$A:$C,2,0),"Conferir")</f>
        <v>2</v>
      </c>
      <c r="DN171" s="3" t="s">
        <v>92</v>
      </c>
      <c r="DO171" s="26">
        <f>IFERROR(VLOOKUP(DN171,'Dicionário'!$A:$C,2,0),"Conferir")</f>
        <v>2</v>
      </c>
      <c r="DQ171" s="27">
        <f t="shared" si="5"/>
        <v>4000</v>
      </c>
      <c r="DR171" s="27">
        <f t="shared" si="6"/>
        <v>3121</v>
      </c>
      <c r="DS171" s="27">
        <f t="shared" si="7"/>
        <v>17</v>
      </c>
      <c r="DT171" s="27">
        <v>2020.0</v>
      </c>
    </row>
    <row r="172">
      <c r="A172" s="2">
        <v>45045.63359802084</v>
      </c>
      <c r="B172" s="3" t="s">
        <v>1329</v>
      </c>
      <c r="C172" s="3" t="s">
        <v>91</v>
      </c>
      <c r="D172" s="3" t="s">
        <v>92</v>
      </c>
      <c r="E172" s="3" t="s">
        <v>92</v>
      </c>
      <c r="F172" s="3">
        <v>1.0</v>
      </c>
      <c r="G172" s="3" t="s">
        <v>93</v>
      </c>
      <c r="H172" s="3">
        <v>1.0</v>
      </c>
      <c r="I172" s="3" t="s">
        <v>96</v>
      </c>
      <c r="J172" s="3" t="s">
        <v>95</v>
      </c>
      <c r="K172" s="3" t="s">
        <v>2486</v>
      </c>
      <c r="L172" s="3">
        <v>2.023030305E9</v>
      </c>
      <c r="M172" s="3" t="s">
        <v>294</v>
      </c>
      <c r="N172" s="3" t="s">
        <v>1331</v>
      </c>
      <c r="O172" s="3">
        <v>1.1948802826E10</v>
      </c>
      <c r="P172" s="3">
        <v>5.85777536E8</v>
      </c>
      <c r="R172" s="3">
        <v>4.8318718852E10</v>
      </c>
      <c r="S172" s="4">
        <v>38419.0</v>
      </c>
      <c r="T172" s="3" t="s">
        <v>163</v>
      </c>
      <c r="U172" s="3" t="s">
        <v>100</v>
      </c>
      <c r="V172" s="3" t="s">
        <v>1332</v>
      </c>
      <c r="W172" s="5" t="s">
        <v>1333</v>
      </c>
      <c r="X172" s="3" t="s">
        <v>103</v>
      </c>
      <c r="Y172" s="3" t="s">
        <v>104</v>
      </c>
      <c r="Z172" s="3" t="s">
        <v>105</v>
      </c>
      <c r="AA172" s="3" t="s">
        <v>106</v>
      </c>
      <c r="AC172" s="3">
        <v>3.0</v>
      </c>
      <c r="AD172" s="3">
        <v>2.0</v>
      </c>
      <c r="AE172" s="23">
        <f t="shared" si="1"/>
        <v>4</v>
      </c>
      <c r="AF172" s="3">
        <v>0.0</v>
      </c>
      <c r="AG172" s="23">
        <f t="shared" si="2"/>
        <v>4</v>
      </c>
      <c r="AH172" s="24" t="str">
        <f t="shared" si="3"/>
        <v>Ok</v>
      </c>
      <c r="AI172" s="3" t="s">
        <v>107</v>
      </c>
      <c r="AJ172" s="3">
        <v>603.0</v>
      </c>
      <c r="AK172" s="3" t="s">
        <v>108</v>
      </c>
      <c r="AL172" s="25">
        <f>IFERROR(VLOOKUP(AK172,'Dicionário'!A:C,2,0),"Conferir")</f>
        <v>2</v>
      </c>
      <c r="AM172" s="3">
        <v>0.0</v>
      </c>
      <c r="AN172" s="3" t="s">
        <v>109</v>
      </c>
      <c r="AO172" s="26">
        <f>IFERROR(VLOOKUP(AN172,'Dicionário'!$A:$C,2,0),"Conferir")</f>
        <v>2</v>
      </c>
      <c r="AP172" s="3">
        <v>3500.0</v>
      </c>
      <c r="AQ172" s="3" t="s">
        <v>274</v>
      </c>
      <c r="AR172" s="26">
        <f>IFERROR(VLOOKUP(AQ172,'Dicionário'!$A:$C,2,0),"Conferir")</f>
        <v>0</v>
      </c>
      <c r="AS172" s="3">
        <v>0.0</v>
      </c>
      <c r="AT172" s="3" t="s">
        <v>109</v>
      </c>
      <c r="AU172" s="26">
        <f>IFERROR(VLOOKUP(AT172,'Dicionário'!$A:$C,2,0),"Conferir")</f>
        <v>2</v>
      </c>
      <c r="AV172" s="3">
        <v>0.0</v>
      </c>
      <c r="AW172" s="3" t="s">
        <v>109</v>
      </c>
      <c r="AX172" s="26">
        <f>IFERROR(VLOOKUP(AW172,'Dicionário'!$A:$C,2,0),"Conferir")</f>
        <v>2</v>
      </c>
      <c r="AY172" s="3">
        <v>0.0</v>
      </c>
      <c r="AZ172" s="3" t="s">
        <v>109</v>
      </c>
      <c r="BA172" s="26">
        <f>IFERROR(VLOOKUP(AZ172,'Dicionário'!$A:$C,2,0),"Conferir")</f>
        <v>2</v>
      </c>
      <c r="BB172" s="3">
        <v>0.0</v>
      </c>
      <c r="BC172" s="3" t="s">
        <v>109</v>
      </c>
      <c r="BD172" s="26">
        <f>IFERROR(VLOOKUP(BC172,'Dicionário'!$A:$C,2,0),"Conferir")</f>
        <v>2</v>
      </c>
      <c r="BF172" s="3">
        <v>0.0</v>
      </c>
      <c r="BG172" s="3" t="s">
        <v>136</v>
      </c>
      <c r="BH172" s="26">
        <f>IFERROR(VLOOKUP(BG172,'Dicionário'!$A:$C,2,0),"Conferir")</f>
        <v>1</v>
      </c>
      <c r="BI172" s="3">
        <v>0.0</v>
      </c>
      <c r="BJ172" s="3" t="s">
        <v>137</v>
      </c>
      <c r="BK172" s="26">
        <f>IFERROR(VLOOKUP(BJ172,'Dicionário'!$A:$C,2,0),"Conferir")</f>
        <v>2</v>
      </c>
      <c r="BL172" s="3">
        <v>0.0</v>
      </c>
      <c r="BM172" s="3" t="s">
        <v>113</v>
      </c>
      <c r="BN172" s="26">
        <f>IFERROR(VLOOKUP(BM172,'Dicionário'!$A:$C,2,0),"Conferir")</f>
        <v>2</v>
      </c>
      <c r="BO172" s="3">
        <v>65.0</v>
      </c>
      <c r="BP172" s="3" t="s">
        <v>114</v>
      </c>
      <c r="BQ172" s="26">
        <f>IFERROR(VLOOKUP(BP172,'Dicionário'!$A:$C,2,0),"Conferir")</f>
        <v>2</v>
      </c>
      <c r="BR172" s="3">
        <v>125.0</v>
      </c>
      <c r="BS172" s="3" t="s">
        <v>114</v>
      </c>
      <c r="BT172" s="26">
        <f>IFERROR(VLOOKUP(BS172,'Dicionário'!$A:$C,2,0),"Conferir")</f>
        <v>2</v>
      </c>
      <c r="BU172" s="3">
        <v>0.0</v>
      </c>
      <c r="BV172" s="3" t="s">
        <v>113</v>
      </c>
      <c r="BW172" s="26">
        <f>IFERROR(VLOOKUP(BV172,'Dicionário'!$A:$C,2,0),"Conferir")</f>
        <v>2</v>
      </c>
      <c r="BX172" s="3" t="s">
        <v>115</v>
      </c>
      <c r="BY172" s="3">
        <v>70.0</v>
      </c>
      <c r="BZ172" s="3" t="s">
        <v>179</v>
      </c>
      <c r="CA172" s="26">
        <f>IFERROR(VLOOKUP(BZ172,'Dicionário'!$A:$C,2,0),"Conferir")</f>
        <v>0</v>
      </c>
      <c r="CB172" s="3">
        <v>200.0</v>
      </c>
      <c r="CC172" s="3">
        <v>0.0</v>
      </c>
      <c r="CD172" s="3" t="s">
        <v>113</v>
      </c>
      <c r="CE172" s="26">
        <f>IFERROR(VLOOKUP(CD172,'Dicionário'!$A:$C,2,0),"Conferir")</f>
        <v>2</v>
      </c>
      <c r="CF172" s="3">
        <v>280.0</v>
      </c>
      <c r="CG172" s="3" t="s">
        <v>276</v>
      </c>
      <c r="CH172" s="26">
        <f>IFERROR(VLOOKUP(CG172,'Dicionário'!$A:$C,2,0),"Conferir")</f>
        <v>2</v>
      </c>
      <c r="CI172" s="3">
        <v>300.0</v>
      </c>
      <c r="CJ172" s="3" t="s">
        <v>118</v>
      </c>
      <c r="CK172" s="26">
        <f>IFERROR(VLOOKUP(CJ172,'Dicionário'!$A:$C,2,0),"Conferir")</f>
        <v>2</v>
      </c>
      <c r="CL172" s="3" t="s">
        <v>293</v>
      </c>
      <c r="CM172" s="3">
        <v>0.0</v>
      </c>
      <c r="CN172" s="3">
        <v>0.0</v>
      </c>
      <c r="CO172" s="3">
        <v>0.0</v>
      </c>
      <c r="CP172" s="3" t="s">
        <v>113</v>
      </c>
      <c r="CQ172" s="26">
        <f>IFERROR(VLOOKUP(CP172,'Dicionário'!$A:$C,2,0),"Conferir")</f>
        <v>2</v>
      </c>
      <c r="CR172" s="3">
        <v>0.0</v>
      </c>
      <c r="CS172" s="3" t="s">
        <v>113</v>
      </c>
      <c r="CT172" s="3">
        <v>0.0</v>
      </c>
      <c r="CU172" s="3">
        <f t="shared" si="30"/>
        <v>0</v>
      </c>
      <c r="CV172" s="3" t="s">
        <v>113</v>
      </c>
      <c r="CW172" s="3">
        <v>0.0</v>
      </c>
      <c r="CX172" s="3" t="s">
        <v>113</v>
      </c>
      <c r="CY172" s="26">
        <f>IFERROR(VLOOKUP(CX172,'Dicionário'!$A:$C,2,0),"Conferir")</f>
        <v>2</v>
      </c>
      <c r="DA172" s="3" t="s">
        <v>331</v>
      </c>
      <c r="DB172" s="3" t="s">
        <v>121</v>
      </c>
      <c r="DC172" s="26">
        <f>IFERROR(VLOOKUP(DB172,'Dicionário'!$A:$C,2,0),"Conferir")</f>
        <v>2</v>
      </c>
      <c r="DD172" s="3" t="s">
        <v>123</v>
      </c>
      <c r="DE172" s="3" t="s">
        <v>92</v>
      </c>
      <c r="DF172" s="3" t="s">
        <v>124</v>
      </c>
      <c r="DG172" s="26">
        <f>IFERROR(VLOOKUP(DF172,'Dicionário'!$A:$C,2,0),"Conferir")</f>
        <v>2</v>
      </c>
      <c r="DH172" s="3" t="s">
        <v>181</v>
      </c>
      <c r="DI172" s="26">
        <f>IFERROR(VLOOKUP(DH172,'Dicionário'!$A:$C,2,0),"Conferir")</f>
        <v>1</v>
      </c>
      <c r="DJ172" s="3" t="s">
        <v>126</v>
      </c>
      <c r="DK172" s="26">
        <f>IFERROR(VLOOKUP(DJ172,'Dicionário'!$A:$C,2,0),"Conferir")</f>
        <v>7</v>
      </c>
      <c r="DL172" s="3" t="s">
        <v>92</v>
      </c>
      <c r="DM172" s="26">
        <f>IFERROR(VLOOKUP(DL172,'Dicionário'!$A:$C,2,0),"Conferir")</f>
        <v>2</v>
      </c>
      <c r="DN172" s="3" t="s">
        <v>92</v>
      </c>
      <c r="DO172" s="26">
        <f>IFERROR(VLOOKUP(DN172,'Dicionário'!$A:$C,2,0),"Conferir")</f>
        <v>2</v>
      </c>
      <c r="DQ172" s="27">
        <f t="shared" si="5"/>
        <v>4103</v>
      </c>
      <c r="DR172" s="27">
        <f t="shared" si="6"/>
        <v>1040</v>
      </c>
      <c r="DS172" s="27">
        <f t="shared" si="7"/>
        <v>18</v>
      </c>
      <c r="DT172" s="27">
        <v>2019.0</v>
      </c>
    </row>
    <row r="173">
      <c r="A173" s="2">
        <v>45052.410746875</v>
      </c>
      <c r="B173" s="3" t="s">
        <v>1334</v>
      </c>
      <c r="C173" s="3" t="s">
        <v>91</v>
      </c>
      <c r="D173" s="3" t="s">
        <v>92</v>
      </c>
      <c r="E173" s="3" t="s">
        <v>92</v>
      </c>
      <c r="F173" s="3" t="s">
        <v>93</v>
      </c>
      <c r="G173" s="3" t="s">
        <v>93</v>
      </c>
      <c r="H173" s="3" t="s">
        <v>94</v>
      </c>
      <c r="I173" s="3" t="s">
        <v>95</v>
      </c>
      <c r="J173" s="3" t="s">
        <v>96</v>
      </c>
      <c r="K173" s="3" t="s">
        <v>1335</v>
      </c>
      <c r="L173" s="3">
        <v>2.023030307E9</v>
      </c>
      <c r="M173" s="3" t="s">
        <v>832</v>
      </c>
      <c r="N173" s="3" t="s">
        <v>1336</v>
      </c>
      <c r="O173" s="3">
        <v>1.1986307665E10</v>
      </c>
      <c r="P173" s="3">
        <v>5.9855466E7</v>
      </c>
      <c r="Q173" s="3" t="s">
        <v>92</v>
      </c>
      <c r="R173" s="3">
        <v>5.6193090886E10</v>
      </c>
      <c r="S173" s="4">
        <v>38438.0</v>
      </c>
      <c r="T173" s="3" t="s">
        <v>131</v>
      </c>
      <c r="U173" s="3" t="s">
        <v>100</v>
      </c>
      <c r="V173" s="3" t="s">
        <v>1337</v>
      </c>
      <c r="W173" s="5" t="s">
        <v>1338</v>
      </c>
      <c r="X173" s="3" t="s">
        <v>103</v>
      </c>
      <c r="Y173" s="3" t="s">
        <v>104</v>
      </c>
      <c r="Z173" s="3" t="s">
        <v>105</v>
      </c>
      <c r="AA173" s="3" t="s">
        <v>106</v>
      </c>
      <c r="AC173" s="3">
        <v>4.0</v>
      </c>
      <c r="AD173" s="3">
        <v>4.0</v>
      </c>
      <c r="AE173" s="23">
        <f t="shared" si="1"/>
        <v>8</v>
      </c>
      <c r="AG173" s="23">
        <f t="shared" si="2"/>
        <v>8</v>
      </c>
      <c r="AH173" s="24" t="str">
        <f t="shared" si="3"/>
        <v>Ok</v>
      </c>
      <c r="AI173" s="3" t="s">
        <v>107</v>
      </c>
      <c r="AJ173" s="3">
        <v>0.0</v>
      </c>
      <c r="AK173" s="3" t="s">
        <v>109</v>
      </c>
      <c r="AL173" s="25">
        <f>IFERROR(VLOOKUP(AK173,'Dicionário'!A:C,2,0),"Conferir")</f>
        <v>2</v>
      </c>
      <c r="AM173" s="3">
        <v>3845.0</v>
      </c>
      <c r="AN173" s="3" t="s">
        <v>108</v>
      </c>
      <c r="AO173" s="26">
        <f>IFERROR(VLOOKUP(AN173,'Dicionário'!$A:$C,2,0),"Conferir")</f>
        <v>2</v>
      </c>
      <c r="AP173" s="3">
        <v>0.0</v>
      </c>
      <c r="AQ173" s="3" t="s">
        <v>109</v>
      </c>
      <c r="AR173" s="26">
        <f>IFERROR(VLOOKUP(AQ173,'Dicionário'!$A:$C,2,0),"Conferir")</f>
        <v>2</v>
      </c>
      <c r="AS173" s="3">
        <v>0.0</v>
      </c>
      <c r="AT173" s="3" t="s">
        <v>109</v>
      </c>
      <c r="AU173" s="26">
        <f>IFERROR(VLOOKUP(AT173,'Dicionário'!$A:$C,2,0),"Conferir")</f>
        <v>2</v>
      </c>
      <c r="AV173" s="3">
        <v>0.0</v>
      </c>
      <c r="AW173" s="3" t="s">
        <v>109</v>
      </c>
      <c r="AX173" s="26">
        <f>IFERROR(VLOOKUP(AW173,'Dicionário'!$A:$C,2,0),"Conferir")</f>
        <v>2</v>
      </c>
      <c r="AY173" s="3">
        <v>0.0</v>
      </c>
      <c r="AZ173" s="3" t="s">
        <v>109</v>
      </c>
      <c r="BA173" s="26">
        <f>IFERROR(VLOOKUP(AZ173,'Dicionário'!$A:$C,2,0),"Conferir")</f>
        <v>2</v>
      </c>
      <c r="BB173" s="3">
        <v>0.0</v>
      </c>
      <c r="BC173" s="3" t="s">
        <v>109</v>
      </c>
      <c r="BD173" s="26">
        <f>IFERROR(VLOOKUP(BC173,'Dicionário'!$A:$C,2,0),"Conferir")</f>
        <v>2</v>
      </c>
      <c r="BF173" s="3">
        <v>1.0</v>
      </c>
      <c r="BG173" s="3" t="s">
        <v>136</v>
      </c>
      <c r="BH173" s="26">
        <f>IFERROR(VLOOKUP(BG173,'Dicionário'!$A:$C,2,0),"Conferir")</f>
        <v>1</v>
      </c>
      <c r="BI173" s="3">
        <v>0.0</v>
      </c>
      <c r="BJ173" s="3" t="s">
        <v>137</v>
      </c>
      <c r="BK173" s="26">
        <f>IFERROR(VLOOKUP(BJ173,'Dicionário'!$A:$C,2,0),"Conferir")</f>
        <v>2</v>
      </c>
      <c r="BL173" s="3">
        <v>405.0</v>
      </c>
      <c r="BM173" s="3" t="s">
        <v>138</v>
      </c>
      <c r="BN173" s="26">
        <f>IFERROR(VLOOKUP(BM173,'Dicionário'!$A:$C,2,0),"Conferir")</f>
        <v>2</v>
      </c>
      <c r="BO173" s="3">
        <v>70.0</v>
      </c>
      <c r="BP173" s="3" t="s">
        <v>114</v>
      </c>
      <c r="BQ173" s="26">
        <f>IFERROR(VLOOKUP(BP173,'Dicionário'!$A:$C,2,0),"Conferir")</f>
        <v>2</v>
      </c>
      <c r="BR173" s="3">
        <v>199.0</v>
      </c>
      <c r="BS173" s="3" t="s">
        <v>114</v>
      </c>
      <c r="BT173" s="26">
        <f>IFERROR(VLOOKUP(BS173,'Dicionário'!$A:$C,2,0),"Conferir")</f>
        <v>2</v>
      </c>
      <c r="BU173" s="3">
        <v>30.0</v>
      </c>
      <c r="BV173" s="3" t="s">
        <v>237</v>
      </c>
      <c r="BW173" s="26">
        <f>IFERROR(VLOOKUP(BV173,'Dicionário'!$A:$C,2,0),"Conferir")</f>
        <v>0</v>
      </c>
      <c r="BX173" s="3" t="s">
        <v>115</v>
      </c>
      <c r="BY173" s="3">
        <v>100.0</v>
      </c>
      <c r="BZ173" s="3" t="s">
        <v>116</v>
      </c>
      <c r="CA173" s="26">
        <f>IFERROR(VLOOKUP(BZ173,'Dicionário'!$A:$C,2,0),"Conferir")</f>
        <v>2</v>
      </c>
      <c r="CB173" s="3">
        <v>229.0</v>
      </c>
      <c r="CC173" s="3">
        <v>0.0</v>
      </c>
      <c r="CD173" s="3" t="s">
        <v>113</v>
      </c>
      <c r="CE173" s="26">
        <f>IFERROR(VLOOKUP(CD173,'Dicionário'!$A:$C,2,0),"Conferir")</f>
        <v>2</v>
      </c>
      <c r="CF173" s="3">
        <v>0.0</v>
      </c>
      <c r="CG173" s="3" t="s">
        <v>113</v>
      </c>
      <c r="CH173" s="26">
        <f>IFERROR(VLOOKUP(CG173,'Dicionário'!$A:$C,2,0),"Conferir")</f>
        <v>2</v>
      </c>
      <c r="CI173" s="3">
        <v>0.0</v>
      </c>
      <c r="CJ173" s="3" t="s">
        <v>113</v>
      </c>
      <c r="CK173" s="26">
        <f>IFERROR(VLOOKUP(CJ173,'Dicionário'!$A:$C,2,0),"Conferir")</f>
        <v>2</v>
      </c>
      <c r="CM173" s="3">
        <v>1.0</v>
      </c>
      <c r="CN173" s="3">
        <v>0.0</v>
      </c>
      <c r="CO173" s="3">
        <v>483.0</v>
      </c>
      <c r="CP173" s="3" t="s">
        <v>120</v>
      </c>
      <c r="CQ173" s="26">
        <f>IFERROR(VLOOKUP(CP173,'Dicionário'!$A:$C,2,0),"Conferir")</f>
        <v>2</v>
      </c>
      <c r="CR173" s="3">
        <v>0.0</v>
      </c>
      <c r="CS173" s="3" t="s">
        <v>120</v>
      </c>
      <c r="CT173" s="3">
        <v>2502.0</v>
      </c>
      <c r="CU173" s="3">
        <v>0.0</v>
      </c>
      <c r="CV173" s="3" t="s">
        <v>120</v>
      </c>
      <c r="CW173" s="3">
        <v>0.0</v>
      </c>
      <c r="CX173" s="3" t="s">
        <v>113</v>
      </c>
      <c r="CY173" s="26">
        <f>IFERROR(VLOOKUP(CX173,'Dicionário'!$A:$C,2,0),"Conferir")</f>
        <v>2</v>
      </c>
      <c r="DA173" s="3" t="s">
        <v>122</v>
      </c>
      <c r="DB173" s="3" t="s">
        <v>122</v>
      </c>
      <c r="DC173" s="26">
        <f>IFERROR(VLOOKUP(DB173,'Dicionário'!$A:$C,2,0),"Conferir")</f>
        <v>1</v>
      </c>
      <c r="DD173" s="3" t="s">
        <v>144</v>
      </c>
      <c r="DE173" s="3" t="s">
        <v>92</v>
      </c>
      <c r="DF173" s="3" t="s">
        <v>124</v>
      </c>
      <c r="DG173" s="26">
        <f>IFERROR(VLOOKUP(DF173,'Dicionário'!$A:$C,2,0),"Conferir")</f>
        <v>2</v>
      </c>
      <c r="DH173" s="3" t="s">
        <v>125</v>
      </c>
      <c r="DI173" s="26">
        <f>IFERROR(VLOOKUP(DH173,'Dicionário'!$A:$C,2,0),"Conferir")</f>
        <v>3</v>
      </c>
      <c r="DJ173" s="3" t="s">
        <v>126</v>
      </c>
      <c r="DK173" s="26">
        <f>IFERROR(VLOOKUP(DJ173,'Dicionário'!$A:$C,2,0),"Conferir")</f>
        <v>7</v>
      </c>
      <c r="DL173" s="3" t="s">
        <v>92</v>
      </c>
      <c r="DM173" s="26">
        <f>IFERROR(VLOOKUP(DL173,'Dicionário'!$A:$C,2,0),"Conferir")</f>
        <v>2</v>
      </c>
      <c r="DN173" s="3" t="s">
        <v>92</v>
      </c>
      <c r="DO173" s="26">
        <f>IFERROR(VLOOKUP(DN173,'Dicionário'!$A:$C,2,0),"Conferir")</f>
        <v>2</v>
      </c>
      <c r="DQ173" s="27">
        <f t="shared" si="5"/>
        <v>3845</v>
      </c>
      <c r="DR173" s="27">
        <f t="shared" si="6"/>
        <v>1516</v>
      </c>
      <c r="DS173" s="27">
        <f t="shared" si="7"/>
        <v>18</v>
      </c>
      <c r="DT173" s="27">
        <v>2023.0</v>
      </c>
    </row>
    <row r="174">
      <c r="A174" s="2">
        <v>45052.72103828704</v>
      </c>
      <c r="B174" s="3" t="s">
        <v>1339</v>
      </c>
      <c r="C174" s="3" t="s">
        <v>91</v>
      </c>
      <c r="D174" s="3" t="s">
        <v>92</v>
      </c>
      <c r="E174" s="3" t="s">
        <v>92</v>
      </c>
      <c r="F174" s="3">
        <v>1.0</v>
      </c>
      <c r="G174" s="3" t="s">
        <v>93</v>
      </c>
      <c r="H174" s="3" t="s">
        <v>94</v>
      </c>
      <c r="I174" s="3" t="s">
        <v>96</v>
      </c>
      <c r="J174" s="3" t="s">
        <v>95</v>
      </c>
      <c r="K174" s="3" t="s">
        <v>1340</v>
      </c>
      <c r="L174" s="3">
        <v>2.023030308E9</v>
      </c>
      <c r="M174" s="3" t="s">
        <v>196</v>
      </c>
      <c r="N174" s="3" t="s">
        <v>1341</v>
      </c>
      <c r="O174" s="3">
        <v>1.1997249991E10</v>
      </c>
      <c r="P174" s="3">
        <v>3.9701977E7</v>
      </c>
      <c r="Q174" s="3" t="s">
        <v>92</v>
      </c>
      <c r="R174" s="3">
        <v>6.0970759363E10</v>
      </c>
      <c r="S174" s="4">
        <v>38150.0</v>
      </c>
      <c r="T174" s="3" t="s">
        <v>131</v>
      </c>
      <c r="U174" s="3" t="s">
        <v>100</v>
      </c>
      <c r="V174" s="3" t="s">
        <v>1342</v>
      </c>
      <c r="W174" s="5" t="s">
        <v>1343</v>
      </c>
      <c r="X174" s="3" t="s">
        <v>103</v>
      </c>
      <c r="Y174" s="3" t="s">
        <v>104</v>
      </c>
      <c r="Z174" s="3" t="s">
        <v>105</v>
      </c>
      <c r="AA174" s="3" t="s">
        <v>106</v>
      </c>
      <c r="AC174" s="3">
        <v>6.0</v>
      </c>
      <c r="AD174" s="3">
        <v>3.0</v>
      </c>
      <c r="AE174" s="23">
        <f t="shared" si="1"/>
        <v>6</v>
      </c>
      <c r="AF174" s="3">
        <v>3.0</v>
      </c>
      <c r="AG174" s="23">
        <f t="shared" si="2"/>
        <v>9</v>
      </c>
      <c r="AH174" s="24" t="str">
        <f t="shared" si="3"/>
        <v>Ok</v>
      </c>
      <c r="AI174" s="3" t="s">
        <v>107</v>
      </c>
      <c r="AJ174" s="3">
        <v>0.0</v>
      </c>
      <c r="AK174" s="3" t="s">
        <v>109</v>
      </c>
      <c r="AL174" s="25">
        <f>IFERROR(VLOOKUP(AK174,'Dicionário'!A:C,2,0),"Conferir")</f>
        <v>2</v>
      </c>
      <c r="AM174" s="3">
        <v>0.0</v>
      </c>
      <c r="AN174" s="3" t="s">
        <v>109</v>
      </c>
      <c r="AO174" s="26">
        <f>IFERROR(VLOOKUP(AN174,'Dicionário'!$A:$C,2,0),"Conferir")</f>
        <v>2</v>
      </c>
      <c r="AP174" s="3">
        <v>1522.0</v>
      </c>
      <c r="AQ174" s="3" t="s">
        <v>108</v>
      </c>
      <c r="AR174" s="26">
        <f>IFERROR(VLOOKUP(AQ174,'Dicionário'!$A:$C,2,0),"Conferir")</f>
        <v>2</v>
      </c>
      <c r="AS174" s="3">
        <v>0.0</v>
      </c>
      <c r="AT174" s="3" t="s">
        <v>109</v>
      </c>
      <c r="AU174" s="26">
        <f>IFERROR(VLOOKUP(AT174,'Dicionário'!$A:$C,2,0),"Conferir")</f>
        <v>2</v>
      </c>
      <c r="AV174" s="3">
        <v>0.0</v>
      </c>
      <c r="AW174" s="3" t="s">
        <v>109</v>
      </c>
      <c r="AX174" s="26">
        <f>IFERROR(VLOOKUP(AW174,'Dicionário'!$A:$C,2,0),"Conferir")</f>
        <v>2</v>
      </c>
      <c r="AY174" s="3">
        <v>0.0</v>
      </c>
      <c r="AZ174" s="3" t="s">
        <v>109</v>
      </c>
      <c r="BA174" s="26">
        <f>IFERROR(VLOOKUP(AZ174,'Dicionário'!$A:$C,2,0),"Conferir")</f>
        <v>2</v>
      </c>
      <c r="BB174" s="3">
        <v>467.0</v>
      </c>
      <c r="BC174" s="3" t="s">
        <v>154</v>
      </c>
      <c r="BD174" s="26">
        <f>IFERROR(VLOOKUP(BC174,'Dicionário'!$A:$C,2,0),"Conferir")</f>
        <v>2</v>
      </c>
      <c r="BE174" s="3" t="s">
        <v>2059</v>
      </c>
      <c r="BF174" s="3">
        <v>0.0</v>
      </c>
      <c r="BG174" s="3" t="s">
        <v>155</v>
      </c>
      <c r="BH174" s="26">
        <f>IFERROR(VLOOKUP(BG174,'Dicionário'!$A:$C,2,0),"Conferir")</f>
        <v>3</v>
      </c>
      <c r="BI174" s="3">
        <v>0.0</v>
      </c>
      <c r="BJ174" s="3" t="s">
        <v>137</v>
      </c>
      <c r="BK174" s="26">
        <f>IFERROR(VLOOKUP(BJ174,'Dicionário'!$A:$C,2,0),"Conferir")</f>
        <v>2</v>
      </c>
      <c r="BL174" s="3">
        <v>0.0</v>
      </c>
      <c r="BM174" s="3" t="s">
        <v>113</v>
      </c>
      <c r="BN174" s="26">
        <f>IFERROR(VLOOKUP(BM174,'Dicionário'!$A:$C,2,0),"Conferir")</f>
        <v>2</v>
      </c>
      <c r="BO174" s="3">
        <v>100.0</v>
      </c>
      <c r="BP174" s="3" t="s">
        <v>114</v>
      </c>
      <c r="BQ174" s="26">
        <f>IFERROR(VLOOKUP(BP174,'Dicionário'!$A:$C,2,0),"Conferir")</f>
        <v>2</v>
      </c>
      <c r="BR174" s="3">
        <v>100.0</v>
      </c>
      <c r="BS174" s="3" t="s">
        <v>114</v>
      </c>
      <c r="BT174" s="26">
        <f>IFERROR(VLOOKUP(BS174,'Dicionário'!$A:$C,2,0),"Conferir")</f>
        <v>2</v>
      </c>
      <c r="BU174" s="3">
        <v>0.0</v>
      </c>
      <c r="BV174" s="3" t="s">
        <v>113</v>
      </c>
      <c r="BW174" s="26">
        <f>IFERROR(VLOOKUP(BV174,'Dicionário'!$A:$C,2,0),"Conferir")</f>
        <v>2</v>
      </c>
      <c r="BX174" s="3" t="s">
        <v>157</v>
      </c>
      <c r="BY174" s="3">
        <v>60.0</v>
      </c>
      <c r="BZ174" s="3" t="s">
        <v>116</v>
      </c>
      <c r="CA174" s="26">
        <f>IFERROR(VLOOKUP(BZ174,'Dicionário'!$A:$C,2,0),"Conferir")</f>
        <v>2</v>
      </c>
      <c r="CB174" s="3">
        <v>400.0</v>
      </c>
      <c r="CC174" s="3">
        <v>799.0</v>
      </c>
      <c r="CD174" s="3" t="s">
        <v>189</v>
      </c>
      <c r="CE174" s="26">
        <f>IFERROR(VLOOKUP(CD174,'Dicionário'!$A:$C,2,0),"Conferir")</f>
        <v>2</v>
      </c>
      <c r="CF174" s="3">
        <v>0.0</v>
      </c>
      <c r="CG174" s="3" t="s">
        <v>113</v>
      </c>
      <c r="CH174" s="26">
        <f>IFERROR(VLOOKUP(CG174,'Dicionário'!$A:$C,2,0),"Conferir")</f>
        <v>2</v>
      </c>
      <c r="CI174" s="3">
        <v>100.0</v>
      </c>
      <c r="CJ174" s="3" t="s">
        <v>118</v>
      </c>
      <c r="CK174" s="26">
        <f>IFERROR(VLOOKUP(CJ174,'Dicionário'!$A:$C,2,0),"Conferir")</f>
        <v>2</v>
      </c>
      <c r="CL174" s="3" t="s">
        <v>217</v>
      </c>
      <c r="CM174" s="3">
        <v>0.0</v>
      </c>
      <c r="CN174" s="3">
        <v>0.0</v>
      </c>
      <c r="CO174" s="3">
        <v>0.0</v>
      </c>
      <c r="CP174" s="3" t="s">
        <v>113</v>
      </c>
      <c r="CQ174" s="26">
        <f>IFERROR(VLOOKUP(CP174,'Dicionário'!$A:$C,2,0),"Conferir")</f>
        <v>2</v>
      </c>
      <c r="CR174" s="3">
        <v>0.0</v>
      </c>
      <c r="CS174" s="3" t="s">
        <v>113</v>
      </c>
      <c r="CT174" s="3">
        <v>0.0</v>
      </c>
      <c r="CU174" s="3">
        <f t="shared" ref="CU174:CU185" si="31">ROUNDDOWN((CT174-CR174)/12,0)</f>
        <v>0</v>
      </c>
      <c r="CV174" s="3" t="s">
        <v>113</v>
      </c>
      <c r="CW174" s="3">
        <v>0.0</v>
      </c>
      <c r="CX174" s="3" t="s">
        <v>113</v>
      </c>
      <c r="CY174" s="26">
        <f>IFERROR(VLOOKUP(CX174,'Dicionário'!$A:$C,2,0),"Conferir")</f>
        <v>2</v>
      </c>
      <c r="CZ174" s="3" t="s">
        <v>2060</v>
      </c>
      <c r="DA174" s="3" t="s">
        <v>331</v>
      </c>
      <c r="DB174" s="3" t="s">
        <v>121</v>
      </c>
      <c r="DC174" s="26">
        <f>IFERROR(VLOOKUP(DB174,'Dicionário'!$A:$C,2,0),"Conferir")</f>
        <v>2</v>
      </c>
      <c r="DD174" s="3" t="s">
        <v>123</v>
      </c>
      <c r="DE174" s="3" t="s">
        <v>445</v>
      </c>
      <c r="DF174" s="3" t="s">
        <v>124</v>
      </c>
      <c r="DG174" s="26">
        <f>IFERROR(VLOOKUP(DF174,'Dicionário'!$A:$C,2,0),"Conferir")</f>
        <v>2</v>
      </c>
      <c r="DH174" s="3" t="s">
        <v>181</v>
      </c>
      <c r="DI174" s="26">
        <f>IFERROR(VLOOKUP(DH174,'Dicionário'!$A:$C,2,0),"Conferir")</f>
        <v>1</v>
      </c>
      <c r="DJ174" s="3" t="s">
        <v>146</v>
      </c>
      <c r="DK174" s="26">
        <f>IFERROR(VLOOKUP(DJ174,'Dicionário'!$A:$C,2,0),"Conferir")</f>
        <v>5</v>
      </c>
      <c r="DL174" s="3" t="s">
        <v>91</v>
      </c>
      <c r="DM174" s="26">
        <f>IFERROR(VLOOKUP(DL174,'Dicionário'!$A:$C,2,0),"Conferir")</f>
        <v>1</v>
      </c>
      <c r="DN174" s="3" t="s">
        <v>91</v>
      </c>
      <c r="DO174" s="26">
        <f>IFERROR(VLOOKUP(DN174,'Dicionário'!$A:$C,2,0),"Conferir")</f>
        <v>1</v>
      </c>
      <c r="DQ174" s="27">
        <f t="shared" si="5"/>
        <v>1989</v>
      </c>
      <c r="DR174" s="27">
        <f t="shared" si="6"/>
        <v>1559</v>
      </c>
      <c r="DS174" s="27">
        <f t="shared" si="7"/>
        <v>19</v>
      </c>
      <c r="DT174" s="27">
        <v>2021.0</v>
      </c>
    </row>
    <row r="175">
      <c r="A175" s="2">
        <v>45045.55429677083</v>
      </c>
      <c r="B175" s="3" t="s">
        <v>1347</v>
      </c>
      <c r="C175" s="3" t="s">
        <v>91</v>
      </c>
      <c r="D175" s="3" t="s">
        <v>92</v>
      </c>
      <c r="E175" s="3" t="s">
        <v>92</v>
      </c>
      <c r="F175" s="3" t="s">
        <v>93</v>
      </c>
      <c r="G175" s="3" t="s">
        <v>93</v>
      </c>
      <c r="H175" s="3" t="s">
        <v>94</v>
      </c>
      <c r="I175" s="3" t="s">
        <v>96</v>
      </c>
      <c r="J175" s="3" t="s">
        <v>995</v>
      </c>
      <c r="K175" s="3" t="s">
        <v>1348</v>
      </c>
      <c r="L175" s="3">
        <v>2.02303031E9</v>
      </c>
      <c r="M175" s="3" t="s">
        <v>267</v>
      </c>
      <c r="N175" s="3" t="s">
        <v>1349</v>
      </c>
      <c r="O175" s="3">
        <v>1.1976396694E10</v>
      </c>
      <c r="P175" s="3">
        <v>5.37556746E8</v>
      </c>
      <c r="Q175" s="3" t="s">
        <v>92</v>
      </c>
      <c r="R175" s="3">
        <v>5.5031869828E10</v>
      </c>
      <c r="S175" s="4">
        <v>37929.0</v>
      </c>
      <c r="T175" s="3" t="s">
        <v>131</v>
      </c>
      <c r="U175" s="3" t="s">
        <v>100</v>
      </c>
      <c r="V175" s="3" t="s">
        <v>1350</v>
      </c>
      <c r="W175" s="5" t="s">
        <v>1351</v>
      </c>
      <c r="X175" s="3" t="s">
        <v>103</v>
      </c>
      <c r="Y175" s="3" t="s">
        <v>104</v>
      </c>
      <c r="Z175" s="3" t="s">
        <v>105</v>
      </c>
      <c r="AA175" s="3" t="s">
        <v>106</v>
      </c>
      <c r="AB175" s="3" t="s">
        <v>1352</v>
      </c>
      <c r="AC175" s="3">
        <v>4.0</v>
      </c>
      <c r="AD175" s="3">
        <v>1.0</v>
      </c>
      <c r="AE175" s="23">
        <f t="shared" si="1"/>
        <v>2</v>
      </c>
      <c r="AG175" s="23">
        <f t="shared" si="2"/>
        <v>2</v>
      </c>
      <c r="AH175" s="24" t="str">
        <f t="shared" si="3"/>
        <v>Ok</v>
      </c>
      <c r="AI175" s="3" t="s">
        <v>134</v>
      </c>
      <c r="AJ175" s="3">
        <v>1195.0</v>
      </c>
      <c r="AK175" s="3" t="s">
        <v>108</v>
      </c>
      <c r="AL175" s="25">
        <f>IFERROR(VLOOKUP(AK175,'Dicionário'!A:C,2,0),"Conferir")</f>
        <v>2</v>
      </c>
      <c r="AM175" s="3">
        <v>2000.0</v>
      </c>
      <c r="AN175" s="3" t="s">
        <v>135</v>
      </c>
      <c r="AO175" s="26">
        <f>IFERROR(VLOOKUP(AN175,'Dicionário'!$A:$C,2,0),"Conferir")</f>
        <v>2</v>
      </c>
      <c r="AP175" s="3">
        <v>0.0</v>
      </c>
      <c r="AQ175" s="3" t="s">
        <v>109</v>
      </c>
      <c r="AR175" s="26">
        <f>IFERROR(VLOOKUP(AQ175,'Dicionário'!$A:$C,2,0),"Conferir")</f>
        <v>2</v>
      </c>
      <c r="AS175" s="3">
        <v>0.0</v>
      </c>
      <c r="AT175" s="3" t="s">
        <v>109</v>
      </c>
      <c r="AU175" s="26">
        <f>IFERROR(VLOOKUP(AT175,'Dicionário'!$A:$C,2,0),"Conferir")</f>
        <v>2</v>
      </c>
      <c r="AV175" s="3">
        <v>0.0</v>
      </c>
      <c r="AW175" s="3" t="s">
        <v>109</v>
      </c>
      <c r="AX175" s="26">
        <f>IFERROR(VLOOKUP(AW175,'Dicionário'!$A:$C,2,0),"Conferir")</f>
        <v>2</v>
      </c>
      <c r="AY175" s="3">
        <v>0.0</v>
      </c>
      <c r="AZ175" s="3" t="s">
        <v>109</v>
      </c>
      <c r="BA175" s="26">
        <f>IFERROR(VLOOKUP(AZ175,'Dicionário'!$A:$C,2,0),"Conferir")</f>
        <v>2</v>
      </c>
      <c r="BB175" s="3">
        <v>335.0</v>
      </c>
      <c r="BC175" s="3" t="s">
        <v>176</v>
      </c>
      <c r="BD175" s="26">
        <f>IFERROR(VLOOKUP(BC175,'Dicionário'!$A:$C,2,0),"Conferir")</f>
        <v>0</v>
      </c>
      <c r="BF175" s="3">
        <v>0.0</v>
      </c>
      <c r="BG175" s="3" t="s">
        <v>136</v>
      </c>
      <c r="BH175" s="26">
        <f>IFERROR(VLOOKUP(BG175,'Dicionário'!$A:$C,2,0),"Conferir")</f>
        <v>1</v>
      </c>
      <c r="BI175" s="3">
        <v>0.0</v>
      </c>
      <c r="BJ175" s="3" t="s">
        <v>137</v>
      </c>
      <c r="BK175" s="26">
        <f>IFERROR(VLOOKUP(BJ175,'Dicionário'!$A:$C,2,0),"Conferir")</f>
        <v>2</v>
      </c>
      <c r="BL175" s="3">
        <v>94.0</v>
      </c>
      <c r="BM175" s="3" t="s">
        <v>138</v>
      </c>
      <c r="BN175" s="26">
        <f>IFERROR(VLOOKUP(BM175,'Dicionário'!$A:$C,2,0),"Conferir")</f>
        <v>2</v>
      </c>
      <c r="BO175" s="3">
        <v>30.0</v>
      </c>
      <c r="BP175" s="3" t="s">
        <v>114</v>
      </c>
      <c r="BQ175" s="26">
        <f>IFERROR(VLOOKUP(BP175,'Dicionário'!$A:$C,2,0),"Conferir")</f>
        <v>2</v>
      </c>
      <c r="BR175" s="3">
        <v>158.0</v>
      </c>
      <c r="BS175" s="3" t="s">
        <v>114</v>
      </c>
      <c r="BT175" s="26">
        <f>IFERROR(VLOOKUP(BS175,'Dicionário'!$A:$C,2,0),"Conferir")</f>
        <v>2</v>
      </c>
      <c r="BU175" s="3">
        <v>19.0</v>
      </c>
      <c r="BV175" s="3" t="s">
        <v>167</v>
      </c>
      <c r="BW175" s="26">
        <f>IFERROR(VLOOKUP(BV175,'Dicionário'!$A:$C,2,0),"Conferir")</f>
        <v>2</v>
      </c>
      <c r="BX175" s="3" t="s">
        <v>115</v>
      </c>
      <c r="BY175" s="3">
        <v>114.0</v>
      </c>
      <c r="BZ175" s="3" t="s">
        <v>116</v>
      </c>
      <c r="CA175" s="26">
        <f>IFERROR(VLOOKUP(BZ175,'Dicionário'!$A:$C,2,0),"Conferir")</f>
        <v>2</v>
      </c>
      <c r="CB175" s="3">
        <v>200.0</v>
      </c>
      <c r="CC175" s="3">
        <v>0.0</v>
      </c>
      <c r="CD175" s="3" t="s">
        <v>113</v>
      </c>
      <c r="CE175" s="26">
        <f>IFERROR(VLOOKUP(CD175,'Dicionário'!$A:$C,2,0),"Conferir")</f>
        <v>2</v>
      </c>
      <c r="CF175" s="3">
        <v>0.0</v>
      </c>
      <c r="CG175" s="3" t="s">
        <v>113</v>
      </c>
      <c r="CH175" s="26">
        <f>IFERROR(VLOOKUP(CG175,'Dicionário'!$A:$C,2,0),"Conferir")</f>
        <v>2</v>
      </c>
      <c r="CI175" s="3">
        <v>0.0</v>
      </c>
      <c r="CJ175" s="3" t="s">
        <v>113</v>
      </c>
      <c r="CK175" s="26">
        <f>IFERROR(VLOOKUP(CJ175,'Dicionário'!$A:$C,2,0),"Conferir")</f>
        <v>2</v>
      </c>
      <c r="CM175" s="3">
        <v>1.0</v>
      </c>
      <c r="CN175" s="3">
        <v>0.0</v>
      </c>
      <c r="CO175" s="3">
        <v>754.0</v>
      </c>
      <c r="CP175" s="3" t="s">
        <v>120</v>
      </c>
      <c r="CQ175" s="26">
        <f>IFERROR(VLOOKUP(CP175,'Dicionário'!$A:$C,2,0),"Conferir")</f>
        <v>2</v>
      </c>
      <c r="CR175" s="3">
        <v>0.0</v>
      </c>
      <c r="CS175" s="3" t="s">
        <v>113</v>
      </c>
      <c r="CT175" s="3">
        <v>0.0</v>
      </c>
      <c r="CU175" s="3">
        <f t="shared" si="31"/>
        <v>0</v>
      </c>
      <c r="CV175" s="3" t="s">
        <v>113</v>
      </c>
      <c r="CW175" s="3">
        <v>37000.0</v>
      </c>
      <c r="CX175" s="3" t="s">
        <v>207</v>
      </c>
      <c r="CY175" s="26">
        <f>IFERROR(VLOOKUP(CX175,'Dicionário'!$A:$C,2,0),"Conferir")</f>
        <v>0</v>
      </c>
      <c r="DA175" s="3" t="s">
        <v>122</v>
      </c>
      <c r="DB175" s="3" t="s">
        <v>122</v>
      </c>
      <c r="DC175" s="26">
        <f>IFERROR(VLOOKUP(DB175,'Dicionário'!$A:$C,2,0),"Conferir")</f>
        <v>1</v>
      </c>
      <c r="DD175" s="3" t="s">
        <v>123</v>
      </c>
      <c r="DF175" s="3" t="s">
        <v>124</v>
      </c>
      <c r="DG175" s="26">
        <f>IFERROR(VLOOKUP(DF175,'Dicionário'!$A:$C,2,0),"Conferir")</f>
        <v>2</v>
      </c>
      <c r="DH175" s="3" t="s">
        <v>208</v>
      </c>
      <c r="DI175" s="26">
        <f>IFERROR(VLOOKUP(DH175,'Dicionário'!$A:$C,2,0),"Conferir")</f>
        <v>4</v>
      </c>
      <c r="DJ175" s="3" t="s">
        <v>147</v>
      </c>
      <c r="DK175" s="26">
        <f>IFERROR(VLOOKUP(DJ175,'Dicionário'!$A:$C,2,0),"Conferir")</f>
        <v>2</v>
      </c>
      <c r="DL175" s="3" t="s">
        <v>92</v>
      </c>
      <c r="DM175" s="26">
        <f>IFERROR(VLOOKUP(DL175,'Dicionário'!$A:$C,2,0),"Conferir")</f>
        <v>2</v>
      </c>
      <c r="DN175" s="3" t="s">
        <v>92</v>
      </c>
      <c r="DO175" s="26">
        <f>IFERROR(VLOOKUP(DN175,'Dicionário'!$A:$C,2,0),"Conferir")</f>
        <v>2</v>
      </c>
      <c r="DQ175" s="27">
        <f t="shared" si="5"/>
        <v>3530</v>
      </c>
      <c r="DR175" s="27">
        <f t="shared" si="6"/>
        <v>1369</v>
      </c>
      <c r="DS175" s="27">
        <f t="shared" si="7"/>
        <v>19</v>
      </c>
      <c r="DT175" s="27">
        <v>2022.0</v>
      </c>
    </row>
    <row r="176">
      <c r="A176" s="2">
        <v>45045.558625624995</v>
      </c>
      <c r="B176" s="3" t="s">
        <v>1354</v>
      </c>
      <c r="C176" s="3" t="s">
        <v>91</v>
      </c>
      <c r="D176" s="3" t="s">
        <v>91</v>
      </c>
      <c r="E176" s="3" t="s">
        <v>92</v>
      </c>
      <c r="F176" s="3">
        <v>1.0</v>
      </c>
      <c r="G176" s="3" t="s">
        <v>93</v>
      </c>
      <c r="H176" s="3" t="s">
        <v>94</v>
      </c>
      <c r="I176" s="3" t="s">
        <v>96</v>
      </c>
      <c r="J176" s="3" t="s">
        <v>95</v>
      </c>
      <c r="K176" s="3" t="s">
        <v>1355</v>
      </c>
      <c r="L176" s="3">
        <v>2.023030311E9</v>
      </c>
      <c r="M176" s="3" t="s">
        <v>159</v>
      </c>
      <c r="N176" s="3" t="s">
        <v>1356</v>
      </c>
      <c r="O176" s="3">
        <v>1.1986750029E10</v>
      </c>
      <c r="P176" s="3">
        <v>5.79067919E8</v>
      </c>
      <c r="R176" s="3">
        <v>4.9785322807E10</v>
      </c>
      <c r="S176" s="4">
        <v>38442.0</v>
      </c>
      <c r="T176" s="3" t="s">
        <v>99</v>
      </c>
      <c r="U176" s="3" t="s">
        <v>100</v>
      </c>
      <c r="V176" s="3" t="s">
        <v>1357</v>
      </c>
      <c r="W176" s="5" t="s">
        <v>1358</v>
      </c>
      <c r="X176" s="3" t="s">
        <v>103</v>
      </c>
      <c r="Y176" s="3" t="s">
        <v>104</v>
      </c>
      <c r="Z176" s="3" t="s">
        <v>105</v>
      </c>
      <c r="AA176" s="3" t="s">
        <v>106</v>
      </c>
      <c r="AC176" s="3">
        <v>2.0</v>
      </c>
      <c r="AD176" s="3">
        <v>2.0</v>
      </c>
      <c r="AE176" s="23">
        <f t="shared" si="1"/>
        <v>4</v>
      </c>
      <c r="AG176" s="23">
        <f t="shared" si="2"/>
        <v>4</v>
      </c>
      <c r="AH176" s="24" t="str">
        <f t="shared" si="3"/>
        <v>Ok</v>
      </c>
      <c r="AI176" s="3" t="s">
        <v>107</v>
      </c>
      <c r="AJ176" s="3">
        <v>350.0</v>
      </c>
      <c r="AK176" s="3" t="s">
        <v>176</v>
      </c>
      <c r="AL176" s="25">
        <f>IFERROR(VLOOKUP(AK176,'Dicionário'!A:C,2,0),"Conferir")</f>
        <v>0</v>
      </c>
      <c r="AM176" s="3">
        <v>0.0</v>
      </c>
      <c r="AN176" s="3" t="s">
        <v>109</v>
      </c>
      <c r="AO176" s="26">
        <f>IFERROR(VLOOKUP(AN176,'Dicionário'!$A:$C,2,0),"Conferir")</f>
        <v>2</v>
      </c>
      <c r="AP176" s="3">
        <v>600.0</v>
      </c>
      <c r="AQ176" s="3" t="s">
        <v>176</v>
      </c>
      <c r="AR176" s="26">
        <f>IFERROR(VLOOKUP(AQ176,'Dicionário'!$A:$C,2,0),"Conferir")</f>
        <v>0</v>
      </c>
      <c r="AS176" s="3">
        <v>2974.0</v>
      </c>
      <c r="AT176" s="3" t="s">
        <v>135</v>
      </c>
      <c r="AU176" s="26">
        <f>IFERROR(VLOOKUP(AT176,'Dicionário'!$A:$C,2,0),"Conferir")</f>
        <v>2</v>
      </c>
      <c r="AV176" s="3">
        <v>0.0</v>
      </c>
      <c r="AW176" s="3" t="s">
        <v>109</v>
      </c>
      <c r="AX176" s="26">
        <f>IFERROR(VLOOKUP(AW176,'Dicionário'!$A:$C,2,0),"Conferir")</f>
        <v>2</v>
      </c>
      <c r="AY176" s="3">
        <v>0.0</v>
      </c>
      <c r="AZ176" s="3" t="s">
        <v>109</v>
      </c>
      <c r="BA176" s="26">
        <f>IFERROR(VLOOKUP(AZ176,'Dicionário'!$A:$C,2,0),"Conferir")</f>
        <v>2</v>
      </c>
      <c r="BB176" s="3">
        <v>0.0</v>
      </c>
      <c r="BC176" s="3" t="s">
        <v>109</v>
      </c>
      <c r="BD176" s="26">
        <f>IFERROR(VLOOKUP(BC176,'Dicionário'!$A:$C,2,0),"Conferir")</f>
        <v>2</v>
      </c>
      <c r="BF176" s="3">
        <v>0.0</v>
      </c>
      <c r="BG176" s="3" t="s">
        <v>111</v>
      </c>
      <c r="BH176" s="26">
        <f>IFERROR(VLOOKUP(BG176,'Dicionário'!$A:$C,2,0),"Conferir")</f>
        <v>2</v>
      </c>
      <c r="BI176" s="3">
        <v>450.0</v>
      </c>
      <c r="BJ176" s="3" t="s">
        <v>245</v>
      </c>
      <c r="BK176" s="26">
        <f>IFERROR(VLOOKUP(BJ176,'Dicionário'!$A:$C,2,0),"Conferir")</f>
        <v>0</v>
      </c>
      <c r="BL176" s="5" t="s">
        <v>573</v>
      </c>
      <c r="BM176" s="3" t="s">
        <v>255</v>
      </c>
      <c r="BN176" s="26">
        <f>IFERROR(VLOOKUP(BM176,'Dicionário'!$A:$C,2,0),"Conferir")</f>
        <v>2</v>
      </c>
      <c r="BO176" s="3">
        <v>449.0</v>
      </c>
      <c r="BP176" s="3" t="s">
        <v>114</v>
      </c>
      <c r="BQ176" s="26">
        <f>IFERROR(VLOOKUP(BP176,'Dicionário'!$A:$C,2,0),"Conferir")</f>
        <v>2</v>
      </c>
      <c r="BR176" s="3">
        <v>289.0</v>
      </c>
      <c r="BS176" s="3" t="s">
        <v>114</v>
      </c>
      <c r="BT176" s="26">
        <f>IFERROR(VLOOKUP(BS176,'Dicionário'!$A:$C,2,0),"Conferir")</f>
        <v>2</v>
      </c>
      <c r="BU176" s="3">
        <v>0.0</v>
      </c>
      <c r="BV176" s="3" t="s">
        <v>113</v>
      </c>
      <c r="BW176" s="26">
        <f>IFERROR(VLOOKUP(BV176,'Dicionário'!$A:$C,2,0),"Conferir")</f>
        <v>2</v>
      </c>
      <c r="BX176" s="3" t="s">
        <v>157</v>
      </c>
      <c r="BY176" s="3">
        <v>143.0</v>
      </c>
      <c r="BZ176" s="3" t="s">
        <v>116</v>
      </c>
      <c r="CA176" s="26">
        <f>IFERROR(VLOOKUP(BZ176,'Dicionário'!$A:$C,2,0),"Conferir")</f>
        <v>2</v>
      </c>
      <c r="CB176" s="3">
        <v>109.0</v>
      </c>
      <c r="CC176" s="3">
        <v>0.0</v>
      </c>
      <c r="CD176" s="3" t="s">
        <v>113</v>
      </c>
      <c r="CE176" s="26">
        <f>IFERROR(VLOOKUP(CD176,'Dicionário'!$A:$C,2,0),"Conferir")</f>
        <v>2</v>
      </c>
      <c r="CF176" s="3">
        <v>0.0</v>
      </c>
      <c r="CG176" s="3" t="s">
        <v>113</v>
      </c>
      <c r="CH176" s="26">
        <f>IFERROR(VLOOKUP(CG176,'Dicionário'!$A:$C,2,0),"Conferir")</f>
        <v>2</v>
      </c>
      <c r="CI176" s="3">
        <v>166.0</v>
      </c>
      <c r="CJ176" s="3" t="s">
        <v>118</v>
      </c>
      <c r="CK176" s="26">
        <f>IFERROR(VLOOKUP(CJ176,'Dicionário'!$A:$C,2,0),"Conferir")</f>
        <v>2</v>
      </c>
      <c r="CL176" s="3" t="s">
        <v>574</v>
      </c>
      <c r="CM176" s="3">
        <v>0.0</v>
      </c>
      <c r="CN176" s="3">
        <v>0.0</v>
      </c>
      <c r="CO176" s="3">
        <v>0.0</v>
      </c>
      <c r="CP176" s="3" t="s">
        <v>113</v>
      </c>
      <c r="CQ176" s="26">
        <f>IFERROR(VLOOKUP(CP176,'Dicionário'!$A:$C,2,0),"Conferir")</f>
        <v>2</v>
      </c>
      <c r="CR176" s="3">
        <v>0.0</v>
      </c>
      <c r="CS176" s="3" t="s">
        <v>120</v>
      </c>
      <c r="CT176" s="3">
        <v>0.0</v>
      </c>
      <c r="CU176" s="3">
        <f t="shared" si="31"/>
        <v>0</v>
      </c>
      <c r="CV176" s="3" t="s">
        <v>120</v>
      </c>
      <c r="CW176" s="3">
        <v>220.0</v>
      </c>
      <c r="CX176" s="3" t="s">
        <v>120</v>
      </c>
      <c r="CY176" s="26">
        <f>IFERROR(VLOOKUP(CX176,'Dicionário'!$A:$C,2,0),"Conferir")</f>
        <v>2</v>
      </c>
      <c r="DA176" s="3" t="s">
        <v>122</v>
      </c>
      <c r="DB176" s="3" t="s">
        <v>122</v>
      </c>
      <c r="DC176" s="26">
        <f>IFERROR(VLOOKUP(DB176,'Dicionário'!$A:$C,2,0),"Conferir")</f>
        <v>1</v>
      </c>
      <c r="DD176" s="3" t="s">
        <v>123</v>
      </c>
      <c r="DE176" s="3" t="s">
        <v>92</v>
      </c>
      <c r="DF176" s="3" t="s">
        <v>124</v>
      </c>
      <c r="DG176" s="26">
        <f>IFERROR(VLOOKUP(DF176,'Dicionário'!$A:$C,2,0),"Conferir")</f>
        <v>2</v>
      </c>
      <c r="DH176" s="3" t="s">
        <v>208</v>
      </c>
      <c r="DI176" s="26">
        <f>IFERROR(VLOOKUP(DH176,'Dicionário'!$A:$C,2,0),"Conferir")</f>
        <v>4</v>
      </c>
      <c r="DJ176" s="3" t="s">
        <v>147</v>
      </c>
      <c r="DK176" s="26">
        <f>IFERROR(VLOOKUP(DJ176,'Dicionário'!$A:$C,2,0),"Conferir")</f>
        <v>2</v>
      </c>
      <c r="DL176" s="3" t="s">
        <v>91</v>
      </c>
      <c r="DM176" s="26">
        <f>IFERROR(VLOOKUP(DL176,'Dicionário'!$A:$C,2,0),"Conferir")</f>
        <v>1</v>
      </c>
      <c r="DN176" s="3" t="s">
        <v>92</v>
      </c>
      <c r="DO176" s="26">
        <f>IFERROR(VLOOKUP(DN176,'Dicionário'!$A:$C,2,0),"Conferir")</f>
        <v>2</v>
      </c>
      <c r="DQ176" s="27">
        <f t="shared" si="5"/>
        <v>3924</v>
      </c>
      <c r="DR176" s="27">
        <f t="shared" si="6"/>
        <v>1606</v>
      </c>
      <c r="DS176" s="27">
        <f t="shared" si="7"/>
        <v>18</v>
      </c>
      <c r="DT176" s="27">
        <v>2019.0</v>
      </c>
    </row>
    <row r="177">
      <c r="A177" s="2">
        <v>45045.40800318287</v>
      </c>
      <c r="B177" s="3" t="s">
        <v>1360</v>
      </c>
      <c r="C177" s="3" t="s">
        <v>91</v>
      </c>
      <c r="D177" s="3" t="s">
        <v>92</v>
      </c>
      <c r="E177" s="3" t="s">
        <v>92</v>
      </c>
      <c r="F177" s="3">
        <v>1.0</v>
      </c>
      <c r="G177" s="3" t="s">
        <v>93</v>
      </c>
      <c r="H177" s="3" t="s">
        <v>94</v>
      </c>
      <c r="I177" s="3" t="s">
        <v>96</v>
      </c>
      <c r="J177" s="3" t="s">
        <v>1361</v>
      </c>
      <c r="K177" s="3" t="s">
        <v>1362</v>
      </c>
      <c r="L177" s="3">
        <v>2.023030315E9</v>
      </c>
      <c r="M177" s="3" t="s">
        <v>1059</v>
      </c>
      <c r="N177" s="3" t="s">
        <v>1363</v>
      </c>
      <c r="O177" s="3">
        <v>1.1961445321E10</v>
      </c>
      <c r="P177" s="3">
        <v>3.80233289E8</v>
      </c>
      <c r="Q177" s="3" t="s">
        <v>92</v>
      </c>
      <c r="R177" s="3">
        <v>5.1978566883E10</v>
      </c>
      <c r="S177" s="4">
        <v>37459.0</v>
      </c>
      <c r="T177" s="3" t="s">
        <v>131</v>
      </c>
      <c r="U177" s="3" t="s">
        <v>100</v>
      </c>
      <c r="V177" s="3" t="s">
        <v>1364</v>
      </c>
      <c r="W177" s="5" t="s">
        <v>1365</v>
      </c>
      <c r="X177" s="3" t="s">
        <v>103</v>
      </c>
      <c r="Y177" s="3" t="s">
        <v>104</v>
      </c>
      <c r="Z177" s="3" t="s">
        <v>105</v>
      </c>
      <c r="AA177" s="3" t="s">
        <v>106</v>
      </c>
      <c r="AC177" s="3">
        <v>6.0</v>
      </c>
      <c r="AD177" s="3">
        <v>6.0</v>
      </c>
      <c r="AE177" s="23">
        <f t="shared" si="1"/>
        <v>12</v>
      </c>
      <c r="AG177" s="23">
        <f t="shared" si="2"/>
        <v>12</v>
      </c>
      <c r="AH177" s="24" t="str">
        <f t="shared" si="3"/>
        <v>Ok</v>
      </c>
      <c r="AI177" s="3" t="s">
        <v>134</v>
      </c>
      <c r="AJ177" s="3">
        <v>0.0</v>
      </c>
      <c r="AK177" s="3" t="s">
        <v>109</v>
      </c>
      <c r="AL177" s="25">
        <f>IFERROR(VLOOKUP(AK177,'Dicionário'!A:C,2,0),"Conferir")</f>
        <v>2</v>
      </c>
      <c r="AM177" s="3">
        <v>0.0</v>
      </c>
      <c r="AN177" s="3" t="s">
        <v>109</v>
      </c>
      <c r="AO177" s="26">
        <f>IFERROR(VLOOKUP(AN177,'Dicionário'!$A:$C,2,0),"Conferir")</f>
        <v>2</v>
      </c>
      <c r="AP177" s="3">
        <v>3500.0</v>
      </c>
      <c r="AQ177" s="3" t="s">
        <v>274</v>
      </c>
      <c r="AR177" s="26">
        <f>IFERROR(VLOOKUP(AQ177,'Dicionário'!$A:$C,2,0),"Conferir")</f>
        <v>0</v>
      </c>
      <c r="AS177" s="3">
        <v>0.0</v>
      </c>
      <c r="AT177" s="3" t="s">
        <v>109</v>
      </c>
      <c r="AU177" s="26">
        <f>IFERROR(VLOOKUP(AT177,'Dicionário'!$A:$C,2,0),"Conferir")</f>
        <v>2</v>
      </c>
      <c r="AV177" s="3">
        <v>0.0</v>
      </c>
      <c r="AW177" s="3" t="s">
        <v>109</v>
      </c>
      <c r="AX177" s="26">
        <f>IFERROR(VLOOKUP(AW177,'Dicionário'!$A:$C,2,0),"Conferir")</f>
        <v>2</v>
      </c>
      <c r="AY177" s="3">
        <v>0.0</v>
      </c>
      <c r="AZ177" s="3" t="s">
        <v>109</v>
      </c>
      <c r="BA177" s="26">
        <f>IFERROR(VLOOKUP(AZ177,'Dicionário'!$A:$C,2,0),"Conferir")</f>
        <v>2</v>
      </c>
      <c r="BB177" s="3">
        <v>0.0</v>
      </c>
      <c r="BC177" s="3" t="s">
        <v>109</v>
      </c>
      <c r="BD177" s="26">
        <f>IFERROR(VLOOKUP(BC177,'Dicionário'!$A:$C,2,0),"Conferir")</f>
        <v>2</v>
      </c>
      <c r="BF177" s="3">
        <v>0.0</v>
      </c>
      <c r="BG177" s="3" t="s">
        <v>136</v>
      </c>
      <c r="BH177" s="26">
        <f>IFERROR(VLOOKUP(BG177,'Dicionário'!$A:$C,2,0),"Conferir")</f>
        <v>1</v>
      </c>
      <c r="BI177" s="3">
        <v>0.0</v>
      </c>
      <c r="BJ177" s="3" t="s">
        <v>137</v>
      </c>
      <c r="BK177" s="26">
        <f>IFERROR(VLOOKUP(BJ177,'Dicionário'!$A:$C,2,0),"Conferir")</f>
        <v>2</v>
      </c>
      <c r="BL177" s="3">
        <v>0.0</v>
      </c>
      <c r="BM177" s="3" t="s">
        <v>113</v>
      </c>
      <c r="BN177" s="26">
        <f>IFERROR(VLOOKUP(BM177,'Dicionário'!$A:$C,2,0),"Conferir")</f>
        <v>2</v>
      </c>
      <c r="BO177" s="3">
        <v>65.0</v>
      </c>
      <c r="BP177" s="3" t="s">
        <v>114</v>
      </c>
      <c r="BQ177" s="26">
        <f>IFERROR(VLOOKUP(BP177,'Dicionário'!$A:$C,2,0),"Conferir")</f>
        <v>2</v>
      </c>
      <c r="BR177" s="3">
        <v>125.0</v>
      </c>
      <c r="BS177" s="3" t="s">
        <v>114</v>
      </c>
      <c r="BT177" s="26">
        <f>IFERROR(VLOOKUP(BS177,'Dicionário'!$A:$C,2,0),"Conferir")</f>
        <v>2</v>
      </c>
      <c r="BU177" s="3">
        <v>0.0</v>
      </c>
      <c r="BV177" s="3" t="s">
        <v>113</v>
      </c>
      <c r="BW177" s="26">
        <f>IFERROR(VLOOKUP(BV177,'Dicionário'!$A:$C,2,0),"Conferir")</f>
        <v>2</v>
      </c>
      <c r="BX177" s="3" t="s">
        <v>115</v>
      </c>
      <c r="BY177" s="3">
        <v>70.0</v>
      </c>
      <c r="BZ177" s="3" t="s">
        <v>179</v>
      </c>
      <c r="CA177" s="26">
        <f>IFERROR(VLOOKUP(BZ177,'Dicionário'!$A:$C,2,0),"Conferir")</f>
        <v>0</v>
      </c>
      <c r="CB177" s="3">
        <v>200.0</v>
      </c>
      <c r="CC177" s="3">
        <v>0.0</v>
      </c>
      <c r="CD177" s="3" t="s">
        <v>113</v>
      </c>
      <c r="CE177" s="26">
        <f>IFERROR(VLOOKUP(CD177,'Dicionário'!$A:$C,2,0),"Conferir")</f>
        <v>2</v>
      </c>
      <c r="CF177" s="3">
        <v>280.0</v>
      </c>
      <c r="CG177" s="3" t="s">
        <v>276</v>
      </c>
      <c r="CH177" s="26">
        <f>IFERROR(VLOOKUP(CG177,'Dicionário'!$A:$C,2,0),"Conferir")</f>
        <v>2</v>
      </c>
      <c r="CI177" s="3">
        <v>300.0</v>
      </c>
      <c r="CJ177" s="3" t="s">
        <v>118</v>
      </c>
      <c r="CK177" s="26">
        <f>IFERROR(VLOOKUP(CJ177,'Dicionário'!$A:$C,2,0),"Conferir")</f>
        <v>2</v>
      </c>
      <c r="CL177" s="3" t="s">
        <v>293</v>
      </c>
      <c r="CM177" s="3">
        <v>0.0</v>
      </c>
      <c r="CN177" s="3">
        <v>0.0</v>
      </c>
      <c r="CO177" s="3">
        <v>0.0</v>
      </c>
      <c r="CP177" s="3" t="s">
        <v>113</v>
      </c>
      <c r="CQ177" s="26">
        <f>IFERROR(VLOOKUP(CP177,'Dicionário'!$A:$C,2,0),"Conferir")</f>
        <v>2</v>
      </c>
      <c r="CR177" s="3">
        <v>0.0</v>
      </c>
      <c r="CS177" s="3" t="s">
        <v>113</v>
      </c>
      <c r="CT177" s="3">
        <v>0.0</v>
      </c>
      <c r="CU177" s="3">
        <f t="shared" si="31"/>
        <v>0</v>
      </c>
      <c r="CV177" s="3" t="s">
        <v>113</v>
      </c>
      <c r="CW177" s="3">
        <v>0.0</v>
      </c>
      <c r="CX177" s="3" t="s">
        <v>113</v>
      </c>
      <c r="CY177" s="26">
        <f>IFERROR(VLOOKUP(CX177,'Dicionário'!$A:$C,2,0),"Conferir")</f>
        <v>2</v>
      </c>
      <c r="DA177" s="3" t="s">
        <v>121</v>
      </c>
      <c r="DB177" s="3" t="s">
        <v>121</v>
      </c>
      <c r="DC177" s="26">
        <f>IFERROR(VLOOKUP(DB177,'Dicionário'!$A:$C,2,0),"Conferir")</f>
        <v>2</v>
      </c>
      <c r="DD177" s="3" t="s">
        <v>123</v>
      </c>
      <c r="DE177" s="3" t="s">
        <v>92</v>
      </c>
      <c r="DF177" s="3" t="s">
        <v>124</v>
      </c>
      <c r="DG177" s="26">
        <f>IFERROR(VLOOKUP(DF177,'Dicionário'!$A:$C,2,0),"Conferir")</f>
        <v>2</v>
      </c>
      <c r="DH177" s="3" t="s">
        <v>181</v>
      </c>
      <c r="DI177" s="26">
        <f>IFERROR(VLOOKUP(DH177,'Dicionário'!$A:$C,2,0),"Conferir")</f>
        <v>1</v>
      </c>
      <c r="DJ177" s="3" t="s">
        <v>126</v>
      </c>
      <c r="DK177" s="26">
        <f>IFERROR(VLOOKUP(DJ177,'Dicionário'!$A:$C,2,0),"Conferir")</f>
        <v>7</v>
      </c>
      <c r="DL177" s="3" t="s">
        <v>92</v>
      </c>
      <c r="DM177" s="26">
        <f>IFERROR(VLOOKUP(DL177,'Dicionário'!$A:$C,2,0),"Conferir")</f>
        <v>2</v>
      </c>
      <c r="DN177" s="3" t="s">
        <v>92</v>
      </c>
      <c r="DO177" s="26">
        <f>IFERROR(VLOOKUP(DN177,'Dicionário'!$A:$C,2,0),"Conferir")</f>
        <v>2</v>
      </c>
      <c r="DQ177" s="27">
        <f t="shared" si="5"/>
        <v>3500</v>
      </c>
      <c r="DR177" s="27">
        <f t="shared" si="6"/>
        <v>1040</v>
      </c>
      <c r="DS177" s="27">
        <f t="shared" si="7"/>
        <v>21</v>
      </c>
      <c r="DT177" s="27">
        <v>2019.0</v>
      </c>
    </row>
    <row r="178">
      <c r="A178" s="2">
        <v>45045.56987825231</v>
      </c>
      <c r="B178" s="3" t="s">
        <v>1367</v>
      </c>
      <c r="C178" s="3" t="s">
        <v>91</v>
      </c>
      <c r="D178" s="3" t="s">
        <v>92</v>
      </c>
      <c r="E178" s="3" t="s">
        <v>92</v>
      </c>
      <c r="F178" s="3" t="s">
        <v>93</v>
      </c>
      <c r="G178" s="3" t="s">
        <v>93</v>
      </c>
      <c r="H178" s="3" t="s">
        <v>94</v>
      </c>
      <c r="I178" s="3" t="s">
        <v>95</v>
      </c>
      <c r="J178" s="3" t="s">
        <v>96</v>
      </c>
      <c r="K178" s="3" t="s">
        <v>1368</v>
      </c>
      <c r="L178" s="3">
        <v>2.023030319E9</v>
      </c>
      <c r="M178" s="3" t="s">
        <v>1059</v>
      </c>
      <c r="N178" s="3" t="s">
        <v>1369</v>
      </c>
      <c r="O178" s="3">
        <v>1.1997975786E10</v>
      </c>
      <c r="P178" s="3">
        <v>5.50779978E8</v>
      </c>
      <c r="Q178" s="3" t="s">
        <v>92</v>
      </c>
      <c r="R178" s="3">
        <v>5.26862628E10</v>
      </c>
      <c r="S178" s="4">
        <v>38741.0</v>
      </c>
      <c r="T178" s="3" t="s">
        <v>131</v>
      </c>
      <c r="U178" s="3" t="s">
        <v>100</v>
      </c>
      <c r="V178" s="3" t="s">
        <v>1370</v>
      </c>
      <c r="W178" s="5" t="s">
        <v>1371</v>
      </c>
      <c r="X178" s="3" t="s">
        <v>103</v>
      </c>
      <c r="Y178" s="3" t="s">
        <v>104</v>
      </c>
      <c r="Z178" s="3" t="s">
        <v>105</v>
      </c>
      <c r="AA178" s="3" t="s">
        <v>106</v>
      </c>
      <c r="AC178" s="3">
        <v>4.0</v>
      </c>
      <c r="AD178" s="3">
        <v>4.0</v>
      </c>
      <c r="AE178" s="23">
        <f t="shared" si="1"/>
        <v>8</v>
      </c>
      <c r="AG178" s="23">
        <f t="shared" si="2"/>
        <v>8</v>
      </c>
      <c r="AH178" s="24" t="str">
        <f t="shared" si="3"/>
        <v>Ok</v>
      </c>
      <c r="AI178" s="3" t="s">
        <v>107</v>
      </c>
      <c r="AJ178" s="3">
        <v>0.0</v>
      </c>
      <c r="AK178" s="3" t="s">
        <v>109</v>
      </c>
      <c r="AL178" s="25">
        <f>IFERROR(VLOOKUP(AK178,'Dicionário'!A:C,2,0),"Conferir")</f>
        <v>2</v>
      </c>
      <c r="AM178" s="3">
        <v>1500.0</v>
      </c>
      <c r="AN178" s="3" t="s">
        <v>135</v>
      </c>
      <c r="AO178" s="26">
        <f>IFERROR(VLOOKUP(AN178,'Dicionário'!$A:$C,2,0),"Conferir")</f>
        <v>2</v>
      </c>
      <c r="AP178" s="3">
        <v>0.0</v>
      </c>
      <c r="AQ178" s="3" t="s">
        <v>109</v>
      </c>
      <c r="AR178" s="26">
        <f>IFERROR(VLOOKUP(AQ178,'Dicionário'!$A:$C,2,0),"Conferir")</f>
        <v>2</v>
      </c>
      <c r="AS178" s="3">
        <v>0.0</v>
      </c>
      <c r="AT178" s="3" t="s">
        <v>109</v>
      </c>
      <c r="AU178" s="26">
        <f>IFERROR(VLOOKUP(AT178,'Dicionário'!$A:$C,2,0),"Conferir")</f>
        <v>2</v>
      </c>
      <c r="AV178" s="3">
        <v>0.0</v>
      </c>
      <c r="AW178" s="3" t="s">
        <v>109</v>
      </c>
      <c r="AX178" s="26">
        <f>IFERROR(VLOOKUP(AW178,'Dicionário'!$A:$C,2,0),"Conferir")</f>
        <v>2</v>
      </c>
      <c r="AY178" s="3">
        <v>0.0</v>
      </c>
      <c r="AZ178" s="3" t="s">
        <v>109</v>
      </c>
      <c r="BA178" s="26">
        <f>IFERROR(VLOOKUP(AZ178,'Dicionário'!$A:$C,2,0),"Conferir")</f>
        <v>2</v>
      </c>
      <c r="BB178" s="3">
        <v>0.0</v>
      </c>
      <c r="BC178" s="3" t="s">
        <v>109</v>
      </c>
      <c r="BD178" s="26">
        <f>IFERROR(VLOOKUP(BC178,'Dicionário'!$A:$C,2,0),"Conferir")</f>
        <v>2</v>
      </c>
      <c r="BF178" s="3">
        <v>0.0</v>
      </c>
      <c r="BG178" s="3" t="s">
        <v>111</v>
      </c>
      <c r="BH178" s="26">
        <f>IFERROR(VLOOKUP(BG178,'Dicionário'!$A:$C,2,0),"Conferir")</f>
        <v>2</v>
      </c>
      <c r="BI178" s="3">
        <v>750.0</v>
      </c>
      <c r="BJ178" s="3" t="s">
        <v>112</v>
      </c>
      <c r="BK178" s="26">
        <f>IFERROR(VLOOKUP(BJ178,'Dicionário'!$A:$C,2,0),"Conferir")</f>
        <v>2</v>
      </c>
      <c r="BL178" s="3">
        <v>0.0</v>
      </c>
      <c r="BM178" s="3" t="s">
        <v>113</v>
      </c>
      <c r="BN178" s="26">
        <f>IFERROR(VLOOKUP(BM178,'Dicionário'!$A:$C,2,0),"Conferir")</f>
        <v>2</v>
      </c>
      <c r="BO178" s="3">
        <v>155.0</v>
      </c>
      <c r="BP178" s="3" t="s">
        <v>114</v>
      </c>
      <c r="BQ178" s="26">
        <f>IFERROR(VLOOKUP(BP178,'Dicionário'!$A:$C,2,0),"Conferir")</f>
        <v>2</v>
      </c>
      <c r="BR178" s="3">
        <v>160.0</v>
      </c>
      <c r="BS178" s="3" t="s">
        <v>114</v>
      </c>
      <c r="BT178" s="26">
        <f>IFERROR(VLOOKUP(BS178,'Dicionário'!$A:$C,2,0),"Conferir")</f>
        <v>2</v>
      </c>
      <c r="BU178" s="3">
        <v>0.0</v>
      </c>
      <c r="BV178" s="3" t="s">
        <v>113</v>
      </c>
      <c r="BW178" s="26">
        <f>IFERROR(VLOOKUP(BV178,'Dicionário'!$A:$C,2,0),"Conferir")</f>
        <v>2</v>
      </c>
      <c r="BX178" s="3" t="s">
        <v>157</v>
      </c>
      <c r="BY178" s="3">
        <v>58.0</v>
      </c>
      <c r="BZ178" s="3" t="s">
        <v>116</v>
      </c>
      <c r="CA178" s="26">
        <f>IFERROR(VLOOKUP(BZ178,'Dicionário'!$A:$C,2,0),"Conferir")</f>
        <v>2</v>
      </c>
      <c r="CB178" s="3">
        <v>150.0</v>
      </c>
      <c r="CC178" s="3">
        <v>0.0</v>
      </c>
      <c r="CD178" s="3" t="s">
        <v>113</v>
      </c>
      <c r="CE178" s="26">
        <f>IFERROR(VLOOKUP(CD178,'Dicionário'!$A:$C,2,0),"Conferir")</f>
        <v>2</v>
      </c>
      <c r="CF178" s="3">
        <v>0.0</v>
      </c>
      <c r="CG178" s="3" t="s">
        <v>113</v>
      </c>
      <c r="CH178" s="26">
        <f>IFERROR(VLOOKUP(CG178,'Dicionário'!$A:$C,2,0),"Conferir")</f>
        <v>2</v>
      </c>
      <c r="CI178" s="3">
        <v>110.0</v>
      </c>
      <c r="CJ178" s="3" t="s">
        <v>118</v>
      </c>
      <c r="CK178" s="26">
        <f>IFERROR(VLOOKUP(CJ178,'Dicionário'!$A:$C,2,0),"Conferir")</f>
        <v>2</v>
      </c>
      <c r="CL178" s="3" t="s">
        <v>217</v>
      </c>
      <c r="CM178" s="3">
        <v>0.0</v>
      </c>
      <c r="CN178" s="3">
        <v>0.0</v>
      </c>
      <c r="CO178" s="3">
        <v>0.0</v>
      </c>
      <c r="CP178" s="3" t="s">
        <v>113</v>
      </c>
      <c r="CQ178" s="26">
        <f>IFERROR(VLOOKUP(CP178,'Dicionário'!$A:$C,2,0),"Conferir")</f>
        <v>2</v>
      </c>
      <c r="CR178" s="3">
        <v>0.0</v>
      </c>
      <c r="CS178" s="3" t="s">
        <v>113</v>
      </c>
      <c r="CT178" s="3">
        <v>0.0</v>
      </c>
      <c r="CU178" s="3">
        <f t="shared" si="31"/>
        <v>0</v>
      </c>
      <c r="CV178" s="3" t="s">
        <v>113</v>
      </c>
      <c r="CW178" s="3">
        <v>0.0</v>
      </c>
      <c r="CX178" s="3" t="s">
        <v>113</v>
      </c>
      <c r="CY178" s="26">
        <f>IFERROR(VLOOKUP(CX178,'Dicionário'!$A:$C,2,0),"Conferir")</f>
        <v>2</v>
      </c>
      <c r="DA178" s="3" t="s">
        <v>122</v>
      </c>
      <c r="DB178" s="3" t="s">
        <v>122</v>
      </c>
      <c r="DC178" s="26">
        <f>IFERROR(VLOOKUP(DB178,'Dicionário'!$A:$C,2,0),"Conferir")</f>
        <v>1</v>
      </c>
      <c r="DD178" s="3" t="s">
        <v>144</v>
      </c>
      <c r="DF178" s="3" t="s">
        <v>145</v>
      </c>
      <c r="DG178" s="26">
        <f>IFERROR(VLOOKUP(DF178,'Dicionário'!$A:$C,2,0),"Conferir")</f>
        <v>1</v>
      </c>
      <c r="DH178" s="3" t="s">
        <v>147</v>
      </c>
      <c r="DI178" s="26">
        <f>IFERROR(VLOOKUP(DH178,'Dicionário'!$A:$C,2,0),"Conferir")</f>
        <v>2</v>
      </c>
      <c r="DJ178" s="3" t="s">
        <v>146</v>
      </c>
      <c r="DK178" s="26">
        <f>IFERROR(VLOOKUP(DJ178,'Dicionário'!$A:$C,2,0),"Conferir")</f>
        <v>5</v>
      </c>
      <c r="DL178" s="3" t="s">
        <v>92</v>
      </c>
      <c r="DM178" s="26">
        <f>IFERROR(VLOOKUP(DL178,'Dicionário'!$A:$C,2,0),"Conferir")</f>
        <v>2</v>
      </c>
      <c r="DN178" s="3" t="s">
        <v>92</v>
      </c>
      <c r="DO178" s="26">
        <f>IFERROR(VLOOKUP(DN178,'Dicionário'!$A:$C,2,0),"Conferir")</f>
        <v>2</v>
      </c>
      <c r="DQ178" s="27">
        <f t="shared" si="5"/>
        <v>1500</v>
      </c>
      <c r="DR178" s="27">
        <f t="shared" si="6"/>
        <v>1383</v>
      </c>
      <c r="DS178" s="27">
        <f t="shared" si="7"/>
        <v>17</v>
      </c>
      <c r="DT178" s="27">
        <v>2023.0</v>
      </c>
    </row>
    <row r="179">
      <c r="A179" s="2">
        <v>45052.68323732639</v>
      </c>
      <c r="B179" s="3" t="s">
        <v>1372</v>
      </c>
      <c r="C179" s="3" t="s">
        <v>91</v>
      </c>
      <c r="D179" s="3" t="s">
        <v>92</v>
      </c>
      <c r="E179" s="3" t="s">
        <v>684</v>
      </c>
      <c r="F179" s="3">
        <v>2.0</v>
      </c>
      <c r="G179" s="3">
        <v>1.0</v>
      </c>
      <c r="H179" s="3" t="s">
        <v>94</v>
      </c>
      <c r="I179" s="3" t="s">
        <v>95</v>
      </c>
      <c r="J179" s="3" t="s">
        <v>96</v>
      </c>
      <c r="K179" s="3" t="s">
        <v>1373</v>
      </c>
      <c r="L179" s="3">
        <v>2.02303032E9</v>
      </c>
      <c r="M179" s="3" t="s">
        <v>169</v>
      </c>
      <c r="N179" s="3" t="s">
        <v>1374</v>
      </c>
      <c r="O179" s="3">
        <v>1.1944537354E10</v>
      </c>
      <c r="P179" s="3">
        <v>5.04376093E8</v>
      </c>
      <c r="Q179" s="3" t="s">
        <v>92</v>
      </c>
      <c r="R179" s="3">
        <v>4.9334795859E10</v>
      </c>
      <c r="S179" s="4">
        <v>37453.0</v>
      </c>
      <c r="T179" s="3" t="s">
        <v>163</v>
      </c>
      <c r="U179" s="3" t="s">
        <v>100</v>
      </c>
      <c r="V179" s="3" t="s">
        <v>1375</v>
      </c>
      <c r="W179" s="5" t="s">
        <v>1376</v>
      </c>
      <c r="X179" s="3" t="s">
        <v>103</v>
      </c>
      <c r="Y179" s="3" t="s">
        <v>104</v>
      </c>
      <c r="Z179" s="3" t="s">
        <v>105</v>
      </c>
      <c r="AA179" s="3" t="s">
        <v>106</v>
      </c>
      <c r="AC179" s="3">
        <v>4.0</v>
      </c>
      <c r="AD179" s="3">
        <v>4.0</v>
      </c>
      <c r="AE179" s="23">
        <f t="shared" si="1"/>
        <v>8</v>
      </c>
      <c r="AF179" s="3">
        <v>0.0</v>
      </c>
      <c r="AG179" s="23">
        <f t="shared" si="2"/>
        <v>8</v>
      </c>
      <c r="AH179" s="24" t="str">
        <f t="shared" si="3"/>
        <v>Ok</v>
      </c>
      <c r="AI179" s="3" t="s">
        <v>107</v>
      </c>
      <c r="AJ179" s="3">
        <v>972.0</v>
      </c>
      <c r="AK179" s="3" t="s">
        <v>108</v>
      </c>
      <c r="AL179" s="25">
        <f>IFERROR(VLOOKUP(AK179,'Dicionário'!A:C,2,0),"Conferir")</f>
        <v>2</v>
      </c>
      <c r="AM179" s="3">
        <v>0.0</v>
      </c>
      <c r="AN179" s="3" t="s">
        <v>109</v>
      </c>
      <c r="AO179" s="26">
        <f>IFERROR(VLOOKUP(AN179,'Dicionário'!$A:$C,2,0),"Conferir")</f>
        <v>2</v>
      </c>
      <c r="AP179" s="3">
        <v>500.0</v>
      </c>
      <c r="AQ179" s="3" t="s">
        <v>135</v>
      </c>
      <c r="AR179" s="26">
        <f>IFERROR(VLOOKUP(AQ179,'Dicionário'!$A:$C,2,0),"Conferir")</f>
        <v>2</v>
      </c>
      <c r="AS179" s="3">
        <v>0.0</v>
      </c>
      <c r="AT179" s="3" t="s">
        <v>109</v>
      </c>
      <c r="AU179" s="26">
        <f>IFERROR(VLOOKUP(AT179,'Dicionário'!$A:$C,2,0),"Conferir")</f>
        <v>2</v>
      </c>
      <c r="AV179" s="3">
        <v>0.0</v>
      </c>
      <c r="AW179" s="3" t="s">
        <v>109</v>
      </c>
      <c r="AX179" s="26">
        <f>IFERROR(VLOOKUP(AW179,'Dicionário'!$A:$C,2,0),"Conferir")</f>
        <v>2</v>
      </c>
      <c r="AY179" s="3">
        <v>0.0</v>
      </c>
      <c r="AZ179" s="3" t="s">
        <v>109</v>
      </c>
      <c r="BA179" s="26">
        <f>IFERROR(VLOOKUP(AZ179,'Dicionário'!$A:$C,2,0),"Conferir")</f>
        <v>2</v>
      </c>
      <c r="BB179" s="3">
        <v>600.0</v>
      </c>
      <c r="BC179" s="3" t="s">
        <v>274</v>
      </c>
      <c r="BD179" s="26">
        <f>IFERROR(VLOOKUP(BC179,'Dicionário'!$A:$C,2,0),"Conferir")</f>
        <v>0</v>
      </c>
      <c r="BF179" s="3">
        <v>0.0</v>
      </c>
      <c r="BG179" s="3" t="s">
        <v>111</v>
      </c>
      <c r="BH179" s="26">
        <f>IFERROR(VLOOKUP(BG179,'Dicionário'!$A:$C,2,0),"Conferir")</f>
        <v>2</v>
      </c>
      <c r="BI179" s="3">
        <v>905.0</v>
      </c>
      <c r="BJ179" s="3" t="s">
        <v>112</v>
      </c>
      <c r="BK179" s="26">
        <f>IFERROR(VLOOKUP(BJ179,'Dicionário'!$A:$C,2,0),"Conferir")</f>
        <v>2</v>
      </c>
      <c r="BL179" s="3">
        <v>0.0</v>
      </c>
      <c r="BM179" s="3" t="s">
        <v>113</v>
      </c>
      <c r="BN179" s="26">
        <f>IFERROR(VLOOKUP(BM179,'Dicionário'!$A:$C,2,0),"Conferir")</f>
        <v>2</v>
      </c>
      <c r="BO179" s="3">
        <v>68.0</v>
      </c>
      <c r="BP179" s="3" t="s">
        <v>114</v>
      </c>
      <c r="BQ179" s="26">
        <f>IFERROR(VLOOKUP(BP179,'Dicionário'!$A:$C,2,0),"Conferir")</f>
        <v>2</v>
      </c>
      <c r="BR179" s="3">
        <v>60.0</v>
      </c>
      <c r="BS179" s="3" t="s">
        <v>114</v>
      </c>
      <c r="BT179" s="26">
        <f>IFERROR(VLOOKUP(BS179,'Dicionário'!$A:$C,2,0),"Conferir")</f>
        <v>2</v>
      </c>
      <c r="BU179" s="3">
        <v>0.0</v>
      </c>
      <c r="BV179" s="3" t="s">
        <v>113</v>
      </c>
      <c r="BW179" s="26">
        <f>IFERROR(VLOOKUP(BV179,'Dicionário'!$A:$C,2,0),"Conferir")</f>
        <v>2</v>
      </c>
      <c r="BX179" s="3" t="s">
        <v>157</v>
      </c>
      <c r="BY179" s="3">
        <v>107.0</v>
      </c>
      <c r="BZ179" s="3" t="s">
        <v>116</v>
      </c>
      <c r="CA179" s="26">
        <f>IFERROR(VLOOKUP(BZ179,'Dicionário'!$A:$C,2,0),"Conferir")</f>
        <v>2</v>
      </c>
      <c r="CB179" s="3">
        <v>0.0</v>
      </c>
      <c r="CC179" s="3">
        <v>0.0</v>
      </c>
      <c r="CD179" s="3" t="s">
        <v>113</v>
      </c>
      <c r="CE179" s="26">
        <f>IFERROR(VLOOKUP(CD179,'Dicionário'!$A:$C,2,0),"Conferir")</f>
        <v>2</v>
      </c>
      <c r="CF179" s="3">
        <v>0.0</v>
      </c>
      <c r="CG179" s="3" t="s">
        <v>113</v>
      </c>
      <c r="CH179" s="26">
        <f>IFERROR(VLOOKUP(CG179,'Dicionário'!$A:$C,2,0),"Conferir")</f>
        <v>2</v>
      </c>
      <c r="CI179" s="3">
        <v>100.0</v>
      </c>
      <c r="CJ179" s="3" t="s">
        <v>118</v>
      </c>
      <c r="CK179" s="26">
        <f>IFERROR(VLOOKUP(CJ179,'Dicionário'!$A:$C,2,0),"Conferir")</f>
        <v>2</v>
      </c>
      <c r="CL179" s="3" t="s">
        <v>217</v>
      </c>
      <c r="CM179" s="3">
        <v>0.0</v>
      </c>
      <c r="CN179" s="3">
        <v>0.0</v>
      </c>
      <c r="CO179" s="3">
        <v>0.0</v>
      </c>
      <c r="CP179" s="3" t="s">
        <v>113</v>
      </c>
      <c r="CQ179" s="26">
        <f>IFERROR(VLOOKUP(CP179,'Dicionário'!$A:$C,2,0),"Conferir")</f>
        <v>2</v>
      </c>
      <c r="CR179" s="3">
        <v>0.0</v>
      </c>
      <c r="CS179" s="3" t="s">
        <v>120</v>
      </c>
      <c r="CT179" s="3">
        <v>0.0</v>
      </c>
      <c r="CU179" s="3">
        <f t="shared" si="31"/>
        <v>0</v>
      </c>
      <c r="CV179" s="3" t="s">
        <v>120</v>
      </c>
      <c r="CW179" s="3">
        <v>0.0</v>
      </c>
      <c r="CX179" s="3" t="s">
        <v>113</v>
      </c>
      <c r="CY179" s="26">
        <f>IFERROR(VLOOKUP(CX179,'Dicionário'!$A:$C,2,0),"Conferir")</f>
        <v>2</v>
      </c>
      <c r="DA179" s="3" t="s">
        <v>122</v>
      </c>
      <c r="DB179" s="3" t="s">
        <v>122</v>
      </c>
      <c r="DC179" s="26">
        <f>IFERROR(VLOOKUP(DB179,'Dicionário'!$A:$C,2,0),"Conferir")</f>
        <v>1</v>
      </c>
      <c r="DD179" s="3" t="s">
        <v>144</v>
      </c>
      <c r="DF179" s="3" t="s">
        <v>124</v>
      </c>
      <c r="DG179" s="26">
        <f>IFERROR(VLOOKUP(DF179,'Dicionário'!$A:$C,2,0),"Conferir")</f>
        <v>2</v>
      </c>
      <c r="DH179" s="3" t="s">
        <v>208</v>
      </c>
      <c r="DI179" s="26">
        <f>IFERROR(VLOOKUP(DH179,'Dicionário'!$A:$C,2,0),"Conferir")</f>
        <v>4</v>
      </c>
      <c r="DJ179" s="3" t="s">
        <v>147</v>
      </c>
      <c r="DK179" s="26">
        <f>IFERROR(VLOOKUP(DJ179,'Dicionário'!$A:$C,2,0),"Conferir")</f>
        <v>2</v>
      </c>
      <c r="DL179" s="3" t="s">
        <v>92</v>
      </c>
      <c r="DM179" s="26">
        <f>IFERROR(VLOOKUP(DL179,'Dicionário'!$A:$C,2,0),"Conferir")</f>
        <v>2</v>
      </c>
      <c r="DN179" s="3" t="s">
        <v>91</v>
      </c>
      <c r="DO179" s="26">
        <f>IFERROR(VLOOKUP(DN179,'Dicionário'!$A:$C,2,0),"Conferir")</f>
        <v>1</v>
      </c>
      <c r="DQ179" s="27">
        <f t="shared" si="5"/>
        <v>2072</v>
      </c>
      <c r="DR179" s="27">
        <f t="shared" si="6"/>
        <v>1240</v>
      </c>
      <c r="DS179" s="27">
        <f t="shared" si="7"/>
        <v>21</v>
      </c>
      <c r="DT179" s="27">
        <v>2021.0</v>
      </c>
    </row>
    <row r="180">
      <c r="A180" s="2">
        <v>45045.74042570602</v>
      </c>
      <c r="B180" s="3" t="s">
        <v>1378</v>
      </c>
      <c r="C180" s="3" t="s">
        <v>91</v>
      </c>
      <c r="D180" s="3" t="s">
        <v>91</v>
      </c>
      <c r="E180" s="3" t="s">
        <v>92</v>
      </c>
      <c r="F180" s="3">
        <v>1.0</v>
      </c>
      <c r="G180" s="3">
        <v>2.0</v>
      </c>
      <c r="H180" s="3" t="s">
        <v>94</v>
      </c>
      <c r="I180" s="3" t="s">
        <v>95</v>
      </c>
      <c r="J180" s="3" t="s">
        <v>1379</v>
      </c>
      <c r="K180" s="3" t="s">
        <v>1380</v>
      </c>
      <c r="L180" s="3">
        <v>2.023030322E9</v>
      </c>
      <c r="M180" s="3" t="s">
        <v>351</v>
      </c>
      <c r="N180" s="3" t="s">
        <v>1381</v>
      </c>
      <c r="O180" s="3">
        <v>1.1957251518E10</v>
      </c>
      <c r="P180" s="3">
        <v>6.23496811E8</v>
      </c>
      <c r="Q180" s="3" t="s">
        <v>92</v>
      </c>
      <c r="R180" s="3">
        <v>5.2027922806E10</v>
      </c>
      <c r="S180" s="4">
        <v>37618.0</v>
      </c>
      <c r="T180" s="3" t="s">
        <v>131</v>
      </c>
      <c r="U180" s="3" t="s">
        <v>100</v>
      </c>
      <c r="V180" s="3" t="s">
        <v>1382</v>
      </c>
      <c r="W180" s="5" t="s">
        <v>1383</v>
      </c>
      <c r="X180" s="3" t="s">
        <v>103</v>
      </c>
      <c r="Y180" s="3" t="s">
        <v>104</v>
      </c>
      <c r="Z180" s="3" t="s">
        <v>105</v>
      </c>
      <c r="AA180" s="3" t="s">
        <v>106</v>
      </c>
      <c r="AC180" s="3">
        <v>5.0</v>
      </c>
      <c r="AD180" s="3">
        <v>5.0</v>
      </c>
      <c r="AE180" s="23">
        <f t="shared" si="1"/>
        <v>10</v>
      </c>
      <c r="AG180" s="23">
        <f t="shared" si="2"/>
        <v>10</v>
      </c>
      <c r="AH180" s="24" t="str">
        <f t="shared" si="3"/>
        <v>Ok</v>
      </c>
      <c r="AI180" s="3" t="s">
        <v>107</v>
      </c>
      <c r="AJ180" s="3">
        <v>1800.0</v>
      </c>
      <c r="AK180" s="3" t="s">
        <v>108</v>
      </c>
      <c r="AL180" s="25">
        <f>IFERROR(VLOOKUP(AK180,'Dicionário'!A:C,2,0),"Conferir")</f>
        <v>2</v>
      </c>
      <c r="AM180" s="3">
        <v>3000.0</v>
      </c>
      <c r="AN180" s="3" t="s">
        <v>274</v>
      </c>
      <c r="AO180" s="26">
        <f>IFERROR(VLOOKUP(AN180,'Dicionário'!$A:$C,2,0),"Conferir")</f>
        <v>0</v>
      </c>
      <c r="AP180" s="3">
        <v>3000.0</v>
      </c>
      <c r="AQ180" s="3" t="s">
        <v>274</v>
      </c>
      <c r="AR180" s="26">
        <f>IFERROR(VLOOKUP(AQ180,'Dicionário'!$A:$C,2,0),"Conferir")</f>
        <v>0</v>
      </c>
      <c r="AS180" s="3">
        <v>0.0</v>
      </c>
      <c r="AT180" s="3" t="s">
        <v>109</v>
      </c>
      <c r="AU180" s="26">
        <f>IFERROR(VLOOKUP(AT180,'Dicionário'!$A:$C,2,0),"Conferir")</f>
        <v>2</v>
      </c>
      <c r="AV180" s="3">
        <v>0.0</v>
      </c>
      <c r="AW180" s="3" t="s">
        <v>109</v>
      </c>
      <c r="AX180" s="26">
        <f>IFERROR(VLOOKUP(AW180,'Dicionário'!$A:$C,2,0),"Conferir")</f>
        <v>2</v>
      </c>
      <c r="AY180" s="3">
        <v>0.0</v>
      </c>
      <c r="AZ180" s="3" t="s">
        <v>109</v>
      </c>
      <c r="BA180" s="26">
        <f>IFERROR(VLOOKUP(AZ180,'Dicionário'!$A:$C,2,0),"Conferir")</f>
        <v>2</v>
      </c>
      <c r="BB180" s="3">
        <v>0.0</v>
      </c>
      <c r="BC180" s="3" t="s">
        <v>109</v>
      </c>
      <c r="BD180" s="26">
        <f>IFERROR(VLOOKUP(BC180,'Dicionário'!$A:$C,2,0),"Conferir")</f>
        <v>2</v>
      </c>
      <c r="BF180" s="3">
        <v>0.0</v>
      </c>
      <c r="BG180" s="3" t="s">
        <v>111</v>
      </c>
      <c r="BH180" s="26">
        <f>IFERROR(VLOOKUP(BG180,'Dicionário'!$A:$C,2,0),"Conferir")</f>
        <v>2</v>
      </c>
      <c r="BI180" s="3">
        <v>1800.0</v>
      </c>
      <c r="BJ180" s="3" t="s">
        <v>245</v>
      </c>
      <c r="BK180" s="26">
        <f>IFERROR(VLOOKUP(BJ180,'Dicionário'!$A:$C,2,0),"Conferir")</f>
        <v>0</v>
      </c>
      <c r="BL180" s="3">
        <v>0.0</v>
      </c>
      <c r="BM180" s="3" t="s">
        <v>113</v>
      </c>
      <c r="BN180" s="26">
        <f>IFERROR(VLOOKUP(BM180,'Dicionário'!$A:$C,2,0),"Conferir")</f>
        <v>2</v>
      </c>
      <c r="BO180" s="3">
        <v>0.0</v>
      </c>
      <c r="BP180" s="3" t="s">
        <v>114</v>
      </c>
      <c r="BQ180" s="26">
        <f>IFERROR(VLOOKUP(BP180,'Dicionário'!$A:$C,2,0),"Conferir")</f>
        <v>2</v>
      </c>
      <c r="BR180" s="3">
        <v>160.0</v>
      </c>
      <c r="BS180" s="3" t="s">
        <v>114</v>
      </c>
      <c r="BT180" s="26">
        <f>IFERROR(VLOOKUP(BS180,'Dicionário'!$A:$C,2,0),"Conferir")</f>
        <v>2</v>
      </c>
      <c r="BU180" s="3">
        <v>0.0</v>
      </c>
      <c r="BV180" s="3" t="s">
        <v>113</v>
      </c>
      <c r="BW180" s="26">
        <f>IFERROR(VLOOKUP(BV180,'Dicionário'!$A:$C,2,0),"Conferir")</f>
        <v>2</v>
      </c>
      <c r="BX180" s="3" t="s">
        <v>157</v>
      </c>
      <c r="BY180" s="3">
        <v>160.0</v>
      </c>
      <c r="BZ180" s="3" t="s">
        <v>140</v>
      </c>
      <c r="CA180" s="26">
        <f>IFERROR(VLOOKUP(BZ180,'Dicionário'!$A:$C,2,0),"Conferir")</f>
        <v>0</v>
      </c>
      <c r="CB180" s="3">
        <v>0.0</v>
      </c>
      <c r="CC180" s="3">
        <v>0.0</v>
      </c>
      <c r="CD180" s="3" t="s">
        <v>113</v>
      </c>
      <c r="CE180" s="26">
        <f>IFERROR(VLOOKUP(CD180,'Dicionário'!$A:$C,2,0),"Conferir")</f>
        <v>2</v>
      </c>
      <c r="CF180" s="3">
        <v>600.0</v>
      </c>
      <c r="CG180" s="3" t="s">
        <v>205</v>
      </c>
      <c r="CH180" s="26">
        <f>IFERROR(VLOOKUP(CG180,'Dicionário'!$A:$C,2,0),"Conferir")</f>
        <v>0</v>
      </c>
      <c r="CI180" s="3">
        <v>250.0</v>
      </c>
      <c r="CJ180" s="3" t="s">
        <v>118</v>
      </c>
      <c r="CK180" s="26">
        <f>IFERROR(VLOOKUP(CJ180,'Dicionário'!$A:$C,2,0),"Conferir")</f>
        <v>2</v>
      </c>
      <c r="CL180" s="3" t="s">
        <v>1203</v>
      </c>
      <c r="CM180" s="3">
        <v>2.0</v>
      </c>
      <c r="CN180" s="3">
        <v>1.0</v>
      </c>
      <c r="CO180" s="3">
        <v>1000.0</v>
      </c>
      <c r="CP180" s="3" t="s">
        <v>207</v>
      </c>
      <c r="CQ180" s="26">
        <f>IFERROR(VLOOKUP(CP180,'Dicionário'!$A:$C,2,0),"Conferir")</f>
        <v>0</v>
      </c>
      <c r="CR180" s="3">
        <v>0.0</v>
      </c>
      <c r="CS180" s="3" t="s">
        <v>113</v>
      </c>
      <c r="CT180" s="3">
        <v>0.0</v>
      </c>
      <c r="CU180" s="3">
        <f t="shared" si="31"/>
        <v>0</v>
      </c>
      <c r="CV180" s="3" t="s">
        <v>113</v>
      </c>
      <c r="CW180" s="3">
        <v>0.0</v>
      </c>
      <c r="CX180" s="3" t="s">
        <v>113</v>
      </c>
      <c r="CY180" s="26">
        <f>IFERROR(VLOOKUP(CX180,'Dicionário'!$A:$C,2,0),"Conferir")</f>
        <v>2</v>
      </c>
      <c r="DA180" s="3" t="s">
        <v>122</v>
      </c>
      <c r="DB180" s="3" t="s">
        <v>122</v>
      </c>
      <c r="DC180" s="26">
        <f>IFERROR(VLOOKUP(DB180,'Dicionário'!$A:$C,2,0),"Conferir")</f>
        <v>1</v>
      </c>
      <c r="DD180" s="3" t="s">
        <v>123</v>
      </c>
      <c r="DE180" s="3" t="s">
        <v>92</v>
      </c>
      <c r="DF180" s="3" t="s">
        <v>124</v>
      </c>
      <c r="DG180" s="26">
        <f>IFERROR(VLOOKUP(DF180,'Dicionário'!$A:$C,2,0),"Conferir")</f>
        <v>2</v>
      </c>
      <c r="DH180" s="3" t="s">
        <v>146</v>
      </c>
      <c r="DI180" s="26">
        <f>IFERROR(VLOOKUP(DH180,'Dicionário'!$A:$C,2,0),"Conferir")</f>
        <v>5</v>
      </c>
      <c r="DJ180" s="3" t="s">
        <v>146</v>
      </c>
      <c r="DK180" s="26">
        <f>IFERROR(VLOOKUP(DJ180,'Dicionário'!$A:$C,2,0),"Conferir")</f>
        <v>5</v>
      </c>
      <c r="DL180" s="3" t="s">
        <v>91</v>
      </c>
      <c r="DM180" s="26">
        <f>IFERROR(VLOOKUP(DL180,'Dicionário'!$A:$C,2,0),"Conferir")</f>
        <v>1</v>
      </c>
      <c r="DN180" s="3" t="s">
        <v>91</v>
      </c>
      <c r="DO180" s="26">
        <f>IFERROR(VLOOKUP(DN180,'Dicionário'!$A:$C,2,0),"Conferir")</f>
        <v>1</v>
      </c>
      <c r="DQ180" s="27">
        <f t="shared" si="5"/>
        <v>7800</v>
      </c>
      <c r="DR180" s="27">
        <f t="shared" si="6"/>
        <v>3970</v>
      </c>
      <c r="DS180" s="27">
        <f t="shared" si="7"/>
        <v>20</v>
      </c>
      <c r="DT180" s="27">
        <v>2022.0</v>
      </c>
    </row>
    <row r="181">
      <c r="A181" s="2">
        <v>45045.687342199075</v>
      </c>
      <c r="B181" s="3" t="s">
        <v>1386</v>
      </c>
      <c r="C181" s="3" t="s">
        <v>91</v>
      </c>
      <c r="D181" s="3" t="s">
        <v>91</v>
      </c>
      <c r="E181" s="3" t="s">
        <v>92</v>
      </c>
      <c r="F181" s="3">
        <v>1.0</v>
      </c>
      <c r="G181" s="3" t="s">
        <v>93</v>
      </c>
      <c r="H181" s="3" t="s">
        <v>94</v>
      </c>
      <c r="I181" s="3" t="s">
        <v>995</v>
      </c>
      <c r="J181" s="3" t="s">
        <v>995</v>
      </c>
      <c r="K181" s="3" t="s">
        <v>1387</v>
      </c>
      <c r="L181" s="3">
        <v>2.023030323E9</v>
      </c>
      <c r="M181" s="3" t="s">
        <v>778</v>
      </c>
      <c r="N181" s="3" t="s">
        <v>1388</v>
      </c>
      <c r="O181" s="3">
        <v>1.1954353784E10</v>
      </c>
      <c r="P181" s="3">
        <v>6.07808962E8</v>
      </c>
      <c r="Q181" s="3" t="s">
        <v>92</v>
      </c>
      <c r="R181" s="3">
        <v>5.2866824806E10</v>
      </c>
      <c r="S181" s="4">
        <v>38224.0</v>
      </c>
      <c r="T181" s="3" t="s">
        <v>163</v>
      </c>
      <c r="U181" s="3" t="s">
        <v>100</v>
      </c>
      <c r="V181" s="3" t="s">
        <v>1389</v>
      </c>
      <c r="W181" s="5" t="s">
        <v>1390</v>
      </c>
      <c r="X181" s="3" t="s">
        <v>103</v>
      </c>
      <c r="Y181" s="3" t="s">
        <v>104</v>
      </c>
      <c r="Z181" s="3" t="s">
        <v>105</v>
      </c>
      <c r="AA181" s="3" t="s">
        <v>106</v>
      </c>
      <c r="AC181" s="3">
        <v>7.0</v>
      </c>
      <c r="AD181" s="3">
        <v>7.0</v>
      </c>
      <c r="AE181" s="23">
        <f t="shared" si="1"/>
        <v>14</v>
      </c>
      <c r="AG181" s="23">
        <f t="shared" si="2"/>
        <v>14</v>
      </c>
      <c r="AH181" s="24" t="str">
        <f t="shared" si="3"/>
        <v>Ok</v>
      </c>
      <c r="AI181" s="3" t="s">
        <v>107</v>
      </c>
      <c r="AJ181" s="3">
        <v>0.0</v>
      </c>
      <c r="AK181" s="3" t="s">
        <v>109</v>
      </c>
      <c r="AL181" s="25">
        <f>IFERROR(VLOOKUP(AK181,'Dicionário'!A:C,2,0),"Conferir")</f>
        <v>2</v>
      </c>
      <c r="AM181" s="3">
        <v>0.0</v>
      </c>
      <c r="AN181" s="3" t="s">
        <v>109</v>
      </c>
      <c r="AO181" s="26">
        <f>IFERROR(VLOOKUP(AN181,'Dicionário'!$A:$C,2,0),"Conferir")</f>
        <v>2</v>
      </c>
      <c r="AP181" s="3">
        <v>0.0</v>
      </c>
      <c r="AQ181" s="3" t="s">
        <v>109</v>
      </c>
      <c r="AR181" s="26">
        <f>IFERROR(VLOOKUP(AQ181,'Dicionário'!$A:$C,2,0),"Conferir")</f>
        <v>2</v>
      </c>
      <c r="AS181" s="3">
        <v>0.0</v>
      </c>
      <c r="AT181" s="3" t="s">
        <v>109</v>
      </c>
      <c r="AU181" s="26">
        <f>IFERROR(VLOOKUP(AT181,'Dicionário'!$A:$C,2,0),"Conferir")</f>
        <v>2</v>
      </c>
      <c r="AV181" s="3">
        <v>0.0</v>
      </c>
      <c r="AW181" s="3" t="s">
        <v>109</v>
      </c>
      <c r="AX181" s="26">
        <f>IFERROR(VLOOKUP(AW181,'Dicionário'!$A:$C,2,0),"Conferir")</f>
        <v>2</v>
      </c>
      <c r="AY181" s="3">
        <v>1994.0</v>
      </c>
      <c r="AZ181" s="3" t="s">
        <v>109</v>
      </c>
      <c r="BA181" s="26">
        <f>IFERROR(VLOOKUP(AZ181,'Dicionário'!$A:$C,2,0),"Conferir")</f>
        <v>2</v>
      </c>
      <c r="BB181" s="3">
        <v>0.0</v>
      </c>
      <c r="BC181" s="3" t="s">
        <v>109</v>
      </c>
      <c r="BD181" s="26">
        <f>IFERROR(VLOOKUP(BC181,'Dicionário'!$A:$C,2,0),"Conferir")</f>
        <v>2</v>
      </c>
      <c r="BF181" s="3">
        <v>0.0</v>
      </c>
      <c r="BG181" s="3" t="s">
        <v>136</v>
      </c>
      <c r="BH181" s="26">
        <f>IFERROR(VLOOKUP(BG181,'Dicionário'!$A:$C,2,0),"Conferir")</f>
        <v>1</v>
      </c>
      <c r="BI181" s="3">
        <v>0.0</v>
      </c>
      <c r="BJ181" s="3" t="s">
        <v>137</v>
      </c>
      <c r="BK181" s="26">
        <f>IFERROR(VLOOKUP(BJ181,'Dicionário'!$A:$C,2,0),"Conferir")</f>
        <v>2</v>
      </c>
      <c r="BL181" s="3">
        <v>0.0</v>
      </c>
      <c r="BM181" s="3" t="s">
        <v>255</v>
      </c>
      <c r="BN181" s="26">
        <f>IFERROR(VLOOKUP(BM181,'Dicionário'!$A:$C,2,0),"Conferir")</f>
        <v>2</v>
      </c>
      <c r="BO181" s="3">
        <v>156.0</v>
      </c>
      <c r="BP181" s="3" t="s">
        <v>114</v>
      </c>
      <c r="BQ181" s="26">
        <f>IFERROR(VLOOKUP(BP181,'Dicionário'!$A:$C,2,0),"Conferir")</f>
        <v>2</v>
      </c>
      <c r="BR181" s="3">
        <v>347.0</v>
      </c>
      <c r="BS181" s="3" t="s">
        <v>114</v>
      </c>
      <c r="BT181" s="26">
        <f>IFERROR(VLOOKUP(BS181,'Dicionário'!$A:$C,2,0),"Conferir")</f>
        <v>2</v>
      </c>
      <c r="BU181" s="3">
        <v>158.0</v>
      </c>
      <c r="BV181" s="3" t="s">
        <v>167</v>
      </c>
      <c r="BW181" s="26">
        <f>IFERROR(VLOOKUP(BV181,'Dicionário'!$A:$C,2,0),"Conferir")</f>
        <v>2</v>
      </c>
      <c r="BX181" s="3" t="s">
        <v>157</v>
      </c>
      <c r="BY181" s="3">
        <v>184.0</v>
      </c>
      <c r="BZ181" s="3" t="s">
        <v>116</v>
      </c>
      <c r="CA181" s="26">
        <f>IFERROR(VLOOKUP(BZ181,'Dicionário'!$A:$C,2,0),"Conferir")</f>
        <v>2</v>
      </c>
      <c r="CB181" s="3">
        <v>0.0</v>
      </c>
      <c r="CC181" s="3">
        <v>0.0</v>
      </c>
      <c r="CD181" s="3" t="s">
        <v>113</v>
      </c>
      <c r="CE181" s="26">
        <f>IFERROR(VLOOKUP(CD181,'Dicionário'!$A:$C,2,0),"Conferir")</f>
        <v>2</v>
      </c>
      <c r="CF181" s="3">
        <v>0.0</v>
      </c>
      <c r="CG181" s="3" t="s">
        <v>113</v>
      </c>
      <c r="CH181" s="26">
        <f>IFERROR(VLOOKUP(CG181,'Dicionário'!$A:$C,2,0),"Conferir")</f>
        <v>2</v>
      </c>
      <c r="CI181" s="3">
        <v>130.0</v>
      </c>
      <c r="CJ181" s="3" t="s">
        <v>118</v>
      </c>
      <c r="CK181" s="26">
        <f>IFERROR(VLOOKUP(CJ181,'Dicionário'!$A:$C,2,0),"Conferir")</f>
        <v>2</v>
      </c>
      <c r="CL181" s="3" t="s">
        <v>468</v>
      </c>
      <c r="CM181" s="3">
        <v>0.0</v>
      </c>
      <c r="CN181" s="3">
        <v>0.0</v>
      </c>
      <c r="CO181" s="3">
        <v>0.0</v>
      </c>
      <c r="CP181" s="3" t="s">
        <v>113</v>
      </c>
      <c r="CQ181" s="26">
        <f>IFERROR(VLOOKUP(CP181,'Dicionário'!$A:$C,2,0),"Conferir")</f>
        <v>2</v>
      </c>
      <c r="CR181" s="3">
        <v>0.0</v>
      </c>
      <c r="CS181" s="3" t="s">
        <v>113</v>
      </c>
      <c r="CT181" s="3">
        <v>0.0</v>
      </c>
      <c r="CU181" s="3">
        <f t="shared" si="31"/>
        <v>0</v>
      </c>
      <c r="CV181" s="3" t="s">
        <v>113</v>
      </c>
      <c r="CW181" s="3">
        <v>55000.0</v>
      </c>
      <c r="CX181" s="3" t="s">
        <v>120</v>
      </c>
      <c r="CY181" s="26">
        <f>IFERROR(VLOOKUP(CX181,'Dicionário'!$A:$C,2,0),"Conferir")</f>
        <v>2</v>
      </c>
      <c r="DA181" s="3" t="s">
        <v>121</v>
      </c>
      <c r="DB181" s="3" t="s">
        <v>385</v>
      </c>
      <c r="DC181" s="26">
        <f>IFERROR(VLOOKUP(DB181,'Dicionário'!$A:$C,2,0),"Conferir")</f>
        <v>3</v>
      </c>
      <c r="DD181" s="3" t="s">
        <v>123</v>
      </c>
      <c r="DE181" s="3" t="s">
        <v>510</v>
      </c>
      <c r="DF181" s="3" t="s">
        <v>124</v>
      </c>
      <c r="DG181" s="26">
        <f>IFERROR(VLOOKUP(DF181,'Dicionário'!$A:$C,2,0),"Conferir")</f>
        <v>2</v>
      </c>
      <c r="DH181" s="3" t="s">
        <v>146</v>
      </c>
      <c r="DI181" s="26">
        <f>IFERROR(VLOOKUP(DH181,'Dicionário'!$A:$C,2,0),"Conferir")</f>
        <v>5</v>
      </c>
      <c r="DJ181" s="3" t="s">
        <v>126</v>
      </c>
      <c r="DK181" s="26">
        <f>IFERROR(VLOOKUP(DJ181,'Dicionário'!$A:$C,2,0),"Conferir")</f>
        <v>7</v>
      </c>
      <c r="DL181" s="3" t="s">
        <v>92</v>
      </c>
      <c r="DM181" s="26">
        <f>IFERROR(VLOOKUP(DL181,'Dicionário'!$A:$C,2,0),"Conferir")</f>
        <v>2</v>
      </c>
      <c r="DN181" s="3" t="s">
        <v>91</v>
      </c>
      <c r="DO181" s="26">
        <f>IFERROR(VLOOKUP(DN181,'Dicionário'!$A:$C,2,0),"Conferir")</f>
        <v>1</v>
      </c>
      <c r="DQ181" s="27">
        <f t="shared" si="5"/>
        <v>1994</v>
      </c>
      <c r="DR181" s="27">
        <f t="shared" si="6"/>
        <v>975</v>
      </c>
      <c r="DS181" s="27">
        <f t="shared" si="7"/>
        <v>19</v>
      </c>
      <c r="DT181" s="27">
        <v>2017.0</v>
      </c>
    </row>
    <row r="182">
      <c r="A182" s="2">
        <v>45045.39903997685</v>
      </c>
      <c r="B182" s="3" t="s">
        <v>1392</v>
      </c>
      <c r="C182" s="3" t="s">
        <v>91</v>
      </c>
      <c r="D182" s="3" t="s">
        <v>92</v>
      </c>
      <c r="E182" s="3" t="s">
        <v>92</v>
      </c>
      <c r="F182" s="3" t="s">
        <v>93</v>
      </c>
      <c r="G182" s="3" t="s">
        <v>93</v>
      </c>
      <c r="H182" s="3" t="s">
        <v>94</v>
      </c>
      <c r="I182" s="3" t="s">
        <v>95</v>
      </c>
      <c r="J182" s="3" t="s">
        <v>96</v>
      </c>
      <c r="K182" s="3" t="s">
        <v>1393</v>
      </c>
      <c r="L182" s="3">
        <v>2.023030324E9</v>
      </c>
      <c r="M182" s="3" t="s">
        <v>148</v>
      </c>
      <c r="N182" s="3" t="s">
        <v>1394</v>
      </c>
      <c r="O182" s="3">
        <v>1.1990116799E10</v>
      </c>
      <c r="P182" s="3">
        <v>6.04961315E8</v>
      </c>
      <c r="R182" s="3">
        <v>5.1206045876E10</v>
      </c>
      <c r="S182" s="4">
        <v>38665.0</v>
      </c>
      <c r="T182" s="3" t="s">
        <v>131</v>
      </c>
      <c r="U182" s="3" t="s">
        <v>100</v>
      </c>
      <c r="V182" s="3" t="s">
        <v>1395</v>
      </c>
      <c r="W182" s="5" t="s">
        <v>1396</v>
      </c>
      <c r="X182" s="3" t="s">
        <v>103</v>
      </c>
      <c r="Y182" s="3" t="s">
        <v>104</v>
      </c>
      <c r="Z182" s="3" t="s">
        <v>105</v>
      </c>
      <c r="AA182" s="3" t="s">
        <v>106</v>
      </c>
      <c r="AC182" s="3">
        <v>2.0</v>
      </c>
      <c r="AD182" s="3">
        <v>2.0</v>
      </c>
      <c r="AE182" s="23">
        <f t="shared" si="1"/>
        <v>4</v>
      </c>
      <c r="AG182" s="23">
        <f t="shared" si="2"/>
        <v>4</v>
      </c>
      <c r="AH182" s="24" t="str">
        <f t="shared" si="3"/>
        <v>Ok</v>
      </c>
      <c r="AI182" s="3" t="s">
        <v>107</v>
      </c>
      <c r="AJ182" s="3">
        <v>0.0</v>
      </c>
      <c r="AK182" s="3" t="s">
        <v>109</v>
      </c>
      <c r="AL182" s="25">
        <f>IFERROR(VLOOKUP(AK182,'Dicionário'!A:C,2,0),"Conferir")</f>
        <v>2</v>
      </c>
      <c r="AM182" s="3">
        <v>1320.0</v>
      </c>
      <c r="AN182" s="3" t="s">
        <v>274</v>
      </c>
      <c r="AO182" s="26">
        <f>IFERROR(VLOOKUP(AN182,'Dicionário'!$A:$C,2,0),"Conferir")</f>
        <v>0</v>
      </c>
      <c r="AP182" s="3">
        <v>2640.0</v>
      </c>
      <c r="AQ182" s="3" t="s">
        <v>274</v>
      </c>
      <c r="AR182" s="26">
        <f>IFERROR(VLOOKUP(AQ182,'Dicionário'!$A:$C,2,0),"Conferir")</f>
        <v>0</v>
      </c>
      <c r="AS182" s="3">
        <v>1320.0</v>
      </c>
      <c r="AT182" s="3" t="s">
        <v>274</v>
      </c>
      <c r="AU182" s="26">
        <f>IFERROR(VLOOKUP(AT182,'Dicionário'!$A:$C,2,0),"Conferir")</f>
        <v>0</v>
      </c>
      <c r="AV182" s="3">
        <v>0.0</v>
      </c>
      <c r="AW182" s="3" t="s">
        <v>109</v>
      </c>
      <c r="AX182" s="26">
        <f>IFERROR(VLOOKUP(AW182,'Dicionário'!$A:$C,2,0),"Conferir")</f>
        <v>2</v>
      </c>
      <c r="AY182" s="3">
        <v>0.0</v>
      </c>
      <c r="AZ182" s="3" t="s">
        <v>109</v>
      </c>
      <c r="BA182" s="26">
        <f>IFERROR(VLOOKUP(AZ182,'Dicionário'!$A:$C,2,0),"Conferir")</f>
        <v>2</v>
      </c>
      <c r="BB182" s="3">
        <v>0.0</v>
      </c>
      <c r="BC182" s="3" t="s">
        <v>109</v>
      </c>
      <c r="BD182" s="26">
        <f>IFERROR(VLOOKUP(BC182,'Dicionário'!$A:$C,2,0),"Conferir")</f>
        <v>2</v>
      </c>
      <c r="BF182" s="3">
        <v>1.0</v>
      </c>
      <c r="BG182" s="3" t="s">
        <v>136</v>
      </c>
      <c r="BH182" s="26">
        <f>IFERROR(VLOOKUP(BG182,'Dicionário'!$A:$C,2,0),"Conferir")</f>
        <v>1</v>
      </c>
      <c r="BI182" s="3">
        <v>0.0</v>
      </c>
      <c r="BJ182" s="3" t="s">
        <v>137</v>
      </c>
      <c r="BK182" s="26">
        <f>IFERROR(VLOOKUP(BJ182,'Dicionário'!$A:$C,2,0),"Conferir")</f>
        <v>2</v>
      </c>
      <c r="BL182" s="3">
        <v>1000.0</v>
      </c>
      <c r="BM182" s="3" t="s">
        <v>225</v>
      </c>
      <c r="BN182" s="26">
        <f>IFERROR(VLOOKUP(BM182,'Dicionário'!$A:$C,2,0),"Conferir")</f>
        <v>0</v>
      </c>
      <c r="BO182" s="3">
        <v>85.0</v>
      </c>
      <c r="BP182" s="3" t="s">
        <v>371</v>
      </c>
      <c r="BQ182" s="26">
        <f>IFERROR(VLOOKUP(BP182,'Dicionário'!$A:$C,2,0),"Conferir")</f>
        <v>0</v>
      </c>
      <c r="BR182" s="3">
        <v>85.0</v>
      </c>
      <c r="BS182" s="3" t="s">
        <v>776</v>
      </c>
      <c r="BT182" s="26">
        <f>IFERROR(VLOOKUP(BS182,'Dicionário'!$A:$C,2,0),"Conferir")</f>
        <v>0</v>
      </c>
      <c r="BU182" s="3">
        <v>35.0</v>
      </c>
      <c r="BV182" s="3" t="s">
        <v>256</v>
      </c>
      <c r="BW182" s="26">
        <f>IFERROR(VLOOKUP(BV182,'Dicionário'!$A:$C,2,0),"Conferir")</f>
        <v>0</v>
      </c>
      <c r="BX182" s="3" t="s">
        <v>115</v>
      </c>
      <c r="BY182" s="3">
        <v>100.0</v>
      </c>
      <c r="BZ182" s="3" t="s">
        <v>140</v>
      </c>
      <c r="CA182" s="26">
        <f>IFERROR(VLOOKUP(BZ182,'Dicionário'!$A:$C,2,0),"Conferir")</f>
        <v>0</v>
      </c>
      <c r="CB182" s="3">
        <v>0.0</v>
      </c>
      <c r="CC182" s="3">
        <v>0.0</v>
      </c>
      <c r="CD182" s="3" t="s">
        <v>113</v>
      </c>
      <c r="CE182" s="26">
        <f>IFERROR(VLOOKUP(CD182,'Dicionário'!$A:$C,2,0),"Conferir")</f>
        <v>2</v>
      </c>
      <c r="CF182" s="3">
        <v>0.0</v>
      </c>
      <c r="CG182" s="3" t="s">
        <v>113</v>
      </c>
      <c r="CH182" s="26">
        <f>IFERROR(VLOOKUP(CG182,'Dicionário'!$A:$C,2,0),"Conferir")</f>
        <v>2</v>
      </c>
      <c r="CI182" s="3">
        <v>50.0</v>
      </c>
      <c r="CJ182" s="3" t="s">
        <v>118</v>
      </c>
      <c r="CK182" s="26">
        <f>IFERROR(VLOOKUP(CJ182,'Dicionário'!$A:$C,2,0),"Conferir")</f>
        <v>2</v>
      </c>
      <c r="CM182" s="3">
        <v>2.0</v>
      </c>
      <c r="CN182" s="3">
        <v>0.0</v>
      </c>
      <c r="CO182" s="3">
        <v>0.0</v>
      </c>
      <c r="CP182" s="3" t="s">
        <v>113</v>
      </c>
      <c r="CQ182" s="26">
        <f>IFERROR(VLOOKUP(CP182,'Dicionário'!$A:$C,2,0),"Conferir")</f>
        <v>2</v>
      </c>
      <c r="CR182" s="3">
        <v>0.0</v>
      </c>
      <c r="CS182" s="3" t="s">
        <v>113</v>
      </c>
      <c r="CT182" s="3">
        <v>0.0</v>
      </c>
      <c r="CU182" s="3">
        <f t="shared" si="31"/>
        <v>0</v>
      </c>
      <c r="CV182" s="3" t="s">
        <v>113</v>
      </c>
      <c r="CW182" s="3">
        <v>0.0</v>
      </c>
      <c r="CX182" s="3" t="s">
        <v>113</v>
      </c>
      <c r="CY182" s="26">
        <f>IFERROR(VLOOKUP(CX182,'Dicionário'!$A:$C,2,0),"Conferir")</f>
        <v>2</v>
      </c>
      <c r="DA182" s="3" t="s">
        <v>122</v>
      </c>
      <c r="DB182" s="3" t="s">
        <v>122</v>
      </c>
      <c r="DC182" s="26">
        <f>IFERROR(VLOOKUP(DB182,'Dicionário'!$A:$C,2,0),"Conferir")</f>
        <v>1</v>
      </c>
      <c r="DD182" s="3" t="s">
        <v>123</v>
      </c>
      <c r="DF182" s="3" t="s">
        <v>124</v>
      </c>
      <c r="DG182" s="26">
        <f>IFERROR(VLOOKUP(DF182,'Dicionário'!$A:$C,2,0),"Conferir")</f>
        <v>2</v>
      </c>
      <c r="DH182" s="3" t="s">
        <v>146</v>
      </c>
      <c r="DI182" s="26">
        <f>IFERROR(VLOOKUP(DH182,'Dicionário'!$A:$C,2,0),"Conferir")</f>
        <v>5</v>
      </c>
      <c r="DJ182" s="3" t="s">
        <v>146</v>
      </c>
      <c r="DK182" s="26">
        <f>IFERROR(VLOOKUP(DJ182,'Dicionário'!$A:$C,2,0),"Conferir")</f>
        <v>5</v>
      </c>
      <c r="DL182" s="3" t="s">
        <v>92</v>
      </c>
      <c r="DM182" s="26">
        <f>IFERROR(VLOOKUP(DL182,'Dicionário'!$A:$C,2,0),"Conferir")</f>
        <v>2</v>
      </c>
      <c r="DN182" s="3" t="s">
        <v>91</v>
      </c>
      <c r="DO182" s="26">
        <f>IFERROR(VLOOKUP(DN182,'Dicionário'!$A:$C,2,0),"Conferir")</f>
        <v>1</v>
      </c>
      <c r="DQ182" s="27">
        <f t="shared" si="5"/>
        <v>5280</v>
      </c>
      <c r="DR182" s="27">
        <f t="shared" si="6"/>
        <v>1355</v>
      </c>
      <c r="DS182" s="27">
        <f t="shared" si="7"/>
        <v>17</v>
      </c>
      <c r="DT182" s="27">
        <v>2022.0</v>
      </c>
    </row>
    <row r="183">
      <c r="A183" s="2">
        <v>45045.711599814815</v>
      </c>
      <c r="B183" s="3" t="s">
        <v>1399</v>
      </c>
      <c r="C183" s="3" t="s">
        <v>91</v>
      </c>
      <c r="D183" s="3" t="s">
        <v>92</v>
      </c>
      <c r="E183" s="3" t="s">
        <v>92</v>
      </c>
      <c r="F183" s="3">
        <v>1.0</v>
      </c>
      <c r="G183" s="3" t="s">
        <v>93</v>
      </c>
      <c r="H183" s="3" t="s">
        <v>94</v>
      </c>
      <c r="I183" s="3" t="s">
        <v>96</v>
      </c>
      <c r="J183" s="3" t="s">
        <v>95</v>
      </c>
      <c r="K183" s="3" t="s">
        <v>1400</v>
      </c>
      <c r="L183" s="3">
        <v>2.023030325E9</v>
      </c>
      <c r="M183" s="3" t="s">
        <v>89</v>
      </c>
      <c r="N183" s="3" t="s">
        <v>1401</v>
      </c>
      <c r="O183" s="3">
        <v>1.1960471112E10</v>
      </c>
      <c r="P183" s="3" t="s">
        <v>1402</v>
      </c>
      <c r="Q183" s="3" t="s">
        <v>92</v>
      </c>
      <c r="R183" s="3">
        <v>4.5661532822E10</v>
      </c>
      <c r="S183" s="4">
        <v>38900.0</v>
      </c>
      <c r="T183" s="3" t="s">
        <v>99</v>
      </c>
      <c r="U183" s="3" t="s">
        <v>100</v>
      </c>
      <c r="V183" s="3" t="s">
        <v>1403</v>
      </c>
      <c r="W183" s="5" t="s">
        <v>1404</v>
      </c>
      <c r="X183" s="3" t="s">
        <v>103</v>
      </c>
      <c r="Y183" s="3" t="s">
        <v>104</v>
      </c>
      <c r="Z183" s="3" t="s">
        <v>105</v>
      </c>
      <c r="AA183" s="3" t="s">
        <v>106</v>
      </c>
      <c r="AC183" s="3">
        <v>3.0</v>
      </c>
      <c r="AD183" s="3">
        <v>3.0</v>
      </c>
      <c r="AE183" s="23">
        <f t="shared" si="1"/>
        <v>6</v>
      </c>
      <c r="AG183" s="23">
        <f t="shared" si="2"/>
        <v>6</v>
      </c>
      <c r="AH183" s="24" t="str">
        <f t="shared" si="3"/>
        <v>Ok</v>
      </c>
      <c r="AI183" s="3" t="s">
        <v>107</v>
      </c>
      <c r="AJ183" s="3">
        <v>0.0</v>
      </c>
      <c r="AK183" s="3" t="s">
        <v>109</v>
      </c>
      <c r="AL183" s="25">
        <f>IFERROR(VLOOKUP(AK183,'Dicionário'!A:C,2,0),"Conferir")</f>
        <v>2</v>
      </c>
      <c r="AM183" s="3">
        <v>0.0</v>
      </c>
      <c r="AN183" s="3" t="s">
        <v>109</v>
      </c>
      <c r="AO183" s="26">
        <f>IFERROR(VLOOKUP(AN183,'Dicionário'!$A:$C,2,0),"Conferir")</f>
        <v>2</v>
      </c>
      <c r="AP183" s="3">
        <v>600.0</v>
      </c>
      <c r="AQ183" s="3" t="s">
        <v>110</v>
      </c>
      <c r="AR183" s="26">
        <f>IFERROR(VLOOKUP(AQ183,'Dicionário'!$A:$C,2,0),"Conferir")</f>
        <v>2</v>
      </c>
      <c r="AS183" s="3">
        <v>0.0</v>
      </c>
      <c r="AT183" s="3" t="s">
        <v>109</v>
      </c>
      <c r="AU183" s="26">
        <f>IFERROR(VLOOKUP(AT183,'Dicionário'!$A:$C,2,0),"Conferir")</f>
        <v>2</v>
      </c>
      <c r="AV183" s="3">
        <v>0.0</v>
      </c>
      <c r="AW183" s="3" t="s">
        <v>109</v>
      </c>
      <c r="AX183" s="26">
        <f>IFERROR(VLOOKUP(AW183,'Dicionário'!$A:$C,2,0),"Conferir")</f>
        <v>2</v>
      </c>
      <c r="AY183" s="3">
        <v>0.0</v>
      </c>
      <c r="AZ183" s="3" t="s">
        <v>109</v>
      </c>
      <c r="BA183" s="26">
        <f>IFERROR(VLOOKUP(AZ183,'Dicionário'!$A:$C,2,0),"Conferir")</f>
        <v>2</v>
      </c>
      <c r="BB183" s="3">
        <v>1100.0</v>
      </c>
      <c r="BC183" s="3" t="s">
        <v>274</v>
      </c>
      <c r="BD183" s="26">
        <f>IFERROR(VLOOKUP(BC183,'Dicionário'!$A:$C,2,0),"Conferir")</f>
        <v>0</v>
      </c>
      <c r="BF183" s="3">
        <v>0.0</v>
      </c>
      <c r="BG183" s="3" t="s">
        <v>136</v>
      </c>
      <c r="BH183" s="26">
        <f>IFERROR(VLOOKUP(BG183,'Dicionário'!$A:$C,2,0),"Conferir")</f>
        <v>1</v>
      </c>
      <c r="BI183" s="3">
        <v>0.0</v>
      </c>
      <c r="BJ183" s="3" t="s">
        <v>137</v>
      </c>
      <c r="BK183" s="26">
        <f>IFERROR(VLOOKUP(BJ183,'Dicionário'!$A:$C,2,0),"Conferir")</f>
        <v>2</v>
      </c>
      <c r="BL183" s="3">
        <v>612.0</v>
      </c>
      <c r="BM183" s="3" t="s">
        <v>138</v>
      </c>
      <c r="BN183" s="26">
        <f>IFERROR(VLOOKUP(BM183,'Dicionário'!$A:$C,2,0),"Conferir")</f>
        <v>2</v>
      </c>
      <c r="BO183" s="3">
        <v>109.0</v>
      </c>
      <c r="BP183" s="3" t="s">
        <v>114</v>
      </c>
      <c r="BQ183" s="26">
        <f>IFERROR(VLOOKUP(BP183,'Dicionário'!$A:$C,2,0),"Conferir")</f>
        <v>2</v>
      </c>
      <c r="BR183" s="3">
        <v>260.0</v>
      </c>
      <c r="BS183" s="3" t="s">
        <v>114</v>
      </c>
      <c r="BT183" s="26">
        <f>IFERROR(VLOOKUP(BS183,'Dicionário'!$A:$C,2,0),"Conferir")</f>
        <v>2</v>
      </c>
      <c r="BU183" s="3">
        <v>0.0</v>
      </c>
      <c r="BV183" s="3" t="s">
        <v>113</v>
      </c>
      <c r="BW183" s="26">
        <f>IFERROR(VLOOKUP(BV183,'Dicionário'!$A:$C,2,0),"Conferir")</f>
        <v>2</v>
      </c>
      <c r="BX183" s="3" t="s">
        <v>157</v>
      </c>
      <c r="BY183" s="3">
        <v>119.0</v>
      </c>
      <c r="BZ183" s="3" t="s">
        <v>116</v>
      </c>
      <c r="CA183" s="26">
        <f>IFERROR(VLOOKUP(BZ183,'Dicionário'!$A:$C,2,0),"Conferir")</f>
        <v>2</v>
      </c>
      <c r="CB183" s="3">
        <v>200.0</v>
      </c>
      <c r="CC183" s="3">
        <v>96.0</v>
      </c>
      <c r="CD183" s="3" t="s">
        <v>189</v>
      </c>
      <c r="CE183" s="26">
        <f>IFERROR(VLOOKUP(CD183,'Dicionário'!$A:$C,2,0),"Conferir")</f>
        <v>2</v>
      </c>
      <c r="CF183" s="3">
        <v>0.0</v>
      </c>
      <c r="CG183" s="3" t="s">
        <v>113</v>
      </c>
      <c r="CH183" s="26">
        <f>IFERROR(VLOOKUP(CG183,'Dicionário'!$A:$C,2,0),"Conferir")</f>
        <v>2</v>
      </c>
      <c r="CI183" s="3">
        <v>0.0</v>
      </c>
      <c r="CJ183" s="3" t="s">
        <v>113</v>
      </c>
      <c r="CK183" s="26">
        <f>IFERROR(VLOOKUP(CJ183,'Dicionário'!$A:$C,2,0),"Conferir")</f>
        <v>2</v>
      </c>
      <c r="CM183" s="3">
        <v>1.0</v>
      </c>
      <c r="CN183" s="3">
        <v>0.0</v>
      </c>
      <c r="CO183" s="3">
        <v>900.0</v>
      </c>
      <c r="CP183" s="3" t="s">
        <v>207</v>
      </c>
      <c r="CQ183" s="26">
        <f>IFERROR(VLOOKUP(CP183,'Dicionário'!$A:$C,2,0),"Conferir")</f>
        <v>0</v>
      </c>
      <c r="CR183" s="3">
        <v>0.0</v>
      </c>
      <c r="CS183" s="3" t="s">
        <v>113</v>
      </c>
      <c r="CT183" s="3">
        <v>0.0</v>
      </c>
      <c r="CU183" s="3">
        <f t="shared" si="31"/>
        <v>0</v>
      </c>
      <c r="CV183" s="3" t="s">
        <v>113</v>
      </c>
      <c r="CW183" s="3">
        <v>0.0</v>
      </c>
      <c r="CX183" s="3" t="s">
        <v>113</v>
      </c>
      <c r="CY183" s="26">
        <f>IFERROR(VLOOKUP(CX183,'Dicionário'!$A:$C,2,0),"Conferir")</f>
        <v>2</v>
      </c>
      <c r="DA183" s="3" t="s">
        <v>122</v>
      </c>
      <c r="DB183" s="3" t="s">
        <v>122</v>
      </c>
      <c r="DC183" s="26">
        <f>IFERROR(VLOOKUP(DB183,'Dicionário'!$A:$C,2,0),"Conferir")</f>
        <v>1</v>
      </c>
      <c r="DD183" s="3" t="s">
        <v>144</v>
      </c>
      <c r="DF183" s="3" t="s">
        <v>124</v>
      </c>
      <c r="DG183" s="26">
        <f>IFERROR(VLOOKUP(DF183,'Dicionário'!$A:$C,2,0),"Conferir")</f>
        <v>2</v>
      </c>
      <c r="DH183" s="3" t="s">
        <v>146</v>
      </c>
      <c r="DI183" s="26">
        <f>IFERROR(VLOOKUP(DH183,'Dicionário'!$A:$C,2,0),"Conferir")</f>
        <v>5</v>
      </c>
      <c r="DJ183" s="3" t="s">
        <v>146</v>
      </c>
      <c r="DK183" s="26">
        <f>IFERROR(VLOOKUP(DJ183,'Dicionário'!$A:$C,2,0),"Conferir")</f>
        <v>5</v>
      </c>
      <c r="DL183" s="3" t="s">
        <v>92</v>
      </c>
      <c r="DM183" s="26">
        <f>IFERROR(VLOOKUP(DL183,'Dicionário'!$A:$C,2,0),"Conferir")</f>
        <v>2</v>
      </c>
      <c r="DN183" s="3" t="s">
        <v>92</v>
      </c>
      <c r="DO183" s="26">
        <f>IFERROR(VLOOKUP(DN183,'Dicionário'!$A:$C,2,0),"Conferir")</f>
        <v>2</v>
      </c>
      <c r="DQ183" s="27">
        <f t="shared" si="5"/>
        <v>1700</v>
      </c>
      <c r="DR183" s="27">
        <f t="shared" si="6"/>
        <v>2296</v>
      </c>
      <c r="DS183" s="27">
        <f t="shared" si="7"/>
        <v>17</v>
      </c>
      <c r="DT183" s="27">
        <v>2023.0</v>
      </c>
    </row>
    <row r="184">
      <c r="A184" s="2">
        <v>45045.733446388884</v>
      </c>
      <c r="B184" s="3" t="s">
        <v>1406</v>
      </c>
      <c r="C184" s="3" t="s">
        <v>91</v>
      </c>
      <c r="D184" s="3" t="s">
        <v>92</v>
      </c>
      <c r="E184" s="3" t="s">
        <v>92</v>
      </c>
      <c r="F184" s="3">
        <v>1.0</v>
      </c>
      <c r="G184" s="3">
        <v>2.0</v>
      </c>
      <c r="H184" s="3">
        <v>1.0</v>
      </c>
      <c r="I184" s="3" t="s">
        <v>95</v>
      </c>
      <c r="J184" s="3" t="s">
        <v>96</v>
      </c>
      <c r="K184" s="3" t="s">
        <v>1407</v>
      </c>
      <c r="L184" s="3">
        <v>2.023030326E9</v>
      </c>
      <c r="M184" s="3" t="s">
        <v>798</v>
      </c>
      <c r="N184" s="3" t="s">
        <v>1408</v>
      </c>
      <c r="O184" s="3">
        <v>1.1966773977E10</v>
      </c>
      <c r="P184" s="3">
        <v>5.33569424E8</v>
      </c>
      <c r="Q184" s="3" t="s">
        <v>92</v>
      </c>
      <c r="R184" s="3">
        <v>4.5265811869E10</v>
      </c>
      <c r="S184" s="4">
        <v>38401.0</v>
      </c>
      <c r="T184" s="3" t="s">
        <v>99</v>
      </c>
      <c r="U184" s="3" t="s">
        <v>100</v>
      </c>
      <c r="V184" s="3" t="s">
        <v>1409</v>
      </c>
      <c r="W184" s="5" t="s">
        <v>1410</v>
      </c>
      <c r="X184" s="3" t="s">
        <v>103</v>
      </c>
      <c r="Y184" s="3" t="s">
        <v>104</v>
      </c>
      <c r="Z184" s="3" t="s">
        <v>105</v>
      </c>
      <c r="AA184" s="3" t="s">
        <v>106</v>
      </c>
      <c r="AC184" s="3">
        <v>2.0</v>
      </c>
      <c r="AD184" s="3">
        <v>2.0</v>
      </c>
      <c r="AE184" s="23">
        <f t="shared" si="1"/>
        <v>4</v>
      </c>
      <c r="AG184" s="23">
        <f t="shared" si="2"/>
        <v>4</v>
      </c>
      <c r="AH184" s="24" t="str">
        <f t="shared" si="3"/>
        <v>Ok</v>
      </c>
      <c r="AI184" s="3" t="s">
        <v>107</v>
      </c>
      <c r="AJ184" s="3">
        <v>0.0</v>
      </c>
      <c r="AK184" s="3" t="s">
        <v>109</v>
      </c>
      <c r="AL184" s="25">
        <f>IFERROR(VLOOKUP(AK184,'Dicionário'!A:C,2,0),"Conferir")</f>
        <v>2</v>
      </c>
      <c r="AM184" s="3">
        <v>500.0</v>
      </c>
      <c r="AN184" s="3" t="s">
        <v>135</v>
      </c>
      <c r="AO184" s="26">
        <f>IFERROR(VLOOKUP(AN184,'Dicionário'!$A:$C,2,0),"Conferir")</f>
        <v>2</v>
      </c>
      <c r="AP184" s="3">
        <v>500.0</v>
      </c>
      <c r="AQ184" s="3" t="s">
        <v>135</v>
      </c>
      <c r="AR184" s="26">
        <f>IFERROR(VLOOKUP(AQ184,'Dicionário'!$A:$C,2,0),"Conferir")</f>
        <v>2</v>
      </c>
      <c r="AS184" s="3">
        <v>0.0</v>
      </c>
      <c r="AT184" s="3" t="s">
        <v>109</v>
      </c>
      <c r="AU184" s="26">
        <f>IFERROR(VLOOKUP(AT184,'Dicionário'!$A:$C,2,0),"Conferir")</f>
        <v>2</v>
      </c>
      <c r="AV184" s="3">
        <v>0.0</v>
      </c>
      <c r="AW184" s="3" t="s">
        <v>109</v>
      </c>
      <c r="AX184" s="26">
        <f>IFERROR(VLOOKUP(AW184,'Dicionário'!$A:$C,2,0),"Conferir")</f>
        <v>2</v>
      </c>
      <c r="AY184" s="3">
        <v>0.0</v>
      </c>
      <c r="AZ184" s="3" t="s">
        <v>109</v>
      </c>
      <c r="BA184" s="26">
        <f>IFERROR(VLOOKUP(AZ184,'Dicionário'!$A:$C,2,0),"Conferir")</f>
        <v>2</v>
      </c>
      <c r="BB184" s="3">
        <v>600.0</v>
      </c>
      <c r="BC184" s="3" t="s">
        <v>176</v>
      </c>
      <c r="BD184" s="26">
        <f>IFERROR(VLOOKUP(BC184,'Dicionário'!$A:$C,2,0),"Conferir")</f>
        <v>0</v>
      </c>
      <c r="BE184" s="3" t="s">
        <v>985</v>
      </c>
      <c r="BF184" s="3">
        <v>1.0</v>
      </c>
      <c r="BG184" s="3" t="s">
        <v>203</v>
      </c>
      <c r="BH184" s="26">
        <f>IFERROR(VLOOKUP(BG184,'Dicionário'!$A:$C,2,0),"Conferir")</f>
        <v>4</v>
      </c>
      <c r="BI184" s="3">
        <v>0.0</v>
      </c>
      <c r="BJ184" s="3" t="s">
        <v>177</v>
      </c>
      <c r="BK184" s="26">
        <f>IFERROR(VLOOKUP(BJ184,'Dicionário'!$A:$C,2,0),"Conferir")</f>
        <v>2</v>
      </c>
      <c r="BL184" s="3">
        <v>0.0</v>
      </c>
      <c r="BM184" s="3" t="s">
        <v>178</v>
      </c>
      <c r="BN184" s="26">
        <f>IFERROR(VLOOKUP(BM184,'Dicionário'!$A:$C,2,0),"Conferir")</f>
        <v>2</v>
      </c>
      <c r="BO184" s="3">
        <v>70.0</v>
      </c>
      <c r="BP184" s="3" t="s">
        <v>114</v>
      </c>
      <c r="BQ184" s="26">
        <f>IFERROR(VLOOKUP(BP184,'Dicionário'!$A:$C,2,0),"Conferir")</f>
        <v>2</v>
      </c>
      <c r="BR184" s="3">
        <v>182.0</v>
      </c>
      <c r="BS184" s="3" t="s">
        <v>114</v>
      </c>
      <c r="BT184" s="26">
        <f>IFERROR(VLOOKUP(BS184,'Dicionário'!$A:$C,2,0),"Conferir")</f>
        <v>2</v>
      </c>
      <c r="BU184" s="3">
        <v>20.0</v>
      </c>
      <c r="BV184" s="3" t="s">
        <v>256</v>
      </c>
      <c r="BW184" s="26">
        <f>IFERROR(VLOOKUP(BV184,'Dicionário'!$A:$C,2,0),"Conferir")</f>
        <v>0</v>
      </c>
      <c r="BX184" s="3" t="s">
        <v>115</v>
      </c>
      <c r="BY184" s="3">
        <v>135.0</v>
      </c>
      <c r="BZ184" s="3" t="s">
        <v>116</v>
      </c>
      <c r="CA184" s="26">
        <f>IFERROR(VLOOKUP(BZ184,'Dicionário'!$A:$C,2,0),"Conferir")</f>
        <v>2</v>
      </c>
      <c r="CB184" s="3">
        <v>100.0</v>
      </c>
      <c r="CC184" s="3">
        <v>0.0</v>
      </c>
      <c r="CD184" s="3" t="s">
        <v>113</v>
      </c>
      <c r="CE184" s="26">
        <f>IFERROR(VLOOKUP(CD184,'Dicionário'!$A:$C,2,0),"Conferir")</f>
        <v>2</v>
      </c>
      <c r="CF184" s="3">
        <v>0.0</v>
      </c>
      <c r="CG184" s="3" t="s">
        <v>113</v>
      </c>
      <c r="CH184" s="26">
        <f>IFERROR(VLOOKUP(CG184,'Dicionário'!$A:$C,2,0),"Conferir")</f>
        <v>2</v>
      </c>
      <c r="CI184" s="3">
        <v>50.0</v>
      </c>
      <c r="CJ184" s="3" t="s">
        <v>118</v>
      </c>
      <c r="CK184" s="26">
        <f>IFERROR(VLOOKUP(CJ184,'Dicionário'!$A:$C,2,0),"Conferir")</f>
        <v>2</v>
      </c>
      <c r="CL184" s="3" t="s">
        <v>986</v>
      </c>
      <c r="CM184" s="3">
        <v>0.0</v>
      </c>
      <c r="CN184" s="3">
        <v>0.0</v>
      </c>
      <c r="CO184" s="3">
        <v>0.0</v>
      </c>
      <c r="CP184" s="3" t="s">
        <v>113</v>
      </c>
      <c r="CQ184" s="26">
        <f>IFERROR(VLOOKUP(CP184,'Dicionário'!$A:$C,2,0),"Conferir")</f>
        <v>2</v>
      </c>
      <c r="CR184" s="3">
        <v>0.0</v>
      </c>
      <c r="CS184" s="3" t="s">
        <v>113</v>
      </c>
      <c r="CT184" s="3">
        <v>0.0</v>
      </c>
      <c r="CU184" s="3">
        <f t="shared" si="31"/>
        <v>0</v>
      </c>
      <c r="CV184" s="3" t="s">
        <v>113</v>
      </c>
      <c r="CW184" s="3">
        <v>0.0</v>
      </c>
      <c r="CX184" s="3" t="s">
        <v>113</v>
      </c>
      <c r="CY184" s="26">
        <f>IFERROR(VLOOKUP(CX184,'Dicionário'!$A:$C,2,0),"Conferir")</f>
        <v>2</v>
      </c>
      <c r="DA184" s="3" t="s">
        <v>122</v>
      </c>
      <c r="DB184" s="3" t="s">
        <v>122</v>
      </c>
      <c r="DC184" s="26">
        <f>IFERROR(VLOOKUP(DB184,'Dicionário'!$A:$C,2,0),"Conferir")</f>
        <v>1</v>
      </c>
      <c r="DD184" s="3" t="s">
        <v>123</v>
      </c>
      <c r="DE184" s="3" t="s">
        <v>92</v>
      </c>
      <c r="DF184" s="3" t="s">
        <v>124</v>
      </c>
      <c r="DG184" s="26">
        <f>IFERROR(VLOOKUP(DF184,'Dicionário'!$A:$C,2,0),"Conferir")</f>
        <v>2</v>
      </c>
      <c r="DH184" s="3" t="s">
        <v>147</v>
      </c>
      <c r="DI184" s="26">
        <f>IFERROR(VLOOKUP(DH184,'Dicionário'!$A:$C,2,0),"Conferir")</f>
        <v>2</v>
      </c>
      <c r="DJ184" s="3" t="s">
        <v>146</v>
      </c>
      <c r="DK184" s="26">
        <f>IFERROR(VLOOKUP(DJ184,'Dicionário'!$A:$C,2,0),"Conferir")</f>
        <v>5</v>
      </c>
      <c r="DL184" s="3" t="s">
        <v>91</v>
      </c>
      <c r="DM184" s="26">
        <f>IFERROR(VLOOKUP(DL184,'Dicionário'!$A:$C,2,0),"Conferir")</f>
        <v>1</v>
      </c>
      <c r="DN184" s="3" t="s">
        <v>91</v>
      </c>
      <c r="DO184" s="26">
        <f>IFERROR(VLOOKUP(DN184,'Dicionário'!$A:$C,2,0),"Conferir")</f>
        <v>1</v>
      </c>
      <c r="DQ184" s="27">
        <f t="shared" si="5"/>
        <v>1600</v>
      </c>
      <c r="DR184" s="27">
        <f t="shared" si="6"/>
        <v>557</v>
      </c>
      <c r="DS184" s="27">
        <f t="shared" si="7"/>
        <v>18</v>
      </c>
      <c r="DT184" s="27">
        <v>2022.0</v>
      </c>
    </row>
    <row r="185">
      <c r="A185" s="2">
        <v>45052.7641206713</v>
      </c>
      <c r="B185" s="3" t="s">
        <v>1413</v>
      </c>
      <c r="C185" s="3" t="s">
        <v>91</v>
      </c>
      <c r="D185" s="3" t="s">
        <v>92</v>
      </c>
      <c r="E185" s="3" t="s">
        <v>1414</v>
      </c>
      <c r="F185" s="3">
        <v>1.0</v>
      </c>
      <c r="G185" s="3">
        <v>2.0</v>
      </c>
      <c r="H185" s="3" t="s">
        <v>94</v>
      </c>
      <c r="I185" s="3" t="s">
        <v>455</v>
      </c>
      <c r="J185" s="3" t="s">
        <v>96</v>
      </c>
      <c r="K185" s="3" t="s">
        <v>2424</v>
      </c>
      <c r="L185" s="3">
        <v>2.023030327E9</v>
      </c>
      <c r="M185" s="3" t="s">
        <v>196</v>
      </c>
      <c r="N185" s="3" t="s">
        <v>1416</v>
      </c>
      <c r="O185" s="3">
        <v>1.1951233436E10</v>
      </c>
      <c r="P185" s="3">
        <v>5.38275078E8</v>
      </c>
      <c r="Q185" s="3" t="s">
        <v>92</v>
      </c>
      <c r="R185" s="3">
        <v>5.124702184E10</v>
      </c>
      <c r="S185" s="4">
        <v>38308.0</v>
      </c>
      <c r="T185" s="3" t="s">
        <v>131</v>
      </c>
      <c r="U185" s="3" t="s">
        <v>100</v>
      </c>
      <c r="V185" s="3" t="s">
        <v>1417</v>
      </c>
      <c r="W185" s="5" t="s">
        <v>1418</v>
      </c>
      <c r="X185" s="3" t="s">
        <v>103</v>
      </c>
      <c r="Y185" s="3" t="s">
        <v>104</v>
      </c>
      <c r="Z185" s="3" t="s">
        <v>105</v>
      </c>
      <c r="AA185" s="3" t="s">
        <v>106</v>
      </c>
      <c r="AC185" s="3">
        <v>3.0</v>
      </c>
      <c r="AD185" s="3">
        <v>3.0</v>
      </c>
      <c r="AE185" s="23">
        <f t="shared" si="1"/>
        <v>6</v>
      </c>
      <c r="AG185" s="23">
        <f t="shared" si="2"/>
        <v>6</v>
      </c>
      <c r="AH185" s="24" t="str">
        <f t="shared" si="3"/>
        <v>Ok</v>
      </c>
      <c r="AI185" s="3" t="s">
        <v>107</v>
      </c>
      <c r="AJ185" s="3">
        <v>0.0</v>
      </c>
      <c r="AK185" s="3" t="s">
        <v>109</v>
      </c>
      <c r="AL185" s="25">
        <f>IFERROR(VLOOKUP(AK185,'Dicionário'!A:C,2,0),"Conferir")</f>
        <v>2</v>
      </c>
      <c r="AM185" s="3">
        <v>0.0</v>
      </c>
      <c r="AN185" s="3" t="s">
        <v>109</v>
      </c>
      <c r="AO185" s="26">
        <f>IFERROR(VLOOKUP(AN185,'Dicionário'!$A:$C,2,0),"Conferir")</f>
        <v>2</v>
      </c>
      <c r="AP185" s="3">
        <v>0.0</v>
      </c>
      <c r="AQ185" s="3" t="s">
        <v>109</v>
      </c>
      <c r="AR185" s="26">
        <f>IFERROR(VLOOKUP(AQ185,'Dicionário'!$A:$C,2,0),"Conferir")</f>
        <v>2</v>
      </c>
      <c r="AS185" s="3">
        <v>0.0</v>
      </c>
      <c r="AT185" s="3" t="s">
        <v>109</v>
      </c>
      <c r="AU185" s="26">
        <f>IFERROR(VLOOKUP(AT185,'Dicionário'!$A:$C,2,0),"Conferir")</f>
        <v>2</v>
      </c>
      <c r="AV185" s="3">
        <v>0.0</v>
      </c>
      <c r="AW185" s="3" t="s">
        <v>109</v>
      </c>
      <c r="AX185" s="26">
        <f>IFERROR(VLOOKUP(AW185,'Dicionário'!$A:$C,2,0),"Conferir")</f>
        <v>2</v>
      </c>
      <c r="AY185" s="3">
        <v>1300.0</v>
      </c>
      <c r="AZ185" s="3" t="s">
        <v>274</v>
      </c>
      <c r="BA185" s="26">
        <f>IFERROR(VLOOKUP(AZ185,'Dicionário'!$A:$C,2,0),"Conferir")</f>
        <v>0</v>
      </c>
      <c r="BB185" s="3">
        <v>500.0</v>
      </c>
      <c r="BC185" s="3" t="s">
        <v>274</v>
      </c>
      <c r="BD185" s="26">
        <f>IFERROR(VLOOKUP(BC185,'Dicionário'!$A:$C,2,0),"Conferir")</f>
        <v>0</v>
      </c>
      <c r="BF185" s="3">
        <v>0.0</v>
      </c>
      <c r="BG185" s="3" t="s">
        <v>203</v>
      </c>
      <c r="BH185" s="26">
        <f>IFERROR(VLOOKUP(BG185,'Dicionário'!$A:$C,2,0),"Conferir")</f>
        <v>4</v>
      </c>
      <c r="BI185" s="3">
        <v>0.0</v>
      </c>
      <c r="BJ185" s="3" t="s">
        <v>177</v>
      </c>
      <c r="BK185" s="26">
        <f>IFERROR(VLOOKUP(BJ185,'Dicionário'!$A:$C,2,0),"Conferir")</f>
        <v>2</v>
      </c>
      <c r="BL185" s="3">
        <v>0.0</v>
      </c>
      <c r="BM185" s="3" t="s">
        <v>178</v>
      </c>
      <c r="BN185" s="26">
        <f>IFERROR(VLOOKUP(BM185,'Dicionário'!$A:$C,2,0),"Conferir")</f>
        <v>2</v>
      </c>
      <c r="BO185" s="3">
        <v>49.0</v>
      </c>
      <c r="BP185" s="3" t="s">
        <v>371</v>
      </c>
      <c r="BQ185" s="26">
        <f>IFERROR(VLOOKUP(BP185,'Dicionário'!$A:$C,2,0),"Conferir")</f>
        <v>0</v>
      </c>
      <c r="BR185" s="3">
        <v>82.0</v>
      </c>
      <c r="BS185" s="3" t="s">
        <v>372</v>
      </c>
      <c r="BT185" s="26">
        <f>IFERROR(VLOOKUP(BS185,'Dicionário'!$A:$C,2,0),"Conferir")</f>
        <v>0</v>
      </c>
      <c r="BU185" s="3">
        <v>45.0</v>
      </c>
      <c r="BV185" s="3" t="s">
        <v>256</v>
      </c>
      <c r="BW185" s="26">
        <f>IFERROR(VLOOKUP(BV185,'Dicionário'!$A:$C,2,0),"Conferir")</f>
        <v>0</v>
      </c>
      <c r="BX185" s="3" t="s">
        <v>157</v>
      </c>
      <c r="BY185" s="3">
        <v>25.0</v>
      </c>
      <c r="BZ185" s="3" t="s">
        <v>140</v>
      </c>
      <c r="CA185" s="26">
        <f>IFERROR(VLOOKUP(BZ185,'Dicionário'!$A:$C,2,0),"Conferir")</f>
        <v>0</v>
      </c>
      <c r="CB185" s="3">
        <v>300.0</v>
      </c>
      <c r="CC185" s="3">
        <v>0.0</v>
      </c>
      <c r="CD185" s="3" t="s">
        <v>113</v>
      </c>
      <c r="CE185" s="26">
        <f>IFERROR(VLOOKUP(CD185,'Dicionário'!$A:$C,2,0),"Conferir")</f>
        <v>2</v>
      </c>
      <c r="CF185" s="3">
        <v>70.0</v>
      </c>
      <c r="CG185" s="3" t="s">
        <v>205</v>
      </c>
      <c r="CH185" s="26">
        <f>IFERROR(VLOOKUP(CG185,'Dicionário'!$A:$C,2,0),"Conferir")</f>
        <v>0</v>
      </c>
      <c r="CI185" s="3">
        <v>100.0</v>
      </c>
      <c r="CJ185" s="3" t="s">
        <v>118</v>
      </c>
      <c r="CK185" s="26">
        <f>IFERROR(VLOOKUP(CJ185,'Dicionário'!$A:$C,2,0),"Conferir")</f>
        <v>2</v>
      </c>
      <c r="CL185" s="3" t="s">
        <v>217</v>
      </c>
      <c r="CM185" s="3">
        <v>0.0</v>
      </c>
      <c r="CN185" s="3">
        <v>0.0</v>
      </c>
      <c r="CO185" s="3">
        <v>0.0</v>
      </c>
      <c r="CP185" s="3" t="s">
        <v>113</v>
      </c>
      <c r="CQ185" s="26">
        <f>IFERROR(VLOOKUP(CP185,'Dicionário'!$A:$C,2,0),"Conferir")</f>
        <v>2</v>
      </c>
      <c r="CR185" s="3">
        <v>0.0</v>
      </c>
      <c r="CS185" s="3" t="s">
        <v>113</v>
      </c>
      <c r="CT185" s="3">
        <v>0.0</v>
      </c>
      <c r="CU185" s="3">
        <f t="shared" si="31"/>
        <v>0</v>
      </c>
      <c r="CV185" s="3" t="s">
        <v>113</v>
      </c>
      <c r="CW185" s="3">
        <v>0.0</v>
      </c>
      <c r="CX185" s="3" t="s">
        <v>113</v>
      </c>
      <c r="CY185" s="26">
        <f>IFERROR(VLOOKUP(CX185,'Dicionário'!$A:$C,2,0),"Conferir")</f>
        <v>2</v>
      </c>
      <c r="DA185" s="3" t="s">
        <v>122</v>
      </c>
      <c r="DB185" s="3" t="s">
        <v>122</v>
      </c>
      <c r="DC185" s="26">
        <f>IFERROR(VLOOKUP(DB185,'Dicionário'!$A:$C,2,0),"Conferir")</f>
        <v>1</v>
      </c>
      <c r="DD185" s="3" t="s">
        <v>123</v>
      </c>
      <c r="DF185" s="3" t="s">
        <v>124</v>
      </c>
      <c r="DG185" s="26">
        <f>IFERROR(VLOOKUP(DF185,'Dicionário'!$A:$C,2,0),"Conferir")</f>
        <v>2</v>
      </c>
      <c r="DH185" s="3" t="s">
        <v>147</v>
      </c>
      <c r="DI185" s="26">
        <f>IFERROR(VLOOKUP(DH185,'Dicionário'!$A:$C,2,0),"Conferir")</f>
        <v>2</v>
      </c>
      <c r="DJ185" s="3" t="s">
        <v>146</v>
      </c>
      <c r="DK185" s="26">
        <f>IFERROR(VLOOKUP(DJ185,'Dicionário'!$A:$C,2,0),"Conferir")</f>
        <v>5</v>
      </c>
      <c r="DL185" s="3" t="s">
        <v>92</v>
      </c>
      <c r="DM185" s="26">
        <f>IFERROR(VLOOKUP(DL185,'Dicionário'!$A:$C,2,0),"Conferir")</f>
        <v>2</v>
      </c>
      <c r="DN185" s="3" t="s">
        <v>91</v>
      </c>
      <c r="DO185" s="26">
        <f>IFERROR(VLOOKUP(DN185,'Dicionário'!$A:$C,2,0),"Conferir")</f>
        <v>1</v>
      </c>
      <c r="DQ185" s="27">
        <f t="shared" si="5"/>
        <v>1800</v>
      </c>
      <c r="DR185" s="27">
        <f t="shared" si="6"/>
        <v>671</v>
      </c>
      <c r="DS185" s="27">
        <f t="shared" si="7"/>
        <v>18</v>
      </c>
      <c r="DT185" s="27">
        <v>2022.0</v>
      </c>
    </row>
    <row r="186">
      <c r="A186" s="2">
        <v>45052.76102628472</v>
      </c>
      <c r="B186" s="3" t="s">
        <v>1422</v>
      </c>
      <c r="C186" s="3" t="s">
        <v>91</v>
      </c>
      <c r="D186" s="3" t="s">
        <v>91</v>
      </c>
      <c r="E186" s="3" t="s">
        <v>92</v>
      </c>
      <c r="F186" s="3">
        <v>1.0</v>
      </c>
      <c r="G186" s="3" t="s">
        <v>93</v>
      </c>
      <c r="H186" s="3" t="s">
        <v>94</v>
      </c>
      <c r="I186" s="3" t="s">
        <v>96</v>
      </c>
      <c r="J186" s="3" t="s">
        <v>95</v>
      </c>
      <c r="K186" s="3" t="s">
        <v>1423</v>
      </c>
      <c r="L186" s="3">
        <v>2.023030331E9</v>
      </c>
      <c r="M186" s="3" t="s">
        <v>209</v>
      </c>
      <c r="N186" s="3" t="s">
        <v>1424</v>
      </c>
      <c r="O186" s="3">
        <v>1.1993384116E10</v>
      </c>
      <c r="P186" s="3">
        <v>5.29595461E8</v>
      </c>
      <c r="R186" s="3">
        <v>5.8721384827E10</v>
      </c>
      <c r="S186" s="4">
        <v>38697.0</v>
      </c>
      <c r="T186" s="3" t="s">
        <v>99</v>
      </c>
      <c r="U186" s="3" t="s">
        <v>100</v>
      </c>
      <c r="V186" s="3" t="s">
        <v>1425</v>
      </c>
      <c r="W186" s="5" t="s">
        <v>1426</v>
      </c>
      <c r="X186" s="3" t="s">
        <v>103</v>
      </c>
      <c r="Y186" s="3" t="s">
        <v>104</v>
      </c>
      <c r="Z186" s="3" t="s">
        <v>105</v>
      </c>
      <c r="AA186" s="3" t="s">
        <v>106</v>
      </c>
      <c r="AC186" s="3">
        <v>3.0</v>
      </c>
      <c r="AD186" s="3">
        <v>3.0</v>
      </c>
      <c r="AE186" s="23">
        <f t="shared" si="1"/>
        <v>6</v>
      </c>
      <c r="AG186" s="23">
        <f t="shared" si="2"/>
        <v>6</v>
      </c>
      <c r="AH186" s="24" t="str">
        <f t="shared" si="3"/>
        <v>Ok</v>
      </c>
      <c r="AI186" s="3" t="s">
        <v>107</v>
      </c>
      <c r="AJ186" s="3">
        <v>661.0</v>
      </c>
      <c r="AK186" s="3" t="s">
        <v>274</v>
      </c>
      <c r="AL186" s="25">
        <f>IFERROR(VLOOKUP(AK186,'Dicionário'!A:C,2,0),"Conferir")</f>
        <v>0</v>
      </c>
      <c r="AM186" s="3">
        <v>0.0</v>
      </c>
      <c r="AN186" s="3" t="s">
        <v>109</v>
      </c>
      <c r="AO186" s="26">
        <f>IFERROR(VLOOKUP(AN186,'Dicionário'!$A:$C,2,0),"Conferir")</f>
        <v>2</v>
      </c>
      <c r="AP186" s="3">
        <v>3452.0</v>
      </c>
      <c r="AQ186" s="3" t="s">
        <v>108</v>
      </c>
      <c r="AR186" s="26">
        <f>IFERROR(VLOOKUP(AQ186,'Dicionário'!$A:$C,2,0),"Conferir")</f>
        <v>2</v>
      </c>
      <c r="AS186" s="3">
        <v>0.0</v>
      </c>
      <c r="AT186" s="3" t="s">
        <v>109</v>
      </c>
      <c r="AU186" s="26">
        <f>IFERROR(VLOOKUP(AT186,'Dicionário'!$A:$C,2,0),"Conferir")</f>
        <v>2</v>
      </c>
      <c r="AV186" s="3">
        <v>0.0</v>
      </c>
      <c r="AW186" s="3" t="s">
        <v>109</v>
      </c>
      <c r="AX186" s="26">
        <f>IFERROR(VLOOKUP(AW186,'Dicionário'!$A:$C,2,0),"Conferir")</f>
        <v>2</v>
      </c>
      <c r="AY186" s="3">
        <v>0.0</v>
      </c>
      <c r="AZ186" s="3" t="s">
        <v>109</v>
      </c>
      <c r="BA186" s="26">
        <f>IFERROR(VLOOKUP(AZ186,'Dicionário'!$A:$C,2,0),"Conferir")</f>
        <v>2</v>
      </c>
      <c r="BB186" s="3">
        <v>0.0</v>
      </c>
      <c r="BC186" s="3" t="s">
        <v>109</v>
      </c>
      <c r="BD186" s="26">
        <f>IFERROR(VLOOKUP(BC186,'Dicionário'!$A:$C,2,0),"Conferir")</f>
        <v>2</v>
      </c>
      <c r="BF186" s="3">
        <v>0.0</v>
      </c>
      <c r="BG186" s="3" t="s">
        <v>111</v>
      </c>
      <c r="BH186" s="26">
        <f>IFERROR(VLOOKUP(BG186,'Dicionário'!$A:$C,2,0),"Conferir")</f>
        <v>2</v>
      </c>
      <c r="BI186" s="3">
        <v>1200.0</v>
      </c>
      <c r="BJ186" s="3" t="s">
        <v>112</v>
      </c>
      <c r="BK186" s="26">
        <f>IFERROR(VLOOKUP(BJ186,'Dicionário'!$A:$C,2,0),"Conferir")</f>
        <v>2</v>
      </c>
      <c r="BL186" s="3">
        <v>0.0</v>
      </c>
      <c r="BM186" s="3" t="s">
        <v>113</v>
      </c>
      <c r="BN186" s="26">
        <f>IFERROR(VLOOKUP(BM186,'Dicionário'!$A:$C,2,0),"Conferir")</f>
        <v>2</v>
      </c>
      <c r="BO186" s="3">
        <v>86.0</v>
      </c>
      <c r="BP186" s="3" t="s">
        <v>114</v>
      </c>
      <c r="BQ186" s="26">
        <f>IFERROR(VLOOKUP(BP186,'Dicionário'!$A:$C,2,0),"Conferir")</f>
        <v>2</v>
      </c>
      <c r="BR186" s="3">
        <v>126.0</v>
      </c>
      <c r="BS186" s="3" t="s">
        <v>114</v>
      </c>
      <c r="BT186" s="26">
        <f>IFERROR(VLOOKUP(BS186,'Dicionário'!$A:$C,2,0),"Conferir")</f>
        <v>2</v>
      </c>
      <c r="BU186" s="3">
        <v>81.0</v>
      </c>
      <c r="BV186" s="3" t="s">
        <v>167</v>
      </c>
      <c r="BW186" s="26">
        <f>IFERROR(VLOOKUP(BV186,'Dicionário'!$A:$C,2,0),"Conferir")</f>
        <v>2</v>
      </c>
      <c r="BX186" s="3" t="s">
        <v>157</v>
      </c>
      <c r="BY186" s="3">
        <v>68.0</v>
      </c>
      <c r="BZ186" s="3" t="s">
        <v>116</v>
      </c>
      <c r="CA186" s="26">
        <f>IFERROR(VLOOKUP(BZ186,'Dicionário'!$A:$C,2,0),"Conferir")</f>
        <v>2</v>
      </c>
      <c r="CB186" s="3">
        <v>400.0</v>
      </c>
      <c r="CC186" s="3">
        <v>0.0</v>
      </c>
      <c r="CD186" s="3" t="s">
        <v>113</v>
      </c>
      <c r="CE186" s="26">
        <f>IFERROR(VLOOKUP(CD186,'Dicionário'!$A:$C,2,0),"Conferir")</f>
        <v>2</v>
      </c>
      <c r="CF186" s="3">
        <v>306.0</v>
      </c>
      <c r="CG186" s="3" t="s">
        <v>276</v>
      </c>
      <c r="CH186" s="26">
        <f>IFERROR(VLOOKUP(CG186,'Dicionário'!$A:$C,2,0),"Conferir")</f>
        <v>2</v>
      </c>
      <c r="CI186" s="3">
        <v>500.0</v>
      </c>
      <c r="CJ186" s="3" t="s">
        <v>141</v>
      </c>
      <c r="CK186" s="26">
        <f>IFERROR(VLOOKUP(CJ186,'Dicionário'!$A:$C,2,0),"Conferir")</f>
        <v>2</v>
      </c>
      <c r="CL186" s="3" t="s">
        <v>246</v>
      </c>
      <c r="CM186" s="3">
        <v>1.0</v>
      </c>
      <c r="CN186" s="3">
        <v>0.0</v>
      </c>
      <c r="CO186" s="3">
        <v>1252.0</v>
      </c>
      <c r="CP186" s="3" t="s">
        <v>120</v>
      </c>
      <c r="CQ186" s="26">
        <f>IFERROR(VLOOKUP(CP186,'Dicionário'!$A:$C,2,0),"Conferir")</f>
        <v>2</v>
      </c>
      <c r="CR186" s="3">
        <v>265.0</v>
      </c>
      <c r="CS186" s="3" t="s">
        <v>120</v>
      </c>
      <c r="CT186" s="3">
        <v>0.0</v>
      </c>
      <c r="CU186" s="3">
        <v>0.0</v>
      </c>
      <c r="CV186" s="3" t="s">
        <v>120</v>
      </c>
      <c r="CW186" s="3">
        <v>221.0</v>
      </c>
      <c r="CX186" s="3" t="s">
        <v>120</v>
      </c>
      <c r="CY186" s="26">
        <f>IFERROR(VLOOKUP(CX186,'Dicionário'!$A:$C,2,0),"Conferir")</f>
        <v>2</v>
      </c>
      <c r="DA186" s="3" t="s">
        <v>122</v>
      </c>
      <c r="DB186" s="3" t="s">
        <v>122</v>
      </c>
      <c r="DC186" s="26">
        <f>IFERROR(VLOOKUP(DB186,'Dicionário'!$A:$C,2,0),"Conferir")</f>
        <v>1</v>
      </c>
      <c r="DD186" s="3" t="s">
        <v>144</v>
      </c>
      <c r="DE186" s="3" t="s">
        <v>92</v>
      </c>
      <c r="DF186" s="3" t="s">
        <v>124</v>
      </c>
      <c r="DG186" s="26">
        <f>IFERROR(VLOOKUP(DF186,'Dicionário'!$A:$C,2,0),"Conferir")</f>
        <v>2</v>
      </c>
      <c r="DH186" s="3" t="s">
        <v>147</v>
      </c>
      <c r="DI186" s="26">
        <f>IFERROR(VLOOKUP(DH186,'Dicionário'!$A:$C,2,0),"Conferir")</f>
        <v>2</v>
      </c>
      <c r="DJ186" s="3" t="s">
        <v>126</v>
      </c>
      <c r="DK186" s="26">
        <f>IFERROR(VLOOKUP(DJ186,'Dicionário'!$A:$C,2,0),"Conferir")</f>
        <v>7</v>
      </c>
      <c r="DL186" s="3" t="s">
        <v>92</v>
      </c>
      <c r="DM186" s="26">
        <f>IFERROR(VLOOKUP(DL186,'Dicionário'!$A:$C,2,0),"Conferir")</f>
        <v>2</v>
      </c>
      <c r="DN186" s="3" t="s">
        <v>92</v>
      </c>
      <c r="DO186" s="26">
        <f>IFERROR(VLOOKUP(DN186,'Dicionário'!$A:$C,2,0),"Conferir")</f>
        <v>2</v>
      </c>
      <c r="DQ186" s="27">
        <f t="shared" si="5"/>
        <v>4113</v>
      </c>
      <c r="DR186" s="27">
        <f t="shared" si="6"/>
        <v>4019</v>
      </c>
      <c r="DS186" s="27">
        <f t="shared" si="7"/>
        <v>17</v>
      </c>
      <c r="DT186" s="27">
        <v>2023.0</v>
      </c>
    </row>
    <row r="187">
      <c r="A187" s="2">
        <v>45052.48828798611</v>
      </c>
      <c r="B187" s="3" t="s">
        <v>1427</v>
      </c>
      <c r="C187" s="3" t="s">
        <v>91</v>
      </c>
      <c r="D187" s="3" t="s">
        <v>92</v>
      </c>
      <c r="E187" s="3" t="s">
        <v>1428</v>
      </c>
      <c r="F187" s="3">
        <v>1.0</v>
      </c>
      <c r="G187" s="3" t="s">
        <v>93</v>
      </c>
      <c r="H187" s="3">
        <v>1.0</v>
      </c>
      <c r="I187" s="3" t="s">
        <v>95</v>
      </c>
      <c r="J187" s="3" t="s">
        <v>995</v>
      </c>
      <c r="K187" s="3" t="s">
        <v>1429</v>
      </c>
      <c r="L187" s="3">
        <v>2.023030332E9</v>
      </c>
      <c r="M187" s="3" t="s">
        <v>294</v>
      </c>
      <c r="N187" s="3" t="s">
        <v>1430</v>
      </c>
      <c r="O187" s="3">
        <v>1.1973733952E10</v>
      </c>
      <c r="P187" s="3">
        <v>5.81821944E8</v>
      </c>
      <c r="R187" s="3">
        <v>5.1011510847E10</v>
      </c>
      <c r="S187" s="4">
        <v>38484.0</v>
      </c>
      <c r="T187" s="3" t="s">
        <v>163</v>
      </c>
      <c r="U187" s="3" t="s">
        <v>100</v>
      </c>
      <c r="V187" s="3" t="s">
        <v>1431</v>
      </c>
      <c r="W187" s="5" t="s">
        <v>1432</v>
      </c>
      <c r="X187" s="3" t="s">
        <v>103</v>
      </c>
      <c r="Y187" s="3" t="s">
        <v>104</v>
      </c>
      <c r="Z187" s="3" t="s">
        <v>105</v>
      </c>
      <c r="AA187" s="3" t="s">
        <v>106</v>
      </c>
      <c r="AC187" s="3">
        <v>3.0</v>
      </c>
      <c r="AD187" s="3">
        <v>3.0</v>
      </c>
      <c r="AE187" s="23">
        <f t="shared" si="1"/>
        <v>6</v>
      </c>
      <c r="AG187" s="23">
        <f t="shared" si="2"/>
        <v>6</v>
      </c>
      <c r="AH187" s="24" t="str">
        <f t="shared" si="3"/>
        <v>Ok</v>
      </c>
      <c r="AI187" s="3" t="s">
        <v>107</v>
      </c>
      <c r="AJ187" s="3">
        <v>0.0</v>
      </c>
      <c r="AK187" s="3" t="s">
        <v>109</v>
      </c>
      <c r="AL187" s="25">
        <f>IFERROR(VLOOKUP(AK187,'Dicionário'!A:C,2,0),"Conferir")</f>
        <v>2</v>
      </c>
      <c r="AM187" s="3">
        <v>1431.0</v>
      </c>
      <c r="AN187" s="3" t="s">
        <v>108</v>
      </c>
      <c r="AO187" s="26">
        <f>IFERROR(VLOOKUP(AN187,'Dicionário'!$A:$C,2,0),"Conferir")</f>
        <v>2</v>
      </c>
      <c r="AP187" s="3">
        <v>2992.0</v>
      </c>
      <c r="AQ187" s="3" t="s">
        <v>108</v>
      </c>
      <c r="AR187" s="26">
        <f>IFERROR(VLOOKUP(AQ187,'Dicionário'!$A:$C,2,0),"Conferir")</f>
        <v>2</v>
      </c>
      <c r="AS187" s="3">
        <v>0.0</v>
      </c>
      <c r="AT187" s="3" t="s">
        <v>109</v>
      </c>
      <c r="AU187" s="26">
        <f>IFERROR(VLOOKUP(AT187,'Dicionário'!$A:$C,2,0),"Conferir")</f>
        <v>2</v>
      </c>
      <c r="AV187" s="3">
        <v>0.0</v>
      </c>
      <c r="AW187" s="3" t="s">
        <v>109</v>
      </c>
      <c r="AX187" s="26">
        <f>IFERROR(VLOOKUP(AW187,'Dicionário'!$A:$C,2,0),"Conferir")</f>
        <v>2</v>
      </c>
      <c r="AY187" s="3">
        <v>0.0</v>
      </c>
      <c r="AZ187" s="3" t="s">
        <v>109</v>
      </c>
      <c r="BA187" s="26">
        <f>IFERROR(VLOOKUP(AZ187,'Dicionário'!$A:$C,2,0),"Conferir")</f>
        <v>2</v>
      </c>
      <c r="BB187" s="3">
        <v>0.0</v>
      </c>
      <c r="BC187" s="3" t="s">
        <v>109</v>
      </c>
      <c r="BD187" s="26">
        <f>IFERROR(VLOOKUP(BC187,'Dicionário'!$A:$C,2,0),"Conferir")</f>
        <v>2</v>
      </c>
      <c r="BF187" s="3">
        <v>0.0</v>
      </c>
      <c r="BG187" s="3" t="s">
        <v>136</v>
      </c>
      <c r="BH187" s="26">
        <f>IFERROR(VLOOKUP(BG187,'Dicionário'!$A:$C,2,0),"Conferir")</f>
        <v>1</v>
      </c>
      <c r="BI187" s="3">
        <v>0.0</v>
      </c>
      <c r="BJ187" s="3" t="s">
        <v>137</v>
      </c>
      <c r="BK187" s="26">
        <f>IFERROR(VLOOKUP(BJ187,'Dicionário'!$A:$C,2,0),"Conferir")</f>
        <v>2</v>
      </c>
      <c r="BL187" s="3">
        <v>648.0</v>
      </c>
      <c r="BM187" s="3" t="s">
        <v>138</v>
      </c>
      <c r="BN187" s="26">
        <f>IFERROR(VLOOKUP(BM187,'Dicionário'!$A:$C,2,0),"Conferir")</f>
        <v>2</v>
      </c>
      <c r="BO187" s="3">
        <v>65.0</v>
      </c>
      <c r="BP187" s="3" t="s">
        <v>114</v>
      </c>
      <c r="BQ187" s="26">
        <f>IFERROR(VLOOKUP(BP187,'Dicionário'!$A:$C,2,0),"Conferir")</f>
        <v>2</v>
      </c>
      <c r="BR187" s="3">
        <v>108.0</v>
      </c>
      <c r="BS187" s="3" t="s">
        <v>114</v>
      </c>
      <c r="BT187" s="26">
        <f>IFERROR(VLOOKUP(BS187,'Dicionário'!$A:$C,2,0),"Conferir")</f>
        <v>2</v>
      </c>
      <c r="BU187" s="3">
        <v>41.0</v>
      </c>
      <c r="BV187" s="3" t="s">
        <v>167</v>
      </c>
      <c r="BW187" s="26">
        <f>IFERROR(VLOOKUP(BV187,'Dicionário'!$A:$C,2,0),"Conferir")</f>
        <v>2</v>
      </c>
      <c r="BX187" s="3" t="s">
        <v>115</v>
      </c>
      <c r="BY187" s="3">
        <v>96.0</v>
      </c>
      <c r="BZ187" s="3" t="s">
        <v>116</v>
      </c>
      <c r="CA187" s="26">
        <f>IFERROR(VLOOKUP(BZ187,'Dicionário'!$A:$C,2,0),"Conferir")</f>
        <v>2</v>
      </c>
      <c r="CB187" s="3">
        <v>400.0</v>
      </c>
      <c r="CC187" s="3">
        <v>235.0</v>
      </c>
      <c r="CD187" s="3" t="s">
        <v>189</v>
      </c>
      <c r="CE187" s="26">
        <f>IFERROR(VLOOKUP(CD187,'Dicionário'!$A:$C,2,0),"Conferir")</f>
        <v>2</v>
      </c>
      <c r="CF187" s="3">
        <v>0.0</v>
      </c>
      <c r="CG187" s="3" t="s">
        <v>113</v>
      </c>
      <c r="CH187" s="26">
        <f>IFERROR(VLOOKUP(CG187,'Dicionário'!$A:$C,2,0),"Conferir")</f>
        <v>2</v>
      </c>
      <c r="CI187" s="3">
        <v>230.0</v>
      </c>
      <c r="CJ187" s="3" t="s">
        <v>118</v>
      </c>
      <c r="CK187" s="26">
        <f>IFERROR(VLOOKUP(CJ187,'Dicionário'!$A:$C,2,0),"Conferir")</f>
        <v>2</v>
      </c>
      <c r="CL187" s="3" t="s">
        <v>2221</v>
      </c>
      <c r="CM187" s="3">
        <v>1.0</v>
      </c>
      <c r="CN187" s="3">
        <v>0.0</v>
      </c>
      <c r="CO187" s="3">
        <v>0.0</v>
      </c>
      <c r="CP187" s="3" t="s">
        <v>207</v>
      </c>
      <c r="CQ187" s="26">
        <f>IFERROR(VLOOKUP(CP187,'Dicionário'!$A:$C,2,0),"Conferir")</f>
        <v>0</v>
      </c>
      <c r="CR187" s="3">
        <v>0.0</v>
      </c>
      <c r="CS187" s="3" t="s">
        <v>113</v>
      </c>
      <c r="CT187" s="3">
        <v>569.0</v>
      </c>
      <c r="CU187" s="3">
        <v>0.0</v>
      </c>
      <c r="CV187" s="3" t="s">
        <v>120</v>
      </c>
      <c r="CW187" s="3">
        <v>0.0</v>
      </c>
      <c r="CX187" s="3" t="s">
        <v>113</v>
      </c>
      <c r="CY187" s="26">
        <f>IFERROR(VLOOKUP(CX187,'Dicionário'!$A:$C,2,0),"Conferir")</f>
        <v>2</v>
      </c>
      <c r="DA187" s="3" t="s">
        <v>331</v>
      </c>
      <c r="DB187" s="3" t="s">
        <v>122</v>
      </c>
      <c r="DC187" s="26">
        <f>IFERROR(VLOOKUP(DB187,'Dicionário'!$A:$C,2,0),"Conferir")</f>
        <v>1</v>
      </c>
      <c r="DD187" s="3" t="s">
        <v>144</v>
      </c>
      <c r="DF187" s="3" t="s">
        <v>124</v>
      </c>
      <c r="DG187" s="26">
        <f>IFERROR(VLOOKUP(DF187,'Dicionário'!$A:$C,2,0),"Conferir")</f>
        <v>2</v>
      </c>
      <c r="DH187" s="3" t="s">
        <v>208</v>
      </c>
      <c r="DI187" s="26">
        <f>IFERROR(VLOOKUP(DH187,'Dicionário'!$A:$C,2,0),"Conferir")</f>
        <v>4</v>
      </c>
      <c r="DJ187" s="3" t="s">
        <v>126</v>
      </c>
      <c r="DK187" s="26">
        <f>IFERROR(VLOOKUP(DJ187,'Dicionário'!$A:$C,2,0),"Conferir")</f>
        <v>7</v>
      </c>
      <c r="DL187" s="3" t="s">
        <v>92</v>
      </c>
      <c r="DM187" s="26">
        <f>IFERROR(VLOOKUP(DL187,'Dicionário'!$A:$C,2,0),"Conferir")</f>
        <v>2</v>
      </c>
      <c r="DN187" s="3" t="s">
        <v>92</v>
      </c>
      <c r="DO187" s="26">
        <f>IFERROR(VLOOKUP(DN187,'Dicionário'!$A:$C,2,0),"Conferir")</f>
        <v>2</v>
      </c>
      <c r="DQ187" s="27">
        <f t="shared" si="5"/>
        <v>4423</v>
      </c>
      <c r="DR187" s="27">
        <f t="shared" si="6"/>
        <v>1823</v>
      </c>
      <c r="DS187" s="27">
        <f t="shared" si="7"/>
        <v>18</v>
      </c>
      <c r="DT187" s="27">
        <v>2023.0</v>
      </c>
    </row>
    <row r="188">
      <c r="A188" s="2">
        <v>45045.50043344907</v>
      </c>
      <c r="B188" s="3" t="s">
        <v>1433</v>
      </c>
      <c r="C188" s="3" t="s">
        <v>91</v>
      </c>
      <c r="D188" s="3" t="s">
        <v>92</v>
      </c>
      <c r="E188" s="3" t="s">
        <v>1434</v>
      </c>
      <c r="F188" s="3">
        <v>1.0</v>
      </c>
      <c r="G188" s="3" t="s">
        <v>93</v>
      </c>
      <c r="H188" s="3" t="s">
        <v>94</v>
      </c>
      <c r="I188" s="3" t="s">
        <v>96</v>
      </c>
      <c r="J188" s="3" t="s">
        <v>95</v>
      </c>
      <c r="K188" s="3" t="s">
        <v>1435</v>
      </c>
      <c r="L188" s="3">
        <v>2.023030336E9</v>
      </c>
      <c r="M188" s="3" t="s">
        <v>453</v>
      </c>
      <c r="N188" s="3" t="s">
        <v>1436</v>
      </c>
      <c r="O188" s="3">
        <v>1.198965118E10</v>
      </c>
      <c r="P188" s="3">
        <v>5.35037582E8</v>
      </c>
      <c r="Q188" s="3" t="s">
        <v>92</v>
      </c>
      <c r="R188" s="3">
        <v>5.2448103836E10</v>
      </c>
      <c r="S188" s="4">
        <v>38597.0</v>
      </c>
      <c r="T188" s="3" t="s">
        <v>163</v>
      </c>
      <c r="U188" s="3" t="s">
        <v>100</v>
      </c>
      <c r="V188" s="3" t="s">
        <v>1437</v>
      </c>
      <c r="W188" s="5" t="s">
        <v>1438</v>
      </c>
      <c r="X188" s="3" t="s">
        <v>103</v>
      </c>
      <c r="Y188" s="3" t="s">
        <v>104</v>
      </c>
      <c r="Z188" s="3" t="s">
        <v>105</v>
      </c>
      <c r="AA188" s="3" t="s">
        <v>106</v>
      </c>
      <c r="AC188" s="3">
        <v>2.0</v>
      </c>
      <c r="AD188" s="3">
        <v>2.0</v>
      </c>
      <c r="AE188" s="23">
        <f t="shared" si="1"/>
        <v>4</v>
      </c>
      <c r="AG188" s="23">
        <f t="shared" si="2"/>
        <v>4</v>
      </c>
      <c r="AH188" s="24" t="str">
        <f t="shared" si="3"/>
        <v>Ok</v>
      </c>
      <c r="AI188" s="3" t="s">
        <v>107</v>
      </c>
      <c r="AJ188" s="3">
        <v>0.0</v>
      </c>
      <c r="AK188" s="3" t="s">
        <v>109</v>
      </c>
      <c r="AL188" s="25">
        <f>IFERROR(VLOOKUP(AK188,'Dicionário'!A:C,2,0),"Conferir")</f>
        <v>2</v>
      </c>
      <c r="AM188" s="3">
        <v>0.0</v>
      </c>
      <c r="AN188" s="3" t="s">
        <v>109</v>
      </c>
      <c r="AO188" s="26">
        <f>IFERROR(VLOOKUP(AN188,'Dicionário'!$A:$C,2,0),"Conferir")</f>
        <v>2</v>
      </c>
      <c r="AP188" s="3">
        <v>1827.0</v>
      </c>
      <c r="AQ188" s="3" t="s">
        <v>108</v>
      </c>
      <c r="AR188" s="26">
        <f>IFERROR(VLOOKUP(AQ188,'Dicionário'!$A:$C,2,0),"Conferir")</f>
        <v>2</v>
      </c>
      <c r="AS188" s="3">
        <v>0.0</v>
      </c>
      <c r="AT188" s="3" t="s">
        <v>109</v>
      </c>
      <c r="AU188" s="26">
        <f>IFERROR(VLOOKUP(AT188,'Dicionário'!$A:$C,2,0),"Conferir")</f>
        <v>2</v>
      </c>
      <c r="AV188" s="3">
        <v>0.0</v>
      </c>
      <c r="AW188" s="3" t="s">
        <v>109</v>
      </c>
      <c r="AX188" s="26">
        <f>IFERROR(VLOOKUP(AW188,'Dicionário'!$A:$C,2,0),"Conferir")</f>
        <v>2</v>
      </c>
      <c r="AY188" s="3">
        <v>0.0</v>
      </c>
      <c r="AZ188" s="3" t="s">
        <v>109</v>
      </c>
      <c r="BA188" s="26">
        <f>IFERROR(VLOOKUP(AZ188,'Dicionário'!$A:$C,2,0),"Conferir")</f>
        <v>2</v>
      </c>
      <c r="BB188" s="3">
        <v>0.0</v>
      </c>
      <c r="BC188" s="3" t="s">
        <v>109</v>
      </c>
      <c r="BD188" s="26">
        <f>IFERROR(VLOOKUP(BC188,'Dicionário'!$A:$C,2,0),"Conferir")</f>
        <v>2</v>
      </c>
      <c r="BE188" s="3" t="s">
        <v>784</v>
      </c>
      <c r="BF188" s="3">
        <v>0.0</v>
      </c>
      <c r="BG188" s="3" t="s">
        <v>136</v>
      </c>
      <c r="BH188" s="26">
        <f>IFERROR(VLOOKUP(BG188,'Dicionário'!$A:$C,2,0),"Conferir")</f>
        <v>1</v>
      </c>
      <c r="BI188" s="3">
        <v>0.0</v>
      </c>
      <c r="BJ188" s="3" t="s">
        <v>137</v>
      </c>
      <c r="BK188" s="26">
        <f>IFERROR(VLOOKUP(BJ188,'Dicionário'!$A:$C,2,0),"Conferir")</f>
        <v>2</v>
      </c>
      <c r="BL188" s="3">
        <v>0.0</v>
      </c>
      <c r="BM188" s="3" t="s">
        <v>113</v>
      </c>
      <c r="BN188" s="26">
        <f>IFERROR(VLOOKUP(BM188,'Dicionário'!$A:$C,2,0),"Conferir")</f>
        <v>2</v>
      </c>
      <c r="BO188" s="3">
        <v>107.0</v>
      </c>
      <c r="BP188" s="3" t="s">
        <v>114</v>
      </c>
      <c r="BQ188" s="26">
        <f>IFERROR(VLOOKUP(BP188,'Dicionário'!$A:$C,2,0),"Conferir")</f>
        <v>2</v>
      </c>
      <c r="BR188" s="3">
        <v>94.0</v>
      </c>
      <c r="BS188" s="3" t="s">
        <v>114</v>
      </c>
      <c r="BT188" s="26">
        <f>IFERROR(VLOOKUP(BS188,'Dicionário'!$A:$C,2,0),"Conferir")</f>
        <v>2</v>
      </c>
      <c r="BU188" s="3">
        <v>30.0</v>
      </c>
      <c r="BV188" s="3" t="s">
        <v>256</v>
      </c>
      <c r="BW188" s="26">
        <f>IFERROR(VLOOKUP(BV188,'Dicionário'!$A:$C,2,0),"Conferir")</f>
        <v>0</v>
      </c>
      <c r="BX188" s="3" t="s">
        <v>115</v>
      </c>
      <c r="BY188" s="3">
        <v>70.0</v>
      </c>
      <c r="BZ188" s="3" t="s">
        <v>116</v>
      </c>
      <c r="CA188" s="26">
        <f>IFERROR(VLOOKUP(BZ188,'Dicionário'!$A:$C,2,0),"Conferir")</f>
        <v>2</v>
      </c>
      <c r="CB188" s="3">
        <v>100.0</v>
      </c>
      <c r="CC188" s="3">
        <v>327.0</v>
      </c>
      <c r="CD188" s="3" t="s">
        <v>189</v>
      </c>
      <c r="CE188" s="26">
        <f>IFERROR(VLOOKUP(CD188,'Dicionário'!$A:$C,2,0),"Conferir")</f>
        <v>2</v>
      </c>
      <c r="CF188" s="3">
        <v>0.0</v>
      </c>
      <c r="CG188" s="3" t="s">
        <v>113</v>
      </c>
      <c r="CH188" s="26">
        <f>IFERROR(VLOOKUP(CG188,'Dicionário'!$A:$C,2,0),"Conferir")</f>
        <v>2</v>
      </c>
      <c r="CI188" s="3">
        <v>200.0</v>
      </c>
      <c r="CJ188" s="3" t="s">
        <v>118</v>
      </c>
      <c r="CK188" s="26">
        <f>IFERROR(VLOOKUP(CJ188,'Dicionário'!$A:$C,2,0),"Conferir")</f>
        <v>2</v>
      </c>
      <c r="CL188" s="3" t="s">
        <v>785</v>
      </c>
      <c r="CM188" s="3">
        <v>0.0</v>
      </c>
      <c r="CN188" s="3">
        <v>0.0</v>
      </c>
      <c r="CO188" s="3">
        <v>0.0</v>
      </c>
      <c r="CP188" s="3" t="s">
        <v>113</v>
      </c>
      <c r="CQ188" s="26">
        <f>IFERROR(VLOOKUP(CP188,'Dicionário'!$A:$C,2,0),"Conferir")</f>
        <v>2</v>
      </c>
      <c r="CR188" s="3">
        <v>0.0</v>
      </c>
      <c r="CS188" s="3" t="s">
        <v>120</v>
      </c>
      <c r="CT188" s="3">
        <v>0.0</v>
      </c>
      <c r="CU188" s="3">
        <f t="shared" ref="CU188:CU190" si="32">ROUNDDOWN((CT188-CR188)/12,0)</f>
        <v>0</v>
      </c>
      <c r="CV188" s="3" t="s">
        <v>113</v>
      </c>
      <c r="CW188" s="3">
        <v>0.0</v>
      </c>
      <c r="CX188" s="3" t="s">
        <v>113</v>
      </c>
      <c r="CY188" s="26">
        <f>IFERROR(VLOOKUP(CX188,'Dicionário'!$A:$C,2,0),"Conferir")</f>
        <v>2</v>
      </c>
      <c r="DA188" s="3" t="s">
        <v>122</v>
      </c>
      <c r="DB188" s="3" t="s">
        <v>122</v>
      </c>
      <c r="DC188" s="26">
        <f>IFERROR(VLOOKUP(DB188,'Dicionário'!$A:$C,2,0),"Conferir")</f>
        <v>1</v>
      </c>
      <c r="DD188" s="3" t="s">
        <v>123</v>
      </c>
      <c r="DF188" s="3" t="s">
        <v>124</v>
      </c>
      <c r="DG188" s="26">
        <f>IFERROR(VLOOKUP(DF188,'Dicionário'!$A:$C,2,0),"Conferir")</f>
        <v>2</v>
      </c>
      <c r="DH188" s="3" t="s">
        <v>208</v>
      </c>
      <c r="DI188" s="26">
        <f>IFERROR(VLOOKUP(DH188,'Dicionário'!$A:$C,2,0),"Conferir")</f>
        <v>4</v>
      </c>
      <c r="DJ188" s="3" t="s">
        <v>125</v>
      </c>
      <c r="DK188" s="26">
        <f>IFERROR(VLOOKUP(DJ188,'Dicionário'!$A:$C,2,0),"Conferir")</f>
        <v>3</v>
      </c>
      <c r="DL188" s="3" t="s">
        <v>92</v>
      </c>
      <c r="DM188" s="26">
        <f>IFERROR(VLOOKUP(DL188,'Dicionário'!$A:$C,2,0),"Conferir")</f>
        <v>2</v>
      </c>
      <c r="DN188" s="3" t="s">
        <v>91</v>
      </c>
      <c r="DO188" s="26">
        <f>IFERROR(VLOOKUP(DN188,'Dicionário'!$A:$C,2,0),"Conferir")</f>
        <v>1</v>
      </c>
      <c r="DP188" s="3" t="s">
        <v>786</v>
      </c>
      <c r="DQ188" s="27">
        <f t="shared" si="5"/>
        <v>1827</v>
      </c>
      <c r="DR188" s="27">
        <f t="shared" si="6"/>
        <v>928</v>
      </c>
      <c r="DS188" s="27">
        <f t="shared" si="7"/>
        <v>18</v>
      </c>
      <c r="DT188" s="27">
        <v>2018.0</v>
      </c>
    </row>
    <row r="189">
      <c r="A189" s="2">
        <v>45045.38088394676</v>
      </c>
      <c r="B189" s="3" t="s">
        <v>1439</v>
      </c>
      <c r="C189" s="3" t="s">
        <v>91</v>
      </c>
      <c r="D189" s="3" t="s">
        <v>92</v>
      </c>
      <c r="E189" s="3" t="s">
        <v>92</v>
      </c>
      <c r="F189" s="3" t="s">
        <v>93</v>
      </c>
      <c r="G189" s="3" t="s">
        <v>93</v>
      </c>
      <c r="H189" s="3" t="s">
        <v>94</v>
      </c>
      <c r="I189" s="3" t="s">
        <v>96</v>
      </c>
      <c r="J189" s="3" t="s">
        <v>95</v>
      </c>
      <c r="K189" s="3" t="s">
        <v>1440</v>
      </c>
      <c r="L189" s="3">
        <v>2.023030337E9</v>
      </c>
      <c r="M189" s="3" t="s">
        <v>294</v>
      </c>
      <c r="N189" s="3" t="s">
        <v>1441</v>
      </c>
      <c r="O189" s="3">
        <v>1.1962274202E10</v>
      </c>
      <c r="P189" s="3">
        <v>5.59383228E8</v>
      </c>
      <c r="R189" s="3">
        <v>5.4361683883E10</v>
      </c>
      <c r="S189" s="4">
        <v>38387.0</v>
      </c>
      <c r="T189" s="3" t="s">
        <v>99</v>
      </c>
      <c r="U189" s="3" t="s">
        <v>100</v>
      </c>
      <c r="V189" s="3" t="s">
        <v>1442</v>
      </c>
      <c r="W189" s="5" t="s">
        <v>1443</v>
      </c>
      <c r="X189" s="3" t="s">
        <v>103</v>
      </c>
      <c r="Y189" s="3" t="s">
        <v>104</v>
      </c>
      <c r="Z189" s="3" t="s">
        <v>105</v>
      </c>
      <c r="AA189" s="3" t="s">
        <v>106</v>
      </c>
      <c r="AC189" s="3">
        <v>3.0</v>
      </c>
      <c r="AD189" s="3">
        <v>3.0</v>
      </c>
      <c r="AE189" s="23">
        <f t="shared" si="1"/>
        <v>6</v>
      </c>
      <c r="AG189" s="23">
        <f t="shared" si="2"/>
        <v>6</v>
      </c>
      <c r="AH189" s="24" t="str">
        <f t="shared" si="3"/>
        <v>Ok</v>
      </c>
      <c r="AI189" s="3" t="s">
        <v>107</v>
      </c>
      <c r="AJ189" s="3">
        <v>0.0</v>
      </c>
      <c r="AK189" s="3" t="s">
        <v>109</v>
      </c>
      <c r="AL189" s="25">
        <f>IFERROR(VLOOKUP(AK189,'Dicionário'!A:C,2,0),"Conferir")</f>
        <v>2</v>
      </c>
      <c r="AM189" s="3">
        <v>1976.0</v>
      </c>
      <c r="AN189" s="3" t="s">
        <v>110</v>
      </c>
      <c r="AO189" s="26">
        <f>IFERROR(VLOOKUP(AN189,'Dicionário'!$A:$C,2,0),"Conferir")</f>
        <v>2</v>
      </c>
      <c r="AP189" s="3">
        <v>1546.0</v>
      </c>
      <c r="AQ189" s="3" t="s">
        <v>108</v>
      </c>
      <c r="AR189" s="26">
        <f>IFERROR(VLOOKUP(AQ189,'Dicionário'!$A:$C,2,0),"Conferir")</f>
        <v>2</v>
      </c>
      <c r="AS189" s="3">
        <v>2262.0</v>
      </c>
      <c r="AT189" s="3" t="s">
        <v>108</v>
      </c>
      <c r="AU189" s="26">
        <f>IFERROR(VLOOKUP(AT189,'Dicionário'!$A:$C,2,0),"Conferir")</f>
        <v>2</v>
      </c>
      <c r="AV189" s="3">
        <v>0.0</v>
      </c>
      <c r="AW189" s="3" t="s">
        <v>109</v>
      </c>
      <c r="AX189" s="26">
        <f>IFERROR(VLOOKUP(AW189,'Dicionário'!$A:$C,2,0),"Conferir")</f>
        <v>2</v>
      </c>
      <c r="AY189" s="3">
        <v>0.0</v>
      </c>
      <c r="AZ189" s="3" t="s">
        <v>109</v>
      </c>
      <c r="BA189" s="26">
        <f>IFERROR(VLOOKUP(AZ189,'Dicionário'!$A:$C,2,0),"Conferir")</f>
        <v>2</v>
      </c>
      <c r="BB189" s="3">
        <v>0.0</v>
      </c>
      <c r="BC189" s="3" t="s">
        <v>109</v>
      </c>
      <c r="BD189" s="26">
        <f>IFERROR(VLOOKUP(BC189,'Dicionário'!$A:$C,2,0),"Conferir")</f>
        <v>2</v>
      </c>
      <c r="BF189" s="3">
        <v>0.0</v>
      </c>
      <c r="BG189" s="3" t="s">
        <v>136</v>
      </c>
      <c r="BH189" s="26">
        <f>IFERROR(VLOOKUP(BG189,'Dicionário'!$A:$C,2,0),"Conferir")</f>
        <v>1</v>
      </c>
      <c r="BI189" s="3">
        <v>0.0</v>
      </c>
      <c r="BJ189" s="3" t="s">
        <v>137</v>
      </c>
      <c r="BK189" s="26">
        <f>IFERROR(VLOOKUP(BJ189,'Dicionário'!$A:$C,2,0),"Conferir")</f>
        <v>2</v>
      </c>
      <c r="BL189" s="3">
        <v>0.0</v>
      </c>
      <c r="BM189" s="3" t="s">
        <v>166</v>
      </c>
      <c r="BN189" s="26">
        <f>IFERROR(VLOOKUP(BM189,'Dicionário'!$A:$C,2,0),"Conferir")</f>
        <v>1</v>
      </c>
      <c r="BO189" s="3">
        <v>102.0</v>
      </c>
      <c r="BP189" s="3" t="s">
        <v>114</v>
      </c>
      <c r="BQ189" s="26">
        <f>IFERROR(VLOOKUP(BP189,'Dicionário'!$A:$C,2,0),"Conferir")</f>
        <v>2</v>
      </c>
      <c r="BR189" s="3">
        <v>361.0</v>
      </c>
      <c r="BS189" s="3" t="s">
        <v>114</v>
      </c>
      <c r="BT189" s="26">
        <f>IFERROR(VLOOKUP(BS189,'Dicionário'!$A:$C,2,0),"Conferir")</f>
        <v>2</v>
      </c>
      <c r="BU189" s="3">
        <v>92.0</v>
      </c>
      <c r="BV189" s="3" t="s">
        <v>167</v>
      </c>
      <c r="BW189" s="26">
        <f>IFERROR(VLOOKUP(BV189,'Dicionário'!$A:$C,2,0),"Conferir")</f>
        <v>2</v>
      </c>
      <c r="BX189" s="3" t="s">
        <v>157</v>
      </c>
      <c r="BY189" s="3">
        <v>80.0</v>
      </c>
      <c r="BZ189" s="3" t="s">
        <v>140</v>
      </c>
      <c r="CA189" s="26">
        <f>IFERROR(VLOOKUP(BZ189,'Dicionário'!$A:$C,2,0),"Conferir")</f>
        <v>0</v>
      </c>
      <c r="CB189" s="3">
        <v>239.0</v>
      </c>
      <c r="CC189" s="3">
        <v>300.0</v>
      </c>
      <c r="CD189" s="3" t="s">
        <v>226</v>
      </c>
      <c r="CE189" s="26">
        <f>IFERROR(VLOOKUP(CD189,'Dicionário'!$A:$C,2,0),"Conferir")</f>
        <v>0</v>
      </c>
      <c r="CF189" s="3">
        <v>75.0</v>
      </c>
      <c r="CG189" s="3" t="s">
        <v>117</v>
      </c>
      <c r="CH189" s="26">
        <f>IFERROR(VLOOKUP(CG189,'Dicionário'!$A:$C,2,0),"Conferir")</f>
        <v>2</v>
      </c>
      <c r="CI189" s="3">
        <v>108.0</v>
      </c>
      <c r="CJ189" s="3" t="s">
        <v>118</v>
      </c>
      <c r="CK189" s="26">
        <f>IFERROR(VLOOKUP(CJ189,'Dicionário'!$A:$C,2,0),"Conferir")</f>
        <v>2</v>
      </c>
      <c r="CL189" s="3" t="s">
        <v>217</v>
      </c>
      <c r="CM189" s="3">
        <v>0.0</v>
      </c>
      <c r="CN189" s="3">
        <v>0.0</v>
      </c>
      <c r="CO189" s="3">
        <v>0.0</v>
      </c>
      <c r="CP189" s="3" t="s">
        <v>113</v>
      </c>
      <c r="CQ189" s="26">
        <f>IFERROR(VLOOKUP(CP189,'Dicionário'!$A:$C,2,0),"Conferir")</f>
        <v>2</v>
      </c>
      <c r="CR189" s="3">
        <v>0.0</v>
      </c>
      <c r="CS189" s="3" t="s">
        <v>113</v>
      </c>
      <c r="CT189" s="3">
        <v>0.0</v>
      </c>
      <c r="CU189" s="3">
        <f t="shared" si="32"/>
        <v>0</v>
      </c>
      <c r="CV189" s="3" t="s">
        <v>113</v>
      </c>
      <c r="CW189" s="3">
        <v>712.0</v>
      </c>
      <c r="CX189" s="3" t="s">
        <v>120</v>
      </c>
      <c r="CY189" s="26">
        <f>IFERROR(VLOOKUP(CX189,'Dicionário'!$A:$C,2,0),"Conferir")</f>
        <v>2</v>
      </c>
      <c r="DA189" s="3" t="s">
        <v>122</v>
      </c>
      <c r="DB189" s="3" t="s">
        <v>122</v>
      </c>
      <c r="DC189" s="26">
        <f>IFERROR(VLOOKUP(DB189,'Dicionário'!$A:$C,2,0),"Conferir")</f>
        <v>1</v>
      </c>
      <c r="DD189" s="3" t="s">
        <v>144</v>
      </c>
      <c r="DF189" s="3" t="s">
        <v>124</v>
      </c>
      <c r="DG189" s="26">
        <f>IFERROR(VLOOKUP(DF189,'Dicionário'!$A:$C,2,0),"Conferir")</f>
        <v>2</v>
      </c>
      <c r="DH189" s="3" t="s">
        <v>146</v>
      </c>
      <c r="DI189" s="26">
        <f>IFERROR(VLOOKUP(DH189,'Dicionário'!$A:$C,2,0),"Conferir")</f>
        <v>5</v>
      </c>
      <c r="DJ189" s="3" t="s">
        <v>146</v>
      </c>
      <c r="DK189" s="26">
        <f>IFERROR(VLOOKUP(DJ189,'Dicionário'!$A:$C,2,0),"Conferir")</f>
        <v>5</v>
      </c>
      <c r="DL189" s="3" t="s">
        <v>92</v>
      </c>
      <c r="DM189" s="26">
        <f>IFERROR(VLOOKUP(DL189,'Dicionário'!$A:$C,2,0),"Conferir")</f>
        <v>2</v>
      </c>
      <c r="DN189" s="3" t="s">
        <v>92</v>
      </c>
      <c r="DO189" s="26">
        <f>IFERROR(VLOOKUP(DN189,'Dicionário'!$A:$C,2,0),"Conferir")</f>
        <v>2</v>
      </c>
      <c r="DQ189" s="27">
        <f t="shared" si="5"/>
        <v>5784</v>
      </c>
      <c r="DR189" s="27">
        <f t="shared" si="6"/>
        <v>1357</v>
      </c>
      <c r="DS189" s="27">
        <f t="shared" si="7"/>
        <v>18</v>
      </c>
      <c r="DT189" s="27">
        <v>2023.0</v>
      </c>
    </row>
    <row r="190">
      <c r="A190" s="2">
        <v>45052.6880553588</v>
      </c>
      <c r="B190" s="3" t="s">
        <v>1445</v>
      </c>
      <c r="C190" s="3" t="s">
        <v>91</v>
      </c>
      <c r="D190" s="3" t="s">
        <v>91</v>
      </c>
      <c r="E190" s="3" t="s">
        <v>1446</v>
      </c>
      <c r="F190" s="3" t="s">
        <v>93</v>
      </c>
      <c r="G190" s="3" t="s">
        <v>93</v>
      </c>
      <c r="H190" s="3" t="s">
        <v>94</v>
      </c>
      <c r="I190" s="3" t="s">
        <v>96</v>
      </c>
      <c r="J190" s="3" t="s">
        <v>95</v>
      </c>
      <c r="K190" s="3" t="s">
        <v>1447</v>
      </c>
      <c r="L190" s="3">
        <v>2.023030339E9</v>
      </c>
      <c r="M190" s="3" t="s">
        <v>127</v>
      </c>
      <c r="N190" s="3" t="s">
        <v>1448</v>
      </c>
      <c r="O190" s="3">
        <v>1.194575064E10</v>
      </c>
      <c r="P190" s="3">
        <v>5.46077183E8</v>
      </c>
      <c r="Q190" s="3" t="s">
        <v>92</v>
      </c>
      <c r="R190" s="3">
        <v>4.4355427811E10</v>
      </c>
      <c r="S190" s="4">
        <v>38565.0</v>
      </c>
      <c r="T190" s="3" t="s">
        <v>99</v>
      </c>
      <c r="U190" s="3" t="s">
        <v>100</v>
      </c>
      <c r="V190" s="3" t="s">
        <v>1449</v>
      </c>
      <c r="W190" s="5" t="s">
        <v>1450</v>
      </c>
      <c r="X190" s="3" t="s">
        <v>1157</v>
      </c>
      <c r="Y190" s="3" t="s">
        <v>104</v>
      </c>
      <c r="Z190" s="3" t="s">
        <v>105</v>
      </c>
      <c r="AA190" s="3" t="s">
        <v>106</v>
      </c>
      <c r="AC190" s="3">
        <v>4.0</v>
      </c>
      <c r="AD190" s="3">
        <v>3.0</v>
      </c>
      <c r="AE190" s="23">
        <f t="shared" si="1"/>
        <v>6</v>
      </c>
      <c r="AF190" s="3">
        <v>1.0</v>
      </c>
      <c r="AG190" s="23">
        <f t="shared" si="2"/>
        <v>7</v>
      </c>
      <c r="AH190" s="24" t="str">
        <f t="shared" si="3"/>
        <v>Ok</v>
      </c>
      <c r="AI190" s="3" t="s">
        <v>134</v>
      </c>
      <c r="AJ190" s="3">
        <v>0.0</v>
      </c>
      <c r="AK190" s="3" t="s">
        <v>109</v>
      </c>
      <c r="AL190" s="25">
        <f>IFERROR(VLOOKUP(AK190,'Dicionário'!A:C,2,0),"Conferir")</f>
        <v>2</v>
      </c>
      <c r="AM190" s="3">
        <v>0.0</v>
      </c>
      <c r="AN190" s="3" t="s">
        <v>109</v>
      </c>
      <c r="AO190" s="26">
        <f>IFERROR(VLOOKUP(AN190,'Dicionário'!$A:$C,2,0),"Conferir")</f>
        <v>2</v>
      </c>
      <c r="AP190" s="3">
        <v>1500.0</v>
      </c>
      <c r="AQ190" s="3" t="s">
        <v>108</v>
      </c>
      <c r="AR190" s="26">
        <f>IFERROR(VLOOKUP(AQ190,'Dicionário'!$A:$C,2,0),"Conferir")</f>
        <v>2</v>
      </c>
      <c r="AS190" s="3">
        <v>0.0</v>
      </c>
      <c r="AT190" s="3" t="s">
        <v>109</v>
      </c>
      <c r="AU190" s="26">
        <f>IFERROR(VLOOKUP(AT190,'Dicionário'!$A:$C,2,0),"Conferir")</f>
        <v>2</v>
      </c>
      <c r="AV190" s="3">
        <v>0.0</v>
      </c>
      <c r="AW190" s="3" t="s">
        <v>109</v>
      </c>
      <c r="AX190" s="26">
        <f>IFERROR(VLOOKUP(AW190,'Dicionário'!$A:$C,2,0),"Conferir")</f>
        <v>2</v>
      </c>
      <c r="AY190" s="3">
        <v>0.0</v>
      </c>
      <c r="AZ190" s="3" t="s">
        <v>109</v>
      </c>
      <c r="BA190" s="26">
        <f>IFERROR(VLOOKUP(AZ190,'Dicionário'!$A:$C,2,0),"Conferir")</f>
        <v>2</v>
      </c>
      <c r="BB190" s="3">
        <v>600.0</v>
      </c>
      <c r="BC190" s="3" t="s">
        <v>274</v>
      </c>
      <c r="BD190" s="26">
        <f>IFERROR(VLOOKUP(BC190,'Dicionário'!$A:$C,2,0),"Conferir")</f>
        <v>0</v>
      </c>
      <c r="BF190" s="3">
        <v>0.0</v>
      </c>
      <c r="BG190" s="3" t="s">
        <v>111</v>
      </c>
      <c r="BH190" s="26">
        <f>IFERROR(VLOOKUP(BG190,'Dicionário'!$A:$C,2,0),"Conferir")</f>
        <v>2</v>
      </c>
      <c r="BI190" s="3">
        <v>600.0</v>
      </c>
      <c r="BJ190" s="3" t="s">
        <v>411</v>
      </c>
      <c r="BK190" s="26">
        <f>IFERROR(VLOOKUP(BJ190,'Dicionário'!$A:$C,2,0),"Conferir")</f>
        <v>0</v>
      </c>
      <c r="BL190" s="3">
        <v>0.0</v>
      </c>
      <c r="BM190" s="3" t="s">
        <v>113</v>
      </c>
      <c r="BN190" s="26">
        <f>IFERROR(VLOOKUP(BM190,'Dicionário'!$A:$C,2,0),"Conferir")</f>
        <v>2</v>
      </c>
      <c r="BO190" s="3">
        <v>0.0</v>
      </c>
      <c r="BP190" s="3" t="s">
        <v>349</v>
      </c>
      <c r="BQ190" s="26">
        <f>IFERROR(VLOOKUP(BP190,'Dicionário'!$A:$C,2,0),"Conferir")</f>
        <v>2</v>
      </c>
      <c r="BR190" s="3">
        <v>0.0</v>
      </c>
      <c r="BS190" s="3" t="s">
        <v>318</v>
      </c>
      <c r="BT190" s="26">
        <f>IFERROR(VLOOKUP(BS190,'Dicionário'!$A:$C,2,0),"Conferir")</f>
        <v>2</v>
      </c>
      <c r="BU190" s="3">
        <v>0.0</v>
      </c>
      <c r="BV190" s="3" t="s">
        <v>113</v>
      </c>
      <c r="BW190" s="26">
        <f>IFERROR(VLOOKUP(BV190,'Dicionário'!$A:$C,2,0),"Conferir")</f>
        <v>2</v>
      </c>
      <c r="BX190" s="3" t="s">
        <v>204</v>
      </c>
      <c r="BY190" s="3">
        <v>0.0</v>
      </c>
      <c r="BZ190" s="3" t="s">
        <v>113</v>
      </c>
      <c r="CA190" s="26">
        <f>IFERROR(VLOOKUP(BZ190,'Dicionário'!$A:$C,2,0),"Conferir")</f>
        <v>2</v>
      </c>
      <c r="CB190" s="3">
        <v>180.0</v>
      </c>
      <c r="CC190" s="3">
        <v>0.0</v>
      </c>
      <c r="CD190" s="3" t="s">
        <v>113</v>
      </c>
      <c r="CE190" s="26">
        <f>IFERROR(VLOOKUP(CD190,'Dicionário'!$A:$C,2,0),"Conferir")</f>
        <v>2</v>
      </c>
      <c r="CF190" s="3">
        <v>0.0</v>
      </c>
      <c r="CG190" s="3" t="s">
        <v>113</v>
      </c>
      <c r="CH190" s="26">
        <f>IFERROR(VLOOKUP(CG190,'Dicionário'!$A:$C,2,0),"Conferir")</f>
        <v>2</v>
      </c>
      <c r="CI190" s="3">
        <v>150.0</v>
      </c>
      <c r="CJ190" s="3" t="s">
        <v>118</v>
      </c>
      <c r="CK190" s="26">
        <f>IFERROR(VLOOKUP(CJ190,'Dicionário'!$A:$C,2,0),"Conferir")</f>
        <v>2</v>
      </c>
      <c r="CL190" s="3" t="s">
        <v>468</v>
      </c>
      <c r="CM190" s="3">
        <v>0.0</v>
      </c>
      <c r="CN190" s="3">
        <v>0.0</v>
      </c>
      <c r="CO190" s="3">
        <v>0.0</v>
      </c>
      <c r="CP190" s="3" t="s">
        <v>113</v>
      </c>
      <c r="CQ190" s="26">
        <f>IFERROR(VLOOKUP(CP190,'Dicionário'!$A:$C,2,0),"Conferir")</f>
        <v>2</v>
      </c>
      <c r="CR190" s="3">
        <v>0.0</v>
      </c>
      <c r="CS190" s="3" t="s">
        <v>113</v>
      </c>
      <c r="CT190" s="3">
        <v>0.0</v>
      </c>
      <c r="CU190" s="3">
        <f t="shared" si="32"/>
        <v>0</v>
      </c>
      <c r="CV190" s="3" t="s">
        <v>113</v>
      </c>
      <c r="CW190" s="3">
        <v>0.0</v>
      </c>
      <c r="CX190" s="3" t="s">
        <v>113</v>
      </c>
      <c r="CY190" s="26">
        <f>IFERROR(VLOOKUP(CX190,'Dicionário'!$A:$C,2,0),"Conferir")</f>
        <v>2</v>
      </c>
      <c r="DA190" s="3" t="s">
        <v>122</v>
      </c>
      <c r="DB190" s="3" t="s">
        <v>122</v>
      </c>
      <c r="DC190" s="26">
        <f>IFERROR(VLOOKUP(DB190,'Dicionário'!$A:$C,2,0),"Conferir")</f>
        <v>1</v>
      </c>
      <c r="DD190" s="3" t="s">
        <v>123</v>
      </c>
      <c r="DF190" s="3" t="s">
        <v>124</v>
      </c>
      <c r="DG190" s="26">
        <f>IFERROR(VLOOKUP(DF190,'Dicionário'!$A:$C,2,0),"Conferir")</f>
        <v>2</v>
      </c>
      <c r="DH190" s="3" t="s">
        <v>147</v>
      </c>
      <c r="DI190" s="26">
        <f>IFERROR(VLOOKUP(DH190,'Dicionário'!$A:$C,2,0),"Conferir")</f>
        <v>2</v>
      </c>
      <c r="DJ190" s="3" t="s">
        <v>146</v>
      </c>
      <c r="DK190" s="26">
        <f>IFERROR(VLOOKUP(DJ190,'Dicionário'!$A:$C,2,0),"Conferir")</f>
        <v>5</v>
      </c>
      <c r="DL190" s="3" t="s">
        <v>91</v>
      </c>
      <c r="DM190" s="26">
        <f>IFERROR(VLOOKUP(DL190,'Dicionário'!$A:$C,2,0),"Conferir")</f>
        <v>1</v>
      </c>
      <c r="DN190" s="3" t="s">
        <v>91</v>
      </c>
      <c r="DO190" s="26">
        <f>IFERROR(VLOOKUP(DN190,'Dicionário'!$A:$C,2,0),"Conferir")</f>
        <v>1</v>
      </c>
      <c r="DQ190" s="27">
        <f t="shared" si="5"/>
        <v>2100</v>
      </c>
      <c r="DR190" s="27">
        <f t="shared" si="6"/>
        <v>930</v>
      </c>
      <c r="DS190" s="27">
        <f t="shared" si="7"/>
        <v>18</v>
      </c>
      <c r="DT190" s="27">
        <v>2022.0</v>
      </c>
    </row>
    <row r="191">
      <c r="A191" s="2">
        <v>45045.52890587963</v>
      </c>
      <c r="B191" s="3" t="s">
        <v>1452</v>
      </c>
      <c r="C191" s="3" t="s">
        <v>91</v>
      </c>
      <c r="D191" s="3" t="s">
        <v>92</v>
      </c>
      <c r="E191" s="3" t="s">
        <v>92</v>
      </c>
      <c r="F191" s="3">
        <v>1.0</v>
      </c>
      <c r="G191" s="3" t="s">
        <v>93</v>
      </c>
      <c r="H191" s="3" t="s">
        <v>94</v>
      </c>
      <c r="I191" s="3" t="s">
        <v>96</v>
      </c>
      <c r="J191" s="3" t="s">
        <v>95</v>
      </c>
      <c r="K191" s="3" t="s">
        <v>1453</v>
      </c>
      <c r="L191" s="3">
        <v>2.023030345E9</v>
      </c>
      <c r="M191" s="3" t="s">
        <v>159</v>
      </c>
      <c r="N191" s="3" t="s">
        <v>1454</v>
      </c>
      <c r="O191" s="3">
        <v>1.197428188E10</v>
      </c>
      <c r="P191" s="3">
        <v>5.95837219E8</v>
      </c>
      <c r="Q191" s="3" t="s">
        <v>92</v>
      </c>
      <c r="R191" s="3">
        <v>5.2501810821E10</v>
      </c>
      <c r="S191" s="4">
        <v>38884.0</v>
      </c>
      <c r="T191" s="3" t="s">
        <v>163</v>
      </c>
      <c r="U191" s="3" t="s">
        <v>100</v>
      </c>
      <c r="V191" s="3" t="s">
        <v>1455</v>
      </c>
      <c r="W191" s="5" t="s">
        <v>1456</v>
      </c>
      <c r="X191" s="3" t="s">
        <v>391</v>
      </c>
      <c r="Y191" s="3" t="s">
        <v>104</v>
      </c>
      <c r="Z191" s="3" t="s">
        <v>105</v>
      </c>
      <c r="AA191" s="3" t="s">
        <v>106</v>
      </c>
      <c r="AC191" s="3">
        <v>4.0</v>
      </c>
      <c r="AD191" s="3">
        <v>4.0</v>
      </c>
      <c r="AE191" s="23">
        <f t="shared" si="1"/>
        <v>8</v>
      </c>
      <c r="AG191" s="23">
        <f t="shared" si="2"/>
        <v>8</v>
      </c>
      <c r="AH191" s="24" t="str">
        <f t="shared" si="3"/>
        <v>Ok</v>
      </c>
      <c r="AI191" s="3" t="s">
        <v>134</v>
      </c>
      <c r="AJ191" s="3">
        <v>0.0</v>
      </c>
      <c r="AK191" s="3" t="s">
        <v>109</v>
      </c>
      <c r="AL191" s="25">
        <f>IFERROR(VLOOKUP(AK191,'Dicionário'!A:C,2,0),"Conferir")</f>
        <v>2</v>
      </c>
      <c r="AM191" s="3">
        <v>3878.0</v>
      </c>
      <c r="AN191" s="3" t="s">
        <v>108</v>
      </c>
      <c r="AO191" s="26">
        <f>IFERROR(VLOOKUP(AN191,'Dicionário'!$A:$C,2,0),"Conferir")</f>
        <v>2</v>
      </c>
      <c r="AP191" s="3">
        <v>1208.0</v>
      </c>
      <c r="AQ191" s="3" t="s">
        <v>108</v>
      </c>
      <c r="AR191" s="26">
        <f>IFERROR(VLOOKUP(AQ191,'Dicionário'!$A:$C,2,0),"Conferir")</f>
        <v>2</v>
      </c>
      <c r="AS191" s="3">
        <v>0.0</v>
      </c>
      <c r="AT191" s="3" t="s">
        <v>109</v>
      </c>
      <c r="AU191" s="26">
        <f>IFERROR(VLOOKUP(AT191,'Dicionário'!$A:$C,2,0),"Conferir")</f>
        <v>2</v>
      </c>
      <c r="AV191" s="3">
        <v>0.0</v>
      </c>
      <c r="AW191" s="3" t="s">
        <v>109</v>
      </c>
      <c r="AX191" s="26">
        <f>IFERROR(VLOOKUP(AW191,'Dicionário'!$A:$C,2,0),"Conferir")</f>
        <v>2</v>
      </c>
      <c r="AY191" s="3">
        <v>0.0</v>
      </c>
      <c r="AZ191" s="3" t="s">
        <v>109</v>
      </c>
      <c r="BA191" s="26">
        <f>IFERROR(VLOOKUP(AZ191,'Dicionário'!$A:$C,2,0),"Conferir")</f>
        <v>2</v>
      </c>
      <c r="BB191" s="3">
        <v>0.0</v>
      </c>
      <c r="BC191" s="3" t="s">
        <v>109</v>
      </c>
      <c r="BD191" s="26">
        <f>IFERROR(VLOOKUP(BC191,'Dicionário'!$A:$C,2,0),"Conferir")</f>
        <v>2</v>
      </c>
      <c r="BF191" s="3">
        <v>0.0</v>
      </c>
      <c r="BG191" s="3" t="s">
        <v>111</v>
      </c>
      <c r="BH191" s="26">
        <f>IFERROR(VLOOKUP(BG191,'Dicionário'!$A:$C,2,0),"Conferir")</f>
        <v>2</v>
      </c>
      <c r="BI191" s="3">
        <v>746.0</v>
      </c>
      <c r="BJ191" s="3" t="s">
        <v>112</v>
      </c>
      <c r="BK191" s="26">
        <f>IFERROR(VLOOKUP(BJ191,'Dicionário'!$A:$C,2,0),"Conferir")</f>
        <v>2</v>
      </c>
      <c r="BL191" s="3">
        <v>0.0</v>
      </c>
      <c r="BM191" s="3" t="s">
        <v>113</v>
      </c>
      <c r="BN191" s="26">
        <f>IFERROR(VLOOKUP(BM191,'Dicionário'!$A:$C,2,0),"Conferir")</f>
        <v>2</v>
      </c>
      <c r="BO191" s="3">
        <v>132.0</v>
      </c>
      <c r="BP191" s="3" t="s">
        <v>114</v>
      </c>
      <c r="BQ191" s="26">
        <f>IFERROR(VLOOKUP(BP191,'Dicionário'!$A:$C,2,0),"Conferir")</f>
        <v>2</v>
      </c>
      <c r="BR191" s="3">
        <v>91.0</v>
      </c>
      <c r="BS191" s="3" t="s">
        <v>114</v>
      </c>
      <c r="BT191" s="26">
        <f>IFERROR(VLOOKUP(BS191,'Dicionário'!$A:$C,2,0),"Conferir")</f>
        <v>2</v>
      </c>
      <c r="BU191" s="3">
        <v>145.0</v>
      </c>
      <c r="BV191" s="3" t="s">
        <v>256</v>
      </c>
      <c r="BW191" s="26">
        <f>IFERROR(VLOOKUP(BV191,'Dicionário'!$A:$C,2,0),"Conferir")</f>
        <v>0</v>
      </c>
      <c r="BX191" s="3" t="s">
        <v>115</v>
      </c>
      <c r="BY191" s="3">
        <v>0.0</v>
      </c>
      <c r="BZ191" s="3" t="s">
        <v>113</v>
      </c>
      <c r="CA191" s="26">
        <f>IFERROR(VLOOKUP(BZ191,'Dicionário'!$A:$C,2,0),"Conferir")</f>
        <v>2</v>
      </c>
      <c r="CB191" s="3">
        <v>130.0</v>
      </c>
      <c r="CC191" s="3">
        <v>0.0</v>
      </c>
      <c r="CD191" s="3" t="s">
        <v>113</v>
      </c>
      <c r="CE191" s="26">
        <f>IFERROR(VLOOKUP(CD191,'Dicionário'!$A:$C,2,0),"Conferir")</f>
        <v>2</v>
      </c>
      <c r="CF191" s="3">
        <v>458.0</v>
      </c>
      <c r="CG191" s="3" t="s">
        <v>117</v>
      </c>
      <c r="CH191" s="26">
        <f>IFERROR(VLOOKUP(CG191,'Dicionário'!$A:$C,2,0),"Conferir")</f>
        <v>2</v>
      </c>
      <c r="CI191" s="3">
        <v>130.0</v>
      </c>
      <c r="CJ191" s="3" t="s">
        <v>118</v>
      </c>
      <c r="CK191" s="26">
        <f>IFERROR(VLOOKUP(CJ191,'Dicionário'!$A:$C,2,0),"Conferir")</f>
        <v>2</v>
      </c>
      <c r="CL191" s="3" t="s">
        <v>293</v>
      </c>
      <c r="CM191" s="3">
        <v>1.0</v>
      </c>
      <c r="CN191" s="3">
        <v>0.0</v>
      </c>
      <c r="CO191" s="3">
        <v>0.0</v>
      </c>
      <c r="CP191" s="3" t="s">
        <v>113</v>
      </c>
      <c r="CQ191" s="26">
        <f>IFERROR(VLOOKUP(CP191,'Dicionário'!$A:$C,2,0),"Conferir")</f>
        <v>2</v>
      </c>
      <c r="CR191" s="3">
        <v>0.0</v>
      </c>
      <c r="CS191" s="3" t="s">
        <v>113</v>
      </c>
      <c r="CT191" s="3">
        <v>567.0</v>
      </c>
      <c r="CU191" s="3">
        <v>0.0</v>
      </c>
      <c r="CV191" s="3" t="s">
        <v>120</v>
      </c>
      <c r="CW191" s="3">
        <v>0.0</v>
      </c>
      <c r="CX191" s="3" t="s">
        <v>113</v>
      </c>
      <c r="CY191" s="26">
        <f>IFERROR(VLOOKUP(CX191,'Dicionário'!$A:$C,2,0),"Conferir")</f>
        <v>2</v>
      </c>
      <c r="DA191" s="3" t="s">
        <v>122</v>
      </c>
      <c r="DB191" s="3" t="s">
        <v>122</v>
      </c>
      <c r="DC191" s="26">
        <f>IFERROR(VLOOKUP(DB191,'Dicionário'!$A:$C,2,0),"Conferir")</f>
        <v>1</v>
      </c>
      <c r="DD191" s="3" t="s">
        <v>144</v>
      </c>
      <c r="DF191" s="3" t="s">
        <v>124</v>
      </c>
      <c r="DG191" s="26">
        <f>IFERROR(VLOOKUP(DF191,'Dicionário'!$A:$C,2,0),"Conferir")</f>
        <v>2</v>
      </c>
      <c r="DH191" s="3" t="s">
        <v>146</v>
      </c>
      <c r="DI191" s="26">
        <f>IFERROR(VLOOKUP(DH191,'Dicionário'!$A:$C,2,0),"Conferir")</f>
        <v>5</v>
      </c>
      <c r="DJ191" s="3" t="s">
        <v>146</v>
      </c>
      <c r="DK191" s="26">
        <f>IFERROR(VLOOKUP(DJ191,'Dicionário'!$A:$C,2,0),"Conferir")</f>
        <v>5</v>
      </c>
      <c r="DL191" s="3" t="s">
        <v>92</v>
      </c>
      <c r="DM191" s="26">
        <f>IFERROR(VLOOKUP(DL191,'Dicionário'!$A:$C,2,0),"Conferir")</f>
        <v>2</v>
      </c>
      <c r="DN191" s="3" t="s">
        <v>91</v>
      </c>
      <c r="DO191" s="26">
        <f>IFERROR(VLOOKUP(DN191,'Dicionário'!$A:$C,2,0),"Conferir")</f>
        <v>1</v>
      </c>
      <c r="DQ191" s="27">
        <f t="shared" si="5"/>
        <v>5086</v>
      </c>
      <c r="DR191" s="27">
        <f t="shared" si="6"/>
        <v>1832</v>
      </c>
      <c r="DS191" s="27">
        <f t="shared" si="7"/>
        <v>17</v>
      </c>
      <c r="DT191" s="27">
        <v>2023.0</v>
      </c>
    </row>
    <row r="192">
      <c r="A192" s="2">
        <v>45045.73121174768</v>
      </c>
      <c r="B192" s="3" t="s">
        <v>1459</v>
      </c>
      <c r="C192" s="3" t="s">
        <v>91</v>
      </c>
      <c r="D192" s="3" t="s">
        <v>91</v>
      </c>
      <c r="E192" s="3" t="s">
        <v>1460</v>
      </c>
      <c r="F192" s="3">
        <v>6.0</v>
      </c>
      <c r="G192" s="3">
        <v>3.0</v>
      </c>
      <c r="H192" s="3">
        <v>1.0</v>
      </c>
      <c r="I192" s="3" t="s">
        <v>96</v>
      </c>
      <c r="J192" s="3" t="s">
        <v>95</v>
      </c>
      <c r="K192" s="3" t="s">
        <v>1461</v>
      </c>
      <c r="L192" s="3">
        <v>2.02303034E9</v>
      </c>
      <c r="M192" s="3" t="s">
        <v>1458</v>
      </c>
      <c r="N192" s="3" t="s">
        <v>1462</v>
      </c>
      <c r="O192" s="3">
        <v>1.1981289399E10</v>
      </c>
      <c r="P192" s="3">
        <v>5.50682946E8</v>
      </c>
      <c r="Q192" s="3" t="s">
        <v>92</v>
      </c>
      <c r="R192" s="3">
        <v>4.8453875812E10</v>
      </c>
      <c r="S192" s="4">
        <v>36613.0</v>
      </c>
      <c r="T192" s="3" t="s">
        <v>131</v>
      </c>
      <c r="U192" s="3" t="s">
        <v>100</v>
      </c>
      <c r="V192" s="3" t="s">
        <v>1463</v>
      </c>
      <c r="W192" s="5" t="s">
        <v>1464</v>
      </c>
      <c r="X192" s="3" t="s">
        <v>103</v>
      </c>
      <c r="Y192" s="3" t="s">
        <v>104</v>
      </c>
      <c r="Z192" s="3" t="s">
        <v>105</v>
      </c>
      <c r="AA192" s="3" t="s">
        <v>106</v>
      </c>
      <c r="AC192" s="3">
        <v>2.0</v>
      </c>
      <c r="AD192" s="3">
        <v>2.0</v>
      </c>
      <c r="AE192" s="23">
        <f t="shared" si="1"/>
        <v>4</v>
      </c>
      <c r="AG192" s="23">
        <f t="shared" si="2"/>
        <v>4</v>
      </c>
      <c r="AH192" s="24" t="str">
        <f t="shared" si="3"/>
        <v>Ok</v>
      </c>
      <c r="AI192" s="3" t="s">
        <v>107</v>
      </c>
      <c r="AJ192" s="3">
        <v>1800.0</v>
      </c>
      <c r="AK192" s="3" t="s">
        <v>108</v>
      </c>
      <c r="AL192" s="25">
        <f>IFERROR(VLOOKUP(AK192,'Dicionário'!A:C,2,0),"Conferir")</f>
        <v>2</v>
      </c>
      <c r="AM192" s="3">
        <v>0.0</v>
      </c>
      <c r="AN192" s="3" t="s">
        <v>109</v>
      </c>
      <c r="AO192" s="26">
        <f>IFERROR(VLOOKUP(AN192,'Dicionário'!$A:$C,2,0),"Conferir")</f>
        <v>2</v>
      </c>
      <c r="AP192" s="3">
        <v>0.0</v>
      </c>
      <c r="AQ192" s="3" t="s">
        <v>109</v>
      </c>
      <c r="AR192" s="26">
        <f>IFERROR(VLOOKUP(AQ192,'Dicionário'!$A:$C,2,0),"Conferir")</f>
        <v>2</v>
      </c>
      <c r="AS192" s="3">
        <v>0.0</v>
      </c>
      <c r="AT192" s="3" t="s">
        <v>109</v>
      </c>
      <c r="AU192" s="26">
        <f>IFERROR(VLOOKUP(AT192,'Dicionário'!$A:$C,2,0),"Conferir")</f>
        <v>2</v>
      </c>
      <c r="AV192" s="3">
        <v>0.0</v>
      </c>
      <c r="AW192" s="3" t="s">
        <v>109</v>
      </c>
      <c r="AX192" s="26">
        <f>IFERROR(VLOOKUP(AW192,'Dicionário'!$A:$C,2,0),"Conferir")</f>
        <v>2</v>
      </c>
      <c r="AY192" s="3">
        <v>360.0</v>
      </c>
      <c r="AZ192" s="3" t="s">
        <v>135</v>
      </c>
      <c r="BA192" s="26">
        <f>IFERROR(VLOOKUP(AZ192,'Dicionário'!$A:$C,2,0),"Conferir")</f>
        <v>2</v>
      </c>
      <c r="BB192" s="3">
        <v>1302.0</v>
      </c>
      <c r="BC192" s="3" t="s">
        <v>154</v>
      </c>
      <c r="BD192" s="26">
        <f>IFERROR(VLOOKUP(BC192,'Dicionário'!$A:$C,2,0),"Conferir")</f>
        <v>2</v>
      </c>
      <c r="BE192" s="3" t="s">
        <v>2154</v>
      </c>
      <c r="BF192" s="3">
        <v>0.0</v>
      </c>
      <c r="BG192" s="3" t="s">
        <v>136</v>
      </c>
      <c r="BH192" s="26">
        <f>IFERROR(VLOOKUP(BG192,'Dicionário'!$A:$C,2,0),"Conferir")</f>
        <v>1</v>
      </c>
      <c r="BI192" s="3">
        <v>304.0</v>
      </c>
      <c r="BJ192" s="3" t="s">
        <v>437</v>
      </c>
      <c r="BK192" s="26">
        <f>IFERROR(VLOOKUP(BJ192,'Dicionário'!$A:$C,2,0),"Conferir")</f>
        <v>2</v>
      </c>
      <c r="BL192" s="3">
        <v>945.0</v>
      </c>
      <c r="BM192" s="3" t="s">
        <v>138</v>
      </c>
      <c r="BN192" s="26">
        <f>IFERROR(VLOOKUP(BM192,'Dicionário'!$A:$C,2,0),"Conferir")</f>
        <v>2</v>
      </c>
      <c r="BO192" s="3">
        <v>127.0</v>
      </c>
      <c r="BP192" s="3" t="s">
        <v>114</v>
      </c>
      <c r="BQ192" s="26">
        <f>IFERROR(VLOOKUP(BP192,'Dicionário'!$A:$C,2,0),"Conferir")</f>
        <v>2</v>
      </c>
      <c r="BR192" s="3">
        <v>147.0</v>
      </c>
      <c r="BS192" s="3" t="s">
        <v>114</v>
      </c>
      <c r="BT192" s="26">
        <f>IFERROR(VLOOKUP(BS192,'Dicionário'!$A:$C,2,0),"Conferir")</f>
        <v>2</v>
      </c>
      <c r="BU192" s="3">
        <v>64.0</v>
      </c>
      <c r="BV192" s="3" t="s">
        <v>167</v>
      </c>
      <c r="BW192" s="26">
        <f>IFERROR(VLOOKUP(BV192,'Dicionário'!$A:$C,2,0),"Conferir")</f>
        <v>2</v>
      </c>
      <c r="BX192" s="3" t="s">
        <v>115</v>
      </c>
      <c r="BY192" s="3">
        <v>59.0</v>
      </c>
      <c r="BZ192" s="3" t="s">
        <v>116</v>
      </c>
      <c r="CA192" s="26">
        <f>IFERROR(VLOOKUP(BZ192,'Dicionário'!$A:$C,2,0),"Conferir")</f>
        <v>2</v>
      </c>
      <c r="CB192" s="3">
        <v>200.0</v>
      </c>
      <c r="CC192" s="3">
        <v>0.0</v>
      </c>
      <c r="CD192" s="3" t="s">
        <v>113</v>
      </c>
      <c r="CE192" s="26">
        <f>IFERROR(VLOOKUP(CD192,'Dicionário'!$A:$C,2,0),"Conferir")</f>
        <v>2</v>
      </c>
      <c r="CF192" s="3">
        <v>0.0</v>
      </c>
      <c r="CG192" s="3" t="s">
        <v>113</v>
      </c>
      <c r="CH192" s="26">
        <f>IFERROR(VLOOKUP(CG192,'Dicionário'!$A:$C,2,0),"Conferir")</f>
        <v>2</v>
      </c>
      <c r="CI192" s="3">
        <v>70.0</v>
      </c>
      <c r="CJ192" s="3" t="s">
        <v>118</v>
      </c>
      <c r="CK192" s="26">
        <f>IFERROR(VLOOKUP(CJ192,'Dicionário'!$A:$C,2,0),"Conferir")</f>
        <v>2</v>
      </c>
      <c r="CL192" s="3" t="s">
        <v>2155</v>
      </c>
      <c r="CM192" s="3">
        <v>0.0</v>
      </c>
      <c r="CN192" s="3">
        <v>0.0</v>
      </c>
      <c r="CO192" s="3">
        <v>0.0</v>
      </c>
      <c r="CP192" s="3" t="s">
        <v>113</v>
      </c>
      <c r="CQ192" s="26">
        <f>IFERROR(VLOOKUP(CP192,'Dicionário'!$A:$C,2,0),"Conferir")</f>
        <v>2</v>
      </c>
      <c r="CR192" s="3">
        <v>0.0</v>
      </c>
      <c r="CS192" s="3" t="s">
        <v>113</v>
      </c>
      <c r="CT192" s="3">
        <v>0.0</v>
      </c>
      <c r="CU192" s="3">
        <f t="shared" ref="CU192:CU194" si="33">ROUNDDOWN((CT192-CR192)/12,0)</f>
        <v>0</v>
      </c>
      <c r="CV192" s="3" t="s">
        <v>113</v>
      </c>
      <c r="CW192" s="3">
        <v>0.0</v>
      </c>
      <c r="CX192" s="3" t="s">
        <v>113</v>
      </c>
      <c r="CY192" s="26">
        <f>IFERROR(VLOOKUP(CX192,'Dicionário'!$A:$C,2,0),"Conferir")</f>
        <v>2</v>
      </c>
      <c r="DA192" s="3" t="s">
        <v>121</v>
      </c>
      <c r="DB192" s="3" t="s">
        <v>122</v>
      </c>
      <c r="DC192" s="26">
        <f>IFERROR(VLOOKUP(DB192,'Dicionário'!$A:$C,2,0),"Conferir")</f>
        <v>1</v>
      </c>
      <c r="DD192" s="3" t="s">
        <v>144</v>
      </c>
      <c r="DF192" s="3" t="s">
        <v>124</v>
      </c>
      <c r="DG192" s="26">
        <f>IFERROR(VLOOKUP(DF192,'Dicionário'!$A:$C,2,0),"Conferir")</f>
        <v>2</v>
      </c>
      <c r="DH192" s="3" t="s">
        <v>126</v>
      </c>
      <c r="DI192" s="26">
        <f>IFERROR(VLOOKUP(DH192,'Dicionário'!$A:$C,2,0),"Conferir")</f>
        <v>7</v>
      </c>
      <c r="DJ192" s="3" t="s">
        <v>146</v>
      </c>
      <c r="DK192" s="26">
        <f>IFERROR(VLOOKUP(DJ192,'Dicionário'!$A:$C,2,0),"Conferir")</f>
        <v>5</v>
      </c>
      <c r="DL192" s="3" t="s">
        <v>92</v>
      </c>
      <c r="DM192" s="26">
        <f>IFERROR(VLOOKUP(DL192,'Dicionário'!$A:$C,2,0),"Conferir")</f>
        <v>2</v>
      </c>
      <c r="DN192" s="3" t="s">
        <v>92</v>
      </c>
      <c r="DO192" s="26">
        <f>IFERROR(VLOOKUP(DN192,'Dicionário'!$A:$C,2,0),"Conferir")</f>
        <v>2</v>
      </c>
      <c r="DQ192" s="27">
        <f t="shared" si="5"/>
        <v>3462</v>
      </c>
      <c r="DR192" s="27">
        <f t="shared" si="6"/>
        <v>1916</v>
      </c>
      <c r="DS192" s="27">
        <f t="shared" si="7"/>
        <v>23</v>
      </c>
      <c r="DT192" s="27">
        <v>2023.0</v>
      </c>
    </row>
    <row r="193">
      <c r="A193" s="2">
        <v>45045.49415666667</v>
      </c>
      <c r="B193" s="3" t="s">
        <v>1466</v>
      </c>
      <c r="C193" s="3" t="s">
        <v>91</v>
      </c>
      <c r="D193" s="3" t="s">
        <v>91</v>
      </c>
      <c r="E193" s="3" t="s">
        <v>92</v>
      </c>
      <c r="F193" s="3" t="s">
        <v>93</v>
      </c>
      <c r="G193" s="3" t="s">
        <v>93</v>
      </c>
      <c r="H193" s="3" t="s">
        <v>94</v>
      </c>
      <c r="I193" s="3" t="s">
        <v>95</v>
      </c>
      <c r="J193" s="3" t="s">
        <v>96</v>
      </c>
      <c r="K193" s="3" t="s">
        <v>1467</v>
      </c>
      <c r="L193" s="3">
        <v>2.023030347E9</v>
      </c>
      <c r="M193" s="3" t="s">
        <v>306</v>
      </c>
      <c r="N193" s="3" t="s">
        <v>1468</v>
      </c>
      <c r="O193" s="3">
        <v>1.1939399202E10</v>
      </c>
      <c r="P193" s="3">
        <v>5.58131566E8</v>
      </c>
      <c r="Q193" s="3" t="s">
        <v>92</v>
      </c>
      <c r="R193" s="3">
        <v>5.1586966876E10</v>
      </c>
      <c r="S193" s="4">
        <v>38596.0</v>
      </c>
      <c r="T193" s="3" t="s">
        <v>99</v>
      </c>
      <c r="U193" s="3" t="s">
        <v>100</v>
      </c>
      <c r="V193" s="3" t="s">
        <v>1469</v>
      </c>
      <c r="W193" s="5" t="s">
        <v>588</v>
      </c>
      <c r="X193" s="3" t="s">
        <v>391</v>
      </c>
      <c r="Y193" s="3" t="s">
        <v>104</v>
      </c>
      <c r="Z193" s="3" t="s">
        <v>105</v>
      </c>
      <c r="AA193" s="3" t="s">
        <v>106</v>
      </c>
      <c r="AC193" s="3">
        <v>3.0</v>
      </c>
      <c r="AD193" s="3">
        <v>4.0</v>
      </c>
      <c r="AE193" s="23">
        <f t="shared" si="1"/>
        <v>8</v>
      </c>
      <c r="AG193" s="23">
        <f t="shared" si="2"/>
        <v>8</v>
      </c>
      <c r="AH193" s="24" t="str">
        <f t="shared" si="3"/>
        <v>Checar</v>
      </c>
      <c r="AI193" s="3" t="s">
        <v>134</v>
      </c>
      <c r="AJ193" s="3">
        <v>0.0</v>
      </c>
      <c r="AK193" s="3" t="s">
        <v>109</v>
      </c>
      <c r="AL193" s="25">
        <f>IFERROR(VLOOKUP(AK193,'Dicionário'!A:C,2,0),"Conferir")</f>
        <v>2</v>
      </c>
      <c r="AM193" s="3">
        <v>1625.0</v>
      </c>
      <c r="AN193" s="3" t="s">
        <v>108</v>
      </c>
      <c r="AO193" s="26">
        <f>IFERROR(VLOOKUP(AN193,'Dicionário'!$A:$C,2,0),"Conferir")</f>
        <v>2</v>
      </c>
      <c r="AP193" s="3">
        <v>1195.0</v>
      </c>
      <c r="AQ193" s="3" t="s">
        <v>108</v>
      </c>
      <c r="AR193" s="26">
        <f>IFERROR(VLOOKUP(AQ193,'Dicionário'!$A:$C,2,0),"Conferir")</f>
        <v>2</v>
      </c>
      <c r="AS193" s="3">
        <v>0.0</v>
      </c>
      <c r="AT193" s="3" t="s">
        <v>109</v>
      </c>
      <c r="AU193" s="26">
        <f>IFERROR(VLOOKUP(AT193,'Dicionário'!$A:$C,2,0),"Conferir")</f>
        <v>2</v>
      </c>
      <c r="AV193" s="3">
        <v>0.0</v>
      </c>
      <c r="AW193" s="3" t="s">
        <v>109</v>
      </c>
      <c r="AX193" s="26">
        <f>IFERROR(VLOOKUP(AW193,'Dicionário'!$A:$C,2,0),"Conferir")</f>
        <v>2</v>
      </c>
      <c r="AY193" s="3">
        <v>0.0</v>
      </c>
      <c r="AZ193" s="3" t="s">
        <v>109</v>
      </c>
      <c r="BA193" s="26">
        <f>IFERROR(VLOOKUP(AZ193,'Dicionário'!$A:$C,2,0),"Conferir")</f>
        <v>2</v>
      </c>
      <c r="BB193" s="3">
        <v>0.0</v>
      </c>
      <c r="BC193" s="3" t="s">
        <v>109</v>
      </c>
      <c r="BD193" s="26">
        <f>IFERROR(VLOOKUP(BC193,'Dicionário'!$A:$C,2,0),"Conferir")</f>
        <v>2</v>
      </c>
      <c r="BF193" s="3">
        <v>1.0</v>
      </c>
      <c r="BG193" s="3" t="s">
        <v>136</v>
      </c>
      <c r="BH193" s="26">
        <f>IFERROR(VLOOKUP(BG193,'Dicionário'!$A:$C,2,0),"Conferir")</f>
        <v>1</v>
      </c>
      <c r="BI193" s="3">
        <v>0.0</v>
      </c>
      <c r="BJ193" s="3" t="s">
        <v>137</v>
      </c>
      <c r="BK193" s="26">
        <f>IFERROR(VLOOKUP(BJ193,'Dicionário'!$A:$C,2,0),"Conferir")</f>
        <v>2</v>
      </c>
      <c r="BL193" s="3">
        <v>139.0</v>
      </c>
      <c r="BM193" s="3" t="s">
        <v>138</v>
      </c>
      <c r="BN193" s="26">
        <f>IFERROR(VLOOKUP(BM193,'Dicionário'!$A:$C,2,0),"Conferir")</f>
        <v>2</v>
      </c>
      <c r="BO193" s="3">
        <v>28.0</v>
      </c>
      <c r="BP193" s="3" t="s">
        <v>114</v>
      </c>
      <c r="BQ193" s="26">
        <f>IFERROR(VLOOKUP(BP193,'Dicionário'!$A:$C,2,0),"Conferir")</f>
        <v>2</v>
      </c>
      <c r="BR193" s="3">
        <v>38.0</v>
      </c>
      <c r="BS193" s="3" t="s">
        <v>114</v>
      </c>
      <c r="BT193" s="26">
        <f>IFERROR(VLOOKUP(BS193,'Dicionário'!$A:$C,2,0),"Conferir")</f>
        <v>2</v>
      </c>
      <c r="BU193" s="3">
        <v>35.0</v>
      </c>
      <c r="BV193" s="3" t="s">
        <v>167</v>
      </c>
      <c r="BW193" s="26">
        <f>IFERROR(VLOOKUP(BV193,'Dicionário'!$A:$C,2,0),"Conferir")</f>
        <v>2</v>
      </c>
      <c r="BX193" s="3" t="s">
        <v>157</v>
      </c>
      <c r="BY193" s="3">
        <v>119.0</v>
      </c>
      <c r="BZ193" s="3" t="s">
        <v>116</v>
      </c>
      <c r="CA193" s="26">
        <f>IFERROR(VLOOKUP(BZ193,'Dicionário'!$A:$C,2,0),"Conferir")</f>
        <v>2</v>
      </c>
      <c r="CB193" s="3">
        <v>296.0</v>
      </c>
      <c r="CC193" s="3">
        <v>0.0</v>
      </c>
      <c r="CD193" s="3" t="s">
        <v>113</v>
      </c>
      <c r="CE193" s="26">
        <f>IFERROR(VLOOKUP(CD193,'Dicionário'!$A:$C,2,0),"Conferir")</f>
        <v>2</v>
      </c>
      <c r="CF193" s="3">
        <v>0.0</v>
      </c>
      <c r="CG193" s="3" t="s">
        <v>113</v>
      </c>
      <c r="CH193" s="26">
        <f>IFERROR(VLOOKUP(CG193,'Dicionário'!$A:$C,2,0),"Conferir")</f>
        <v>2</v>
      </c>
      <c r="CI193" s="3">
        <v>255.0</v>
      </c>
      <c r="CJ193" s="3" t="s">
        <v>118</v>
      </c>
      <c r="CK193" s="26">
        <f>IFERROR(VLOOKUP(CJ193,'Dicionário'!$A:$C,2,0),"Conferir")</f>
        <v>2</v>
      </c>
      <c r="CL193" s="3" t="s">
        <v>1232</v>
      </c>
      <c r="CM193" s="3">
        <v>0.0</v>
      </c>
      <c r="CN193" s="3">
        <v>0.0</v>
      </c>
      <c r="CO193" s="3">
        <v>0.0</v>
      </c>
      <c r="CP193" s="3" t="s">
        <v>113</v>
      </c>
      <c r="CQ193" s="26">
        <f>IFERROR(VLOOKUP(CP193,'Dicionário'!$A:$C,2,0),"Conferir")</f>
        <v>2</v>
      </c>
      <c r="CR193" s="3">
        <v>0.0</v>
      </c>
      <c r="CS193" s="3" t="s">
        <v>113</v>
      </c>
      <c r="CT193" s="3">
        <v>0.0</v>
      </c>
      <c r="CU193" s="3">
        <f t="shared" si="33"/>
        <v>0</v>
      </c>
      <c r="CV193" s="3" t="s">
        <v>113</v>
      </c>
      <c r="CW193" s="3">
        <v>0.0</v>
      </c>
      <c r="CX193" s="3" t="s">
        <v>113</v>
      </c>
      <c r="CY193" s="26">
        <f>IFERROR(VLOOKUP(CX193,'Dicionário'!$A:$C,2,0),"Conferir")</f>
        <v>2</v>
      </c>
      <c r="DA193" s="3" t="s">
        <v>331</v>
      </c>
      <c r="DB193" s="3" t="s">
        <v>121</v>
      </c>
      <c r="DC193" s="26">
        <f>IFERROR(VLOOKUP(DB193,'Dicionário'!$A:$C,2,0),"Conferir")</f>
        <v>2</v>
      </c>
      <c r="DD193" s="3" t="s">
        <v>123</v>
      </c>
      <c r="DE193" s="3" t="s">
        <v>445</v>
      </c>
      <c r="DF193" s="3" t="s">
        <v>124</v>
      </c>
      <c r="DG193" s="26">
        <f>IFERROR(VLOOKUP(DF193,'Dicionário'!$A:$C,2,0),"Conferir")</f>
        <v>2</v>
      </c>
      <c r="DH193" s="3" t="s">
        <v>126</v>
      </c>
      <c r="DI193" s="26">
        <f>IFERROR(VLOOKUP(DH193,'Dicionário'!$A:$C,2,0),"Conferir")</f>
        <v>7</v>
      </c>
      <c r="DJ193" s="3" t="s">
        <v>126</v>
      </c>
      <c r="DK193" s="26">
        <f>IFERROR(VLOOKUP(DJ193,'Dicionário'!$A:$C,2,0),"Conferir")</f>
        <v>7</v>
      </c>
      <c r="DL193" s="3" t="s">
        <v>92</v>
      </c>
      <c r="DM193" s="26">
        <f>IFERROR(VLOOKUP(DL193,'Dicionário'!$A:$C,2,0),"Conferir")</f>
        <v>2</v>
      </c>
      <c r="DN193" s="3" t="s">
        <v>91</v>
      </c>
      <c r="DO193" s="26">
        <f>IFERROR(VLOOKUP(DN193,'Dicionário'!$A:$C,2,0),"Conferir")</f>
        <v>1</v>
      </c>
      <c r="DQ193" s="27">
        <f t="shared" si="5"/>
        <v>2820</v>
      </c>
      <c r="DR193" s="27">
        <f t="shared" si="6"/>
        <v>910</v>
      </c>
      <c r="DS193" s="27">
        <f t="shared" si="7"/>
        <v>18</v>
      </c>
      <c r="DT193" s="27">
        <v>2022.0</v>
      </c>
    </row>
    <row r="194">
      <c r="A194" s="2">
        <v>45045.52571423611</v>
      </c>
      <c r="B194" s="3" t="s">
        <v>1470</v>
      </c>
      <c r="C194" s="3" t="s">
        <v>91</v>
      </c>
      <c r="D194" s="3" t="s">
        <v>92</v>
      </c>
      <c r="E194" s="3" t="s">
        <v>92</v>
      </c>
      <c r="F194" s="3" t="s">
        <v>93</v>
      </c>
      <c r="G194" s="3" t="s">
        <v>93</v>
      </c>
      <c r="H194" s="3" t="s">
        <v>94</v>
      </c>
      <c r="I194" s="3" t="s">
        <v>96</v>
      </c>
      <c r="J194" s="3" t="s">
        <v>95</v>
      </c>
      <c r="K194" s="3" t="s">
        <v>1471</v>
      </c>
      <c r="L194" s="3">
        <v>2.023030341E9</v>
      </c>
      <c r="M194" s="3" t="s">
        <v>453</v>
      </c>
      <c r="N194" s="3" t="s">
        <v>1472</v>
      </c>
      <c r="O194" s="3">
        <v>1.1946285597E10</v>
      </c>
      <c r="P194" s="3">
        <v>6.05827539E8</v>
      </c>
      <c r="Q194" s="3" t="s">
        <v>92</v>
      </c>
      <c r="R194" s="5" t="s">
        <v>1473</v>
      </c>
      <c r="S194" s="4">
        <v>38541.0</v>
      </c>
      <c r="T194" s="3" t="s">
        <v>131</v>
      </c>
      <c r="U194" s="3" t="s">
        <v>100</v>
      </c>
      <c r="V194" s="3" t="s">
        <v>1474</v>
      </c>
      <c r="W194" s="5" t="s">
        <v>494</v>
      </c>
      <c r="X194" s="3" t="s">
        <v>103</v>
      </c>
      <c r="Y194" s="3" t="s">
        <v>104</v>
      </c>
      <c r="Z194" s="3" t="s">
        <v>105</v>
      </c>
      <c r="AA194" s="3" t="s">
        <v>106</v>
      </c>
      <c r="AC194" s="3">
        <v>4.0</v>
      </c>
      <c r="AD194" s="3">
        <v>4.0</v>
      </c>
      <c r="AE194" s="23">
        <f t="shared" si="1"/>
        <v>8</v>
      </c>
      <c r="AG194" s="23">
        <f t="shared" si="2"/>
        <v>8</v>
      </c>
      <c r="AH194" s="24" t="str">
        <f t="shared" si="3"/>
        <v>Ok</v>
      </c>
      <c r="AI194" s="3" t="s">
        <v>134</v>
      </c>
      <c r="AJ194" s="3">
        <v>0.0</v>
      </c>
      <c r="AK194" s="3" t="s">
        <v>109</v>
      </c>
      <c r="AL194" s="25">
        <f>IFERROR(VLOOKUP(AK194,'Dicionário'!A:C,2,0),"Conferir")</f>
        <v>2</v>
      </c>
      <c r="AM194" s="3">
        <v>2370.0</v>
      </c>
      <c r="AN194" s="3" t="s">
        <v>108</v>
      </c>
      <c r="AO194" s="26">
        <f>IFERROR(VLOOKUP(AN194,'Dicionário'!$A:$C,2,0),"Conferir")</f>
        <v>2</v>
      </c>
      <c r="AP194" s="3">
        <v>1462.0</v>
      </c>
      <c r="AQ194" s="3" t="s">
        <v>108</v>
      </c>
      <c r="AR194" s="26">
        <f>IFERROR(VLOOKUP(AQ194,'Dicionário'!$A:$C,2,0),"Conferir")</f>
        <v>2</v>
      </c>
      <c r="AS194" s="3">
        <v>0.0</v>
      </c>
      <c r="AT194" s="3" t="s">
        <v>109</v>
      </c>
      <c r="AU194" s="26">
        <f>IFERROR(VLOOKUP(AT194,'Dicionário'!$A:$C,2,0),"Conferir")</f>
        <v>2</v>
      </c>
      <c r="AV194" s="3">
        <v>0.0</v>
      </c>
      <c r="AW194" s="3" t="s">
        <v>109</v>
      </c>
      <c r="AX194" s="26">
        <f>IFERROR(VLOOKUP(AW194,'Dicionário'!$A:$C,2,0),"Conferir")</f>
        <v>2</v>
      </c>
      <c r="AY194" s="3">
        <v>0.0</v>
      </c>
      <c r="AZ194" s="3" t="s">
        <v>109</v>
      </c>
      <c r="BA194" s="26">
        <f>IFERROR(VLOOKUP(AZ194,'Dicionário'!$A:$C,2,0),"Conferir")</f>
        <v>2</v>
      </c>
      <c r="BB194" s="3">
        <v>0.0</v>
      </c>
      <c r="BC194" s="3" t="s">
        <v>109</v>
      </c>
      <c r="BD194" s="26">
        <f>IFERROR(VLOOKUP(BC194,'Dicionário'!$A:$C,2,0),"Conferir")</f>
        <v>2</v>
      </c>
      <c r="BF194" s="3">
        <v>0.0</v>
      </c>
      <c r="BG194" s="3" t="s">
        <v>136</v>
      </c>
      <c r="BH194" s="26">
        <f>IFERROR(VLOOKUP(BG194,'Dicionário'!$A:$C,2,0),"Conferir")</f>
        <v>1</v>
      </c>
      <c r="BI194" s="3">
        <v>0.0</v>
      </c>
      <c r="BJ194" s="3" t="s">
        <v>137</v>
      </c>
      <c r="BK194" s="26">
        <f>IFERROR(VLOOKUP(BJ194,'Dicionário'!$A:$C,2,0),"Conferir")</f>
        <v>2</v>
      </c>
      <c r="BL194" s="3">
        <v>0.0</v>
      </c>
      <c r="BM194" s="3" t="s">
        <v>113</v>
      </c>
      <c r="BN194" s="26">
        <f>IFERROR(VLOOKUP(BM194,'Dicionário'!$A:$C,2,0),"Conferir")</f>
        <v>2</v>
      </c>
      <c r="BO194" s="3">
        <v>0.0</v>
      </c>
      <c r="BP194" s="3" t="s">
        <v>503</v>
      </c>
      <c r="BQ194" s="26">
        <f>IFERROR(VLOOKUP(BP194,'Dicionário'!$A:$C,2,0),"Conferir")</f>
        <v>1</v>
      </c>
      <c r="BR194" s="3">
        <v>163.0</v>
      </c>
      <c r="BS194" s="3" t="s">
        <v>114</v>
      </c>
      <c r="BT194" s="26">
        <f>IFERROR(VLOOKUP(BS194,'Dicionário'!$A:$C,2,0),"Conferir")</f>
        <v>2</v>
      </c>
      <c r="BU194" s="3">
        <v>120.0</v>
      </c>
      <c r="BV194" s="3" t="s">
        <v>256</v>
      </c>
      <c r="BW194" s="26">
        <f>IFERROR(VLOOKUP(BV194,'Dicionário'!$A:$C,2,0),"Conferir")</f>
        <v>0</v>
      </c>
      <c r="BX194" s="3" t="s">
        <v>157</v>
      </c>
      <c r="BY194" s="3">
        <v>60.0</v>
      </c>
      <c r="BZ194" s="3" t="s">
        <v>140</v>
      </c>
      <c r="CA194" s="26">
        <f>IFERROR(VLOOKUP(BZ194,'Dicionário'!$A:$C,2,0),"Conferir")</f>
        <v>0</v>
      </c>
      <c r="CB194" s="3">
        <v>354.0</v>
      </c>
      <c r="CC194" s="3">
        <v>0.0</v>
      </c>
      <c r="CD194" s="3" t="s">
        <v>113</v>
      </c>
      <c r="CE194" s="26">
        <f>IFERROR(VLOOKUP(CD194,'Dicionário'!$A:$C,2,0),"Conferir")</f>
        <v>2</v>
      </c>
      <c r="CF194" s="3">
        <v>223.0</v>
      </c>
      <c r="CG194" s="3" t="s">
        <v>117</v>
      </c>
      <c r="CH194" s="26">
        <f>IFERROR(VLOOKUP(CG194,'Dicionário'!$A:$C,2,0),"Conferir")</f>
        <v>2</v>
      </c>
      <c r="CI194" s="3">
        <v>0.0</v>
      </c>
      <c r="CJ194" s="3" t="s">
        <v>113</v>
      </c>
      <c r="CK194" s="26">
        <f>IFERROR(VLOOKUP(CJ194,'Dicionário'!$A:$C,2,0),"Conferir")</f>
        <v>2</v>
      </c>
      <c r="CM194" s="3">
        <v>0.0</v>
      </c>
      <c r="CN194" s="3">
        <v>0.0</v>
      </c>
      <c r="CO194" s="3">
        <v>0.0</v>
      </c>
      <c r="CP194" s="3" t="s">
        <v>113</v>
      </c>
      <c r="CQ194" s="26">
        <f>IFERROR(VLOOKUP(CP194,'Dicionário'!$A:$C,2,0),"Conferir")</f>
        <v>2</v>
      </c>
      <c r="CR194" s="3">
        <v>0.0</v>
      </c>
      <c r="CS194" s="3" t="s">
        <v>113</v>
      </c>
      <c r="CT194" s="3">
        <v>0.0</v>
      </c>
      <c r="CU194" s="3">
        <f t="shared" si="33"/>
        <v>0</v>
      </c>
      <c r="CV194" s="3" t="s">
        <v>113</v>
      </c>
      <c r="CW194" s="3">
        <v>4000.0</v>
      </c>
      <c r="CX194" s="3" t="s">
        <v>207</v>
      </c>
      <c r="CY194" s="26">
        <f>IFERROR(VLOOKUP(CX194,'Dicionário'!$A:$C,2,0),"Conferir")</f>
        <v>0</v>
      </c>
      <c r="DA194" s="3" t="s">
        <v>122</v>
      </c>
      <c r="DB194" s="3" t="s">
        <v>122</v>
      </c>
      <c r="DC194" s="26">
        <f>IFERROR(VLOOKUP(DB194,'Dicionário'!$A:$C,2,0),"Conferir")</f>
        <v>1</v>
      </c>
      <c r="DD194" s="3" t="s">
        <v>123</v>
      </c>
      <c r="DF194" s="3" t="s">
        <v>124</v>
      </c>
      <c r="DG194" s="26">
        <f>IFERROR(VLOOKUP(DF194,'Dicionário'!$A:$C,2,0),"Conferir")</f>
        <v>2</v>
      </c>
      <c r="DH194" s="3" t="s">
        <v>146</v>
      </c>
      <c r="DI194" s="26">
        <f>IFERROR(VLOOKUP(DH194,'Dicionário'!$A:$C,2,0),"Conferir")</f>
        <v>5</v>
      </c>
      <c r="DJ194" s="3" t="s">
        <v>147</v>
      </c>
      <c r="DK194" s="26">
        <f>IFERROR(VLOOKUP(DJ194,'Dicionário'!$A:$C,2,0),"Conferir")</f>
        <v>2</v>
      </c>
      <c r="DL194" s="3" t="s">
        <v>92</v>
      </c>
      <c r="DM194" s="26">
        <f>IFERROR(VLOOKUP(DL194,'Dicionário'!$A:$C,2,0),"Conferir")</f>
        <v>2</v>
      </c>
      <c r="DN194" s="3" t="s">
        <v>92</v>
      </c>
      <c r="DO194" s="26">
        <f>IFERROR(VLOOKUP(DN194,'Dicionário'!$A:$C,2,0),"Conferir")</f>
        <v>2</v>
      </c>
      <c r="DQ194" s="27">
        <f t="shared" si="5"/>
        <v>3832</v>
      </c>
      <c r="DR194" s="27">
        <f t="shared" si="6"/>
        <v>920</v>
      </c>
      <c r="DS194" s="27">
        <f t="shared" si="7"/>
        <v>18</v>
      </c>
      <c r="DT194" s="27">
        <v>2022.0</v>
      </c>
    </row>
    <row r="195">
      <c r="A195" s="2">
        <v>45045.40927988426</v>
      </c>
      <c r="B195" s="3" t="s">
        <v>1477</v>
      </c>
      <c r="C195" s="3" t="s">
        <v>91</v>
      </c>
      <c r="D195" s="3" t="s">
        <v>92</v>
      </c>
      <c r="E195" s="3" t="s">
        <v>92</v>
      </c>
      <c r="F195" s="3" t="s">
        <v>93</v>
      </c>
      <c r="G195" s="3" t="s">
        <v>93</v>
      </c>
      <c r="H195" s="3" t="s">
        <v>94</v>
      </c>
      <c r="I195" s="3" t="s">
        <v>96</v>
      </c>
      <c r="J195" s="3" t="s">
        <v>95</v>
      </c>
      <c r="K195" s="3" t="s">
        <v>1478</v>
      </c>
      <c r="L195" s="3">
        <v>2.023030346E9</v>
      </c>
      <c r="M195" s="3" t="s">
        <v>127</v>
      </c>
      <c r="N195" s="3" t="s">
        <v>1479</v>
      </c>
      <c r="O195" s="3">
        <v>1.1967375154E10</v>
      </c>
      <c r="P195" s="3">
        <v>5.36209157E8</v>
      </c>
      <c r="Q195" s="3" t="s">
        <v>92</v>
      </c>
      <c r="R195" s="3">
        <v>5.0964417847E10</v>
      </c>
      <c r="S195" s="4">
        <v>37562.0</v>
      </c>
      <c r="T195" s="3" t="s">
        <v>131</v>
      </c>
      <c r="U195" s="3" t="s">
        <v>100</v>
      </c>
      <c r="V195" s="3" t="s">
        <v>1480</v>
      </c>
      <c r="W195" s="5" t="s">
        <v>1481</v>
      </c>
      <c r="X195" s="3" t="s">
        <v>312</v>
      </c>
      <c r="Y195" s="3" t="s">
        <v>104</v>
      </c>
      <c r="Z195" s="3" t="s">
        <v>105</v>
      </c>
      <c r="AA195" s="3" t="s">
        <v>106</v>
      </c>
      <c r="AC195" s="3">
        <v>4.0</v>
      </c>
      <c r="AD195" s="3">
        <v>4.0</v>
      </c>
      <c r="AE195" s="23">
        <f t="shared" si="1"/>
        <v>8</v>
      </c>
      <c r="AG195" s="23">
        <f t="shared" si="2"/>
        <v>8</v>
      </c>
      <c r="AH195" s="24" t="str">
        <f t="shared" si="3"/>
        <v>Ok</v>
      </c>
      <c r="AI195" s="3" t="s">
        <v>107</v>
      </c>
      <c r="AJ195" s="3">
        <v>0.0</v>
      </c>
      <c r="AK195" s="3" t="s">
        <v>109</v>
      </c>
      <c r="AL195" s="25">
        <f>IFERROR(VLOOKUP(AK195,'Dicionário'!A:C,2,0),"Conferir")</f>
        <v>2</v>
      </c>
      <c r="AM195" s="3">
        <v>2001.0</v>
      </c>
      <c r="AN195" s="3" t="s">
        <v>135</v>
      </c>
      <c r="AO195" s="26">
        <f>IFERROR(VLOOKUP(AN195,'Dicionário'!$A:$C,2,0),"Conferir")</f>
        <v>2</v>
      </c>
      <c r="AP195" s="3">
        <v>2603.0</v>
      </c>
      <c r="AQ195" s="3" t="s">
        <v>108</v>
      </c>
      <c r="AR195" s="26">
        <f>IFERROR(VLOOKUP(AQ195,'Dicionário'!$A:$C,2,0),"Conferir")</f>
        <v>2</v>
      </c>
      <c r="AS195" s="3">
        <v>0.0</v>
      </c>
      <c r="AT195" s="3" t="s">
        <v>109</v>
      </c>
      <c r="AU195" s="26">
        <f>IFERROR(VLOOKUP(AT195,'Dicionário'!$A:$C,2,0),"Conferir")</f>
        <v>2</v>
      </c>
      <c r="AV195" s="3">
        <v>0.0</v>
      </c>
      <c r="AW195" s="3" t="s">
        <v>109</v>
      </c>
      <c r="AX195" s="26">
        <f>IFERROR(VLOOKUP(AW195,'Dicionário'!$A:$C,2,0),"Conferir")</f>
        <v>2</v>
      </c>
      <c r="AY195" s="3">
        <v>0.0</v>
      </c>
      <c r="AZ195" s="3" t="s">
        <v>109</v>
      </c>
      <c r="BA195" s="26">
        <f>IFERROR(VLOOKUP(AZ195,'Dicionário'!$A:$C,2,0),"Conferir")</f>
        <v>2</v>
      </c>
      <c r="BB195" s="3">
        <v>0.0</v>
      </c>
      <c r="BC195" s="3" t="s">
        <v>109</v>
      </c>
      <c r="BD195" s="26">
        <f>IFERROR(VLOOKUP(BC195,'Dicionário'!$A:$C,2,0),"Conferir")</f>
        <v>2</v>
      </c>
      <c r="BF195" s="3">
        <v>0.0</v>
      </c>
      <c r="BG195" s="3" t="s">
        <v>155</v>
      </c>
      <c r="BH195" s="26">
        <f>IFERROR(VLOOKUP(BG195,'Dicionário'!$A:$C,2,0),"Conferir")</f>
        <v>3</v>
      </c>
      <c r="BI195" s="3">
        <v>0.0</v>
      </c>
      <c r="BJ195" s="3" t="s">
        <v>177</v>
      </c>
      <c r="BK195" s="26">
        <f>IFERROR(VLOOKUP(BJ195,'Dicionário'!$A:$C,2,0),"Conferir")</f>
        <v>2</v>
      </c>
      <c r="BL195" s="3">
        <v>0.0</v>
      </c>
      <c r="BM195" s="3" t="s">
        <v>113</v>
      </c>
      <c r="BN195" s="26">
        <f>IFERROR(VLOOKUP(BM195,'Dicionário'!$A:$C,2,0),"Conferir")</f>
        <v>2</v>
      </c>
      <c r="BO195" s="3">
        <v>253.0</v>
      </c>
      <c r="BP195" s="3" t="s">
        <v>114</v>
      </c>
      <c r="BQ195" s="26">
        <f>IFERROR(VLOOKUP(BP195,'Dicionário'!$A:$C,2,0),"Conferir")</f>
        <v>2</v>
      </c>
      <c r="BR195" s="3">
        <v>319.0</v>
      </c>
      <c r="BS195" s="3" t="s">
        <v>114</v>
      </c>
      <c r="BT195" s="26">
        <f>IFERROR(VLOOKUP(BS195,'Dicionário'!$A:$C,2,0),"Conferir")</f>
        <v>2</v>
      </c>
      <c r="BU195" s="3">
        <v>219.0</v>
      </c>
      <c r="BV195" s="3" t="s">
        <v>167</v>
      </c>
      <c r="BW195" s="26">
        <f>IFERROR(VLOOKUP(BV195,'Dicionário'!$A:$C,2,0),"Conferir")</f>
        <v>2</v>
      </c>
      <c r="BX195" s="3" t="s">
        <v>204</v>
      </c>
      <c r="BY195" s="3">
        <v>219.0</v>
      </c>
      <c r="BZ195" s="3" t="s">
        <v>113</v>
      </c>
      <c r="CA195" s="26">
        <f>IFERROR(VLOOKUP(BZ195,'Dicionário'!$A:$C,2,0),"Conferir")</f>
        <v>2</v>
      </c>
      <c r="CB195" s="3">
        <v>437.0</v>
      </c>
      <c r="CC195" s="3">
        <v>0.0</v>
      </c>
      <c r="CD195" s="3" t="s">
        <v>113</v>
      </c>
      <c r="CE195" s="26">
        <f>IFERROR(VLOOKUP(CD195,'Dicionário'!$A:$C,2,0),"Conferir")</f>
        <v>2</v>
      </c>
      <c r="CF195" s="3">
        <v>0.0</v>
      </c>
      <c r="CG195" s="3" t="s">
        <v>113</v>
      </c>
      <c r="CH195" s="26">
        <f>IFERROR(VLOOKUP(CG195,'Dicionário'!$A:$C,2,0),"Conferir")</f>
        <v>2</v>
      </c>
      <c r="CI195" s="3">
        <v>150.0</v>
      </c>
      <c r="CJ195" s="3" t="s">
        <v>118</v>
      </c>
      <c r="CK195" s="26">
        <f>IFERROR(VLOOKUP(CJ195,'Dicionário'!$A:$C,2,0),"Conferir")</f>
        <v>2</v>
      </c>
      <c r="CL195" s="3" t="s">
        <v>404</v>
      </c>
      <c r="CM195" s="3">
        <v>1.0</v>
      </c>
      <c r="CN195" s="3">
        <v>0.0</v>
      </c>
      <c r="CO195" s="3">
        <v>680.0</v>
      </c>
      <c r="CP195" s="3" t="s">
        <v>207</v>
      </c>
      <c r="CQ195" s="26">
        <f>IFERROR(VLOOKUP(CP195,'Dicionário'!$A:$C,2,0),"Conferir")</f>
        <v>0</v>
      </c>
      <c r="CR195" s="3">
        <v>0.0</v>
      </c>
      <c r="CS195" s="3" t="s">
        <v>113</v>
      </c>
      <c r="CT195" s="3">
        <v>14.0</v>
      </c>
      <c r="CU195" s="3">
        <v>0.0</v>
      </c>
      <c r="CV195" s="3" t="s">
        <v>120</v>
      </c>
      <c r="CW195" s="3">
        <v>0.0</v>
      </c>
      <c r="CX195" s="3" t="s">
        <v>113</v>
      </c>
      <c r="CY195" s="26">
        <f>IFERROR(VLOOKUP(CX195,'Dicionário'!$A:$C,2,0),"Conferir")</f>
        <v>2</v>
      </c>
      <c r="DA195" s="3" t="s">
        <v>122</v>
      </c>
      <c r="DB195" s="3" t="s">
        <v>122</v>
      </c>
      <c r="DC195" s="26">
        <f>IFERROR(VLOOKUP(DB195,'Dicionário'!$A:$C,2,0),"Conferir")</f>
        <v>1</v>
      </c>
      <c r="DD195" s="3" t="s">
        <v>144</v>
      </c>
      <c r="DF195" s="3" t="s">
        <v>124</v>
      </c>
      <c r="DG195" s="26">
        <f>IFERROR(VLOOKUP(DF195,'Dicionário'!$A:$C,2,0),"Conferir")</f>
        <v>2</v>
      </c>
      <c r="DH195" s="3" t="s">
        <v>228</v>
      </c>
      <c r="DI195" s="26">
        <f>IFERROR(VLOOKUP(DH195,'Dicionário'!$A:$C,2,0),"Conferir")</f>
        <v>6</v>
      </c>
      <c r="DJ195" s="3" t="s">
        <v>126</v>
      </c>
      <c r="DK195" s="26">
        <f>IFERROR(VLOOKUP(DJ195,'Dicionário'!$A:$C,2,0),"Conferir")</f>
        <v>7</v>
      </c>
      <c r="DL195" s="3" t="s">
        <v>92</v>
      </c>
      <c r="DM195" s="26">
        <f>IFERROR(VLOOKUP(DL195,'Dicionário'!$A:$C,2,0),"Conferir")</f>
        <v>2</v>
      </c>
      <c r="DN195" s="3" t="s">
        <v>92</v>
      </c>
      <c r="DO195" s="26">
        <f>IFERROR(VLOOKUP(DN195,'Dicionário'!$A:$C,2,0),"Conferir")</f>
        <v>2</v>
      </c>
      <c r="DQ195" s="27">
        <f t="shared" si="5"/>
        <v>4604</v>
      </c>
      <c r="DR195" s="27">
        <f t="shared" si="6"/>
        <v>2277</v>
      </c>
      <c r="DS195" s="27">
        <f t="shared" si="7"/>
        <v>20</v>
      </c>
      <c r="DT195" s="27">
        <v>2023.0</v>
      </c>
    </row>
    <row r="196">
      <c r="A196" s="2">
        <v>45045.663811782404</v>
      </c>
      <c r="B196" s="3" t="s">
        <v>1483</v>
      </c>
      <c r="C196" s="3" t="s">
        <v>91</v>
      </c>
      <c r="D196" s="3" t="s">
        <v>92</v>
      </c>
      <c r="E196" s="3" t="s">
        <v>1484</v>
      </c>
      <c r="F196" s="3">
        <v>5.0</v>
      </c>
      <c r="G196" s="3">
        <v>5.0</v>
      </c>
      <c r="H196" s="3">
        <v>1.0</v>
      </c>
      <c r="I196" s="3" t="s">
        <v>95</v>
      </c>
      <c r="J196" s="3" t="s">
        <v>353</v>
      </c>
      <c r="K196" s="3" t="s">
        <v>1485</v>
      </c>
      <c r="L196" s="3">
        <v>2.023030343E9</v>
      </c>
      <c r="M196" s="3" t="s">
        <v>496</v>
      </c>
      <c r="N196" s="3" t="s">
        <v>1486</v>
      </c>
      <c r="O196" s="3">
        <v>1.9983670337E10</v>
      </c>
      <c r="P196" s="3">
        <v>3.9987598E8</v>
      </c>
      <c r="Q196" s="3" t="s">
        <v>92</v>
      </c>
      <c r="R196" s="3">
        <v>4.109704685E10</v>
      </c>
      <c r="S196" s="4">
        <v>36192.0</v>
      </c>
      <c r="T196" s="3" t="s">
        <v>242</v>
      </c>
      <c r="U196" s="3" t="s">
        <v>100</v>
      </c>
      <c r="V196" s="3" t="s">
        <v>1487</v>
      </c>
      <c r="W196" s="5" t="s">
        <v>338</v>
      </c>
      <c r="X196" s="3" t="s">
        <v>103</v>
      </c>
      <c r="Y196" s="3" t="s">
        <v>104</v>
      </c>
      <c r="Z196" s="3" t="s">
        <v>105</v>
      </c>
      <c r="AA196" s="3" t="s">
        <v>106</v>
      </c>
      <c r="AC196" s="3">
        <v>2.0</v>
      </c>
      <c r="AD196" s="3">
        <v>2.0</v>
      </c>
      <c r="AE196" s="23">
        <f t="shared" si="1"/>
        <v>4</v>
      </c>
      <c r="AG196" s="23">
        <f t="shared" si="2"/>
        <v>4</v>
      </c>
      <c r="AH196" s="24" t="str">
        <f t="shared" si="3"/>
        <v>Ok</v>
      </c>
      <c r="AI196" s="3" t="s">
        <v>134</v>
      </c>
      <c r="AJ196" s="3">
        <v>0.0</v>
      </c>
      <c r="AK196" s="3" t="s">
        <v>109</v>
      </c>
      <c r="AL196" s="25">
        <f>IFERROR(VLOOKUP(AK196,'Dicionário'!A:C,2,0),"Conferir")</f>
        <v>2</v>
      </c>
      <c r="AM196" s="3">
        <v>0.0</v>
      </c>
      <c r="AN196" s="3" t="s">
        <v>109</v>
      </c>
      <c r="AO196" s="26">
        <f>IFERROR(VLOOKUP(AN196,'Dicionário'!$A:$C,2,0),"Conferir")</f>
        <v>2</v>
      </c>
      <c r="AP196" s="3">
        <v>0.0</v>
      </c>
      <c r="AQ196" s="3" t="s">
        <v>109</v>
      </c>
      <c r="AR196" s="26">
        <f>IFERROR(VLOOKUP(AQ196,'Dicionário'!$A:$C,2,0),"Conferir")</f>
        <v>2</v>
      </c>
      <c r="AS196" s="3">
        <v>1730.0</v>
      </c>
      <c r="AT196" s="3" t="s">
        <v>108</v>
      </c>
      <c r="AU196" s="26">
        <f>IFERROR(VLOOKUP(AT196,'Dicionário'!$A:$C,2,0),"Conferir")</f>
        <v>2</v>
      </c>
      <c r="AV196" s="3">
        <v>0.0</v>
      </c>
      <c r="AW196" s="3" t="s">
        <v>109</v>
      </c>
      <c r="AX196" s="26">
        <f>IFERROR(VLOOKUP(AW196,'Dicionário'!$A:$C,2,0),"Conferir")</f>
        <v>2</v>
      </c>
      <c r="AY196" s="3">
        <v>0.0</v>
      </c>
      <c r="AZ196" s="3" t="s">
        <v>109</v>
      </c>
      <c r="BA196" s="26">
        <f>IFERROR(VLOOKUP(AZ196,'Dicionário'!$A:$C,2,0),"Conferir")</f>
        <v>2</v>
      </c>
      <c r="BB196" s="3">
        <v>1212.0</v>
      </c>
      <c r="BC196" s="3" t="s">
        <v>154</v>
      </c>
      <c r="BD196" s="26">
        <f>IFERROR(VLOOKUP(BC196,'Dicionário'!$A:$C,2,0),"Conferir")</f>
        <v>2</v>
      </c>
      <c r="BF196" s="3">
        <v>0.0</v>
      </c>
      <c r="BG196" s="3" t="s">
        <v>136</v>
      </c>
      <c r="BH196" s="26">
        <f>IFERROR(VLOOKUP(BG196,'Dicionário'!$A:$C,2,0),"Conferir")</f>
        <v>1</v>
      </c>
      <c r="BI196" s="3">
        <v>0.0</v>
      </c>
      <c r="BJ196" s="3" t="s">
        <v>137</v>
      </c>
      <c r="BK196" s="26">
        <f>IFERROR(VLOOKUP(BJ196,'Dicionário'!$A:$C,2,0),"Conferir")</f>
        <v>2</v>
      </c>
      <c r="BL196" s="3">
        <v>0.0</v>
      </c>
      <c r="BM196" s="3" t="s">
        <v>113</v>
      </c>
      <c r="BN196" s="26">
        <f>IFERROR(VLOOKUP(BM196,'Dicionário'!$A:$C,2,0),"Conferir")</f>
        <v>2</v>
      </c>
      <c r="BO196" s="3">
        <v>125.0</v>
      </c>
      <c r="BP196" s="3" t="s">
        <v>946</v>
      </c>
      <c r="BQ196" s="26">
        <f>IFERROR(VLOOKUP(BP196,'Dicionário'!$A:$C,2,0),"Conferir")</f>
        <v>1</v>
      </c>
      <c r="BR196" s="3">
        <v>125.0</v>
      </c>
      <c r="BS196" s="3" t="s">
        <v>947</v>
      </c>
      <c r="BT196" s="26">
        <f>IFERROR(VLOOKUP(BS196,'Dicionário'!$A:$C,2,0),"Conferir")</f>
        <v>1</v>
      </c>
      <c r="BU196" s="3">
        <v>48.0</v>
      </c>
      <c r="BV196" s="3" t="s">
        <v>167</v>
      </c>
      <c r="BW196" s="26">
        <f>IFERROR(VLOOKUP(BV196,'Dicionário'!$A:$C,2,0),"Conferir")</f>
        <v>2</v>
      </c>
      <c r="BX196" s="3" t="s">
        <v>157</v>
      </c>
      <c r="BY196" s="3">
        <v>89.0</v>
      </c>
      <c r="BZ196" s="3" t="s">
        <v>116</v>
      </c>
      <c r="CA196" s="26">
        <f>IFERROR(VLOOKUP(BZ196,'Dicionário'!$A:$C,2,0),"Conferir")</f>
        <v>2</v>
      </c>
      <c r="CB196" s="3">
        <v>47.0</v>
      </c>
      <c r="CC196" s="3">
        <v>0.0</v>
      </c>
      <c r="CD196" s="3" t="s">
        <v>113</v>
      </c>
      <c r="CE196" s="26">
        <f>IFERROR(VLOOKUP(CD196,'Dicionário'!$A:$C,2,0),"Conferir")</f>
        <v>2</v>
      </c>
      <c r="CF196" s="3">
        <v>0.0</v>
      </c>
      <c r="CG196" s="3" t="s">
        <v>113</v>
      </c>
      <c r="CH196" s="26">
        <f>IFERROR(VLOOKUP(CG196,'Dicionário'!$A:$C,2,0),"Conferir")</f>
        <v>2</v>
      </c>
      <c r="CI196" s="3">
        <v>0.0</v>
      </c>
      <c r="CJ196" s="3" t="s">
        <v>113</v>
      </c>
      <c r="CK196" s="26">
        <f>IFERROR(VLOOKUP(CJ196,'Dicionário'!$A:$C,2,0),"Conferir")</f>
        <v>2</v>
      </c>
      <c r="CM196" s="3">
        <v>0.0</v>
      </c>
      <c r="CN196" s="3">
        <v>0.0</v>
      </c>
      <c r="CO196" s="3">
        <v>0.0</v>
      </c>
      <c r="CP196" s="3" t="s">
        <v>113</v>
      </c>
      <c r="CQ196" s="26">
        <f>IFERROR(VLOOKUP(CP196,'Dicionário'!$A:$C,2,0),"Conferir")</f>
        <v>2</v>
      </c>
      <c r="CR196" s="3">
        <v>0.0</v>
      </c>
      <c r="CS196" s="3" t="s">
        <v>113</v>
      </c>
      <c r="CT196" s="3">
        <v>0.0</v>
      </c>
      <c r="CU196" s="3">
        <f t="shared" ref="CU196:CU198" si="34">ROUNDDOWN((CT196-CR196)/12,0)</f>
        <v>0</v>
      </c>
      <c r="CV196" s="3" t="s">
        <v>113</v>
      </c>
      <c r="CW196" s="3">
        <v>0.0</v>
      </c>
      <c r="CX196" s="3" t="s">
        <v>113</v>
      </c>
      <c r="CY196" s="26">
        <f>IFERROR(VLOOKUP(CX196,'Dicionário'!$A:$C,2,0),"Conferir")</f>
        <v>2</v>
      </c>
      <c r="DA196" s="3" t="s">
        <v>122</v>
      </c>
      <c r="DB196" s="3" t="s">
        <v>122</v>
      </c>
      <c r="DC196" s="26">
        <f>IFERROR(VLOOKUP(DB196,'Dicionário'!$A:$C,2,0),"Conferir")</f>
        <v>1</v>
      </c>
      <c r="DD196" s="3" t="s">
        <v>144</v>
      </c>
      <c r="DF196" s="3" t="s">
        <v>124</v>
      </c>
      <c r="DG196" s="26">
        <f>IFERROR(VLOOKUP(DF196,'Dicionário'!$A:$C,2,0),"Conferir")</f>
        <v>2</v>
      </c>
      <c r="DH196" s="3" t="s">
        <v>146</v>
      </c>
      <c r="DI196" s="26">
        <f>IFERROR(VLOOKUP(DH196,'Dicionário'!$A:$C,2,0),"Conferir")</f>
        <v>5</v>
      </c>
      <c r="DJ196" s="3" t="s">
        <v>146</v>
      </c>
      <c r="DK196" s="26">
        <f>IFERROR(VLOOKUP(DJ196,'Dicionário'!$A:$C,2,0),"Conferir")</f>
        <v>5</v>
      </c>
      <c r="DL196" s="3" t="s">
        <v>92</v>
      </c>
      <c r="DM196" s="26">
        <f>IFERROR(VLOOKUP(DL196,'Dicionário'!$A:$C,2,0),"Conferir")</f>
        <v>2</v>
      </c>
      <c r="DN196" s="3" t="s">
        <v>92</v>
      </c>
      <c r="DO196" s="26">
        <f>IFERROR(VLOOKUP(DN196,'Dicionário'!$A:$C,2,0),"Conferir")</f>
        <v>2</v>
      </c>
      <c r="DQ196" s="27">
        <f t="shared" si="5"/>
        <v>2942</v>
      </c>
      <c r="DR196" s="27">
        <f t="shared" si="6"/>
        <v>434</v>
      </c>
      <c r="DS196" s="27">
        <f t="shared" si="7"/>
        <v>24</v>
      </c>
      <c r="DT196" s="27">
        <v>2023.0</v>
      </c>
    </row>
    <row r="197">
      <c r="A197" s="2">
        <v>45045.59492909722</v>
      </c>
      <c r="B197" s="3" t="s">
        <v>1491</v>
      </c>
      <c r="C197" s="3" t="s">
        <v>91</v>
      </c>
      <c r="D197" s="3" t="s">
        <v>91</v>
      </c>
      <c r="E197" s="3" t="s">
        <v>92</v>
      </c>
      <c r="F197" s="3">
        <v>2.0</v>
      </c>
      <c r="G197" s="3">
        <v>1.0</v>
      </c>
      <c r="H197" s="3" t="s">
        <v>94</v>
      </c>
      <c r="I197" s="3" t="s">
        <v>96</v>
      </c>
      <c r="J197" s="3" t="s">
        <v>95</v>
      </c>
      <c r="K197" s="3" t="s">
        <v>2487</v>
      </c>
      <c r="L197" s="3">
        <v>2.023030348E9</v>
      </c>
      <c r="M197" s="3" t="s">
        <v>294</v>
      </c>
      <c r="N197" s="3" t="s">
        <v>1493</v>
      </c>
      <c r="O197" s="3">
        <v>1.1964252574E10</v>
      </c>
      <c r="P197" s="3" t="s">
        <v>1494</v>
      </c>
      <c r="R197" s="3">
        <v>4.882318687E10</v>
      </c>
      <c r="S197" s="4">
        <v>38442.0</v>
      </c>
      <c r="T197" s="3" t="s">
        <v>131</v>
      </c>
      <c r="U197" s="3" t="s">
        <v>100</v>
      </c>
      <c r="V197" s="3" t="s">
        <v>1495</v>
      </c>
      <c r="W197" s="5" t="s">
        <v>1496</v>
      </c>
      <c r="X197" s="3" t="s">
        <v>467</v>
      </c>
      <c r="Y197" s="3" t="s">
        <v>104</v>
      </c>
      <c r="Z197" s="3" t="s">
        <v>105</v>
      </c>
      <c r="AA197" s="3" t="s">
        <v>106</v>
      </c>
      <c r="AC197" s="3">
        <v>3.0</v>
      </c>
      <c r="AD197" s="3">
        <v>2.0</v>
      </c>
      <c r="AE197" s="23">
        <f t="shared" si="1"/>
        <v>4</v>
      </c>
      <c r="AF197" s="3">
        <v>1.0</v>
      </c>
      <c r="AG197" s="23">
        <f t="shared" si="2"/>
        <v>5</v>
      </c>
      <c r="AH197" s="24" t="str">
        <f t="shared" si="3"/>
        <v>Ok</v>
      </c>
      <c r="AI197" s="3" t="s">
        <v>134</v>
      </c>
      <c r="AJ197" s="3">
        <v>0.0</v>
      </c>
      <c r="AK197" s="3" t="s">
        <v>109</v>
      </c>
      <c r="AL197" s="25">
        <f>IFERROR(VLOOKUP(AK197,'Dicionário'!A:C,2,0),"Conferir")</f>
        <v>2</v>
      </c>
      <c r="AM197" s="3">
        <v>0.0</v>
      </c>
      <c r="AN197" s="3" t="s">
        <v>109</v>
      </c>
      <c r="AO197" s="26">
        <f>IFERROR(VLOOKUP(AN197,'Dicionário'!$A:$C,2,0),"Conferir")</f>
        <v>2</v>
      </c>
      <c r="AP197" s="3">
        <v>1973.0</v>
      </c>
      <c r="AQ197" s="3" t="s">
        <v>108</v>
      </c>
      <c r="AR197" s="26">
        <f>IFERROR(VLOOKUP(AQ197,'Dicionário'!$A:$C,2,0),"Conferir")</f>
        <v>2</v>
      </c>
      <c r="AS197" s="3">
        <v>0.0</v>
      </c>
      <c r="AT197" s="3" t="s">
        <v>109</v>
      </c>
      <c r="AU197" s="26">
        <f>IFERROR(VLOOKUP(AT197,'Dicionário'!$A:$C,2,0),"Conferir")</f>
        <v>2</v>
      </c>
      <c r="AV197" s="3">
        <v>0.0</v>
      </c>
      <c r="AW197" s="3" t="s">
        <v>109</v>
      </c>
      <c r="AX197" s="26">
        <f>IFERROR(VLOOKUP(AW197,'Dicionário'!$A:$C,2,0),"Conferir")</f>
        <v>2</v>
      </c>
      <c r="AY197" s="3">
        <v>0.0</v>
      </c>
      <c r="AZ197" s="3" t="s">
        <v>109</v>
      </c>
      <c r="BA197" s="26">
        <f>IFERROR(VLOOKUP(AZ197,'Dicionário'!$A:$C,2,0),"Conferir")</f>
        <v>2</v>
      </c>
      <c r="BB197" s="3">
        <v>0.0</v>
      </c>
      <c r="BC197" s="3" t="s">
        <v>109</v>
      </c>
      <c r="BD197" s="26">
        <f>IFERROR(VLOOKUP(BC197,'Dicionário'!$A:$C,2,0),"Conferir")</f>
        <v>2</v>
      </c>
      <c r="BF197" s="3">
        <v>0.0</v>
      </c>
      <c r="BG197" s="3" t="s">
        <v>155</v>
      </c>
      <c r="BH197" s="26">
        <f>IFERROR(VLOOKUP(BG197,'Dicionário'!$A:$C,2,0),"Conferir")</f>
        <v>3</v>
      </c>
      <c r="BI197" s="3">
        <v>0.0</v>
      </c>
      <c r="BJ197" s="3" t="s">
        <v>177</v>
      </c>
      <c r="BK197" s="26">
        <f>IFERROR(VLOOKUP(BJ197,'Dicionário'!$A:$C,2,0),"Conferir")</f>
        <v>2</v>
      </c>
      <c r="BL197" s="3">
        <v>937.0</v>
      </c>
      <c r="BM197" s="3" t="s">
        <v>138</v>
      </c>
      <c r="BN197" s="26">
        <f>IFERROR(VLOOKUP(BM197,'Dicionário'!$A:$C,2,0),"Conferir")</f>
        <v>2</v>
      </c>
      <c r="BO197" s="3">
        <v>22.0</v>
      </c>
      <c r="BP197" s="3" t="s">
        <v>114</v>
      </c>
      <c r="BQ197" s="26">
        <f>IFERROR(VLOOKUP(BP197,'Dicionário'!$A:$C,2,0),"Conferir")</f>
        <v>2</v>
      </c>
      <c r="BR197" s="3">
        <v>82.0</v>
      </c>
      <c r="BS197" s="3" t="s">
        <v>114</v>
      </c>
      <c r="BT197" s="26">
        <f>IFERROR(VLOOKUP(BS197,'Dicionário'!$A:$C,2,0),"Conferir")</f>
        <v>2</v>
      </c>
      <c r="BU197" s="3">
        <v>20.0</v>
      </c>
      <c r="BV197" s="3" t="s">
        <v>256</v>
      </c>
      <c r="BW197" s="26">
        <f>IFERROR(VLOOKUP(BV197,'Dicionário'!$A:$C,2,0),"Conferir")</f>
        <v>0</v>
      </c>
      <c r="BX197" s="3" t="s">
        <v>115</v>
      </c>
      <c r="BY197" s="3">
        <v>110.0</v>
      </c>
      <c r="BZ197" s="3" t="s">
        <v>116</v>
      </c>
      <c r="CA197" s="26">
        <f>IFERROR(VLOOKUP(BZ197,'Dicionário'!$A:$C,2,0),"Conferir")</f>
        <v>2</v>
      </c>
      <c r="CB197" s="3">
        <v>200.0</v>
      </c>
      <c r="CC197" s="3">
        <v>0.0</v>
      </c>
      <c r="CD197" s="3" t="s">
        <v>113</v>
      </c>
      <c r="CE197" s="26">
        <f>IFERROR(VLOOKUP(CD197,'Dicionário'!$A:$C,2,0),"Conferir")</f>
        <v>2</v>
      </c>
      <c r="CF197" s="3">
        <v>153.0</v>
      </c>
      <c r="CG197" s="3" t="s">
        <v>117</v>
      </c>
      <c r="CH197" s="26">
        <f>IFERROR(VLOOKUP(CG197,'Dicionário'!$A:$C,2,0),"Conferir")</f>
        <v>2</v>
      </c>
      <c r="CI197" s="3">
        <v>0.0</v>
      </c>
      <c r="CJ197" s="3" t="s">
        <v>113</v>
      </c>
      <c r="CK197" s="26">
        <f>IFERROR(VLOOKUP(CJ197,'Dicionário'!$A:$C,2,0),"Conferir")</f>
        <v>2</v>
      </c>
      <c r="CM197" s="3">
        <v>0.0</v>
      </c>
      <c r="CN197" s="3">
        <v>0.0</v>
      </c>
      <c r="CO197" s="3">
        <v>0.0</v>
      </c>
      <c r="CP197" s="3" t="s">
        <v>113</v>
      </c>
      <c r="CQ197" s="26">
        <f>IFERROR(VLOOKUP(CP197,'Dicionário'!$A:$C,2,0),"Conferir")</f>
        <v>2</v>
      </c>
      <c r="CR197" s="3">
        <v>0.0</v>
      </c>
      <c r="CS197" s="3" t="s">
        <v>113</v>
      </c>
      <c r="CT197" s="3">
        <v>0.0</v>
      </c>
      <c r="CU197" s="3">
        <f t="shared" si="34"/>
        <v>0</v>
      </c>
      <c r="CV197" s="3" t="s">
        <v>113</v>
      </c>
      <c r="CW197" s="3">
        <v>665.0</v>
      </c>
      <c r="CX197" s="3" t="s">
        <v>120</v>
      </c>
      <c r="CY197" s="26">
        <f>IFERROR(VLOOKUP(CX197,'Dicionário'!$A:$C,2,0),"Conferir")</f>
        <v>2</v>
      </c>
      <c r="DA197" s="3" t="s">
        <v>122</v>
      </c>
      <c r="DB197" s="3" t="s">
        <v>122</v>
      </c>
      <c r="DC197" s="26">
        <f>IFERROR(VLOOKUP(DB197,'Dicionário'!$A:$C,2,0),"Conferir")</f>
        <v>1</v>
      </c>
      <c r="DD197" s="3" t="s">
        <v>144</v>
      </c>
      <c r="DF197" s="3" t="s">
        <v>145</v>
      </c>
      <c r="DG197" s="26">
        <f>IFERROR(VLOOKUP(DF197,'Dicionário'!$A:$C,2,0),"Conferir")</f>
        <v>1</v>
      </c>
      <c r="DH197" s="3" t="s">
        <v>146</v>
      </c>
      <c r="DI197" s="26">
        <f>IFERROR(VLOOKUP(DH197,'Dicionário'!$A:$C,2,0),"Conferir")</f>
        <v>5</v>
      </c>
      <c r="DJ197" s="3" t="s">
        <v>146</v>
      </c>
      <c r="DK197" s="26">
        <f>IFERROR(VLOOKUP(DJ197,'Dicionário'!$A:$C,2,0),"Conferir")</f>
        <v>5</v>
      </c>
      <c r="DL197" s="3" t="s">
        <v>92</v>
      </c>
      <c r="DM197" s="26">
        <f>IFERROR(VLOOKUP(DL197,'Dicionário'!$A:$C,2,0),"Conferir")</f>
        <v>2</v>
      </c>
      <c r="DN197" s="3" t="s">
        <v>92</v>
      </c>
      <c r="DO197" s="26">
        <f>IFERROR(VLOOKUP(DN197,'Dicionário'!$A:$C,2,0),"Conferir")</f>
        <v>2</v>
      </c>
      <c r="DQ197" s="27">
        <f t="shared" si="5"/>
        <v>1973</v>
      </c>
      <c r="DR197" s="27">
        <f t="shared" si="6"/>
        <v>1524</v>
      </c>
      <c r="DS197" s="27">
        <f t="shared" si="7"/>
        <v>18</v>
      </c>
      <c r="DT197" s="27">
        <v>2023.0</v>
      </c>
    </row>
    <row r="198">
      <c r="A198" s="2">
        <v>45052.63513787037</v>
      </c>
      <c r="B198" s="3" t="s">
        <v>1497</v>
      </c>
      <c r="C198" s="3" t="s">
        <v>91</v>
      </c>
      <c r="D198" s="3" t="s">
        <v>92</v>
      </c>
      <c r="E198" s="3" t="s">
        <v>92</v>
      </c>
      <c r="F198" s="3">
        <v>1.0</v>
      </c>
      <c r="G198" s="3">
        <v>1.0</v>
      </c>
      <c r="H198" s="3" t="s">
        <v>94</v>
      </c>
      <c r="I198" s="3" t="s">
        <v>95</v>
      </c>
      <c r="J198" s="3" t="s">
        <v>96</v>
      </c>
      <c r="K198" s="3" t="s">
        <v>1498</v>
      </c>
      <c r="L198" s="3">
        <v>2.023030349E9</v>
      </c>
      <c r="M198" s="3" t="s">
        <v>364</v>
      </c>
      <c r="N198" s="3" t="s">
        <v>1499</v>
      </c>
      <c r="O198" s="3">
        <v>1.1994539806E10</v>
      </c>
      <c r="P198" s="3">
        <v>5.69033585E8</v>
      </c>
      <c r="Q198" s="3" t="s">
        <v>92</v>
      </c>
      <c r="R198" s="3">
        <v>5.7258959807E10</v>
      </c>
      <c r="S198" s="4">
        <v>38309.0</v>
      </c>
      <c r="T198" s="3" t="s">
        <v>131</v>
      </c>
      <c r="U198" s="3" t="s">
        <v>100</v>
      </c>
      <c r="V198" s="3" t="s">
        <v>1500</v>
      </c>
      <c r="W198" s="5" t="s">
        <v>1501</v>
      </c>
      <c r="X198" s="3" t="s">
        <v>476</v>
      </c>
      <c r="Y198" s="3" t="s">
        <v>104</v>
      </c>
      <c r="Z198" s="3" t="s">
        <v>105</v>
      </c>
      <c r="AA198" s="3" t="s">
        <v>106</v>
      </c>
      <c r="AC198" s="3">
        <v>4.0</v>
      </c>
      <c r="AD198" s="3">
        <v>4.0</v>
      </c>
      <c r="AE198" s="23">
        <f t="shared" si="1"/>
        <v>8</v>
      </c>
      <c r="AG198" s="23">
        <f t="shared" si="2"/>
        <v>8</v>
      </c>
      <c r="AH198" s="24" t="str">
        <f t="shared" si="3"/>
        <v>Ok</v>
      </c>
      <c r="AI198" s="3" t="s">
        <v>107</v>
      </c>
      <c r="AJ198" s="3">
        <v>0.0</v>
      </c>
      <c r="AK198" s="3" t="s">
        <v>109</v>
      </c>
      <c r="AL198" s="25">
        <f>IFERROR(VLOOKUP(AK198,'Dicionário'!A:C,2,0),"Conferir")</f>
        <v>2</v>
      </c>
      <c r="AM198" s="3">
        <v>1792.0</v>
      </c>
      <c r="AN198" s="3" t="s">
        <v>108</v>
      </c>
      <c r="AO198" s="26">
        <f>IFERROR(VLOOKUP(AN198,'Dicionário'!$A:$C,2,0),"Conferir")</f>
        <v>2</v>
      </c>
      <c r="AP198" s="3">
        <v>0.0</v>
      </c>
      <c r="AQ198" s="3" t="s">
        <v>110</v>
      </c>
      <c r="AR198" s="26">
        <f>IFERROR(VLOOKUP(AQ198,'Dicionário'!$A:$C,2,0),"Conferir")</f>
        <v>2</v>
      </c>
      <c r="AS198" s="3">
        <v>1200.0</v>
      </c>
      <c r="AT198" s="3" t="s">
        <v>135</v>
      </c>
      <c r="AU198" s="26">
        <f>IFERROR(VLOOKUP(AT198,'Dicionário'!$A:$C,2,0),"Conferir")</f>
        <v>2</v>
      </c>
      <c r="AV198" s="3">
        <v>0.0</v>
      </c>
      <c r="AW198" s="3" t="s">
        <v>109</v>
      </c>
      <c r="AX198" s="26">
        <f>IFERROR(VLOOKUP(AW198,'Dicionário'!$A:$C,2,0),"Conferir")</f>
        <v>2</v>
      </c>
      <c r="AY198" s="3">
        <v>0.0</v>
      </c>
      <c r="AZ198" s="3" t="s">
        <v>109</v>
      </c>
      <c r="BA198" s="26">
        <f>IFERROR(VLOOKUP(AZ198,'Dicionário'!$A:$C,2,0),"Conferir")</f>
        <v>2</v>
      </c>
      <c r="BB198" s="3">
        <v>400.0</v>
      </c>
      <c r="BC198" s="3" t="s">
        <v>154</v>
      </c>
      <c r="BD198" s="26">
        <f>IFERROR(VLOOKUP(BC198,'Dicionário'!$A:$C,2,0),"Conferir")</f>
        <v>2</v>
      </c>
      <c r="BF198" s="3">
        <v>1.0</v>
      </c>
      <c r="BG198" s="3" t="s">
        <v>203</v>
      </c>
      <c r="BH198" s="26">
        <f>IFERROR(VLOOKUP(BG198,'Dicionário'!$A:$C,2,0),"Conferir")</f>
        <v>4</v>
      </c>
      <c r="BI198" s="3">
        <v>0.0</v>
      </c>
      <c r="BJ198" s="3" t="s">
        <v>216</v>
      </c>
      <c r="BK198" s="26">
        <f>IFERROR(VLOOKUP(BJ198,'Dicionário'!$A:$C,2,0),"Conferir")</f>
        <v>2</v>
      </c>
      <c r="BL198" s="3">
        <v>0.0</v>
      </c>
      <c r="BM198" s="3" t="s">
        <v>113</v>
      </c>
      <c r="BN198" s="26">
        <f>IFERROR(VLOOKUP(BM198,'Dicionário'!$A:$C,2,0),"Conferir")</f>
        <v>2</v>
      </c>
      <c r="BO198" s="3">
        <v>130.0</v>
      </c>
      <c r="BP198" s="3" t="s">
        <v>114</v>
      </c>
      <c r="BQ198" s="26">
        <f>IFERROR(VLOOKUP(BP198,'Dicionário'!$A:$C,2,0),"Conferir")</f>
        <v>2</v>
      </c>
      <c r="BR198" s="3">
        <v>79.0</v>
      </c>
      <c r="BS198" s="3" t="s">
        <v>114</v>
      </c>
      <c r="BT198" s="26">
        <f>IFERROR(VLOOKUP(BS198,'Dicionário'!$A:$C,2,0),"Conferir")</f>
        <v>2</v>
      </c>
      <c r="BU198" s="3">
        <v>49.0</v>
      </c>
      <c r="BV198" s="3" t="s">
        <v>256</v>
      </c>
      <c r="BW198" s="26">
        <f>IFERROR(VLOOKUP(BV198,'Dicionário'!$A:$C,2,0),"Conferir")</f>
        <v>0</v>
      </c>
      <c r="BX198" s="3" t="s">
        <v>157</v>
      </c>
      <c r="BY198" s="3">
        <v>89.0</v>
      </c>
      <c r="BZ198" s="3" t="s">
        <v>116</v>
      </c>
      <c r="CA198" s="26">
        <f>IFERROR(VLOOKUP(BZ198,'Dicionário'!$A:$C,2,0),"Conferir")</f>
        <v>2</v>
      </c>
      <c r="CB198" s="3">
        <v>15.0</v>
      </c>
      <c r="CC198" s="3">
        <v>0.0</v>
      </c>
      <c r="CD198" s="3" t="s">
        <v>113</v>
      </c>
      <c r="CE198" s="26">
        <f>IFERROR(VLOOKUP(CD198,'Dicionário'!$A:$C,2,0),"Conferir")</f>
        <v>2</v>
      </c>
      <c r="CF198" s="3">
        <v>40.0</v>
      </c>
      <c r="CG198" s="3" t="s">
        <v>205</v>
      </c>
      <c r="CH198" s="26">
        <f>IFERROR(VLOOKUP(CG198,'Dicionário'!$A:$C,2,0),"Conferir")</f>
        <v>0</v>
      </c>
      <c r="CI198" s="3">
        <v>160.0</v>
      </c>
      <c r="CJ198" s="3" t="s">
        <v>257</v>
      </c>
      <c r="CK198" s="26">
        <f>IFERROR(VLOOKUP(CJ198,'Dicionário'!$A:$C,2,0),"Conferir")</f>
        <v>0</v>
      </c>
      <c r="CL198" s="3" t="s">
        <v>977</v>
      </c>
      <c r="CM198" s="3">
        <v>1.0</v>
      </c>
      <c r="CN198" s="3">
        <v>0.0</v>
      </c>
      <c r="CO198" s="3">
        <v>150.0</v>
      </c>
      <c r="CP198" s="3" t="s">
        <v>207</v>
      </c>
      <c r="CQ198" s="26">
        <f>IFERROR(VLOOKUP(CP198,'Dicionário'!$A:$C,2,0),"Conferir")</f>
        <v>0</v>
      </c>
      <c r="CR198" s="3">
        <v>0.0</v>
      </c>
      <c r="CS198" s="3" t="s">
        <v>113</v>
      </c>
      <c r="CT198" s="3">
        <v>0.0</v>
      </c>
      <c r="CU198" s="3">
        <f t="shared" si="34"/>
        <v>0</v>
      </c>
      <c r="CV198" s="3" t="s">
        <v>113</v>
      </c>
      <c r="CW198" s="3">
        <v>0.0</v>
      </c>
      <c r="CX198" s="3" t="s">
        <v>113</v>
      </c>
      <c r="CY198" s="26">
        <f>IFERROR(VLOOKUP(CX198,'Dicionário'!$A:$C,2,0),"Conferir")</f>
        <v>2</v>
      </c>
      <c r="DA198" s="3" t="s">
        <v>122</v>
      </c>
      <c r="DB198" s="3" t="s">
        <v>122</v>
      </c>
      <c r="DC198" s="26">
        <f>IFERROR(VLOOKUP(DB198,'Dicionário'!$A:$C,2,0),"Conferir")</f>
        <v>1</v>
      </c>
      <c r="DD198" s="3" t="s">
        <v>123</v>
      </c>
      <c r="DE198" s="3" t="s">
        <v>92</v>
      </c>
      <c r="DF198" s="3" t="s">
        <v>124</v>
      </c>
      <c r="DG198" s="26">
        <f>IFERROR(VLOOKUP(DF198,'Dicionário'!$A:$C,2,0),"Conferir")</f>
        <v>2</v>
      </c>
      <c r="DH198" s="3" t="s">
        <v>147</v>
      </c>
      <c r="DI198" s="26">
        <f>IFERROR(VLOOKUP(DH198,'Dicionário'!$A:$C,2,0),"Conferir")</f>
        <v>2</v>
      </c>
      <c r="DJ198" s="3" t="s">
        <v>147</v>
      </c>
      <c r="DK198" s="26">
        <f>IFERROR(VLOOKUP(DJ198,'Dicionário'!$A:$C,2,0),"Conferir")</f>
        <v>2</v>
      </c>
      <c r="DL198" s="3" t="s">
        <v>92</v>
      </c>
      <c r="DM198" s="26">
        <f>IFERROR(VLOOKUP(DL198,'Dicionário'!$A:$C,2,0),"Conferir")</f>
        <v>2</v>
      </c>
      <c r="DN198" s="3" t="s">
        <v>91</v>
      </c>
      <c r="DO198" s="26">
        <f>IFERROR(VLOOKUP(DN198,'Dicionário'!$A:$C,2,0),"Conferir")</f>
        <v>1</v>
      </c>
      <c r="DP198" s="3" t="s">
        <v>978</v>
      </c>
      <c r="DQ198" s="27">
        <f t="shared" si="5"/>
        <v>3392</v>
      </c>
      <c r="DR198" s="27">
        <f t="shared" si="6"/>
        <v>712</v>
      </c>
      <c r="DS198" s="27">
        <f t="shared" si="7"/>
        <v>18</v>
      </c>
      <c r="DT198" s="27">
        <v>2021.0</v>
      </c>
    </row>
    <row r="199">
      <c r="A199" s="2">
        <v>45045.64168172453</v>
      </c>
      <c r="B199" s="3" t="s">
        <v>1504</v>
      </c>
      <c r="C199" s="3" t="s">
        <v>91</v>
      </c>
      <c r="D199" s="3" t="s">
        <v>92</v>
      </c>
      <c r="E199" s="3" t="s">
        <v>92</v>
      </c>
      <c r="F199" s="3" t="s">
        <v>93</v>
      </c>
      <c r="G199" s="3" t="s">
        <v>93</v>
      </c>
      <c r="H199" s="3" t="s">
        <v>94</v>
      </c>
      <c r="I199" s="3" t="s">
        <v>96</v>
      </c>
      <c r="J199" s="3" t="s">
        <v>95</v>
      </c>
      <c r="K199" s="3" t="s">
        <v>1505</v>
      </c>
      <c r="L199" s="3">
        <v>2.023030351E9</v>
      </c>
      <c r="M199" s="3" t="s">
        <v>496</v>
      </c>
      <c r="N199" s="3" t="s">
        <v>1506</v>
      </c>
      <c r="O199" s="3">
        <v>1.1972502499E10</v>
      </c>
      <c r="P199" s="3">
        <v>5.34608322E8</v>
      </c>
      <c r="Q199" s="3" t="s">
        <v>92</v>
      </c>
      <c r="R199" s="3">
        <v>5.2661445803E10</v>
      </c>
      <c r="S199" s="4">
        <v>38419.0</v>
      </c>
      <c r="T199" s="3" t="s">
        <v>131</v>
      </c>
      <c r="U199" s="3" t="s">
        <v>100</v>
      </c>
      <c r="V199" s="3" t="s">
        <v>1507</v>
      </c>
      <c r="W199" s="5" t="s">
        <v>1508</v>
      </c>
      <c r="X199" s="3" t="s">
        <v>391</v>
      </c>
      <c r="Y199" s="3" t="s">
        <v>104</v>
      </c>
      <c r="Z199" s="3" t="s">
        <v>105</v>
      </c>
      <c r="AA199" s="3" t="s">
        <v>106</v>
      </c>
      <c r="AC199" s="3">
        <v>4.0</v>
      </c>
      <c r="AD199" s="3">
        <v>1.0</v>
      </c>
      <c r="AE199" s="23">
        <f t="shared" si="1"/>
        <v>2</v>
      </c>
      <c r="AF199" s="3">
        <v>3.0</v>
      </c>
      <c r="AG199" s="23">
        <f t="shared" si="2"/>
        <v>5</v>
      </c>
      <c r="AH199" s="24" t="str">
        <f t="shared" si="3"/>
        <v>Ok</v>
      </c>
      <c r="AI199" s="3" t="s">
        <v>134</v>
      </c>
      <c r="AJ199" s="3">
        <v>0.0</v>
      </c>
      <c r="AK199" s="3" t="s">
        <v>109</v>
      </c>
      <c r="AL199" s="25">
        <f>IFERROR(VLOOKUP(AK199,'Dicionário'!A:C,2,0),"Conferir")</f>
        <v>2</v>
      </c>
      <c r="AM199" s="3">
        <v>1771.0</v>
      </c>
      <c r="AN199" s="3" t="s">
        <v>108</v>
      </c>
      <c r="AO199" s="26">
        <f>IFERROR(VLOOKUP(AN199,'Dicionário'!$A:$C,2,0),"Conferir")</f>
        <v>2</v>
      </c>
      <c r="AP199" s="3">
        <v>0.0</v>
      </c>
      <c r="AQ199" s="3" t="s">
        <v>109</v>
      </c>
      <c r="AR199" s="26">
        <f>IFERROR(VLOOKUP(AQ199,'Dicionário'!$A:$C,2,0),"Conferir")</f>
        <v>2</v>
      </c>
      <c r="AS199" s="3">
        <v>0.0</v>
      </c>
      <c r="AT199" s="3" t="s">
        <v>109</v>
      </c>
      <c r="AU199" s="26">
        <f>IFERROR(VLOOKUP(AT199,'Dicionário'!$A:$C,2,0),"Conferir")</f>
        <v>2</v>
      </c>
      <c r="AV199" s="3">
        <v>0.0</v>
      </c>
      <c r="AW199" s="3" t="s">
        <v>109</v>
      </c>
      <c r="AX199" s="26">
        <f>IFERROR(VLOOKUP(AW199,'Dicionário'!$A:$C,2,0),"Conferir")</f>
        <v>2</v>
      </c>
      <c r="AY199" s="3">
        <v>0.0</v>
      </c>
      <c r="AZ199" s="3" t="s">
        <v>109</v>
      </c>
      <c r="BA199" s="26">
        <f>IFERROR(VLOOKUP(AZ199,'Dicionário'!$A:$C,2,0),"Conferir")</f>
        <v>2</v>
      </c>
      <c r="BB199" s="3">
        <v>0.0</v>
      </c>
      <c r="BC199" s="3" t="s">
        <v>109</v>
      </c>
      <c r="BD199" s="26">
        <f>IFERROR(VLOOKUP(BC199,'Dicionário'!$A:$C,2,0),"Conferir")</f>
        <v>2</v>
      </c>
      <c r="BF199" s="3">
        <v>0.0</v>
      </c>
      <c r="BG199" s="3" t="s">
        <v>111</v>
      </c>
      <c r="BH199" s="26">
        <f>IFERROR(VLOOKUP(BG199,'Dicionário'!$A:$C,2,0),"Conferir")</f>
        <v>2</v>
      </c>
      <c r="BI199" s="3">
        <v>1000.0</v>
      </c>
      <c r="BJ199" s="3" t="s">
        <v>112</v>
      </c>
      <c r="BK199" s="26">
        <f>IFERROR(VLOOKUP(BJ199,'Dicionário'!$A:$C,2,0),"Conferir")</f>
        <v>2</v>
      </c>
      <c r="BL199" s="3">
        <v>0.0</v>
      </c>
      <c r="BM199" s="3" t="s">
        <v>113</v>
      </c>
      <c r="BN199" s="26">
        <f>IFERROR(VLOOKUP(BM199,'Dicionário'!$A:$C,2,0),"Conferir")</f>
        <v>2</v>
      </c>
      <c r="BO199" s="3">
        <v>137.0</v>
      </c>
      <c r="BP199" s="3" t="s">
        <v>114</v>
      </c>
      <c r="BQ199" s="26">
        <f>IFERROR(VLOOKUP(BP199,'Dicionário'!$A:$C,2,0),"Conferir")</f>
        <v>2</v>
      </c>
      <c r="BR199" s="3">
        <v>227.0</v>
      </c>
      <c r="BS199" s="3" t="s">
        <v>114</v>
      </c>
      <c r="BT199" s="26">
        <f>IFERROR(VLOOKUP(BS199,'Dicionário'!$A:$C,2,0),"Conferir")</f>
        <v>2</v>
      </c>
      <c r="BU199" s="3">
        <v>120.0</v>
      </c>
      <c r="BV199" s="3" t="s">
        <v>167</v>
      </c>
      <c r="BW199" s="26">
        <f>IFERROR(VLOOKUP(BV199,'Dicionário'!$A:$C,2,0),"Conferir")</f>
        <v>2</v>
      </c>
      <c r="BX199" s="3" t="s">
        <v>204</v>
      </c>
      <c r="BY199" s="3">
        <v>0.0</v>
      </c>
      <c r="BZ199" s="3" t="s">
        <v>113</v>
      </c>
      <c r="CA199" s="26">
        <f>IFERROR(VLOOKUP(BZ199,'Dicionário'!$A:$C,2,0),"Conferir")</f>
        <v>2</v>
      </c>
      <c r="CB199" s="3">
        <v>0.0</v>
      </c>
      <c r="CC199" s="3">
        <v>0.0</v>
      </c>
      <c r="CD199" s="3" t="s">
        <v>113</v>
      </c>
      <c r="CE199" s="26">
        <f>IFERROR(VLOOKUP(CD199,'Dicionário'!$A:$C,2,0),"Conferir")</f>
        <v>2</v>
      </c>
      <c r="CF199" s="3">
        <v>0.0</v>
      </c>
      <c r="CG199" s="3" t="s">
        <v>113</v>
      </c>
      <c r="CH199" s="26">
        <f>IFERROR(VLOOKUP(CG199,'Dicionário'!$A:$C,2,0),"Conferir")</f>
        <v>2</v>
      </c>
      <c r="CI199" s="3">
        <v>100.0</v>
      </c>
      <c r="CJ199" s="3" t="s">
        <v>118</v>
      </c>
      <c r="CK199" s="26">
        <f>IFERROR(VLOOKUP(CJ199,'Dicionário'!$A:$C,2,0),"Conferir")</f>
        <v>2</v>
      </c>
      <c r="CL199" s="3" t="s">
        <v>648</v>
      </c>
      <c r="CM199" s="3">
        <v>0.0</v>
      </c>
      <c r="CN199" s="3">
        <v>0.0</v>
      </c>
      <c r="CO199" s="3">
        <v>0.0</v>
      </c>
      <c r="CP199" s="3" t="s">
        <v>113</v>
      </c>
      <c r="CQ199" s="26">
        <f>IFERROR(VLOOKUP(CP199,'Dicionário'!$A:$C,2,0),"Conferir")</f>
        <v>2</v>
      </c>
      <c r="CR199" s="3">
        <v>0.0</v>
      </c>
      <c r="CS199" s="3" t="s">
        <v>113</v>
      </c>
      <c r="CT199" s="3">
        <v>1290.0</v>
      </c>
      <c r="CU199" s="3">
        <v>0.0</v>
      </c>
      <c r="CV199" s="3" t="s">
        <v>120</v>
      </c>
      <c r="CW199" s="3">
        <v>0.0</v>
      </c>
      <c r="CX199" s="3" t="s">
        <v>113</v>
      </c>
      <c r="CY199" s="26">
        <f>IFERROR(VLOOKUP(CX199,'Dicionário'!$A:$C,2,0),"Conferir")</f>
        <v>2</v>
      </c>
      <c r="DA199" s="3" t="s">
        <v>122</v>
      </c>
      <c r="DB199" s="3" t="s">
        <v>122</v>
      </c>
      <c r="DC199" s="26">
        <f>IFERROR(VLOOKUP(DB199,'Dicionário'!$A:$C,2,0),"Conferir")</f>
        <v>1</v>
      </c>
      <c r="DD199" s="3" t="s">
        <v>144</v>
      </c>
      <c r="DE199" s="3" t="s">
        <v>92</v>
      </c>
      <c r="DF199" s="3" t="s">
        <v>124</v>
      </c>
      <c r="DG199" s="26">
        <f>IFERROR(VLOOKUP(DF199,'Dicionário'!$A:$C,2,0),"Conferir")</f>
        <v>2</v>
      </c>
      <c r="DH199" s="3" t="s">
        <v>146</v>
      </c>
      <c r="DI199" s="26">
        <f>IFERROR(VLOOKUP(DH199,'Dicionário'!$A:$C,2,0),"Conferir")</f>
        <v>5</v>
      </c>
      <c r="DJ199" s="3" t="s">
        <v>125</v>
      </c>
      <c r="DK199" s="26">
        <f>IFERROR(VLOOKUP(DJ199,'Dicionário'!$A:$C,2,0),"Conferir")</f>
        <v>3</v>
      </c>
      <c r="DL199" s="3" t="s">
        <v>92</v>
      </c>
      <c r="DM199" s="26">
        <f>IFERROR(VLOOKUP(DL199,'Dicionário'!$A:$C,2,0),"Conferir")</f>
        <v>2</v>
      </c>
      <c r="DN199" s="3" t="s">
        <v>92</v>
      </c>
      <c r="DO199" s="26">
        <f>IFERROR(VLOOKUP(DN199,'Dicionário'!$A:$C,2,0),"Conferir")</f>
        <v>2</v>
      </c>
      <c r="DQ199" s="27">
        <f t="shared" si="5"/>
        <v>1771</v>
      </c>
      <c r="DR199" s="27">
        <f t="shared" si="6"/>
        <v>1584</v>
      </c>
      <c r="DS199" s="27">
        <f t="shared" si="7"/>
        <v>18</v>
      </c>
      <c r="DT199" s="27">
        <v>2023.0</v>
      </c>
    </row>
    <row r="200">
      <c r="A200" s="2">
        <v>45045.57002222222</v>
      </c>
      <c r="B200" s="3" t="s">
        <v>1510</v>
      </c>
      <c r="C200" s="3" t="s">
        <v>91</v>
      </c>
      <c r="D200" s="3" t="s">
        <v>91</v>
      </c>
      <c r="E200" s="3" t="s">
        <v>92</v>
      </c>
      <c r="F200" s="3">
        <v>1.0</v>
      </c>
      <c r="G200" s="3" t="s">
        <v>93</v>
      </c>
      <c r="H200" s="3" t="s">
        <v>94</v>
      </c>
      <c r="I200" s="3" t="s">
        <v>96</v>
      </c>
      <c r="J200" s="3" t="s">
        <v>1511</v>
      </c>
      <c r="K200" s="3" t="s">
        <v>1512</v>
      </c>
      <c r="L200" s="3">
        <v>2.023030352E9</v>
      </c>
      <c r="M200" s="3" t="s">
        <v>159</v>
      </c>
      <c r="N200" s="3" t="s">
        <v>1513</v>
      </c>
      <c r="O200" s="3">
        <v>1.1971061928E10</v>
      </c>
      <c r="P200" s="3">
        <v>5.60210516E8</v>
      </c>
      <c r="R200" s="3">
        <v>5.4532392802E10</v>
      </c>
      <c r="S200" s="4">
        <v>38813.0</v>
      </c>
      <c r="T200" s="3" t="s">
        <v>99</v>
      </c>
      <c r="U200" s="3" t="s">
        <v>100</v>
      </c>
      <c r="V200" s="3" t="s">
        <v>1514</v>
      </c>
      <c r="W200" s="5" t="s">
        <v>1515</v>
      </c>
      <c r="X200" s="3" t="s">
        <v>1516</v>
      </c>
      <c r="Y200" s="3" t="s">
        <v>104</v>
      </c>
      <c r="Z200" s="3" t="s">
        <v>105</v>
      </c>
      <c r="AA200" s="3" t="s">
        <v>106</v>
      </c>
      <c r="AC200" s="3">
        <v>2.0</v>
      </c>
      <c r="AD200" s="3">
        <v>2.0</v>
      </c>
      <c r="AE200" s="23">
        <f t="shared" si="1"/>
        <v>4</v>
      </c>
      <c r="AG200" s="23">
        <f t="shared" si="2"/>
        <v>4</v>
      </c>
      <c r="AH200" s="24" t="str">
        <f t="shared" si="3"/>
        <v>Ok</v>
      </c>
      <c r="AI200" s="3" t="s">
        <v>134</v>
      </c>
      <c r="AJ200" s="3">
        <v>0.0</v>
      </c>
      <c r="AK200" s="3" t="s">
        <v>109</v>
      </c>
      <c r="AL200" s="25">
        <f>IFERROR(VLOOKUP(AK200,'Dicionário'!A:C,2,0),"Conferir")</f>
        <v>2</v>
      </c>
      <c r="AM200" s="3">
        <v>0.0</v>
      </c>
      <c r="AN200" s="3" t="s">
        <v>109</v>
      </c>
      <c r="AO200" s="26">
        <f>IFERROR(VLOOKUP(AN200,'Dicionário'!$A:$C,2,0),"Conferir")</f>
        <v>2</v>
      </c>
      <c r="AP200" s="3">
        <v>1367.0</v>
      </c>
      <c r="AQ200" s="3" t="s">
        <v>274</v>
      </c>
      <c r="AR200" s="26">
        <f>IFERROR(VLOOKUP(AQ200,'Dicionário'!$A:$C,2,0),"Conferir")</f>
        <v>0</v>
      </c>
      <c r="AS200" s="3">
        <v>0.0</v>
      </c>
      <c r="AT200" s="3" t="s">
        <v>109</v>
      </c>
      <c r="AU200" s="26">
        <f>IFERROR(VLOOKUP(AT200,'Dicionário'!$A:$C,2,0),"Conferir")</f>
        <v>2</v>
      </c>
      <c r="AV200" s="3">
        <v>0.0</v>
      </c>
      <c r="AW200" s="3" t="s">
        <v>109</v>
      </c>
      <c r="AX200" s="26">
        <f>IFERROR(VLOOKUP(AW200,'Dicionário'!$A:$C,2,0),"Conferir")</f>
        <v>2</v>
      </c>
      <c r="AY200" s="3">
        <v>0.0</v>
      </c>
      <c r="AZ200" s="3" t="s">
        <v>109</v>
      </c>
      <c r="BA200" s="26">
        <f>IFERROR(VLOOKUP(AZ200,'Dicionário'!$A:$C,2,0),"Conferir")</f>
        <v>2</v>
      </c>
      <c r="BB200" s="3">
        <v>0.0</v>
      </c>
      <c r="BC200" s="3" t="s">
        <v>109</v>
      </c>
      <c r="BD200" s="26">
        <f>IFERROR(VLOOKUP(BC200,'Dicionário'!$A:$C,2,0),"Conferir")</f>
        <v>2</v>
      </c>
      <c r="BE200" s="3" t="s">
        <v>906</v>
      </c>
      <c r="BF200" s="3">
        <v>0.0</v>
      </c>
      <c r="BG200" s="3" t="s">
        <v>155</v>
      </c>
      <c r="BH200" s="26">
        <f>IFERROR(VLOOKUP(BG200,'Dicionário'!$A:$C,2,0),"Conferir")</f>
        <v>3</v>
      </c>
      <c r="BI200" s="3">
        <v>0.0</v>
      </c>
      <c r="BJ200" s="3" t="s">
        <v>177</v>
      </c>
      <c r="BK200" s="26">
        <f>IFERROR(VLOOKUP(BJ200,'Dicionário'!$A:$C,2,0),"Conferir")</f>
        <v>2</v>
      </c>
      <c r="BL200" s="3">
        <v>0.0</v>
      </c>
      <c r="BM200" s="3" t="s">
        <v>113</v>
      </c>
      <c r="BN200" s="26">
        <f>IFERROR(VLOOKUP(BM200,'Dicionário'!$A:$C,2,0),"Conferir")</f>
        <v>2</v>
      </c>
      <c r="BO200" s="3">
        <v>0.0</v>
      </c>
      <c r="BP200" s="3" t="s">
        <v>460</v>
      </c>
      <c r="BQ200" s="26">
        <f>IFERROR(VLOOKUP(BP200,'Dicionário'!$A:$C,2,0),"Conferir")</f>
        <v>2</v>
      </c>
      <c r="BR200" s="3">
        <v>0.0</v>
      </c>
      <c r="BS200" s="3" t="s">
        <v>318</v>
      </c>
      <c r="BT200" s="26">
        <f>IFERROR(VLOOKUP(BS200,'Dicionário'!$A:$C,2,0),"Conferir")</f>
        <v>2</v>
      </c>
      <c r="BU200" s="3">
        <v>40.0</v>
      </c>
      <c r="BV200" s="3" t="s">
        <v>237</v>
      </c>
      <c r="BW200" s="26">
        <f>IFERROR(VLOOKUP(BV200,'Dicionário'!$A:$C,2,0),"Conferir")</f>
        <v>0</v>
      </c>
      <c r="BX200" s="3" t="s">
        <v>115</v>
      </c>
      <c r="BY200" s="3">
        <v>0.0</v>
      </c>
      <c r="BZ200" s="3" t="s">
        <v>113</v>
      </c>
      <c r="CA200" s="26">
        <f>IFERROR(VLOOKUP(BZ200,'Dicionário'!$A:$C,2,0),"Conferir")</f>
        <v>2</v>
      </c>
      <c r="CB200" s="3">
        <v>132.0</v>
      </c>
      <c r="CC200" s="3">
        <v>230.0</v>
      </c>
      <c r="CD200" s="3" t="s">
        <v>189</v>
      </c>
      <c r="CE200" s="26">
        <f>IFERROR(VLOOKUP(CD200,'Dicionário'!$A:$C,2,0),"Conferir")</f>
        <v>2</v>
      </c>
      <c r="CF200" s="3">
        <v>0.0</v>
      </c>
      <c r="CG200" s="3" t="s">
        <v>113</v>
      </c>
      <c r="CH200" s="26">
        <f>IFERROR(VLOOKUP(CG200,'Dicionário'!$A:$C,2,0),"Conferir")</f>
        <v>2</v>
      </c>
      <c r="CI200" s="3">
        <v>325.0</v>
      </c>
      <c r="CJ200" s="3" t="s">
        <v>141</v>
      </c>
      <c r="CK200" s="26">
        <f>IFERROR(VLOOKUP(CJ200,'Dicionário'!$A:$C,2,0),"Conferir")</f>
        <v>2</v>
      </c>
      <c r="CL200" s="3" t="s">
        <v>907</v>
      </c>
      <c r="CM200" s="3">
        <v>0.0</v>
      </c>
      <c r="CN200" s="3">
        <v>0.0</v>
      </c>
      <c r="CO200" s="3">
        <v>0.0</v>
      </c>
      <c r="CP200" s="3" t="s">
        <v>113</v>
      </c>
      <c r="CQ200" s="26">
        <f>IFERROR(VLOOKUP(CP200,'Dicionário'!$A:$C,2,0),"Conferir")</f>
        <v>2</v>
      </c>
      <c r="CR200" s="3">
        <v>0.0</v>
      </c>
      <c r="CS200" s="3" t="s">
        <v>113</v>
      </c>
      <c r="CT200" s="3">
        <v>0.0</v>
      </c>
      <c r="CU200" s="3">
        <f t="shared" ref="CU200:CU201" si="35">ROUNDDOWN((CT200-CR200)/12,0)</f>
        <v>0</v>
      </c>
      <c r="CV200" s="3" t="s">
        <v>113</v>
      </c>
      <c r="CW200" s="3">
        <v>760.0</v>
      </c>
      <c r="CX200" s="3" t="s">
        <v>120</v>
      </c>
      <c r="CY200" s="26">
        <f>IFERROR(VLOOKUP(CX200,'Dicionário'!$A:$C,2,0),"Conferir")</f>
        <v>2</v>
      </c>
      <c r="CZ200" s="3" t="s">
        <v>908</v>
      </c>
      <c r="DA200" s="3" t="s">
        <v>122</v>
      </c>
      <c r="DB200" s="3" t="s">
        <v>122</v>
      </c>
      <c r="DC200" s="26">
        <f>IFERROR(VLOOKUP(DB200,'Dicionário'!$A:$C,2,0),"Conferir")</f>
        <v>1</v>
      </c>
      <c r="DD200" s="3" t="s">
        <v>144</v>
      </c>
      <c r="DF200" s="3" t="s">
        <v>145</v>
      </c>
      <c r="DG200" s="26">
        <f>IFERROR(VLOOKUP(DF200,'Dicionário'!$A:$C,2,0),"Conferir")</f>
        <v>1</v>
      </c>
      <c r="DH200" s="3" t="s">
        <v>146</v>
      </c>
      <c r="DI200" s="26">
        <f>IFERROR(VLOOKUP(DH200,'Dicionário'!$A:$C,2,0),"Conferir")</f>
        <v>5</v>
      </c>
      <c r="DJ200" s="3" t="s">
        <v>146</v>
      </c>
      <c r="DK200" s="26">
        <f>IFERROR(VLOOKUP(DJ200,'Dicionário'!$A:$C,2,0),"Conferir")</f>
        <v>5</v>
      </c>
      <c r="DL200" s="3" t="s">
        <v>92</v>
      </c>
      <c r="DM200" s="26">
        <f>IFERROR(VLOOKUP(DL200,'Dicionário'!$A:$C,2,0),"Conferir")</f>
        <v>2</v>
      </c>
      <c r="DN200" s="3" t="s">
        <v>92</v>
      </c>
      <c r="DO200" s="26">
        <f>IFERROR(VLOOKUP(DN200,'Dicionário'!$A:$C,2,0),"Conferir")</f>
        <v>2</v>
      </c>
      <c r="DQ200" s="27">
        <f t="shared" si="5"/>
        <v>1367</v>
      </c>
      <c r="DR200" s="27">
        <f t="shared" si="6"/>
        <v>727</v>
      </c>
      <c r="DS200" s="27">
        <f t="shared" si="7"/>
        <v>17</v>
      </c>
      <c r="DT200" s="27">
        <v>2023.0</v>
      </c>
    </row>
    <row r="201">
      <c r="A201" s="2">
        <v>45045.44624590278</v>
      </c>
      <c r="B201" s="3" t="s">
        <v>1517</v>
      </c>
      <c r="C201" s="3" t="s">
        <v>91</v>
      </c>
      <c r="D201" s="3" t="s">
        <v>91</v>
      </c>
      <c r="E201" s="3" t="s">
        <v>92</v>
      </c>
      <c r="F201" s="3">
        <v>4.0</v>
      </c>
      <c r="G201" s="3">
        <v>4.0</v>
      </c>
      <c r="H201" s="3">
        <v>2.0</v>
      </c>
      <c r="I201" s="3" t="s">
        <v>96</v>
      </c>
      <c r="J201" s="3" t="s">
        <v>95</v>
      </c>
      <c r="K201" s="3" t="s">
        <v>1518</v>
      </c>
      <c r="L201" s="3">
        <v>2.023030354E9</v>
      </c>
      <c r="M201" s="3" t="s">
        <v>306</v>
      </c>
      <c r="N201" s="3" t="s">
        <v>1519</v>
      </c>
      <c r="O201" s="3">
        <v>1.6981469857E10</v>
      </c>
      <c r="P201" s="3">
        <v>5.22105191E8</v>
      </c>
      <c r="Q201" s="3" t="s">
        <v>92</v>
      </c>
      <c r="R201" s="3">
        <v>1.4724313757E10</v>
      </c>
      <c r="S201" s="4">
        <v>36019.0</v>
      </c>
      <c r="T201" s="3" t="s">
        <v>163</v>
      </c>
      <c r="U201" s="3" t="s">
        <v>100</v>
      </c>
      <c r="V201" s="3" t="s">
        <v>1520</v>
      </c>
      <c r="W201" s="5" t="s">
        <v>1521</v>
      </c>
      <c r="X201" s="3" t="s">
        <v>103</v>
      </c>
      <c r="Y201" s="3" t="s">
        <v>104</v>
      </c>
      <c r="Z201" s="3" t="s">
        <v>105</v>
      </c>
      <c r="AA201" s="3" t="s">
        <v>106</v>
      </c>
      <c r="AC201" s="3">
        <v>3.0</v>
      </c>
      <c r="AD201" s="3">
        <v>3.0</v>
      </c>
      <c r="AE201" s="23">
        <f t="shared" si="1"/>
        <v>6</v>
      </c>
      <c r="AG201" s="23">
        <f t="shared" si="2"/>
        <v>6</v>
      </c>
      <c r="AH201" s="24" t="str">
        <f t="shared" si="3"/>
        <v>Ok</v>
      </c>
      <c r="AI201" s="3" t="s">
        <v>107</v>
      </c>
      <c r="AJ201" s="3">
        <v>0.0</v>
      </c>
      <c r="AK201" s="3" t="s">
        <v>109</v>
      </c>
      <c r="AL201" s="25">
        <f>IFERROR(VLOOKUP(AK201,'Dicionário'!A:C,2,0),"Conferir")</f>
        <v>2</v>
      </c>
      <c r="AM201" s="3">
        <v>443.0</v>
      </c>
      <c r="AN201" s="3" t="s">
        <v>108</v>
      </c>
      <c r="AO201" s="26">
        <f>IFERROR(VLOOKUP(AN201,'Dicionário'!$A:$C,2,0),"Conferir")</f>
        <v>2</v>
      </c>
      <c r="AP201" s="3">
        <v>0.0</v>
      </c>
      <c r="AQ201" s="3" t="s">
        <v>109</v>
      </c>
      <c r="AR201" s="26">
        <f>IFERROR(VLOOKUP(AQ201,'Dicionário'!$A:$C,2,0),"Conferir")</f>
        <v>2</v>
      </c>
      <c r="AS201" s="3">
        <v>0.0</v>
      </c>
      <c r="AT201" s="3" t="s">
        <v>109</v>
      </c>
      <c r="AU201" s="26">
        <f>IFERROR(VLOOKUP(AT201,'Dicionário'!$A:$C,2,0),"Conferir")</f>
        <v>2</v>
      </c>
      <c r="AV201" s="3">
        <v>0.0</v>
      </c>
      <c r="AW201" s="3" t="s">
        <v>109</v>
      </c>
      <c r="AX201" s="26">
        <f>IFERROR(VLOOKUP(AW201,'Dicionário'!$A:$C,2,0),"Conferir")</f>
        <v>2</v>
      </c>
      <c r="AY201" s="3">
        <v>0.0</v>
      </c>
      <c r="AZ201" s="3" t="s">
        <v>109</v>
      </c>
      <c r="BA201" s="26">
        <f>IFERROR(VLOOKUP(AZ201,'Dicionário'!$A:$C,2,0),"Conferir")</f>
        <v>2</v>
      </c>
      <c r="BB201" s="3">
        <v>0.0</v>
      </c>
      <c r="BC201" s="3" t="s">
        <v>109</v>
      </c>
      <c r="BD201" s="26">
        <f>IFERROR(VLOOKUP(BC201,'Dicionário'!$A:$C,2,0),"Conferir")</f>
        <v>2</v>
      </c>
      <c r="BF201" s="3">
        <v>0.0</v>
      </c>
      <c r="BG201" s="3" t="s">
        <v>136</v>
      </c>
      <c r="BH201" s="26">
        <f>IFERROR(VLOOKUP(BG201,'Dicionário'!$A:$C,2,0),"Conferir")</f>
        <v>1</v>
      </c>
      <c r="BI201" s="3">
        <v>0.0</v>
      </c>
      <c r="BJ201" s="3" t="s">
        <v>137</v>
      </c>
      <c r="BK201" s="26">
        <f>IFERROR(VLOOKUP(BJ201,'Dicionário'!$A:$C,2,0),"Conferir")</f>
        <v>2</v>
      </c>
      <c r="BL201" s="3">
        <v>631.0</v>
      </c>
      <c r="BM201" s="3" t="s">
        <v>138</v>
      </c>
      <c r="BN201" s="26">
        <f>IFERROR(VLOOKUP(BM201,'Dicionário'!$A:$C,2,0),"Conferir")</f>
        <v>2</v>
      </c>
      <c r="BO201" s="3">
        <v>65.0</v>
      </c>
      <c r="BP201" s="3" t="s">
        <v>114</v>
      </c>
      <c r="BQ201" s="26">
        <f>IFERROR(VLOOKUP(BP201,'Dicionário'!$A:$C,2,0),"Conferir")</f>
        <v>2</v>
      </c>
      <c r="BR201" s="3">
        <v>55.0</v>
      </c>
      <c r="BS201" s="3" t="s">
        <v>114</v>
      </c>
      <c r="BT201" s="26">
        <f>IFERROR(VLOOKUP(BS201,'Dicionário'!$A:$C,2,0),"Conferir")</f>
        <v>2</v>
      </c>
      <c r="BU201" s="3">
        <v>0.0</v>
      </c>
      <c r="BV201" s="3" t="s">
        <v>113</v>
      </c>
      <c r="BW201" s="26">
        <f>IFERROR(VLOOKUP(BV201,'Dicionário'!$A:$C,2,0),"Conferir")</f>
        <v>2</v>
      </c>
      <c r="BX201" s="3" t="s">
        <v>157</v>
      </c>
      <c r="BY201" s="3">
        <v>70.0</v>
      </c>
      <c r="BZ201" s="3" t="s">
        <v>116</v>
      </c>
      <c r="CA201" s="26">
        <f>IFERROR(VLOOKUP(BZ201,'Dicionário'!$A:$C,2,0),"Conferir")</f>
        <v>2</v>
      </c>
      <c r="CB201" s="3">
        <v>200.0</v>
      </c>
      <c r="CC201" s="3">
        <v>0.0</v>
      </c>
      <c r="CD201" s="3" t="s">
        <v>113</v>
      </c>
      <c r="CE201" s="26">
        <f>IFERROR(VLOOKUP(CD201,'Dicionário'!$A:$C,2,0),"Conferir")</f>
        <v>2</v>
      </c>
      <c r="CF201" s="3">
        <v>0.0</v>
      </c>
      <c r="CG201" s="3" t="s">
        <v>113</v>
      </c>
      <c r="CH201" s="26">
        <f>IFERROR(VLOOKUP(CG201,'Dicionário'!$A:$C,2,0),"Conferir")</f>
        <v>2</v>
      </c>
      <c r="CI201" s="3">
        <v>300.0</v>
      </c>
      <c r="CJ201" s="3" t="s">
        <v>118</v>
      </c>
      <c r="CK201" s="26">
        <f>IFERROR(VLOOKUP(CJ201,'Dicionário'!$A:$C,2,0),"Conferir")</f>
        <v>2</v>
      </c>
      <c r="CL201" s="3" t="s">
        <v>1912</v>
      </c>
      <c r="CM201" s="3">
        <v>1.0</v>
      </c>
      <c r="CN201" s="3">
        <v>0.0</v>
      </c>
      <c r="CO201" s="3">
        <v>742.0</v>
      </c>
      <c r="CP201" s="3" t="s">
        <v>797</v>
      </c>
      <c r="CQ201" s="26">
        <f>IFERROR(VLOOKUP(CP201,'Dicionário'!$A:$C,2,0),"Conferir")</f>
        <v>2</v>
      </c>
      <c r="CR201" s="3">
        <v>0.0</v>
      </c>
      <c r="CS201" s="3" t="s">
        <v>113</v>
      </c>
      <c r="CT201" s="3">
        <v>0.0</v>
      </c>
      <c r="CU201" s="3">
        <f t="shared" si="35"/>
        <v>0</v>
      </c>
      <c r="CV201" s="3" t="s">
        <v>113</v>
      </c>
      <c r="CW201" s="3">
        <v>0.0</v>
      </c>
      <c r="CX201" s="3" t="s">
        <v>113</v>
      </c>
      <c r="CY201" s="26">
        <f>IFERROR(VLOOKUP(CX201,'Dicionário'!$A:$C,2,0),"Conferir")</f>
        <v>2</v>
      </c>
      <c r="DA201" s="3" t="s">
        <v>122</v>
      </c>
      <c r="DB201" s="3" t="s">
        <v>122</v>
      </c>
      <c r="DC201" s="26">
        <f>IFERROR(VLOOKUP(DB201,'Dicionário'!$A:$C,2,0),"Conferir")</f>
        <v>1</v>
      </c>
      <c r="DD201" s="3" t="s">
        <v>123</v>
      </c>
      <c r="DE201" s="3" t="s">
        <v>92</v>
      </c>
      <c r="DF201" s="3" t="s">
        <v>124</v>
      </c>
      <c r="DG201" s="26">
        <f>IFERROR(VLOOKUP(DF201,'Dicionário'!$A:$C,2,0),"Conferir")</f>
        <v>2</v>
      </c>
      <c r="DH201" s="3" t="s">
        <v>208</v>
      </c>
      <c r="DI201" s="26">
        <f>IFERROR(VLOOKUP(DH201,'Dicionário'!$A:$C,2,0),"Conferir")</f>
        <v>4</v>
      </c>
      <c r="DJ201" s="3" t="s">
        <v>147</v>
      </c>
      <c r="DK201" s="26">
        <f>IFERROR(VLOOKUP(DJ201,'Dicionário'!$A:$C,2,0),"Conferir")</f>
        <v>2</v>
      </c>
      <c r="DL201" s="3" t="s">
        <v>92</v>
      </c>
      <c r="DM201" s="26">
        <f>IFERROR(VLOOKUP(DL201,'Dicionário'!$A:$C,2,0),"Conferir")</f>
        <v>2</v>
      </c>
      <c r="DN201" s="3" t="s">
        <v>91</v>
      </c>
      <c r="DO201" s="26">
        <f>IFERROR(VLOOKUP(DN201,'Dicionário'!$A:$C,2,0),"Conferir")</f>
        <v>1</v>
      </c>
      <c r="DQ201" s="27">
        <f t="shared" si="5"/>
        <v>443</v>
      </c>
      <c r="DR201" s="27">
        <f t="shared" si="6"/>
        <v>2063</v>
      </c>
      <c r="DS201" s="27">
        <f t="shared" si="7"/>
        <v>25</v>
      </c>
      <c r="DT201" s="27">
        <v>2016.0</v>
      </c>
    </row>
    <row r="202">
      <c r="A202" s="2">
        <v>45052.76413898148</v>
      </c>
      <c r="B202" s="3" t="s">
        <v>1522</v>
      </c>
      <c r="C202" s="3" t="s">
        <v>91</v>
      </c>
      <c r="D202" s="3" t="s">
        <v>92</v>
      </c>
      <c r="E202" s="3" t="s">
        <v>1523</v>
      </c>
      <c r="F202" s="3">
        <v>1.0</v>
      </c>
      <c r="G202" s="3">
        <v>1.0</v>
      </c>
      <c r="H202" s="3" t="s">
        <v>94</v>
      </c>
      <c r="I202" s="3" t="s">
        <v>96</v>
      </c>
      <c r="J202" s="3" t="s">
        <v>95</v>
      </c>
      <c r="K202" s="3" t="s">
        <v>1524</v>
      </c>
      <c r="L202" s="3">
        <v>2.023030355E9</v>
      </c>
      <c r="M202" s="3" t="s">
        <v>294</v>
      </c>
      <c r="N202" s="3" t="s">
        <v>1525</v>
      </c>
      <c r="O202" s="3">
        <v>1.194000189E10</v>
      </c>
      <c r="P202" s="3">
        <v>5.01311324E8</v>
      </c>
      <c r="R202" s="3">
        <v>5.4860323823E10</v>
      </c>
      <c r="S202" s="4">
        <v>38228.0</v>
      </c>
      <c r="T202" s="3" t="s">
        <v>99</v>
      </c>
      <c r="U202" s="3" t="s">
        <v>100</v>
      </c>
      <c r="V202" s="3" t="s">
        <v>1526</v>
      </c>
      <c r="W202" s="5" t="s">
        <v>1527</v>
      </c>
      <c r="X202" s="3" t="s">
        <v>476</v>
      </c>
      <c r="Y202" s="3" t="s">
        <v>104</v>
      </c>
      <c r="Z202" s="3" t="s">
        <v>105</v>
      </c>
      <c r="AA202" s="3" t="s">
        <v>106</v>
      </c>
      <c r="AC202" s="3">
        <v>5.0</v>
      </c>
      <c r="AD202" s="3">
        <v>5.0</v>
      </c>
      <c r="AE202" s="23">
        <f t="shared" si="1"/>
        <v>10</v>
      </c>
      <c r="AG202" s="23">
        <f t="shared" si="2"/>
        <v>10</v>
      </c>
      <c r="AH202" s="24" t="str">
        <f t="shared" si="3"/>
        <v>Ok</v>
      </c>
      <c r="AI202" s="3" t="s">
        <v>134</v>
      </c>
      <c r="AJ202" s="3">
        <v>0.0</v>
      </c>
      <c r="AK202" s="3" t="s">
        <v>109</v>
      </c>
      <c r="AL202" s="25">
        <f>IFERROR(VLOOKUP(AK202,'Dicionário'!A:C,2,0),"Conferir")</f>
        <v>2</v>
      </c>
      <c r="AM202" s="3">
        <v>1704.0</v>
      </c>
      <c r="AN202" s="3" t="s">
        <v>135</v>
      </c>
      <c r="AO202" s="26">
        <f>IFERROR(VLOOKUP(AN202,'Dicionário'!$A:$C,2,0),"Conferir")</f>
        <v>2</v>
      </c>
      <c r="AP202" s="3">
        <v>0.0</v>
      </c>
      <c r="AQ202" s="3" t="s">
        <v>109</v>
      </c>
      <c r="AR202" s="26">
        <f>IFERROR(VLOOKUP(AQ202,'Dicionário'!$A:$C,2,0),"Conferir")</f>
        <v>2</v>
      </c>
      <c r="AS202" s="3">
        <v>4209.0</v>
      </c>
      <c r="AT202" s="3" t="s">
        <v>108</v>
      </c>
      <c r="AU202" s="26">
        <f>IFERROR(VLOOKUP(AT202,'Dicionário'!$A:$C,2,0),"Conferir")</f>
        <v>2</v>
      </c>
      <c r="AV202" s="3">
        <v>0.0</v>
      </c>
      <c r="AW202" s="3" t="s">
        <v>109</v>
      </c>
      <c r="AX202" s="26">
        <f>IFERROR(VLOOKUP(AW202,'Dicionário'!$A:$C,2,0),"Conferir")</f>
        <v>2</v>
      </c>
      <c r="AY202" s="3">
        <v>0.0</v>
      </c>
      <c r="AZ202" s="3" t="s">
        <v>109</v>
      </c>
      <c r="BA202" s="26">
        <f>IFERROR(VLOOKUP(AZ202,'Dicionário'!$A:$C,2,0),"Conferir")</f>
        <v>2</v>
      </c>
      <c r="BB202" s="3">
        <v>0.0</v>
      </c>
      <c r="BC202" s="3" t="s">
        <v>109</v>
      </c>
      <c r="BD202" s="26">
        <f>IFERROR(VLOOKUP(BC202,'Dicionário'!$A:$C,2,0),"Conferir")</f>
        <v>2</v>
      </c>
      <c r="BE202" s="3" t="s">
        <v>641</v>
      </c>
      <c r="BF202" s="3">
        <v>0.0</v>
      </c>
      <c r="BG202" s="3" t="s">
        <v>203</v>
      </c>
      <c r="BH202" s="26">
        <f>IFERROR(VLOOKUP(BG202,'Dicionário'!$A:$C,2,0),"Conferir")</f>
        <v>4</v>
      </c>
      <c r="BI202" s="3">
        <v>0.0</v>
      </c>
      <c r="BJ202" s="3" t="s">
        <v>177</v>
      </c>
      <c r="BK202" s="26">
        <f>IFERROR(VLOOKUP(BJ202,'Dicionário'!$A:$C,2,0),"Conferir")</f>
        <v>2</v>
      </c>
      <c r="BL202" s="3">
        <v>0.0</v>
      </c>
      <c r="BM202" s="3" t="s">
        <v>113</v>
      </c>
      <c r="BN202" s="26">
        <f>IFERROR(VLOOKUP(BM202,'Dicionário'!$A:$C,2,0),"Conferir")</f>
        <v>2</v>
      </c>
      <c r="BO202" s="3">
        <v>75.0</v>
      </c>
      <c r="BP202" s="3" t="s">
        <v>114</v>
      </c>
      <c r="BQ202" s="26">
        <f>IFERROR(VLOOKUP(BP202,'Dicionário'!$A:$C,2,0),"Conferir")</f>
        <v>2</v>
      </c>
      <c r="BR202" s="3">
        <v>90.0</v>
      </c>
      <c r="BS202" s="3" t="s">
        <v>114</v>
      </c>
      <c r="BT202" s="26">
        <f>IFERROR(VLOOKUP(BS202,'Dicionário'!$A:$C,2,0),"Conferir")</f>
        <v>2</v>
      </c>
      <c r="BU202" s="3">
        <v>210.0</v>
      </c>
      <c r="BV202" s="3" t="s">
        <v>167</v>
      </c>
      <c r="BW202" s="26">
        <f>IFERROR(VLOOKUP(BV202,'Dicionário'!$A:$C,2,0),"Conferir")</f>
        <v>2</v>
      </c>
      <c r="BX202" s="3" t="s">
        <v>115</v>
      </c>
      <c r="BY202" s="3">
        <v>100.0</v>
      </c>
      <c r="BZ202" s="3" t="s">
        <v>116</v>
      </c>
      <c r="CA202" s="26">
        <f>IFERROR(VLOOKUP(BZ202,'Dicionário'!$A:$C,2,0),"Conferir")</f>
        <v>2</v>
      </c>
      <c r="CB202" s="3">
        <v>70.0</v>
      </c>
      <c r="CC202" s="3">
        <v>0.0</v>
      </c>
      <c r="CD202" s="3" t="s">
        <v>113</v>
      </c>
      <c r="CE202" s="26">
        <f>IFERROR(VLOOKUP(CD202,'Dicionário'!$A:$C,2,0),"Conferir")</f>
        <v>2</v>
      </c>
      <c r="CF202" s="3">
        <v>728.0</v>
      </c>
      <c r="CG202" s="3" t="s">
        <v>276</v>
      </c>
      <c r="CH202" s="26">
        <f>IFERROR(VLOOKUP(CG202,'Dicionário'!$A:$C,2,0),"Conferir")</f>
        <v>2</v>
      </c>
      <c r="CI202" s="3">
        <v>324.0</v>
      </c>
      <c r="CJ202" s="3" t="s">
        <v>141</v>
      </c>
      <c r="CK202" s="26">
        <f>IFERROR(VLOOKUP(CJ202,'Dicionário'!$A:$C,2,0),"Conferir")</f>
        <v>2</v>
      </c>
      <c r="CL202" s="3" t="s">
        <v>642</v>
      </c>
      <c r="CM202" s="3">
        <v>1.0</v>
      </c>
      <c r="CN202" s="3">
        <v>0.0</v>
      </c>
      <c r="CO202" s="3">
        <v>245.0</v>
      </c>
      <c r="CP202" s="3" t="s">
        <v>120</v>
      </c>
      <c r="CQ202" s="26">
        <f>IFERROR(VLOOKUP(CP202,'Dicionário'!$A:$C,2,0),"Conferir")</f>
        <v>2</v>
      </c>
      <c r="CR202" s="3">
        <v>578.0</v>
      </c>
      <c r="CS202" s="3" t="s">
        <v>120</v>
      </c>
      <c r="CT202" s="3">
        <v>629.0</v>
      </c>
      <c r="CU202" s="3">
        <v>0.0</v>
      </c>
      <c r="CV202" s="3" t="s">
        <v>120</v>
      </c>
      <c r="CW202" s="3">
        <v>0.0</v>
      </c>
      <c r="CX202" s="3" t="s">
        <v>113</v>
      </c>
      <c r="CY202" s="26">
        <f>IFERROR(VLOOKUP(CX202,'Dicionário'!$A:$C,2,0),"Conferir")</f>
        <v>2</v>
      </c>
      <c r="DA202" s="3" t="s">
        <v>122</v>
      </c>
      <c r="DB202" s="3" t="s">
        <v>122</v>
      </c>
      <c r="DC202" s="26">
        <f>IFERROR(VLOOKUP(DB202,'Dicionário'!$A:$C,2,0),"Conferir")</f>
        <v>1</v>
      </c>
      <c r="DD202" s="3" t="s">
        <v>144</v>
      </c>
      <c r="DF202" s="3" t="s">
        <v>124</v>
      </c>
      <c r="DG202" s="26">
        <f>IFERROR(VLOOKUP(DF202,'Dicionário'!$A:$C,2,0),"Conferir")</f>
        <v>2</v>
      </c>
      <c r="DH202" s="3" t="s">
        <v>147</v>
      </c>
      <c r="DI202" s="26">
        <f>IFERROR(VLOOKUP(DH202,'Dicionário'!$A:$C,2,0),"Conferir")</f>
        <v>2</v>
      </c>
      <c r="DJ202" s="3" t="s">
        <v>146</v>
      </c>
      <c r="DK202" s="26">
        <f>IFERROR(VLOOKUP(DJ202,'Dicionário'!$A:$C,2,0),"Conferir")</f>
        <v>5</v>
      </c>
      <c r="DL202" s="3" t="s">
        <v>92</v>
      </c>
      <c r="DM202" s="26">
        <f>IFERROR(VLOOKUP(DL202,'Dicionário'!$A:$C,2,0),"Conferir")</f>
        <v>2</v>
      </c>
      <c r="DN202" s="3" t="s">
        <v>92</v>
      </c>
      <c r="DO202" s="26">
        <f>IFERROR(VLOOKUP(DN202,'Dicionário'!$A:$C,2,0),"Conferir")</f>
        <v>2</v>
      </c>
      <c r="DQ202" s="27">
        <f t="shared" si="5"/>
        <v>5913</v>
      </c>
      <c r="DR202" s="27">
        <f t="shared" si="6"/>
        <v>1842</v>
      </c>
      <c r="DS202" s="27">
        <f t="shared" si="7"/>
        <v>19</v>
      </c>
      <c r="DT202" s="27">
        <v>2023.0</v>
      </c>
    </row>
    <row r="203">
      <c r="A203" s="2">
        <v>45045.42118130787</v>
      </c>
      <c r="B203" s="3" t="s">
        <v>1528</v>
      </c>
      <c r="C203" s="3" t="s">
        <v>91</v>
      </c>
      <c r="D203" s="3" t="s">
        <v>91</v>
      </c>
      <c r="E203" s="3" t="s">
        <v>92</v>
      </c>
      <c r="F203" s="3" t="s">
        <v>93</v>
      </c>
      <c r="G203" s="3">
        <v>1.0</v>
      </c>
      <c r="H203" s="3" t="s">
        <v>94</v>
      </c>
      <c r="I203" s="3" t="s">
        <v>95</v>
      </c>
      <c r="J203" s="3" t="s">
        <v>96</v>
      </c>
      <c r="K203" s="3" t="s">
        <v>2430</v>
      </c>
      <c r="L203" s="3">
        <v>2.023030356E9</v>
      </c>
      <c r="M203" s="3" t="s">
        <v>1239</v>
      </c>
      <c r="N203" s="3" t="s">
        <v>1530</v>
      </c>
      <c r="O203" s="3">
        <v>1.1972536878E10</v>
      </c>
      <c r="P203" s="3">
        <v>6.05904467E8</v>
      </c>
      <c r="Q203" s="3" t="s">
        <v>92</v>
      </c>
      <c r="R203" s="3">
        <v>4.3375957831E10</v>
      </c>
      <c r="S203" s="4">
        <v>38712.0</v>
      </c>
      <c r="T203" s="3" t="s">
        <v>99</v>
      </c>
      <c r="U203" s="3" t="s">
        <v>100</v>
      </c>
      <c r="V203" s="3" t="s">
        <v>1531</v>
      </c>
      <c r="W203" s="5" t="s">
        <v>1532</v>
      </c>
      <c r="X203" s="3" t="s">
        <v>103</v>
      </c>
      <c r="Y203" s="3" t="s">
        <v>104</v>
      </c>
      <c r="Z203" s="3" t="s">
        <v>105</v>
      </c>
      <c r="AA203" s="3" t="s">
        <v>106</v>
      </c>
      <c r="AC203" s="3">
        <v>4.0</v>
      </c>
      <c r="AD203" s="3">
        <v>4.0</v>
      </c>
      <c r="AE203" s="23">
        <f t="shared" si="1"/>
        <v>8</v>
      </c>
      <c r="AG203" s="23">
        <f t="shared" si="2"/>
        <v>8</v>
      </c>
      <c r="AH203" s="24" t="str">
        <f t="shared" si="3"/>
        <v>Ok</v>
      </c>
      <c r="AI203" s="3" t="s">
        <v>107</v>
      </c>
      <c r="AJ203" s="3">
        <v>0.0</v>
      </c>
      <c r="AK203" s="3" t="s">
        <v>109</v>
      </c>
      <c r="AL203" s="25">
        <f>IFERROR(VLOOKUP(AK203,'Dicionário'!A:C,2,0),"Conferir")</f>
        <v>2</v>
      </c>
      <c r="AM203" s="3">
        <v>0.0</v>
      </c>
      <c r="AN203" s="3" t="s">
        <v>109</v>
      </c>
      <c r="AO203" s="26">
        <f>IFERROR(VLOOKUP(AN203,'Dicionário'!$A:$C,2,0),"Conferir")</f>
        <v>2</v>
      </c>
      <c r="AP203" s="3">
        <v>1200.0</v>
      </c>
      <c r="AQ203" s="3" t="s">
        <v>108</v>
      </c>
      <c r="AR203" s="26">
        <f>IFERROR(VLOOKUP(AQ203,'Dicionário'!$A:$C,2,0),"Conferir")</f>
        <v>2</v>
      </c>
      <c r="AS203" s="3">
        <v>0.0</v>
      </c>
      <c r="AT203" s="3" t="s">
        <v>109</v>
      </c>
      <c r="AU203" s="26">
        <f>IFERROR(VLOOKUP(AT203,'Dicionário'!$A:$C,2,0),"Conferir")</f>
        <v>2</v>
      </c>
      <c r="AV203" s="3">
        <v>0.0</v>
      </c>
      <c r="AW203" s="3" t="s">
        <v>109</v>
      </c>
      <c r="AX203" s="26">
        <f>IFERROR(VLOOKUP(AW203,'Dicionário'!$A:$C,2,0),"Conferir")</f>
        <v>2</v>
      </c>
      <c r="AY203" s="3">
        <v>0.0</v>
      </c>
      <c r="AZ203" s="3" t="s">
        <v>109</v>
      </c>
      <c r="BA203" s="26">
        <f>IFERROR(VLOOKUP(AZ203,'Dicionário'!$A:$C,2,0),"Conferir")</f>
        <v>2</v>
      </c>
      <c r="BB203" s="3">
        <v>600.0</v>
      </c>
      <c r="BC203" s="3" t="s">
        <v>154</v>
      </c>
      <c r="BD203" s="26">
        <f>IFERROR(VLOOKUP(BC203,'Dicionário'!$A:$C,2,0),"Conferir")</f>
        <v>2</v>
      </c>
      <c r="BF203" s="3">
        <v>0.0</v>
      </c>
      <c r="BG203" s="3" t="s">
        <v>136</v>
      </c>
      <c r="BH203" s="26">
        <f>IFERROR(VLOOKUP(BG203,'Dicionário'!$A:$C,2,0),"Conferir")</f>
        <v>1</v>
      </c>
      <c r="BI203" s="3">
        <v>0.0</v>
      </c>
      <c r="BJ203" s="3" t="s">
        <v>137</v>
      </c>
      <c r="BK203" s="26">
        <f>IFERROR(VLOOKUP(BJ203,'Dicionário'!$A:$C,2,0),"Conferir")</f>
        <v>2</v>
      </c>
      <c r="BL203" s="3">
        <v>0.0</v>
      </c>
      <c r="BM203" s="3" t="s">
        <v>166</v>
      </c>
      <c r="BN203" s="26">
        <f>IFERROR(VLOOKUP(BM203,'Dicionário'!$A:$C,2,0),"Conferir")</f>
        <v>1</v>
      </c>
      <c r="BO203" s="3">
        <v>30.0</v>
      </c>
      <c r="BP203" s="3" t="s">
        <v>371</v>
      </c>
      <c r="BQ203" s="26">
        <f>IFERROR(VLOOKUP(BP203,'Dicionário'!$A:$C,2,0),"Conferir")</f>
        <v>0</v>
      </c>
      <c r="BR203" s="3">
        <v>80.0</v>
      </c>
      <c r="BS203" s="3" t="s">
        <v>114</v>
      </c>
      <c r="BT203" s="26">
        <f>IFERROR(VLOOKUP(BS203,'Dicionário'!$A:$C,2,0),"Conferir")</f>
        <v>2</v>
      </c>
      <c r="BU203" s="3">
        <v>70.0</v>
      </c>
      <c r="BV203" s="3" t="s">
        <v>167</v>
      </c>
      <c r="BW203" s="26">
        <f>IFERROR(VLOOKUP(BV203,'Dicionário'!$A:$C,2,0),"Conferir")</f>
        <v>2</v>
      </c>
      <c r="BX203" s="3" t="s">
        <v>157</v>
      </c>
      <c r="BY203" s="3">
        <v>120.0</v>
      </c>
      <c r="BZ203" s="3" t="s">
        <v>140</v>
      </c>
      <c r="CA203" s="26">
        <f>IFERROR(VLOOKUP(BZ203,'Dicionário'!$A:$C,2,0),"Conferir")</f>
        <v>0</v>
      </c>
      <c r="CB203" s="3">
        <v>350.0</v>
      </c>
      <c r="CC203" s="3">
        <v>0.0</v>
      </c>
      <c r="CD203" s="3" t="s">
        <v>113</v>
      </c>
      <c r="CE203" s="26">
        <f>IFERROR(VLOOKUP(CD203,'Dicionário'!$A:$C,2,0),"Conferir")</f>
        <v>2</v>
      </c>
      <c r="CF203" s="3">
        <v>64.0</v>
      </c>
      <c r="CG203" s="3" t="s">
        <v>276</v>
      </c>
      <c r="CH203" s="26">
        <f>IFERROR(VLOOKUP(CG203,'Dicionário'!$A:$C,2,0),"Conferir")</f>
        <v>2</v>
      </c>
      <c r="CI203" s="3">
        <v>0.0</v>
      </c>
      <c r="CJ203" s="3" t="s">
        <v>113</v>
      </c>
      <c r="CK203" s="26">
        <f>IFERROR(VLOOKUP(CJ203,'Dicionário'!$A:$C,2,0),"Conferir")</f>
        <v>2</v>
      </c>
      <c r="CM203" s="3">
        <v>0.0</v>
      </c>
      <c r="CN203" s="3">
        <v>0.0</v>
      </c>
      <c r="CO203" s="3">
        <v>0.0</v>
      </c>
      <c r="CP203" s="3" t="s">
        <v>113</v>
      </c>
      <c r="CQ203" s="26">
        <f>IFERROR(VLOOKUP(CP203,'Dicionário'!$A:$C,2,0),"Conferir")</f>
        <v>2</v>
      </c>
      <c r="CR203" s="3">
        <v>0.0</v>
      </c>
      <c r="CS203" s="3" t="s">
        <v>120</v>
      </c>
      <c r="CT203" s="3">
        <v>0.0</v>
      </c>
      <c r="CU203" s="3">
        <f>ROUNDDOWN((CT203-CR203)/12,0)</f>
        <v>0</v>
      </c>
      <c r="CV203" s="3" t="s">
        <v>120</v>
      </c>
      <c r="CW203" s="3">
        <v>4000.0</v>
      </c>
      <c r="CX203" s="3" t="s">
        <v>207</v>
      </c>
      <c r="CY203" s="26">
        <f>IFERROR(VLOOKUP(CX203,'Dicionário'!$A:$C,2,0),"Conferir")</f>
        <v>0</v>
      </c>
      <c r="DA203" s="3" t="s">
        <v>122</v>
      </c>
      <c r="DB203" s="3" t="s">
        <v>122</v>
      </c>
      <c r="DC203" s="26">
        <f>IFERROR(VLOOKUP(DB203,'Dicionário'!$A:$C,2,0),"Conferir")</f>
        <v>1</v>
      </c>
      <c r="DD203" s="3" t="s">
        <v>144</v>
      </c>
      <c r="DF203" s="3" t="s">
        <v>124</v>
      </c>
      <c r="DG203" s="26">
        <f>IFERROR(VLOOKUP(DF203,'Dicionário'!$A:$C,2,0),"Conferir")</f>
        <v>2</v>
      </c>
      <c r="DH203" s="3" t="s">
        <v>146</v>
      </c>
      <c r="DI203" s="26">
        <f>IFERROR(VLOOKUP(DH203,'Dicionário'!$A:$C,2,0),"Conferir")</f>
        <v>5</v>
      </c>
      <c r="DJ203" s="3" t="s">
        <v>146</v>
      </c>
      <c r="DK203" s="26">
        <f>IFERROR(VLOOKUP(DJ203,'Dicionário'!$A:$C,2,0),"Conferir")</f>
        <v>5</v>
      </c>
      <c r="DL203" s="3" t="s">
        <v>91</v>
      </c>
      <c r="DM203" s="26">
        <f>IFERROR(VLOOKUP(DL203,'Dicionário'!$A:$C,2,0),"Conferir")</f>
        <v>1</v>
      </c>
      <c r="DN203" s="3" t="s">
        <v>91</v>
      </c>
      <c r="DO203" s="26">
        <f>IFERROR(VLOOKUP(DN203,'Dicionário'!$A:$C,2,0),"Conferir")</f>
        <v>1</v>
      </c>
      <c r="DQ203" s="27">
        <f t="shared" si="5"/>
        <v>1800</v>
      </c>
      <c r="DR203" s="27">
        <f t="shared" si="6"/>
        <v>714</v>
      </c>
      <c r="DS203" s="27">
        <f t="shared" si="7"/>
        <v>17</v>
      </c>
      <c r="DT203" s="27">
        <v>2023.0</v>
      </c>
    </row>
    <row r="204">
      <c r="A204" s="2">
        <v>45045.72600019676</v>
      </c>
      <c r="B204" s="3" t="s">
        <v>1534</v>
      </c>
      <c r="C204" s="3" t="s">
        <v>91</v>
      </c>
      <c r="D204" s="3" t="s">
        <v>92</v>
      </c>
      <c r="E204" s="3" t="s">
        <v>92</v>
      </c>
      <c r="F204" s="3" t="s">
        <v>93</v>
      </c>
      <c r="G204" s="3">
        <v>2.0</v>
      </c>
      <c r="H204" s="3" t="s">
        <v>94</v>
      </c>
      <c r="I204" s="3" t="s">
        <v>96</v>
      </c>
      <c r="J204" s="3" t="s">
        <v>95</v>
      </c>
      <c r="K204" s="3" t="s">
        <v>1535</v>
      </c>
      <c r="L204" s="3">
        <v>2.023030357E9</v>
      </c>
      <c r="M204" s="3" t="s">
        <v>351</v>
      </c>
      <c r="N204" s="3" t="s">
        <v>1536</v>
      </c>
      <c r="O204" s="3">
        <v>1.1915554846E10</v>
      </c>
      <c r="P204" s="3">
        <v>5.25251224E8</v>
      </c>
      <c r="Q204" s="3" t="s">
        <v>92</v>
      </c>
      <c r="R204" s="3">
        <v>4.5966525897E10</v>
      </c>
      <c r="S204" s="4">
        <v>36098.0</v>
      </c>
      <c r="T204" s="3" t="s">
        <v>163</v>
      </c>
      <c r="U204" s="3" t="s">
        <v>100</v>
      </c>
      <c r="V204" s="3" t="s">
        <v>1537</v>
      </c>
      <c r="W204" s="5" t="s">
        <v>1538</v>
      </c>
      <c r="X204" s="3" t="s">
        <v>103</v>
      </c>
      <c r="Y204" s="3" t="s">
        <v>104</v>
      </c>
      <c r="Z204" s="3" t="s">
        <v>105</v>
      </c>
      <c r="AA204" s="3" t="s">
        <v>106</v>
      </c>
      <c r="AC204" s="3">
        <v>3.0</v>
      </c>
      <c r="AD204" s="3">
        <v>3.0</v>
      </c>
      <c r="AE204" s="23">
        <f t="shared" si="1"/>
        <v>6</v>
      </c>
      <c r="AG204" s="23">
        <f t="shared" si="2"/>
        <v>6</v>
      </c>
      <c r="AH204" s="24" t="str">
        <f t="shared" si="3"/>
        <v>Ok</v>
      </c>
      <c r="AI204" s="3" t="s">
        <v>107</v>
      </c>
      <c r="AJ204" s="3">
        <v>1490.0</v>
      </c>
      <c r="AK204" s="3" t="s">
        <v>108</v>
      </c>
      <c r="AL204" s="25">
        <f>IFERROR(VLOOKUP(AK204,'Dicionário'!A:C,2,0),"Conferir")</f>
        <v>2</v>
      </c>
      <c r="AM204" s="3">
        <v>5335.0</v>
      </c>
      <c r="AN204" s="3" t="s">
        <v>108</v>
      </c>
      <c r="AO204" s="26">
        <f>IFERROR(VLOOKUP(AN204,'Dicionário'!$A:$C,2,0),"Conferir")</f>
        <v>2</v>
      </c>
      <c r="AP204" s="3">
        <v>3811.0</v>
      </c>
      <c r="AQ204" s="3" t="s">
        <v>253</v>
      </c>
      <c r="AR204" s="26">
        <f>IFERROR(VLOOKUP(AQ204,'Dicionário'!$A:$C,2,0),"Conferir")</f>
        <v>2</v>
      </c>
      <c r="AS204" s="3">
        <v>0.0</v>
      </c>
      <c r="AT204" s="3" t="s">
        <v>109</v>
      </c>
      <c r="AU204" s="26">
        <f>IFERROR(VLOOKUP(AT204,'Dicionário'!$A:$C,2,0),"Conferir")</f>
        <v>2</v>
      </c>
      <c r="AV204" s="3">
        <v>0.0</v>
      </c>
      <c r="AW204" s="3" t="s">
        <v>109</v>
      </c>
      <c r="AX204" s="26">
        <f>IFERROR(VLOOKUP(AW204,'Dicionário'!$A:$C,2,0),"Conferir")</f>
        <v>2</v>
      </c>
      <c r="AY204" s="3">
        <v>0.0</v>
      </c>
      <c r="AZ204" s="3" t="s">
        <v>109</v>
      </c>
      <c r="BA204" s="26">
        <f>IFERROR(VLOOKUP(AZ204,'Dicionário'!$A:$C,2,0),"Conferir")</f>
        <v>2</v>
      </c>
      <c r="BB204" s="3">
        <v>0.0</v>
      </c>
      <c r="BC204" s="3" t="s">
        <v>109</v>
      </c>
      <c r="BD204" s="26">
        <f>IFERROR(VLOOKUP(BC204,'Dicionário'!$A:$C,2,0),"Conferir")</f>
        <v>2</v>
      </c>
      <c r="BF204" s="3">
        <v>0.0</v>
      </c>
      <c r="BG204" s="3" t="s">
        <v>136</v>
      </c>
      <c r="BH204" s="26">
        <f>IFERROR(VLOOKUP(BG204,'Dicionário'!$A:$C,2,0),"Conferir")</f>
        <v>1</v>
      </c>
      <c r="BI204" s="3">
        <v>0.0</v>
      </c>
      <c r="BJ204" s="3" t="s">
        <v>137</v>
      </c>
      <c r="BK204" s="26">
        <f>IFERROR(VLOOKUP(BJ204,'Dicionário'!$A:$C,2,0),"Conferir")</f>
        <v>2</v>
      </c>
      <c r="BL204" s="3">
        <v>205.0</v>
      </c>
      <c r="BM204" s="3" t="s">
        <v>138</v>
      </c>
      <c r="BN204" s="26">
        <f>IFERROR(VLOOKUP(BM204,'Dicionário'!$A:$C,2,0),"Conferir")</f>
        <v>2</v>
      </c>
      <c r="BO204" s="3">
        <v>146.0</v>
      </c>
      <c r="BP204" s="3" t="s">
        <v>114</v>
      </c>
      <c r="BQ204" s="26">
        <f>IFERROR(VLOOKUP(BP204,'Dicionário'!$A:$C,2,0),"Conferir")</f>
        <v>2</v>
      </c>
      <c r="BR204" s="3">
        <v>241.0</v>
      </c>
      <c r="BS204" s="3" t="s">
        <v>114</v>
      </c>
      <c r="BT204" s="26">
        <f>IFERROR(VLOOKUP(BS204,'Dicionário'!$A:$C,2,0),"Conferir")</f>
        <v>2</v>
      </c>
      <c r="BU204" s="3">
        <v>0.0</v>
      </c>
      <c r="BV204" s="3" t="s">
        <v>113</v>
      </c>
      <c r="BW204" s="26">
        <f>IFERROR(VLOOKUP(BV204,'Dicionário'!$A:$C,2,0),"Conferir")</f>
        <v>2</v>
      </c>
      <c r="BX204" s="3" t="s">
        <v>115</v>
      </c>
      <c r="BY204" s="3">
        <v>280.0</v>
      </c>
      <c r="BZ204" s="3" t="s">
        <v>116</v>
      </c>
      <c r="CA204" s="26">
        <f>IFERROR(VLOOKUP(BZ204,'Dicionário'!$A:$C,2,0),"Conferir")</f>
        <v>2</v>
      </c>
      <c r="CB204" s="3">
        <v>553.0</v>
      </c>
      <c r="CC204" s="3">
        <v>0.0</v>
      </c>
      <c r="CD204" s="3" t="s">
        <v>113</v>
      </c>
      <c r="CE204" s="26">
        <f>IFERROR(VLOOKUP(CD204,'Dicionário'!$A:$C,2,0),"Conferir")</f>
        <v>2</v>
      </c>
      <c r="CF204" s="3">
        <v>921.0</v>
      </c>
      <c r="CG204" s="3" t="s">
        <v>276</v>
      </c>
      <c r="CH204" s="26">
        <f>IFERROR(VLOOKUP(CG204,'Dicionário'!$A:$C,2,0),"Conferir")</f>
        <v>2</v>
      </c>
      <c r="CI204" s="3">
        <v>201.0</v>
      </c>
      <c r="CJ204" s="3" t="s">
        <v>118</v>
      </c>
      <c r="CK204" s="26">
        <f>IFERROR(VLOOKUP(CJ204,'Dicionário'!$A:$C,2,0),"Conferir")</f>
        <v>2</v>
      </c>
      <c r="CL204" s="3" t="s">
        <v>246</v>
      </c>
      <c r="CM204" s="3">
        <v>1.0</v>
      </c>
      <c r="CN204" s="3">
        <v>0.0</v>
      </c>
      <c r="CO204" s="3">
        <v>514.0</v>
      </c>
      <c r="CP204" s="3" t="s">
        <v>120</v>
      </c>
      <c r="CQ204" s="26">
        <f>IFERROR(VLOOKUP(CP204,'Dicionário'!$A:$C,2,0),"Conferir")</f>
        <v>2</v>
      </c>
      <c r="CR204" s="3">
        <v>8859.0</v>
      </c>
      <c r="CS204" s="3" t="s">
        <v>120</v>
      </c>
      <c r="CT204" s="3">
        <v>948.0</v>
      </c>
      <c r="CU204" s="3">
        <v>0.0</v>
      </c>
      <c r="CV204" s="3" t="s">
        <v>120</v>
      </c>
      <c r="CW204" s="3">
        <v>1240935.0</v>
      </c>
      <c r="CX204" s="3" t="s">
        <v>120</v>
      </c>
      <c r="CY204" s="26">
        <f>IFERROR(VLOOKUP(CX204,'Dicionário'!$A:$C,2,0),"Conferir")</f>
        <v>2</v>
      </c>
      <c r="DA204" s="3" t="s">
        <v>121</v>
      </c>
      <c r="DB204" s="3" t="s">
        <v>122</v>
      </c>
      <c r="DC204" s="26">
        <f>IFERROR(VLOOKUP(DB204,'Dicionário'!$A:$C,2,0),"Conferir")</f>
        <v>1</v>
      </c>
      <c r="DD204" s="3" t="s">
        <v>123</v>
      </c>
      <c r="DF204" s="3" t="s">
        <v>124</v>
      </c>
      <c r="DG204" s="26">
        <f>IFERROR(VLOOKUP(DF204,'Dicionário'!$A:$C,2,0),"Conferir")</f>
        <v>2</v>
      </c>
      <c r="DH204" s="3" t="s">
        <v>126</v>
      </c>
      <c r="DI204" s="26">
        <f>IFERROR(VLOOKUP(DH204,'Dicionário'!$A:$C,2,0),"Conferir")</f>
        <v>7</v>
      </c>
      <c r="DJ204" s="3" t="s">
        <v>126</v>
      </c>
      <c r="DK204" s="26">
        <f>IFERROR(VLOOKUP(DJ204,'Dicionário'!$A:$C,2,0),"Conferir")</f>
        <v>7</v>
      </c>
      <c r="DL204" s="3" t="s">
        <v>92</v>
      </c>
      <c r="DM204" s="26">
        <f>IFERROR(VLOOKUP(DL204,'Dicionário'!$A:$C,2,0),"Conferir")</f>
        <v>2</v>
      </c>
      <c r="DN204" s="3" t="s">
        <v>92</v>
      </c>
      <c r="DO204" s="26">
        <f>IFERROR(VLOOKUP(DN204,'Dicionário'!$A:$C,2,0),"Conferir")</f>
        <v>2</v>
      </c>
      <c r="DQ204" s="27">
        <f t="shared" si="5"/>
        <v>10636</v>
      </c>
      <c r="DR204" s="27">
        <f t="shared" si="6"/>
        <v>3061</v>
      </c>
      <c r="DS204" s="27">
        <f t="shared" si="7"/>
        <v>24</v>
      </c>
      <c r="DT204" s="27">
        <v>2022.0</v>
      </c>
    </row>
    <row r="205">
      <c r="A205" s="2">
        <v>45045.66820221065</v>
      </c>
      <c r="B205" s="3" t="s">
        <v>1540</v>
      </c>
      <c r="C205" s="3" t="s">
        <v>91</v>
      </c>
      <c r="D205" s="3" t="s">
        <v>92</v>
      </c>
      <c r="E205" s="3" t="s">
        <v>92</v>
      </c>
      <c r="F205" s="3" t="s">
        <v>93</v>
      </c>
      <c r="G205" s="3" t="s">
        <v>93</v>
      </c>
      <c r="H205" s="3" t="s">
        <v>94</v>
      </c>
      <c r="I205" s="3" t="s">
        <v>96</v>
      </c>
      <c r="J205" s="3" t="s">
        <v>95</v>
      </c>
      <c r="K205" s="3" t="s">
        <v>1541</v>
      </c>
      <c r="L205" s="3">
        <v>2.023030363E9</v>
      </c>
      <c r="M205" s="3" t="s">
        <v>287</v>
      </c>
      <c r="N205" s="3" t="s">
        <v>1542</v>
      </c>
      <c r="O205" s="3">
        <v>1.195013952E10</v>
      </c>
      <c r="P205" s="3">
        <v>5.04972121E8</v>
      </c>
      <c r="R205" s="3">
        <v>5.1504314867E10</v>
      </c>
      <c r="S205" s="4">
        <v>38852.0</v>
      </c>
      <c r="T205" s="3" t="s">
        <v>131</v>
      </c>
      <c r="U205" s="3" t="s">
        <v>100</v>
      </c>
      <c r="V205" s="3" t="s">
        <v>1543</v>
      </c>
      <c r="W205" s="5" t="s">
        <v>1544</v>
      </c>
      <c r="X205" s="3" t="s">
        <v>103</v>
      </c>
      <c r="Y205" s="3" t="s">
        <v>104</v>
      </c>
      <c r="Z205" s="3" t="s">
        <v>105</v>
      </c>
      <c r="AA205" s="3" t="s">
        <v>106</v>
      </c>
      <c r="AC205" s="3">
        <v>5.0</v>
      </c>
      <c r="AD205" s="3">
        <v>5.0</v>
      </c>
      <c r="AE205" s="23">
        <f t="shared" si="1"/>
        <v>10</v>
      </c>
      <c r="AG205" s="23">
        <f t="shared" si="2"/>
        <v>10</v>
      </c>
      <c r="AH205" s="24" t="str">
        <f t="shared" si="3"/>
        <v>Ok</v>
      </c>
      <c r="AI205" s="3" t="s">
        <v>107</v>
      </c>
      <c r="AJ205" s="3">
        <v>0.0</v>
      </c>
      <c r="AK205" s="3" t="s">
        <v>109</v>
      </c>
      <c r="AL205" s="25">
        <f>IFERROR(VLOOKUP(AK205,'Dicionário'!A:C,2,0),"Conferir")</f>
        <v>2</v>
      </c>
      <c r="AM205" s="3">
        <v>1537.0</v>
      </c>
      <c r="AN205" s="3" t="s">
        <v>108</v>
      </c>
      <c r="AO205" s="26">
        <f>IFERROR(VLOOKUP(AN205,'Dicionário'!$A:$C,2,0),"Conferir")</f>
        <v>2</v>
      </c>
      <c r="AP205" s="3">
        <v>0.0</v>
      </c>
      <c r="AQ205" s="3" t="s">
        <v>109</v>
      </c>
      <c r="AR205" s="26">
        <f>IFERROR(VLOOKUP(AQ205,'Dicionário'!$A:$C,2,0),"Conferir")</f>
        <v>2</v>
      </c>
      <c r="AS205" s="3">
        <v>1880.0</v>
      </c>
      <c r="AT205" s="3" t="s">
        <v>109</v>
      </c>
      <c r="AU205" s="26">
        <f>IFERROR(VLOOKUP(AT205,'Dicionário'!$A:$C,2,0),"Conferir")</f>
        <v>2</v>
      </c>
      <c r="AV205" s="3">
        <v>0.0</v>
      </c>
      <c r="AW205" s="3" t="s">
        <v>109</v>
      </c>
      <c r="AX205" s="26">
        <f>IFERROR(VLOOKUP(AW205,'Dicionário'!$A:$C,2,0),"Conferir")</f>
        <v>2</v>
      </c>
      <c r="AY205" s="3">
        <v>0.0</v>
      </c>
      <c r="AZ205" s="3" t="s">
        <v>109</v>
      </c>
      <c r="BA205" s="26">
        <f>IFERROR(VLOOKUP(AZ205,'Dicionário'!$A:$C,2,0),"Conferir")</f>
        <v>2</v>
      </c>
      <c r="BB205" s="3">
        <v>0.0</v>
      </c>
      <c r="BC205" s="3" t="s">
        <v>109</v>
      </c>
      <c r="BD205" s="26">
        <f>IFERROR(VLOOKUP(BC205,'Dicionário'!$A:$C,2,0),"Conferir")</f>
        <v>2</v>
      </c>
      <c r="BF205" s="3">
        <v>1.0</v>
      </c>
      <c r="BG205" s="3" t="s">
        <v>203</v>
      </c>
      <c r="BH205" s="26">
        <f>IFERROR(VLOOKUP(BG205,'Dicionário'!$A:$C,2,0),"Conferir")</f>
        <v>4</v>
      </c>
      <c r="BI205" s="3">
        <v>0.0</v>
      </c>
      <c r="BJ205" s="3" t="s">
        <v>137</v>
      </c>
      <c r="BK205" s="26">
        <f>IFERROR(VLOOKUP(BJ205,'Dicionário'!$A:$C,2,0),"Conferir")</f>
        <v>2</v>
      </c>
      <c r="BL205" s="3">
        <v>0.0</v>
      </c>
      <c r="BM205" s="3" t="s">
        <v>113</v>
      </c>
      <c r="BN205" s="26">
        <f>IFERROR(VLOOKUP(BM205,'Dicionário'!$A:$C,2,0),"Conferir")</f>
        <v>2</v>
      </c>
      <c r="BO205" s="3">
        <v>68.0</v>
      </c>
      <c r="BP205" s="3" t="s">
        <v>114</v>
      </c>
      <c r="BQ205" s="26">
        <f>IFERROR(VLOOKUP(BP205,'Dicionário'!$A:$C,2,0),"Conferir")</f>
        <v>2</v>
      </c>
      <c r="BR205" s="3">
        <v>115.0</v>
      </c>
      <c r="BS205" s="3" t="s">
        <v>114</v>
      </c>
      <c r="BT205" s="26">
        <f>IFERROR(VLOOKUP(BS205,'Dicionário'!$A:$C,2,0),"Conferir")</f>
        <v>2</v>
      </c>
      <c r="BU205" s="3">
        <v>0.0</v>
      </c>
      <c r="BV205" s="3" t="s">
        <v>113</v>
      </c>
      <c r="BW205" s="26">
        <f>IFERROR(VLOOKUP(BV205,'Dicionário'!$A:$C,2,0),"Conferir")</f>
        <v>2</v>
      </c>
      <c r="BX205" s="3" t="s">
        <v>157</v>
      </c>
      <c r="BY205" s="3">
        <v>0.0</v>
      </c>
      <c r="BZ205" s="3" t="s">
        <v>113</v>
      </c>
      <c r="CA205" s="26">
        <f>IFERROR(VLOOKUP(BZ205,'Dicionário'!$A:$C,2,0),"Conferir")</f>
        <v>2</v>
      </c>
      <c r="CB205" s="3">
        <v>0.0</v>
      </c>
      <c r="CC205" s="3">
        <v>0.0</v>
      </c>
      <c r="CD205" s="3" t="s">
        <v>113</v>
      </c>
      <c r="CE205" s="26">
        <f>IFERROR(VLOOKUP(CD205,'Dicionário'!$A:$C,2,0),"Conferir")</f>
        <v>2</v>
      </c>
      <c r="CF205" s="3">
        <v>0.0</v>
      </c>
      <c r="CG205" s="3" t="s">
        <v>113</v>
      </c>
      <c r="CH205" s="26">
        <f>IFERROR(VLOOKUP(CG205,'Dicionário'!$A:$C,2,0),"Conferir")</f>
        <v>2</v>
      </c>
      <c r="CI205" s="3">
        <v>0.0</v>
      </c>
      <c r="CJ205" s="3" t="s">
        <v>113</v>
      </c>
      <c r="CK205" s="26">
        <f>IFERROR(VLOOKUP(CJ205,'Dicionário'!$A:$C,2,0),"Conferir")</f>
        <v>2</v>
      </c>
      <c r="CM205" s="3">
        <v>1.0</v>
      </c>
      <c r="CN205" s="3">
        <v>0.0</v>
      </c>
      <c r="CO205" s="3">
        <v>728.0</v>
      </c>
      <c r="CP205" s="3" t="s">
        <v>797</v>
      </c>
      <c r="CQ205" s="26">
        <f>IFERROR(VLOOKUP(CP205,'Dicionário'!$A:$C,2,0),"Conferir")</f>
        <v>2</v>
      </c>
      <c r="CR205" s="3">
        <v>166.0</v>
      </c>
      <c r="CS205" s="3" t="s">
        <v>120</v>
      </c>
      <c r="CT205" s="3">
        <v>0.0</v>
      </c>
      <c r="CU205" s="3">
        <v>0.0</v>
      </c>
      <c r="CV205" s="3" t="s">
        <v>113</v>
      </c>
      <c r="CW205" s="3">
        <v>3360.0</v>
      </c>
      <c r="CX205" s="3" t="s">
        <v>120</v>
      </c>
      <c r="CY205" s="26">
        <f>IFERROR(VLOOKUP(CX205,'Dicionário'!$A:$C,2,0),"Conferir")</f>
        <v>2</v>
      </c>
      <c r="DA205" s="3" t="s">
        <v>122</v>
      </c>
      <c r="DB205" s="3" t="s">
        <v>122</v>
      </c>
      <c r="DC205" s="26">
        <f>IFERROR(VLOOKUP(DB205,'Dicionário'!$A:$C,2,0),"Conferir")</f>
        <v>1</v>
      </c>
      <c r="DD205" s="3" t="s">
        <v>123</v>
      </c>
      <c r="DE205" s="3" t="s">
        <v>92</v>
      </c>
      <c r="DF205" s="3" t="s">
        <v>124</v>
      </c>
      <c r="DG205" s="26">
        <f>IFERROR(VLOOKUP(DF205,'Dicionário'!$A:$C,2,0),"Conferir")</f>
        <v>2</v>
      </c>
      <c r="DH205" s="3" t="s">
        <v>125</v>
      </c>
      <c r="DI205" s="26">
        <f>IFERROR(VLOOKUP(DH205,'Dicionário'!$A:$C,2,0),"Conferir")</f>
        <v>3</v>
      </c>
      <c r="DJ205" s="3" t="s">
        <v>147</v>
      </c>
      <c r="DK205" s="26">
        <f>IFERROR(VLOOKUP(DJ205,'Dicionário'!$A:$C,2,0),"Conferir")</f>
        <v>2</v>
      </c>
      <c r="DL205" s="3" t="s">
        <v>92</v>
      </c>
      <c r="DM205" s="26">
        <f>IFERROR(VLOOKUP(DL205,'Dicionário'!$A:$C,2,0),"Conferir")</f>
        <v>2</v>
      </c>
      <c r="DN205" s="3" t="s">
        <v>91</v>
      </c>
      <c r="DO205" s="26">
        <f>IFERROR(VLOOKUP(DN205,'Dicionário'!$A:$C,2,0),"Conferir")</f>
        <v>1</v>
      </c>
      <c r="DQ205" s="27">
        <f t="shared" si="5"/>
        <v>3417</v>
      </c>
      <c r="DR205" s="27">
        <f t="shared" si="6"/>
        <v>911</v>
      </c>
      <c r="DS205" s="27">
        <f t="shared" si="7"/>
        <v>17</v>
      </c>
      <c r="DT205" s="27">
        <v>2022.0</v>
      </c>
    </row>
    <row r="206">
      <c r="A206" s="2">
        <v>45045.53769207176</v>
      </c>
      <c r="B206" s="3" t="s">
        <v>1545</v>
      </c>
      <c r="C206" s="3" t="s">
        <v>91</v>
      </c>
      <c r="D206" s="3" t="s">
        <v>91</v>
      </c>
      <c r="E206" s="3" t="s">
        <v>92</v>
      </c>
      <c r="F206" s="3" t="s">
        <v>93</v>
      </c>
      <c r="G206" s="3" t="s">
        <v>93</v>
      </c>
      <c r="H206" s="3" t="s">
        <v>94</v>
      </c>
      <c r="I206" s="3" t="s">
        <v>96</v>
      </c>
      <c r="J206" s="3" t="s">
        <v>95</v>
      </c>
      <c r="K206" s="3" t="s">
        <v>1546</v>
      </c>
      <c r="L206" s="3">
        <v>2.023030371E9</v>
      </c>
      <c r="M206" s="3" t="s">
        <v>182</v>
      </c>
      <c r="N206" s="3" t="s">
        <v>1547</v>
      </c>
      <c r="O206" s="3">
        <v>1.1957975462E10</v>
      </c>
      <c r="P206" s="3">
        <v>5.71067736E8</v>
      </c>
      <c r="Q206" s="3" t="s">
        <v>92</v>
      </c>
      <c r="R206" s="3">
        <v>4.6650480886E10</v>
      </c>
      <c r="S206" s="4">
        <v>38676.0</v>
      </c>
      <c r="T206" s="3" t="s">
        <v>163</v>
      </c>
      <c r="U206" s="3" t="s">
        <v>100</v>
      </c>
      <c r="V206" s="3" t="s">
        <v>1548</v>
      </c>
      <c r="W206" s="5" t="s">
        <v>1549</v>
      </c>
      <c r="X206" s="3" t="s">
        <v>103</v>
      </c>
      <c r="Y206" s="3" t="s">
        <v>104</v>
      </c>
      <c r="Z206" s="3" t="s">
        <v>105</v>
      </c>
      <c r="AA206" s="3" t="s">
        <v>106</v>
      </c>
      <c r="AC206" s="3">
        <v>4.0</v>
      </c>
      <c r="AD206" s="3">
        <v>4.0</v>
      </c>
      <c r="AE206" s="23">
        <f t="shared" si="1"/>
        <v>8</v>
      </c>
      <c r="AG206" s="23">
        <f t="shared" si="2"/>
        <v>8</v>
      </c>
      <c r="AH206" s="24" t="str">
        <f t="shared" si="3"/>
        <v>Ok</v>
      </c>
      <c r="AI206" s="3" t="s">
        <v>107</v>
      </c>
      <c r="AJ206" s="3">
        <v>0.0</v>
      </c>
      <c r="AK206" s="3" t="s">
        <v>109</v>
      </c>
      <c r="AL206" s="25">
        <f>IFERROR(VLOOKUP(AK206,'Dicionário'!A:C,2,0),"Conferir")</f>
        <v>2</v>
      </c>
      <c r="AM206" s="3">
        <v>3000.0</v>
      </c>
      <c r="AN206" s="3" t="s">
        <v>135</v>
      </c>
      <c r="AO206" s="26">
        <f>IFERROR(VLOOKUP(AN206,'Dicionário'!$A:$C,2,0),"Conferir")</f>
        <v>2</v>
      </c>
      <c r="AP206" s="3">
        <v>2325.0</v>
      </c>
      <c r="AQ206" s="3" t="s">
        <v>135</v>
      </c>
      <c r="AR206" s="26">
        <f>IFERROR(VLOOKUP(AQ206,'Dicionário'!$A:$C,2,0),"Conferir")</f>
        <v>2</v>
      </c>
      <c r="AS206" s="3">
        <v>0.0</v>
      </c>
      <c r="AT206" s="3" t="s">
        <v>109</v>
      </c>
      <c r="AU206" s="26">
        <f>IFERROR(VLOOKUP(AT206,'Dicionário'!$A:$C,2,0),"Conferir")</f>
        <v>2</v>
      </c>
      <c r="AV206" s="3">
        <v>0.0</v>
      </c>
      <c r="AW206" s="3" t="s">
        <v>109</v>
      </c>
      <c r="AX206" s="26">
        <f>IFERROR(VLOOKUP(AW206,'Dicionário'!$A:$C,2,0),"Conferir")</f>
        <v>2</v>
      </c>
      <c r="AY206" s="3">
        <v>0.0</v>
      </c>
      <c r="AZ206" s="3" t="s">
        <v>109</v>
      </c>
      <c r="BA206" s="26">
        <f>IFERROR(VLOOKUP(AZ206,'Dicionário'!$A:$C,2,0),"Conferir")</f>
        <v>2</v>
      </c>
      <c r="BB206" s="3">
        <v>0.0</v>
      </c>
      <c r="BC206" s="3" t="s">
        <v>109</v>
      </c>
      <c r="BD206" s="26">
        <f>IFERROR(VLOOKUP(BC206,'Dicionário'!$A:$C,2,0),"Conferir")</f>
        <v>2</v>
      </c>
      <c r="BF206" s="3">
        <v>0.0</v>
      </c>
      <c r="BG206" s="3" t="s">
        <v>111</v>
      </c>
      <c r="BH206" s="26">
        <f>IFERROR(VLOOKUP(BG206,'Dicionário'!$A:$C,2,0),"Conferir")</f>
        <v>2</v>
      </c>
      <c r="BI206" s="3">
        <v>500.0</v>
      </c>
      <c r="BJ206" s="3" t="s">
        <v>216</v>
      </c>
      <c r="BK206" s="26">
        <f>IFERROR(VLOOKUP(BJ206,'Dicionário'!$A:$C,2,0),"Conferir")</f>
        <v>2</v>
      </c>
      <c r="BL206" s="3">
        <v>0.0</v>
      </c>
      <c r="BM206" s="3" t="s">
        <v>113</v>
      </c>
      <c r="BN206" s="26">
        <f>IFERROR(VLOOKUP(BM206,'Dicionário'!$A:$C,2,0),"Conferir")</f>
        <v>2</v>
      </c>
      <c r="BO206" s="3">
        <v>148.0</v>
      </c>
      <c r="BP206" s="3" t="s">
        <v>114</v>
      </c>
      <c r="BQ206" s="26">
        <f>IFERROR(VLOOKUP(BP206,'Dicionário'!$A:$C,2,0),"Conferir")</f>
        <v>2</v>
      </c>
      <c r="BR206" s="3">
        <v>148.0</v>
      </c>
      <c r="BS206" s="3" t="s">
        <v>114</v>
      </c>
      <c r="BT206" s="26">
        <f>IFERROR(VLOOKUP(BS206,'Dicionário'!$A:$C,2,0),"Conferir")</f>
        <v>2</v>
      </c>
      <c r="BU206" s="3">
        <v>0.0</v>
      </c>
      <c r="BV206" s="3" t="s">
        <v>113</v>
      </c>
      <c r="BW206" s="26">
        <f>IFERROR(VLOOKUP(BV206,'Dicionário'!$A:$C,2,0),"Conferir")</f>
        <v>2</v>
      </c>
      <c r="BX206" s="3" t="s">
        <v>157</v>
      </c>
      <c r="BY206" s="3">
        <v>70.0</v>
      </c>
      <c r="BZ206" s="3" t="s">
        <v>116</v>
      </c>
      <c r="CA206" s="26">
        <f>IFERROR(VLOOKUP(BZ206,'Dicionário'!$A:$C,2,0),"Conferir")</f>
        <v>2</v>
      </c>
      <c r="CB206" s="3">
        <v>153.0</v>
      </c>
      <c r="CC206" s="3">
        <v>0.0</v>
      </c>
      <c r="CD206" s="3" t="s">
        <v>113</v>
      </c>
      <c r="CE206" s="26">
        <f>IFERROR(VLOOKUP(CD206,'Dicionário'!$A:$C,2,0),"Conferir")</f>
        <v>2</v>
      </c>
      <c r="CF206" s="3">
        <v>410.0</v>
      </c>
      <c r="CG206" s="3" t="s">
        <v>117</v>
      </c>
      <c r="CH206" s="26">
        <f>IFERROR(VLOOKUP(CG206,'Dicionário'!$A:$C,2,0),"Conferir")</f>
        <v>2</v>
      </c>
      <c r="CI206" s="3">
        <v>170.0</v>
      </c>
      <c r="CJ206" s="3" t="s">
        <v>118</v>
      </c>
      <c r="CK206" s="26">
        <f>IFERROR(VLOOKUP(CJ206,'Dicionário'!$A:$C,2,0),"Conferir")</f>
        <v>2</v>
      </c>
      <c r="CL206" s="3" t="s">
        <v>509</v>
      </c>
      <c r="CM206" s="3">
        <v>0.0</v>
      </c>
      <c r="CN206" s="3">
        <v>0.0</v>
      </c>
      <c r="CO206" s="3">
        <v>0.0</v>
      </c>
      <c r="CP206" s="3" t="s">
        <v>113</v>
      </c>
      <c r="CQ206" s="26">
        <f>IFERROR(VLOOKUP(CP206,'Dicionário'!$A:$C,2,0),"Conferir")</f>
        <v>2</v>
      </c>
      <c r="CR206" s="3">
        <v>0.0</v>
      </c>
      <c r="CS206" s="3" t="s">
        <v>113</v>
      </c>
      <c r="CT206" s="3">
        <v>0.0</v>
      </c>
      <c r="CU206" s="3">
        <f>ROUNDDOWN((CT206-CR206)/12,0)</f>
        <v>0</v>
      </c>
      <c r="CV206" s="3" t="s">
        <v>113</v>
      </c>
      <c r="CW206" s="3">
        <v>0.0</v>
      </c>
      <c r="CX206" s="3" t="s">
        <v>113</v>
      </c>
      <c r="CY206" s="26">
        <f>IFERROR(VLOOKUP(CX206,'Dicionário'!$A:$C,2,0),"Conferir")</f>
        <v>2</v>
      </c>
      <c r="DA206" s="3" t="s">
        <v>122</v>
      </c>
      <c r="DB206" s="3" t="s">
        <v>122</v>
      </c>
      <c r="DC206" s="26">
        <f>IFERROR(VLOOKUP(DB206,'Dicionário'!$A:$C,2,0),"Conferir")</f>
        <v>1</v>
      </c>
      <c r="DD206" s="3" t="s">
        <v>123</v>
      </c>
      <c r="DF206" s="3" t="s">
        <v>124</v>
      </c>
      <c r="DG206" s="26">
        <f>IFERROR(VLOOKUP(DF206,'Dicionário'!$A:$C,2,0),"Conferir")</f>
        <v>2</v>
      </c>
      <c r="DH206" s="3" t="s">
        <v>146</v>
      </c>
      <c r="DI206" s="26">
        <f>IFERROR(VLOOKUP(DH206,'Dicionário'!$A:$C,2,0),"Conferir")</f>
        <v>5</v>
      </c>
      <c r="DJ206" s="3" t="s">
        <v>208</v>
      </c>
      <c r="DK206" s="26">
        <f>IFERROR(VLOOKUP(DJ206,'Dicionário'!$A:$C,2,0),"Conferir")</f>
        <v>4</v>
      </c>
      <c r="DL206" s="3" t="s">
        <v>92</v>
      </c>
      <c r="DM206" s="26">
        <f>IFERROR(VLOOKUP(DL206,'Dicionário'!$A:$C,2,0),"Conferir")</f>
        <v>2</v>
      </c>
      <c r="DN206" s="3" t="s">
        <v>92</v>
      </c>
      <c r="DO206" s="26">
        <f>IFERROR(VLOOKUP(DN206,'Dicionário'!$A:$C,2,0),"Conferir")</f>
        <v>2</v>
      </c>
      <c r="DQ206" s="27">
        <f t="shared" si="5"/>
        <v>5325</v>
      </c>
      <c r="DR206" s="27">
        <f t="shared" si="6"/>
        <v>1599</v>
      </c>
      <c r="DS206" s="27">
        <f t="shared" si="7"/>
        <v>17</v>
      </c>
      <c r="DT206" s="27">
        <v>2022.0</v>
      </c>
    </row>
    <row r="207">
      <c r="A207" s="2">
        <v>45052.73728622685</v>
      </c>
      <c r="B207" s="3" t="s">
        <v>1551</v>
      </c>
      <c r="C207" s="3" t="s">
        <v>91</v>
      </c>
      <c r="D207" s="3" t="s">
        <v>92</v>
      </c>
      <c r="E207" s="3" t="s">
        <v>1552</v>
      </c>
      <c r="F207" s="3">
        <v>2.0</v>
      </c>
      <c r="G207" s="3">
        <v>1.0</v>
      </c>
      <c r="H207" s="3">
        <v>1.0</v>
      </c>
      <c r="I207" s="3" t="s">
        <v>96</v>
      </c>
      <c r="J207" s="3" t="s">
        <v>95</v>
      </c>
      <c r="K207" s="3" t="s">
        <v>1553</v>
      </c>
      <c r="L207" s="3">
        <v>2.023030372E9</v>
      </c>
      <c r="M207" s="3" t="s">
        <v>196</v>
      </c>
      <c r="N207" s="3" t="s">
        <v>1554</v>
      </c>
      <c r="O207" s="3">
        <v>1.1995526267E10</v>
      </c>
      <c r="P207" s="3">
        <v>6.52067487E8</v>
      </c>
      <c r="Q207" s="3" t="s">
        <v>92</v>
      </c>
      <c r="R207" s="5" t="s">
        <v>1555</v>
      </c>
      <c r="S207" s="4">
        <v>38716.0</v>
      </c>
      <c r="T207" s="3" t="s">
        <v>99</v>
      </c>
      <c r="U207" s="3" t="s">
        <v>100</v>
      </c>
      <c r="V207" s="3" t="s">
        <v>1556</v>
      </c>
      <c r="W207" s="5" t="s">
        <v>1557</v>
      </c>
      <c r="X207" s="3" t="s">
        <v>565</v>
      </c>
      <c r="Y207" s="3" t="s">
        <v>104</v>
      </c>
      <c r="Z207" s="3" t="s">
        <v>105</v>
      </c>
      <c r="AA207" s="3" t="s">
        <v>106</v>
      </c>
      <c r="AC207" s="3">
        <v>3.0</v>
      </c>
      <c r="AD207" s="3">
        <v>3.0</v>
      </c>
      <c r="AE207" s="23">
        <f t="shared" si="1"/>
        <v>6</v>
      </c>
      <c r="AG207" s="23">
        <f t="shared" si="2"/>
        <v>6</v>
      </c>
      <c r="AH207" s="24" t="str">
        <f t="shared" si="3"/>
        <v>Ok</v>
      </c>
      <c r="AI207" s="3" t="s">
        <v>107</v>
      </c>
      <c r="AJ207" s="3">
        <v>0.0</v>
      </c>
      <c r="AK207" s="3" t="s">
        <v>109</v>
      </c>
      <c r="AL207" s="25">
        <f>IFERROR(VLOOKUP(AK207,'Dicionário'!A:C,2,0),"Conferir")</f>
        <v>2</v>
      </c>
      <c r="AM207" s="3">
        <v>1235.0</v>
      </c>
      <c r="AN207" s="3" t="s">
        <v>135</v>
      </c>
      <c r="AO207" s="26">
        <f>IFERROR(VLOOKUP(AN207,'Dicionário'!$A:$C,2,0),"Conferir")</f>
        <v>2</v>
      </c>
      <c r="AP207" s="3">
        <v>3781.0</v>
      </c>
      <c r="AQ207" s="3" t="s">
        <v>110</v>
      </c>
      <c r="AR207" s="26">
        <f>IFERROR(VLOOKUP(AQ207,'Dicionário'!$A:$C,2,0),"Conferir")</f>
        <v>2</v>
      </c>
      <c r="AS207" s="3">
        <v>0.0</v>
      </c>
      <c r="AT207" s="3" t="s">
        <v>109</v>
      </c>
      <c r="AU207" s="26">
        <f>IFERROR(VLOOKUP(AT207,'Dicionário'!$A:$C,2,0),"Conferir")</f>
        <v>2</v>
      </c>
      <c r="AV207" s="3">
        <v>0.0</v>
      </c>
      <c r="AW207" s="3" t="s">
        <v>109</v>
      </c>
      <c r="AX207" s="26">
        <f>IFERROR(VLOOKUP(AW207,'Dicionário'!$A:$C,2,0),"Conferir")</f>
        <v>2</v>
      </c>
      <c r="AY207" s="3">
        <v>450.0</v>
      </c>
      <c r="AZ207" s="3" t="s">
        <v>135</v>
      </c>
      <c r="BA207" s="26">
        <f>IFERROR(VLOOKUP(AZ207,'Dicionário'!$A:$C,2,0),"Conferir")</f>
        <v>2</v>
      </c>
      <c r="BB207" s="3">
        <v>0.0</v>
      </c>
      <c r="BC207" s="3" t="s">
        <v>109</v>
      </c>
      <c r="BD207" s="26">
        <f>IFERROR(VLOOKUP(BC207,'Dicionário'!$A:$C,2,0),"Conferir")</f>
        <v>2</v>
      </c>
      <c r="BF207" s="3">
        <v>0.0</v>
      </c>
      <c r="BG207" s="3" t="s">
        <v>136</v>
      </c>
      <c r="BH207" s="26">
        <f>IFERROR(VLOOKUP(BG207,'Dicionário'!$A:$C,2,0),"Conferir")</f>
        <v>1</v>
      </c>
      <c r="BI207" s="3">
        <v>0.0</v>
      </c>
      <c r="BJ207" s="3" t="s">
        <v>137</v>
      </c>
      <c r="BK207" s="26">
        <f>IFERROR(VLOOKUP(BJ207,'Dicionário'!$A:$C,2,0),"Conferir")</f>
        <v>2</v>
      </c>
      <c r="BL207" s="3">
        <v>0.0</v>
      </c>
      <c r="BM207" s="3" t="s">
        <v>166</v>
      </c>
      <c r="BN207" s="26">
        <f>IFERROR(VLOOKUP(BM207,'Dicionário'!$A:$C,2,0),"Conferir")</f>
        <v>1</v>
      </c>
      <c r="BO207" s="3">
        <v>208.0</v>
      </c>
      <c r="BP207" s="3" t="s">
        <v>114</v>
      </c>
      <c r="BQ207" s="26">
        <f>IFERROR(VLOOKUP(BP207,'Dicionário'!$A:$C,2,0),"Conferir")</f>
        <v>2</v>
      </c>
      <c r="BR207" s="3">
        <v>144.0</v>
      </c>
      <c r="BS207" s="3" t="s">
        <v>114</v>
      </c>
      <c r="BT207" s="26">
        <f>IFERROR(VLOOKUP(BS207,'Dicionário'!$A:$C,2,0),"Conferir")</f>
        <v>2</v>
      </c>
      <c r="BU207" s="3">
        <v>60.0</v>
      </c>
      <c r="BV207" s="3" t="s">
        <v>256</v>
      </c>
      <c r="BW207" s="26">
        <f>IFERROR(VLOOKUP(BV207,'Dicionário'!$A:$C,2,0),"Conferir")</f>
        <v>0</v>
      </c>
      <c r="BX207" s="3" t="s">
        <v>157</v>
      </c>
      <c r="BY207" s="3">
        <v>65.0</v>
      </c>
      <c r="BZ207" s="3" t="s">
        <v>140</v>
      </c>
      <c r="CA207" s="26">
        <f>IFERROR(VLOOKUP(BZ207,'Dicionário'!$A:$C,2,0),"Conferir")</f>
        <v>0</v>
      </c>
      <c r="CB207" s="3">
        <v>0.0</v>
      </c>
      <c r="CC207" s="3">
        <v>0.0</v>
      </c>
      <c r="CD207" s="3" t="s">
        <v>113</v>
      </c>
      <c r="CE207" s="26">
        <f>IFERROR(VLOOKUP(CD207,'Dicionário'!$A:$C,2,0),"Conferir")</f>
        <v>2</v>
      </c>
      <c r="CF207" s="3">
        <v>0.0</v>
      </c>
      <c r="CG207" s="3" t="s">
        <v>113</v>
      </c>
      <c r="CH207" s="26">
        <f>IFERROR(VLOOKUP(CG207,'Dicionário'!$A:$C,2,0),"Conferir")</f>
        <v>2</v>
      </c>
      <c r="CI207" s="3">
        <v>100.0</v>
      </c>
      <c r="CJ207" s="3" t="s">
        <v>118</v>
      </c>
      <c r="CK207" s="26">
        <f>IFERROR(VLOOKUP(CJ207,'Dicionário'!$A:$C,2,0),"Conferir")</f>
        <v>2</v>
      </c>
      <c r="CL207" s="3" t="s">
        <v>217</v>
      </c>
      <c r="CM207" s="3">
        <v>0.0</v>
      </c>
      <c r="CN207" s="3">
        <v>0.0</v>
      </c>
      <c r="CO207" s="3">
        <v>0.0</v>
      </c>
      <c r="CP207" s="3" t="s">
        <v>113</v>
      </c>
      <c r="CQ207" s="26">
        <f>IFERROR(VLOOKUP(CP207,'Dicionário'!$A:$C,2,0),"Conferir")</f>
        <v>2</v>
      </c>
      <c r="CR207" s="3">
        <v>0.0</v>
      </c>
      <c r="CS207" s="3" t="s">
        <v>120</v>
      </c>
      <c r="CT207" s="3">
        <v>1031.0</v>
      </c>
      <c r="CU207" s="3">
        <v>0.0</v>
      </c>
      <c r="CV207" s="3" t="s">
        <v>120</v>
      </c>
      <c r="CW207" s="3">
        <v>0.0</v>
      </c>
      <c r="CX207" s="3" t="s">
        <v>113</v>
      </c>
      <c r="CY207" s="26">
        <f>IFERROR(VLOOKUP(CX207,'Dicionário'!$A:$C,2,0),"Conferir")</f>
        <v>2</v>
      </c>
      <c r="DA207" s="3" t="s">
        <v>122</v>
      </c>
      <c r="DB207" s="3" t="s">
        <v>122</v>
      </c>
      <c r="DC207" s="26">
        <f>IFERROR(VLOOKUP(DB207,'Dicionário'!$A:$C,2,0),"Conferir")</f>
        <v>1</v>
      </c>
      <c r="DD207" s="3" t="s">
        <v>144</v>
      </c>
      <c r="DF207" s="3" t="s">
        <v>124</v>
      </c>
      <c r="DG207" s="26">
        <f>IFERROR(VLOOKUP(DF207,'Dicionário'!$A:$C,2,0),"Conferir")</f>
        <v>2</v>
      </c>
      <c r="DH207" s="3" t="s">
        <v>146</v>
      </c>
      <c r="DI207" s="26">
        <f>IFERROR(VLOOKUP(DH207,'Dicionário'!$A:$C,2,0),"Conferir")</f>
        <v>5</v>
      </c>
      <c r="DJ207" s="3" t="s">
        <v>126</v>
      </c>
      <c r="DK207" s="26">
        <f>IFERROR(VLOOKUP(DJ207,'Dicionário'!$A:$C,2,0),"Conferir")</f>
        <v>7</v>
      </c>
      <c r="DL207" s="3" t="s">
        <v>92</v>
      </c>
      <c r="DM207" s="26">
        <f>IFERROR(VLOOKUP(DL207,'Dicionário'!$A:$C,2,0),"Conferir")</f>
        <v>2</v>
      </c>
      <c r="DN207" s="3" t="s">
        <v>92</v>
      </c>
      <c r="DO207" s="26">
        <f>IFERROR(VLOOKUP(DN207,'Dicionário'!$A:$C,2,0),"Conferir")</f>
        <v>2</v>
      </c>
      <c r="DQ207" s="27">
        <f t="shared" si="5"/>
        <v>5466</v>
      </c>
      <c r="DR207" s="27">
        <f t="shared" si="6"/>
        <v>577</v>
      </c>
      <c r="DS207" s="27">
        <f t="shared" si="7"/>
        <v>17</v>
      </c>
      <c r="DT207" s="27">
        <v>2022.0</v>
      </c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/>
      <c r="GW207" s="23"/>
      <c r="GX207" s="23"/>
      <c r="GY207" s="23"/>
      <c r="GZ207" s="23"/>
      <c r="HA207" s="23"/>
      <c r="HB207" s="23"/>
      <c r="HC207" s="23"/>
      <c r="HD207" s="23"/>
      <c r="HE207" s="23"/>
      <c r="HF207" s="23"/>
      <c r="HG207" s="23"/>
      <c r="HH207" s="23"/>
      <c r="HI207" s="23"/>
      <c r="HJ207" s="23"/>
      <c r="HK207" s="23"/>
      <c r="HL207" s="23"/>
      <c r="HM207" s="23"/>
      <c r="HN207" s="23"/>
      <c r="HO207" s="23"/>
      <c r="HP207" s="23"/>
      <c r="HQ207" s="23"/>
      <c r="HR207" s="23"/>
      <c r="HS207" s="23"/>
      <c r="HT207" s="23"/>
      <c r="HU207" s="23"/>
      <c r="HV207" s="23"/>
      <c r="HW207" s="23"/>
      <c r="HX207" s="23"/>
      <c r="HY207" s="23"/>
      <c r="HZ207" s="23"/>
      <c r="IA207" s="23"/>
    </row>
    <row r="208">
      <c r="A208" s="2">
        <v>45045.59131116898</v>
      </c>
      <c r="B208" s="3" t="s">
        <v>1559</v>
      </c>
      <c r="C208" s="3" t="s">
        <v>91</v>
      </c>
      <c r="D208" s="3" t="s">
        <v>91</v>
      </c>
      <c r="E208" s="3" t="s">
        <v>92</v>
      </c>
      <c r="F208" s="3">
        <v>1.0</v>
      </c>
      <c r="G208" s="3" t="s">
        <v>93</v>
      </c>
      <c r="H208" s="3" t="s">
        <v>94</v>
      </c>
      <c r="I208" s="3" t="s">
        <v>95</v>
      </c>
      <c r="J208" s="3" t="s">
        <v>96</v>
      </c>
      <c r="K208" s="3" t="s">
        <v>1560</v>
      </c>
      <c r="L208" s="3">
        <v>2.023030374E9</v>
      </c>
      <c r="M208" s="3" t="s">
        <v>182</v>
      </c>
      <c r="N208" s="3" t="s">
        <v>1561</v>
      </c>
      <c r="O208" s="3">
        <v>1.1998185733E10</v>
      </c>
      <c r="P208" s="3">
        <v>3.9363901E8</v>
      </c>
      <c r="Q208" s="3" t="s">
        <v>92</v>
      </c>
      <c r="R208" s="3">
        <v>5.2741819882E10</v>
      </c>
      <c r="S208" s="4">
        <v>38179.0</v>
      </c>
      <c r="T208" s="3" t="s">
        <v>163</v>
      </c>
      <c r="U208" s="3" t="s">
        <v>100</v>
      </c>
      <c r="V208" s="3" t="s">
        <v>1562</v>
      </c>
      <c r="W208" s="5" t="s">
        <v>1563</v>
      </c>
      <c r="X208" s="3" t="s">
        <v>2488</v>
      </c>
      <c r="Y208" s="3" t="s">
        <v>104</v>
      </c>
      <c r="Z208" s="3" t="s">
        <v>105</v>
      </c>
      <c r="AA208" s="3" t="s">
        <v>106</v>
      </c>
      <c r="AC208" s="3">
        <v>4.0</v>
      </c>
      <c r="AD208" s="3">
        <v>4.0</v>
      </c>
      <c r="AE208" s="23">
        <f t="shared" si="1"/>
        <v>8</v>
      </c>
      <c r="AG208" s="23">
        <f t="shared" si="2"/>
        <v>8</v>
      </c>
      <c r="AH208" s="24" t="str">
        <f t="shared" si="3"/>
        <v>Ok</v>
      </c>
      <c r="AI208" s="3" t="s">
        <v>107</v>
      </c>
      <c r="AJ208" s="3">
        <v>1500.0</v>
      </c>
      <c r="AK208" s="3" t="s">
        <v>108</v>
      </c>
      <c r="AL208" s="25">
        <f>IFERROR(VLOOKUP(AK208,'Dicionário'!A:C,2,0),"Conferir")</f>
        <v>2</v>
      </c>
      <c r="AM208" s="3">
        <v>0.0</v>
      </c>
      <c r="AN208" s="3" t="s">
        <v>109</v>
      </c>
      <c r="AO208" s="26">
        <f>IFERROR(VLOOKUP(AN208,'Dicionário'!$A:$C,2,0),"Conferir")</f>
        <v>2</v>
      </c>
      <c r="AP208" s="3">
        <v>0.0</v>
      </c>
      <c r="AQ208" s="3" t="s">
        <v>109</v>
      </c>
      <c r="AR208" s="26">
        <f>IFERROR(VLOOKUP(AQ208,'Dicionário'!$A:$C,2,0),"Conferir")</f>
        <v>2</v>
      </c>
      <c r="AS208" s="3">
        <v>0.0</v>
      </c>
      <c r="AT208" s="3" t="s">
        <v>109</v>
      </c>
      <c r="AU208" s="26">
        <f>IFERROR(VLOOKUP(AT208,'Dicionário'!$A:$C,2,0),"Conferir")</f>
        <v>2</v>
      </c>
      <c r="AV208" s="3">
        <v>0.0</v>
      </c>
      <c r="AW208" s="3" t="s">
        <v>109</v>
      </c>
      <c r="AX208" s="26">
        <f>IFERROR(VLOOKUP(AW208,'Dicionário'!$A:$C,2,0),"Conferir")</f>
        <v>2</v>
      </c>
      <c r="AY208" s="3">
        <v>0.0</v>
      </c>
      <c r="AZ208" s="3" t="s">
        <v>109</v>
      </c>
      <c r="BA208" s="26">
        <f>IFERROR(VLOOKUP(AZ208,'Dicionário'!$A:$C,2,0),"Conferir")</f>
        <v>2</v>
      </c>
      <c r="BB208" s="3">
        <v>1320.0</v>
      </c>
      <c r="BC208" s="3" t="s">
        <v>154</v>
      </c>
      <c r="BD208" s="26">
        <f>IFERROR(VLOOKUP(BC208,'Dicionário'!$A:$C,2,0),"Conferir")</f>
        <v>2</v>
      </c>
      <c r="BE208" s="3" t="s">
        <v>285</v>
      </c>
      <c r="BF208" s="3">
        <v>0.0</v>
      </c>
      <c r="BG208" s="3" t="s">
        <v>155</v>
      </c>
      <c r="BH208" s="26">
        <f>IFERROR(VLOOKUP(BG208,'Dicionário'!$A:$C,2,0),"Conferir")</f>
        <v>3</v>
      </c>
      <c r="BI208" s="3">
        <v>0.0</v>
      </c>
      <c r="BJ208" s="3" t="s">
        <v>137</v>
      </c>
      <c r="BK208" s="26">
        <f>IFERROR(VLOOKUP(BJ208,'Dicionário'!$A:$C,2,0),"Conferir")</f>
        <v>2</v>
      </c>
      <c r="BL208" s="3">
        <v>0.0</v>
      </c>
      <c r="BM208" s="3" t="s">
        <v>113</v>
      </c>
      <c r="BN208" s="26">
        <f>IFERROR(VLOOKUP(BM208,'Dicionário'!$A:$C,2,0),"Conferir")</f>
        <v>2</v>
      </c>
      <c r="BO208" s="3">
        <v>65.0</v>
      </c>
      <c r="BP208" s="3" t="s">
        <v>114</v>
      </c>
      <c r="BQ208" s="26">
        <f>IFERROR(VLOOKUP(BP208,'Dicionário'!$A:$C,2,0),"Conferir")</f>
        <v>2</v>
      </c>
      <c r="BR208" s="3">
        <v>189.0</v>
      </c>
      <c r="BS208" s="3" t="s">
        <v>114</v>
      </c>
      <c r="BT208" s="26">
        <f>IFERROR(VLOOKUP(BS208,'Dicionário'!$A:$C,2,0),"Conferir")</f>
        <v>2</v>
      </c>
      <c r="BU208" s="3">
        <v>0.0</v>
      </c>
      <c r="BV208" s="3" t="s">
        <v>113</v>
      </c>
      <c r="BW208" s="26">
        <f>IFERROR(VLOOKUP(BV208,'Dicionário'!$A:$C,2,0),"Conferir")</f>
        <v>2</v>
      </c>
      <c r="BX208" s="3" t="s">
        <v>115</v>
      </c>
      <c r="BY208" s="3">
        <v>0.0</v>
      </c>
      <c r="BZ208" s="3" t="s">
        <v>113</v>
      </c>
      <c r="CA208" s="26">
        <f>IFERROR(VLOOKUP(BZ208,'Dicionário'!$A:$C,2,0),"Conferir")</f>
        <v>2</v>
      </c>
      <c r="CB208" s="3">
        <v>0.0</v>
      </c>
      <c r="CC208" s="3">
        <v>0.0</v>
      </c>
      <c r="CD208" s="3" t="s">
        <v>113</v>
      </c>
      <c r="CE208" s="26">
        <f>IFERROR(VLOOKUP(CD208,'Dicionário'!$A:$C,2,0),"Conferir")</f>
        <v>2</v>
      </c>
      <c r="CF208" s="3">
        <v>0.0</v>
      </c>
      <c r="CG208" s="3" t="s">
        <v>113</v>
      </c>
      <c r="CH208" s="26">
        <f>IFERROR(VLOOKUP(CG208,'Dicionário'!$A:$C,2,0),"Conferir")</f>
        <v>2</v>
      </c>
      <c r="CI208" s="3">
        <v>100.0</v>
      </c>
      <c r="CJ208" s="3" t="s">
        <v>118</v>
      </c>
      <c r="CK208" s="26">
        <f>IFERROR(VLOOKUP(CJ208,'Dicionário'!$A:$C,2,0),"Conferir")</f>
        <v>2</v>
      </c>
      <c r="CL208" s="3" t="s">
        <v>217</v>
      </c>
      <c r="CM208" s="3">
        <v>0.0</v>
      </c>
      <c r="CN208" s="3">
        <v>0.0</v>
      </c>
      <c r="CO208" s="3">
        <v>0.0</v>
      </c>
      <c r="CP208" s="3" t="s">
        <v>113</v>
      </c>
      <c r="CQ208" s="26">
        <f>IFERROR(VLOOKUP(CP208,'Dicionário'!$A:$C,2,0),"Conferir")</f>
        <v>2</v>
      </c>
      <c r="CR208" s="3">
        <v>0.0</v>
      </c>
      <c r="CS208" s="3" t="s">
        <v>113</v>
      </c>
      <c r="CT208" s="3">
        <v>0.0</v>
      </c>
      <c r="CU208" s="3">
        <f t="shared" ref="CU208:CU221" si="36">ROUNDDOWN((CT208-CR208)/12,0)</f>
        <v>0</v>
      </c>
      <c r="CV208" s="3" t="s">
        <v>113</v>
      </c>
      <c r="CW208" s="3">
        <v>0.0</v>
      </c>
      <c r="CX208" s="3" t="s">
        <v>113</v>
      </c>
      <c r="CY208" s="26">
        <f>IFERROR(VLOOKUP(CX208,'Dicionário'!$A:$C,2,0),"Conferir")</f>
        <v>2</v>
      </c>
      <c r="CZ208" s="3" t="s">
        <v>286</v>
      </c>
      <c r="DA208" s="3" t="s">
        <v>122</v>
      </c>
      <c r="DB208" s="3" t="s">
        <v>122</v>
      </c>
      <c r="DC208" s="26">
        <f>IFERROR(VLOOKUP(DB208,'Dicionário'!$A:$C,2,0),"Conferir")</f>
        <v>1</v>
      </c>
      <c r="DD208" s="3" t="s">
        <v>144</v>
      </c>
      <c r="DF208" s="3" t="s">
        <v>124</v>
      </c>
      <c r="DG208" s="26">
        <f>IFERROR(VLOOKUP(DF208,'Dicionário'!$A:$C,2,0),"Conferir")</f>
        <v>2</v>
      </c>
      <c r="DH208" s="3" t="s">
        <v>181</v>
      </c>
      <c r="DI208" s="26">
        <f>IFERROR(VLOOKUP(DH208,'Dicionário'!$A:$C,2,0),"Conferir")</f>
        <v>1</v>
      </c>
      <c r="DJ208" s="3" t="s">
        <v>146</v>
      </c>
      <c r="DK208" s="26">
        <f>IFERROR(VLOOKUP(DJ208,'Dicionário'!$A:$C,2,0),"Conferir")</f>
        <v>5</v>
      </c>
      <c r="DL208" s="3" t="s">
        <v>92</v>
      </c>
      <c r="DM208" s="26">
        <f>IFERROR(VLOOKUP(DL208,'Dicionário'!$A:$C,2,0),"Conferir")</f>
        <v>2</v>
      </c>
      <c r="DN208" s="3" t="s">
        <v>92</v>
      </c>
      <c r="DO208" s="26">
        <f>IFERROR(VLOOKUP(DN208,'Dicionário'!$A:$C,2,0),"Conferir")</f>
        <v>2</v>
      </c>
      <c r="DQ208" s="27">
        <f t="shared" si="5"/>
        <v>2820</v>
      </c>
      <c r="DR208" s="27">
        <f t="shared" si="6"/>
        <v>354</v>
      </c>
      <c r="DS208" s="27">
        <f t="shared" si="7"/>
        <v>19</v>
      </c>
      <c r="DT208" s="23">
        <v>2023.0</v>
      </c>
    </row>
    <row r="209">
      <c r="A209" s="2">
        <v>45045.4773003125</v>
      </c>
      <c r="B209" s="3" t="s">
        <v>1565</v>
      </c>
      <c r="C209" s="3" t="s">
        <v>91</v>
      </c>
      <c r="D209" s="3" t="s">
        <v>92</v>
      </c>
      <c r="E209" s="3" t="s">
        <v>92</v>
      </c>
      <c r="F209" s="3" t="s">
        <v>93</v>
      </c>
      <c r="G209" s="3" t="s">
        <v>93</v>
      </c>
      <c r="H209" s="3" t="s">
        <v>94</v>
      </c>
      <c r="I209" s="3" t="s">
        <v>96</v>
      </c>
      <c r="J209" s="3" t="s">
        <v>95</v>
      </c>
      <c r="K209" s="3" t="s">
        <v>1566</v>
      </c>
      <c r="L209" s="3">
        <v>2.023030375E9</v>
      </c>
      <c r="M209" s="3" t="s">
        <v>453</v>
      </c>
      <c r="N209" s="3" t="s">
        <v>1567</v>
      </c>
      <c r="O209" s="3">
        <v>1.1963698384E10</v>
      </c>
      <c r="P209" s="3">
        <v>6.22598685E8</v>
      </c>
      <c r="Q209" s="3" t="s">
        <v>92</v>
      </c>
      <c r="R209" s="3">
        <v>5.1257267884E10</v>
      </c>
      <c r="S209" s="4">
        <v>38603.0</v>
      </c>
      <c r="T209" s="3" t="s">
        <v>163</v>
      </c>
      <c r="U209" s="3" t="s">
        <v>100</v>
      </c>
      <c r="V209" s="3" t="s">
        <v>1568</v>
      </c>
      <c r="W209" s="5" t="s">
        <v>1569</v>
      </c>
      <c r="X209" s="3" t="s">
        <v>103</v>
      </c>
      <c r="Y209" s="3" t="s">
        <v>104</v>
      </c>
      <c r="Z209" s="3" t="s">
        <v>105</v>
      </c>
      <c r="AA209" s="3" t="s">
        <v>106</v>
      </c>
      <c r="AC209" s="3">
        <v>4.0</v>
      </c>
      <c r="AD209" s="3">
        <v>4.0</v>
      </c>
      <c r="AE209" s="23">
        <f t="shared" si="1"/>
        <v>8</v>
      </c>
      <c r="AG209" s="23">
        <f t="shared" si="2"/>
        <v>8</v>
      </c>
      <c r="AH209" s="24" t="str">
        <f t="shared" si="3"/>
        <v>Ok</v>
      </c>
      <c r="AI209" s="3" t="s">
        <v>107</v>
      </c>
      <c r="AJ209" s="3">
        <v>0.0</v>
      </c>
      <c r="AK209" s="3" t="s">
        <v>109</v>
      </c>
      <c r="AL209" s="25">
        <f>IFERROR(VLOOKUP(AK209,'Dicionário'!A:C,2,0),"Conferir")</f>
        <v>2</v>
      </c>
      <c r="AM209" s="3">
        <v>0.0</v>
      </c>
      <c r="AN209" s="3" t="s">
        <v>109</v>
      </c>
      <c r="AO209" s="26">
        <f>IFERROR(VLOOKUP(AN209,'Dicionário'!$A:$C,2,0),"Conferir")</f>
        <v>2</v>
      </c>
      <c r="AP209" s="3">
        <v>1431.0</v>
      </c>
      <c r="AQ209" s="3" t="s">
        <v>108</v>
      </c>
      <c r="AR209" s="26">
        <f>IFERROR(VLOOKUP(AQ209,'Dicionário'!$A:$C,2,0),"Conferir")</f>
        <v>2</v>
      </c>
      <c r="AS209" s="3">
        <v>0.0</v>
      </c>
      <c r="AT209" s="3" t="s">
        <v>109</v>
      </c>
      <c r="AU209" s="26">
        <f>IFERROR(VLOOKUP(AT209,'Dicionário'!$A:$C,2,0),"Conferir")</f>
        <v>2</v>
      </c>
      <c r="AV209" s="3">
        <v>0.0</v>
      </c>
      <c r="AW209" s="3" t="s">
        <v>109</v>
      </c>
      <c r="AX209" s="26">
        <f>IFERROR(VLOOKUP(AW209,'Dicionário'!$A:$C,2,0),"Conferir")</f>
        <v>2</v>
      </c>
      <c r="AY209" s="3">
        <v>0.0</v>
      </c>
      <c r="AZ209" s="3" t="s">
        <v>109</v>
      </c>
      <c r="BA209" s="26">
        <f>IFERROR(VLOOKUP(AZ209,'Dicionário'!$A:$C,2,0),"Conferir")</f>
        <v>2</v>
      </c>
      <c r="BB209" s="3">
        <v>0.0</v>
      </c>
      <c r="BC209" s="3" t="s">
        <v>109</v>
      </c>
      <c r="BD209" s="26">
        <f>IFERROR(VLOOKUP(BC209,'Dicionário'!$A:$C,2,0),"Conferir")</f>
        <v>2</v>
      </c>
      <c r="BF209" s="3">
        <v>0.0</v>
      </c>
      <c r="BG209" s="3" t="s">
        <v>155</v>
      </c>
      <c r="BH209" s="26">
        <f>IFERROR(VLOOKUP(BG209,'Dicionário'!$A:$C,2,0),"Conferir")</f>
        <v>3</v>
      </c>
      <c r="BI209" s="3">
        <v>0.0</v>
      </c>
      <c r="BJ209" s="3" t="s">
        <v>177</v>
      </c>
      <c r="BK209" s="26">
        <f>IFERROR(VLOOKUP(BJ209,'Dicionário'!$A:$C,2,0),"Conferir")</f>
        <v>2</v>
      </c>
      <c r="BL209" s="3">
        <v>0.0</v>
      </c>
      <c r="BM209" s="3" t="s">
        <v>113</v>
      </c>
      <c r="BN209" s="26">
        <f>IFERROR(VLOOKUP(BM209,'Dicionário'!$A:$C,2,0),"Conferir")</f>
        <v>2</v>
      </c>
      <c r="BO209" s="3">
        <v>195.0</v>
      </c>
      <c r="BP209" s="3" t="s">
        <v>114</v>
      </c>
      <c r="BQ209" s="26">
        <f>IFERROR(VLOOKUP(BP209,'Dicionário'!$A:$C,2,0),"Conferir")</f>
        <v>2</v>
      </c>
      <c r="BR209" s="3">
        <v>97.0</v>
      </c>
      <c r="BS209" s="3" t="s">
        <v>114</v>
      </c>
      <c r="BT209" s="26">
        <f>IFERROR(VLOOKUP(BS209,'Dicionário'!$A:$C,2,0),"Conferir")</f>
        <v>2</v>
      </c>
      <c r="BU209" s="3">
        <v>92.0</v>
      </c>
      <c r="BV209" s="3" t="s">
        <v>139</v>
      </c>
      <c r="BW209" s="26">
        <f>IFERROR(VLOOKUP(BV209,'Dicionário'!$A:$C,2,0),"Conferir")</f>
        <v>2</v>
      </c>
      <c r="BX209" s="3" t="s">
        <v>115</v>
      </c>
      <c r="BY209" s="3">
        <v>94.0</v>
      </c>
      <c r="BZ209" s="3" t="s">
        <v>116</v>
      </c>
      <c r="CA209" s="26">
        <f>IFERROR(VLOOKUP(BZ209,'Dicionário'!$A:$C,2,0),"Conferir")</f>
        <v>2</v>
      </c>
      <c r="CB209" s="3">
        <v>0.0</v>
      </c>
      <c r="CC209" s="3">
        <v>0.0</v>
      </c>
      <c r="CD209" s="3" t="s">
        <v>113</v>
      </c>
      <c r="CE209" s="26">
        <f>IFERROR(VLOOKUP(CD209,'Dicionário'!$A:$C,2,0),"Conferir")</f>
        <v>2</v>
      </c>
      <c r="CF209" s="3">
        <v>100.0</v>
      </c>
      <c r="CG209" s="3" t="s">
        <v>276</v>
      </c>
      <c r="CH209" s="26">
        <f>IFERROR(VLOOKUP(CG209,'Dicionário'!$A:$C,2,0),"Conferir")</f>
        <v>2</v>
      </c>
      <c r="CI209" s="3">
        <v>24.0</v>
      </c>
      <c r="CJ209" s="3" t="s">
        <v>118</v>
      </c>
      <c r="CK209" s="26">
        <f>IFERROR(VLOOKUP(CJ209,'Dicionário'!$A:$C,2,0),"Conferir")</f>
        <v>2</v>
      </c>
      <c r="CL209" s="3" t="s">
        <v>536</v>
      </c>
      <c r="CM209" s="3">
        <v>1.0</v>
      </c>
      <c r="CN209" s="3">
        <v>0.0</v>
      </c>
      <c r="CO209" s="3">
        <v>570.0</v>
      </c>
      <c r="CP209" s="3" t="s">
        <v>120</v>
      </c>
      <c r="CQ209" s="26">
        <f>IFERROR(VLOOKUP(CP209,'Dicionário'!$A:$C,2,0),"Conferir")</f>
        <v>2</v>
      </c>
      <c r="CR209" s="3">
        <v>0.0</v>
      </c>
      <c r="CS209" s="3" t="s">
        <v>120</v>
      </c>
      <c r="CT209" s="3">
        <v>0.0</v>
      </c>
      <c r="CU209" s="3">
        <f t="shared" si="36"/>
        <v>0</v>
      </c>
      <c r="CV209" s="3" t="s">
        <v>113</v>
      </c>
      <c r="CW209" s="3">
        <v>0.0</v>
      </c>
      <c r="CX209" s="3" t="s">
        <v>113</v>
      </c>
      <c r="CY209" s="26">
        <f>IFERROR(VLOOKUP(CX209,'Dicionário'!$A:$C,2,0),"Conferir")</f>
        <v>2</v>
      </c>
      <c r="DA209" s="3" t="s">
        <v>122</v>
      </c>
      <c r="DB209" s="3" t="s">
        <v>122</v>
      </c>
      <c r="DC209" s="26">
        <f>IFERROR(VLOOKUP(DB209,'Dicionário'!$A:$C,2,0),"Conferir")</f>
        <v>1</v>
      </c>
      <c r="DD209" s="3" t="s">
        <v>123</v>
      </c>
      <c r="DE209" s="3" t="s">
        <v>92</v>
      </c>
      <c r="DF209" s="3" t="s">
        <v>124</v>
      </c>
      <c r="DG209" s="26">
        <f>IFERROR(VLOOKUP(DF209,'Dicionário'!$A:$C,2,0),"Conferir")</f>
        <v>2</v>
      </c>
      <c r="DH209" s="3" t="s">
        <v>126</v>
      </c>
      <c r="DI209" s="26">
        <f>IFERROR(VLOOKUP(DH209,'Dicionário'!$A:$C,2,0),"Conferir")</f>
        <v>7</v>
      </c>
      <c r="DJ209" s="3" t="s">
        <v>146</v>
      </c>
      <c r="DK209" s="26">
        <f>IFERROR(VLOOKUP(DJ209,'Dicionário'!$A:$C,2,0),"Conferir")</f>
        <v>5</v>
      </c>
      <c r="DL209" s="3" t="s">
        <v>91</v>
      </c>
      <c r="DM209" s="26">
        <f>IFERROR(VLOOKUP(DL209,'Dicionário'!$A:$C,2,0),"Conferir")</f>
        <v>1</v>
      </c>
      <c r="DN209" s="3" t="s">
        <v>91</v>
      </c>
      <c r="DO209" s="26">
        <f>IFERROR(VLOOKUP(DN209,'Dicionário'!$A:$C,2,0),"Conferir")</f>
        <v>1</v>
      </c>
      <c r="DQ209" s="27">
        <f t="shared" si="5"/>
        <v>1431</v>
      </c>
      <c r="DR209" s="27">
        <f t="shared" si="6"/>
        <v>1172</v>
      </c>
      <c r="DS209" s="27">
        <f t="shared" si="7"/>
        <v>18</v>
      </c>
      <c r="DT209" s="27">
        <v>2022.0</v>
      </c>
    </row>
    <row r="210">
      <c r="A210" s="2">
        <v>45045.73923814815</v>
      </c>
      <c r="B210" s="3" t="s">
        <v>1570</v>
      </c>
      <c r="C210" s="3" t="s">
        <v>91</v>
      </c>
      <c r="D210" s="3" t="s">
        <v>91</v>
      </c>
      <c r="E210" s="3" t="s">
        <v>1571</v>
      </c>
      <c r="F210" s="3">
        <v>4.0</v>
      </c>
      <c r="G210" s="3">
        <v>5.0</v>
      </c>
      <c r="H210" s="3" t="s">
        <v>94</v>
      </c>
      <c r="I210" s="3" t="s">
        <v>95</v>
      </c>
      <c r="J210" s="3" t="s">
        <v>96</v>
      </c>
      <c r="K210" s="3" t="s">
        <v>1572</v>
      </c>
      <c r="L210" s="3">
        <v>2.023030376E9</v>
      </c>
      <c r="M210" s="3" t="s">
        <v>229</v>
      </c>
      <c r="N210" s="3" t="s">
        <v>1573</v>
      </c>
      <c r="O210" s="3">
        <v>1.1974476905E10</v>
      </c>
      <c r="P210" s="3" t="s">
        <v>1574</v>
      </c>
      <c r="Q210" s="3" t="s">
        <v>92</v>
      </c>
      <c r="R210" s="3">
        <v>4.2661116818E10</v>
      </c>
      <c r="S210" s="4">
        <v>36858.0</v>
      </c>
      <c r="T210" s="3" t="s">
        <v>131</v>
      </c>
      <c r="U210" s="3" t="s">
        <v>100</v>
      </c>
      <c r="V210" s="3" t="s">
        <v>1575</v>
      </c>
      <c r="W210" s="5" t="s">
        <v>1576</v>
      </c>
      <c r="X210" s="3" t="s">
        <v>391</v>
      </c>
      <c r="Y210" s="3" t="s">
        <v>104</v>
      </c>
      <c r="Z210" s="3" t="s">
        <v>105</v>
      </c>
      <c r="AA210" s="3" t="s">
        <v>106</v>
      </c>
      <c r="AC210" s="3">
        <v>2.0</v>
      </c>
      <c r="AD210" s="3">
        <v>1.0</v>
      </c>
      <c r="AE210" s="23">
        <f t="shared" si="1"/>
        <v>2</v>
      </c>
      <c r="AG210" s="23">
        <f t="shared" si="2"/>
        <v>2</v>
      </c>
      <c r="AH210" s="24" t="str">
        <f t="shared" si="3"/>
        <v>Ok</v>
      </c>
      <c r="AI210" s="3" t="s">
        <v>107</v>
      </c>
      <c r="AJ210" s="3">
        <v>1302.0</v>
      </c>
      <c r="AK210" s="3" t="s">
        <v>110</v>
      </c>
      <c r="AL210" s="25">
        <f>IFERROR(VLOOKUP(AK210,'Dicionário'!A:C,2,0),"Conferir")</f>
        <v>2</v>
      </c>
      <c r="AM210" s="3">
        <v>2500.0</v>
      </c>
      <c r="AN210" s="3" t="s">
        <v>274</v>
      </c>
      <c r="AO210" s="26">
        <f>IFERROR(VLOOKUP(AN210,'Dicionário'!$A:$C,2,0),"Conferir")</f>
        <v>0</v>
      </c>
      <c r="AP210" s="3">
        <v>1200.0</v>
      </c>
      <c r="AQ210" s="3" t="s">
        <v>135</v>
      </c>
      <c r="AR210" s="26">
        <f>IFERROR(VLOOKUP(AQ210,'Dicionário'!$A:$C,2,0),"Conferir")</f>
        <v>2</v>
      </c>
      <c r="AS210" s="3">
        <v>0.0</v>
      </c>
      <c r="AT210" s="3" t="s">
        <v>109</v>
      </c>
      <c r="AU210" s="26">
        <f>IFERROR(VLOOKUP(AT210,'Dicionário'!$A:$C,2,0),"Conferir")</f>
        <v>2</v>
      </c>
      <c r="AV210" s="3">
        <v>0.0</v>
      </c>
      <c r="AW210" s="3" t="s">
        <v>109</v>
      </c>
      <c r="AX210" s="26">
        <f>IFERROR(VLOOKUP(AW210,'Dicionário'!$A:$C,2,0),"Conferir")</f>
        <v>2</v>
      </c>
      <c r="AY210" s="3">
        <v>0.0</v>
      </c>
      <c r="AZ210" s="3" t="s">
        <v>109</v>
      </c>
      <c r="BA210" s="26">
        <f>IFERROR(VLOOKUP(AZ210,'Dicionário'!$A:$C,2,0),"Conferir")</f>
        <v>2</v>
      </c>
      <c r="BB210" s="3">
        <v>0.0</v>
      </c>
      <c r="BC210" s="3" t="s">
        <v>109</v>
      </c>
      <c r="BD210" s="26">
        <f>IFERROR(VLOOKUP(BC210,'Dicionário'!$A:$C,2,0),"Conferir")</f>
        <v>2</v>
      </c>
      <c r="BF210" s="3">
        <v>1.0</v>
      </c>
      <c r="BG210" s="3" t="s">
        <v>155</v>
      </c>
      <c r="BH210" s="26">
        <f>IFERROR(VLOOKUP(BG210,'Dicionário'!$A:$C,2,0),"Conferir")</f>
        <v>3</v>
      </c>
      <c r="BI210" s="3">
        <v>0.0</v>
      </c>
      <c r="BJ210" s="3" t="s">
        <v>177</v>
      </c>
      <c r="BK210" s="26">
        <f>IFERROR(VLOOKUP(BJ210,'Dicionário'!$A:$C,2,0),"Conferir")</f>
        <v>2</v>
      </c>
      <c r="BL210" s="3">
        <v>0.0</v>
      </c>
      <c r="BM210" s="3" t="s">
        <v>113</v>
      </c>
      <c r="BN210" s="26">
        <f>IFERROR(VLOOKUP(BM210,'Dicionário'!$A:$C,2,0),"Conferir")</f>
        <v>2</v>
      </c>
      <c r="BO210" s="3">
        <v>67.0</v>
      </c>
      <c r="BP210" s="3" t="s">
        <v>114</v>
      </c>
      <c r="BQ210" s="26">
        <f>IFERROR(VLOOKUP(BP210,'Dicionário'!$A:$C,2,0),"Conferir")</f>
        <v>2</v>
      </c>
      <c r="BR210" s="3">
        <v>159.0</v>
      </c>
      <c r="BS210" s="3" t="s">
        <v>114</v>
      </c>
      <c r="BT210" s="26">
        <f>IFERROR(VLOOKUP(BS210,'Dicionário'!$A:$C,2,0),"Conferir")</f>
        <v>2</v>
      </c>
      <c r="BU210" s="3">
        <v>85.0</v>
      </c>
      <c r="BV210" s="3" t="s">
        <v>256</v>
      </c>
      <c r="BW210" s="26">
        <f>IFERROR(VLOOKUP(BV210,'Dicionário'!$A:$C,2,0),"Conferir")</f>
        <v>0</v>
      </c>
      <c r="BX210" s="3" t="s">
        <v>115</v>
      </c>
      <c r="BY210" s="3">
        <v>110.0</v>
      </c>
      <c r="BZ210" s="3" t="s">
        <v>140</v>
      </c>
      <c r="CA210" s="26">
        <f>IFERROR(VLOOKUP(BZ210,'Dicionário'!$A:$C,2,0),"Conferir")</f>
        <v>0</v>
      </c>
      <c r="CB210" s="3">
        <v>35.0</v>
      </c>
      <c r="CC210" s="3">
        <v>0.0</v>
      </c>
      <c r="CD210" s="3" t="s">
        <v>113</v>
      </c>
      <c r="CE210" s="26">
        <f>IFERROR(VLOOKUP(CD210,'Dicionário'!$A:$C,2,0),"Conferir")</f>
        <v>2</v>
      </c>
      <c r="CF210" s="3">
        <v>0.0</v>
      </c>
      <c r="CG210" s="3" t="s">
        <v>113</v>
      </c>
      <c r="CH210" s="26">
        <f>IFERROR(VLOOKUP(CG210,'Dicionário'!$A:$C,2,0),"Conferir")</f>
        <v>2</v>
      </c>
      <c r="CI210" s="3">
        <v>170.0</v>
      </c>
      <c r="CJ210" s="3" t="s">
        <v>118</v>
      </c>
      <c r="CK210" s="26">
        <f>IFERROR(VLOOKUP(CJ210,'Dicionário'!$A:$C,2,0),"Conferir")</f>
        <v>2</v>
      </c>
      <c r="CL210" s="3" t="s">
        <v>509</v>
      </c>
      <c r="CM210" s="3">
        <v>1.0</v>
      </c>
      <c r="CN210" s="3">
        <v>0.0</v>
      </c>
      <c r="CO210" s="3">
        <v>0.0</v>
      </c>
      <c r="CP210" s="3" t="s">
        <v>113</v>
      </c>
      <c r="CQ210" s="26">
        <f>IFERROR(VLOOKUP(CP210,'Dicionário'!$A:$C,2,0),"Conferir")</f>
        <v>2</v>
      </c>
      <c r="CR210" s="3">
        <v>0.0</v>
      </c>
      <c r="CS210" s="3" t="s">
        <v>113</v>
      </c>
      <c r="CT210" s="3">
        <v>0.0</v>
      </c>
      <c r="CU210" s="3">
        <f t="shared" si="36"/>
        <v>0</v>
      </c>
      <c r="CV210" s="3" t="s">
        <v>113</v>
      </c>
      <c r="CW210" s="3">
        <v>0.0</v>
      </c>
      <c r="CX210" s="3" t="s">
        <v>113</v>
      </c>
      <c r="CY210" s="26">
        <f>IFERROR(VLOOKUP(CX210,'Dicionário'!$A:$C,2,0),"Conferir")</f>
        <v>2</v>
      </c>
      <c r="DA210" s="3" t="s">
        <v>122</v>
      </c>
      <c r="DB210" s="3" t="s">
        <v>122</v>
      </c>
      <c r="DC210" s="26">
        <f>IFERROR(VLOOKUP(DB210,'Dicionário'!$A:$C,2,0),"Conferir")</f>
        <v>1</v>
      </c>
      <c r="DD210" s="3" t="s">
        <v>123</v>
      </c>
      <c r="DF210" s="3" t="s">
        <v>124</v>
      </c>
      <c r="DG210" s="26">
        <f>IFERROR(VLOOKUP(DF210,'Dicionário'!$A:$C,2,0),"Conferir")</f>
        <v>2</v>
      </c>
      <c r="DH210" s="3" t="s">
        <v>181</v>
      </c>
      <c r="DI210" s="26">
        <f>IFERROR(VLOOKUP(DH210,'Dicionário'!$A:$C,2,0),"Conferir")</f>
        <v>1</v>
      </c>
      <c r="DJ210" s="3" t="s">
        <v>208</v>
      </c>
      <c r="DK210" s="26">
        <f>IFERROR(VLOOKUP(DJ210,'Dicionário'!$A:$C,2,0),"Conferir")</f>
        <v>4</v>
      </c>
      <c r="DL210" s="3" t="s">
        <v>91</v>
      </c>
      <c r="DM210" s="26">
        <f>IFERROR(VLOOKUP(DL210,'Dicionário'!$A:$C,2,0),"Conferir")</f>
        <v>1</v>
      </c>
      <c r="DN210" s="3" t="s">
        <v>91</v>
      </c>
      <c r="DO210" s="26">
        <f>IFERROR(VLOOKUP(DN210,'Dicionário'!$A:$C,2,0),"Conferir")</f>
        <v>1</v>
      </c>
      <c r="DQ210" s="27">
        <f t="shared" si="5"/>
        <v>5002</v>
      </c>
      <c r="DR210" s="27">
        <f t="shared" si="6"/>
        <v>626</v>
      </c>
      <c r="DS210" s="27">
        <f t="shared" si="7"/>
        <v>22</v>
      </c>
      <c r="DT210" s="27">
        <v>2022.0</v>
      </c>
    </row>
    <row r="211">
      <c r="A211" s="2">
        <v>45052.65141791667</v>
      </c>
      <c r="B211" s="3" t="s">
        <v>1578</v>
      </c>
      <c r="C211" s="3" t="s">
        <v>91</v>
      </c>
      <c r="D211" s="3" t="s">
        <v>92</v>
      </c>
      <c r="E211" s="3" t="s">
        <v>92</v>
      </c>
      <c r="F211" s="3" t="s">
        <v>93</v>
      </c>
      <c r="G211" s="3" t="s">
        <v>93</v>
      </c>
      <c r="H211" s="3" t="s">
        <v>94</v>
      </c>
      <c r="I211" s="3" t="s">
        <v>95</v>
      </c>
      <c r="J211" s="3" t="s">
        <v>96</v>
      </c>
      <c r="K211" s="3" t="s">
        <v>1579</v>
      </c>
      <c r="L211" s="3">
        <v>2.023030377E9</v>
      </c>
      <c r="M211" s="3" t="s">
        <v>364</v>
      </c>
      <c r="N211" s="3" t="s">
        <v>1580</v>
      </c>
      <c r="O211" s="3">
        <v>1.1982733072E10</v>
      </c>
      <c r="P211" s="3" t="s">
        <v>1581</v>
      </c>
      <c r="Q211" s="3" t="s">
        <v>92</v>
      </c>
      <c r="R211" s="3">
        <v>5.619283984E10</v>
      </c>
      <c r="S211" s="4">
        <v>38584.0</v>
      </c>
      <c r="T211" s="3" t="s">
        <v>131</v>
      </c>
      <c r="U211" s="3" t="s">
        <v>100</v>
      </c>
      <c r="V211" s="3" t="s">
        <v>1582</v>
      </c>
      <c r="W211" s="5" t="s">
        <v>1583</v>
      </c>
      <c r="X211" s="3" t="s">
        <v>1584</v>
      </c>
      <c r="Y211" s="3" t="s">
        <v>104</v>
      </c>
      <c r="Z211" s="3" t="s">
        <v>105</v>
      </c>
      <c r="AA211" s="3" t="s">
        <v>106</v>
      </c>
      <c r="AC211" s="3">
        <v>8.0</v>
      </c>
      <c r="AD211" s="3">
        <v>8.0</v>
      </c>
      <c r="AE211" s="23">
        <f t="shared" si="1"/>
        <v>16</v>
      </c>
      <c r="AG211" s="23">
        <f t="shared" si="2"/>
        <v>16</v>
      </c>
      <c r="AH211" s="24" t="str">
        <f t="shared" si="3"/>
        <v>Ok</v>
      </c>
      <c r="AI211" s="3" t="s">
        <v>107</v>
      </c>
      <c r="AJ211" s="3">
        <v>0.0</v>
      </c>
      <c r="AK211" s="3" t="s">
        <v>109</v>
      </c>
      <c r="AL211" s="25">
        <f>IFERROR(VLOOKUP(AK211,'Dicionário'!A:C,2,0),"Conferir")</f>
        <v>2</v>
      </c>
      <c r="AM211" s="3">
        <v>0.0</v>
      </c>
      <c r="AN211" s="3" t="s">
        <v>109</v>
      </c>
      <c r="AO211" s="26">
        <f>IFERROR(VLOOKUP(AN211,'Dicionário'!$A:$C,2,0),"Conferir")</f>
        <v>2</v>
      </c>
      <c r="AP211" s="3">
        <v>785.0</v>
      </c>
      <c r="AQ211" s="3" t="s">
        <v>108</v>
      </c>
      <c r="AR211" s="26">
        <f>IFERROR(VLOOKUP(AQ211,'Dicionário'!$A:$C,2,0),"Conferir")</f>
        <v>2</v>
      </c>
      <c r="AS211" s="3">
        <v>0.0</v>
      </c>
      <c r="AT211" s="3" t="s">
        <v>109</v>
      </c>
      <c r="AU211" s="26">
        <f>IFERROR(VLOOKUP(AT211,'Dicionário'!$A:$C,2,0),"Conferir")</f>
        <v>2</v>
      </c>
      <c r="AV211" s="3">
        <v>0.0</v>
      </c>
      <c r="AW211" s="3" t="s">
        <v>109</v>
      </c>
      <c r="AX211" s="26">
        <f>IFERROR(VLOOKUP(AW211,'Dicionário'!$A:$C,2,0),"Conferir")</f>
        <v>2</v>
      </c>
      <c r="AY211" s="3">
        <v>0.0</v>
      </c>
      <c r="AZ211" s="3" t="s">
        <v>109</v>
      </c>
      <c r="BA211" s="26">
        <f>IFERROR(VLOOKUP(AZ211,'Dicionário'!$A:$C,2,0),"Conferir")</f>
        <v>2</v>
      </c>
      <c r="BB211" s="3">
        <v>0.0</v>
      </c>
      <c r="BC211" s="3" t="s">
        <v>109</v>
      </c>
      <c r="BD211" s="26">
        <f>IFERROR(VLOOKUP(BC211,'Dicionário'!$A:$C,2,0),"Conferir")</f>
        <v>2</v>
      </c>
      <c r="BF211" s="3">
        <v>1.0</v>
      </c>
      <c r="BG211" s="3" t="s">
        <v>136</v>
      </c>
      <c r="BH211" s="26">
        <f>IFERROR(VLOOKUP(BG211,'Dicionário'!$A:$C,2,0),"Conferir")</f>
        <v>1</v>
      </c>
      <c r="BI211" s="3">
        <v>207.0</v>
      </c>
      <c r="BJ211" s="3" t="s">
        <v>437</v>
      </c>
      <c r="BK211" s="26">
        <f>IFERROR(VLOOKUP(BJ211,'Dicionário'!$A:$C,2,0),"Conferir")</f>
        <v>2</v>
      </c>
      <c r="BL211" s="3">
        <v>0.0</v>
      </c>
      <c r="BM211" s="3" t="s">
        <v>113</v>
      </c>
      <c r="BN211" s="26">
        <f>IFERROR(VLOOKUP(BM211,'Dicionário'!$A:$C,2,0),"Conferir")</f>
        <v>2</v>
      </c>
      <c r="BO211" s="3">
        <v>0.0</v>
      </c>
      <c r="BP211" s="3" t="s">
        <v>114</v>
      </c>
      <c r="BQ211" s="26">
        <f>IFERROR(VLOOKUP(BP211,'Dicionário'!$A:$C,2,0),"Conferir")</f>
        <v>2</v>
      </c>
      <c r="BR211" s="3">
        <v>81.0</v>
      </c>
      <c r="BS211" s="3" t="s">
        <v>114</v>
      </c>
      <c r="BT211" s="26">
        <f>IFERROR(VLOOKUP(BS211,'Dicionário'!$A:$C,2,0),"Conferir")</f>
        <v>2</v>
      </c>
      <c r="BU211" s="3">
        <v>0.0</v>
      </c>
      <c r="BV211" s="3" t="s">
        <v>113</v>
      </c>
      <c r="BW211" s="26">
        <f>IFERROR(VLOOKUP(BV211,'Dicionário'!$A:$C,2,0),"Conferir")</f>
        <v>2</v>
      </c>
      <c r="BX211" s="3" t="s">
        <v>157</v>
      </c>
      <c r="BY211" s="3">
        <v>95.0</v>
      </c>
      <c r="BZ211" s="3" t="s">
        <v>116</v>
      </c>
      <c r="CA211" s="26">
        <f>IFERROR(VLOOKUP(BZ211,'Dicionário'!$A:$C,2,0),"Conferir")</f>
        <v>2</v>
      </c>
      <c r="CB211" s="3">
        <v>400.0</v>
      </c>
      <c r="CC211" s="3">
        <v>0.0</v>
      </c>
      <c r="CD211" s="3" t="s">
        <v>113</v>
      </c>
      <c r="CE211" s="26">
        <f>IFERROR(VLOOKUP(CD211,'Dicionário'!$A:$C,2,0),"Conferir")</f>
        <v>2</v>
      </c>
      <c r="CF211" s="3">
        <v>0.0</v>
      </c>
      <c r="CG211" s="3" t="s">
        <v>113</v>
      </c>
      <c r="CH211" s="26">
        <f>IFERROR(VLOOKUP(CG211,'Dicionário'!$A:$C,2,0),"Conferir")</f>
        <v>2</v>
      </c>
      <c r="CI211" s="3">
        <v>10.0</v>
      </c>
      <c r="CJ211" s="3" t="s">
        <v>118</v>
      </c>
      <c r="CK211" s="26">
        <f>IFERROR(VLOOKUP(CJ211,'Dicionário'!$A:$C,2,0),"Conferir")</f>
        <v>2</v>
      </c>
      <c r="CL211" s="3" t="s">
        <v>852</v>
      </c>
      <c r="CM211" s="3">
        <v>0.0</v>
      </c>
      <c r="CN211" s="3">
        <v>0.0</v>
      </c>
      <c r="CO211" s="3">
        <v>0.0</v>
      </c>
      <c r="CP211" s="3" t="s">
        <v>113</v>
      </c>
      <c r="CQ211" s="26">
        <f>IFERROR(VLOOKUP(CP211,'Dicionário'!$A:$C,2,0),"Conferir")</f>
        <v>2</v>
      </c>
      <c r="CR211" s="3">
        <v>0.0</v>
      </c>
      <c r="CS211" s="3" t="s">
        <v>113</v>
      </c>
      <c r="CT211" s="3">
        <v>0.0</v>
      </c>
      <c r="CU211" s="3">
        <f t="shared" si="36"/>
        <v>0</v>
      </c>
      <c r="CV211" s="3" t="s">
        <v>113</v>
      </c>
      <c r="CW211" s="3">
        <v>0.0</v>
      </c>
      <c r="CX211" s="3" t="s">
        <v>113</v>
      </c>
      <c r="CY211" s="26">
        <f>IFERROR(VLOOKUP(CX211,'Dicionário'!$A:$C,2,0),"Conferir")</f>
        <v>2</v>
      </c>
      <c r="DA211" s="3" t="s">
        <v>122</v>
      </c>
      <c r="DB211" s="3" t="s">
        <v>122</v>
      </c>
      <c r="DC211" s="26">
        <f>IFERROR(VLOOKUP(DB211,'Dicionário'!$A:$C,2,0),"Conferir")</f>
        <v>1</v>
      </c>
      <c r="DD211" s="3" t="s">
        <v>144</v>
      </c>
      <c r="DE211" s="3" t="s">
        <v>92</v>
      </c>
      <c r="DF211" s="3" t="s">
        <v>124</v>
      </c>
      <c r="DG211" s="26">
        <f>IFERROR(VLOOKUP(DF211,'Dicionário'!$A:$C,2,0),"Conferir")</f>
        <v>2</v>
      </c>
      <c r="DH211" s="3" t="s">
        <v>146</v>
      </c>
      <c r="DI211" s="26">
        <f>IFERROR(VLOOKUP(DH211,'Dicionário'!$A:$C,2,0),"Conferir")</f>
        <v>5</v>
      </c>
      <c r="DJ211" s="3" t="s">
        <v>146</v>
      </c>
      <c r="DK211" s="26">
        <f>IFERROR(VLOOKUP(DJ211,'Dicionário'!$A:$C,2,0),"Conferir")</f>
        <v>5</v>
      </c>
      <c r="DL211" s="3" t="s">
        <v>91</v>
      </c>
      <c r="DM211" s="26">
        <f>IFERROR(VLOOKUP(DL211,'Dicionário'!$A:$C,2,0),"Conferir")</f>
        <v>1</v>
      </c>
      <c r="DN211" s="3" t="s">
        <v>91</v>
      </c>
      <c r="DO211" s="26">
        <f>IFERROR(VLOOKUP(DN211,'Dicionário'!$A:$C,2,0),"Conferir")</f>
        <v>1</v>
      </c>
      <c r="DQ211" s="27">
        <f t="shared" si="5"/>
        <v>785</v>
      </c>
      <c r="DR211" s="27">
        <f t="shared" si="6"/>
        <v>793</v>
      </c>
      <c r="DS211" s="27">
        <f t="shared" si="7"/>
        <v>18</v>
      </c>
      <c r="DT211" s="27">
        <v>2023.0</v>
      </c>
    </row>
    <row r="212">
      <c r="A212" s="2">
        <v>45045.71202543982</v>
      </c>
      <c r="B212" s="3" t="s">
        <v>1586</v>
      </c>
      <c r="C212" s="3" t="s">
        <v>91</v>
      </c>
      <c r="D212" s="3" t="s">
        <v>92</v>
      </c>
      <c r="E212" s="3" t="s">
        <v>92</v>
      </c>
      <c r="F212" s="3" t="s">
        <v>93</v>
      </c>
      <c r="G212" s="3" t="s">
        <v>93</v>
      </c>
      <c r="H212" s="3" t="s">
        <v>94</v>
      </c>
      <c r="I212" s="3" t="s">
        <v>96</v>
      </c>
      <c r="J212" s="3" t="s">
        <v>95</v>
      </c>
      <c r="K212" s="3" t="s">
        <v>1587</v>
      </c>
      <c r="L212" s="3">
        <v>2.023030378E9</v>
      </c>
      <c r="M212" s="3" t="s">
        <v>496</v>
      </c>
      <c r="N212" s="3" t="s">
        <v>1588</v>
      </c>
      <c r="O212" s="3">
        <v>1.1985594702E10</v>
      </c>
      <c r="P212" s="3">
        <v>5.65417599E8</v>
      </c>
      <c r="Q212" s="3" t="s">
        <v>92</v>
      </c>
      <c r="R212" s="3">
        <v>5.004481083E10</v>
      </c>
      <c r="S212" s="4">
        <v>38531.0</v>
      </c>
      <c r="T212" s="3" t="s">
        <v>99</v>
      </c>
      <c r="U212" s="3" t="s">
        <v>100</v>
      </c>
      <c r="V212" s="3" t="s">
        <v>1589</v>
      </c>
      <c r="W212" s="5" t="s">
        <v>1590</v>
      </c>
      <c r="X212" s="3" t="s">
        <v>103</v>
      </c>
      <c r="Y212" s="3" t="s">
        <v>104</v>
      </c>
      <c r="Z212" s="3" t="s">
        <v>105</v>
      </c>
      <c r="AA212" s="3" t="s">
        <v>106</v>
      </c>
      <c r="AC212" s="3">
        <v>3.0</v>
      </c>
      <c r="AD212" s="3">
        <v>3.0</v>
      </c>
      <c r="AE212" s="23">
        <f t="shared" si="1"/>
        <v>6</v>
      </c>
      <c r="AG212" s="23">
        <f t="shared" si="2"/>
        <v>6</v>
      </c>
      <c r="AH212" s="24" t="str">
        <f t="shared" si="3"/>
        <v>Ok</v>
      </c>
      <c r="AI212" s="3" t="s">
        <v>134</v>
      </c>
      <c r="AJ212" s="3">
        <v>0.0</v>
      </c>
      <c r="AK212" s="3" t="s">
        <v>109</v>
      </c>
      <c r="AL212" s="25">
        <f>IFERROR(VLOOKUP(AK212,'Dicionário'!A:C,2,0),"Conferir")</f>
        <v>2</v>
      </c>
      <c r="AM212" s="3">
        <v>1100.0</v>
      </c>
      <c r="AN212" s="3" t="s">
        <v>274</v>
      </c>
      <c r="AO212" s="26">
        <f>IFERROR(VLOOKUP(AN212,'Dicionário'!$A:$C,2,0),"Conferir")</f>
        <v>0</v>
      </c>
      <c r="AP212" s="3">
        <v>1100.0</v>
      </c>
      <c r="AQ212" s="3" t="s">
        <v>274</v>
      </c>
      <c r="AR212" s="26">
        <f>IFERROR(VLOOKUP(AQ212,'Dicionário'!$A:$C,2,0),"Conferir")</f>
        <v>0</v>
      </c>
      <c r="AS212" s="3">
        <v>0.0</v>
      </c>
      <c r="AT212" s="3" t="s">
        <v>109</v>
      </c>
      <c r="AU212" s="26">
        <f>IFERROR(VLOOKUP(AT212,'Dicionário'!$A:$C,2,0),"Conferir")</f>
        <v>2</v>
      </c>
      <c r="AV212" s="3">
        <v>0.0</v>
      </c>
      <c r="AW212" s="3" t="s">
        <v>109</v>
      </c>
      <c r="AX212" s="26">
        <f>IFERROR(VLOOKUP(AW212,'Dicionário'!$A:$C,2,0),"Conferir")</f>
        <v>2</v>
      </c>
      <c r="AY212" s="3">
        <v>0.0</v>
      </c>
      <c r="AZ212" s="3" t="s">
        <v>109</v>
      </c>
      <c r="BA212" s="26">
        <f>IFERROR(VLOOKUP(AZ212,'Dicionário'!$A:$C,2,0),"Conferir")</f>
        <v>2</v>
      </c>
      <c r="BB212" s="3">
        <v>0.0</v>
      </c>
      <c r="BC212" s="3" t="s">
        <v>109</v>
      </c>
      <c r="BD212" s="26">
        <f>IFERROR(VLOOKUP(BC212,'Dicionário'!$A:$C,2,0),"Conferir")</f>
        <v>2</v>
      </c>
      <c r="BF212" s="3">
        <v>0.0</v>
      </c>
      <c r="BG212" s="3" t="s">
        <v>111</v>
      </c>
      <c r="BH212" s="26">
        <f>IFERROR(VLOOKUP(BG212,'Dicionário'!$A:$C,2,0),"Conferir")</f>
        <v>2</v>
      </c>
      <c r="BI212" s="3">
        <v>3500.0</v>
      </c>
      <c r="BJ212" s="3" t="s">
        <v>112</v>
      </c>
      <c r="BK212" s="26">
        <f>IFERROR(VLOOKUP(BJ212,'Dicionário'!$A:$C,2,0),"Conferir")</f>
        <v>2</v>
      </c>
      <c r="BL212" s="3">
        <v>0.0</v>
      </c>
      <c r="BM212" s="3" t="s">
        <v>113</v>
      </c>
      <c r="BN212" s="26">
        <f>IFERROR(VLOOKUP(BM212,'Dicionário'!$A:$C,2,0),"Conferir")</f>
        <v>2</v>
      </c>
      <c r="BO212" s="3">
        <v>81.0</v>
      </c>
      <c r="BP212" s="3" t="s">
        <v>114</v>
      </c>
      <c r="BQ212" s="26">
        <f>IFERROR(VLOOKUP(BP212,'Dicionário'!$A:$C,2,0),"Conferir")</f>
        <v>2</v>
      </c>
      <c r="BR212" s="3">
        <v>88.0</v>
      </c>
      <c r="BS212" s="3" t="s">
        <v>114</v>
      </c>
      <c r="BT212" s="26">
        <f>IFERROR(VLOOKUP(BS212,'Dicionário'!$A:$C,2,0),"Conferir")</f>
        <v>2</v>
      </c>
      <c r="BU212" s="3">
        <v>0.0</v>
      </c>
      <c r="BV212" s="3" t="s">
        <v>113</v>
      </c>
      <c r="BW212" s="26">
        <f>IFERROR(VLOOKUP(BV212,'Dicionário'!$A:$C,2,0),"Conferir")</f>
        <v>2</v>
      </c>
      <c r="BX212" s="3" t="s">
        <v>157</v>
      </c>
      <c r="BY212" s="3">
        <v>102.0</v>
      </c>
      <c r="BZ212" s="3" t="s">
        <v>116</v>
      </c>
      <c r="CA212" s="26">
        <f>IFERROR(VLOOKUP(BZ212,'Dicionário'!$A:$C,2,0),"Conferir")</f>
        <v>2</v>
      </c>
      <c r="CB212" s="3">
        <v>400.0</v>
      </c>
      <c r="CC212" s="3">
        <v>0.0</v>
      </c>
      <c r="CD212" s="3" t="s">
        <v>113</v>
      </c>
      <c r="CE212" s="26">
        <f>IFERROR(VLOOKUP(CD212,'Dicionário'!$A:$C,2,0),"Conferir")</f>
        <v>2</v>
      </c>
      <c r="CF212" s="3">
        <v>80.0</v>
      </c>
      <c r="CG212" s="3" t="s">
        <v>205</v>
      </c>
      <c r="CH212" s="26">
        <f>IFERROR(VLOOKUP(CG212,'Dicionário'!$A:$C,2,0),"Conferir")</f>
        <v>0</v>
      </c>
      <c r="CI212" s="3">
        <v>115.0</v>
      </c>
      <c r="CJ212" s="3" t="s">
        <v>118</v>
      </c>
      <c r="CK212" s="26">
        <f>IFERROR(VLOOKUP(CJ212,'Dicionário'!$A:$C,2,0),"Conferir")</f>
        <v>2</v>
      </c>
      <c r="CL212" s="3" t="s">
        <v>319</v>
      </c>
      <c r="CM212" s="3">
        <v>2.0</v>
      </c>
      <c r="CN212" s="3">
        <v>0.0</v>
      </c>
      <c r="CO212" s="3">
        <v>1057.0</v>
      </c>
      <c r="CP212" s="3" t="s">
        <v>120</v>
      </c>
      <c r="CQ212" s="26">
        <f>IFERROR(VLOOKUP(CP212,'Dicionário'!$A:$C,2,0),"Conferir")</f>
        <v>2</v>
      </c>
      <c r="CR212" s="3">
        <v>0.0</v>
      </c>
      <c r="CS212" s="3" t="s">
        <v>113</v>
      </c>
      <c r="CT212" s="3">
        <v>0.0</v>
      </c>
      <c r="CU212" s="3">
        <f t="shared" si="36"/>
        <v>0</v>
      </c>
      <c r="CV212" s="3" t="s">
        <v>113</v>
      </c>
      <c r="CW212" s="3">
        <v>0.0</v>
      </c>
      <c r="CX212" s="3" t="s">
        <v>113</v>
      </c>
      <c r="CY212" s="26">
        <f>IFERROR(VLOOKUP(CX212,'Dicionário'!$A:$C,2,0),"Conferir")</f>
        <v>2</v>
      </c>
      <c r="DA212" s="3" t="s">
        <v>122</v>
      </c>
      <c r="DB212" s="3" t="s">
        <v>122</v>
      </c>
      <c r="DC212" s="26">
        <f>IFERROR(VLOOKUP(DB212,'Dicionário'!$A:$C,2,0),"Conferir")</f>
        <v>1</v>
      </c>
      <c r="DD212" s="3" t="s">
        <v>123</v>
      </c>
      <c r="DF212" s="3" t="s">
        <v>124</v>
      </c>
      <c r="DG212" s="26">
        <f>IFERROR(VLOOKUP(DF212,'Dicionário'!$A:$C,2,0),"Conferir")</f>
        <v>2</v>
      </c>
      <c r="DH212" s="3" t="s">
        <v>208</v>
      </c>
      <c r="DI212" s="26">
        <f>IFERROR(VLOOKUP(DH212,'Dicionário'!$A:$C,2,0),"Conferir")</f>
        <v>4</v>
      </c>
      <c r="DJ212" s="3" t="s">
        <v>208</v>
      </c>
      <c r="DK212" s="26">
        <f>IFERROR(VLOOKUP(DJ212,'Dicionário'!$A:$C,2,0),"Conferir")</f>
        <v>4</v>
      </c>
      <c r="DL212" s="3" t="s">
        <v>92</v>
      </c>
      <c r="DM212" s="26">
        <f>IFERROR(VLOOKUP(DL212,'Dicionário'!$A:$C,2,0),"Conferir")</f>
        <v>2</v>
      </c>
      <c r="DN212" s="3" t="s">
        <v>91</v>
      </c>
      <c r="DO212" s="26">
        <f>IFERROR(VLOOKUP(DN212,'Dicionário'!$A:$C,2,0),"Conferir")</f>
        <v>1</v>
      </c>
      <c r="DQ212" s="27">
        <f t="shared" si="5"/>
        <v>2200</v>
      </c>
      <c r="DR212" s="27">
        <f t="shared" si="6"/>
        <v>5423</v>
      </c>
      <c r="DS212" s="27">
        <f t="shared" si="7"/>
        <v>18</v>
      </c>
      <c r="DT212" s="27">
        <v>2022.0</v>
      </c>
    </row>
    <row r="213">
      <c r="A213" s="2">
        <v>45045.650651504635</v>
      </c>
      <c r="B213" s="3" t="s">
        <v>1591</v>
      </c>
      <c r="C213" s="3" t="s">
        <v>91</v>
      </c>
      <c r="D213" s="3" t="s">
        <v>91</v>
      </c>
      <c r="E213" s="3" t="s">
        <v>1592</v>
      </c>
      <c r="F213" s="3">
        <v>1.0</v>
      </c>
      <c r="G213" s="3">
        <v>1.0</v>
      </c>
      <c r="H213" s="3" t="s">
        <v>94</v>
      </c>
      <c r="I213" s="3" t="s">
        <v>95</v>
      </c>
      <c r="J213" s="3" t="s">
        <v>96</v>
      </c>
      <c r="K213" s="3" t="s">
        <v>1593</v>
      </c>
      <c r="L213" s="3">
        <v>2.02303038E9</v>
      </c>
      <c r="M213" s="3" t="s">
        <v>89</v>
      </c>
      <c r="N213" s="3" t="s">
        <v>1594</v>
      </c>
      <c r="O213" s="3">
        <v>1.195324388E10</v>
      </c>
      <c r="P213" s="3">
        <v>5.2186567E8</v>
      </c>
      <c r="Q213" s="3" t="s">
        <v>92</v>
      </c>
      <c r="R213" s="3">
        <v>3.9898928867E10</v>
      </c>
      <c r="S213" s="4">
        <v>38127.0</v>
      </c>
      <c r="T213" s="3" t="s">
        <v>99</v>
      </c>
      <c r="U213" s="3" t="s">
        <v>100</v>
      </c>
      <c r="V213" s="3" t="s">
        <v>1595</v>
      </c>
      <c r="W213" s="5" t="s">
        <v>1596</v>
      </c>
      <c r="X213" s="3" t="s">
        <v>103</v>
      </c>
      <c r="Y213" s="3" t="s">
        <v>104</v>
      </c>
      <c r="Z213" s="3" t="s">
        <v>105</v>
      </c>
      <c r="AA213" s="3" t="s">
        <v>106</v>
      </c>
      <c r="AC213" s="3">
        <v>5.0</v>
      </c>
      <c r="AD213" s="3">
        <v>5.0</v>
      </c>
      <c r="AE213" s="23">
        <f t="shared" si="1"/>
        <v>10</v>
      </c>
      <c r="AG213" s="23">
        <f t="shared" si="2"/>
        <v>10</v>
      </c>
      <c r="AH213" s="24" t="str">
        <f t="shared" si="3"/>
        <v>Ok</v>
      </c>
      <c r="AI213" s="3" t="s">
        <v>134</v>
      </c>
      <c r="AJ213" s="3">
        <v>0.0</v>
      </c>
      <c r="AK213" s="3" t="s">
        <v>109</v>
      </c>
      <c r="AL213" s="25">
        <f>IFERROR(VLOOKUP(AK213,'Dicionário'!A:C,2,0),"Conferir")</f>
        <v>2</v>
      </c>
      <c r="AM213" s="3">
        <v>0.0</v>
      </c>
      <c r="AN213" s="3" t="s">
        <v>109</v>
      </c>
      <c r="AO213" s="26">
        <f>IFERROR(VLOOKUP(AN213,'Dicionário'!$A:$C,2,0),"Conferir")</f>
        <v>2</v>
      </c>
      <c r="AP213" s="3">
        <v>2181.0</v>
      </c>
      <c r="AQ213" s="3" t="s">
        <v>108</v>
      </c>
      <c r="AR213" s="26">
        <f>IFERROR(VLOOKUP(AQ213,'Dicionário'!$A:$C,2,0),"Conferir")</f>
        <v>2</v>
      </c>
      <c r="AS213" s="3">
        <v>0.0</v>
      </c>
      <c r="AT213" s="3" t="s">
        <v>109</v>
      </c>
      <c r="AU213" s="26">
        <f>IFERROR(VLOOKUP(AT213,'Dicionário'!$A:$C,2,0),"Conferir")</f>
        <v>2</v>
      </c>
      <c r="AV213" s="3">
        <v>0.0</v>
      </c>
      <c r="AW213" s="3" t="s">
        <v>109</v>
      </c>
      <c r="AX213" s="26">
        <f>IFERROR(VLOOKUP(AW213,'Dicionário'!$A:$C,2,0),"Conferir")</f>
        <v>2</v>
      </c>
      <c r="AY213" s="3">
        <v>0.0</v>
      </c>
      <c r="AZ213" s="3" t="s">
        <v>109</v>
      </c>
      <c r="BA213" s="26">
        <f>IFERROR(VLOOKUP(AZ213,'Dicionário'!$A:$C,2,0),"Conferir")</f>
        <v>2</v>
      </c>
      <c r="BB213" s="3">
        <v>0.0</v>
      </c>
      <c r="BC213" s="3" t="s">
        <v>109</v>
      </c>
      <c r="BD213" s="26">
        <f>IFERROR(VLOOKUP(BC213,'Dicionário'!$A:$C,2,0),"Conferir")</f>
        <v>2</v>
      </c>
      <c r="BF213" s="3">
        <v>0.0</v>
      </c>
      <c r="BG213" s="3" t="s">
        <v>111</v>
      </c>
      <c r="BH213" s="26">
        <f>IFERROR(VLOOKUP(BG213,'Dicionário'!$A:$C,2,0),"Conferir")</f>
        <v>2</v>
      </c>
      <c r="BI213" s="3">
        <v>750.0</v>
      </c>
      <c r="BJ213" s="3" t="s">
        <v>411</v>
      </c>
      <c r="BK213" s="26">
        <f>IFERROR(VLOOKUP(BJ213,'Dicionário'!$A:$C,2,0),"Conferir")</f>
        <v>0</v>
      </c>
      <c r="BL213" s="3">
        <v>0.0</v>
      </c>
      <c r="BM213" s="3" t="s">
        <v>113</v>
      </c>
      <c r="BN213" s="26">
        <f>IFERROR(VLOOKUP(BM213,'Dicionário'!$A:$C,2,0),"Conferir")</f>
        <v>2</v>
      </c>
      <c r="BO213" s="3">
        <v>64.0</v>
      </c>
      <c r="BP213" s="3" t="s">
        <v>114</v>
      </c>
      <c r="BQ213" s="26">
        <f>IFERROR(VLOOKUP(BP213,'Dicionário'!$A:$C,2,0),"Conferir")</f>
        <v>2</v>
      </c>
      <c r="BR213" s="3">
        <v>225.0</v>
      </c>
      <c r="BS213" s="3" t="s">
        <v>114</v>
      </c>
      <c r="BT213" s="26">
        <f>IFERROR(VLOOKUP(BS213,'Dicionário'!$A:$C,2,0),"Conferir")</f>
        <v>2</v>
      </c>
      <c r="BU213" s="3">
        <v>87.0</v>
      </c>
      <c r="BV213" s="3" t="s">
        <v>167</v>
      </c>
      <c r="BW213" s="26">
        <f>IFERROR(VLOOKUP(BV213,'Dicionário'!$A:$C,2,0),"Conferir")</f>
        <v>2</v>
      </c>
      <c r="BX213" s="3" t="s">
        <v>115</v>
      </c>
      <c r="BY213" s="3">
        <v>140.0</v>
      </c>
      <c r="BZ213" s="3" t="s">
        <v>116</v>
      </c>
      <c r="CA213" s="26">
        <f>IFERROR(VLOOKUP(BZ213,'Dicionário'!$A:$C,2,0),"Conferir")</f>
        <v>2</v>
      </c>
      <c r="CB213" s="3">
        <v>160.0</v>
      </c>
      <c r="CC213" s="3">
        <v>1684.0</v>
      </c>
      <c r="CD213" s="3" t="s">
        <v>189</v>
      </c>
      <c r="CE213" s="26">
        <f>IFERROR(VLOOKUP(CD213,'Dicionário'!$A:$C,2,0),"Conferir")</f>
        <v>2</v>
      </c>
      <c r="CF213" s="3">
        <v>0.0</v>
      </c>
      <c r="CG213" s="3" t="s">
        <v>113</v>
      </c>
      <c r="CH213" s="26">
        <f>IFERROR(VLOOKUP(CG213,'Dicionário'!$A:$C,2,0),"Conferir")</f>
        <v>2</v>
      </c>
      <c r="CI213" s="3">
        <v>224.0</v>
      </c>
      <c r="CJ213" s="3" t="s">
        <v>118</v>
      </c>
      <c r="CK213" s="26">
        <f>IFERROR(VLOOKUP(CJ213,'Dicionário'!$A:$C,2,0),"Conferir")</f>
        <v>2</v>
      </c>
      <c r="CL213" s="3" t="s">
        <v>820</v>
      </c>
      <c r="CM213" s="3">
        <v>0.0</v>
      </c>
      <c r="CN213" s="3">
        <v>0.0</v>
      </c>
      <c r="CO213" s="3">
        <v>0.0</v>
      </c>
      <c r="CP213" s="3" t="s">
        <v>113</v>
      </c>
      <c r="CQ213" s="26">
        <f>IFERROR(VLOOKUP(CP213,'Dicionário'!$A:$C,2,0),"Conferir")</f>
        <v>2</v>
      </c>
      <c r="CR213" s="3">
        <v>0.0</v>
      </c>
      <c r="CS213" s="3" t="s">
        <v>920</v>
      </c>
      <c r="CT213" s="3">
        <v>0.0</v>
      </c>
      <c r="CU213" s="3">
        <f t="shared" si="36"/>
        <v>0</v>
      </c>
      <c r="CV213" s="3" t="s">
        <v>920</v>
      </c>
      <c r="CW213" s="3">
        <v>0.0</v>
      </c>
      <c r="CX213" s="3" t="s">
        <v>113</v>
      </c>
      <c r="CY213" s="26">
        <f>IFERROR(VLOOKUP(CX213,'Dicionário'!$A:$C,2,0),"Conferir")</f>
        <v>2</v>
      </c>
      <c r="DA213" s="3" t="s">
        <v>122</v>
      </c>
      <c r="DB213" s="3" t="s">
        <v>122</v>
      </c>
      <c r="DC213" s="26">
        <f>IFERROR(VLOOKUP(DB213,'Dicionário'!$A:$C,2,0),"Conferir")</f>
        <v>1</v>
      </c>
      <c r="DD213" s="3" t="s">
        <v>123</v>
      </c>
      <c r="DF213" s="3" t="s">
        <v>124</v>
      </c>
      <c r="DG213" s="26">
        <f>IFERROR(VLOOKUP(DF213,'Dicionário'!$A:$C,2,0),"Conferir")</f>
        <v>2</v>
      </c>
      <c r="DH213" s="3" t="s">
        <v>228</v>
      </c>
      <c r="DI213" s="26">
        <f>IFERROR(VLOOKUP(DH213,'Dicionário'!$A:$C,2,0),"Conferir")</f>
        <v>6</v>
      </c>
      <c r="DJ213" s="3" t="s">
        <v>228</v>
      </c>
      <c r="DK213" s="26">
        <f>IFERROR(VLOOKUP(DJ213,'Dicionário'!$A:$C,2,0),"Conferir")</f>
        <v>6</v>
      </c>
      <c r="DL213" s="3" t="s">
        <v>91</v>
      </c>
      <c r="DM213" s="26">
        <f>IFERROR(VLOOKUP(DL213,'Dicionário'!$A:$C,2,0),"Conferir")</f>
        <v>1</v>
      </c>
      <c r="DN213" s="3" t="s">
        <v>91</v>
      </c>
      <c r="DO213" s="26">
        <f>IFERROR(VLOOKUP(DN213,'Dicionário'!$A:$C,2,0),"Conferir")</f>
        <v>1</v>
      </c>
      <c r="DQ213" s="27">
        <f t="shared" si="5"/>
        <v>2181</v>
      </c>
      <c r="DR213" s="27">
        <f t="shared" si="6"/>
        <v>3334</v>
      </c>
      <c r="DS213" s="27">
        <f t="shared" si="7"/>
        <v>19</v>
      </c>
      <c r="DT213" s="27">
        <v>2022.0</v>
      </c>
    </row>
    <row r="214">
      <c r="A214" s="2">
        <v>45045.48751721065</v>
      </c>
      <c r="B214" s="3" t="s">
        <v>1597</v>
      </c>
      <c r="C214" s="3" t="s">
        <v>91</v>
      </c>
      <c r="D214" s="3" t="s">
        <v>92</v>
      </c>
      <c r="E214" s="3" t="s">
        <v>92</v>
      </c>
      <c r="F214" s="3">
        <v>1.0</v>
      </c>
      <c r="G214" s="3" t="s">
        <v>93</v>
      </c>
      <c r="H214" s="3" t="s">
        <v>94</v>
      </c>
      <c r="I214" s="3" t="s">
        <v>95</v>
      </c>
      <c r="J214" s="3" t="s">
        <v>96</v>
      </c>
      <c r="K214" s="3" t="s">
        <v>1598</v>
      </c>
      <c r="L214" s="3">
        <v>2.023030384E9</v>
      </c>
      <c r="M214" s="3" t="s">
        <v>159</v>
      </c>
      <c r="N214" s="3" t="s">
        <v>1599</v>
      </c>
      <c r="O214" s="3">
        <v>1.1971237406E10</v>
      </c>
      <c r="P214" s="3">
        <v>5.56294488E8</v>
      </c>
      <c r="Q214" s="3" t="s">
        <v>92</v>
      </c>
      <c r="R214" s="3">
        <v>5.703282683E10</v>
      </c>
      <c r="S214" s="4">
        <v>38478.0</v>
      </c>
      <c r="T214" s="3" t="s">
        <v>163</v>
      </c>
      <c r="U214" s="3" t="s">
        <v>100</v>
      </c>
      <c r="V214" s="3" t="s">
        <v>1600</v>
      </c>
      <c r="W214" s="5" t="s">
        <v>1601</v>
      </c>
      <c r="X214" s="3" t="s">
        <v>103</v>
      </c>
      <c r="Y214" s="3" t="s">
        <v>104</v>
      </c>
      <c r="Z214" s="3" t="s">
        <v>105</v>
      </c>
      <c r="AA214" s="3" t="s">
        <v>106</v>
      </c>
      <c r="AC214" s="3">
        <v>4.0</v>
      </c>
      <c r="AD214" s="3">
        <v>4.0</v>
      </c>
      <c r="AE214" s="23">
        <f t="shared" si="1"/>
        <v>8</v>
      </c>
      <c r="AG214" s="23">
        <f t="shared" si="2"/>
        <v>8</v>
      </c>
      <c r="AH214" s="24" t="str">
        <f t="shared" si="3"/>
        <v>Ok</v>
      </c>
      <c r="AI214" s="3" t="s">
        <v>107</v>
      </c>
      <c r="AJ214" s="3">
        <v>0.0</v>
      </c>
      <c r="AK214" s="3" t="s">
        <v>109</v>
      </c>
      <c r="AL214" s="25">
        <f>IFERROR(VLOOKUP(AK214,'Dicionário'!A:C,2,0),"Conferir")</f>
        <v>2</v>
      </c>
      <c r="AM214" s="3">
        <v>2200.0</v>
      </c>
      <c r="AN214" s="3" t="s">
        <v>135</v>
      </c>
      <c r="AO214" s="26">
        <f>IFERROR(VLOOKUP(AN214,'Dicionário'!$A:$C,2,0),"Conferir")</f>
        <v>2</v>
      </c>
      <c r="AP214" s="3">
        <v>2485.0</v>
      </c>
      <c r="AQ214" s="3" t="s">
        <v>108</v>
      </c>
      <c r="AR214" s="26">
        <f>IFERROR(VLOOKUP(AQ214,'Dicionário'!$A:$C,2,0),"Conferir")</f>
        <v>2</v>
      </c>
      <c r="AS214" s="3">
        <v>0.0</v>
      </c>
      <c r="AT214" s="3" t="s">
        <v>109</v>
      </c>
      <c r="AU214" s="26">
        <f>IFERROR(VLOOKUP(AT214,'Dicionário'!$A:$C,2,0),"Conferir")</f>
        <v>2</v>
      </c>
      <c r="AV214" s="3">
        <v>0.0</v>
      </c>
      <c r="AW214" s="3" t="s">
        <v>109</v>
      </c>
      <c r="AX214" s="26">
        <f>IFERROR(VLOOKUP(AW214,'Dicionário'!$A:$C,2,0),"Conferir")</f>
        <v>2</v>
      </c>
      <c r="AY214" s="3">
        <v>0.0</v>
      </c>
      <c r="AZ214" s="3" t="s">
        <v>109</v>
      </c>
      <c r="BA214" s="26">
        <f>IFERROR(VLOOKUP(AZ214,'Dicionário'!$A:$C,2,0),"Conferir")</f>
        <v>2</v>
      </c>
      <c r="BB214" s="3">
        <v>0.0</v>
      </c>
      <c r="BC214" s="3" t="s">
        <v>109</v>
      </c>
      <c r="BD214" s="26">
        <f>IFERROR(VLOOKUP(BC214,'Dicionário'!$A:$C,2,0),"Conferir")</f>
        <v>2</v>
      </c>
      <c r="BF214" s="3">
        <v>1.0</v>
      </c>
      <c r="BG214" s="3" t="s">
        <v>136</v>
      </c>
      <c r="BH214" s="26">
        <f>IFERROR(VLOOKUP(BG214,'Dicionário'!$A:$C,2,0),"Conferir")</f>
        <v>1</v>
      </c>
      <c r="BI214" s="3">
        <v>0.0</v>
      </c>
      <c r="BJ214" s="3" t="s">
        <v>137</v>
      </c>
      <c r="BK214" s="26">
        <f>IFERROR(VLOOKUP(BJ214,'Dicionário'!$A:$C,2,0),"Conferir")</f>
        <v>2</v>
      </c>
      <c r="BL214" s="3">
        <v>210.0</v>
      </c>
      <c r="BM214" s="3" t="s">
        <v>138</v>
      </c>
      <c r="BN214" s="26">
        <f>IFERROR(VLOOKUP(BM214,'Dicionário'!$A:$C,2,0),"Conferir")</f>
        <v>2</v>
      </c>
      <c r="BO214" s="3">
        <v>75.0</v>
      </c>
      <c r="BP214" s="3" t="s">
        <v>114</v>
      </c>
      <c r="BQ214" s="26">
        <f>IFERROR(VLOOKUP(BP214,'Dicionário'!$A:$C,2,0),"Conferir")</f>
        <v>2</v>
      </c>
      <c r="BR214" s="3">
        <v>132.0</v>
      </c>
      <c r="BS214" s="3" t="s">
        <v>114</v>
      </c>
      <c r="BT214" s="26">
        <f>IFERROR(VLOOKUP(BS214,'Dicionário'!$A:$C,2,0),"Conferir")</f>
        <v>2</v>
      </c>
      <c r="BU214" s="3">
        <v>127.0</v>
      </c>
      <c r="BV214" s="3" t="s">
        <v>167</v>
      </c>
      <c r="BW214" s="26">
        <f>IFERROR(VLOOKUP(BV214,'Dicionário'!$A:$C,2,0),"Conferir")</f>
        <v>2</v>
      </c>
      <c r="BX214" s="3" t="s">
        <v>115</v>
      </c>
      <c r="BY214" s="3">
        <v>116.0</v>
      </c>
      <c r="BZ214" s="3" t="s">
        <v>116</v>
      </c>
      <c r="CA214" s="26">
        <f>IFERROR(VLOOKUP(BZ214,'Dicionário'!$A:$C,2,0),"Conferir")</f>
        <v>2</v>
      </c>
      <c r="CB214" s="3">
        <v>218.0</v>
      </c>
      <c r="CC214" s="3">
        <v>200.0</v>
      </c>
      <c r="CD214" s="3" t="s">
        <v>189</v>
      </c>
      <c r="CE214" s="26">
        <f>IFERROR(VLOOKUP(CD214,'Dicionário'!$A:$C,2,0),"Conferir")</f>
        <v>2</v>
      </c>
      <c r="CF214" s="3">
        <v>0.0</v>
      </c>
      <c r="CG214" s="3" t="s">
        <v>113</v>
      </c>
      <c r="CH214" s="26">
        <f>IFERROR(VLOOKUP(CG214,'Dicionário'!$A:$C,2,0),"Conferir")</f>
        <v>2</v>
      </c>
      <c r="CI214" s="3">
        <v>400.0</v>
      </c>
      <c r="CJ214" s="3" t="s">
        <v>141</v>
      </c>
      <c r="CK214" s="26">
        <f>IFERROR(VLOOKUP(CJ214,'Dicionário'!$A:$C,2,0),"Conferir")</f>
        <v>2</v>
      </c>
      <c r="CL214" s="3" t="s">
        <v>1951</v>
      </c>
      <c r="CM214" s="3">
        <v>1.0</v>
      </c>
      <c r="CN214" s="3">
        <v>0.0</v>
      </c>
      <c r="CO214" s="3">
        <v>1962.0</v>
      </c>
      <c r="CP214" s="3" t="s">
        <v>120</v>
      </c>
      <c r="CQ214" s="26">
        <f>IFERROR(VLOOKUP(CP214,'Dicionário'!$A:$C,2,0),"Conferir")</f>
        <v>2</v>
      </c>
      <c r="CR214" s="3">
        <v>0.0</v>
      </c>
      <c r="CS214" s="3" t="s">
        <v>120</v>
      </c>
      <c r="CT214" s="3">
        <v>0.0</v>
      </c>
      <c r="CU214" s="3">
        <f t="shared" si="36"/>
        <v>0</v>
      </c>
      <c r="CV214" s="3" t="s">
        <v>120</v>
      </c>
      <c r="CW214" s="3">
        <v>1174880.0</v>
      </c>
      <c r="CX214" s="3" t="s">
        <v>120</v>
      </c>
      <c r="CY214" s="26">
        <f>IFERROR(VLOOKUP(CX214,'Dicionário'!$A:$C,2,0),"Conferir")</f>
        <v>2</v>
      </c>
      <c r="CZ214" s="3" t="s">
        <v>1952</v>
      </c>
      <c r="DA214" s="3" t="s">
        <v>122</v>
      </c>
      <c r="DB214" s="3" t="s">
        <v>122</v>
      </c>
      <c r="DC214" s="26">
        <f>IFERROR(VLOOKUP(DB214,'Dicionário'!$A:$C,2,0),"Conferir")</f>
        <v>1</v>
      </c>
      <c r="DD214" s="3" t="s">
        <v>123</v>
      </c>
      <c r="DF214" s="3" t="s">
        <v>145</v>
      </c>
      <c r="DG214" s="26">
        <f>IFERROR(VLOOKUP(DF214,'Dicionário'!$A:$C,2,0),"Conferir")</f>
        <v>1</v>
      </c>
      <c r="DH214" s="3" t="s">
        <v>147</v>
      </c>
      <c r="DI214" s="26">
        <f>IFERROR(VLOOKUP(DH214,'Dicionário'!$A:$C,2,0),"Conferir")</f>
        <v>2</v>
      </c>
      <c r="DJ214" s="3" t="s">
        <v>146</v>
      </c>
      <c r="DK214" s="26">
        <f>IFERROR(VLOOKUP(DJ214,'Dicionário'!$A:$C,2,0),"Conferir")</f>
        <v>5</v>
      </c>
      <c r="DL214" s="3" t="s">
        <v>91</v>
      </c>
      <c r="DM214" s="26">
        <f>IFERROR(VLOOKUP(DL214,'Dicionário'!$A:$C,2,0),"Conferir")</f>
        <v>1</v>
      </c>
      <c r="DN214" s="3" t="s">
        <v>92</v>
      </c>
      <c r="DO214" s="26">
        <f>IFERROR(VLOOKUP(DN214,'Dicionário'!$A:$C,2,0),"Conferir")</f>
        <v>2</v>
      </c>
      <c r="DQ214" s="27">
        <f t="shared" si="5"/>
        <v>4685</v>
      </c>
      <c r="DR214" s="27">
        <f t="shared" si="6"/>
        <v>3440</v>
      </c>
      <c r="DS214" s="27">
        <f t="shared" si="7"/>
        <v>18</v>
      </c>
      <c r="DT214" s="27">
        <v>2018.0</v>
      </c>
    </row>
    <row r="215">
      <c r="A215" s="2">
        <v>45045.502179375</v>
      </c>
      <c r="B215" s="3" t="s">
        <v>1603</v>
      </c>
      <c r="C215" s="3" t="s">
        <v>91</v>
      </c>
      <c r="D215" s="3" t="s">
        <v>92</v>
      </c>
      <c r="E215" s="3" t="s">
        <v>92</v>
      </c>
      <c r="F215" s="3">
        <v>2.0</v>
      </c>
      <c r="G215" s="3" t="s">
        <v>93</v>
      </c>
      <c r="H215" s="3" t="s">
        <v>94</v>
      </c>
      <c r="I215" s="3" t="s">
        <v>95</v>
      </c>
      <c r="J215" s="3" t="s">
        <v>96</v>
      </c>
      <c r="K215" s="3" t="s">
        <v>1604</v>
      </c>
      <c r="L215" s="3">
        <v>2.023030389E9</v>
      </c>
      <c r="M215" s="3" t="s">
        <v>1602</v>
      </c>
      <c r="N215" s="3" t="s">
        <v>1605</v>
      </c>
      <c r="O215" s="3">
        <v>1.1964096802E10</v>
      </c>
      <c r="P215" s="3">
        <v>6.4440798E8</v>
      </c>
      <c r="Q215" s="3" t="s">
        <v>92</v>
      </c>
      <c r="R215" s="3">
        <v>5.42322988E10</v>
      </c>
      <c r="S215" s="4">
        <v>38692.0</v>
      </c>
      <c r="T215" s="3" t="s">
        <v>99</v>
      </c>
      <c r="U215" s="3" t="s">
        <v>100</v>
      </c>
      <c r="V215" s="3" t="s">
        <v>1606</v>
      </c>
      <c r="W215" s="5" t="s">
        <v>1607</v>
      </c>
      <c r="X215" s="3" t="s">
        <v>236</v>
      </c>
      <c r="Y215" s="3" t="s">
        <v>104</v>
      </c>
      <c r="Z215" s="3" t="s">
        <v>105</v>
      </c>
      <c r="AA215" s="3" t="s">
        <v>106</v>
      </c>
      <c r="AC215" s="3">
        <v>4.0</v>
      </c>
      <c r="AD215" s="3">
        <v>4.0</v>
      </c>
      <c r="AE215" s="23">
        <f t="shared" si="1"/>
        <v>8</v>
      </c>
      <c r="AG215" s="23">
        <f t="shared" si="2"/>
        <v>8</v>
      </c>
      <c r="AH215" s="24" t="str">
        <f t="shared" si="3"/>
        <v>Ok</v>
      </c>
      <c r="AI215" s="3" t="s">
        <v>134</v>
      </c>
      <c r="AJ215" s="3">
        <v>977.0</v>
      </c>
      <c r="AK215" s="3" t="s">
        <v>110</v>
      </c>
      <c r="AL215" s="25">
        <f>IFERROR(VLOOKUP(AK215,'Dicionário'!A:C,2,0),"Conferir")</f>
        <v>2</v>
      </c>
      <c r="AM215" s="3">
        <v>0.0</v>
      </c>
      <c r="AN215" s="3" t="s">
        <v>109</v>
      </c>
      <c r="AO215" s="26">
        <f>IFERROR(VLOOKUP(AN215,'Dicionário'!$A:$C,2,0),"Conferir")</f>
        <v>2</v>
      </c>
      <c r="AP215" s="3">
        <v>0.0</v>
      </c>
      <c r="AQ215" s="3" t="s">
        <v>109</v>
      </c>
      <c r="AR215" s="26">
        <f>IFERROR(VLOOKUP(AQ215,'Dicionário'!$A:$C,2,0),"Conferir")</f>
        <v>2</v>
      </c>
      <c r="AS215" s="3">
        <v>0.0</v>
      </c>
      <c r="AT215" s="3" t="s">
        <v>109</v>
      </c>
      <c r="AU215" s="26">
        <f>IFERROR(VLOOKUP(AT215,'Dicionário'!$A:$C,2,0),"Conferir")</f>
        <v>2</v>
      </c>
      <c r="AV215" s="3">
        <v>0.0</v>
      </c>
      <c r="AW215" s="3" t="s">
        <v>109</v>
      </c>
      <c r="AX215" s="26">
        <f>IFERROR(VLOOKUP(AW215,'Dicionário'!$A:$C,2,0),"Conferir")</f>
        <v>2</v>
      </c>
      <c r="AY215" s="3">
        <v>0.0</v>
      </c>
      <c r="AZ215" s="3" t="s">
        <v>109</v>
      </c>
      <c r="BA215" s="26">
        <f>IFERROR(VLOOKUP(AZ215,'Dicionário'!$A:$C,2,0),"Conferir")</f>
        <v>2</v>
      </c>
      <c r="BB215" s="3">
        <v>0.0</v>
      </c>
      <c r="BC215" s="3" t="s">
        <v>109</v>
      </c>
      <c r="BD215" s="26">
        <f>IFERROR(VLOOKUP(BC215,'Dicionário'!$A:$C,2,0),"Conferir")</f>
        <v>2</v>
      </c>
      <c r="BF215" s="3">
        <v>0.0</v>
      </c>
      <c r="BG215" s="3" t="s">
        <v>111</v>
      </c>
      <c r="BH215" s="26">
        <f>IFERROR(VLOOKUP(BG215,'Dicionário'!$A:$C,2,0),"Conferir")</f>
        <v>2</v>
      </c>
      <c r="BI215" s="3">
        <v>800.0</v>
      </c>
      <c r="BJ215" s="3" t="s">
        <v>245</v>
      </c>
      <c r="BK215" s="26">
        <f>IFERROR(VLOOKUP(BJ215,'Dicionário'!$A:$C,2,0),"Conferir")</f>
        <v>0</v>
      </c>
      <c r="BL215" s="3">
        <v>0.0</v>
      </c>
      <c r="BM215" s="3" t="s">
        <v>113</v>
      </c>
      <c r="BN215" s="26">
        <f>IFERROR(VLOOKUP(BM215,'Dicionário'!$A:$C,2,0),"Conferir")</f>
        <v>2</v>
      </c>
      <c r="BO215" s="3">
        <v>34.0</v>
      </c>
      <c r="BP215" s="3" t="s">
        <v>946</v>
      </c>
      <c r="BQ215" s="26">
        <f>IFERROR(VLOOKUP(BP215,'Dicionário'!$A:$C,2,0),"Conferir")</f>
        <v>1</v>
      </c>
      <c r="BR215" s="3">
        <v>157.0</v>
      </c>
      <c r="BS215" s="3" t="s">
        <v>947</v>
      </c>
      <c r="BT215" s="26">
        <f>IFERROR(VLOOKUP(BS215,'Dicionário'!$A:$C,2,0),"Conferir")</f>
        <v>1</v>
      </c>
      <c r="BU215" s="3">
        <v>54.0</v>
      </c>
      <c r="BV215" s="3" t="s">
        <v>237</v>
      </c>
      <c r="BW215" s="26">
        <f>IFERROR(VLOOKUP(BV215,'Dicionário'!$A:$C,2,0),"Conferir")</f>
        <v>0</v>
      </c>
      <c r="BX215" s="3" t="s">
        <v>157</v>
      </c>
      <c r="BY215" s="3">
        <v>100.0</v>
      </c>
      <c r="BZ215" s="3" t="s">
        <v>140</v>
      </c>
      <c r="CA215" s="26">
        <f>IFERROR(VLOOKUP(BZ215,'Dicionário'!$A:$C,2,0),"Conferir")</f>
        <v>0</v>
      </c>
      <c r="CB215" s="3">
        <v>400.0</v>
      </c>
      <c r="CC215" s="3">
        <v>70.0</v>
      </c>
      <c r="CD215" s="3" t="s">
        <v>158</v>
      </c>
      <c r="CE215" s="26">
        <f>IFERROR(VLOOKUP(CD215,'Dicionário'!$A:$C,2,0),"Conferir")</f>
        <v>1</v>
      </c>
      <c r="CF215" s="3">
        <v>0.0</v>
      </c>
      <c r="CG215" s="3" t="s">
        <v>113</v>
      </c>
      <c r="CH215" s="26">
        <f>IFERROR(VLOOKUP(CG215,'Dicionário'!$A:$C,2,0),"Conferir")</f>
        <v>2</v>
      </c>
      <c r="CI215" s="3">
        <v>150.0</v>
      </c>
      <c r="CJ215" s="3" t="s">
        <v>118</v>
      </c>
      <c r="CK215" s="26">
        <f>IFERROR(VLOOKUP(CJ215,'Dicionário'!$A:$C,2,0),"Conferir")</f>
        <v>2</v>
      </c>
      <c r="CL215" s="3" t="s">
        <v>1753</v>
      </c>
      <c r="CM215" s="3">
        <v>0.0</v>
      </c>
      <c r="CN215" s="3">
        <v>0.0</v>
      </c>
      <c r="CO215" s="3">
        <v>0.0</v>
      </c>
      <c r="CP215" s="3" t="s">
        <v>113</v>
      </c>
      <c r="CQ215" s="26">
        <f>IFERROR(VLOOKUP(CP215,'Dicionário'!$A:$C,2,0),"Conferir")</f>
        <v>2</v>
      </c>
      <c r="CR215" s="3">
        <v>0.0</v>
      </c>
      <c r="CS215" s="3" t="s">
        <v>120</v>
      </c>
      <c r="CT215" s="3">
        <v>0.0</v>
      </c>
      <c r="CU215" s="3">
        <f t="shared" si="36"/>
        <v>0</v>
      </c>
      <c r="CV215" s="3" t="s">
        <v>120</v>
      </c>
      <c r="CW215" s="3">
        <v>0.0</v>
      </c>
      <c r="CX215" s="3" t="s">
        <v>113</v>
      </c>
      <c r="CY215" s="26">
        <f>IFERROR(VLOOKUP(CX215,'Dicionário'!$A:$C,2,0),"Conferir")</f>
        <v>2</v>
      </c>
      <c r="DA215" s="3" t="s">
        <v>122</v>
      </c>
      <c r="DB215" s="3" t="s">
        <v>122</v>
      </c>
      <c r="DC215" s="26">
        <f>IFERROR(VLOOKUP(DB215,'Dicionário'!$A:$C,2,0),"Conferir")</f>
        <v>1</v>
      </c>
      <c r="DD215" s="3" t="s">
        <v>123</v>
      </c>
      <c r="DE215" s="3" t="s">
        <v>92</v>
      </c>
      <c r="DF215" s="3" t="s">
        <v>124</v>
      </c>
      <c r="DG215" s="26">
        <f>IFERROR(VLOOKUP(DF215,'Dicionário'!$A:$C,2,0),"Conferir")</f>
        <v>2</v>
      </c>
      <c r="DH215" s="3" t="s">
        <v>147</v>
      </c>
      <c r="DI215" s="26">
        <f>IFERROR(VLOOKUP(DH215,'Dicionário'!$A:$C,2,0),"Conferir")</f>
        <v>2</v>
      </c>
      <c r="DJ215" s="3" t="s">
        <v>126</v>
      </c>
      <c r="DK215" s="26">
        <f>IFERROR(VLOOKUP(DJ215,'Dicionário'!$A:$C,2,0),"Conferir")</f>
        <v>7</v>
      </c>
      <c r="DL215" s="3" t="s">
        <v>91</v>
      </c>
      <c r="DM215" s="26">
        <f>IFERROR(VLOOKUP(DL215,'Dicionário'!$A:$C,2,0),"Conferir")</f>
        <v>1</v>
      </c>
      <c r="DN215" s="3" t="s">
        <v>91</v>
      </c>
      <c r="DO215" s="26">
        <f>IFERROR(VLOOKUP(DN215,'Dicionário'!$A:$C,2,0),"Conferir")</f>
        <v>1</v>
      </c>
      <c r="DQ215" s="27">
        <f t="shared" si="5"/>
        <v>977</v>
      </c>
      <c r="DR215" s="27">
        <f t="shared" si="6"/>
        <v>1765</v>
      </c>
      <c r="DS215" s="27">
        <f t="shared" si="7"/>
        <v>17</v>
      </c>
      <c r="DT215" s="27">
        <v>2016.0</v>
      </c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3"/>
      <c r="EX215" s="23"/>
      <c r="EY215" s="23"/>
      <c r="EZ215" s="23"/>
      <c r="FA215" s="23"/>
      <c r="FB215" s="23"/>
      <c r="FC215" s="23"/>
      <c r="FD215" s="23"/>
      <c r="FE215" s="23"/>
      <c r="FF215" s="23"/>
      <c r="FG215" s="23"/>
      <c r="FH215" s="23"/>
      <c r="FI215" s="23"/>
      <c r="FJ215" s="23"/>
      <c r="FK215" s="23"/>
      <c r="FL215" s="23"/>
      <c r="FM215" s="23"/>
      <c r="FN215" s="23"/>
      <c r="FO215" s="23"/>
      <c r="FP215" s="23"/>
      <c r="FQ215" s="23"/>
      <c r="FR215" s="23"/>
      <c r="FS215" s="23"/>
      <c r="FT215" s="23"/>
      <c r="FU215" s="23"/>
      <c r="FV215" s="23"/>
      <c r="FW215" s="23"/>
      <c r="FX215" s="23"/>
      <c r="FY215" s="23"/>
      <c r="FZ215" s="23"/>
      <c r="GA215" s="23"/>
      <c r="GB215" s="23"/>
      <c r="GC215" s="23"/>
      <c r="GD215" s="23"/>
      <c r="GE215" s="23"/>
      <c r="GF215" s="23"/>
      <c r="GG215" s="23"/>
      <c r="GH215" s="23"/>
      <c r="GI215" s="23"/>
      <c r="GJ215" s="23"/>
      <c r="GK215" s="23"/>
      <c r="GL215" s="23"/>
      <c r="GM215" s="23"/>
      <c r="GN215" s="23"/>
      <c r="GO215" s="23"/>
      <c r="GP215" s="23"/>
      <c r="GQ215" s="23"/>
      <c r="GR215" s="23"/>
      <c r="GS215" s="23"/>
      <c r="GT215" s="23"/>
      <c r="GU215" s="23"/>
      <c r="GV215" s="23"/>
      <c r="GW215" s="23"/>
      <c r="GX215" s="23"/>
      <c r="GY215" s="23"/>
      <c r="GZ215" s="23"/>
      <c r="HA215" s="23"/>
      <c r="HB215" s="23"/>
      <c r="HC215" s="23"/>
      <c r="HD215" s="23"/>
      <c r="HE215" s="23"/>
      <c r="HF215" s="23"/>
      <c r="HG215" s="23"/>
      <c r="HH215" s="23"/>
      <c r="HI215" s="23"/>
      <c r="HJ215" s="23"/>
      <c r="HK215" s="23"/>
      <c r="HL215" s="23"/>
      <c r="HM215" s="23"/>
      <c r="HN215" s="23"/>
      <c r="HO215" s="23"/>
      <c r="HP215" s="23"/>
      <c r="HQ215" s="23"/>
      <c r="HR215" s="23"/>
      <c r="HS215" s="23"/>
      <c r="HT215" s="23"/>
      <c r="HU215" s="23"/>
      <c r="HV215" s="23"/>
      <c r="HW215" s="23"/>
      <c r="HX215" s="23"/>
      <c r="HY215" s="23"/>
      <c r="HZ215" s="23"/>
      <c r="IA215" s="23"/>
    </row>
    <row r="216">
      <c r="A216" s="2">
        <v>45052.75582898148</v>
      </c>
      <c r="B216" s="3" t="s">
        <v>1608</v>
      </c>
      <c r="C216" s="3" t="s">
        <v>91</v>
      </c>
      <c r="D216" s="3" t="s">
        <v>92</v>
      </c>
      <c r="E216" s="3" t="s">
        <v>92</v>
      </c>
      <c r="F216" s="3">
        <v>1.0</v>
      </c>
      <c r="G216" s="3" t="s">
        <v>93</v>
      </c>
      <c r="H216" s="3" t="s">
        <v>94</v>
      </c>
      <c r="I216" s="3" t="s">
        <v>95</v>
      </c>
      <c r="J216" s="3" t="s">
        <v>1609</v>
      </c>
      <c r="K216" s="3" t="s">
        <v>1610</v>
      </c>
      <c r="L216" s="3">
        <v>2.023030393E9</v>
      </c>
      <c r="M216" s="3" t="s">
        <v>294</v>
      </c>
      <c r="N216" s="3" t="s">
        <v>1611</v>
      </c>
      <c r="O216" s="3">
        <v>1.195055325E10</v>
      </c>
      <c r="P216" s="3">
        <v>5.5064063E8</v>
      </c>
      <c r="R216" s="3">
        <v>4.3620475814E10</v>
      </c>
      <c r="S216" s="4">
        <v>38360.0</v>
      </c>
      <c r="T216" s="3" t="s">
        <v>131</v>
      </c>
      <c r="U216" s="3" t="s">
        <v>100</v>
      </c>
      <c r="V216" s="3" t="s">
        <v>1612</v>
      </c>
      <c r="W216" s="5" t="s">
        <v>1613</v>
      </c>
      <c r="X216" s="3" t="s">
        <v>103</v>
      </c>
      <c r="Y216" s="3" t="s">
        <v>104</v>
      </c>
      <c r="Z216" s="3" t="s">
        <v>105</v>
      </c>
      <c r="AA216" s="3" t="s">
        <v>106</v>
      </c>
      <c r="AC216" s="3">
        <v>3.0</v>
      </c>
      <c r="AD216" s="3">
        <v>1.0</v>
      </c>
      <c r="AE216" s="23">
        <f t="shared" si="1"/>
        <v>2</v>
      </c>
      <c r="AG216" s="23">
        <f t="shared" si="2"/>
        <v>2</v>
      </c>
      <c r="AH216" s="24" t="str">
        <f t="shared" si="3"/>
        <v>Ok</v>
      </c>
      <c r="AI216" s="3" t="s">
        <v>107</v>
      </c>
      <c r="AJ216" s="3">
        <v>916.0</v>
      </c>
      <c r="AK216" s="3" t="s">
        <v>108</v>
      </c>
      <c r="AL216" s="25">
        <f>IFERROR(VLOOKUP(AK216,'Dicionário'!A:C,2,0),"Conferir")</f>
        <v>2</v>
      </c>
      <c r="AM216" s="3">
        <v>0.0</v>
      </c>
      <c r="AN216" s="3" t="s">
        <v>109</v>
      </c>
      <c r="AO216" s="26">
        <f>IFERROR(VLOOKUP(AN216,'Dicionário'!$A:$C,2,0),"Conferir")</f>
        <v>2</v>
      </c>
      <c r="AP216" s="3">
        <v>300.0</v>
      </c>
      <c r="AQ216" s="3" t="s">
        <v>135</v>
      </c>
      <c r="AR216" s="26">
        <f>IFERROR(VLOOKUP(AQ216,'Dicionário'!$A:$C,2,0),"Conferir")</f>
        <v>2</v>
      </c>
      <c r="AS216" s="3">
        <v>0.0</v>
      </c>
      <c r="AT216" s="3" t="s">
        <v>109</v>
      </c>
      <c r="AU216" s="26">
        <f>IFERROR(VLOOKUP(AT216,'Dicionário'!$A:$C,2,0),"Conferir")</f>
        <v>2</v>
      </c>
      <c r="AV216" s="3">
        <v>0.0</v>
      </c>
      <c r="AW216" s="3" t="s">
        <v>109</v>
      </c>
      <c r="AX216" s="26">
        <f>IFERROR(VLOOKUP(AW216,'Dicionário'!$A:$C,2,0),"Conferir")</f>
        <v>2</v>
      </c>
      <c r="AY216" s="3">
        <v>0.0</v>
      </c>
      <c r="AZ216" s="3" t="s">
        <v>109</v>
      </c>
      <c r="BA216" s="26">
        <f>IFERROR(VLOOKUP(AZ216,'Dicionário'!$A:$C,2,0),"Conferir")</f>
        <v>2</v>
      </c>
      <c r="BB216" s="3">
        <v>1411.0</v>
      </c>
      <c r="BC216" s="3" t="s">
        <v>108</v>
      </c>
      <c r="BD216" s="26">
        <f>IFERROR(VLOOKUP(BC216,'Dicionário'!$A:$C,2,0),"Conferir")</f>
        <v>2</v>
      </c>
      <c r="BE216" s="3" t="s">
        <v>1828</v>
      </c>
      <c r="BF216" s="3">
        <v>0.0</v>
      </c>
      <c r="BG216" s="3" t="s">
        <v>136</v>
      </c>
      <c r="BH216" s="26">
        <f>IFERROR(VLOOKUP(BG216,'Dicionário'!$A:$C,2,0),"Conferir")</f>
        <v>1</v>
      </c>
      <c r="BI216" s="3">
        <v>348.0</v>
      </c>
      <c r="BJ216" s="3" t="s">
        <v>437</v>
      </c>
      <c r="BK216" s="26">
        <f>IFERROR(VLOOKUP(BJ216,'Dicionário'!$A:$C,2,0),"Conferir")</f>
        <v>2</v>
      </c>
      <c r="BL216" s="3">
        <v>0.0</v>
      </c>
      <c r="BM216" s="3" t="s">
        <v>255</v>
      </c>
      <c r="BN216" s="26">
        <f>IFERROR(VLOOKUP(BM216,'Dicionário'!$A:$C,2,0),"Conferir")</f>
        <v>2</v>
      </c>
      <c r="BO216" s="3">
        <v>107.0</v>
      </c>
      <c r="BP216" s="3" t="s">
        <v>114</v>
      </c>
      <c r="BQ216" s="26">
        <f>IFERROR(VLOOKUP(BP216,'Dicionário'!$A:$C,2,0),"Conferir")</f>
        <v>2</v>
      </c>
      <c r="BR216" s="3">
        <v>234.0</v>
      </c>
      <c r="BS216" s="3" t="s">
        <v>114</v>
      </c>
      <c r="BT216" s="26">
        <f>IFERROR(VLOOKUP(BS216,'Dicionário'!$A:$C,2,0),"Conferir")</f>
        <v>2</v>
      </c>
      <c r="BU216" s="3">
        <v>0.0</v>
      </c>
      <c r="BV216" s="3" t="s">
        <v>113</v>
      </c>
      <c r="BW216" s="26">
        <f>IFERROR(VLOOKUP(BV216,'Dicionário'!$A:$C,2,0),"Conferir")</f>
        <v>2</v>
      </c>
      <c r="BX216" s="3" t="s">
        <v>157</v>
      </c>
      <c r="BY216" s="3">
        <v>123.0</v>
      </c>
      <c r="BZ216" s="3" t="s">
        <v>116</v>
      </c>
      <c r="CA216" s="26">
        <f>IFERROR(VLOOKUP(BZ216,'Dicionário'!$A:$C,2,0),"Conferir")</f>
        <v>2</v>
      </c>
      <c r="CB216" s="3">
        <v>0.0</v>
      </c>
      <c r="CC216" s="3">
        <v>0.0</v>
      </c>
      <c r="CD216" s="3" t="s">
        <v>113</v>
      </c>
      <c r="CE216" s="26">
        <f>IFERROR(VLOOKUP(CD216,'Dicionário'!$A:$C,2,0),"Conferir")</f>
        <v>2</v>
      </c>
      <c r="CF216" s="3">
        <v>681.0</v>
      </c>
      <c r="CG216" s="3" t="s">
        <v>276</v>
      </c>
      <c r="CH216" s="26">
        <f>IFERROR(VLOOKUP(CG216,'Dicionário'!$A:$C,2,0),"Conferir")</f>
        <v>2</v>
      </c>
      <c r="CI216" s="3">
        <v>158.0</v>
      </c>
      <c r="CJ216" s="3" t="s">
        <v>118</v>
      </c>
      <c r="CK216" s="26">
        <f>IFERROR(VLOOKUP(CJ216,'Dicionário'!$A:$C,2,0),"Conferir")</f>
        <v>2</v>
      </c>
      <c r="CL216" s="3" t="s">
        <v>1829</v>
      </c>
      <c r="CM216" s="3">
        <v>1.0</v>
      </c>
      <c r="CN216" s="3">
        <v>0.0</v>
      </c>
      <c r="CO216" s="3">
        <v>448.0</v>
      </c>
      <c r="CP216" s="3" t="s">
        <v>120</v>
      </c>
      <c r="CQ216" s="26">
        <f>IFERROR(VLOOKUP(CP216,'Dicionário'!$A:$C,2,0),"Conferir")</f>
        <v>2</v>
      </c>
      <c r="CR216" s="3">
        <v>0.0</v>
      </c>
      <c r="CS216" s="3" t="s">
        <v>113</v>
      </c>
      <c r="CT216" s="3">
        <v>0.0</v>
      </c>
      <c r="CU216" s="3">
        <f t="shared" si="36"/>
        <v>0</v>
      </c>
      <c r="CV216" s="3" t="s">
        <v>113</v>
      </c>
      <c r="CW216" s="3">
        <v>662.0</v>
      </c>
      <c r="CX216" s="3" t="s">
        <v>120</v>
      </c>
      <c r="CY216" s="26">
        <f>IFERROR(VLOOKUP(CX216,'Dicionário'!$A:$C,2,0),"Conferir")</f>
        <v>2</v>
      </c>
      <c r="DA216" s="3" t="s">
        <v>122</v>
      </c>
      <c r="DB216" s="3" t="s">
        <v>122</v>
      </c>
      <c r="DC216" s="26">
        <f>IFERROR(VLOOKUP(DB216,'Dicionário'!$A:$C,2,0),"Conferir")</f>
        <v>1</v>
      </c>
      <c r="DD216" s="3" t="s">
        <v>123</v>
      </c>
      <c r="DF216" s="3" t="s">
        <v>124</v>
      </c>
      <c r="DG216" s="26">
        <f>IFERROR(VLOOKUP(DF216,'Dicionário'!$A:$C,2,0),"Conferir")</f>
        <v>2</v>
      </c>
      <c r="DH216" s="3" t="s">
        <v>228</v>
      </c>
      <c r="DI216" s="26">
        <f>IFERROR(VLOOKUP(DH216,'Dicionário'!$A:$C,2,0),"Conferir")</f>
        <v>6</v>
      </c>
      <c r="DJ216" s="3" t="s">
        <v>146</v>
      </c>
      <c r="DK216" s="26">
        <f>IFERROR(VLOOKUP(DJ216,'Dicionário'!$A:$C,2,0),"Conferir")</f>
        <v>5</v>
      </c>
      <c r="DL216" s="3" t="s">
        <v>92</v>
      </c>
      <c r="DM216" s="26">
        <f>IFERROR(VLOOKUP(DL216,'Dicionário'!$A:$C,2,0),"Conferir")</f>
        <v>2</v>
      </c>
      <c r="DN216" s="3" t="s">
        <v>91</v>
      </c>
      <c r="DO216" s="26">
        <f>IFERROR(VLOOKUP(DN216,'Dicionário'!$A:$C,2,0),"Conferir")</f>
        <v>1</v>
      </c>
      <c r="DQ216" s="27">
        <f t="shared" si="5"/>
        <v>2627</v>
      </c>
      <c r="DR216" s="27">
        <f t="shared" si="6"/>
        <v>2099</v>
      </c>
      <c r="DS216" s="27">
        <f t="shared" si="7"/>
        <v>18</v>
      </c>
      <c r="DT216" s="27">
        <v>2021.0</v>
      </c>
    </row>
    <row r="217">
      <c r="A217" s="2">
        <v>45045.39676873843</v>
      </c>
      <c r="B217" s="3" t="s">
        <v>1615</v>
      </c>
      <c r="C217" s="3" t="s">
        <v>91</v>
      </c>
      <c r="D217" s="3" t="s">
        <v>92</v>
      </c>
      <c r="E217" s="3" t="s">
        <v>92</v>
      </c>
      <c r="F217" s="3" t="s">
        <v>93</v>
      </c>
      <c r="G217" s="3" t="s">
        <v>93</v>
      </c>
      <c r="H217" s="3" t="s">
        <v>94</v>
      </c>
      <c r="I217" s="3" t="s">
        <v>96</v>
      </c>
      <c r="J217" s="3" t="s">
        <v>95</v>
      </c>
      <c r="K217" s="3" t="s">
        <v>2489</v>
      </c>
      <c r="L217" s="3">
        <v>2.023030401E9</v>
      </c>
      <c r="M217" s="3" t="s">
        <v>267</v>
      </c>
      <c r="N217" s="3" t="s">
        <v>1617</v>
      </c>
      <c r="O217" s="3">
        <v>1.1980643291E10</v>
      </c>
      <c r="P217" s="3">
        <v>5.59382911E8</v>
      </c>
      <c r="Q217" s="3" t="s">
        <v>92</v>
      </c>
      <c r="R217" s="3">
        <v>5.4365048848E10</v>
      </c>
      <c r="S217" s="4">
        <v>38462.0</v>
      </c>
      <c r="T217" s="3" t="s">
        <v>163</v>
      </c>
      <c r="U217" s="3" t="s">
        <v>100</v>
      </c>
      <c r="V217" s="3" t="s">
        <v>1618</v>
      </c>
      <c r="W217" s="5" t="s">
        <v>1443</v>
      </c>
      <c r="X217" s="3" t="s">
        <v>103</v>
      </c>
      <c r="Y217" s="3" t="s">
        <v>104</v>
      </c>
      <c r="Z217" s="3" t="s">
        <v>105</v>
      </c>
      <c r="AA217" s="3" t="s">
        <v>106</v>
      </c>
      <c r="AB217" s="3" t="s">
        <v>1619</v>
      </c>
      <c r="AC217" s="3">
        <v>3.0</v>
      </c>
      <c r="AD217" s="3">
        <v>1.0</v>
      </c>
      <c r="AE217" s="23">
        <f t="shared" si="1"/>
        <v>2</v>
      </c>
      <c r="AG217" s="23">
        <f t="shared" si="2"/>
        <v>2</v>
      </c>
      <c r="AH217" s="24" t="str">
        <f t="shared" si="3"/>
        <v>Ok</v>
      </c>
      <c r="AI217" s="3" t="s">
        <v>107</v>
      </c>
      <c r="AJ217" s="3">
        <v>0.0</v>
      </c>
      <c r="AK217" s="3" t="s">
        <v>109</v>
      </c>
      <c r="AL217" s="25">
        <f>IFERROR(VLOOKUP(AK217,'Dicionário'!A:C,2,0),"Conferir")</f>
        <v>2</v>
      </c>
      <c r="AM217" s="3">
        <v>0.0</v>
      </c>
      <c r="AN217" s="3" t="s">
        <v>109</v>
      </c>
      <c r="AO217" s="26">
        <f>IFERROR(VLOOKUP(AN217,'Dicionário'!$A:$C,2,0),"Conferir")</f>
        <v>2</v>
      </c>
      <c r="AP217" s="3">
        <v>1627.0</v>
      </c>
      <c r="AQ217" s="3" t="s">
        <v>108</v>
      </c>
      <c r="AR217" s="26">
        <f>IFERROR(VLOOKUP(AQ217,'Dicionário'!$A:$C,2,0),"Conferir")</f>
        <v>2</v>
      </c>
      <c r="AS217" s="3">
        <v>0.0</v>
      </c>
      <c r="AT217" s="3" t="s">
        <v>109</v>
      </c>
      <c r="AU217" s="26">
        <f>IFERROR(VLOOKUP(AT217,'Dicionário'!$A:$C,2,0),"Conferir")</f>
        <v>2</v>
      </c>
      <c r="AV217" s="3">
        <v>0.0</v>
      </c>
      <c r="AW217" s="3" t="s">
        <v>109</v>
      </c>
      <c r="AX217" s="26">
        <f>IFERROR(VLOOKUP(AW217,'Dicionário'!$A:$C,2,0),"Conferir")</f>
        <v>2</v>
      </c>
      <c r="AY217" s="3">
        <v>0.0</v>
      </c>
      <c r="AZ217" s="3" t="s">
        <v>109</v>
      </c>
      <c r="BA217" s="26">
        <f>IFERROR(VLOOKUP(AZ217,'Dicionário'!$A:$C,2,0),"Conferir")</f>
        <v>2</v>
      </c>
      <c r="BB217" s="3">
        <v>0.0</v>
      </c>
      <c r="BC217" s="3" t="s">
        <v>109</v>
      </c>
      <c r="BD217" s="26">
        <f>IFERROR(VLOOKUP(BC217,'Dicionário'!$A:$C,2,0),"Conferir")</f>
        <v>2</v>
      </c>
      <c r="BF217" s="3">
        <v>0.0</v>
      </c>
      <c r="BG217" s="3" t="s">
        <v>111</v>
      </c>
      <c r="BH217" s="26">
        <f>IFERROR(VLOOKUP(BG217,'Dicionário'!$A:$C,2,0),"Conferir")</f>
        <v>2</v>
      </c>
      <c r="BI217" s="3">
        <v>800.0</v>
      </c>
      <c r="BJ217" s="3" t="s">
        <v>812</v>
      </c>
      <c r="BK217" s="26">
        <f>IFERROR(VLOOKUP(BJ217,'Dicionário'!$A:$C,2,0),"Conferir")</f>
        <v>1</v>
      </c>
      <c r="BL217" s="3">
        <v>0.0</v>
      </c>
      <c r="BM217" s="3" t="s">
        <v>113</v>
      </c>
      <c r="BN217" s="26">
        <f>IFERROR(VLOOKUP(BM217,'Dicionário'!$A:$C,2,0),"Conferir")</f>
        <v>2</v>
      </c>
      <c r="BO217" s="3">
        <v>298.0</v>
      </c>
      <c r="BP217" s="3" t="s">
        <v>114</v>
      </c>
      <c r="BQ217" s="26">
        <f>IFERROR(VLOOKUP(BP217,'Dicionário'!$A:$C,2,0),"Conferir")</f>
        <v>2</v>
      </c>
      <c r="BR217" s="3">
        <v>133.0</v>
      </c>
      <c r="BS217" s="3" t="s">
        <v>114</v>
      </c>
      <c r="BT217" s="26">
        <f>IFERROR(VLOOKUP(BS217,'Dicionário'!$A:$C,2,0),"Conferir")</f>
        <v>2</v>
      </c>
      <c r="BU217" s="3">
        <v>0.0</v>
      </c>
      <c r="BV217" s="3" t="s">
        <v>113</v>
      </c>
      <c r="BW217" s="26">
        <f>IFERROR(VLOOKUP(BV217,'Dicionário'!$A:$C,2,0),"Conferir")</f>
        <v>2</v>
      </c>
      <c r="BX217" s="3" t="s">
        <v>115</v>
      </c>
      <c r="BY217" s="3">
        <v>100.0</v>
      </c>
      <c r="BZ217" s="3" t="s">
        <v>140</v>
      </c>
      <c r="CA217" s="26">
        <f>IFERROR(VLOOKUP(BZ217,'Dicionário'!$A:$C,2,0),"Conferir")</f>
        <v>0</v>
      </c>
      <c r="CB217" s="3">
        <v>107.0</v>
      </c>
      <c r="CC217" s="3">
        <v>0.0</v>
      </c>
      <c r="CD217" s="3" t="s">
        <v>113</v>
      </c>
      <c r="CE217" s="26">
        <f>IFERROR(VLOOKUP(CD217,'Dicionário'!$A:$C,2,0),"Conferir")</f>
        <v>2</v>
      </c>
      <c r="CF217" s="3">
        <v>0.0</v>
      </c>
      <c r="CG217" s="3" t="s">
        <v>113</v>
      </c>
      <c r="CH217" s="26">
        <f>IFERROR(VLOOKUP(CG217,'Dicionário'!$A:$C,2,0),"Conferir")</f>
        <v>2</v>
      </c>
      <c r="CI217" s="3">
        <v>100.0</v>
      </c>
      <c r="CJ217" s="3" t="s">
        <v>118</v>
      </c>
      <c r="CK217" s="26">
        <f>IFERROR(VLOOKUP(CJ217,'Dicionário'!$A:$C,2,0),"Conferir")</f>
        <v>2</v>
      </c>
      <c r="CL217" s="3" t="s">
        <v>217</v>
      </c>
      <c r="CM217" s="3">
        <v>0.0</v>
      </c>
      <c r="CN217" s="3">
        <v>0.0</v>
      </c>
      <c r="CO217" s="3">
        <v>0.0</v>
      </c>
      <c r="CP217" s="3" t="s">
        <v>113</v>
      </c>
      <c r="CQ217" s="26">
        <f>IFERROR(VLOOKUP(CP217,'Dicionário'!$A:$C,2,0),"Conferir")</f>
        <v>2</v>
      </c>
      <c r="CR217" s="3">
        <v>0.0</v>
      </c>
      <c r="CS217" s="3" t="s">
        <v>120</v>
      </c>
      <c r="CT217" s="3">
        <v>0.0</v>
      </c>
      <c r="CU217" s="3">
        <f t="shared" si="36"/>
        <v>0</v>
      </c>
      <c r="CV217" s="3" t="s">
        <v>120</v>
      </c>
      <c r="CW217" s="3">
        <v>100.0</v>
      </c>
      <c r="CX217" s="3" t="s">
        <v>207</v>
      </c>
      <c r="CY217" s="26">
        <f>IFERROR(VLOOKUP(CX217,'Dicionário'!$A:$C,2,0),"Conferir")</f>
        <v>0</v>
      </c>
      <c r="CZ217" s="3" t="s">
        <v>813</v>
      </c>
      <c r="DA217" s="3" t="s">
        <v>121</v>
      </c>
      <c r="DB217" s="3" t="s">
        <v>122</v>
      </c>
      <c r="DC217" s="26">
        <f>IFERROR(VLOOKUP(DB217,'Dicionário'!$A:$C,2,0),"Conferir")</f>
        <v>1</v>
      </c>
      <c r="DD217" s="3" t="s">
        <v>144</v>
      </c>
      <c r="DF217" s="3" t="s">
        <v>145</v>
      </c>
      <c r="DG217" s="26">
        <f>IFERROR(VLOOKUP(DF217,'Dicionário'!$A:$C,2,0),"Conferir")</f>
        <v>1</v>
      </c>
      <c r="DH217" s="3" t="s">
        <v>181</v>
      </c>
      <c r="DI217" s="26">
        <f>IFERROR(VLOOKUP(DH217,'Dicionário'!$A:$C,2,0),"Conferir")</f>
        <v>1</v>
      </c>
      <c r="DJ217" s="3" t="s">
        <v>228</v>
      </c>
      <c r="DK217" s="26">
        <f>IFERROR(VLOOKUP(DJ217,'Dicionário'!$A:$C,2,0),"Conferir")</f>
        <v>6</v>
      </c>
      <c r="DL217" s="3" t="s">
        <v>92</v>
      </c>
      <c r="DM217" s="26">
        <f>IFERROR(VLOOKUP(DL217,'Dicionário'!$A:$C,2,0),"Conferir")</f>
        <v>2</v>
      </c>
      <c r="DN217" s="3" t="s">
        <v>92</v>
      </c>
      <c r="DO217" s="26">
        <f>IFERROR(VLOOKUP(DN217,'Dicionário'!$A:$C,2,0),"Conferir")</f>
        <v>2</v>
      </c>
      <c r="DQ217" s="27">
        <f t="shared" si="5"/>
        <v>1627</v>
      </c>
      <c r="DR217" s="27">
        <f t="shared" si="6"/>
        <v>1538</v>
      </c>
      <c r="DS217" s="27">
        <f t="shared" si="7"/>
        <v>18</v>
      </c>
      <c r="DT217" s="27">
        <v>2023.0</v>
      </c>
    </row>
    <row r="218">
      <c r="A218" s="2">
        <v>45045.637449664355</v>
      </c>
      <c r="B218" s="3" t="s">
        <v>1621</v>
      </c>
      <c r="C218" s="3" t="s">
        <v>91</v>
      </c>
      <c r="D218" s="3" t="s">
        <v>92</v>
      </c>
      <c r="E218" s="3" t="s">
        <v>1622</v>
      </c>
      <c r="F218" s="3">
        <v>2.0</v>
      </c>
      <c r="G218" s="3" t="s">
        <v>93</v>
      </c>
      <c r="H218" s="3" t="s">
        <v>94</v>
      </c>
      <c r="I218" s="3" t="s">
        <v>95</v>
      </c>
      <c r="J218" s="3" t="s">
        <v>96</v>
      </c>
      <c r="K218" s="3" t="s">
        <v>1623</v>
      </c>
      <c r="L218" s="3">
        <v>2.023030395E9</v>
      </c>
      <c r="M218" s="3" t="s">
        <v>89</v>
      </c>
      <c r="N218" s="3" t="s">
        <v>1624</v>
      </c>
      <c r="O218" s="3">
        <v>1.1986427377E10</v>
      </c>
      <c r="P218" s="3">
        <v>2.022038732E9</v>
      </c>
      <c r="Q218" s="3" t="s">
        <v>92</v>
      </c>
      <c r="R218" s="3">
        <v>6.2258640326E10</v>
      </c>
      <c r="S218" s="4">
        <v>38308.0</v>
      </c>
      <c r="T218" s="3" t="s">
        <v>131</v>
      </c>
      <c r="U218" s="3" t="s">
        <v>100</v>
      </c>
      <c r="V218" s="3" t="s">
        <v>1625</v>
      </c>
      <c r="W218" s="5" t="s">
        <v>1626</v>
      </c>
      <c r="X218" s="3" t="s">
        <v>103</v>
      </c>
      <c r="Y218" s="3" t="s">
        <v>104</v>
      </c>
      <c r="Z218" s="3" t="s">
        <v>105</v>
      </c>
      <c r="AA218" s="3" t="s">
        <v>106</v>
      </c>
      <c r="AB218" s="3" t="s">
        <v>1627</v>
      </c>
      <c r="AC218" s="3">
        <v>3.0</v>
      </c>
      <c r="AD218" s="3">
        <v>3.0</v>
      </c>
      <c r="AE218" s="23">
        <f t="shared" si="1"/>
        <v>6</v>
      </c>
      <c r="AG218" s="23">
        <f t="shared" si="2"/>
        <v>6</v>
      </c>
      <c r="AH218" s="24" t="str">
        <f t="shared" si="3"/>
        <v>Ok</v>
      </c>
      <c r="AI218" s="3" t="s">
        <v>107</v>
      </c>
      <c r="AJ218" s="3">
        <v>0.0</v>
      </c>
      <c r="AK218" s="3" t="s">
        <v>109</v>
      </c>
      <c r="AL218" s="25">
        <f>IFERROR(VLOOKUP(AK218,'Dicionário'!A:C,2,0),"Conferir")</f>
        <v>2</v>
      </c>
      <c r="AM218" s="3">
        <v>2273.0</v>
      </c>
      <c r="AN218" s="3" t="s">
        <v>108</v>
      </c>
      <c r="AO218" s="26">
        <f>IFERROR(VLOOKUP(AN218,'Dicionário'!$A:$C,2,0),"Conferir")</f>
        <v>2</v>
      </c>
      <c r="AP218" s="3">
        <v>3297.0</v>
      </c>
      <c r="AQ218" s="3" t="s">
        <v>108</v>
      </c>
      <c r="AR218" s="26">
        <f>IFERROR(VLOOKUP(AQ218,'Dicionário'!$A:$C,2,0),"Conferir")</f>
        <v>2</v>
      </c>
      <c r="AS218" s="3">
        <v>0.0</v>
      </c>
      <c r="AT218" s="3" t="s">
        <v>109</v>
      </c>
      <c r="AU218" s="26">
        <f>IFERROR(VLOOKUP(AT218,'Dicionário'!$A:$C,2,0),"Conferir")</f>
        <v>2</v>
      </c>
      <c r="AV218" s="3">
        <v>0.0</v>
      </c>
      <c r="AW218" s="3" t="s">
        <v>109</v>
      </c>
      <c r="AX218" s="26">
        <f>IFERROR(VLOOKUP(AW218,'Dicionário'!$A:$C,2,0),"Conferir")</f>
        <v>2</v>
      </c>
      <c r="AY218" s="3">
        <v>0.0</v>
      </c>
      <c r="AZ218" s="3" t="s">
        <v>109</v>
      </c>
      <c r="BA218" s="26">
        <f>IFERROR(VLOOKUP(AZ218,'Dicionário'!$A:$C,2,0),"Conferir")</f>
        <v>2</v>
      </c>
      <c r="BB218" s="3">
        <v>0.0</v>
      </c>
      <c r="BC218" s="3" t="s">
        <v>109</v>
      </c>
      <c r="BD218" s="26">
        <f>IFERROR(VLOOKUP(BC218,'Dicionário'!$A:$C,2,0),"Conferir")</f>
        <v>2</v>
      </c>
      <c r="BF218" s="3">
        <v>0.0</v>
      </c>
      <c r="BG218" s="3" t="s">
        <v>155</v>
      </c>
      <c r="BH218" s="26">
        <f>IFERROR(VLOOKUP(BG218,'Dicionário'!$A:$C,2,0),"Conferir")</f>
        <v>3</v>
      </c>
      <c r="BI218" s="3">
        <v>0.0</v>
      </c>
      <c r="BJ218" s="3" t="s">
        <v>156</v>
      </c>
      <c r="BK218" s="26">
        <f>IFERROR(VLOOKUP(BJ218,'Dicionário'!$A:$C,2,0),"Conferir")</f>
        <v>2</v>
      </c>
      <c r="BL218" s="3">
        <v>0.0</v>
      </c>
      <c r="BM218" s="3" t="s">
        <v>113</v>
      </c>
      <c r="BN218" s="26">
        <f>IFERROR(VLOOKUP(BM218,'Dicionário'!$A:$C,2,0),"Conferir")</f>
        <v>2</v>
      </c>
      <c r="BO218" s="3">
        <v>120.0</v>
      </c>
      <c r="BP218" s="3" t="s">
        <v>114</v>
      </c>
      <c r="BQ218" s="26">
        <f>IFERROR(VLOOKUP(BP218,'Dicionário'!$A:$C,2,0),"Conferir")</f>
        <v>2</v>
      </c>
      <c r="BR218" s="3">
        <v>160.0</v>
      </c>
      <c r="BS218" s="3" t="s">
        <v>114</v>
      </c>
      <c r="BT218" s="26">
        <f>IFERROR(VLOOKUP(BS218,'Dicionário'!$A:$C,2,0),"Conferir")</f>
        <v>2</v>
      </c>
      <c r="BU218" s="3">
        <v>80.0</v>
      </c>
      <c r="BV218" s="3" t="s">
        <v>139</v>
      </c>
      <c r="BW218" s="26">
        <f>IFERROR(VLOOKUP(BV218,'Dicionário'!$A:$C,2,0),"Conferir")</f>
        <v>2</v>
      </c>
      <c r="BX218" s="3" t="s">
        <v>157</v>
      </c>
      <c r="BY218" s="3">
        <v>106.0</v>
      </c>
      <c r="BZ218" s="3" t="s">
        <v>116</v>
      </c>
      <c r="CA218" s="26">
        <f>IFERROR(VLOOKUP(BZ218,'Dicionário'!$A:$C,2,0),"Conferir")</f>
        <v>2</v>
      </c>
      <c r="CB218" s="3">
        <v>327.0</v>
      </c>
      <c r="CC218" s="3">
        <v>0.0</v>
      </c>
      <c r="CD218" s="3" t="s">
        <v>113</v>
      </c>
      <c r="CE218" s="26">
        <f>IFERROR(VLOOKUP(CD218,'Dicionário'!$A:$C,2,0),"Conferir")</f>
        <v>2</v>
      </c>
      <c r="CF218" s="3">
        <v>0.0</v>
      </c>
      <c r="CG218" s="3" t="s">
        <v>113</v>
      </c>
      <c r="CH218" s="26">
        <f>IFERROR(VLOOKUP(CG218,'Dicionário'!$A:$C,2,0),"Conferir")</f>
        <v>2</v>
      </c>
      <c r="CI218" s="3">
        <v>150.0</v>
      </c>
      <c r="CJ218" s="3" t="s">
        <v>118</v>
      </c>
      <c r="CK218" s="26">
        <f>IFERROR(VLOOKUP(CJ218,'Dicionário'!$A:$C,2,0),"Conferir")</f>
        <v>2</v>
      </c>
      <c r="CL218" s="3" t="s">
        <v>2128</v>
      </c>
      <c r="CM218" s="3">
        <v>0.0</v>
      </c>
      <c r="CN218" s="3">
        <v>0.0</v>
      </c>
      <c r="CO218" s="3">
        <v>0.0</v>
      </c>
      <c r="CP218" s="3" t="s">
        <v>113</v>
      </c>
      <c r="CQ218" s="26">
        <f>IFERROR(VLOOKUP(CP218,'Dicionário'!$A:$C,2,0),"Conferir")</f>
        <v>2</v>
      </c>
      <c r="CR218" s="3">
        <v>0.0</v>
      </c>
      <c r="CS218" s="3" t="s">
        <v>113</v>
      </c>
      <c r="CT218" s="3">
        <v>0.0</v>
      </c>
      <c r="CU218" s="3">
        <f t="shared" si="36"/>
        <v>0</v>
      </c>
      <c r="CV218" s="3" t="s">
        <v>113</v>
      </c>
      <c r="CW218" s="3">
        <v>0.0</v>
      </c>
      <c r="CX218" s="3" t="s">
        <v>113</v>
      </c>
      <c r="CY218" s="26">
        <f>IFERROR(VLOOKUP(CX218,'Dicionário'!$A:$C,2,0),"Conferir")</f>
        <v>2</v>
      </c>
      <c r="DA218" s="3" t="s">
        <v>122</v>
      </c>
      <c r="DB218" s="3" t="s">
        <v>122</v>
      </c>
      <c r="DC218" s="26">
        <f>IFERROR(VLOOKUP(DB218,'Dicionário'!$A:$C,2,0),"Conferir")</f>
        <v>1</v>
      </c>
      <c r="DD218" s="3" t="s">
        <v>144</v>
      </c>
      <c r="DF218" s="3" t="s">
        <v>124</v>
      </c>
      <c r="DG218" s="26">
        <f>IFERROR(VLOOKUP(DF218,'Dicionário'!$A:$C,2,0),"Conferir")</f>
        <v>2</v>
      </c>
      <c r="DH218" s="3" t="s">
        <v>146</v>
      </c>
      <c r="DI218" s="26">
        <f>IFERROR(VLOOKUP(DH218,'Dicionário'!$A:$C,2,0),"Conferir")</f>
        <v>5</v>
      </c>
      <c r="DJ218" s="3" t="s">
        <v>126</v>
      </c>
      <c r="DK218" s="26">
        <f>IFERROR(VLOOKUP(DJ218,'Dicionário'!$A:$C,2,0),"Conferir")</f>
        <v>7</v>
      </c>
      <c r="DL218" s="3" t="s">
        <v>91</v>
      </c>
      <c r="DM218" s="26">
        <f>IFERROR(VLOOKUP(DL218,'Dicionário'!$A:$C,2,0),"Conferir")</f>
        <v>1</v>
      </c>
      <c r="DN218" s="3" t="s">
        <v>91</v>
      </c>
      <c r="DO218" s="26">
        <f>IFERROR(VLOOKUP(DN218,'Dicionário'!$A:$C,2,0),"Conferir")</f>
        <v>1</v>
      </c>
      <c r="DQ218" s="27">
        <f t="shared" si="5"/>
        <v>5570</v>
      </c>
      <c r="DR218" s="27">
        <f t="shared" si="6"/>
        <v>943</v>
      </c>
      <c r="DS218" s="27">
        <f t="shared" si="7"/>
        <v>18</v>
      </c>
      <c r="DT218" s="27">
        <v>2023.0</v>
      </c>
    </row>
    <row r="219">
      <c r="A219" s="2">
        <v>45052.7111994213</v>
      </c>
      <c r="B219" s="3" t="s">
        <v>1628</v>
      </c>
      <c r="C219" s="3" t="s">
        <v>91</v>
      </c>
      <c r="D219" s="3" t="s">
        <v>92</v>
      </c>
      <c r="E219" s="3" t="s">
        <v>92</v>
      </c>
      <c r="F219" s="3">
        <v>2.0</v>
      </c>
      <c r="G219" s="3" t="s">
        <v>93</v>
      </c>
      <c r="H219" s="3" t="s">
        <v>94</v>
      </c>
      <c r="I219" s="3" t="s">
        <v>95</v>
      </c>
      <c r="J219" s="3" t="s">
        <v>96</v>
      </c>
      <c r="K219" s="3" t="s">
        <v>1629</v>
      </c>
      <c r="L219" s="3">
        <v>2.023030402E9</v>
      </c>
      <c r="M219" s="3" t="s">
        <v>169</v>
      </c>
      <c r="N219" s="3" t="s">
        <v>1630</v>
      </c>
      <c r="O219" s="3">
        <v>1.1997255642E10</v>
      </c>
      <c r="P219" s="3">
        <v>5.40165992E8</v>
      </c>
      <c r="Q219" s="3" t="s">
        <v>92</v>
      </c>
      <c r="R219" s="3">
        <v>5.4957659826E10</v>
      </c>
      <c r="S219" s="4">
        <v>38510.0</v>
      </c>
      <c r="T219" s="3" t="s">
        <v>99</v>
      </c>
      <c r="U219" s="3" t="s">
        <v>100</v>
      </c>
      <c r="V219" s="3" t="s">
        <v>1631</v>
      </c>
      <c r="W219" s="5" t="s">
        <v>1632</v>
      </c>
      <c r="X219" s="3" t="s">
        <v>689</v>
      </c>
      <c r="Y219" s="3" t="s">
        <v>104</v>
      </c>
      <c r="Z219" s="3" t="s">
        <v>105</v>
      </c>
      <c r="AA219" s="3" t="s">
        <v>106</v>
      </c>
      <c r="AC219" s="3">
        <v>4.0</v>
      </c>
      <c r="AD219" s="3">
        <v>4.0</v>
      </c>
      <c r="AE219" s="23">
        <f t="shared" si="1"/>
        <v>8</v>
      </c>
      <c r="AG219" s="23">
        <f t="shared" si="2"/>
        <v>8</v>
      </c>
      <c r="AH219" s="24" t="str">
        <f t="shared" si="3"/>
        <v>Ok</v>
      </c>
      <c r="AI219" s="3" t="s">
        <v>107</v>
      </c>
      <c r="AJ219" s="3">
        <v>0.0</v>
      </c>
      <c r="AK219" s="3" t="s">
        <v>109</v>
      </c>
      <c r="AL219" s="25">
        <f>IFERROR(VLOOKUP(AK219,'Dicionário'!A:C,2,0),"Conferir")</f>
        <v>2</v>
      </c>
      <c r="AM219" s="3">
        <v>1000.0</v>
      </c>
      <c r="AN219" s="3" t="s">
        <v>135</v>
      </c>
      <c r="AO219" s="26">
        <f>IFERROR(VLOOKUP(AN219,'Dicionário'!$A:$C,2,0),"Conferir")</f>
        <v>2</v>
      </c>
      <c r="AP219" s="3">
        <v>2000.0</v>
      </c>
      <c r="AQ219" s="3" t="s">
        <v>135</v>
      </c>
      <c r="AR219" s="26">
        <f>IFERROR(VLOOKUP(AQ219,'Dicionário'!$A:$C,2,0),"Conferir")</f>
        <v>2</v>
      </c>
      <c r="AS219" s="3">
        <v>0.0</v>
      </c>
      <c r="AT219" s="3" t="s">
        <v>109</v>
      </c>
      <c r="AU219" s="26">
        <f>IFERROR(VLOOKUP(AT219,'Dicionário'!$A:$C,2,0),"Conferir")</f>
        <v>2</v>
      </c>
      <c r="AV219" s="3">
        <v>0.0</v>
      </c>
      <c r="AW219" s="3" t="s">
        <v>109</v>
      </c>
      <c r="AX219" s="26">
        <f>IFERROR(VLOOKUP(AW219,'Dicionário'!$A:$C,2,0),"Conferir")</f>
        <v>2</v>
      </c>
      <c r="AY219" s="3">
        <v>0.0</v>
      </c>
      <c r="AZ219" s="3" t="s">
        <v>109</v>
      </c>
      <c r="BA219" s="26">
        <f>IFERROR(VLOOKUP(AZ219,'Dicionário'!$A:$C,2,0),"Conferir")</f>
        <v>2</v>
      </c>
      <c r="BB219" s="3">
        <v>550.0</v>
      </c>
      <c r="BC219" s="3" t="s">
        <v>274</v>
      </c>
      <c r="BD219" s="26">
        <f>IFERROR(VLOOKUP(BC219,'Dicionário'!$A:$C,2,0),"Conferir")</f>
        <v>0</v>
      </c>
      <c r="BF219" s="3">
        <v>0.0</v>
      </c>
      <c r="BG219" s="3" t="s">
        <v>155</v>
      </c>
      <c r="BH219" s="26">
        <f>IFERROR(VLOOKUP(BG219,'Dicionário'!$A:$C,2,0),"Conferir")</f>
        <v>3</v>
      </c>
      <c r="BI219" s="3">
        <v>0.0</v>
      </c>
      <c r="BJ219" s="3" t="s">
        <v>156</v>
      </c>
      <c r="BK219" s="26">
        <f>IFERROR(VLOOKUP(BJ219,'Dicionário'!$A:$C,2,0),"Conferir")</f>
        <v>2</v>
      </c>
      <c r="BL219" s="3">
        <v>0.0</v>
      </c>
      <c r="BM219" s="3" t="s">
        <v>113</v>
      </c>
      <c r="BN219" s="26">
        <f>IFERROR(VLOOKUP(BM219,'Dicionário'!$A:$C,2,0),"Conferir")</f>
        <v>2</v>
      </c>
      <c r="BO219" s="3">
        <v>76.0</v>
      </c>
      <c r="BP219" s="3" t="s">
        <v>114</v>
      </c>
      <c r="BQ219" s="26">
        <f>IFERROR(VLOOKUP(BP219,'Dicionário'!$A:$C,2,0),"Conferir")</f>
        <v>2</v>
      </c>
      <c r="BR219" s="3">
        <v>165.0</v>
      </c>
      <c r="BS219" s="3" t="s">
        <v>114</v>
      </c>
      <c r="BT219" s="26">
        <f>IFERROR(VLOOKUP(BS219,'Dicionário'!$A:$C,2,0),"Conferir")</f>
        <v>2</v>
      </c>
      <c r="BU219" s="3">
        <v>168.0</v>
      </c>
      <c r="BV219" s="3" t="s">
        <v>167</v>
      </c>
      <c r="BW219" s="26">
        <f>IFERROR(VLOOKUP(BV219,'Dicionário'!$A:$C,2,0),"Conferir")</f>
        <v>2</v>
      </c>
      <c r="BX219" s="3" t="s">
        <v>204</v>
      </c>
      <c r="BY219" s="3">
        <v>0.0</v>
      </c>
      <c r="BZ219" s="3" t="s">
        <v>113</v>
      </c>
      <c r="CA219" s="26">
        <f>IFERROR(VLOOKUP(BZ219,'Dicionário'!$A:$C,2,0),"Conferir")</f>
        <v>2</v>
      </c>
      <c r="CB219" s="3">
        <v>300.0</v>
      </c>
      <c r="CC219" s="3">
        <v>50.0</v>
      </c>
      <c r="CD219" s="3" t="s">
        <v>226</v>
      </c>
      <c r="CE219" s="26">
        <f>IFERROR(VLOOKUP(CD219,'Dicionário'!$A:$C,2,0),"Conferir")</f>
        <v>0</v>
      </c>
      <c r="CF219" s="3">
        <v>0.0</v>
      </c>
      <c r="CG219" s="3" t="s">
        <v>113</v>
      </c>
      <c r="CH219" s="26">
        <f>IFERROR(VLOOKUP(CG219,'Dicionário'!$A:$C,2,0),"Conferir")</f>
        <v>2</v>
      </c>
      <c r="CI219" s="3">
        <v>350.0</v>
      </c>
      <c r="CJ219" s="3" t="s">
        <v>257</v>
      </c>
      <c r="CK219" s="26">
        <f>IFERROR(VLOOKUP(CJ219,'Dicionário'!$A:$C,2,0),"Conferir")</f>
        <v>0</v>
      </c>
      <c r="CL219" s="3" t="s">
        <v>763</v>
      </c>
      <c r="CM219" s="3">
        <v>1.0</v>
      </c>
      <c r="CN219" s="3">
        <v>0.0</v>
      </c>
      <c r="CO219" s="3">
        <v>1863.0</v>
      </c>
      <c r="CP219" s="3" t="s">
        <v>120</v>
      </c>
      <c r="CQ219" s="26">
        <f>IFERROR(VLOOKUP(CP219,'Dicionário'!$A:$C,2,0),"Conferir")</f>
        <v>2</v>
      </c>
      <c r="CR219" s="3">
        <v>0.0</v>
      </c>
      <c r="CS219" s="3" t="s">
        <v>113</v>
      </c>
      <c r="CT219" s="3">
        <v>0.0</v>
      </c>
      <c r="CU219" s="3">
        <f t="shared" si="36"/>
        <v>0</v>
      </c>
      <c r="CV219" s="3" t="s">
        <v>113</v>
      </c>
      <c r="CW219" s="3">
        <v>13285.0</v>
      </c>
      <c r="CX219" s="3" t="s">
        <v>120</v>
      </c>
      <c r="CY219" s="26">
        <f>IFERROR(VLOOKUP(CX219,'Dicionário'!$A:$C,2,0),"Conferir")</f>
        <v>2</v>
      </c>
      <c r="CZ219" s="3" t="s">
        <v>764</v>
      </c>
      <c r="DA219" s="3" t="s">
        <v>331</v>
      </c>
      <c r="DB219" s="3" t="s">
        <v>385</v>
      </c>
      <c r="DC219" s="26">
        <f>IFERROR(VLOOKUP(DB219,'Dicionário'!$A:$C,2,0),"Conferir")</f>
        <v>3</v>
      </c>
      <c r="DD219" s="3" t="s">
        <v>123</v>
      </c>
      <c r="DF219" s="3" t="s">
        <v>124</v>
      </c>
      <c r="DG219" s="26">
        <f>IFERROR(VLOOKUP(DF219,'Dicionário'!$A:$C,2,0),"Conferir")</f>
        <v>2</v>
      </c>
      <c r="DH219" s="3" t="s">
        <v>208</v>
      </c>
      <c r="DI219" s="26">
        <f>IFERROR(VLOOKUP(DH219,'Dicionário'!$A:$C,2,0),"Conferir")</f>
        <v>4</v>
      </c>
      <c r="DJ219" s="3" t="s">
        <v>146</v>
      </c>
      <c r="DK219" s="26">
        <f>IFERROR(VLOOKUP(DJ219,'Dicionário'!$A:$C,2,0),"Conferir")</f>
        <v>5</v>
      </c>
      <c r="DL219" s="3" t="s">
        <v>92</v>
      </c>
      <c r="DM219" s="26">
        <f>IFERROR(VLOOKUP(DL219,'Dicionário'!$A:$C,2,0),"Conferir")</f>
        <v>2</v>
      </c>
      <c r="DN219" s="3" t="s">
        <v>92</v>
      </c>
      <c r="DO219" s="26">
        <f>IFERROR(VLOOKUP(DN219,'Dicionário'!$A:$C,2,0),"Conferir")</f>
        <v>2</v>
      </c>
      <c r="DQ219" s="27">
        <f t="shared" si="5"/>
        <v>3550</v>
      </c>
      <c r="DR219" s="27">
        <f t="shared" si="6"/>
        <v>2972</v>
      </c>
      <c r="DS219" s="27">
        <f t="shared" si="7"/>
        <v>18</v>
      </c>
      <c r="DT219" s="27">
        <v>2022.0</v>
      </c>
    </row>
    <row r="220">
      <c r="A220" s="2">
        <v>45045.40434130787</v>
      </c>
      <c r="B220" s="3" t="s">
        <v>1634</v>
      </c>
      <c r="C220" s="3" t="s">
        <v>91</v>
      </c>
      <c r="D220" s="3" t="s">
        <v>92</v>
      </c>
      <c r="E220" s="3" t="s">
        <v>1635</v>
      </c>
      <c r="F220" s="3">
        <v>4.0</v>
      </c>
      <c r="G220" s="3">
        <v>1.0</v>
      </c>
      <c r="H220" s="3" t="s">
        <v>94</v>
      </c>
      <c r="I220" s="3" t="s">
        <v>96</v>
      </c>
      <c r="J220" s="3" t="s">
        <v>95</v>
      </c>
      <c r="K220" s="3" t="s">
        <v>1636</v>
      </c>
      <c r="L220" s="3">
        <v>2.023030385E9</v>
      </c>
      <c r="M220" s="3" t="s">
        <v>453</v>
      </c>
      <c r="N220" s="3" t="s">
        <v>1637</v>
      </c>
      <c r="O220" s="3">
        <v>1.3996250451E10</v>
      </c>
      <c r="P220" s="3">
        <v>5.25809533E8</v>
      </c>
      <c r="Q220" s="3" t="s">
        <v>92</v>
      </c>
      <c r="R220" s="3">
        <v>4.2572697823E10</v>
      </c>
      <c r="S220" s="4">
        <v>37842.0</v>
      </c>
      <c r="T220" s="3" t="s">
        <v>99</v>
      </c>
      <c r="U220" s="3" t="s">
        <v>100</v>
      </c>
      <c r="V220" s="3" t="s">
        <v>1638</v>
      </c>
      <c r="W220" s="5" t="s">
        <v>1639</v>
      </c>
      <c r="X220" s="3" t="s">
        <v>1584</v>
      </c>
      <c r="Y220" s="3" t="s">
        <v>104</v>
      </c>
      <c r="Z220" s="3" t="s">
        <v>105</v>
      </c>
      <c r="AA220" s="3" t="s">
        <v>106</v>
      </c>
      <c r="AC220" s="3">
        <v>5.0</v>
      </c>
      <c r="AD220" s="3">
        <v>5.0</v>
      </c>
      <c r="AE220" s="23">
        <f t="shared" si="1"/>
        <v>10</v>
      </c>
      <c r="AF220" s="3">
        <v>0.0</v>
      </c>
      <c r="AG220" s="23">
        <f t="shared" si="2"/>
        <v>10</v>
      </c>
      <c r="AH220" s="24" t="str">
        <f t="shared" si="3"/>
        <v>Ok</v>
      </c>
      <c r="AI220" s="3" t="s">
        <v>134</v>
      </c>
      <c r="AJ220" s="3">
        <v>0.0</v>
      </c>
      <c r="AK220" s="3" t="s">
        <v>109</v>
      </c>
      <c r="AL220" s="25">
        <f>IFERROR(VLOOKUP(AK220,'Dicionário'!A:C,2,0),"Conferir")</f>
        <v>2</v>
      </c>
      <c r="AM220" s="3">
        <v>0.0</v>
      </c>
      <c r="AN220" s="3" t="s">
        <v>109</v>
      </c>
      <c r="AO220" s="26">
        <f>IFERROR(VLOOKUP(AN220,'Dicionário'!$A:$C,2,0),"Conferir")</f>
        <v>2</v>
      </c>
      <c r="AP220" s="3">
        <v>1200.0</v>
      </c>
      <c r="AQ220" s="3" t="s">
        <v>135</v>
      </c>
      <c r="AR220" s="26">
        <f>IFERROR(VLOOKUP(AQ220,'Dicionário'!$A:$C,2,0),"Conferir")</f>
        <v>2</v>
      </c>
      <c r="AS220" s="3">
        <v>0.0</v>
      </c>
      <c r="AT220" s="3" t="s">
        <v>109</v>
      </c>
      <c r="AU220" s="26">
        <f>IFERROR(VLOOKUP(AT220,'Dicionário'!$A:$C,2,0),"Conferir")</f>
        <v>2</v>
      </c>
      <c r="AV220" s="3">
        <v>0.0</v>
      </c>
      <c r="AW220" s="3" t="s">
        <v>109</v>
      </c>
      <c r="AX220" s="26">
        <f>IFERROR(VLOOKUP(AW220,'Dicionário'!$A:$C,2,0),"Conferir")</f>
        <v>2</v>
      </c>
      <c r="AY220" s="3">
        <v>927.0</v>
      </c>
      <c r="AZ220" s="3" t="s">
        <v>154</v>
      </c>
      <c r="BA220" s="26">
        <f>IFERROR(VLOOKUP(AZ220,'Dicionário'!$A:$C,2,0),"Conferir")</f>
        <v>2</v>
      </c>
      <c r="BB220" s="3">
        <v>0.0</v>
      </c>
      <c r="BC220" s="3" t="s">
        <v>109</v>
      </c>
      <c r="BD220" s="26">
        <f>IFERROR(VLOOKUP(BC220,'Dicionário'!$A:$C,2,0),"Conferir")</f>
        <v>2</v>
      </c>
      <c r="BF220" s="3">
        <v>0.0</v>
      </c>
      <c r="BG220" s="3" t="s">
        <v>155</v>
      </c>
      <c r="BH220" s="26">
        <f>IFERROR(VLOOKUP(BG220,'Dicionário'!$A:$C,2,0),"Conferir")</f>
        <v>3</v>
      </c>
      <c r="BI220" s="3">
        <v>0.0</v>
      </c>
      <c r="BJ220" s="3" t="s">
        <v>156</v>
      </c>
      <c r="BK220" s="26">
        <f>IFERROR(VLOOKUP(BJ220,'Dicionário'!$A:$C,2,0),"Conferir")</f>
        <v>2</v>
      </c>
      <c r="BL220" s="3">
        <v>0.0</v>
      </c>
      <c r="BM220" s="3" t="s">
        <v>113</v>
      </c>
      <c r="BN220" s="26">
        <f>IFERROR(VLOOKUP(BM220,'Dicionário'!$A:$C,2,0),"Conferir")</f>
        <v>2</v>
      </c>
      <c r="BO220" s="3">
        <v>52.0</v>
      </c>
      <c r="BP220" s="3" t="s">
        <v>114</v>
      </c>
      <c r="BQ220" s="26">
        <f>IFERROR(VLOOKUP(BP220,'Dicionário'!$A:$C,2,0),"Conferir")</f>
        <v>2</v>
      </c>
      <c r="BR220" s="3">
        <v>235.0</v>
      </c>
      <c r="BS220" s="3" t="s">
        <v>114</v>
      </c>
      <c r="BT220" s="26">
        <f>IFERROR(VLOOKUP(BS220,'Dicionário'!$A:$C,2,0),"Conferir")</f>
        <v>2</v>
      </c>
      <c r="BU220" s="3">
        <v>66.0</v>
      </c>
      <c r="BV220" s="3" t="s">
        <v>167</v>
      </c>
      <c r="BW220" s="26">
        <f>IFERROR(VLOOKUP(BV220,'Dicionário'!$A:$C,2,0),"Conferir")</f>
        <v>2</v>
      </c>
      <c r="BX220" s="3" t="s">
        <v>115</v>
      </c>
      <c r="BY220" s="3">
        <v>319.0</v>
      </c>
      <c r="BZ220" s="3" t="s">
        <v>116</v>
      </c>
      <c r="CA220" s="26">
        <f>IFERROR(VLOOKUP(BZ220,'Dicionário'!$A:$C,2,0),"Conferir")</f>
        <v>2</v>
      </c>
      <c r="CB220" s="3">
        <v>250.0</v>
      </c>
      <c r="CC220" s="3">
        <v>0.0</v>
      </c>
      <c r="CD220" s="3" t="s">
        <v>113</v>
      </c>
      <c r="CE220" s="26">
        <f>IFERROR(VLOOKUP(CD220,'Dicionário'!$A:$C,2,0),"Conferir")</f>
        <v>2</v>
      </c>
      <c r="CF220" s="3">
        <v>0.0</v>
      </c>
      <c r="CG220" s="3" t="s">
        <v>113</v>
      </c>
      <c r="CH220" s="26">
        <f>IFERROR(VLOOKUP(CG220,'Dicionário'!$A:$C,2,0),"Conferir")</f>
        <v>2</v>
      </c>
      <c r="CI220" s="3">
        <v>55.0</v>
      </c>
      <c r="CJ220" s="3" t="s">
        <v>118</v>
      </c>
      <c r="CK220" s="26">
        <f>IFERROR(VLOOKUP(CJ220,'Dicionário'!$A:$C,2,0),"Conferir")</f>
        <v>2</v>
      </c>
      <c r="CL220" s="3" t="s">
        <v>217</v>
      </c>
      <c r="CM220" s="3">
        <v>0.0</v>
      </c>
      <c r="CN220" s="3">
        <v>0.0</v>
      </c>
      <c r="CO220" s="3">
        <v>0.0</v>
      </c>
      <c r="CP220" s="3" t="s">
        <v>113</v>
      </c>
      <c r="CQ220" s="26">
        <f>IFERROR(VLOOKUP(CP220,'Dicionário'!$A:$C,2,0),"Conferir")</f>
        <v>2</v>
      </c>
      <c r="CR220" s="3">
        <v>0.0</v>
      </c>
      <c r="CS220" s="3" t="s">
        <v>113</v>
      </c>
      <c r="CT220" s="3">
        <v>0.0</v>
      </c>
      <c r="CU220" s="3">
        <f t="shared" si="36"/>
        <v>0</v>
      </c>
      <c r="CV220" s="3" t="s">
        <v>113</v>
      </c>
      <c r="CW220" s="3">
        <v>0.0</v>
      </c>
      <c r="CX220" s="3" t="s">
        <v>113</v>
      </c>
      <c r="CY220" s="26">
        <f>IFERROR(VLOOKUP(CX220,'Dicionário'!$A:$C,2,0),"Conferir")</f>
        <v>2</v>
      </c>
      <c r="DA220" s="3" t="s">
        <v>121</v>
      </c>
      <c r="DB220" s="3" t="s">
        <v>121</v>
      </c>
      <c r="DC220" s="26">
        <f>IFERROR(VLOOKUP(DB220,'Dicionário'!$A:$C,2,0),"Conferir")</f>
        <v>2</v>
      </c>
      <c r="DD220" s="3" t="s">
        <v>144</v>
      </c>
      <c r="DE220" s="3" t="s">
        <v>445</v>
      </c>
      <c r="DF220" s="3" t="s">
        <v>124</v>
      </c>
      <c r="DG220" s="26">
        <f>IFERROR(VLOOKUP(DF220,'Dicionário'!$A:$C,2,0),"Conferir")</f>
        <v>2</v>
      </c>
      <c r="DH220" s="3" t="s">
        <v>125</v>
      </c>
      <c r="DI220" s="26">
        <f>IFERROR(VLOOKUP(DH220,'Dicionário'!$A:$C,2,0),"Conferir")</f>
        <v>3</v>
      </c>
      <c r="DJ220" s="3" t="s">
        <v>208</v>
      </c>
      <c r="DK220" s="26">
        <f>IFERROR(VLOOKUP(DJ220,'Dicionário'!$A:$C,2,0),"Conferir")</f>
        <v>4</v>
      </c>
      <c r="DL220" s="3" t="s">
        <v>92</v>
      </c>
      <c r="DM220" s="26">
        <f>IFERROR(VLOOKUP(DL220,'Dicionário'!$A:$C,2,0),"Conferir")</f>
        <v>2</v>
      </c>
      <c r="DN220" s="3" t="s">
        <v>92</v>
      </c>
      <c r="DO220" s="26">
        <f>IFERROR(VLOOKUP(DN220,'Dicionário'!$A:$C,2,0),"Conferir")</f>
        <v>2</v>
      </c>
      <c r="DQ220" s="27">
        <f t="shared" si="5"/>
        <v>2127</v>
      </c>
      <c r="DR220" s="27">
        <f t="shared" si="6"/>
        <v>977</v>
      </c>
      <c r="DS220" s="27">
        <f t="shared" si="7"/>
        <v>20</v>
      </c>
      <c r="DT220" s="27">
        <v>2023.0</v>
      </c>
    </row>
    <row r="221">
      <c r="A221" s="2">
        <v>45052.5419169213</v>
      </c>
      <c r="B221" s="3" t="s">
        <v>1642</v>
      </c>
      <c r="C221" s="3" t="s">
        <v>91</v>
      </c>
      <c r="D221" s="3" t="s">
        <v>91</v>
      </c>
      <c r="E221" s="3" t="s">
        <v>92</v>
      </c>
      <c r="F221" s="3">
        <v>1.0</v>
      </c>
      <c r="G221" s="3" t="s">
        <v>93</v>
      </c>
      <c r="H221" s="3" t="s">
        <v>94</v>
      </c>
      <c r="I221" s="3" t="s">
        <v>96</v>
      </c>
      <c r="J221" s="3" t="s">
        <v>95</v>
      </c>
      <c r="K221" s="3" t="s">
        <v>1643</v>
      </c>
      <c r="L221" s="3">
        <v>2.023030408E9</v>
      </c>
      <c r="M221" s="3" t="s">
        <v>798</v>
      </c>
      <c r="N221" s="3" t="s">
        <v>1644</v>
      </c>
      <c r="O221" s="3">
        <v>1.194953304E10</v>
      </c>
      <c r="P221" s="3">
        <v>5.22641386E8</v>
      </c>
      <c r="Q221" s="3" t="s">
        <v>92</v>
      </c>
      <c r="R221" s="3">
        <v>4.565734281E10</v>
      </c>
      <c r="S221" s="4">
        <v>38737.0</v>
      </c>
      <c r="T221" s="3" t="s">
        <v>163</v>
      </c>
      <c r="U221" s="3" t="s">
        <v>100</v>
      </c>
      <c r="V221" s="3" t="s">
        <v>1645</v>
      </c>
      <c r="W221" s="5" t="s">
        <v>1646</v>
      </c>
      <c r="X221" s="3" t="s">
        <v>103</v>
      </c>
      <c r="Y221" s="3" t="s">
        <v>104</v>
      </c>
      <c r="Z221" s="3" t="s">
        <v>105</v>
      </c>
      <c r="AA221" s="3" t="s">
        <v>106</v>
      </c>
      <c r="AC221" s="3">
        <v>2.0</v>
      </c>
      <c r="AD221" s="3">
        <v>2.0</v>
      </c>
      <c r="AE221" s="23">
        <f t="shared" si="1"/>
        <v>4</v>
      </c>
      <c r="AG221" s="23">
        <f t="shared" si="2"/>
        <v>4</v>
      </c>
      <c r="AH221" s="24" t="str">
        <f t="shared" si="3"/>
        <v>Ok</v>
      </c>
      <c r="AI221" s="3" t="s">
        <v>134</v>
      </c>
      <c r="AJ221" s="3">
        <v>0.0</v>
      </c>
      <c r="AK221" s="3" t="s">
        <v>109</v>
      </c>
      <c r="AL221" s="25">
        <f>IFERROR(VLOOKUP(AK221,'Dicionário'!A:C,2,0),"Conferir")</f>
        <v>2</v>
      </c>
      <c r="AM221" s="3">
        <v>0.0</v>
      </c>
      <c r="AN221" s="3" t="s">
        <v>109</v>
      </c>
      <c r="AO221" s="26">
        <f>IFERROR(VLOOKUP(AN221,'Dicionário'!$A:$C,2,0),"Conferir")</f>
        <v>2</v>
      </c>
      <c r="AP221" s="3">
        <v>1397.0</v>
      </c>
      <c r="AQ221" s="3" t="s">
        <v>108</v>
      </c>
      <c r="AR221" s="26">
        <f>IFERROR(VLOOKUP(AQ221,'Dicionário'!$A:$C,2,0),"Conferir")</f>
        <v>2</v>
      </c>
      <c r="AS221" s="3">
        <v>0.0</v>
      </c>
      <c r="AT221" s="3" t="s">
        <v>109</v>
      </c>
      <c r="AU221" s="26">
        <f>IFERROR(VLOOKUP(AT221,'Dicionário'!$A:$C,2,0),"Conferir")</f>
        <v>2</v>
      </c>
      <c r="AV221" s="3">
        <v>0.0</v>
      </c>
      <c r="AW221" s="3" t="s">
        <v>109</v>
      </c>
      <c r="AX221" s="26">
        <f>IFERROR(VLOOKUP(AW221,'Dicionário'!$A:$C,2,0),"Conferir")</f>
        <v>2</v>
      </c>
      <c r="AY221" s="3">
        <v>1908.0</v>
      </c>
      <c r="AZ221" s="3" t="s">
        <v>108</v>
      </c>
      <c r="BA221" s="26">
        <f>IFERROR(VLOOKUP(AZ221,'Dicionário'!$A:$C,2,0),"Conferir")</f>
        <v>2</v>
      </c>
      <c r="BB221" s="3">
        <v>0.0</v>
      </c>
      <c r="BC221" s="3" t="s">
        <v>109</v>
      </c>
      <c r="BD221" s="26">
        <f>IFERROR(VLOOKUP(BC221,'Dicionário'!$A:$C,2,0),"Conferir")</f>
        <v>2</v>
      </c>
      <c r="BF221" s="3">
        <v>0.0</v>
      </c>
      <c r="BG221" s="3" t="s">
        <v>111</v>
      </c>
      <c r="BH221" s="26">
        <f>IFERROR(VLOOKUP(BG221,'Dicionário'!$A:$C,2,0),"Conferir")</f>
        <v>2</v>
      </c>
      <c r="BI221" s="3">
        <v>1300.0</v>
      </c>
      <c r="BJ221" s="3" t="s">
        <v>112</v>
      </c>
      <c r="BK221" s="26">
        <f>IFERROR(VLOOKUP(BJ221,'Dicionário'!$A:$C,2,0),"Conferir")</f>
        <v>2</v>
      </c>
      <c r="BL221" s="3">
        <v>62.0</v>
      </c>
      <c r="BM221" s="3" t="s">
        <v>138</v>
      </c>
      <c r="BN221" s="26">
        <f>IFERROR(VLOOKUP(BM221,'Dicionário'!$A:$C,2,0),"Conferir")</f>
        <v>2</v>
      </c>
      <c r="BO221" s="3">
        <v>78.0</v>
      </c>
      <c r="BP221" s="3" t="s">
        <v>114</v>
      </c>
      <c r="BQ221" s="26">
        <f>IFERROR(VLOOKUP(BP221,'Dicionário'!$A:$C,2,0),"Conferir")</f>
        <v>2</v>
      </c>
      <c r="BR221" s="3">
        <v>155.0</v>
      </c>
      <c r="BS221" s="3" t="s">
        <v>114</v>
      </c>
      <c r="BT221" s="26">
        <f>IFERROR(VLOOKUP(BS221,'Dicionário'!$A:$C,2,0),"Conferir")</f>
        <v>2</v>
      </c>
      <c r="BU221" s="3">
        <v>0.0</v>
      </c>
      <c r="BV221" s="3" t="s">
        <v>113</v>
      </c>
      <c r="BW221" s="26">
        <f>IFERROR(VLOOKUP(BV221,'Dicionário'!$A:$C,2,0),"Conferir")</f>
        <v>2</v>
      </c>
      <c r="BX221" s="3" t="s">
        <v>115</v>
      </c>
      <c r="BY221" s="3">
        <v>292.0</v>
      </c>
      <c r="BZ221" s="3" t="s">
        <v>116</v>
      </c>
      <c r="CA221" s="26">
        <f>IFERROR(VLOOKUP(BZ221,'Dicionário'!$A:$C,2,0),"Conferir")</f>
        <v>2</v>
      </c>
      <c r="CB221" s="3">
        <v>0.0</v>
      </c>
      <c r="CC221" s="3">
        <v>0.0</v>
      </c>
      <c r="CD221" s="3" t="s">
        <v>113</v>
      </c>
      <c r="CE221" s="26">
        <f>IFERROR(VLOOKUP(CD221,'Dicionário'!$A:$C,2,0),"Conferir")</f>
        <v>2</v>
      </c>
      <c r="CF221" s="3">
        <v>297.0</v>
      </c>
      <c r="CG221" s="3" t="s">
        <v>276</v>
      </c>
      <c r="CH221" s="26">
        <f>IFERROR(VLOOKUP(CG221,'Dicionário'!$A:$C,2,0),"Conferir")</f>
        <v>2</v>
      </c>
      <c r="CI221" s="3">
        <v>0.0</v>
      </c>
      <c r="CJ221" s="3" t="s">
        <v>113</v>
      </c>
      <c r="CK221" s="26">
        <f>IFERROR(VLOOKUP(CJ221,'Dicionário'!$A:$C,2,0),"Conferir")</f>
        <v>2</v>
      </c>
      <c r="CM221" s="3">
        <v>1.0</v>
      </c>
      <c r="CN221" s="3">
        <v>0.0</v>
      </c>
      <c r="CO221" s="3">
        <v>0.0</v>
      </c>
      <c r="CP221" s="3" t="s">
        <v>113</v>
      </c>
      <c r="CQ221" s="26">
        <f>IFERROR(VLOOKUP(CP221,'Dicionário'!$A:$C,2,0),"Conferir")</f>
        <v>2</v>
      </c>
      <c r="CR221" s="3">
        <v>0.0</v>
      </c>
      <c r="CS221" s="3" t="s">
        <v>113</v>
      </c>
      <c r="CT221" s="3">
        <v>0.0</v>
      </c>
      <c r="CU221" s="3">
        <f t="shared" si="36"/>
        <v>0</v>
      </c>
      <c r="CV221" s="3" t="s">
        <v>113</v>
      </c>
      <c r="CW221" s="3">
        <v>16989.0</v>
      </c>
      <c r="CX221" s="3" t="s">
        <v>120</v>
      </c>
      <c r="CY221" s="26">
        <f>IFERROR(VLOOKUP(CX221,'Dicionário'!$A:$C,2,0),"Conferir")</f>
        <v>2</v>
      </c>
      <c r="DA221" s="3" t="s">
        <v>331</v>
      </c>
      <c r="DB221" s="3" t="s">
        <v>122</v>
      </c>
      <c r="DC221" s="26">
        <f>IFERROR(VLOOKUP(DB221,'Dicionário'!$A:$C,2,0),"Conferir")</f>
        <v>1</v>
      </c>
      <c r="DD221" s="3" t="s">
        <v>144</v>
      </c>
      <c r="DF221" s="3" t="s">
        <v>124</v>
      </c>
      <c r="DG221" s="26">
        <f>IFERROR(VLOOKUP(DF221,'Dicionário'!$A:$C,2,0),"Conferir")</f>
        <v>2</v>
      </c>
      <c r="DH221" s="3" t="s">
        <v>146</v>
      </c>
      <c r="DI221" s="26">
        <f>IFERROR(VLOOKUP(DH221,'Dicionário'!$A:$C,2,0),"Conferir")</f>
        <v>5</v>
      </c>
      <c r="DJ221" s="3" t="s">
        <v>228</v>
      </c>
      <c r="DK221" s="26">
        <f>IFERROR(VLOOKUP(DJ221,'Dicionário'!$A:$C,2,0),"Conferir")</f>
        <v>6</v>
      </c>
      <c r="DL221" s="3" t="s">
        <v>92</v>
      </c>
      <c r="DM221" s="26">
        <f>IFERROR(VLOOKUP(DL221,'Dicionário'!$A:$C,2,0),"Conferir")</f>
        <v>2</v>
      </c>
      <c r="DN221" s="3" t="s">
        <v>92</v>
      </c>
      <c r="DO221" s="26">
        <f>IFERROR(VLOOKUP(DN221,'Dicionário'!$A:$C,2,0),"Conferir")</f>
        <v>2</v>
      </c>
      <c r="DQ221" s="27">
        <f t="shared" si="5"/>
        <v>3305</v>
      </c>
      <c r="DR221" s="27">
        <f t="shared" si="6"/>
        <v>2184</v>
      </c>
      <c r="DS221" s="27">
        <f t="shared" si="7"/>
        <v>17</v>
      </c>
      <c r="DT221" s="27">
        <v>2023.0</v>
      </c>
    </row>
    <row r="222">
      <c r="A222" s="2">
        <v>45052.634442615745</v>
      </c>
      <c r="B222" s="3" t="s">
        <v>1647</v>
      </c>
      <c r="C222" s="3" t="s">
        <v>91</v>
      </c>
      <c r="D222" s="3" t="s">
        <v>92</v>
      </c>
      <c r="E222" s="3" t="s">
        <v>92</v>
      </c>
      <c r="F222" s="3">
        <v>1.0</v>
      </c>
      <c r="G222" s="3" t="s">
        <v>93</v>
      </c>
      <c r="H222" s="3" t="s">
        <v>94</v>
      </c>
      <c r="I222" s="3" t="s">
        <v>96</v>
      </c>
      <c r="J222" s="3" t="s">
        <v>95</v>
      </c>
      <c r="K222" s="3" t="s">
        <v>1648</v>
      </c>
      <c r="L222" s="3">
        <v>2.023030409E9</v>
      </c>
      <c r="M222" s="3" t="s">
        <v>306</v>
      </c>
      <c r="N222" s="3" t="s">
        <v>1649</v>
      </c>
      <c r="O222" s="3">
        <v>1.1957464155E10</v>
      </c>
      <c r="P222" s="3">
        <v>5.07376808E8</v>
      </c>
      <c r="Q222" s="3" t="s">
        <v>92</v>
      </c>
      <c r="R222" s="3">
        <v>4.6628685802E10</v>
      </c>
      <c r="S222" s="4">
        <v>38630.0</v>
      </c>
      <c r="T222" s="3" t="s">
        <v>99</v>
      </c>
      <c r="U222" s="3" t="s">
        <v>100</v>
      </c>
      <c r="V222" s="3" t="s">
        <v>1650</v>
      </c>
      <c r="W222" s="5" t="s">
        <v>1651</v>
      </c>
      <c r="X222" s="3" t="s">
        <v>103</v>
      </c>
      <c r="Y222" s="3" t="s">
        <v>104</v>
      </c>
      <c r="Z222" s="3" t="s">
        <v>105</v>
      </c>
      <c r="AA222" s="3" t="s">
        <v>106</v>
      </c>
      <c r="AC222" s="3">
        <v>6.0</v>
      </c>
      <c r="AD222" s="3">
        <v>3.0</v>
      </c>
      <c r="AE222" s="23">
        <f t="shared" si="1"/>
        <v>6</v>
      </c>
      <c r="AG222" s="23">
        <f t="shared" si="2"/>
        <v>6</v>
      </c>
      <c r="AH222" s="24" t="str">
        <f t="shared" si="3"/>
        <v>Ok</v>
      </c>
      <c r="AI222" s="3" t="s">
        <v>134</v>
      </c>
      <c r="AJ222" s="3">
        <v>600.0</v>
      </c>
      <c r="AK222" s="3" t="s">
        <v>108</v>
      </c>
      <c r="AL222" s="25">
        <f>IFERROR(VLOOKUP(AK222,'Dicionário'!A:C,2,0),"Conferir")</f>
        <v>2</v>
      </c>
      <c r="AM222" s="3">
        <v>437.0</v>
      </c>
      <c r="AN222" s="3" t="s">
        <v>108</v>
      </c>
      <c r="AO222" s="26">
        <f>IFERROR(VLOOKUP(AN222,'Dicionário'!$A:$C,2,0),"Conferir")</f>
        <v>2</v>
      </c>
      <c r="AP222" s="3">
        <v>2305.0</v>
      </c>
      <c r="AQ222" s="3" t="s">
        <v>108</v>
      </c>
      <c r="AR222" s="26">
        <f>IFERROR(VLOOKUP(AQ222,'Dicionário'!$A:$C,2,0),"Conferir")</f>
        <v>2</v>
      </c>
      <c r="AS222" s="3">
        <v>0.0</v>
      </c>
      <c r="AT222" s="3" t="s">
        <v>109</v>
      </c>
      <c r="AU222" s="26">
        <f>IFERROR(VLOOKUP(AT222,'Dicionário'!$A:$C,2,0),"Conferir")</f>
        <v>2</v>
      </c>
      <c r="AV222" s="3">
        <v>0.0</v>
      </c>
      <c r="AW222" s="3" t="s">
        <v>109</v>
      </c>
      <c r="AX222" s="26">
        <f>IFERROR(VLOOKUP(AW222,'Dicionário'!$A:$C,2,0),"Conferir")</f>
        <v>2</v>
      </c>
      <c r="AY222" s="3">
        <v>0.0</v>
      </c>
      <c r="AZ222" s="3" t="s">
        <v>109</v>
      </c>
      <c r="BA222" s="26">
        <f>IFERROR(VLOOKUP(AZ222,'Dicionário'!$A:$C,2,0),"Conferir")</f>
        <v>2</v>
      </c>
      <c r="BB222" s="3">
        <v>0.0</v>
      </c>
      <c r="BC222" s="3" t="s">
        <v>109</v>
      </c>
      <c r="BD222" s="26">
        <f>IFERROR(VLOOKUP(BC222,'Dicionário'!$A:$C,2,0),"Conferir")</f>
        <v>2</v>
      </c>
      <c r="BF222" s="3">
        <v>0.0</v>
      </c>
      <c r="BG222" s="3" t="s">
        <v>136</v>
      </c>
      <c r="BH222" s="26">
        <f>IFERROR(VLOOKUP(BG222,'Dicionário'!$A:$C,2,0),"Conferir")</f>
        <v>1</v>
      </c>
      <c r="BI222" s="3">
        <v>0.0</v>
      </c>
      <c r="BJ222" s="3" t="s">
        <v>137</v>
      </c>
      <c r="BK222" s="26">
        <f>IFERROR(VLOOKUP(BJ222,'Dicionário'!$A:$C,2,0),"Conferir")</f>
        <v>2</v>
      </c>
      <c r="BL222" s="3">
        <v>1384.0</v>
      </c>
      <c r="BM222" s="3" t="s">
        <v>138</v>
      </c>
      <c r="BN222" s="26">
        <f>IFERROR(VLOOKUP(BM222,'Dicionário'!$A:$C,2,0),"Conferir")</f>
        <v>2</v>
      </c>
      <c r="BO222" s="3">
        <v>116.0</v>
      </c>
      <c r="BP222" s="3" t="s">
        <v>114</v>
      </c>
      <c r="BQ222" s="26">
        <f>IFERROR(VLOOKUP(BP222,'Dicionário'!$A:$C,2,0),"Conferir")</f>
        <v>2</v>
      </c>
      <c r="BR222" s="3">
        <v>161.0</v>
      </c>
      <c r="BS222" s="3" t="s">
        <v>114</v>
      </c>
      <c r="BT222" s="26">
        <f>IFERROR(VLOOKUP(BS222,'Dicionário'!$A:$C,2,0),"Conferir")</f>
        <v>2</v>
      </c>
      <c r="BU222" s="3">
        <v>161.0</v>
      </c>
      <c r="BV222" s="3" t="s">
        <v>139</v>
      </c>
      <c r="BW222" s="26">
        <f>IFERROR(VLOOKUP(BV222,'Dicionário'!$A:$C,2,0),"Conferir")</f>
        <v>2</v>
      </c>
      <c r="BX222" s="3" t="s">
        <v>115</v>
      </c>
      <c r="BY222" s="3">
        <v>88.0</v>
      </c>
      <c r="BZ222" s="3" t="s">
        <v>116</v>
      </c>
      <c r="CA222" s="26">
        <f>IFERROR(VLOOKUP(BZ222,'Dicionário'!$A:$C,2,0),"Conferir")</f>
        <v>2</v>
      </c>
      <c r="CB222" s="3">
        <v>200.0</v>
      </c>
      <c r="CC222" s="3">
        <v>723.0</v>
      </c>
      <c r="CD222" s="3" t="s">
        <v>189</v>
      </c>
      <c r="CE222" s="26">
        <f>IFERROR(VLOOKUP(CD222,'Dicionário'!$A:$C,2,0),"Conferir")</f>
        <v>2</v>
      </c>
      <c r="CF222" s="3">
        <v>22.0</v>
      </c>
      <c r="CG222" s="3" t="s">
        <v>117</v>
      </c>
      <c r="CH222" s="26">
        <f>IFERROR(VLOOKUP(CG222,'Dicionário'!$A:$C,2,0),"Conferir")</f>
        <v>2</v>
      </c>
      <c r="CI222" s="3">
        <v>252.0</v>
      </c>
      <c r="CJ222" s="3" t="s">
        <v>118</v>
      </c>
      <c r="CK222" s="26">
        <f>IFERROR(VLOOKUP(CJ222,'Dicionário'!$A:$C,2,0),"Conferir")</f>
        <v>2</v>
      </c>
      <c r="CL222" s="3" t="s">
        <v>676</v>
      </c>
      <c r="CM222" s="3">
        <v>1.0</v>
      </c>
      <c r="CN222" s="3">
        <v>0.0</v>
      </c>
      <c r="CO222" s="3">
        <v>307.0</v>
      </c>
      <c r="CP222" s="3" t="s">
        <v>120</v>
      </c>
      <c r="CQ222" s="26">
        <f>IFERROR(VLOOKUP(CP222,'Dicionário'!$A:$C,2,0),"Conferir")</f>
        <v>2</v>
      </c>
      <c r="CR222" s="3">
        <v>21001.0</v>
      </c>
      <c r="CS222" s="3" t="s">
        <v>120</v>
      </c>
      <c r="CT222" s="3">
        <v>4014.0</v>
      </c>
      <c r="CU222" s="3">
        <v>0.0</v>
      </c>
      <c r="CV222" s="3" t="s">
        <v>120</v>
      </c>
      <c r="CW222" s="3">
        <v>0.0</v>
      </c>
      <c r="CX222" s="3" t="s">
        <v>113</v>
      </c>
      <c r="CY222" s="26">
        <f>IFERROR(VLOOKUP(CX222,'Dicionário'!$A:$C,2,0),"Conferir")</f>
        <v>2</v>
      </c>
      <c r="DA222" s="3" t="s">
        <v>121</v>
      </c>
      <c r="DB222" s="3" t="s">
        <v>121</v>
      </c>
      <c r="DC222" s="26">
        <f>IFERROR(VLOOKUP(DB222,'Dicionário'!$A:$C,2,0),"Conferir")</f>
        <v>2</v>
      </c>
      <c r="DD222" s="3" t="s">
        <v>144</v>
      </c>
      <c r="DE222" s="3" t="s">
        <v>445</v>
      </c>
      <c r="DF222" s="3" t="s">
        <v>124</v>
      </c>
      <c r="DG222" s="26">
        <f>IFERROR(VLOOKUP(DF222,'Dicionário'!$A:$C,2,0),"Conferir")</f>
        <v>2</v>
      </c>
      <c r="DH222" s="3" t="s">
        <v>126</v>
      </c>
      <c r="DI222" s="26">
        <f>IFERROR(VLOOKUP(DH222,'Dicionário'!$A:$C,2,0),"Conferir")</f>
        <v>7</v>
      </c>
      <c r="DJ222" s="3" t="s">
        <v>126</v>
      </c>
      <c r="DK222" s="26">
        <f>IFERROR(VLOOKUP(DJ222,'Dicionário'!$A:$C,2,0),"Conferir")</f>
        <v>7</v>
      </c>
      <c r="DL222" s="3" t="s">
        <v>92</v>
      </c>
      <c r="DM222" s="26">
        <f>IFERROR(VLOOKUP(DL222,'Dicionário'!$A:$C,2,0),"Conferir")</f>
        <v>2</v>
      </c>
      <c r="DN222" s="3" t="s">
        <v>92</v>
      </c>
      <c r="DO222" s="26">
        <f>IFERROR(VLOOKUP(DN222,'Dicionário'!$A:$C,2,0),"Conferir")</f>
        <v>2</v>
      </c>
      <c r="DQ222" s="27">
        <f t="shared" si="5"/>
        <v>3342</v>
      </c>
      <c r="DR222" s="27">
        <f t="shared" si="6"/>
        <v>3414</v>
      </c>
      <c r="DS222" s="27">
        <f t="shared" si="7"/>
        <v>18</v>
      </c>
      <c r="DT222" s="27">
        <v>2023.0</v>
      </c>
    </row>
    <row r="223">
      <c r="A223" s="2">
        <v>45045.50227298611</v>
      </c>
      <c r="B223" s="3" t="s">
        <v>1652</v>
      </c>
      <c r="C223" s="3" t="s">
        <v>91</v>
      </c>
      <c r="D223" s="3" t="s">
        <v>92</v>
      </c>
      <c r="E223" s="3" t="s">
        <v>92</v>
      </c>
      <c r="F223" s="3">
        <v>2.0</v>
      </c>
      <c r="G223" s="3" t="s">
        <v>93</v>
      </c>
      <c r="H223" s="3" t="s">
        <v>94</v>
      </c>
      <c r="I223" s="3" t="s">
        <v>95</v>
      </c>
      <c r="J223" s="3" t="s">
        <v>96</v>
      </c>
      <c r="K223" s="3" t="s">
        <v>1653</v>
      </c>
      <c r="L223" s="3">
        <v>2.02303041E9</v>
      </c>
      <c r="M223" s="3" t="s">
        <v>159</v>
      </c>
      <c r="N223" s="3" t="s">
        <v>1654</v>
      </c>
      <c r="O223" s="3">
        <v>1.1955561008E10</v>
      </c>
      <c r="P223" s="3" t="s">
        <v>1655</v>
      </c>
      <c r="Q223" s="3" t="s">
        <v>92</v>
      </c>
      <c r="R223" s="3">
        <v>5.4232360883E10</v>
      </c>
      <c r="S223" s="4">
        <v>38692.0</v>
      </c>
      <c r="T223" s="3" t="s">
        <v>99</v>
      </c>
      <c r="U223" s="3" t="s">
        <v>100</v>
      </c>
      <c r="V223" s="3" t="s">
        <v>1656</v>
      </c>
      <c r="W223" s="5" t="s">
        <v>1607</v>
      </c>
      <c r="X223" s="3" t="s">
        <v>236</v>
      </c>
      <c r="Y223" s="3" t="s">
        <v>104</v>
      </c>
      <c r="Z223" s="3" t="s">
        <v>105</v>
      </c>
      <c r="AA223" s="3" t="s">
        <v>106</v>
      </c>
      <c r="AC223" s="3">
        <v>4.0</v>
      </c>
      <c r="AD223" s="3">
        <v>4.0</v>
      </c>
      <c r="AE223" s="23">
        <f t="shared" si="1"/>
        <v>8</v>
      </c>
      <c r="AG223" s="23">
        <f t="shared" si="2"/>
        <v>8</v>
      </c>
      <c r="AH223" s="24" t="str">
        <f t="shared" si="3"/>
        <v>Ok</v>
      </c>
      <c r="AI223" s="3" t="s">
        <v>134</v>
      </c>
      <c r="AJ223" s="3">
        <v>0.0</v>
      </c>
      <c r="AK223" s="3" t="s">
        <v>109</v>
      </c>
      <c r="AL223" s="25">
        <f>IFERROR(VLOOKUP(AK223,'Dicionário'!A:C,2,0),"Conferir")</f>
        <v>2</v>
      </c>
      <c r="AM223" s="3">
        <v>0.0</v>
      </c>
      <c r="AN223" s="3" t="s">
        <v>109</v>
      </c>
      <c r="AO223" s="26">
        <f>IFERROR(VLOOKUP(AN223,'Dicionário'!$A:$C,2,0),"Conferir")</f>
        <v>2</v>
      </c>
      <c r="AP223" s="3">
        <v>0.0</v>
      </c>
      <c r="AQ223" s="3" t="s">
        <v>109</v>
      </c>
      <c r="AR223" s="26">
        <f>IFERROR(VLOOKUP(AQ223,'Dicionário'!$A:$C,2,0),"Conferir")</f>
        <v>2</v>
      </c>
      <c r="AS223" s="3">
        <v>0.0</v>
      </c>
      <c r="AT223" s="3" t="s">
        <v>109</v>
      </c>
      <c r="AU223" s="26">
        <f>IFERROR(VLOOKUP(AT223,'Dicionário'!$A:$C,2,0),"Conferir")</f>
        <v>2</v>
      </c>
      <c r="AV223" s="3">
        <v>0.0</v>
      </c>
      <c r="AW223" s="3" t="s">
        <v>109</v>
      </c>
      <c r="AX223" s="26">
        <f>IFERROR(VLOOKUP(AW223,'Dicionário'!$A:$C,2,0),"Conferir")</f>
        <v>2</v>
      </c>
      <c r="AY223" s="3">
        <v>0.0</v>
      </c>
      <c r="AZ223" s="3" t="s">
        <v>109</v>
      </c>
      <c r="BA223" s="26">
        <f>IFERROR(VLOOKUP(AZ223,'Dicionário'!$A:$C,2,0),"Conferir")</f>
        <v>2</v>
      </c>
      <c r="BB223" s="3">
        <v>2052.0</v>
      </c>
      <c r="BC223" s="3" t="s">
        <v>154</v>
      </c>
      <c r="BD223" s="26">
        <f>IFERROR(VLOOKUP(BC223,'Dicionário'!$A:$C,2,0),"Conferir")</f>
        <v>2</v>
      </c>
      <c r="BE223" s="3" t="s">
        <v>1195</v>
      </c>
      <c r="BF223" s="3">
        <v>0.0</v>
      </c>
      <c r="BG223" s="3" t="s">
        <v>111</v>
      </c>
      <c r="BH223" s="26">
        <f>IFERROR(VLOOKUP(BG223,'Dicionário'!$A:$C,2,0),"Conferir")</f>
        <v>2</v>
      </c>
      <c r="BI223" s="3">
        <v>900.0</v>
      </c>
      <c r="BJ223" s="3" t="s">
        <v>216</v>
      </c>
      <c r="BK223" s="26">
        <f>IFERROR(VLOOKUP(BJ223,'Dicionário'!$A:$C,2,0),"Conferir")</f>
        <v>2</v>
      </c>
      <c r="BL223" s="3">
        <v>0.0</v>
      </c>
      <c r="BM223" s="3" t="s">
        <v>113</v>
      </c>
      <c r="BN223" s="26">
        <f>IFERROR(VLOOKUP(BM223,'Dicionário'!$A:$C,2,0),"Conferir")</f>
        <v>2</v>
      </c>
      <c r="BO223" s="3">
        <v>76.0</v>
      </c>
      <c r="BP223" s="3" t="s">
        <v>114</v>
      </c>
      <c r="BQ223" s="26">
        <f>IFERROR(VLOOKUP(BP223,'Dicionário'!$A:$C,2,0),"Conferir")</f>
        <v>2</v>
      </c>
      <c r="BR223" s="3">
        <v>100.0</v>
      </c>
      <c r="BS223" s="3" t="s">
        <v>114</v>
      </c>
      <c r="BT223" s="26">
        <f>IFERROR(VLOOKUP(BS223,'Dicionário'!$A:$C,2,0),"Conferir")</f>
        <v>2</v>
      </c>
      <c r="BU223" s="3">
        <v>0.0</v>
      </c>
      <c r="BV223" s="3" t="s">
        <v>113</v>
      </c>
      <c r="BW223" s="26">
        <f>IFERROR(VLOOKUP(BV223,'Dicionário'!$A:$C,2,0),"Conferir")</f>
        <v>2</v>
      </c>
      <c r="BX223" s="3" t="s">
        <v>115</v>
      </c>
      <c r="BY223" s="3">
        <v>50.0</v>
      </c>
      <c r="BZ223" s="3" t="s">
        <v>116</v>
      </c>
      <c r="CA223" s="26">
        <f>IFERROR(VLOOKUP(BZ223,'Dicionário'!$A:$C,2,0),"Conferir")</f>
        <v>2</v>
      </c>
      <c r="CB223" s="3">
        <v>0.0</v>
      </c>
      <c r="CC223" s="3">
        <v>0.0</v>
      </c>
      <c r="CD223" s="3" t="s">
        <v>113</v>
      </c>
      <c r="CE223" s="26">
        <f>IFERROR(VLOOKUP(CD223,'Dicionário'!$A:$C,2,0),"Conferir")</f>
        <v>2</v>
      </c>
      <c r="CF223" s="3">
        <v>0.0</v>
      </c>
      <c r="CG223" s="3" t="s">
        <v>113</v>
      </c>
      <c r="CH223" s="26">
        <f>IFERROR(VLOOKUP(CG223,'Dicionário'!$A:$C,2,0),"Conferir")</f>
        <v>2</v>
      </c>
      <c r="CI223" s="3">
        <v>0.0</v>
      </c>
      <c r="CJ223" s="3" t="s">
        <v>113</v>
      </c>
      <c r="CK223" s="26">
        <f>IFERROR(VLOOKUP(CJ223,'Dicionário'!$A:$C,2,0),"Conferir")</f>
        <v>2</v>
      </c>
      <c r="CM223" s="3">
        <v>0.0</v>
      </c>
      <c r="CN223" s="3">
        <v>0.0</v>
      </c>
      <c r="CO223" s="3">
        <v>0.0</v>
      </c>
      <c r="CP223" s="3" t="s">
        <v>113</v>
      </c>
      <c r="CQ223" s="26">
        <f>IFERROR(VLOOKUP(CP223,'Dicionário'!$A:$C,2,0),"Conferir")</f>
        <v>2</v>
      </c>
      <c r="CR223" s="3">
        <v>0.0</v>
      </c>
      <c r="CS223" s="3" t="s">
        <v>113</v>
      </c>
      <c r="CT223" s="3">
        <v>0.0</v>
      </c>
      <c r="CU223" s="3">
        <f t="shared" ref="CU223:CU228" si="37">ROUNDDOWN((CT223-CR223)/12,0)</f>
        <v>0</v>
      </c>
      <c r="CV223" s="3" t="s">
        <v>113</v>
      </c>
      <c r="CW223" s="3">
        <v>0.0</v>
      </c>
      <c r="CX223" s="3" t="s">
        <v>113</v>
      </c>
      <c r="CY223" s="26">
        <f>IFERROR(VLOOKUP(CX223,'Dicionário'!$A:$C,2,0),"Conferir")</f>
        <v>2</v>
      </c>
      <c r="DA223" s="3" t="s">
        <v>122</v>
      </c>
      <c r="DB223" s="3" t="s">
        <v>122</v>
      </c>
      <c r="DC223" s="26">
        <f>IFERROR(VLOOKUP(DB223,'Dicionário'!$A:$C,2,0),"Conferir")</f>
        <v>1</v>
      </c>
      <c r="DD223" s="3" t="s">
        <v>144</v>
      </c>
      <c r="DF223" s="3" t="s">
        <v>124</v>
      </c>
      <c r="DG223" s="26">
        <f>IFERROR(VLOOKUP(DF223,'Dicionário'!$A:$C,2,0),"Conferir")</f>
        <v>2</v>
      </c>
      <c r="DH223" s="3" t="s">
        <v>181</v>
      </c>
      <c r="DI223" s="26">
        <f>IFERROR(VLOOKUP(DH223,'Dicionário'!$A:$C,2,0),"Conferir")</f>
        <v>1</v>
      </c>
      <c r="DJ223" s="3" t="s">
        <v>147</v>
      </c>
      <c r="DK223" s="26">
        <f>IFERROR(VLOOKUP(DJ223,'Dicionário'!$A:$C,2,0),"Conferir")</f>
        <v>2</v>
      </c>
      <c r="DL223" s="3" t="s">
        <v>92</v>
      </c>
      <c r="DM223" s="26">
        <f>IFERROR(VLOOKUP(DL223,'Dicionário'!$A:$C,2,0),"Conferir")</f>
        <v>2</v>
      </c>
      <c r="DN223" s="3" t="s">
        <v>92</v>
      </c>
      <c r="DO223" s="26">
        <f>IFERROR(VLOOKUP(DN223,'Dicionário'!$A:$C,2,0),"Conferir")</f>
        <v>2</v>
      </c>
      <c r="DP223" s="3" t="s">
        <v>1196</v>
      </c>
      <c r="DQ223" s="27">
        <f t="shared" si="5"/>
        <v>2052</v>
      </c>
      <c r="DR223" s="27">
        <f t="shared" si="6"/>
        <v>1126</v>
      </c>
      <c r="DS223" s="27">
        <f t="shared" si="7"/>
        <v>17</v>
      </c>
      <c r="DT223" s="27">
        <v>2023.0</v>
      </c>
    </row>
    <row r="224">
      <c r="A224" s="2">
        <v>45045.54820291667</v>
      </c>
      <c r="B224" s="3" t="s">
        <v>1657</v>
      </c>
      <c r="C224" s="3" t="s">
        <v>91</v>
      </c>
      <c r="D224" s="3" t="s">
        <v>92</v>
      </c>
      <c r="E224" s="3" t="s">
        <v>92</v>
      </c>
      <c r="F224" s="3" t="s">
        <v>93</v>
      </c>
      <c r="G224" s="3" t="s">
        <v>93</v>
      </c>
      <c r="H224" s="3" t="s">
        <v>94</v>
      </c>
      <c r="I224" s="3" t="s">
        <v>96</v>
      </c>
      <c r="J224" s="3" t="s">
        <v>95</v>
      </c>
      <c r="K224" s="3" t="s">
        <v>1658</v>
      </c>
      <c r="L224" s="3">
        <v>2.023030414E9</v>
      </c>
      <c r="M224" s="3" t="s">
        <v>159</v>
      </c>
      <c r="N224" s="3" t="s">
        <v>1659</v>
      </c>
      <c r="O224" s="3">
        <v>1.1985029568E10</v>
      </c>
      <c r="P224" s="3">
        <v>5.61528081E8</v>
      </c>
      <c r="Q224" s="3" t="s">
        <v>92</v>
      </c>
      <c r="R224" s="3">
        <v>5.4241408826E10</v>
      </c>
      <c r="S224" s="4">
        <v>38461.0</v>
      </c>
      <c r="T224" s="3" t="s">
        <v>163</v>
      </c>
      <c r="U224" s="3" t="s">
        <v>100</v>
      </c>
      <c r="V224" s="3" t="s">
        <v>1660</v>
      </c>
      <c r="W224" s="5" t="s">
        <v>1661</v>
      </c>
      <c r="X224" s="3" t="s">
        <v>103</v>
      </c>
      <c r="Y224" s="3" t="s">
        <v>104</v>
      </c>
      <c r="Z224" s="3" t="s">
        <v>105</v>
      </c>
      <c r="AA224" s="3" t="s">
        <v>106</v>
      </c>
      <c r="AC224" s="3">
        <v>3.0</v>
      </c>
      <c r="AD224" s="3">
        <v>3.0</v>
      </c>
      <c r="AE224" s="23">
        <f t="shared" si="1"/>
        <v>6</v>
      </c>
      <c r="AG224" s="23">
        <f t="shared" si="2"/>
        <v>6</v>
      </c>
      <c r="AH224" s="24" t="str">
        <f t="shared" si="3"/>
        <v>Ok</v>
      </c>
      <c r="AI224" s="3" t="s">
        <v>107</v>
      </c>
      <c r="AJ224" s="3">
        <v>0.0</v>
      </c>
      <c r="AK224" s="3" t="s">
        <v>109</v>
      </c>
      <c r="AL224" s="25">
        <f>IFERROR(VLOOKUP(AK224,'Dicionário'!A:C,2,0),"Conferir")</f>
        <v>2</v>
      </c>
      <c r="AM224" s="3">
        <v>0.0</v>
      </c>
      <c r="AN224" s="3" t="s">
        <v>109</v>
      </c>
      <c r="AO224" s="26">
        <f>IFERROR(VLOOKUP(AN224,'Dicionário'!$A:$C,2,0),"Conferir")</f>
        <v>2</v>
      </c>
      <c r="AP224" s="3">
        <v>1200.0</v>
      </c>
      <c r="AQ224" s="3" t="s">
        <v>135</v>
      </c>
      <c r="AR224" s="26">
        <f>IFERROR(VLOOKUP(AQ224,'Dicionário'!$A:$C,2,0),"Conferir")</f>
        <v>2</v>
      </c>
      <c r="AS224" s="3">
        <v>1777.0</v>
      </c>
      <c r="AT224" s="3" t="s">
        <v>108</v>
      </c>
      <c r="AU224" s="26">
        <f>IFERROR(VLOOKUP(AT224,'Dicionário'!$A:$C,2,0),"Conferir")</f>
        <v>2</v>
      </c>
      <c r="AV224" s="3">
        <v>0.0</v>
      </c>
      <c r="AW224" s="3" t="s">
        <v>109</v>
      </c>
      <c r="AX224" s="26">
        <f>IFERROR(VLOOKUP(AW224,'Dicionário'!$A:$C,2,0),"Conferir")</f>
        <v>2</v>
      </c>
      <c r="AY224" s="3">
        <v>0.0</v>
      </c>
      <c r="AZ224" s="3" t="s">
        <v>109</v>
      </c>
      <c r="BA224" s="26">
        <f>IFERROR(VLOOKUP(AZ224,'Dicionário'!$A:$C,2,0),"Conferir")</f>
        <v>2</v>
      </c>
      <c r="BB224" s="3">
        <v>0.0</v>
      </c>
      <c r="BC224" s="3" t="s">
        <v>109</v>
      </c>
      <c r="BD224" s="26">
        <f>IFERROR(VLOOKUP(BC224,'Dicionário'!$A:$C,2,0),"Conferir")</f>
        <v>2</v>
      </c>
      <c r="BF224" s="3">
        <v>0.0</v>
      </c>
      <c r="BG224" s="3" t="s">
        <v>111</v>
      </c>
      <c r="BH224" s="26">
        <f>IFERROR(VLOOKUP(BG224,'Dicionário'!$A:$C,2,0),"Conferir")</f>
        <v>2</v>
      </c>
      <c r="BI224" s="3">
        <v>1368.0</v>
      </c>
      <c r="BJ224" s="3" t="s">
        <v>112</v>
      </c>
      <c r="BK224" s="26">
        <f>IFERROR(VLOOKUP(BJ224,'Dicionário'!$A:$C,2,0),"Conferir")</f>
        <v>2</v>
      </c>
      <c r="BL224" s="3">
        <v>0.0</v>
      </c>
      <c r="BM224" s="3" t="s">
        <v>113</v>
      </c>
      <c r="BN224" s="26">
        <f>IFERROR(VLOOKUP(BM224,'Dicionário'!$A:$C,2,0),"Conferir")</f>
        <v>2</v>
      </c>
      <c r="BO224" s="3">
        <v>131.0</v>
      </c>
      <c r="BP224" s="3" t="s">
        <v>114</v>
      </c>
      <c r="BQ224" s="26">
        <f>IFERROR(VLOOKUP(BP224,'Dicionário'!$A:$C,2,0),"Conferir")</f>
        <v>2</v>
      </c>
      <c r="BR224" s="3">
        <v>157.0</v>
      </c>
      <c r="BS224" s="3" t="s">
        <v>114</v>
      </c>
      <c r="BT224" s="26">
        <f>IFERROR(VLOOKUP(BS224,'Dicionário'!$A:$C,2,0),"Conferir")</f>
        <v>2</v>
      </c>
      <c r="BU224" s="3">
        <v>153.0</v>
      </c>
      <c r="BV224" s="3" t="s">
        <v>167</v>
      </c>
      <c r="BW224" s="26">
        <f>IFERROR(VLOOKUP(BV224,'Dicionário'!$A:$C,2,0),"Conferir")</f>
        <v>2</v>
      </c>
      <c r="BX224" s="3" t="s">
        <v>115</v>
      </c>
      <c r="BY224" s="3">
        <v>142.0</v>
      </c>
      <c r="BZ224" s="3" t="s">
        <v>116</v>
      </c>
      <c r="CA224" s="26">
        <f>IFERROR(VLOOKUP(BZ224,'Dicionário'!$A:$C,2,0),"Conferir")</f>
        <v>2</v>
      </c>
      <c r="CB224" s="3">
        <v>150.0</v>
      </c>
      <c r="CC224" s="3">
        <v>0.0</v>
      </c>
      <c r="CD224" s="3" t="s">
        <v>113</v>
      </c>
      <c r="CE224" s="26">
        <f>IFERROR(VLOOKUP(CD224,'Dicionário'!$A:$C,2,0),"Conferir")</f>
        <v>2</v>
      </c>
      <c r="CF224" s="3">
        <v>100.0</v>
      </c>
      <c r="CG224" s="3" t="s">
        <v>276</v>
      </c>
      <c r="CH224" s="26">
        <f>IFERROR(VLOOKUP(CG224,'Dicionário'!$A:$C,2,0),"Conferir")</f>
        <v>2</v>
      </c>
      <c r="CI224" s="3">
        <v>200.0</v>
      </c>
      <c r="CJ224" s="3" t="s">
        <v>118</v>
      </c>
      <c r="CK224" s="26">
        <f>IFERROR(VLOOKUP(CJ224,'Dicionário'!$A:$C,2,0),"Conferir")</f>
        <v>2</v>
      </c>
      <c r="CL224" s="3" t="s">
        <v>559</v>
      </c>
      <c r="CM224" s="3">
        <v>1.0</v>
      </c>
      <c r="CN224" s="3">
        <v>0.0</v>
      </c>
      <c r="CO224" s="3">
        <v>420.0</v>
      </c>
      <c r="CP224" s="3" t="s">
        <v>120</v>
      </c>
      <c r="CQ224" s="26">
        <f>IFERROR(VLOOKUP(CP224,'Dicionário'!$A:$C,2,0),"Conferir")</f>
        <v>2</v>
      </c>
      <c r="CR224" s="3">
        <v>0.0</v>
      </c>
      <c r="CS224" s="3" t="s">
        <v>113</v>
      </c>
      <c r="CT224" s="3">
        <v>0.0</v>
      </c>
      <c r="CU224" s="3">
        <f t="shared" si="37"/>
        <v>0</v>
      </c>
      <c r="CV224" s="3" t="s">
        <v>113</v>
      </c>
      <c r="CW224" s="3">
        <v>0.0</v>
      </c>
      <c r="CX224" s="3" t="s">
        <v>113</v>
      </c>
      <c r="CY224" s="26">
        <f>IFERROR(VLOOKUP(CX224,'Dicionário'!$A:$C,2,0),"Conferir")</f>
        <v>2</v>
      </c>
      <c r="DA224" s="3" t="s">
        <v>331</v>
      </c>
      <c r="DB224" s="3" t="s">
        <v>122</v>
      </c>
      <c r="DC224" s="26">
        <f>IFERROR(VLOOKUP(DB224,'Dicionário'!$A:$C,2,0),"Conferir")</f>
        <v>1</v>
      </c>
      <c r="DD224" s="3" t="s">
        <v>144</v>
      </c>
      <c r="DF224" s="3" t="s">
        <v>124</v>
      </c>
      <c r="DG224" s="26">
        <f>IFERROR(VLOOKUP(DF224,'Dicionário'!$A:$C,2,0),"Conferir")</f>
        <v>2</v>
      </c>
      <c r="DH224" s="3" t="s">
        <v>146</v>
      </c>
      <c r="DI224" s="26">
        <f>IFERROR(VLOOKUP(DH224,'Dicionário'!$A:$C,2,0),"Conferir")</f>
        <v>5</v>
      </c>
      <c r="DJ224" s="3" t="s">
        <v>146</v>
      </c>
      <c r="DK224" s="26">
        <f>IFERROR(VLOOKUP(DJ224,'Dicionário'!$A:$C,2,0),"Conferir")</f>
        <v>5</v>
      </c>
      <c r="DL224" s="3" t="s">
        <v>92</v>
      </c>
      <c r="DM224" s="26">
        <f>IFERROR(VLOOKUP(DL224,'Dicionário'!$A:$C,2,0),"Conferir")</f>
        <v>2</v>
      </c>
      <c r="DN224" s="3" t="s">
        <v>92</v>
      </c>
      <c r="DO224" s="26">
        <f>IFERROR(VLOOKUP(DN224,'Dicionário'!$A:$C,2,0),"Conferir")</f>
        <v>2</v>
      </c>
      <c r="DQ224" s="27">
        <f t="shared" si="5"/>
        <v>2977</v>
      </c>
      <c r="DR224" s="27">
        <f t="shared" si="6"/>
        <v>2821</v>
      </c>
      <c r="DS224" s="27">
        <f t="shared" si="7"/>
        <v>18</v>
      </c>
      <c r="DT224" s="27">
        <v>2023.0</v>
      </c>
    </row>
    <row r="225">
      <c r="A225" s="2">
        <v>45052.4419115625</v>
      </c>
      <c r="B225" s="3" t="s">
        <v>1662</v>
      </c>
      <c r="C225" s="3" t="s">
        <v>91</v>
      </c>
      <c r="D225" s="3" t="s">
        <v>91</v>
      </c>
      <c r="E225" s="3" t="s">
        <v>1663</v>
      </c>
      <c r="F225" s="3">
        <v>1.0</v>
      </c>
      <c r="G225" s="3">
        <v>1.0</v>
      </c>
      <c r="H225" s="3" t="s">
        <v>94</v>
      </c>
      <c r="I225" s="3" t="s">
        <v>95</v>
      </c>
      <c r="J225" s="3" t="s">
        <v>96</v>
      </c>
      <c r="K225" s="3" t="s">
        <v>1664</v>
      </c>
      <c r="L225" s="3">
        <v>2.023030387E9</v>
      </c>
      <c r="M225" s="3" t="s">
        <v>832</v>
      </c>
      <c r="N225" s="3" t="s">
        <v>1665</v>
      </c>
      <c r="O225" s="3">
        <v>1.1977429301E10</v>
      </c>
      <c r="P225" s="3">
        <v>5.54149151E8</v>
      </c>
      <c r="Q225" s="3" t="s">
        <v>92</v>
      </c>
      <c r="R225" s="3">
        <v>4.6358085808E10</v>
      </c>
      <c r="S225" s="4">
        <v>37681.0</v>
      </c>
      <c r="T225" s="3" t="s">
        <v>99</v>
      </c>
      <c r="U225" s="3" t="s">
        <v>100</v>
      </c>
      <c r="V225" s="3" t="s">
        <v>1666</v>
      </c>
      <c r="W225" s="5" t="s">
        <v>1667</v>
      </c>
      <c r="X225" s="3" t="s">
        <v>103</v>
      </c>
      <c r="Y225" s="3" t="s">
        <v>104</v>
      </c>
      <c r="Z225" s="3" t="s">
        <v>105</v>
      </c>
      <c r="AA225" s="3" t="s">
        <v>106</v>
      </c>
      <c r="AC225" s="3">
        <v>5.0</v>
      </c>
      <c r="AD225" s="3">
        <v>5.0</v>
      </c>
      <c r="AE225" s="23">
        <f t="shared" si="1"/>
        <v>10</v>
      </c>
      <c r="AG225" s="23">
        <f t="shared" si="2"/>
        <v>10</v>
      </c>
      <c r="AH225" s="24" t="str">
        <f t="shared" si="3"/>
        <v>Ok</v>
      </c>
      <c r="AI225" s="3" t="s">
        <v>134</v>
      </c>
      <c r="AJ225" s="3">
        <v>1700.0</v>
      </c>
      <c r="AK225" s="3" t="s">
        <v>110</v>
      </c>
      <c r="AL225" s="25">
        <f>IFERROR(VLOOKUP(AK225,'Dicionário'!A:C,2,0),"Conferir")</f>
        <v>2</v>
      </c>
      <c r="AM225" s="3">
        <v>0.0</v>
      </c>
      <c r="AN225" s="3" t="s">
        <v>109</v>
      </c>
      <c r="AO225" s="26">
        <f>IFERROR(VLOOKUP(AN225,'Dicionário'!$A:$C,2,0),"Conferir")</f>
        <v>2</v>
      </c>
      <c r="AP225" s="3">
        <v>2392.0</v>
      </c>
      <c r="AQ225" s="3" t="s">
        <v>108</v>
      </c>
      <c r="AR225" s="26">
        <f>IFERROR(VLOOKUP(AQ225,'Dicionário'!$A:$C,2,0),"Conferir")</f>
        <v>2</v>
      </c>
      <c r="AS225" s="3">
        <v>0.0</v>
      </c>
      <c r="AT225" s="3" t="s">
        <v>109</v>
      </c>
      <c r="AU225" s="26">
        <f>IFERROR(VLOOKUP(AT225,'Dicionário'!$A:$C,2,0),"Conferir")</f>
        <v>2</v>
      </c>
      <c r="AV225" s="3">
        <v>0.0</v>
      </c>
      <c r="AW225" s="3" t="s">
        <v>109</v>
      </c>
      <c r="AX225" s="26">
        <f>IFERROR(VLOOKUP(AW225,'Dicionário'!$A:$C,2,0),"Conferir")</f>
        <v>2</v>
      </c>
      <c r="AY225" s="3">
        <v>0.0</v>
      </c>
      <c r="AZ225" s="3" t="s">
        <v>109</v>
      </c>
      <c r="BA225" s="26">
        <f>IFERROR(VLOOKUP(AZ225,'Dicionário'!$A:$C,2,0),"Conferir")</f>
        <v>2</v>
      </c>
      <c r="BB225" s="3">
        <v>0.0</v>
      </c>
      <c r="BC225" s="3" t="s">
        <v>109</v>
      </c>
      <c r="BD225" s="26">
        <f>IFERROR(VLOOKUP(BC225,'Dicionário'!$A:$C,2,0),"Conferir")</f>
        <v>2</v>
      </c>
      <c r="BF225" s="3">
        <v>0.0</v>
      </c>
      <c r="BG225" s="3" t="s">
        <v>111</v>
      </c>
      <c r="BH225" s="26">
        <f>IFERROR(VLOOKUP(BG225,'Dicionário'!$A:$C,2,0),"Conferir")</f>
        <v>2</v>
      </c>
      <c r="BI225" s="3">
        <v>850.0</v>
      </c>
      <c r="BJ225" s="3" t="s">
        <v>112</v>
      </c>
      <c r="BK225" s="26">
        <f>IFERROR(VLOOKUP(BJ225,'Dicionário'!$A:$C,2,0),"Conferir")</f>
        <v>2</v>
      </c>
      <c r="BL225" s="3">
        <v>0.0</v>
      </c>
      <c r="BM225" s="3" t="s">
        <v>113</v>
      </c>
      <c r="BN225" s="26">
        <f>IFERROR(VLOOKUP(BM225,'Dicionário'!$A:$C,2,0),"Conferir")</f>
        <v>2</v>
      </c>
      <c r="BO225" s="3">
        <v>80.0</v>
      </c>
      <c r="BP225" s="3" t="s">
        <v>371</v>
      </c>
      <c r="BQ225" s="26">
        <f>IFERROR(VLOOKUP(BP225,'Dicionário'!$A:$C,2,0),"Conferir")</f>
        <v>0</v>
      </c>
      <c r="BR225" s="3">
        <v>109.0</v>
      </c>
      <c r="BS225" s="3" t="s">
        <v>114</v>
      </c>
      <c r="BT225" s="26">
        <f>IFERROR(VLOOKUP(BS225,'Dicionário'!$A:$C,2,0),"Conferir")</f>
        <v>2</v>
      </c>
      <c r="BU225" s="3">
        <v>0.0</v>
      </c>
      <c r="BV225" s="3" t="s">
        <v>113</v>
      </c>
      <c r="BW225" s="26">
        <f>IFERROR(VLOOKUP(BV225,'Dicionário'!$A:$C,2,0),"Conferir")</f>
        <v>2</v>
      </c>
      <c r="BX225" s="3" t="s">
        <v>157</v>
      </c>
      <c r="BY225" s="3">
        <v>100.0</v>
      </c>
      <c r="BZ225" s="3" t="s">
        <v>140</v>
      </c>
      <c r="CA225" s="26">
        <f>IFERROR(VLOOKUP(BZ225,'Dicionário'!$A:$C,2,0),"Conferir")</f>
        <v>0</v>
      </c>
      <c r="CB225" s="3">
        <v>256.0</v>
      </c>
      <c r="CC225" s="3">
        <v>0.0</v>
      </c>
      <c r="CD225" s="3" t="s">
        <v>113</v>
      </c>
      <c r="CE225" s="26">
        <f>IFERROR(VLOOKUP(CD225,'Dicionário'!$A:$C,2,0),"Conferir")</f>
        <v>2</v>
      </c>
      <c r="CF225" s="3">
        <v>0.0</v>
      </c>
      <c r="CG225" s="3" t="s">
        <v>113</v>
      </c>
      <c r="CH225" s="26">
        <f>IFERROR(VLOOKUP(CG225,'Dicionário'!$A:$C,2,0),"Conferir")</f>
        <v>2</v>
      </c>
      <c r="CI225" s="3">
        <v>0.0</v>
      </c>
      <c r="CJ225" s="3" t="s">
        <v>113</v>
      </c>
      <c r="CK225" s="26">
        <f>IFERROR(VLOOKUP(CJ225,'Dicionário'!$A:$C,2,0),"Conferir")</f>
        <v>2</v>
      </c>
      <c r="CM225" s="3">
        <v>0.0</v>
      </c>
      <c r="CN225" s="3">
        <v>0.0</v>
      </c>
      <c r="CO225" s="3">
        <v>0.0</v>
      </c>
      <c r="CP225" s="3" t="s">
        <v>113</v>
      </c>
      <c r="CQ225" s="26">
        <f>IFERROR(VLOOKUP(CP225,'Dicionário'!$A:$C,2,0),"Conferir")</f>
        <v>2</v>
      </c>
      <c r="CR225" s="3">
        <v>0.0</v>
      </c>
      <c r="CS225" s="3" t="s">
        <v>113</v>
      </c>
      <c r="CT225" s="3">
        <v>0.0</v>
      </c>
      <c r="CU225" s="3">
        <f t="shared" si="37"/>
        <v>0</v>
      </c>
      <c r="CV225" s="3" t="s">
        <v>113</v>
      </c>
      <c r="CW225" s="3">
        <v>0.0</v>
      </c>
      <c r="CX225" s="3" t="s">
        <v>113</v>
      </c>
      <c r="CY225" s="26">
        <f>IFERROR(VLOOKUP(CX225,'Dicionário'!$A:$C,2,0),"Conferir")</f>
        <v>2</v>
      </c>
      <c r="DA225" s="3" t="s">
        <v>122</v>
      </c>
      <c r="DB225" s="3" t="s">
        <v>122</v>
      </c>
      <c r="DC225" s="26">
        <f>IFERROR(VLOOKUP(DB225,'Dicionário'!$A:$C,2,0),"Conferir")</f>
        <v>1</v>
      </c>
      <c r="DD225" s="3" t="s">
        <v>144</v>
      </c>
      <c r="DF225" s="3" t="s">
        <v>124</v>
      </c>
      <c r="DG225" s="26">
        <f>IFERROR(VLOOKUP(DF225,'Dicionário'!$A:$C,2,0),"Conferir")</f>
        <v>2</v>
      </c>
      <c r="DH225" s="3" t="s">
        <v>181</v>
      </c>
      <c r="DI225" s="26">
        <f>IFERROR(VLOOKUP(DH225,'Dicionário'!$A:$C,2,0),"Conferir")</f>
        <v>1</v>
      </c>
      <c r="DJ225" s="3" t="s">
        <v>208</v>
      </c>
      <c r="DK225" s="26">
        <f>IFERROR(VLOOKUP(DJ225,'Dicionário'!$A:$C,2,0),"Conferir")</f>
        <v>4</v>
      </c>
      <c r="DL225" s="3" t="s">
        <v>91</v>
      </c>
      <c r="DM225" s="26">
        <f>IFERROR(VLOOKUP(DL225,'Dicionário'!$A:$C,2,0),"Conferir")</f>
        <v>1</v>
      </c>
      <c r="DN225" s="3" t="s">
        <v>91</v>
      </c>
      <c r="DO225" s="26">
        <f>IFERROR(VLOOKUP(DN225,'Dicionário'!$A:$C,2,0),"Conferir")</f>
        <v>1</v>
      </c>
      <c r="DP225" s="3" t="s">
        <v>1359</v>
      </c>
      <c r="DQ225" s="27">
        <f t="shared" si="5"/>
        <v>4092</v>
      </c>
      <c r="DR225" s="27">
        <f t="shared" si="6"/>
        <v>1395</v>
      </c>
      <c r="DS225" s="27">
        <f t="shared" si="7"/>
        <v>20</v>
      </c>
      <c r="DT225" s="27">
        <v>2022.0</v>
      </c>
    </row>
    <row r="226">
      <c r="A226" s="2">
        <v>45052.43086900463</v>
      </c>
      <c r="B226" s="3" t="s">
        <v>1669</v>
      </c>
      <c r="C226" s="3" t="s">
        <v>91</v>
      </c>
      <c r="D226" s="3" t="s">
        <v>91</v>
      </c>
      <c r="E226" s="3" t="s">
        <v>1670</v>
      </c>
      <c r="F226" s="3">
        <v>1.0</v>
      </c>
      <c r="G226" s="3">
        <v>1.0</v>
      </c>
      <c r="H226" s="3" t="s">
        <v>94</v>
      </c>
      <c r="I226" s="3" t="s">
        <v>96</v>
      </c>
      <c r="J226" s="3" t="s">
        <v>95</v>
      </c>
      <c r="K226" s="3" t="s">
        <v>2490</v>
      </c>
      <c r="L226" s="3">
        <v>2.023030416E9</v>
      </c>
      <c r="M226" s="3" t="s">
        <v>1668</v>
      </c>
      <c r="N226" s="3" t="s">
        <v>1672</v>
      </c>
      <c r="O226" s="3">
        <v>1.1978736919E10</v>
      </c>
      <c r="P226" s="3">
        <v>5.2353596E7</v>
      </c>
      <c r="Q226" s="3" t="s">
        <v>92</v>
      </c>
      <c r="R226" s="3">
        <v>4.7147600857E10</v>
      </c>
      <c r="S226" s="4">
        <v>38364.0</v>
      </c>
      <c r="T226" s="3" t="s">
        <v>131</v>
      </c>
      <c r="U226" s="3" t="s">
        <v>100</v>
      </c>
      <c r="V226" s="3" t="s">
        <v>1673</v>
      </c>
      <c r="W226" s="5" t="s">
        <v>1674</v>
      </c>
      <c r="X226" s="3" t="s">
        <v>103</v>
      </c>
      <c r="Y226" s="3" t="s">
        <v>104</v>
      </c>
      <c r="Z226" s="3" t="s">
        <v>105</v>
      </c>
      <c r="AA226" s="3" t="s">
        <v>106</v>
      </c>
      <c r="AC226" s="3">
        <v>4.0</v>
      </c>
      <c r="AD226" s="3">
        <v>4.0</v>
      </c>
      <c r="AE226" s="23">
        <f t="shared" si="1"/>
        <v>8</v>
      </c>
      <c r="AG226" s="23">
        <f t="shared" si="2"/>
        <v>8</v>
      </c>
      <c r="AH226" s="24" t="str">
        <f t="shared" si="3"/>
        <v>Ok</v>
      </c>
      <c r="AI226" s="3" t="s">
        <v>107</v>
      </c>
      <c r="AJ226" s="3">
        <v>0.0</v>
      </c>
      <c r="AK226" s="3" t="s">
        <v>109</v>
      </c>
      <c r="AL226" s="25">
        <f>IFERROR(VLOOKUP(AK226,'Dicionário'!A:C,2,0),"Conferir")</f>
        <v>2</v>
      </c>
      <c r="AM226" s="3">
        <v>1500.0</v>
      </c>
      <c r="AN226" s="3" t="s">
        <v>274</v>
      </c>
      <c r="AO226" s="26">
        <f>IFERROR(VLOOKUP(AN226,'Dicionário'!$A:$C,2,0),"Conferir")</f>
        <v>0</v>
      </c>
      <c r="AP226" s="3">
        <v>1000.0</v>
      </c>
      <c r="AQ226" s="3" t="s">
        <v>274</v>
      </c>
      <c r="AR226" s="26">
        <f>IFERROR(VLOOKUP(AQ226,'Dicionário'!$A:$C,2,0),"Conferir")</f>
        <v>0</v>
      </c>
      <c r="AS226" s="3">
        <v>2022.0</v>
      </c>
      <c r="AT226" s="3" t="s">
        <v>108</v>
      </c>
      <c r="AU226" s="26">
        <f>IFERROR(VLOOKUP(AT226,'Dicionário'!$A:$C,2,0),"Conferir")</f>
        <v>2</v>
      </c>
      <c r="AV226" s="3">
        <v>0.0</v>
      </c>
      <c r="AW226" s="3" t="s">
        <v>109</v>
      </c>
      <c r="AX226" s="26">
        <f>IFERROR(VLOOKUP(AW226,'Dicionário'!$A:$C,2,0),"Conferir")</f>
        <v>2</v>
      </c>
      <c r="AY226" s="3">
        <v>0.0</v>
      </c>
      <c r="AZ226" s="3" t="s">
        <v>109</v>
      </c>
      <c r="BA226" s="26">
        <f>IFERROR(VLOOKUP(AZ226,'Dicionário'!$A:$C,2,0),"Conferir")</f>
        <v>2</v>
      </c>
      <c r="BB226" s="3">
        <v>0.0</v>
      </c>
      <c r="BC226" s="3" t="s">
        <v>109</v>
      </c>
      <c r="BD226" s="26">
        <f>IFERROR(VLOOKUP(BC226,'Dicionário'!$A:$C,2,0),"Conferir")</f>
        <v>2</v>
      </c>
      <c r="BE226" s="3" t="s">
        <v>1785</v>
      </c>
      <c r="BF226" s="3">
        <v>0.0</v>
      </c>
      <c r="BG226" s="3" t="s">
        <v>136</v>
      </c>
      <c r="BH226" s="26">
        <f>IFERROR(VLOOKUP(BG226,'Dicionário'!$A:$C,2,0),"Conferir")</f>
        <v>1</v>
      </c>
      <c r="BI226" s="3">
        <v>0.0</v>
      </c>
      <c r="BJ226" s="3" t="s">
        <v>137</v>
      </c>
      <c r="BK226" s="26">
        <f>IFERROR(VLOOKUP(BJ226,'Dicionário'!$A:$C,2,0),"Conferir")</f>
        <v>2</v>
      </c>
      <c r="BL226" s="3">
        <v>3205.0</v>
      </c>
      <c r="BM226" s="3" t="s">
        <v>138</v>
      </c>
      <c r="BN226" s="26">
        <f>IFERROR(VLOOKUP(BM226,'Dicionário'!$A:$C,2,0),"Conferir")</f>
        <v>2</v>
      </c>
      <c r="BO226" s="3">
        <v>214.0</v>
      </c>
      <c r="BP226" s="3" t="s">
        <v>114</v>
      </c>
      <c r="BQ226" s="26">
        <f>IFERROR(VLOOKUP(BP226,'Dicionário'!$A:$C,2,0),"Conferir")</f>
        <v>2</v>
      </c>
      <c r="BR226" s="3">
        <v>500.0</v>
      </c>
      <c r="BS226" s="3" t="s">
        <v>372</v>
      </c>
      <c r="BT226" s="26">
        <f>IFERROR(VLOOKUP(BS226,'Dicionário'!$A:$C,2,0),"Conferir")</f>
        <v>0</v>
      </c>
      <c r="BU226" s="3">
        <v>0.0</v>
      </c>
      <c r="BV226" s="3" t="s">
        <v>113</v>
      </c>
      <c r="BW226" s="26">
        <f>IFERROR(VLOOKUP(BV226,'Dicionário'!$A:$C,2,0),"Conferir")</f>
        <v>2</v>
      </c>
      <c r="BX226" s="3" t="s">
        <v>157</v>
      </c>
      <c r="BY226" s="3">
        <v>92.0</v>
      </c>
      <c r="BZ226" s="3" t="s">
        <v>140</v>
      </c>
      <c r="CA226" s="26">
        <f>IFERROR(VLOOKUP(BZ226,'Dicionário'!$A:$C,2,0),"Conferir")</f>
        <v>0</v>
      </c>
      <c r="CB226" s="3">
        <v>55.0</v>
      </c>
      <c r="CC226" s="3">
        <v>0.0</v>
      </c>
      <c r="CD226" s="3" t="s">
        <v>113</v>
      </c>
      <c r="CE226" s="26">
        <f>IFERROR(VLOOKUP(CD226,'Dicionário'!$A:$C,2,0),"Conferir")</f>
        <v>2</v>
      </c>
      <c r="CF226" s="3">
        <v>0.0</v>
      </c>
      <c r="CG226" s="3" t="s">
        <v>113</v>
      </c>
      <c r="CH226" s="26">
        <f>IFERROR(VLOOKUP(CG226,'Dicionário'!$A:$C,2,0),"Conferir")</f>
        <v>2</v>
      </c>
      <c r="CI226" s="3">
        <v>400.0</v>
      </c>
      <c r="CJ226" s="3" t="s">
        <v>257</v>
      </c>
      <c r="CK226" s="26">
        <f>IFERROR(VLOOKUP(CJ226,'Dicionário'!$A:$C,2,0),"Conferir")</f>
        <v>0</v>
      </c>
      <c r="CL226" s="3" t="s">
        <v>1786</v>
      </c>
      <c r="CM226" s="3">
        <v>0.0</v>
      </c>
      <c r="CN226" s="3">
        <v>0.0</v>
      </c>
      <c r="CO226" s="3">
        <v>0.0</v>
      </c>
      <c r="CP226" s="3" t="s">
        <v>113</v>
      </c>
      <c r="CQ226" s="26">
        <f>IFERROR(VLOOKUP(CP226,'Dicionário'!$A:$C,2,0),"Conferir")</f>
        <v>2</v>
      </c>
      <c r="CR226" s="3">
        <v>0.0</v>
      </c>
      <c r="CS226" s="3" t="s">
        <v>920</v>
      </c>
      <c r="CT226" s="3">
        <v>0.0</v>
      </c>
      <c r="CU226" s="3">
        <f t="shared" si="37"/>
        <v>0</v>
      </c>
      <c r="CV226" s="3" t="s">
        <v>920</v>
      </c>
      <c r="CW226" s="3">
        <v>0.0</v>
      </c>
      <c r="CX226" s="3" t="s">
        <v>113</v>
      </c>
      <c r="CY226" s="26">
        <f>IFERROR(VLOOKUP(CX226,'Dicionário'!$A:$C,2,0),"Conferir")</f>
        <v>2</v>
      </c>
      <c r="DA226" s="3" t="s">
        <v>122</v>
      </c>
      <c r="DB226" s="3" t="s">
        <v>122</v>
      </c>
      <c r="DC226" s="26">
        <f>IFERROR(VLOOKUP(DB226,'Dicionário'!$A:$C,2,0),"Conferir")</f>
        <v>1</v>
      </c>
      <c r="DD226" s="3" t="s">
        <v>144</v>
      </c>
      <c r="DF226" s="3" t="s">
        <v>145</v>
      </c>
      <c r="DG226" s="26">
        <f>IFERROR(VLOOKUP(DF226,'Dicionário'!$A:$C,2,0),"Conferir")</f>
        <v>1</v>
      </c>
      <c r="DH226" s="3" t="s">
        <v>208</v>
      </c>
      <c r="DI226" s="26">
        <f>IFERROR(VLOOKUP(DH226,'Dicionário'!$A:$C,2,0),"Conferir")</f>
        <v>4</v>
      </c>
      <c r="DJ226" s="3" t="s">
        <v>146</v>
      </c>
      <c r="DK226" s="26">
        <f>IFERROR(VLOOKUP(DJ226,'Dicionário'!$A:$C,2,0),"Conferir")</f>
        <v>5</v>
      </c>
      <c r="DL226" s="3" t="s">
        <v>92</v>
      </c>
      <c r="DM226" s="26">
        <f>IFERROR(VLOOKUP(DL226,'Dicionário'!$A:$C,2,0),"Conferir")</f>
        <v>2</v>
      </c>
      <c r="DN226" s="3" t="s">
        <v>92</v>
      </c>
      <c r="DO226" s="26">
        <f>IFERROR(VLOOKUP(DN226,'Dicionário'!$A:$C,2,0),"Conferir")</f>
        <v>2</v>
      </c>
      <c r="DP226" s="3" t="s">
        <v>1787</v>
      </c>
      <c r="DQ226" s="27">
        <f t="shared" si="5"/>
        <v>4522</v>
      </c>
      <c r="DR226" s="27">
        <f t="shared" si="6"/>
        <v>4466</v>
      </c>
      <c r="DS226" s="27">
        <f t="shared" si="7"/>
        <v>18</v>
      </c>
      <c r="DT226" s="27">
        <v>2023.0</v>
      </c>
    </row>
    <row r="227">
      <c r="A227" s="2">
        <v>45045.54185681713</v>
      </c>
      <c r="B227" s="3" t="s">
        <v>1675</v>
      </c>
      <c r="C227" s="3" t="s">
        <v>91</v>
      </c>
      <c r="D227" s="3" t="s">
        <v>92</v>
      </c>
      <c r="E227" s="3" t="s">
        <v>1676</v>
      </c>
      <c r="F227" s="3">
        <v>2.0</v>
      </c>
      <c r="G227" s="3" t="s">
        <v>93</v>
      </c>
      <c r="H227" s="3" t="s">
        <v>94</v>
      </c>
      <c r="I227" s="3" t="s">
        <v>96</v>
      </c>
      <c r="J227" s="3" t="s">
        <v>95</v>
      </c>
      <c r="K227" s="3" t="s">
        <v>1677</v>
      </c>
      <c r="L227" s="3">
        <v>2.023030418E9</v>
      </c>
      <c r="M227" s="3" t="s">
        <v>148</v>
      </c>
      <c r="N227" s="3" t="s">
        <v>1678</v>
      </c>
      <c r="O227" s="3">
        <v>1.1958126386E10</v>
      </c>
      <c r="P227" s="3">
        <v>5.45335486E8</v>
      </c>
      <c r="R227" s="3">
        <v>5.260767381E10</v>
      </c>
      <c r="S227" s="4">
        <v>38405.0</v>
      </c>
      <c r="T227" s="3" t="s">
        <v>131</v>
      </c>
      <c r="U227" s="3" t="s">
        <v>100</v>
      </c>
      <c r="V227" s="3" t="s">
        <v>1679</v>
      </c>
      <c r="W227" s="5" t="s">
        <v>1680</v>
      </c>
      <c r="X227" s="3" t="s">
        <v>1681</v>
      </c>
      <c r="Y227" s="3" t="s">
        <v>104</v>
      </c>
      <c r="Z227" s="3" t="s">
        <v>105</v>
      </c>
      <c r="AA227" s="3" t="s">
        <v>106</v>
      </c>
      <c r="AC227" s="3">
        <v>3.0</v>
      </c>
      <c r="AD227" s="3">
        <v>3.0</v>
      </c>
      <c r="AE227" s="23">
        <f t="shared" si="1"/>
        <v>6</v>
      </c>
      <c r="AG227" s="23">
        <f t="shared" si="2"/>
        <v>6</v>
      </c>
      <c r="AH227" s="24" t="str">
        <f t="shared" si="3"/>
        <v>Ok</v>
      </c>
      <c r="AI227" s="3" t="s">
        <v>107</v>
      </c>
      <c r="AJ227" s="3">
        <v>0.0</v>
      </c>
      <c r="AK227" s="3" t="s">
        <v>109</v>
      </c>
      <c r="AL227" s="25">
        <f>IFERROR(VLOOKUP(AK227,'Dicionário'!A:C,2,0),"Conferir")</f>
        <v>2</v>
      </c>
      <c r="AM227" s="3">
        <v>0.0</v>
      </c>
      <c r="AN227" s="3" t="s">
        <v>109</v>
      </c>
      <c r="AO227" s="26">
        <f>IFERROR(VLOOKUP(AN227,'Dicionário'!$A:$C,2,0),"Conferir")</f>
        <v>2</v>
      </c>
      <c r="AP227" s="3">
        <v>0.0</v>
      </c>
      <c r="AQ227" s="3" t="s">
        <v>109</v>
      </c>
      <c r="AR227" s="26">
        <f>IFERROR(VLOOKUP(AQ227,'Dicionário'!$A:$C,2,0),"Conferir")</f>
        <v>2</v>
      </c>
      <c r="AS227" s="3">
        <v>0.0</v>
      </c>
      <c r="AT227" s="3" t="s">
        <v>109</v>
      </c>
      <c r="AU227" s="26">
        <f>IFERROR(VLOOKUP(AT227,'Dicionário'!$A:$C,2,0),"Conferir")</f>
        <v>2</v>
      </c>
      <c r="AV227" s="3">
        <v>0.0</v>
      </c>
      <c r="AW227" s="3" t="s">
        <v>109</v>
      </c>
      <c r="AX227" s="26">
        <f>IFERROR(VLOOKUP(AW227,'Dicionário'!$A:$C,2,0),"Conferir")</f>
        <v>2</v>
      </c>
      <c r="AY227" s="3">
        <v>0.0</v>
      </c>
      <c r="AZ227" s="3" t="s">
        <v>109</v>
      </c>
      <c r="BA227" s="26">
        <f>IFERROR(VLOOKUP(AZ227,'Dicionário'!$A:$C,2,0),"Conferir")</f>
        <v>2</v>
      </c>
      <c r="BB227" s="3">
        <v>750.0</v>
      </c>
      <c r="BC227" s="3" t="s">
        <v>154</v>
      </c>
      <c r="BD227" s="26">
        <f>IFERROR(VLOOKUP(BC227,'Dicionário'!$A:$C,2,0),"Conferir")</f>
        <v>2</v>
      </c>
      <c r="BF227" s="3">
        <v>0.0</v>
      </c>
      <c r="BG227" s="3" t="s">
        <v>155</v>
      </c>
      <c r="BH227" s="26">
        <f>IFERROR(VLOOKUP(BG227,'Dicionário'!$A:$C,2,0),"Conferir")</f>
        <v>3</v>
      </c>
      <c r="BI227" s="3">
        <v>0.0</v>
      </c>
      <c r="BJ227" s="3" t="s">
        <v>156</v>
      </c>
      <c r="BK227" s="26">
        <f>IFERROR(VLOOKUP(BJ227,'Dicionário'!$A:$C,2,0),"Conferir")</f>
        <v>2</v>
      </c>
      <c r="BL227" s="3">
        <v>924.0</v>
      </c>
      <c r="BM227" s="3" t="s">
        <v>138</v>
      </c>
      <c r="BN227" s="26">
        <f>IFERROR(VLOOKUP(BM227,'Dicionário'!$A:$C,2,0),"Conferir")</f>
        <v>2</v>
      </c>
      <c r="BO227" s="3">
        <v>76.0</v>
      </c>
      <c r="BP227" s="3" t="s">
        <v>114</v>
      </c>
      <c r="BQ227" s="26">
        <f>IFERROR(VLOOKUP(BP227,'Dicionário'!$A:$C,2,0),"Conferir")</f>
        <v>2</v>
      </c>
      <c r="BR227" s="3">
        <v>180.0</v>
      </c>
      <c r="BS227" s="3" t="s">
        <v>114</v>
      </c>
      <c r="BT227" s="26">
        <f>IFERROR(VLOOKUP(BS227,'Dicionário'!$A:$C,2,0),"Conferir")</f>
        <v>2</v>
      </c>
      <c r="BU227" s="3">
        <v>0.0</v>
      </c>
      <c r="BV227" s="3" t="s">
        <v>113</v>
      </c>
      <c r="BW227" s="26">
        <f>IFERROR(VLOOKUP(BV227,'Dicionário'!$A:$C,2,0),"Conferir")</f>
        <v>2</v>
      </c>
      <c r="BX227" s="3" t="s">
        <v>157</v>
      </c>
      <c r="BY227" s="3">
        <v>157.0</v>
      </c>
      <c r="BZ227" s="3" t="s">
        <v>116</v>
      </c>
      <c r="CA227" s="26">
        <f>IFERROR(VLOOKUP(BZ227,'Dicionário'!$A:$C,2,0),"Conferir")</f>
        <v>2</v>
      </c>
      <c r="CB227" s="3">
        <v>300.0</v>
      </c>
      <c r="CC227" s="3">
        <v>565.0</v>
      </c>
      <c r="CD227" s="3" t="s">
        <v>158</v>
      </c>
      <c r="CE227" s="26">
        <f>IFERROR(VLOOKUP(CD227,'Dicionário'!$A:$C,2,0),"Conferir")</f>
        <v>1</v>
      </c>
      <c r="CF227" s="3">
        <v>0.0</v>
      </c>
      <c r="CG227" s="3" t="s">
        <v>113</v>
      </c>
      <c r="CH227" s="26">
        <f>IFERROR(VLOOKUP(CG227,'Dicionário'!$A:$C,2,0),"Conferir")</f>
        <v>2</v>
      </c>
      <c r="CI227" s="3">
        <v>0.0</v>
      </c>
      <c r="CJ227" s="3" t="s">
        <v>113</v>
      </c>
      <c r="CK227" s="26">
        <f>IFERROR(VLOOKUP(CJ227,'Dicionário'!$A:$C,2,0),"Conferir")</f>
        <v>2</v>
      </c>
      <c r="CM227" s="3">
        <v>1.0</v>
      </c>
      <c r="CN227" s="3">
        <v>0.0</v>
      </c>
      <c r="CO227" s="3">
        <v>2345.0</v>
      </c>
      <c r="CP227" s="3" t="s">
        <v>120</v>
      </c>
      <c r="CQ227" s="26">
        <f>IFERROR(VLOOKUP(CP227,'Dicionário'!$A:$C,2,0),"Conferir")</f>
        <v>2</v>
      </c>
      <c r="CR227" s="3">
        <v>0.0</v>
      </c>
      <c r="CS227" s="3" t="s">
        <v>113</v>
      </c>
      <c r="CT227" s="3">
        <v>0.0</v>
      </c>
      <c r="CU227" s="3">
        <f t="shared" si="37"/>
        <v>0</v>
      </c>
      <c r="CV227" s="3" t="s">
        <v>113</v>
      </c>
      <c r="CW227" s="3">
        <v>0.0</v>
      </c>
      <c r="CX227" s="3" t="s">
        <v>113</v>
      </c>
      <c r="CY227" s="26">
        <f>IFERROR(VLOOKUP(CX227,'Dicionário'!$A:$C,2,0),"Conferir")</f>
        <v>2</v>
      </c>
      <c r="DA227" s="3" t="s">
        <v>121</v>
      </c>
      <c r="DB227" s="3" t="s">
        <v>121</v>
      </c>
      <c r="DC227" s="26">
        <f>IFERROR(VLOOKUP(DB227,'Dicionário'!$A:$C,2,0),"Conferir")</f>
        <v>2</v>
      </c>
      <c r="DD227" s="3" t="s">
        <v>144</v>
      </c>
      <c r="DF227" s="3" t="s">
        <v>124</v>
      </c>
      <c r="DG227" s="26">
        <f>IFERROR(VLOOKUP(DF227,'Dicionário'!$A:$C,2,0),"Conferir")</f>
        <v>2</v>
      </c>
      <c r="DH227" s="3" t="s">
        <v>126</v>
      </c>
      <c r="DI227" s="26">
        <f>IFERROR(VLOOKUP(DH227,'Dicionário'!$A:$C,2,0),"Conferir")</f>
        <v>7</v>
      </c>
      <c r="DJ227" s="3" t="s">
        <v>146</v>
      </c>
      <c r="DK227" s="26">
        <f>IFERROR(VLOOKUP(DJ227,'Dicionário'!$A:$C,2,0),"Conferir")</f>
        <v>5</v>
      </c>
      <c r="DL227" s="3" t="s">
        <v>92</v>
      </c>
      <c r="DM227" s="26">
        <f>IFERROR(VLOOKUP(DL227,'Dicionário'!$A:$C,2,0),"Conferir")</f>
        <v>2</v>
      </c>
      <c r="DN227" s="3" t="s">
        <v>92</v>
      </c>
      <c r="DO227" s="26">
        <f>IFERROR(VLOOKUP(DN227,'Dicionário'!$A:$C,2,0),"Conferir")</f>
        <v>2</v>
      </c>
      <c r="DQ227" s="27">
        <f t="shared" si="5"/>
        <v>750</v>
      </c>
      <c r="DR227" s="27">
        <f t="shared" si="6"/>
        <v>4547</v>
      </c>
      <c r="DS227" s="27">
        <f t="shared" si="7"/>
        <v>18</v>
      </c>
      <c r="DT227" s="27">
        <v>2023.0</v>
      </c>
    </row>
    <row r="228">
      <c r="A228" s="2">
        <v>45052.47936890046</v>
      </c>
      <c r="B228" s="3" t="s">
        <v>1684</v>
      </c>
      <c r="C228" s="3" t="s">
        <v>91</v>
      </c>
      <c r="D228" s="3" t="s">
        <v>92</v>
      </c>
      <c r="E228" s="3" t="s">
        <v>92</v>
      </c>
      <c r="F228" s="3">
        <v>1.0</v>
      </c>
      <c r="G228" s="3" t="s">
        <v>93</v>
      </c>
      <c r="H228" s="3" t="s">
        <v>94</v>
      </c>
      <c r="I228" s="3" t="s">
        <v>96</v>
      </c>
      <c r="J228" s="3" t="s">
        <v>95</v>
      </c>
      <c r="K228" s="3" t="s">
        <v>1685</v>
      </c>
      <c r="L228" s="3">
        <v>2.02303042E9</v>
      </c>
      <c r="M228" s="3" t="s">
        <v>832</v>
      </c>
      <c r="N228" s="3" t="s">
        <v>1686</v>
      </c>
      <c r="O228" s="3">
        <v>1.1946451603E10</v>
      </c>
      <c r="P228" s="3">
        <v>5.01960429E8</v>
      </c>
      <c r="Q228" s="3" t="s">
        <v>92</v>
      </c>
      <c r="R228" s="3">
        <v>4.3204526828E10</v>
      </c>
      <c r="S228" s="4">
        <v>38708.0</v>
      </c>
      <c r="T228" s="3" t="s">
        <v>131</v>
      </c>
      <c r="U228" s="3" t="s">
        <v>100</v>
      </c>
      <c r="V228" s="3" t="s">
        <v>1687</v>
      </c>
      <c r="W228" s="5" t="s">
        <v>1688</v>
      </c>
      <c r="X228" s="3" t="s">
        <v>103</v>
      </c>
      <c r="Y228" s="3" t="s">
        <v>104</v>
      </c>
      <c r="Z228" s="3" t="s">
        <v>105</v>
      </c>
      <c r="AA228" s="3" t="s">
        <v>106</v>
      </c>
      <c r="AC228" s="3">
        <v>2.0</v>
      </c>
      <c r="AD228" s="3">
        <v>2.0</v>
      </c>
      <c r="AE228" s="23">
        <f t="shared" si="1"/>
        <v>4</v>
      </c>
      <c r="AG228" s="23">
        <f t="shared" si="2"/>
        <v>4</v>
      </c>
      <c r="AH228" s="24" t="str">
        <f t="shared" si="3"/>
        <v>Ok</v>
      </c>
      <c r="AI228" s="3" t="s">
        <v>107</v>
      </c>
      <c r="AJ228" s="3">
        <v>0.0</v>
      </c>
      <c r="AK228" s="3" t="s">
        <v>109</v>
      </c>
      <c r="AL228" s="25">
        <f>IFERROR(VLOOKUP(AK228,'Dicionário'!A:C,2,0),"Conferir")</f>
        <v>2</v>
      </c>
      <c r="AM228" s="3">
        <v>0.0</v>
      </c>
      <c r="AN228" s="3" t="s">
        <v>109</v>
      </c>
      <c r="AO228" s="26">
        <f>IFERROR(VLOOKUP(AN228,'Dicionário'!$A:$C,2,0),"Conferir")</f>
        <v>2</v>
      </c>
      <c r="AP228" s="3">
        <v>0.0</v>
      </c>
      <c r="AQ228" s="3" t="s">
        <v>109</v>
      </c>
      <c r="AR228" s="26">
        <f>IFERROR(VLOOKUP(AQ228,'Dicionário'!$A:$C,2,0),"Conferir")</f>
        <v>2</v>
      </c>
      <c r="AS228" s="3">
        <v>0.0</v>
      </c>
      <c r="AT228" s="3" t="s">
        <v>109</v>
      </c>
      <c r="AU228" s="26">
        <f>IFERROR(VLOOKUP(AT228,'Dicionário'!$A:$C,2,0),"Conferir")</f>
        <v>2</v>
      </c>
      <c r="AV228" s="3">
        <v>0.0</v>
      </c>
      <c r="AW228" s="3" t="s">
        <v>109</v>
      </c>
      <c r="AX228" s="26">
        <f>IFERROR(VLOOKUP(AW228,'Dicionário'!$A:$C,2,0),"Conferir")</f>
        <v>2</v>
      </c>
      <c r="AY228" s="3">
        <v>1200.0</v>
      </c>
      <c r="AZ228" s="3" t="s">
        <v>135</v>
      </c>
      <c r="BA228" s="26">
        <f>IFERROR(VLOOKUP(AZ228,'Dicionário'!$A:$C,2,0),"Conferir")</f>
        <v>2</v>
      </c>
      <c r="BB228" s="3">
        <v>0.0</v>
      </c>
      <c r="BC228" s="3" t="s">
        <v>109</v>
      </c>
      <c r="BD228" s="26">
        <f>IFERROR(VLOOKUP(BC228,'Dicionário'!$A:$C,2,0),"Conferir")</f>
        <v>2</v>
      </c>
      <c r="BF228" s="3">
        <v>0.0</v>
      </c>
      <c r="BG228" s="3" t="s">
        <v>203</v>
      </c>
      <c r="BH228" s="26">
        <f>IFERROR(VLOOKUP(BG228,'Dicionário'!$A:$C,2,0),"Conferir")</f>
        <v>4</v>
      </c>
      <c r="BI228" s="3">
        <v>0.0</v>
      </c>
      <c r="BJ228" s="3" t="s">
        <v>156</v>
      </c>
      <c r="BK228" s="26">
        <f>IFERROR(VLOOKUP(BJ228,'Dicionário'!$A:$C,2,0),"Conferir")</f>
        <v>2</v>
      </c>
      <c r="BL228" s="3">
        <v>0.0</v>
      </c>
      <c r="BM228" s="3" t="s">
        <v>178</v>
      </c>
      <c r="BN228" s="26">
        <f>IFERROR(VLOOKUP(BM228,'Dicionário'!$A:$C,2,0),"Conferir")</f>
        <v>2</v>
      </c>
      <c r="BO228" s="3">
        <v>46.0</v>
      </c>
      <c r="BP228" s="3" t="s">
        <v>114</v>
      </c>
      <c r="BQ228" s="26">
        <f>IFERROR(VLOOKUP(BP228,'Dicionário'!$A:$C,2,0),"Conferir")</f>
        <v>2</v>
      </c>
      <c r="BR228" s="3">
        <v>100.0</v>
      </c>
      <c r="BS228" s="3" t="s">
        <v>114</v>
      </c>
      <c r="BT228" s="26">
        <f>IFERROR(VLOOKUP(BS228,'Dicionário'!$A:$C,2,0),"Conferir")</f>
        <v>2</v>
      </c>
      <c r="BU228" s="3">
        <v>25.0</v>
      </c>
      <c r="BV228" s="3" t="s">
        <v>167</v>
      </c>
      <c r="BW228" s="26">
        <f>IFERROR(VLOOKUP(BV228,'Dicionário'!$A:$C,2,0),"Conferir")</f>
        <v>2</v>
      </c>
      <c r="BX228" s="3" t="s">
        <v>115</v>
      </c>
      <c r="BY228" s="3">
        <v>100.0</v>
      </c>
      <c r="BZ228" s="3" t="s">
        <v>140</v>
      </c>
      <c r="CA228" s="26">
        <f>IFERROR(VLOOKUP(BZ228,'Dicionário'!$A:$C,2,0),"Conferir")</f>
        <v>0</v>
      </c>
      <c r="CB228" s="3">
        <v>78.0</v>
      </c>
      <c r="CC228" s="3">
        <v>139.0</v>
      </c>
      <c r="CD228" s="3" t="s">
        <v>189</v>
      </c>
      <c r="CE228" s="26">
        <f>IFERROR(VLOOKUP(CD228,'Dicionário'!$A:$C,2,0),"Conferir")</f>
        <v>2</v>
      </c>
      <c r="CF228" s="3">
        <v>90.0</v>
      </c>
      <c r="CG228" s="3" t="s">
        <v>276</v>
      </c>
      <c r="CH228" s="26">
        <f>IFERROR(VLOOKUP(CG228,'Dicionário'!$A:$C,2,0),"Conferir")</f>
        <v>2</v>
      </c>
      <c r="CI228" s="3">
        <v>0.0</v>
      </c>
      <c r="CJ228" s="3" t="s">
        <v>113</v>
      </c>
      <c r="CK228" s="26">
        <f>IFERROR(VLOOKUP(CJ228,'Dicionário'!$A:$C,2,0),"Conferir")</f>
        <v>2</v>
      </c>
      <c r="CM228" s="3">
        <v>0.0</v>
      </c>
      <c r="CN228" s="3">
        <v>0.0</v>
      </c>
      <c r="CO228" s="3">
        <v>0.0</v>
      </c>
      <c r="CP228" s="3" t="s">
        <v>113</v>
      </c>
      <c r="CQ228" s="26">
        <f>IFERROR(VLOOKUP(CP228,'Dicionário'!$A:$C,2,0),"Conferir")</f>
        <v>2</v>
      </c>
      <c r="CR228" s="3">
        <v>0.0</v>
      </c>
      <c r="CS228" s="3" t="s">
        <v>120</v>
      </c>
      <c r="CT228" s="3">
        <v>0.0</v>
      </c>
      <c r="CU228" s="3">
        <f t="shared" si="37"/>
        <v>0</v>
      </c>
      <c r="CV228" s="3" t="s">
        <v>120</v>
      </c>
      <c r="CW228" s="3">
        <v>0.0</v>
      </c>
      <c r="CX228" s="3" t="s">
        <v>113</v>
      </c>
      <c r="CY228" s="26">
        <f>IFERROR(VLOOKUP(CX228,'Dicionário'!$A:$C,2,0),"Conferir")</f>
        <v>2</v>
      </c>
      <c r="CZ228" s="3" t="s">
        <v>1353</v>
      </c>
      <c r="DA228" s="3" t="s">
        <v>122</v>
      </c>
      <c r="DB228" s="3" t="s">
        <v>122</v>
      </c>
      <c r="DC228" s="26">
        <f>IFERROR(VLOOKUP(DB228,'Dicionário'!$A:$C,2,0),"Conferir")</f>
        <v>1</v>
      </c>
      <c r="DD228" s="3" t="s">
        <v>123</v>
      </c>
      <c r="DF228" s="3" t="s">
        <v>124</v>
      </c>
      <c r="DG228" s="26">
        <f>IFERROR(VLOOKUP(DF228,'Dicionário'!$A:$C,2,0),"Conferir")</f>
        <v>2</v>
      </c>
      <c r="DH228" s="3" t="s">
        <v>181</v>
      </c>
      <c r="DI228" s="26">
        <f>IFERROR(VLOOKUP(DH228,'Dicionário'!$A:$C,2,0),"Conferir")</f>
        <v>1</v>
      </c>
      <c r="DJ228" s="3" t="s">
        <v>208</v>
      </c>
      <c r="DK228" s="26">
        <f>IFERROR(VLOOKUP(DJ228,'Dicionário'!$A:$C,2,0),"Conferir")</f>
        <v>4</v>
      </c>
      <c r="DL228" s="3" t="s">
        <v>91</v>
      </c>
      <c r="DM228" s="26">
        <f>IFERROR(VLOOKUP(DL228,'Dicionário'!$A:$C,2,0),"Conferir")</f>
        <v>1</v>
      </c>
      <c r="DN228" s="3" t="s">
        <v>91</v>
      </c>
      <c r="DO228" s="26">
        <f>IFERROR(VLOOKUP(DN228,'Dicionário'!$A:$C,2,0),"Conferir")</f>
        <v>1</v>
      </c>
      <c r="DQ228" s="27">
        <f t="shared" si="5"/>
        <v>1200</v>
      </c>
      <c r="DR228" s="27">
        <f t="shared" si="6"/>
        <v>578</v>
      </c>
      <c r="DS228" s="27">
        <f t="shared" si="7"/>
        <v>17</v>
      </c>
      <c r="DT228" s="27">
        <v>2021.0</v>
      </c>
    </row>
    <row r="229">
      <c r="A229" s="2">
        <v>45045.74051059027</v>
      </c>
      <c r="B229" s="3" t="s">
        <v>1689</v>
      </c>
      <c r="C229" s="3" t="s">
        <v>91</v>
      </c>
      <c r="D229" s="3" t="s">
        <v>92</v>
      </c>
      <c r="E229" s="3" t="s">
        <v>92</v>
      </c>
      <c r="F229" s="3">
        <v>1.0</v>
      </c>
      <c r="G229" s="3" t="s">
        <v>93</v>
      </c>
      <c r="H229" s="3" t="s">
        <v>94</v>
      </c>
      <c r="I229" s="3" t="s">
        <v>95</v>
      </c>
      <c r="J229" s="3" t="s">
        <v>96</v>
      </c>
      <c r="K229" s="3" t="s">
        <v>1690</v>
      </c>
      <c r="L229" s="3">
        <v>2.023030422E9</v>
      </c>
      <c r="M229" s="3" t="s">
        <v>778</v>
      </c>
      <c r="N229" s="3" t="s">
        <v>1691</v>
      </c>
      <c r="O229" s="3">
        <v>1.1943535238E10</v>
      </c>
      <c r="P229" s="3">
        <v>5.53610491E8</v>
      </c>
      <c r="Q229" s="3" t="s">
        <v>92</v>
      </c>
      <c r="R229" s="3">
        <v>4.4537815809E10</v>
      </c>
      <c r="S229" s="4">
        <v>38603.0</v>
      </c>
      <c r="T229" s="3" t="s">
        <v>99</v>
      </c>
      <c r="U229" s="3" t="s">
        <v>100</v>
      </c>
      <c r="V229" s="3" t="s">
        <v>1692</v>
      </c>
      <c r="W229" s="5" t="s">
        <v>1693</v>
      </c>
      <c r="X229" s="3" t="s">
        <v>103</v>
      </c>
      <c r="Y229" s="3" t="s">
        <v>104</v>
      </c>
      <c r="Z229" s="3" t="s">
        <v>105</v>
      </c>
      <c r="AA229" s="3" t="s">
        <v>106</v>
      </c>
      <c r="AC229" s="3">
        <v>4.0</v>
      </c>
      <c r="AD229" s="3">
        <v>4.0</v>
      </c>
      <c r="AE229" s="23">
        <f t="shared" si="1"/>
        <v>8</v>
      </c>
      <c r="AG229" s="23">
        <f t="shared" si="2"/>
        <v>8</v>
      </c>
      <c r="AH229" s="24" t="str">
        <f t="shared" si="3"/>
        <v>Ok</v>
      </c>
      <c r="AI229" s="3" t="s">
        <v>107</v>
      </c>
      <c r="AJ229" s="3">
        <v>0.0</v>
      </c>
      <c r="AK229" s="3" t="s">
        <v>109</v>
      </c>
      <c r="AL229" s="25">
        <f>IFERROR(VLOOKUP(AK229,'Dicionário'!A:C,2,0),"Conferir")</f>
        <v>2</v>
      </c>
      <c r="AM229" s="3">
        <v>0.0</v>
      </c>
      <c r="AN229" s="3" t="s">
        <v>109</v>
      </c>
      <c r="AO229" s="26">
        <f>IFERROR(VLOOKUP(AN229,'Dicionário'!$A:$C,2,0),"Conferir")</f>
        <v>2</v>
      </c>
      <c r="AP229" s="3">
        <v>7955.0</v>
      </c>
      <c r="AQ229" s="3" t="s">
        <v>108</v>
      </c>
      <c r="AR229" s="26">
        <f>IFERROR(VLOOKUP(AQ229,'Dicionário'!$A:$C,2,0),"Conferir")</f>
        <v>2</v>
      </c>
      <c r="AS229" s="3">
        <v>0.0</v>
      </c>
      <c r="AT229" s="3" t="s">
        <v>109</v>
      </c>
      <c r="AU229" s="26">
        <f>IFERROR(VLOOKUP(AT229,'Dicionário'!$A:$C,2,0),"Conferir")</f>
        <v>2</v>
      </c>
      <c r="AV229" s="3">
        <v>0.0</v>
      </c>
      <c r="AW229" s="3" t="s">
        <v>109</v>
      </c>
      <c r="AX229" s="26">
        <f>IFERROR(VLOOKUP(AW229,'Dicionário'!$A:$C,2,0),"Conferir")</f>
        <v>2</v>
      </c>
      <c r="AY229" s="3">
        <v>0.0</v>
      </c>
      <c r="AZ229" s="3" t="s">
        <v>109</v>
      </c>
      <c r="BA229" s="26">
        <f>IFERROR(VLOOKUP(AZ229,'Dicionário'!$A:$C,2,0),"Conferir")</f>
        <v>2</v>
      </c>
      <c r="BB229" s="3">
        <v>960.0</v>
      </c>
      <c r="BC229" s="3" t="s">
        <v>108</v>
      </c>
      <c r="BD229" s="26">
        <f>IFERROR(VLOOKUP(BC229,'Dicionário'!$A:$C,2,0),"Conferir")</f>
        <v>2</v>
      </c>
      <c r="BF229" s="3">
        <v>0.0</v>
      </c>
      <c r="BG229" s="3" t="s">
        <v>136</v>
      </c>
      <c r="BH229" s="26">
        <f>IFERROR(VLOOKUP(BG229,'Dicionário'!$A:$C,2,0),"Conferir")</f>
        <v>1</v>
      </c>
      <c r="BI229" s="3">
        <v>0.0</v>
      </c>
      <c r="BJ229" s="3" t="s">
        <v>137</v>
      </c>
      <c r="BK229" s="26">
        <f>IFERROR(VLOOKUP(BJ229,'Dicionário'!$A:$C,2,0),"Conferir")</f>
        <v>2</v>
      </c>
      <c r="BL229" s="3">
        <v>5927.0</v>
      </c>
      <c r="BM229" s="3" t="s">
        <v>225</v>
      </c>
      <c r="BN229" s="26">
        <f>IFERROR(VLOOKUP(BM229,'Dicionário'!$A:$C,2,0),"Conferir")</f>
        <v>0</v>
      </c>
      <c r="BO229" s="3">
        <v>57.0</v>
      </c>
      <c r="BP229" s="3" t="s">
        <v>114</v>
      </c>
      <c r="BQ229" s="26">
        <f>IFERROR(VLOOKUP(BP229,'Dicionário'!$A:$C,2,0),"Conferir")</f>
        <v>2</v>
      </c>
      <c r="BR229" s="3">
        <v>164.0</v>
      </c>
      <c r="BS229" s="3" t="s">
        <v>114</v>
      </c>
      <c r="BT229" s="26">
        <f>IFERROR(VLOOKUP(BS229,'Dicionário'!$A:$C,2,0),"Conferir")</f>
        <v>2</v>
      </c>
      <c r="BU229" s="3">
        <v>56.0</v>
      </c>
      <c r="BV229" s="3" t="s">
        <v>167</v>
      </c>
      <c r="BW229" s="26">
        <f>IFERROR(VLOOKUP(BV229,'Dicionário'!$A:$C,2,0),"Conferir")</f>
        <v>2</v>
      </c>
      <c r="BX229" s="3" t="s">
        <v>115</v>
      </c>
      <c r="BY229" s="3">
        <v>119.0</v>
      </c>
      <c r="BZ229" s="3" t="s">
        <v>116</v>
      </c>
      <c r="CA229" s="26">
        <f>IFERROR(VLOOKUP(BZ229,'Dicionário'!$A:$C,2,0),"Conferir")</f>
        <v>2</v>
      </c>
      <c r="CB229" s="3">
        <v>0.0</v>
      </c>
      <c r="CC229" s="3">
        <v>1583.0</v>
      </c>
      <c r="CD229" s="3" t="s">
        <v>189</v>
      </c>
      <c r="CE229" s="26">
        <f>IFERROR(VLOOKUP(CD229,'Dicionário'!$A:$C,2,0),"Conferir")</f>
        <v>2</v>
      </c>
      <c r="CF229" s="3">
        <v>0.0</v>
      </c>
      <c r="CG229" s="3" t="s">
        <v>205</v>
      </c>
      <c r="CH229" s="26">
        <f>IFERROR(VLOOKUP(CG229,'Dicionário'!$A:$C,2,0),"Conferir")</f>
        <v>0</v>
      </c>
      <c r="CI229" s="3">
        <v>935.0</v>
      </c>
      <c r="CJ229" s="3" t="s">
        <v>257</v>
      </c>
      <c r="CK229" s="26">
        <f>IFERROR(VLOOKUP(CJ229,'Dicionário'!$A:$C,2,0),"Conferir")</f>
        <v>0</v>
      </c>
      <c r="CL229" s="3" t="s">
        <v>2040</v>
      </c>
      <c r="CM229" s="3">
        <v>1.0</v>
      </c>
      <c r="CN229" s="3">
        <v>0.0</v>
      </c>
      <c r="CO229" s="3">
        <v>2400.0</v>
      </c>
      <c r="CP229" s="3" t="s">
        <v>207</v>
      </c>
      <c r="CQ229" s="26">
        <f>IFERROR(VLOOKUP(CP229,'Dicionário'!$A:$C,2,0),"Conferir")</f>
        <v>0</v>
      </c>
      <c r="CR229" s="3">
        <v>0.0</v>
      </c>
      <c r="CS229" s="3" t="s">
        <v>113</v>
      </c>
      <c r="CT229" s="3">
        <v>1111.0</v>
      </c>
      <c r="CU229" s="3">
        <v>0.0</v>
      </c>
      <c r="CV229" s="3" t="s">
        <v>120</v>
      </c>
      <c r="CW229" s="3">
        <v>346438.0</v>
      </c>
      <c r="CX229" s="3" t="s">
        <v>691</v>
      </c>
      <c r="CY229" s="26">
        <f>IFERROR(VLOOKUP(CX229,'Dicionário'!$A:$C,2,0),"Conferir")</f>
        <v>2</v>
      </c>
      <c r="DA229" s="3" t="s">
        <v>121</v>
      </c>
      <c r="DB229" s="3" t="s">
        <v>122</v>
      </c>
      <c r="DC229" s="26">
        <f>IFERROR(VLOOKUP(DB229,'Dicionário'!$A:$C,2,0),"Conferir")</f>
        <v>1</v>
      </c>
      <c r="DD229" s="3" t="s">
        <v>144</v>
      </c>
      <c r="DF229" s="3" t="s">
        <v>124</v>
      </c>
      <c r="DG229" s="26">
        <f>IFERROR(VLOOKUP(DF229,'Dicionário'!$A:$C,2,0),"Conferir")</f>
        <v>2</v>
      </c>
      <c r="DH229" s="3" t="s">
        <v>146</v>
      </c>
      <c r="DI229" s="26">
        <f>IFERROR(VLOOKUP(DH229,'Dicionário'!$A:$C,2,0),"Conferir")</f>
        <v>5</v>
      </c>
      <c r="DJ229" s="3" t="s">
        <v>126</v>
      </c>
      <c r="DK229" s="26">
        <f>IFERROR(VLOOKUP(DJ229,'Dicionário'!$A:$C,2,0),"Conferir")</f>
        <v>7</v>
      </c>
      <c r="DL229" s="3" t="s">
        <v>92</v>
      </c>
      <c r="DM229" s="26">
        <f>IFERROR(VLOOKUP(DL229,'Dicionário'!$A:$C,2,0),"Conferir")</f>
        <v>2</v>
      </c>
      <c r="DN229" s="3" t="s">
        <v>92</v>
      </c>
      <c r="DO229" s="26">
        <f>IFERROR(VLOOKUP(DN229,'Dicionário'!$A:$C,2,0),"Conferir")</f>
        <v>2</v>
      </c>
      <c r="DQ229" s="27">
        <f t="shared" si="5"/>
        <v>8915</v>
      </c>
      <c r="DR229" s="27">
        <f t="shared" si="6"/>
        <v>11241</v>
      </c>
      <c r="DS229" s="27">
        <f t="shared" si="7"/>
        <v>18</v>
      </c>
      <c r="DT229" s="27">
        <v>2023.0</v>
      </c>
    </row>
    <row r="230">
      <c r="A230" s="2">
        <v>45045.62091511574</v>
      </c>
      <c r="B230" s="3" t="s">
        <v>1695</v>
      </c>
      <c r="C230" s="3" t="s">
        <v>91</v>
      </c>
      <c r="D230" s="3" t="s">
        <v>92</v>
      </c>
      <c r="E230" s="3" t="s">
        <v>92</v>
      </c>
      <c r="F230" s="3">
        <v>1.0</v>
      </c>
      <c r="G230" s="3" t="s">
        <v>93</v>
      </c>
      <c r="H230" s="3" t="s">
        <v>94</v>
      </c>
      <c r="I230" s="3" t="s">
        <v>96</v>
      </c>
      <c r="J230" s="3" t="s">
        <v>95</v>
      </c>
      <c r="K230" s="3" t="s">
        <v>1696</v>
      </c>
      <c r="L230" s="3">
        <v>2.023030423E9</v>
      </c>
      <c r="M230" s="3" t="s">
        <v>89</v>
      </c>
      <c r="N230" s="3" t="s">
        <v>1697</v>
      </c>
      <c r="O230" s="3">
        <v>1.1954202812E10</v>
      </c>
      <c r="P230" s="3">
        <v>5.30832628E8</v>
      </c>
      <c r="Q230" s="3" t="s">
        <v>92</v>
      </c>
      <c r="R230" s="3">
        <v>5.222249883E10</v>
      </c>
      <c r="S230" s="4">
        <v>38697.0</v>
      </c>
      <c r="T230" s="3" t="s">
        <v>163</v>
      </c>
      <c r="U230" s="3" t="s">
        <v>100</v>
      </c>
      <c r="V230" s="3" t="s">
        <v>1698</v>
      </c>
      <c r="W230" s="5" t="s">
        <v>1699</v>
      </c>
      <c r="X230" s="3" t="s">
        <v>391</v>
      </c>
      <c r="Y230" s="3" t="s">
        <v>104</v>
      </c>
      <c r="Z230" s="3" t="s">
        <v>105</v>
      </c>
      <c r="AA230" s="3" t="s">
        <v>106</v>
      </c>
      <c r="AC230" s="3">
        <v>2.0</v>
      </c>
      <c r="AD230" s="3">
        <v>2.0</v>
      </c>
      <c r="AE230" s="23">
        <f t="shared" si="1"/>
        <v>4</v>
      </c>
      <c r="AG230" s="23">
        <f t="shared" si="2"/>
        <v>4</v>
      </c>
      <c r="AH230" s="24" t="str">
        <f t="shared" si="3"/>
        <v>Ok</v>
      </c>
      <c r="AI230" s="3" t="s">
        <v>107</v>
      </c>
      <c r="AJ230" s="3">
        <v>0.0</v>
      </c>
      <c r="AK230" s="3" t="s">
        <v>109</v>
      </c>
      <c r="AL230" s="25">
        <f>IFERROR(VLOOKUP(AK230,'Dicionário'!A:C,2,0),"Conferir")</f>
        <v>2</v>
      </c>
      <c r="AM230" s="3">
        <v>0.0</v>
      </c>
      <c r="AN230" s="3" t="s">
        <v>109</v>
      </c>
      <c r="AO230" s="26">
        <f>IFERROR(VLOOKUP(AN230,'Dicionário'!$A:$C,2,0),"Conferir")</f>
        <v>2</v>
      </c>
      <c r="AP230" s="3">
        <v>1320.0</v>
      </c>
      <c r="AQ230" s="3" t="s">
        <v>110</v>
      </c>
      <c r="AR230" s="26">
        <f>IFERROR(VLOOKUP(AQ230,'Dicionário'!$A:$C,2,0),"Conferir")</f>
        <v>2</v>
      </c>
      <c r="AS230" s="3">
        <v>0.0</v>
      </c>
      <c r="AT230" s="3" t="s">
        <v>109</v>
      </c>
      <c r="AU230" s="26">
        <f>IFERROR(VLOOKUP(AT230,'Dicionário'!$A:$C,2,0),"Conferir")</f>
        <v>2</v>
      </c>
      <c r="AV230" s="3">
        <v>0.0</v>
      </c>
      <c r="AW230" s="3" t="s">
        <v>109</v>
      </c>
      <c r="AX230" s="26">
        <f>IFERROR(VLOOKUP(AW230,'Dicionário'!$A:$C,2,0),"Conferir")</f>
        <v>2</v>
      </c>
      <c r="AY230" s="3">
        <v>0.0</v>
      </c>
      <c r="AZ230" s="3" t="s">
        <v>109</v>
      </c>
      <c r="BA230" s="26">
        <f>IFERROR(VLOOKUP(AZ230,'Dicionário'!$A:$C,2,0),"Conferir")</f>
        <v>2</v>
      </c>
      <c r="BB230" s="3">
        <v>0.0</v>
      </c>
      <c r="BC230" s="3" t="s">
        <v>109</v>
      </c>
      <c r="BD230" s="26">
        <f>IFERROR(VLOOKUP(BC230,'Dicionário'!$A:$C,2,0),"Conferir")</f>
        <v>2</v>
      </c>
      <c r="BF230" s="3">
        <v>0.0</v>
      </c>
      <c r="BG230" s="3" t="s">
        <v>111</v>
      </c>
      <c r="BH230" s="26">
        <f>IFERROR(VLOOKUP(BG230,'Dicionário'!$A:$C,2,0),"Conferir")</f>
        <v>2</v>
      </c>
      <c r="BI230" s="3">
        <v>400.0</v>
      </c>
      <c r="BJ230" s="3" t="s">
        <v>411</v>
      </c>
      <c r="BK230" s="26">
        <f>IFERROR(VLOOKUP(BJ230,'Dicionário'!$A:$C,2,0),"Conferir")</f>
        <v>0</v>
      </c>
      <c r="BL230" s="3">
        <v>0.0</v>
      </c>
      <c r="BM230" s="3" t="s">
        <v>178</v>
      </c>
      <c r="BN230" s="26">
        <f>IFERROR(VLOOKUP(BM230,'Dicionário'!$A:$C,2,0),"Conferir")</f>
        <v>2</v>
      </c>
      <c r="BO230" s="3">
        <v>0.0</v>
      </c>
      <c r="BP230" s="3" t="s">
        <v>349</v>
      </c>
      <c r="BQ230" s="26">
        <f>IFERROR(VLOOKUP(BP230,'Dicionário'!$A:$C,2,0),"Conferir")</f>
        <v>2</v>
      </c>
      <c r="BR230" s="3">
        <v>0.0</v>
      </c>
      <c r="BS230" s="3" t="s">
        <v>318</v>
      </c>
      <c r="BT230" s="26">
        <f>IFERROR(VLOOKUP(BS230,'Dicionário'!$A:$C,2,0),"Conferir")</f>
        <v>2</v>
      </c>
      <c r="BU230" s="3">
        <v>0.0</v>
      </c>
      <c r="BV230" s="3" t="s">
        <v>113</v>
      </c>
      <c r="BW230" s="26">
        <f>IFERROR(VLOOKUP(BV230,'Dicionário'!$A:$C,2,0),"Conferir")</f>
        <v>2</v>
      </c>
      <c r="BX230" s="3" t="s">
        <v>204</v>
      </c>
      <c r="BY230" s="3">
        <v>0.0</v>
      </c>
      <c r="BZ230" s="3" t="s">
        <v>113</v>
      </c>
      <c r="CA230" s="26">
        <f>IFERROR(VLOOKUP(BZ230,'Dicionário'!$A:$C,2,0),"Conferir")</f>
        <v>2</v>
      </c>
      <c r="CB230" s="3">
        <v>120.0</v>
      </c>
      <c r="CC230" s="3">
        <v>0.0</v>
      </c>
      <c r="CD230" s="3" t="s">
        <v>113</v>
      </c>
      <c r="CE230" s="26">
        <f>IFERROR(VLOOKUP(CD230,'Dicionário'!$A:$C,2,0),"Conferir")</f>
        <v>2</v>
      </c>
      <c r="CF230" s="3">
        <v>70.0</v>
      </c>
      <c r="CG230" s="3" t="s">
        <v>276</v>
      </c>
      <c r="CH230" s="26">
        <f>IFERROR(VLOOKUP(CG230,'Dicionário'!$A:$C,2,0),"Conferir")</f>
        <v>2</v>
      </c>
      <c r="CI230" s="3">
        <v>55.0</v>
      </c>
      <c r="CJ230" s="3" t="s">
        <v>118</v>
      </c>
      <c r="CK230" s="26">
        <f>IFERROR(VLOOKUP(CJ230,'Dicionário'!$A:$C,2,0),"Conferir")</f>
        <v>2</v>
      </c>
      <c r="CL230" s="3" t="s">
        <v>865</v>
      </c>
      <c r="CM230" s="3">
        <v>0.0</v>
      </c>
      <c r="CN230" s="3">
        <v>0.0</v>
      </c>
      <c r="CO230" s="3">
        <v>0.0</v>
      </c>
      <c r="CP230" s="3" t="s">
        <v>113</v>
      </c>
      <c r="CQ230" s="26">
        <f>IFERROR(VLOOKUP(CP230,'Dicionário'!$A:$C,2,0),"Conferir")</f>
        <v>2</v>
      </c>
      <c r="CR230" s="3">
        <v>0.0</v>
      </c>
      <c r="CS230" s="3" t="s">
        <v>113</v>
      </c>
      <c r="CT230" s="3">
        <v>0.0</v>
      </c>
      <c r="CU230" s="3">
        <f>ROUNDDOWN((CT230-CR230)/12,0)</f>
        <v>0</v>
      </c>
      <c r="CV230" s="3" t="s">
        <v>113</v>
      </c>
      <c r="CW230" s="3">
        <v>0.0</v>
      </c>
      <c r="CX230" s="3" t="s">
        <v>113</v>
      </c>
      <c r="CY230" s="26">
        <f>IFERROR(VLOOKUP(CX230,'Dicionário'!$A:$C,2,0),"Conferir")</f>
        <v>2</v>
      </c>
      <c r="DA230" s="3" t="s">
        <v>122</v>
      </c>
      <c r="DB230" s="3" t="s">
        <v>122</v>
      </c>
      <c r="DC230" s="26">
        <f>IFERROR(VLOOKUP(DB230,'Dicionário'!$A:$C,2,0),"Conferir")</f>
        <v>1</v>
      </c>
      <c r="DD230" s="3" t="s">
        <v>144</v>
      </c>
      <c r="DF230" s="3" t="s">
        <v>124</v>
      </c>
      <c r="DG230" s="26">
        <f>IFERROR(VLOOKUP(DF230,'Dicionário'!$A:$C,2,0),"Conferir")</f>
        <v>2</v>
      </c>
      <c r="DH230" s="3" t="s">
        <v>146</v>
      </c>
      <c r="DI230" s="26">
        <f>IFERROR(VLOOKUP(DH230,'Dicionário'!$A:$C,2,0),"Conferir")</f>
        <v>5</v>
      </c>
      <c r="DJ230" s="3" t="s">
        <v>228</v>
      </c>
      <c r="DK230" s="26">
        <f>IFERROR(VLOOKUP(DJ230,'Dicionário'!$A:$C,2,0),"Conferir")</f>
        <v>6</v>
      </c>
      <c r="DL230" s="3" t="s">
        <v>92</v>
      </c>
      <c r="DM230" s="26">
        <f>IFERROR(VLOOKUP(DL230,'Dicionário'!$A:$C,2,0),"Conferir")</f>
        <v>2</v>
      </c>
      <c r="DN230" s="3" t="s">
        <v>92</v>
      </c>
      <c r="DO230" s="26">
        <f>IFERROR(VLOOKUP(DN230,'Dicionário'!$A:$C,2,0),"Conferir")</f>
        <v>2</v>
      </c>
      <c r="DQ230" s="27">
        <f t="shared" si="5"/>
        <v>1320</v>
      </c>
      <c r="DR230" s="27">
        <f t="shared" si="6"/>
        <v>645</v>
      </c>
      <c r="DS230" s="27">
        <f t="shared" si="7"/>
        <v>17</v>
      </c>
      <c r="DT230" s="27">
        <v>2023.0</v>
      </c>
    </row>
    <row r="231">
      <c r="A231" s="2">
        <v>45045.42577783565</v>
      </c>
      <c r="B231" s="3" t="s">
        <v>1700</v>
      </c>
      <c r="C231" s="3" t="s">
        <v>91</v>
      </c>
      <c r="D231" s="3" t="s">
        <v>92</v>
      </c>
      <c r="E231" s="3" t="s">
        <v>92</v>
      </c>
      <c r="F231" s="3">
        <v>1.0</v>
      </c>
      <c r="G231" s="3">
        <v>1.0</v>
      </c>
      <c r="H231" s="3">
        <v>1.0</v>
      </c>
      <c r="I231" s="3" t="s">
        <v>95</v>
      </c>
      <c r="J231" s="3" t="s">
        <v>96</v>
      </c>
      <c r="K231" s="3" t="s">
        <v>1701</v>
      </c>
      <c r="L231" s="3">
        <v>2.023030425E9</v>
      </c>
      <c r="M231" s="3" t="s">
        <v>159</v>
      </c>
      <c r="N231" s="3" t="s">
        <v>1702</v>
      </c>
      <c r="O231" s="3">
        <v>1.1974034585E10</v>
      </c>
      <c r="P231" s="3" t="s">
        <v>1703</v>
      </c>
      <c r="Q231" s="3" t="s">
        <v>92</v>
      </c>
      <c r="R231" s="3">
        <v>5.0512418837E10</v>
      </c>
      <c r="S231" s="4">
        <v>38009.0</v>
      </c>
      <c r="T231" s="3" t="s">
        <v>99</v>
      </c>
      <c r="U231" s="3" t="s">
        <v>100</v>
      </c>
      <c r="V231" s="3" t="s">
        <v>1704</v>
      </c>
      <c r="W231" s="5" t="s">
        <v>1705</v>
      </c>
      <c r="X231" s="3" t="s">
        <v>103</v>
      </c>
      <c r="Y231" s="3" t="s">
        <v>104</v>
      </c>
      <c r="Z231" s="3" t="s">
        <v>105</v>
      </c>
      <c r="AA231" s="3" t="s">
        <v>106</v>
      </c>
      <c r="AC231" s="3">
        <v>3.0</v>
      </c>
      <c r="AD231" s="3">
        <v>3.0</v>
      </c>
      <c r="AE231" s="23">
        <f t="shared" si="1"/>
        <v>6</v>
      </c>
      <c r="AG231" s="23">
        <f t="shared" si="2"/>
        <v>6</v>
      </c>
      <c r="AH231" s="24" t="str">
        <f t="shared" si="3"/>
        <v>Ok</v>
      </c>
      <c r="AI231" s="3" t="s">
        <v>107</v>
      </c>
      <c r="AJ231" s="3">
        <v>0.0</v>
      </c>
      <c r="AK231" s="3" t="s">
        <v>109</v>
      </c>
      <c r="AL231" s="25">
        <f>IFERROR(VLOOKUP(AK231,'Dicionário'!A:C,2,0),"Conferir")</f>
        <v>2</v>
      </c>
      <c r="AM231" s="3">
        <v>5578.0</v>
      </c>
      <c r="AN231" s="3" t="s">
        <v>108</v>
      </c>
      <c r="AO231" s="26">
        <f>IFERROR(VLOOKUP(AN231,'Dicionário'!$A:$C,2,0),"Conferir")</f>
        <v>2</v>
      </c>
      <c r="AP231" s="3">
        <v>0.0</v>
      </c>
      <c r="AQ231" s="3" t="s">
        <v>109</v>
      </c>
      <c r="AR231" s="26">
        <f>IFERROR(VLOOKUP(AQ231,'Dicionário'!$A:$C,2,0),"Conferir")</f>
        <v>2</v>
      </c>
      <c r="AS231" s="3">
        <v>0.0</v>
      </c>
      <c r="AT231" s="3" t="s">
        <v>109</v>
      </c>
      <c r="AU231" s="26">
        <f>IFERROR(VLOOKUP(AT231,'Dicionário'!$A:$C,2,0),"Conferir")</f>
        <v>2</v>
      </c>
      <c r="AV231" s="3">
        <v>0.0</v>
      </c>
      <c r="AW231" s="3" t="s">
        <v>109</v>
      </c>
      <c r="AX231" s="26">
        <f>IFERROR(VLOOKUP(AW231,'Dicionário'!$A:$C,2,0),"Conferir")</f>
        <v>2</v>
      </c>
      <c r="AY231" s="3">
        <v>0.0</v>
      </c>
      <c r="AZ231" s="3" t="s">
        <v>109</v>
      </c>
      <c r="BA231" s="26">
        <f>IFERROR(VLOOKUP(AZ231,'Dicionário'!$A:$C,2,0),"Conferir")</f>
        <v>2</v>
      </c>
      <c r="BB231" s="3">
        <v>0.0</v>
      </c>
      <c r="BC231" s="3" t="s">
        <v>109</v>
      </c>
      <c r="BD231" s="26">
        <f>IFERROR(VLOOKUP(BC231,'Dicionário'!$A:$C,2,0),"Conferir")</f>
        <v>2</v>
      </c>
      <c r="BF231" s="3">
        <v>0.0</v>
      </c>
      <c r="BG231" s="3" t="s">
        <v>136</v>
      </c>
      <c r="BH231" s="26">
        <f>IFERROR(VLOOKUP(BG231,'Dicionário'!$A:$C,2,0),"Conferir")</f>
        <v>1</v>
      </c>
      <c r="BI231" s="3">
        <v>0.0</v>
      </c>
      <c r="BJ231" s="3" t="s">
        <v>137</v>
      </c>
      <c r="BK231" s="26">
        <f>IFERROR(VLOOKUP(BJ231,'Dicionário'!$A:$C,2,0),"Conferir")</f>
        <v>2</v>
      </c>
      <c r="BL231" s="3">
        <v>0.0</v>
      </c>
      <c r="BM231" s="3" t="s">
        <v>113</v>
      </c>
      <c r="BN231" s="26">
        <f>IFERROR(VLOOKUP(BM231,'Dicionário'!$A:$C,2,0),"Conferir")</f>
        <v>2</v>
      </c>
      <c r="BO231" s="3">
        <v>157.0</v>
      </c>
      <c r="BP231" s="3" t="s">
        <v>114</v>
      </c>
      <c r="BQ231" s="26">
        <f>IFERROR(VLOOKUP(BP231,'Dicionário'!$A:$C,2,0),"Conferir")</f>
        <v>2</v>
      </c>
      <c r="BR231" s="3">
        <v>0.0</v>
      </c>
      <c r="BS231" s="3" t="s">
        <v>372</v>
      </c>
      <c r="BT231" s="26">
        <f>IFERROR(VLOOKUP(BS231,'Dicionário'!$A:$C,2,0),"Conferir")</f>
        <v>0</v>
      </c>
      <c r="BU231" s="3">
        <v>70.0</v>
      </c>
      <c r="BV231" s="3" t="s">
        <v>256</v>
      </c>
      <c r="BW231" s="26">
        <f>IFERROR(VLOOKUP(BV231,'Dicionário'!$A:$C,2,0),"Conferir")</f>
        <v>0</v>
      </c>
      <c r="BX231" s="3" t="s">
        <v>115</v>
      </c>
      <c r="BY231" s="3">
        <v>100.0</v>
      </c>
      <c r="BZ231" s="3" t="s">
        <v>140</v>
      </c>
      <c r="CA231" s="26">
        <f>IFERROR(VLOOKUP(BZ231,'Dicionário'!$A:$C,2,0),"Conferir")</f>
        <v>0</v>
      </c>
      <c r="CB231" s="3">
        <v>600.0</v>
      </c>
      <c r="CC231" s="3">
        <v>0.0</v>
      </c>
      <c r="CD231" s="3" t="s">
        <v>113</v>
      </c>
      <c r="CE231" s="26">
        <f>IFERROR(VLOOKUP(CD231,'Dicionário'!$A:$C,2,0),"Conferir")</f>
        <v>2</v>
      </c>
      <c r="CF231" s="3">
        <v>0.0</v>
      </c>
      <c r="CG231" s="3" t="s">
        <v>113</v>
      </c>
      <c r="CH231" s="26">
        <f>IFERROR(VLOOKUP(CG231,'Dicionário'!$A:$C,2,0),"Conferir")</f>
        <v>2</v>
      </c>
      <c r="CI231" s="3">
        <v>150.0</v>
      </c>
      <c r="CJ231" s="3" t="s">
        <v>118</v>
      </c>
      <c r="CK231" s="26">
        <f>IFERROR(VLOOKUP(CJ231,'Dicionário'!$A:$C,2,0),"Conferir")</f>
        <v>2</v>
      </c>
      <c r="CL231" s="3" t="s">
        <v>1682</v>
      </c>
      <c r="CM231" s="3">
        <v>1.0</v>
      </c>
      <c r="CN231" s="3">
        <v>0.0</v>
      </c>
      <c r="CO231" s="3">
        <v>1480.0</v>
      </c>
      <c r="CP231" s="3" t="s">
        <v>120</v>
      </c>
      <c r="CQ231" s="26">
        <f>IFERROR(VLOOKUP(CP231,'Dicionário'!$A:$C,2,0),"Conferir")</f>
        <v>2</v>
      </c>
      <c r="CR231" s="3">
        <v>483.0</v>
      </c>
      <c r="CS231" s="3" t="s">
        <v>120</v>
      </c>
      <c r="CT231" s="3">
        <v>1367.0</v>
      </c>
      <c r="CU231" s="3">
        <v>0.0</v>
      </c>
      <c r="CV231" s="3" t="s">
        <v>120</v>
      </c>
      <c r="CW231" s="3">
        <v>0.0</v>
      </c>
      <c r="CX231" s="3" t="s">
        <v>113</v>
      </c>
      <c r="CY231" s="26">
        <f>IFERROR(VLOOKUP(CX231,'Dicionário'!$A:$C,2,0),"Conferir")</f>
        <v>2</v>
      </c>
      <c r="DA231" s="3" t="s">
        <v>122</v>
      </c>
      <c r="DB231" s="3" t="s">
        <v>122</v>
      </c>
      <c r="DC231" s="26">
        <f>IFERROR(VLOOKUP(DB231,'Dicionário'!$A:$C,2,0),"Conferir")</f>
        <v>1</v>
      </c>
      <c r="DD231" s="3" t="s">
        <v>123</v>
      </c>
      <c r="DF231" s="3" t="s">
        <v>124</v>
      </c>
      <c r="DG231" s="26">
        <f>IFERROR(VLOOKUP(DF231,'Dicionário'!$A:$C,2,0),"Conferir")</f>
        <v>2</v>
      </c>
      <c r="DH231" s="3" t="s">
        <v>147</v>
      </c>
      <c r="DI231" s="26">
        <f>IFERROR(VLOOKUP(DH231,'Dicionário'!$A:$C,2,0),"Conferir")</f>
        <v>2</v>
      </c>
      <c r="DJ231" s="3" t="s">
        <v>147</v>
      </c>
      <c r="DK231" s="26">
        <f>IFERROR(VLOOKUP(DJ231,'Dicionário'!$A:$C,2,0),"Conferir")</f>
        <v>2</v>
      </c>
      <c r="DL231" s="3" t="s">
        <v>92</v>
      </c>
      <c r="DM231" s="26">
        <f>IFERROR(VLOOKUP(DL231,'Dicionário'!$A:$C,2,0),"Conferir")</f>
        <v>2</v>
      </c>
      <c r="DN231" s="3" t="s">
        <v>91</v>
      </c>
      <c r="DO231" s="26">
        <f>IFERROR(VLOOKUP(DN231,'Dicionário'!$A:$C,2,0),"Conferir")</f>
        <v>1</v>
      </c>
      <c r="DP231" s="3" t="s">
        <v>1683</v>
      </c>
      <c r="DQ231" s="27">
        <f t="shared" si="5"/>
        <v>5578</v>
      </c>
      <c r="DR231" s="27">
        <f t="shared" si="6"/>
        <v>2557</v>
      </c>
      <c r="DS231" s="27">
        <f t="shared" si="7"/>
        <v>19</v>
      </c>
      <c r="DT231" s="27">
        <v>2022.0</v>
      </c>
    </row>
    <row r="232">
      <c r="A232" s="2">
        <v>45045.53908608796</v>
      </c>
      <c r="B232" s="3" t="s">
        <v>1707</v>
      </c>
      <c r="C232" s="3" t="s">
        <v>91</v>
      </c>
      <c r="D232" s="3" t="s">
        <v>91</v>
      </c>
      <c r="E232" s="3" t="s">
        <v>1708</v>
      </c>
      <c r="F232" s="3" t="s">
        <v>93</v>
      </c>
      <c r="G232" s="3" t="s">
        <v>93</v>
      </c>
      <c r="H232" s="3" t="s">
        <v>94</v>
      </c>
      <c r="I232" s="3" t="s">
        <v>95</v>
      </c>
      <c r="J232" s="3" t="s">
        <v>96</v>
      </c>
      <c r="K232" s="3" t="s">
        <v>1709</v>
      </c>
      <c r="L232" s="3">
        <v>2.023030426E9</v>
      </c>
      <c r="M232" s="3" t="s">
        <v>159</v>
      </c>
      <c r="N232" s="3" t="s">
        <v>1710</v>
      </c>
      <c r="O232" s="3">
        <v>1.1964428381E10</v>
      </c>
      <c r="P232" s="3">
        <v>5.00713133E8</v>
      </c>
      <c r="Q232" s="3" t="s">
        <v>92</v>
      </c>
      <c r="R232" s="3">
        <v>5.8740680827E10</v>
      </c>
      <c r="S232" s="4">
        <v>38729.0</v>
      </c>
      <c r="T232" s="3" t="s">
        <v>99</v>
      </c>
      <c r="U232" s="3" t="s">
        <v>100</v>
      </c>
      <c r="V232" s="3" t="s">
        <v>1711</v>
      </c>
      <c r="W232" s="5" t="s">
        <v>1712</v>
      </c>
      <c r="X232" s="3" t="s">
        <v>1713</v>
      </c>
      <c r="Y232" s="3" t="s">
        <v>104</v>
      </c>
      <c r="Z232" s="3" t="s">
        <v>105</v>
      </c>
      <c r="AA232" s="3" t="s">
        <v>106</v>
      </c>
      <c r="AC232" s="3">
        <v>3.0</v>
      </c>
      <c r="AD232" s="3">
        <v>3.0</v>
      </c>
      <c r="AE232" s="23">
        <f t="shared" si="1"/>
        <v>6</v>
      </c>
      <c r="AG232" s="23">
        <f t="shared" si="2"/>
        <v>6</v>
      </c>
      <c r="AH232" s="24" t="str">
        <f t="shared" si="3"/>
        <v>Ok</v>
      </c>
      <c r="AI232" s="3" t="s">
        <v>134</v>
      </c>
      <c r="AJ232" s="3">
        <v>0.0</v>
      </c>
      <c r="AK232" s="3" t="s">
        <v>109</v>
      </c>
      <c r="AL232" s="25">
        <f>IFERROR(VLOOKUP(AK232,'Dicionário'!A:C,2,0),"Conferir")</f>
        <v>2</v>
      </c>
      <c r="AM232" s="3">
        <v>0.0</v>
      </c>
      <c r="AN232" s="3" t="s">
        <v>109</v>
      </c>
      <c r="AO232" s="26">
        <f>IFERROR(VLOOKUP(AN232,'Dicionário'!$A:$C,2,0),"Conferir")</f>
        <v>2</v>
      </c>
      <c r="AP232" s="3">
        <v>0.0</v>
      </c>
      <c r="AQ232" s="3" t="s">
        <v>109</v>
      </c>
      <c r="AR232" s="26">
        <f>IFERROR(VLOOKUP(AQ232,'Dicionário'!$A:$C,2,0),"Conferir")</f>
        <v>2</v>
      </c>
      <c r="AS232" s="3">
        <v>0.0</v>
      </c>
      <c r="AT232" s="3" t="s">
        <v>109</v>
      </c>
      <c r="AU232" s="26">
        <f>IFERROR(VLOOKUP(AT232,'Dicionário'!$A:$C,2,0),"Conferir")</f>
        <v>2</v>
      </c>
      <c r="AV232" s="3">
        <v>0.0</v>
      </c>
      <c r="AW232" s="3" t="s">
        <v>109</v>
      </c>
      <c r="AX232" s="26">
        <f>IFERROR(VLOOKUP(AW232,'Dicionário'!$A:$C,2,0),"Conferir")</f>
        <v>2</v>
      </c>
      <c r="AY232" s="3">
        <v>0.0</v>
      </c>
      <c r="AZ232" s="3" t="s">
        <v>109</v>
      </c>
      <c r="BA232" s="26">
        <f>IFERROR(VLOOKUP(AZ232,'Dicionário'!$A:$C,2,0),"Conferir")</f>
        <v>2</v>
      </c>
      <c r="BB232" s="3">
        <v>3600.0</v>
      </c>
      <c r="BC232" s="3" t="s">
        <v>274</v>
      </c>
      <c r="BD232" s="26">
        <f>IFERROR(VLOOKUP(BC232,'Dicionário'!$A:$C,2,0),"Conferir")</f>
        <v>0</v>
      </c>
      <c r="BF232" s="3">
        <v>0.0</v>
      </c>
      <c r="BG232" s="3" t="s">
        <v>136</v>
      </c>
      <c r="BH232" s="26">
        <f>IFERROR(VLOOKUP(BG232,'Dicionário'!$A:$C,2,0),"Conferir")</f>
        <v>1</v>
      </c>
      <c r="BI232" s="3">
        <v>0.0</v>
      </c>
      <c r="BJ232" s="3" t="s">
        <v>137</v>
      </c>
      <c r="BK232" s="26">
        <f>IFERROR(VLOOKUP(BJ232,'Dicionário'!$A:$C,2,0),"Conferir")</f>
        <v>2</v>
      </c>
      <c r="BL232" s="3">
        <v>1135.0</v>
      </c>
      <c r="BM232" s="3" t="s">
        <v>138</v>
      </c>
      <c r="BN232" s="26">
        <f>IFERROR(VLOOKUP(BM232,'Dicionário'!$A:$C,2,0),"Conferir")</f>
        <v>2</v>
      </c>
      <c r="BO232" s="3">
        <v>95.0</v>
      </c>
      <c r="BP232" s="3" t="s">
        <v>114</v>
      </c>
      <c r="BQ232" s="26">
        <f>IFERROR(VLOOKUP(BP232,'Dicionário'!$A:$C,2,0),"Conferir")</f>
        <v>2</v>
      </c>
      <c r="BR232" s="3">
        <v>76.0</v>
      </c>
      <c r="BS232" s="3" t="s">
        <v>114</v>
      </c>
      <c r="BT232" s="26">
        <f>IFERROR(VLOOKUP(BS232,'Dicionário'!$A:$C,2,0),"Conferir")</f>
        <v>2</v>
      </c>
      <c r="BU232" s="3">
        <v>0.0</v>
      </c>
      <c r="BV232" s="3" t="s">
        <v>113</v>
      </c>
      <c r="BW232" s="26">
        <f>IFERROR(VLOOKUP(BV232,'Dicionário'!$A:$C,2,0),"Conferir")</f>
        <v>2</v>
      </c>
      <c r="BX232" s="3" t="s">
        <v>115</v>
      </c>
      <c r="BY232" s="3">
        <v>118.0</v>
      </c>
      <c r="BZ232" s="3" t="s">
        <v>140</v>
      </c>
      <c r="CA232" s="26">
        <f>IFERROR(VLOOKUP(BZ232,'Dicionário'!$A:$C,2,0),"Conferir")</f>
        <v>0</v>
      </c>
      <c r="CB232" s="3">
        <v>250.0</v>
      </c>
      <c r="CC232" s="3">
        <v>0.0</v>
      </c>
      <c r="CD232" s="3" t="s">
        <v>113</v>
      </c>
      <c r="CE232" s="26">
        <f>IFERROR(VLOOKUP(CD232,'Dicionário'!$A:$C,2,0),"Conferir")</f>
        <v>2</v>
      </c>
      <c r="CF232" s="3">
        <v>0.0</v>
      </c>
      <c r="CG232" s="3" t="s">
        <v>113</v>
      </c>
      <c r="CH232" s="26">
        <f>IFERROR(VLOOKUP(CG232,'Dicionário'!$A:$C,2,0),"Conferir")</f>
        <v>2</v>
      </c>
      <c r="CI232" s="3">
        <v>300.0</v>
      </c>
      <c r="CJ232" s="3" t="s">
        <v>118</v>
      </c>
      <c r="CK232" s="26">
        <f>IFERROR(VLOOKUP(CJ232,'Dicionário'!$A:$C,2,0),"Conferir")</f>
        <v>2</v>
      </c>
      <c r="CL232" s="3" t="s">
        <v>404</v>
      </c>
      <c r="CM232" s="3">
        <v>0.0</v>
      </c>
      <c r="CN232" s="3">
        <v>0.0</v>
      </c>
      <c r="CO232" s="3">
        <v>0.0</v>
      </c>
      <c r="CP232" s="3" t="s">
        <v>113</v>
      </c>
      <c r="CQ232" s="26">
        <f>IFERROR(VLOOKUP(CP232,'Dicionário'!$A:$C,2,0),"Conferir")</f>
        <v>2</v>
      </c>
      <c r="CR232" s="3">
        <v>0.0</v>
      </c>
      <c r="CS232" s="3" t="s">
        <v>113</v>
      </c>
      <c r="CT232" s="3">
        <v>0.0</v>
      </c>
      <c r="CU232" s="3">
        <f t="shared" ref="CU232:CU248" si="38">ROUNDDOWN((CT232-CR232)/12,0)</f>
        <v>0</v>
      </c>
      <c r="CV232" s="3" t="s">
        <v>113</v>
      </c>
      <c r="CW232" s="3">
        <v>0.0</v>
      </c>
      <c r="CX232" s="3" t="s">
        <v>113</v>
      </c>
      <c r="CY232" s="26">
        <f>IFERROR(VLOOKUP(CX232,'Dicionário'!$A:$C,2,0),"Conferir")</f>
        <v>2</v>
      </c>
      <c r="DA232" s="3" t="s">
        <v>122</v>
      </c>
      <c r="DB232" s="3" t="s">
        <v>122</v>
      </c>
      <c r="DC232" s="26">
        <f>IFERROR(VLOOKUP(DB232,'Dicionário'!$A:$C,2,0),"Conferir")</f>
        <v>1</v>
      </c>
      <c r="DD232" s="3" t="s">
        <v>144</v>
      </c>
      <c r="DF232" s="3" t="s">
        <v>124</v>
      </c>
      <c r="DG232" s="26">
        <f>IFERROR(VLOOKUP(DF232,'Dicionário'!$A:$C,2,0),"Conferir")</f>
        <v>2</v>
      </c>
      <c r="DH232" s="3" t="s">
        <v>126</v>
      </c>
      <c r="DI232" s="26">
        <f>IFERROR(VLOOKUP(DH232,'Dicionário'!$A:$C,2,0),"Conferir")</f>
        <v>7</v>
      </c>
      <c r="DJ232" s="3" t="s">
        <v>146</v>
      </c>
      <c r="DK232" s="26">
        <f>IFERROR(VLOOKUP(DJ232,'Dicionário'!$A:$C,2,0),"Conferir")</f>
        <v>5</v>
      </c>
      <c r="DL232" s="3" t="s">
        <v>92</v>
      </c>
      <c r="DM232" s="26">
        <f>IFERROR(VLOOKUP(DL232,'Dicionário'!$A:$C,2,0),"Conferir")</f>
        <v>2</v>
      </c>
      <c r="DN232" s="3" t="s">
        <v>92</v>
      </c>
      <c r="DO232" s="26">
        <f>IFERROR(VLOOKUP(DN232,'Dicionário'!$A:$C,2,0),"Conferir")</f>
        <v>2</v>
      </c>
      <c r="DQ232" s="27">
        <f t="shared" si="5"/>
        <v>3600</v>
      </c>
      <c r="DR232" s="27">
        <f t="shared" si="6"/>
        <v>1974</v>
      </c>
      <c r="DS232" s="27">
        <f t="shared" si="7"/>
        <v>17</v>
      </c>
      <c r="DT232" s="27">
        <v>2023.0</v>
      </c>
    </row>
    <row r="233">
      <c r="A233" s="2">
        <v>45045.51656891203</v>
      </c>
      <c r="B233" s="3" t="s">
        <v>1716</v>
      </c>
      <c r="C233" s="3" t="s">
        <v>91</v>
      </c>
      <c r="D233" s="3" t="s">
        <v>92</v>
      </c>
      <c r="E233" s="3" t="s">
        <v>92</v>
      </c>
      <c r="F233" s="3" t="s">
        <v>93</v>
      </c>
      <c r="G233" s="3" t="s">
        <v>93</v>
      </c>
      <c r="H233" s="3" t="s">
        <v>94</v>
      </c>
      <c r="I233" s="3" t="s">
        <v>96</v>
      </c>
      <c r="J233" s="3" t="s">
        <v>1717</v>
      </c>
      <c r="K233" s="3" t="s">
        <v>1718</v>
      </c>
      <c r="L233" s="3">
        <v>2.023030427E9</v>
      </c>
      <c r="M233" s="3" t="s">
        <v>159</v>
      </c>
      <c r="N233" s="3" t="s">
        <v>1719</v>
      </c>
      <c r="O233" s="3">
        <v>1.1963306065E10</v>
      </c>
      <c r="P233" s="3">
        <v>5.88101692E8</v>
      </c>
      <c r="Q233" s="3" t="s">
        <v>92</v>
      </c>
      <c r="R233" s="3">
        <v>4.8597213817E10</v>
      </c>
      <c r="S233" s="4">
        <v>38444.0</v>
      </c>
      <c r="T233" s="3" t="s">
        <v>99</v>
      </c>
      <c r="U233" s="3" t="s">
        <v>100</v>
      </c>
      <c r="V233" s="3" t="s">
        <v>1720</v>
      </c>
      <c r="W233" s="5" t="s">
        <v>1721</v>
      </c>
      <c r="X233" s="3" t="s">
        <v>103</v>
      </c>
      <c r="Y233" s="3" t="s">
        <v>104</v>
      </c>
      <c r="Z233" s="3" t="s">
        <v>105</v>
      </c>
      <c r="AA233" s="3" t="s">
        <v>106</v>
      </c>
      <c r="AC233" s="3">
        <v>4.0</v>
      </c>
      <c r="AD233" s="3">
        <v>4.0</v>
      </c>
      <c r="AE233" s="23">
        <f t="shared" si="1"/>
        <v>8</v>
      </c>
      <c r="AG233" s="23">
        <f t="shared" si="2"/>
        <v>8</v>
      </c>
      <c r="AH233" s="24" t="str">
        <f t="shared" si="3"/>
        <v>Ok</v>
      </c>
      <c r="AI233" s="3" t="s">
        <v>107</v>
      </c>
      <c r="AJ233" s="3">
        <v>0.0</v>
      </c>
      <c r="AK233" s="3" t="s">
        <v>109</v>
      </c>
      <c r="AL233" s="25">
        <f>IFERROR(VLOOKUP(AK233,'Dicionário'!A:C,2,0),"Conferir")</f>
        <v>2</v>
      </c>
      <c r="AM233" s="3">
        <v>0.0</v>
      </c>
      <c r="AN233" s="3" t="s">
        <v>109</v>
      </c>
      <c r="AO233" s="26">
        <f>IFERROR(VLOOKUP(AN233,'Dicionário'!$A:$C,2,0),"Conferir")</f>
        <v>2</v>
      </c>
      <c r="AP233" s="3">
        <v>0.0</v>
      </c>
      <c r="AQ233" s="3" t="s">
        <v>109</v>
      </c>
      <c r="AR233" s="26">
        <f>IFERROR(VLOOKUP(AQ233,'Dicionário'!$A:$C,2,0),"Conferir")</f>
        <v>2</v>
      </c>
      <c r="AS233" s="3">
        <v>1800.0</v>
      </c>
      <c r="AT233" s="3" t="s">
        <v>135</v>
      </c>
      <c r="AU233" s="26">
        <f>IFERROR(VLOOKUP(AT233,'Dicionário'!$A:$C,2,0),"Conferir")</f>
        <v>2</v>
      </c>
      <c r="AV233" s="3">
        <v>0.0</v>
      </c>
      <c r="AW233" s="3" t="s">
        <v>109</v>
      </c>
      <c r="AX233" s="26">
        <f>IFERROR(VLOOKUP(AW233,'Dicionário'!$A:$C,2,0),"Conferir")</f>
        <v>2</v>
      </c>
      <c r="AY233" s="3">
        <v>0.0</v>
      </c>
      <c r="AZ233" s="3" t="s">
        <v>109</v>
      </c>
      <c r="BA233" s="26">
        <f>IFERROR(VLOOKUP(AZ233,'Dicionário'!$A:$C,2,0),"Conferir")</f>
        <v>2</v>
      </c>
      <c r="BB233" s="3">
        <v>0.0</v>
      </c>
      <c r="BC233" s="3" t="s">
        <v>109</v>
      </c>
      <c r="BD233" s="26">
        <f>IFERROR(VLOOKUP(BC233,'Dicionário'!$A:$C,2,0),"Conferir")</f>
        <v>2</v>
      </c>
      <c r="BE233" s="3" t="s">
        <v>275</v>
      </c>
      <c r="BF233" s="3">
        <v>0.0</v>
      </c>
      <c r="BG233" s="3" t="s">
        <v>155</v>
      </c>
      <c r="BH233" s="26">
        <f>IFERROR(VLOOKUP(BG233,'Dicionário'!$A:$C,2,0),"Conferir")</f>
        <v>3</v>
      </c>
      <c r="BI233" s="3">
        <v>0.0</v>
      </c>
      <c r="BJ233" s="3" t="s">
        <v>156</v>
      </c>
      <c r="BK233" s="26">
        <f>IFERROR(VLOOKUP(BJ233,'Dicionário'!$A:$C,2,0),"Conferir")</f>
        <v>2</v>
      </c>
      <c r="BL233" s="3">
        <v>0.0</v>
      </c>
      <c r="BM233" s="3" t="s">
        <v>113</v>
      </c>
      <c r="BN233" s="26">
        <f>IFERROR(VLOOKUP(BM233,'Dicionário'!$A:$C,2,0),"Conferir")</f>
        <v>2</v>
      </c>
      <c r="BO233" s="3">
        <v>143.0</v>
      </c>
      <c r="BP233" s="3" t="s">
        <v>114</v>
      </c>
      <c r="BQ233" s="26">
        <f>IFERROR(VLOOKUP(BP233,'Dicionário'!$A:$C,2,0),"Conferir")</f>
        <v>2</v>
      </c>
      <c r="BR233" s="3">
        <v>333.0</v>
      </c>
      <c r="BS233" s="3" t="s">
        <v>114</v>
      </c>
      <c r="BT233" s="26">
        <f>IFERROR(VLOOKUP(BS233,'Dicionário'!$A:$C,2,0),"Conferir")</f>
        <v>2</v>
      </c>
      <c r="BU233" s="3">
        <v>0.0</v>
      </c>
      <c r="BV233" s="3" t="s">
        <v>113</v>
      </c>
      <c r="BW233" s="26">
        <f>IFERROR(VLOOKUP(BV233,'Dicionário'!$A:$C,2,0),"Conferir")</f>
        <v>2</v>
      </c>
      <c r="BX233" s="3" t="s">
        <v>157</v>
      </c>
      <c r="BY233" s="3">
        <v>70.0</v>
      </c>
      <c r="BZ233" s="3" t="s">
        <v>140</v>
      </c>
      <c r="CA233" s="26">
        <f>IFERROR(VLOOKUP(BZ233,'Dicionário'!$A:$C,2,0),"Conferir")</f>
        <v>0</v>
      </c>
      <c r="CB233" s="3">
        <v>150.0</v>
      </c>
      <c r="CC233" s="3">
        <v>0.0</v>
      </c>
      <c r="CD233" s="3" t="s">
        <v>113</v>
      </c>
      <c r="CE233" s="26">
        <f>IFERROR(VLOOKUP(CD233,'Dicionário'!$A:$C,2,0),"Conferir")</f>
        <v>2</v>
      </c>
      <c r="CF233" s="3">
        <v>55.0</v>
      </c>
      <c r="CG233" s="3" t="s">
        <v>276</v>
      </c>
      <c r="CH233" s="26">
        <f>IFERROR(VLOOKUP(CG233,'Dicionário'!$A:$C,2,0),"Conferir")</f>
        <v>2</v>
      </c>
      <c r="CI233" s="3">
        <v>170.0</v>
      </c>
      <c r="CJ233" s="3" t="s">
        <v>118</v>
      </c>
      <c r="CK233" s="26">
        <f>IFERROR(VLOOKUP(CJ233,'Dicionário'!$A:$C,2,0),"Conferir")</f>
        <v>2</v>
      </c>
      <c r="CL233" s="3" t="s">
        <v>277</v>
      </c>
      <c r="CM233" s="3">
        <v>0.0</v>
      </c>
      <c r="CN233" s="3">
        <v>0.0</v>
      </c>
      <c r="CO233" s="3">
        <v>0.0</v>
      </c>
      <c r="CP233" s="3" t="s">
        <v>113</v>
      </c>
      <c r="CQ233" s="26">
        <f>IFERROR(VLOOKUP(CP233,'Dicionário'!$A:$C,2,0),"Conferir")</f>
        <v>2</v>
      </c>
      <c r="CR233" s="3">
        <v>0.0</v>
      </c>
      <c r="CS233" s="3" t="s">
        <v>225</v>
      </c>
      <c r="CT233" s="3">
        <v>0.0</v>
      </c>
      <c r="CU233" s="3">
        <f t="shared" si="38"/>
        <v>0</v>
      </c>
      <c r="CV233" s="3" t="s">
        <v>225</v>
      </c>
      <c r="CW233" s="3">
        <v>0.0</v>
      </c>
      <c r="CX233" s="3" t="s">
        <v>113</v>
      </c>
      <c r="CY233" s="26">
        <f>IFERROR(VLOOKUP(CX233,'Dicionário'!$A:$C,2,0),"Conferir")</f>
        <v>2</v>
      </c>
      <c r="DA233" s="3" t="s">
        <v>122</v>
      </c>
      <c r="DB233" s="3" t="s">
        <v>122</v>
      </c>
      <c r="DC233" s="26">
        <f>IFERROR(VLOOKUP(DB233,'Dicionário'!$A:$C,2,0),"Conferir")</f>
        <v>1</v>
      </c>
      <c r="DD233" s="3" t="s">
        <v>123</v>
      </c>
      <c r="DF233" s="3" t="s">
        <v>145</v>
      </c>
      <c r="DG233" s="26">
        <f>IFERROR(VLOOKUP(DF233,'Dicionário'!$A:$C,2,0),"Conferir")</f>
        <v>1</v>
      </c>
      <c r="DH233" s="3" t="s">
        <v>147</v>
      </c>
      <c r="DI233" s="26">
        <f>IFERROR(VLOOKUP(DH233,'Dicionário'!$A:$C,2,0),"Conferir")</f>
        <v>2</v>
      </c>
      <c r="DJ233" s="3" t="s">
        <v>146</v>
      </c>
      <c r="DK233" s="26">
        <f>IFERROR(VLOOKUP(DJ233,'Dicionário'!$A:$C,2,0),"Conferir")</f>
        <v>5</v>
      </c>
      <c r="DL233" s="3" t="s">
        <v>92</v>
      </c>
      <c r="DM233" s="26">
        <f>IFERROR(VLOOKUP(DL233,'Dicionário'!$A:$C,2,0),"Conferir")</f>
        <v>2</v>
      </c>
      <c r="DN233" s="3" t="s">
        <v>92</v>
      </c>
      <c r="DO233" s="26">
        <f>IFERROR(VLOOKUP(DN233,'Dicionário'!$A:$C,2,0),"Conferir")</f>
        <v>2</v>
      </c>
      <c r="DQ233" s="27">
        <f t="shared" si="5"/>
        <v>1800</v>
      </c>
      <c r="DR233" s="27">
        <f t="shared" si="6"/>
        <v>921</v>
      </c>
      <c r="DS233" s="27">
        <f t="shared" si="7"/>
        <v>18</v>
      </c>
      <c r="DT233" s="27">
        <v>2022.0</v>
      </c>
    </row>
    <row r="234">
      <c r="A234" s="2">
        <v>45045.435228437505</v>
      </c>
      <c r="B234" s="3" t="s">
        <v>1724</v>
      </c>
      <c r="C234" s="3" t="s">
        <v>91</v>
      </c>
      <c r="D234" s="3" t="s">
        <v>92</v>
      </c>
      <c r="E234" s="3" t="s">
        <v>92</v>
      </c>
      <c r="F234" s="3">
        <v>4.0</v>
      </c>
      <c r="G234" s="3" t="s">
        <v>93</v>
      </c>
      <c r="H234" s="3">
        <v>1.0</v>
      </c>
      <c r="I234" s="3" t="s">
        <v>96</v>
      </c>
      <c r="J234" s="3" t="s">
        <v>95</v>
      </c>
      <c r="K234" s="3" t="s">
        <v>1725</v>
      </c>
      <c r="L234" s="3">
        <v>2.023030429E9</v>
      </c>
      <c r="M234" s="3" t="s">
        <v>127</v>
      </c>
      <c r="N234" s="3" t="s">
        <v>1726</v>
      </c>
      <c r="O234" s="3">
        <v>1.1974866272E10</v>
      </c>
      <c r="P234" s="3">
        <v>5.01675887E8</v>
      </c>
      <c r="Q234" s="3" t="s">
        <v>92</v>
      </c>
      <c r="R234" s="3">
        <v>4.07184588E10</v>
      </c>
      <c r="S234" s="4">
        <v>35395.0</v>
      </c>
      <c r="T234" s="3" t="s">
        <v>163</v>
      </c>
      <c r="U234" s="3" t="s">
        <v>100</v>
      </c>
      <c r="V234" s="3" t="s">
        <v>1727</v>
      </c>
      <c r="W234" s="5" t="s">
        <v>1728</v>
      </c>
      <c r="X234" s="3" t="s">
        <v>103</v>
      </c>
      <c r="Y234" s="3" t="s">
        <v>104</v>
      </c>
      <c r="Z234" s="3" t="s">
        <v>105</v>
      </c>
      <c r="AA234" s="3" t="s">
        <v>106</v>
      </c>
      <c r="AC234" s="3">
        <v>2.0</v>
      </c>
      <c r="AD234" s="3">
        <v>2.0</v>
      </c>
      <c r="AE234" s="23">
        <f t="shared" si="1"/>
        <v>4</v>
      </c>
      <c r="AG234" s="23">
        <f t="shared" si="2"/>
        <v>4</v>
      </c>
      <c r="AH234" s="24" t="str">
        <f t="shared" si="3"/>
        <v>Ok</v>
      </c>
      <c r="AI234" s="3" t="s">
        <v>107</v>
      </c>
      <c r="AJ234" s="3">
        <v>1702.0</v>
      </c>
      <c r="AK234" s="3" t="s">
        <v>108</v>
      </c>
      <c r="AL234" s="25">
        <f>IFERROR(VLOOKUP(AK234,'Dicionário'!A:C,2,0),"Conferir")</f>
        <v>2</v>
      </c>
      <c r="AM234" s="3">
        <v>2000.0</v>
      </c>
      <c r="AN234" s="3" t="s">
        <v>135</v>
      </c>
      <c r="AO234" s="26">
        <f>IFERROR(VLOOKUP(AN234,'Dicionário'!$A:$C,2,0),"Conferir")</f>
        <v>2</v>
      </c>
      <c r="AP234" s="3">
        <v>700.0</v>
      </c>
      <c r="AQ234" s="3" t="s">
        <v>135</v>
      </c>
      <c r="AR234" s="26">
        <f>IFERROR(VLOOKUP(AQ234,'Dicionário'!$A:$C,2,0),"Conferir")</f>
        <v>2</v>
      </c>
      <c r="AS234" s="3">
        <v>0.0</v>
      </c>
      <c r="AT234" s="3" t="s">
        <v>109</v>
      </c>
      <c r="AU234" s="26">
        <f>IFERROR(VLOOKUP(AT234,'Dicionário'!$A:$C,2,0),"Conferir")</f>
        <v>2</v>
      </c>
      <c r="AV234" s="3">
        <v>0.0</v>
      </c>
      <c r="AW234" s="3" t="s">
        <v>109</v>
      </c>
      <c r="AX234" s="26">
        <f>IFERROR(VLOOKUP(AW234,'Dicionário'!$A:$C,2,0),"Conferir")</f>
        <v>2</v>
      </c>
      <c r="AY234" s="3">
        <v>0.0</v>
      </c>
      <c r="AZ234" s="3" t="s">
        <v>109</v>
      </c>
      <c r="BA234" s="26">
        <f>IFERROR(VLOOKUP(AZ234,'Dicionário'!$A:$C,2,0),"Conferir")</f>
        <v>2</v>
      </c>
      <c r="BB234" s="3">
        <v>0.0</v>
      </c>
      <c r="BC234" s="3" t="s">
        <v>109</v>
      </c>
      <c r="BD234" s="26">
        <f>IFERROR(VLOOKUP(BC234,'Dicionário'!$A:$C,2,0),"Conferir")</f>
        <v>2</v>
      </c>
      <c r="BF234" s="3">
        <v>0.0</v>
      </c>
      <c r="BG234" s="3" t="s">
        <v>203</v>
      </c>
      <c r="BH234" s="26">
        <f>IFERROR(VLOOKUP(BG234,'Dicionário'!$A:$C,2,0),"Conferir")</f>
        <v>4</v>
      </c>
      <c r="BI234" s="3">
        <v>0.0</v>
      </c>
      <c r="BJ234" s="3" t="s">
        <v>156</v>
      </c>
      <c r="BK234" s="26">
        <f>IFERROR(VLOOKUP(BJ234,'Dicionário'!$A:$C,2,0),"Conferir")</f>
        <v>2</v>
      </c>
      <c r="BL234" s="3">
        <v>0.0</v>
      </c>
      <c r="BM234" s="3" t="s">
        <v>113</v>
      </c>
      <c r="BN234" s="26">
        <f>IFERROR(VLOOKUP(BM234,'Dicionário'!$A:$C,2,0),"Conferir")</f>
        <v>2</v>
      </c>
      <c r="BO234" s="3">
        <v>83.0</v>
      </c>
      <c r="BP234" s="3" t="s">
        <v>114</v>
      </c>
      <c r="BQ234" s="26">
        <f>IFERROR(VLOOKUP(BP234,'Dicionário'!$A:$C,2,0),"Conferir")</f>
        <v>2</v>
      </c>
      <c r="BR234" s="3">
        <v>0.0</v>
      </c>
      <c r="BS234" s="3" t="s">
        <v>188</v>
      </c>
      <c r="BT234" s="26">
        <f>IFERROR(VLOOKUP(BS234,'Dicionário'!$A:$C,2,0),"Conferir")</f>
        <v>1</v>
      </c>
      <c r="BU234" s="3">
        <v>0.0</v>
      </c>
      <c r="BV234" s="3" t="s">
        <v>113</v>
      </c>
      <c r="BW234" s="26">
        <f>IFERROR(VLOOKUP(BV234,'Dicionário'!$A:$C,2,0),"Conferir")</f>
        <v>2</v>
      </c>
      <c r="BX234" s="3" t="s">
        <v>157</v>
      </c>
      <c r="BY234" s="3">
        <v>150.0</v>
      </c>
      <c r="BZ234" s="3" t="s">
        <v>140</v>
      </c>
      <c r="CA234" s="26">
        <f>IFERROR(VLOOKUP(BZ234,'Dicionário'!$A:$C,2,0),"Conferir")</f>
        <v>0</v>
      </c>
      <c r="CB234" s="3">
        <v>50.0</v>
      </c>
      <c r="CC234" s="3">
        <v>200.0</v>
      </c>
      <c r="CD234" s="3" t="s">
        <v>226</v>
      </c>
      <c r="CE234" s="26">
        <f>IFERROR(VLOOKUP(CD234,'Dicionário'!$A:$C,2,0),"Conferir")</f>
        <v>0</v>
      </c>
      <c r="CF234" s="3">
        <v>0.0</v>
      </c>
      <c r="CG234" s="3" t="s">
        <v>113</v>
      </c>
      <c r="CH234" s="26">
        <f>IFERROR(VLOOKUP(CG234,'Dicionário'!$A:$C,2,0),"Conferir")</f>
        <v>2</v>
      </c>
      <c r="CI234" s="3">
        <v>200.0</v>
      </c>
      <c r="CJ234" s="3" t="s">
        <v>118</v>
      </c>
      <c r="CK234" s="26">
        <f>IFERROR(VLOOKUP(CJ234,'Dicionário'!$A:$C,2,0),"Conferir")</f>
        <v>2</v>
      </c>
      <c r="CL234" s="3" t="s">
        <v>1714</v>
      </c>
      <c r="CM234" s="3">
        <v>1.0</v>
      </c>
      <c r="CN234" s="3">
        <v>0.0</v>
      </c>
      <c r="CO234" s="3">
        <v>0.0</v>
      </c>
      <c r="CP234" s="3" t="s">
        <v>113</v>
      </c>
      <c r="CQ234" s="26">
        <f>IFERROR(VLOOKUP(CP234,'Dicionário'!$A:$C,2,0),"Conferir")</f>
        <v>2</v>
      </c>
      <c r="CR234" s="3">
        <v>0.0</v>
      </c>
      <c r="CS234" s="3" t="s">
        <v>113</v>
      </c>
      <c r="CT234" s="3">
        <v>0.0</v>
      </c>
      <c r="CU234" s="3">
        <f t="shared" si="38"/>
        <v>0</v>
      </c>
      <c r="CV234" s="3" t="s">
        <v>113</v>
      </c>
      <c r="CW234" s="3">
        <v>0.0</v>
      </c>
      <c r="CX234" s="3" t="s">
        <v>113</v>
      </c>
      <c r="CY234" s="26">
        <f>IFERROR(VLOOKUP(CX234,'Dicionário'!$A:$C,2,0),"Conferir")</f>
        <v>2</v>
      </c>
      <c r="DA234" s="3" t="s">
        <v>122</v>
      </c>
      <c r="DB234" s="3" t="s">
        <v>122</v>
      </c>
      <c r="DC234" s="26">
        <f>IFERROR(VLOOKUP(DB234,'Dicionário'!$A:$C,2,0),"Conferir")</f>
        <v>1</v>
      </c>
      <c r="DD234" s="3" t="s">
        <v>144</v>
      </c>
      <c r="DF234" s="3" t="s">
        <v>124</v>
      </c>
      <c r="DG234" s="26">
        <f>IFERROR(VLOOKUP(DF234,'Dicionário'!$A:$C,2,0),"Conferir")</f>
        <v>2</v>
      </c>
      <c r="DH234" s="3" t="s">
        <v>146</v>
      </c>
      <c r="DI234" s="26">
        <f>IFERROR(VLOOKUP(DH234,'Dicionário'!$A:$C,2,0),"Conferir")</f>
        <v>5</v>
      </c>
      <c r="DJ234" s="3" t="s">
        <v>146</v>
      </c>
      <c r="DK234" s="26">
        <f>IFERROR(VLOOKUP(DJ234,'Dicionário'!$A:$C,2,0),"Conferir")</f>
        <v>5</v>
      </c>
      <c r="DL234" s="3" t="s">
        <v>92</v>
      </c>
      <c r="DM234" s="26">
        <f>IFERROR(VLOOKUP(DL234,'Dicionário'!$A:$C,2,0),"Conferir")</f>
        <v>2</v>
      </c>
      <c r="DN234" s="3" t="s">
        <v>91</v>
      </c>
      <c r="DO234" s="26">
        <f>IFERROR(VLOOKUP(DN234,'Dicionário'!$A:$C,2,0),"Conferir")</f>
        <v>1</v>
      </c>
      <c r="DP234" s="3" t="s">
        <v>1715</v>
      </c>
      <c r="DQ234" s="27">
        <f t="shared" si="5"/>
        <v>4402</v>
      </c>
      <c r="DR234" s="27">
        <f t="shared" si="6"/>
        <v>683</v>
      </c>
      <c r="DS234" s="27">
        <f t="shared" si="7"/>
        <v>26</v>
      </c>
      <c r="DT234" s="27">
        <v>2023.0</v>
      </c>
    </row>
    <row r="235">
      <c r="A235" s="2">
        <v>45052.68010362268</v>
      </c>
      <c r="B235" s="3" t="s">
        <v>1730</v>
      </c>
      <c r="C235" s="3" t="s">
        <v>91</v>
      </c>
      <c r="D235" s="3" t="s">
        <v>91</v>
      </c>
      <c r="E235" s="3" t="s">
        <v>92</v>
      </c>
      <c r="F235" s="3" t="s">
        <v>93</v>
      </c>
      <c r="G235" s="3" t="s">
        <v>93</v>
      </c>
      <c r="H235" s="3" t="s">
        <v>94</v>
      </c>
      <c r="I235" s="3" t="s">
        <v>95</v>
      </c>
      <c r="J235" s="3" t="s">
        <v>96</v>
      </c>
      <c r="K235" s="3" t="s">
        <v>1731</v>
      </c>
      <c r="L235" s="3">
        <v>2.02303043E9</v>
      </c>
      <c r="M235" s="3" t="s">
        <v>294</v>
      </c>
      <c r="N235" s="3" t="s">
        <v>1732</v>
      </c>
      <c r="O235" s="3">
        <v>1.196716263E10</v>
      </c>
      <c r="P235" s="3">
        <v>4.88148352E8</v>
      </c>
      <c r="R235" s="3">
        <v>3.7157881861E10</v>
      </c>
      <c r="S235" s="4">
        <v>33031.0</v>
      </c>
      <c r="T235" s="3" t="s">
        <v>99</v>
      </c>
      <c r="U235" s="3" t="s">
        <v>100</v>
      </c>
      <c r="V235" s="3" t="s">
        <v>1733</v>
      </c>
      <c r="W235" s="5" t="s">
        <v>1734</v>
      </c>
      <c r="X235" s="3" t="s">
        <v>312</v>
      </c>
      <c r="Y235" s="3" t="s">
        <v>104</v>
      </c>
      <c r="Z235" s="3" t="s">
        <v>1735</v>
      </c>
      <c r="AA235" s="3">
        <v>4.0</v>
      </c>
      <c r="AC235" s="3">
        <v>5.0</v>
      </c>
      <c r="AD235" s="3">
        <v>5.0</v>
      </c>
      <c r="AE235" s="23">
        <f t="shared" si="1"/>
        <v>10</v>
      </c>
      <c r="AF235" s="3">
        <v>0.0</v>
      </c>
      <c r="AG235" s="23">
        <f t="shared" si="2"/>
        <v>10</v>
      </c>
      <c r="AH235" s="24" t="str">
        <f t="shared" si="3"/>
        <v>Ok</v>
      </c>
      <c r="AI235" s="3" t="s">
        <v>107</v>
      </c>
      <c r="AJ235" s="3">
        <v>0.0</v>
      </c>
      <c r="AK235" s="3" t="s">
        <v>109</v>
      </c>
      <c r="AL235" s="25">
        <f>IFERROR(VLOOKUP(AK235,'Dicionário'!A:C,2,0),"Conferir")</f>
        <v>2</v>
      </c>
      <c r="AM235" s="3">
        <v>0.0</v>
      </c>
      <c r="AN235" s="3" t="s">
        <v>109</v>
      </c>
      <c r="AO235" s="26">
        <f>IFERROR(VLOOKUP(AN235,'Dicionário'!$A:$C,2,0),"Conferir")</f>
        <v>2</v>
      </c>
      <c r="AP235" s="3">
        <v>2028.0</v>
      </c>
      <c r="AQ235" s="3" t="s">
        <v>253</v>
      </c>
      <c r="AR235" s="26">
        <f>IFERROR(VLOOKUP(AQ235,'Dicionário'!$A:$C,2,0),"Conferir")</f>
        <v>2</v>
      </c>
      <c r="AS235" s="3">
        <v>0.0</v>
      </c>
      <c r="AT235" s="3" t="s">
        <v>109</v>
      </c>
      <c r="AU235" s="26">
        <f>IFERROR(VLOOKUP(AT235,'Dicionário'!$A:$C,2,0),"Conferir")</f>
        <v>2</v>
      </c>
      <c r="AV235" s="3">
        <v>0.0</v>
      </c>
      <c r="AW235" s="3" t="s">
        <v>109</v>
      </c>
      <c r="AX235" s="26">
        <f>IFERROR(VLOOKUP(AW235,'Dicionário'!$A:$C,2,0),"Conferir")</f>
        <v>2</v>
      </c>
      <c r="AY235" s="3">
        <v>0.0</v>
      </c>
      <c r="AZ235" s="3" t="s">
        <v>109</v>
      </c>
      <c r="BA235" s="26">
        <f>IFERROR(VLOOKUP(AZ235,'Dicionário'!$A:$C,2,0),"Conferir")</f>
        <v>2</v>
      </c>
      <c r="BB235" s="3">
        <v>0.0</v>
      </c>
      <c r="BC235" s="3" t="s">
        <v>109</v>
      </c>
      <c r="BD235" s="26">
        <f>IFERROR(VLOOKUP(BC235,'Dicionário'!$A:$C,2,0),"Conferir")</f>
        <v>2</v>
      </c>
      <c r="BF235" s="3">
        <v>0.0</v>
      </c>
      <c r="BG235" s="3" t="s">
        <v>136</v>
      </c>
      <c r="BH235" s="26">
        <f>IFERROR(VLOOKUP(BG235,'Dicionário'!$A:$C,2,0),"Conferir")</f>
        <v>1</v>
      </c>
      <c r="BI235" s="3">
        <v>1200.0</v>
      </c>
      <c r="BJ235" s="3" t="s">
        <v>437</v>
      </c>
      <c r="BK235" s="26">
        <f>IFERROR(VLOOKUP(BJ235,'Dicionário'!$A:$C,2,0),"Conferir")</f>
        <v>2</v>
      </c>
      <c r="BL235" s="3">
        <v>5549.0</v>
      </c>
      <c r="BM235" s="3" t="s">
        <v>138</v>
      </c>
      <c r="BN235" s="26">
        <f>IFERROR(VLOOKUP(BM235,'Dicionário'!$A:$C,2,0),"Conferir")</f>
        <v>2</v>
      </c>
      <c r="BO235" s="3">
        <v>117.0</v>
      </c>
      <c r="BP235" s="3" t="s">
        <v>114</v>
      </c>
      <c r="BQ235" s="26">
        <f>IFERROR(VLOOKUP(BP235,'Dicionário'!$A:$C,2,0),"Conferir")</f>
        <v>2</v>
      </c>
      <c r="BR235" s="3">
        <v>276.0</v>
      </c>
      <c r="BS235" s="3" t="s">
        <v>114</v>
      </c>
      <c r="BT235" s="26">
        <f>IFERROR(VLOOKUP(BS235,'Dicionário'!$A:$C,2,0),"Conferir")</f>
        <v>2</v>
      </c>
      <c r="BU235" s="3">
        <v>0.0</v>
      </c>
      <c r="BV235" s="3" t="s">
        <v>113</v>
      </c>
      <c r="BW235" s="26">
        <f>IFERROR(VLOOKUP(BV235,'Dicionário'!$A:$C,2,0),"Conferir")</f>
        <v>2</v>
      </c>
      <c r="BX235" s="3" t="s">
        <v>115</v>
      </c>
      <c r="BY235" s="3">
        <v>180.0</v>
      </c>
      <c r="BZ235" s="3" t="s">
        <v>140</v>
      </c>
      <c r="CA235" s="26">
        <f>IFERROR(VLOOKUP(BZ235,'Dicionário'!$A:$C,2,0),"Conferir")</f>
        <v>0</v>
      </c>
      <c r="CB235" s="3">
        <v>0.0</v>
      </c>
      <c r="CC235" s="3">
        <v>0.0</v>
      </c>
      <c r="CD235" s="3" t="s">
        <v>113</v>
      </c>
      <c r="CE235" s="26">
        <f>IFERROR(VLOOKUP(CD235,'Dicionário'!$A:$C,2,0),"Conferir")</f>
        <v>2</v>
      </c>
      <c r="CF235" s="3">
        <v>265.0</v>
      </c>
      <c r="CG235" s="3" t="s">
        <v>276</v>
      </c>
      <c r="CH235" s="26">
        <f>IFERROR(VLOOKUP(CG235,'Dicionário'!$A:$C,2,0),"Conferir")</f>
        <v>2</v>
      </c>
      <c r="CI235" s="3">
        <v>160.0</v>
      </c>
      <c r="CJ235" s="3" t="s">
        <v>118</v>
      </c>
      <c r="CK235" s="26">
        <f>IFERROR(VLOOKUP(CJ235,'Dicionário'!$A:$C,2,0),"Conferir")</f>
        <v>2</v>
      </c>
      <c r="CL235" s="3" t="s">
        <v>757</v>
      </c>
      <c r="CM235" s="3">
        <v>0.0</v>
      </c>
      <c r="CN235" s="3">
        <v>0.0</v>
      </c>
      <c r="CO235" s="3">
        <v>0.0</v>
      </c>
      <c r="CP235" s="3" t="s">
        <v>113</v>
      </c>
      <c r="CQ235" s="26">
        <f>IFERROR(VLOOKUP(CP235,'Dicionário'!$A:$C,2,0),"Conferir")</f>
        <v>2</v>
      </c>
      <c r="CR235" s="3">
        <v>0.0</v>
      </c>
      <c r="CS235" s="3" t="s">
        <v>120</v>
      </c>
      <c r="CT235" s="3">
        <v>0.0</v>
      </c>
      <c r="CU235" s="3">
        <f t="shared" si="38"/>
        <v>0</v>
      </c>
      <c r="CV235" s="3" t="s">
        <v>120</v>
      </c>
      <c r="CW235" s="3">
        <v>0.0</v>
      </c>
      <c r="CX235" s="3" t="s">
        <v>113</v>
      </c>
      <c r="CY235" s="26">
        <f>IFERROR(VLOOKUP(CX235,'Dicionário'!$A:$C,2,0),"Conferir")</f>
        <v>2</v>
      </c>
      <c r="DA235" s="3" t="s">
        <v>122</v>
      </c>
      <c r="DB235" s="3" t="s">
        <v>122</v>
      </c>
      <c r="DC235" s="26">
        <f>IFERROR(VLOOKUP(DB235,'Dicionário'!$A:$C,2,0),"Conferir")</f>
        <v>1</v>
      </c>
      <c r="DD235" s="3" t="s">
        <v>144</v>
      </c>
      <c r="DF235" s="3" t="s">
        <v>124</v>
      </c>
      <c r="DG235" s="26">
        <f>IFERROR(VLOOKUP(DF235,'Dicionário'!$A:$C,2,0),"Conferir")</f>
        <v>2</v>
      </c>
      <c r="DH235" s="3" t="s">
        <v>146</v>
      </c>
      <c r="DI235" s="26">
        <f>IFERROR(VLOOKUP(DH235,'Dicionário'!$A:$C,2,0),"Conferir")</f>
        <v>5</v>
      </c>
      <c r="DJ235" s="3" t="s">
        <v>126</v>
      </c>
      <c r="DK235" s="26">
        <f>IFERROR(VLOOKUP(DJ235,'Dicionário'!$A:$C,2,0),"Conferir")</f>
        <v>7</v>
      </c>
      <c r="DL235" s="3" t="s">
        <v>92</v>
      </c>
      <c r="DM235" s="26">
        <f>IFERROR(VLOOKUP(DL235,'Dicionário'!$A:$C,2,0),"Conferir")</f>
        <v>2</v>
      </c>
      <c r="DN235" s="3" t="s">
        <v>91</v>
      </c>
      <c r="DO235" s="26">
        <f>IFERROR(VLOOKUP(DN235,'Dicionário'!$A:$C,2,0),"Conferir")</f>
        <v>1</v>
      </c>
      <c r="DQ235" s="27">
        <f t="shared" si="5"/>
        <v>2028</v>
      </c>
      <c r="DR235" s="27">
        <f t="shared" si="6"/>
        <v>7747</v>
      </c>
      <c r="DS235" s="27">
        <f t="shared" si="7"/>
        <v>33</v>
      </c>
      <c r="DT235" s="27">
        <v>2023.0</v>
      </c>
    </row>
    <row r="236">
      <c r="A236" s="2">
        <v>45045.63451379629</v>
      </c>
      <c r="B236" s="3" t="s">
        <v>1737</v>
      </c>
      <c r="C236" s="3" t="s">
        <v>91</v>
      </c>
      <c r="D236" s="3" t="s">
        <v>91</v>
      </c>
      <c r="E236" s="3" t="s">
        <v>92</v>
      </c>
      <c r="F236" s="3" t="s">
        <v>93</v>
      </c>
      <c r="G236" s="3" t="s">
        <v>93</v>
      </c>
      <c r="H236" s="3" t="s">
        <v>94</v>
      </c>
      <c r="I236" s="3" t="s">
        <v>95</v>
      </c>
      <c r="J236" s="3" t="s">
        <v>96</v>
      </c>
      <c r="K236" s="3" t="s">
        <v>1738</v>
      </c>
      <c r="L236" s="3">
        <v>2.023030433E9</v>
      </c>
      <c r="M236" s="3" t="s">
        <v>182</v>
      </c>
      <c r="N236" s="3" t="s">
        <v>1739</v>
      </c>
      <c r="O236" s="3">
        <v>1.1988093664E10</v>
      </c>
      <c r="P236" s="3">
        <v>5.9631302E7</v>
      </c>
      <c r="Q236" s="3" t="s">
        <v>92</v>
      </c>
      <c r="R236" s="3">
        <v>5.4314452862E10</v>
      </c>
      <c r="S236" s="4">
        <v>38753.0</v>
      </c>
      <c r="T236" s="3" t="s">
        <v>163</v>
      </c>
      <c r="U236" s="3" t="s">
        <v>100</v>
      </c>
      <c r="V236" s="3" t="s">
        <v>1740</v>
      </c>
      <c r="W236" s="5" t="s">
        <v>1741</v>
      </c>
      <c r="X236" s="3" t="s">
        <v>103</v>
      </c>
      <c r="Y236" s="3" t="s">
        <v>104</v>
      </c>
      <c r="Z236" s="3" t="s">
        <v>105</v>
      </c>
      <c r="AA236" s="3" t="s">
        <v>106</v>
      </c>
      <c r="AC236" s="3">
        <v>5.0</v>
      </c>
      <c r="AD236" s="3">
        <v>5.0</v>
      </c>
      <c r="AE236" s="23">
        <f t="shared" si="1"/>
        <v>10</v>
      </c>
      <c r="AG236" s="23">
        <f t="shared" si="2"/>
        <v>10</v>
      </c>
      <c r="AH236" s="24" t="str">
        <f t="shared" si="3"/>
        <v>Ok</v>
      </c>
      <c r="AI236" s="3" t="s">
        <v>107</v>
      </c>
      <c r="AJ236" s="3">
        <v>0.0</v>
      </c>
      <c r="AK236" s="3" t="s">
        <v>109</v>
      </c>
      <c r="AL236" s="25">
        <f>IFERROR(VLOOKUP(AK236,'Dicionário'!A:C,2,0),"Conferir")</f>
        <v>2</v>
      </c>
      <c r="AM236" s="3">
        <v>2997.0</v>
      </c>
      <c r="AN236" s="3" t="s">
        <v>108</v>
      </c>
      <c r="AO236" s="26">
        <f>IFERROR(VLOOKUP(AN236,'Dicionário'!$A:$C,2,0),"Conferir")</f>
        <v>2</v>
      </c>
      <c r="AP236" s="3">
        <v>0.0</v>
      </c>
      <c r="AQ236" s="3" t="s">
        <v>109</v>
      </c>
      <c r="AR236" s="26">
        <f>IFERROR(VLOOKUP(AQ236,'Dicionário'!$A:$C,2,0),"Conferir")</f>
        <v>2</v>
      </c>
      <c r="AS236" s="3">
        <v>0.0</v>
      </c>
      <c r="AT236" s="3" t="s">
        <v>109</v>
      </c>
      <c r="AU236" s="26">
        <f>IFERROR(VLOOKUP(AT236,'Dicionário'!$A:$C,2,0),"Conferir")</f>
        <v>2</v>
      </c>
      <c r="AV236" s="3">
        <v>0.0</v>
      </c>
      <c r="AW236" s="3" t="s">
        <v>109</v>
      </c>
      <c r="AX236" s="26">
        <f>IFERROR(VLOOKUP(AW236,'Dicionário'!$A:$C,2,0),"Conferir")</f>
        <v>2</v>
      </c>
      <c r="AY236" s="3">
        <v>0.0</v>
      </c>
      <c r="AZ236" s="3" t="s">
        <v>109</v>
      </c>
      <c r="BA236" s="26">
        <f>IFERROR(VLOOKUP(AZ236,'Dicionário'!$A:$C,2,0),"Conferir")</f>
        <v>2</v>
      </c>
      <c r="BB236" s="3">
        <v>0.0</v>
      </c>
      <c r="BC236" s="3" t="s">
        <v>109</v>
      </c>
      <c r="BD236" s="26">
        <f>IFERROR(VLOOKUP(BC236,'Dicionário'!$A:$C,2,0),"Conferir")</f>
        <v>2</v>
      </c>
      <c r="BF236" s="3">
        <v>0.0</v>
      </c>
      <c r="BG236" s="3" t="s">
        <v>136</v>
      </c>
      <c r="BH236" s="26">
        <f>IFERROR(VLOOKUP(BG236,'Dicionário'!$A:$C,2,0),"Conferir")</f>
        <v>1</v>
      </c>
      <c r="BI236" s="3">
        <v>0.0</v>
      </c>
      <c r="BJ236" s="3" t="s">
        <v>137</v>
      </c>
      <c r="BK236" s="26">
        <f>IFERROR(VLOOKUP(BJ236,'Dicionário'!$A:$C,2,0),"Conferir")</f>
        <v>2</v>
      </c>
      <c r="BL236" s="3">
        <v>0.0</v>
      </c>
      <c r="BM236" s="3" t="s">
        <v>178</v>
      </c>
      <c r="BN236" s="26">
        <f>IFERROR(VLOOKUP(BM236,'Dicionário'!$A:$C,2,0),"Conferir")</f>
        <v>2</v>
      </c>
      <c r="BO236" s="3">
        <v>240.0</v>
      </c>
      <c r="BP236" s="3" t="s">
        <v>114</v>
      </c>
      <c r="BQ236" s="26">
        <f>IFERROR(VLOOKUP(BP236,'Dicionário'!$A:$C,2,0),"Conferir")</f>
        <v>2</v>
      </c>
      <c r="BR236" s="3">
        <v>242.0</v>
      </c>
      <c r="BS236" s="3" t="s">
        <v>114</v>
      </c>
      <c r="BT236" s="26">
        <f>IFERROR(VLOOKUP(BS236,'Dicionário'!$A:$C,2,0),"Conferir")</f>
        <v>2</v>
      </c>
      <c r="BU236" s="3">
        <v>160.0</v>
      </c>
      <c r="BV236" s="3" t="s">
        <v>256</v>
      </c>
      <c r="BW236" s="26">
        <f>IFERROR(VLOOKUP(BV236,'Dicionário'!$A:$C,2,0),"Conferir")</f>
        <v>0</v>
      </c>
      <c r="BX236" s="3" t="s">
        <v>157</v>
      </c>
      <c r="BY236" s="3">
        <v>80.0</v>
      </c>
      <c r="BZ236" s="3" t="s">
        <v>140</v>
      </c>
      <c r="CA236" s="26">
        <f>IFERROR(VLOOKUP(BZ236,'Dicionário'!$A:$C,2,0),"Conferir")</f>
        <v>0</v>
      </c>
      <c r="CB236" s="3">
        <v>210.0</v>
      </c>
      <c r="CC236" s="3">
        <v>0.0</v>
      </c>
      <c r="CD236" s="3" t="s">
        <v>113</v>
      </c>
      <c r="CE236" s="26">
        <f>IFERROR(VLOOKUP(CD236,'Dicionário'!$A:$C,2,0),"Conferir")</f>
        <v>2</v>
      </c>
      <c r="CF236" s="3">
        <v>144.0</v>
      </c>
      <c r="CG236" s="3" t="s">
        <v>839</v>
      </c>
      <c r="CH236" s="26">
        <f>IFERROR(VLOOKUP(CG236,'Dicionário'!$A:$C,2,0),"Conferir")</f>
        <v>0</v>
      </c>
      <c r="CI236" s="3">
        <v>330.0</v>
      </c>
      <c r="CJ236" s="3" t="s">
        <v>257</v>
      </c>
      <c r="CK236" s="26">
        <f>IFERROR(VLOOKUP(CJ236,'Dicionário'!$A:$C,2,0),"Conferir")</f>
        <v>0</v>
      </c>
      <c r="CL236" s="3" t="s">
        <v>1550</v>
      </c>
      <c r="CM236" s="3">
        <v>0.0</v>
      </c>
      <c r="CN236" s="3">
        <v>0.0</v>
      </c>
      <c r="CO236" s="3">
        <v>0.0</v>
      </c>
      <c r="CP236" s="3" t="s">
        <v>113</v>
      </c>
      <c r="CQ236" s="26">
        <f>IFERROR(VLOOKUP(CP236,'Dicionário'!$A:$C,2,0),"Conferir")</f>
        <v>2</v>
      </c>
      <c r="CR236" s="3">
        <v>0.0</v>
      </c>
      <c r="CS236" s="3" t="s">
        <v>225</v>
      </c>
      <c r="CT236" s="3">
        <v>0.0</v>
      </c>
      <c r="CU236" s="3">
        <f t="shared" si="38"/>
        <v>0</v>
      </c>
      <c r="CV236" s="3" t="s">
        <v>225</v>
      </c>
      <c r="CW236" s="3">
        <v>0.0</v>
      </c>
      <c r="CX236" s="3" t="s">
        <v>113</v>
      </c>
      <c r="CY236" s="26">
        <f>IFERROR(VLOOKUP(CX236,'Dicionário'!$A:$C,2,0),"Conferir")</f>
        <v>2</v>
      </c>
      <c r="DA236" s="3" t="s">
        <v>122</v>
      </c>
      <c r="DB236" s="3" t="s">
        <v>122</v>
      </c>
      <c r="DC236" s="26">
        <f>IFERROR(VLOOKUP(DB236,'Dicionário'!$A:$C,2,0),"Conferir")</f>
        <v>1</v>
      </c>
      <c r="DD236" s="3" t="s">
        <v>144</v>
      </c>
      <c r="DF236" s="3" t="s">
        <v>145</v>
      </c>
      <c r="DG236" s="26">
        <f>IFERROR(VLOOKUP(DF236,'Dicionário'!$A:$C,2,0),"Conferir")</f>
        <v>1</v>
      </c>
      <c r="DH236" s="3" t="s">
        <v>146</v>
      </c>
      <c r="DI236" s="26">
        <f>IFERROR(VLOOKUP(DH236,'Dicionário'!$A:$C,2,0),"Conferir")</f>
        <v>5</v>
      </c>
      <c r="DJ236" s="3" t="s">
        <v>147</v>
      </c>
      <c r="DK236" s="26">
        <f>IFERROR(VLOOKUP(DJ236,'Dicionário'!$A:$C,2,0),"Conferir")</f>
        <v>2</v>
      </c>
      <c r="DL236" s="3" t="s">
        <v>92</v>
      </c>
      <c r="DM236" s="26">
        <f>IFERROR(VLOOKUP(DL236,'Dicionário'!$A:$C,2,0),"Conferir")</f>
        <v>2</v>
      </c>
      <c r="DN236" s="3" t="s">
        <v>92</v>
      </c>
      <c r="DO236" s="26">
        <f>IFERROR(VLOOKUP(DN236,'Dicionário'!$A:$C,2,0),"Conferir")</f>
        <v>2</v>
      </c>
      <c r="DQ236" s="27">
        <f t="shared" si="5"/>
        <v>2997</v>
      </c>
      <c r="DR236" s="27">
        <f t="shared" si="6"/>
        <v>1406</v>
      </c>
      <c r="DS236" s="27">
        <f t="shared" si="7"/>
        <v>17</v>
      </c>
      <c r="DT236" s="27">
        <v>2023.0</v>
      </c>
    </row>
    <row r="237">
      <c r="A237" s="2">
        <v>45045.43978722222</v>
      </c>
      <c r="B237" s="3" t="s">
        <v>1742</v>
      </c>
      <c r="C237" s="3" t="s">
        <v>91</v>
      </c>
      <c r="D237" s="3" t="s">
        <v>92</v>
      </c>
      <c r="E237" s="3" t="s">
        <v>92</v>
      </c>
      <c r="F237" s="3">
        <v>1.0</v>
      </c>
      <c r="G237" s="3" t="s">
        <v>93</v>
      </c>
      <c r="H237" s="3" t="s">
        <v>94</v>
      </c>
      <c r="I237" s="3" t="s">
        <v>95</v>
      </c>
      <c r="J237" s="3" t="s">
        <v>995</v>
      </c>
      <c r="K237" s="3" t="s">
        <v>1743</v>
      </c>
      <c r="L237" s="3">
        <v>2.023030434E9</v>
      </c>
      <c r="M237" s="3" t="s">
        <v>294</v>
      </c>
      <c r="N237" s="3" t="s">
        <v>1744</v>
      </c>
      <c r="O237" s="3">
        <v>1.1978201689E10</v>
      </c>
      <c r="P237" s="3">
        <v>5.22675566E8</v>
      </c>
      <c r="R237" s="3">
        <v>5.278823984E10</v>
      </c>
      <c r="S237" s="4">
        <v>38093.0</v>
      </c>
      <c r="T237" s="3" t="s">
        <v>163</v>
      </c>
      <c r="U237" s="3" t="s">
        <v>100</v>
      </c>
      <c r="V237" s="3" t="s">
        <v>1745</v>
      </c>
      <c r="W237" s="5" t="s">
        <v>1746</v>
      </c>
      <c r="X237" s="3" t="s">
        <v>202</v>
      </c>
      <c r="Y237" s="3" t="s">
        <v>104</v>
      </c>
      <c r="Z237" s="3" t="s">
        <v>105</v>
      </c>
      <c r="AA237" s="3" t="s">
        <v>106</v>
      </c>
      <c r="AC237" s="3">
        <v>3.0</v>
      </c>
      <c r="AD237" s="3">
        <v>1.0</v>
      </c>
      <c r="AE237" s="23">
        <f t="shared" si="1"/>
        <v>2</v>
      </c>
      <c r="AF237" s="3">
        <v>0.0</v>
      </c>
      <c r="AG237" s="23">
        <f t="shared" si="2"/>
        <v>2</v>
      </c>
      <c r="AH237" s="24" t="str">
        <f t="shared" si="3"/>
        <v>Ok</v>
      </c>
      <c r="AI237" s="3" t="s">
        <v>107</v>
      </c>
      <c r="AJ237" s="3">
        <v>1080.0</v>
      </c>
      <c r="AK237" s="3" t="s">
        <v>274</v>
      </c>
      <c r="AL237" s="25">
        <f>IFERROR(VLOOKUP(AK237,'Dicionário'!A:C,2,0),"Conferir")</f>
        <v>0</v>
      </c>
      <c r="AM237" s="3">
        <v>0.0</v>
      </c>
      <c r="AN237" s="3" t="s">
        <v>109</v>
      </c>
      <c r="AO237" s="26">
        <f>IFERROR(VLOOKUP(AN237,'Dicionário'!$A:$C,2,0),"Conferir")</f>
        <v>2</v>
      </c>
      <c r="AP237" s="3">
        <v>1100.0</v>
      </c>
      <c r="AQ237" s="3" t="s">
        <v>274</v>
      </c>
      <c r="AR237" s="26">
        <f>IFERROR(VLOOKUP(AQ237,'Dicionário'!$A:$C,2,0),"Conferir")</f>
        <v>0</v>
      </c>
      <c r="AS237" s="3">
        <v>0.0</v>
      </c>
      <c r="AT237" s="3" t="s">
        <v>109</v>
      </c>
      <c r="AU237" s="26">
        <f>IFERROR(VLOOKUP(AT237,'Dicionário'!$A:$C,2,0),"Conferir")</f>
        <v>2</v>
      </c>
      <c r="AV237" s="3">
        <v>0.0</v>
      </c>
      <c r="AW237" s="3" t="s">
        <v>109</v>
      </c>
      <c r="AX237" s="26">
        <f>IFERROR(VLOOKUP(AW237,'Dicionário'!$A:$C,2,0),"Conferir")</f>
        <v>2</v>
      </c>
      <c r="AY237" s="3">
        <v>0.0</v>
      </c>
      <c r="AZ237" s="3" t="s">
        <v>109</v>
      </c>
      <c r="BA237" s="26">
        <f>IFERROR(VLOOKUP(AZ237,'Dicionário'!$A:$C,2,0),"Conferir")</f>
        <v>2</v>
      </c>
      <c r="BB237" s="3">
        <v>0.0</v>
      </c>
      <c r="BC237" s="3" t="s">
        <v>109</v>
      </c>
      <c r="BD237" s="26">
        <f>IFERROR(VLOOKUP(BC237,'Dicionário'!$A:$C,2,0),"Conferir")</f>
        <v>2</v>
      </c>
      <c r="BE237" s="3" t="s">
        <v>516</v>
      </c>
      <c r="BF237" s="3">
        <v>0.0</v>
      </c>
      <c r="BG237" s="3" t="s">
        <v>136</v>
      </c>
      <c r="BH237" s="26">
        <f>IFERROR(VLOOKUP(BG237,'Dicionário'!$A:$C,2,0),"Conferir")</f>
        <v>1</v>
      </c>
      <c r="BI237" s="3">
        <v>0.0</v>
      </c>
      <c r="BJ237" s="3" t="s">
        <v>137</v>
      </c>
      <c r="BK237" s="26">
        <f>IFERROR(VLOOKUP(BJ237,'Dicionário'!$A:$C,2,0),"Conferir")</f>
        <v>2</v>
      </c>
      <c r="BL237" s="3">
        <v>706.0</v>
      </c>
      <c r="BM237" s="3" t="s">
        <v>138</v>
      </c>
      <c r="BN237" s="26">
        <f>IFERROR(VLOOKUP(BM237,'Dicionário'!$A:$C,2,0),"Conferir")</f>
        <v>2</v>
      </c>
      <c r="BO237" s="3">
        <v>140.0</v>
      </c>
      <c r="BP237" s="3" t="s">
        <v>114</v>
      </c>
      <c r="BQ237" s="26">
        <f>IFERROR(VLOOKUP(BP237,'Dicionário'!$A:$C,2,0),"Conferir")</f>
        <v>2</v>
      </c>
      <c r="BR237" s="3">
        <v>82.0</v>
      </c>
      <c r="BS237" s="3" t="s">
        <v>114</v>
      </c>
      <c r="BT237" s="26">
        <f>IFERROR(VLOOKUP(BS237,'Dicionário'!$A:$C,2,0),"Conferir")</f>
        <v>2</v>
      </c>
      <c r="BU237" s="3">
        <v>46.0</v>
      </c>
      <c r="BV237" s="3" t="s">
        <v>256</v>
      </c>
      <c r="BW237" s="26">
        <f>IFERROR(VLOOKUP(BV237,'Dicionário'!$A:$C,2,0),"Conferir")</f>
        <v>0</v>
      </c>
      <c r="BX237" s="3" t="s">
        <v>157</v>
      </c>
      <c r="BY237" s="3">
        <v>90.0</v>
      </c>
      <c r="BZ237" s="3" t="s">
        <v>140</v>
      </c>
      <c r="CA237" s="26">
        <f>IFERROR(VLOOKUP(BZ237,'Dicionário'!$A:$C,2,0),"Conferir")</f>
        <v>0</v>
      </c>
      <c r="CB237" s="3">
        <v>250.0</v>
      </c>
      <c r="CC237" s="3">
        <v>297.0</v>
      </c>
      <c r="CD237" s="3" t="s">
        <v>226</v>
      </c>
      <c r="CE237" s="26">
        <f>IFERROR(VLOOKUP(CD237,'Dicionário'!$A:$C,2,0),"Conferir")</f>
        <v>0</v>
      </c>
      <c r="CF237" s="3">
        <v>70.0</v>
      </c>
      <c r="CG237" s="3" t="s">
        <v>205</v>
      </c>
      <c r="CH237" s="26">
        <f>IFERROR(VLOOKUP(CG237,'Dicionário'!$A:$C,2,0),"Conferir")</f>
        <v>0</v>
      </c>
      <c r="CI237" s="3">
        <v>70.0</v>
      </c>
      <c r="CJ237" s="3" t="s">
        <v>118</v>
      </c>
      <c r="CK237" s="26">
        <f>IFERROR(VLOOKUP(CJ237,'Dicionário'!$A:$C,2,0),"Conferir")</f>
        <v>2</v>
      </c>
      <c r="CL237" s="3" t="s">
        <v>517</v>
      </c>
      <c r="CM237" s="3">
        <v>1.0</v>
      </c>
      <c r="CN237" s="3">
        <v>0.0</v>
      </c>
      <c r="CO237" s="3">
        <v>0.0</v>
      </c>
      <c r="CP237" s="3" t="s">
        <v>393</v>
      </c>
      <c r="CQ237" s="26">
        <f>IFERROR(VLOOKUP(CP237,'Dicionário'!$A:$C,2,0),"Conferir")</f>
        <v>2</v>
      </c>
      <c r="CR237" s="3">
        <v>0.0</v>
      </c>
      <c r="CS237" s="3" t="s">
        <v>120</v>
      </c>
      <c r="CT237" s="3">
        <v>0.0</v>
      </c>
      <c r="CU237" s="3">
        <f t="shared" si="38"/>
        <v>0</v>
      </c>
      <c r="CV237" s="3" t="s">
        <v>120</v>
      </c>
      <c r="CW237" s="3">
        <v>11000.0</v>
      </c>
      <c r="CX237" s="3" t="s">
        <v>120</v>
      </c>
      <c r="CY237" s="26">
        <f>IFERROR(VLOOKUP(CX237,'Dicionário'!$A:$C,2,0),"Conferir")</f>
        <v>2</v>
      </c>
      <c r="DA237" s="3" t="s">
        <v>122</v>
      </c>
      <c r="DB237" s="3" t="s">
        <v>122</v>
      </c>
      <c r="DC237" s="26">
        <f>IFERROR(VLOOKUP(DB237,'Dicionário'!$A:$C,2,0),"Conferir")</f>
        <v>1</v>
      </c>
      <c r="DD237" s="3" t="s">
        <v>123</v>
      </c>
      <c r="DF237" s="3" t="s">
        <v>124</v>
      </c>
      <c r="DG237" s="26">
        <f>IFERROR(VLOOKUP(DF237,'Dicionário'!$A:$C,2,0),"Conferir")</f>
        <v>2</v>
      </c>
      <c r="DH237" s="3" t="s">
        <v>147</v>
      </c>
      <c r="DI237" s="26">
        <f>IFERROR(VLOOKUP(DH237,'Dicionário'!$A:$C,2,0),"Conferir")</f>
        <v>2</v>
      </c>
      <c r="DJ237" s="3" t="s">
        <v>208</v>
      </c>
      <c r="DK237" s="26">
        <f>IFERROR(VLOOKUP(DJ237,'Dicionário'!$A:$C,2,0),"Conferir")</f>
        <v>4</v>
      </c>
      <c r="DL237" s="3" t="s">
        <v>91</v>
      </c>
      <c r="DM237" s="26">
        <f>IFERROR(VLOOKUP(DL237,'Dicionário'!$A:$C,2,0),"Conferir")</f>
        <v>1</v>
      </c>
      <c r="DN237" s="3" t="s">
        <v>91</v>
      </c>
      <c r="DO237" s="26">
        <f>IFERROR(VLOOKUP(DN237,'Dicionário'!$A:$C,2,0),"Conferir")</f>
        <v>1</v>
      </c>
      <c r="DQ237" s="27">
        <f t="shared" si="5"/>
        <v>2180</v>
      </c>
      <c r="DR237" s="27">
        <f t="shared" si="6"/>
        <v>1751</v>
      </c>
      <c r="DS237" s="27">
        <f t="shared" si="7"/>
        <v>19</v>
      </c>
      <c r="DT237" s="27">
        <v>2022.0</v>
      </c>
    </row>
    <row r="238">
      <c r="A238" s="2">
        <v>45045.58129340278</v>
      </c>
      <c r="B238" s="3" t="s">
        <v>1748</v>
      </c>
      <c r="C238" s="3" t="s">
        <v>91</v>
      </c>
      <c r="D238" s="3" t="s">
        <v>92</v>
      </c>
      <c r="E238" s="3" t="s">
        <v>92</v>
      </c>
      <c r="F238" s="3">
        <v>1.0</v>
      </c>
      <c r="G238" s="3">
        <v>1.0</v>
      </c>
      <c r="H238" s="3">
        <v>1.0</v>
      </c>
      <c r="I238" s="3" t="s">
        <v>96</v>
      </c>
      <c r="J238" s="3" t="s">
        <v>95</v>
      </c>
      <c r="K238" s="3" t="s">
        <v>1749</v>
      </c>
      <c r="L238" s="3">
        <v>2.023030435E9</v>
      </c>
      <c r="M238" s="3" t="s">
        <v>229</v>
      </c>
      <c r="N238" s="3" t="s">
        <v>1750</v>
      </c>
      <c r="O238" s="3">
        <v>1.1971538892E10</v>
      </c>
      <c r="P238" s="3">
        <v>3.87485454E8</v>
      </c>
      <c r="Q238" s="3" t="s">
        <v>92</v>
      </c>
      <c r="R238" s="3">
        <v>4.8873937845E10</v>
      </c>
      <c r="S238" s="4">
        <v>36054.0</v>
      </c>
      <c r="T238" s="3" t="s">
        <v>131</v>
      </c>
      <c r="U238" s="3" t="s">
        <v>100</v>
      </c>
      <c r="V238" s="3" t="s">
        <v>1751</v>
      </c>
      <c r="W238" s="5" t="s">
        <v>1752</v>
      </c>
      <c r="X238" s="3" t="s">
        <v>103</v>
      </c>
      <c r="Y238" s="3" t="s">
        <v>104</v>
      </c>
      <c r="Z238" s="3" t="s">
        <v>105</v>
      </c>
      <c r="AA238" s="3" t="s">
        <v>106</v>
      </c>
      <c r="AC238" s="3">
        <v>1.0</v>
      </c>
      <c r="AD238" s="3">
        <v>1.0</v>
      </c>
      <c r="AE238" s="23">
        <f t="shared" si="1"/>
        <v>2</v>
      </c>
      <c r="AG238" s="23">
        <f t="shared" si="2"/>
        <v>2</v>
      </c>
      <c r="AH238" s="24" t="str">
        <f t="shared" si="3"/>
        <v>Ok</v>
      </c>
      <c r="AI238" s="3" t="s">
        <v>107</v>
      </c>
      <c r="AJ238" s="3">
        <v>1198.0</v>
      </c>
      <c r="AK238" s="3" t="s">
        <v>108</v>
      </c>
      <c r="AL238" s="25">
        <f>IFERROR(VLOOKUP(AK238,'Dicionário'!A:C,2,0),"Conferir")</f>
        <v>2</v>
      </c>
      <c r="AM238" s="3">
        <v>0.0</v>
      </c>
      <c r="AN238" s="3" t="s">
        <v>109</v>
      </c>
      <c r="AO238" s="26">
        <f>IFERROR(VLOOKUP(AN238,'Dicionário'!$A:$C,2,0),"Conferir")</f>
        <v>2</v>
      </c>
      <c r="AP238" s="3">
        <v>1082.0</v>
      </c>
      <c r="AQ238" s="3" t="s">
        <v>108</v>
      </c>
      <c r="AR238" s="26">
        <f>IFERROR(VLOOKUP(AQ238,'Dicionário'!$A:$C,2,0),"Conferir")</f>
        <v>2</v>
      </c>
      <c r="AS238" s="3">
        <v>0.0</v>
      </c>
      <c r="AT238" s="3" t="s">
        <v>109</v>
      </c>
      <c r="AU238" s="26">
        <f>IFERROR(VLOOKUP(AT238,'Dicionário'!$A:$C,2,0),"Conferir")</f>
        <v>2</v>
      </c>
      <c r="AV238" s="3">
        <v>0.0</v>
      </c>
      <c r="AW238" s="3" t="s">
        <v>109</v>
      </c>
      <c r="AX238" s="26">
        <f>IFERROR(VLOOKUP(AW238,'Dicionário'!$A:$C,2,0),"Conferir")</f>
        <v>2</v>
      </c>
      <c r="AY238" s="3">
        <v>0.0</v>
      </c>
      <c r="AZ238" s="3" t="s">
        <v>109</v>
      </c>
      <c r="BA238" s="26">
        <f>IFERROR(VLOOKUP(AZ238,'Dicionário'!$A:$C,2,0),"Conferir")</f>
        <v>2</v>
      </c>
      <c r="BB238" s="3">
        <v>0.0</v>
      </c>
      <c r="BC238" s="3" t="s">
        <v>109</v>
      </c>
      <c r="BD238" s="26">
        <f>IFERROR(VLOOKUP(BC238,'Dicionário'!$A:$C,2,0),"Conferir")</f>
        <v>2</v>
      </c>
      <c r="BF238" s="3">
        <v>0.0</v>
      </c>
      <c r="BG238" s="3" t="s">
        <v>203</v>
      </c>
      <c r="BH238" s="26">
        <f>IFERROR(VLOOKUP(BG238,'Dicionário'!$A:$C,2,0),"Conferir")</f>
        <v>4</v>
      </c>
      <c r="BI238" s="3">
        <v>0.0</v>
      </c>
      <c r="BJ238" s="3" t="s">
        <v>137</v>
      </c>
      <c r="BK238" s="26">
        <f>IFERROR(VLOOKUP(BJ238,'Dicionário'!$A:$C,2,0),"Conferir")</f>
        <v>2</v>
      </c>
      <c r="BL238" s="3">
        <v>270.0</v>
      </c>
      <c r="BM238" s="3" t="s">
        <v>138</v>
      </c>
      <c r="BN238" s="26">
        <f>IFERROR(VLOOKUP(BM238,'Dicionário'!$A:$C,2,0),"Conferir")</f>
        <v>2</v>
      </c>
      <c r="BO238" s="3">
        <v>64.0</v>
      </c>
      <c r="BP238" s="3" t="s">
        <v>114</v>
      </c>
      <c r="BQ238" s="26">
        <f>IFERROR(VLOOKUP(BP238,'Dicionário'!$A:$C,2,0),"Conferir")</f>
        <v>2</v>
      </c>
      <c r="BR238" s="3">
        <v>113.0</v>
      </c>
      <c r="BS238" s="3" t="s">
        <v>114</v>
      </c>
      <c r="BT238" s="26">
        <f>IFERROR(VLOOKUP(BS238,'Dicionário'!$A:$C,2,0),"Conferir")</f>
        <v>2</v>
      </c>
      <c r="BU238" s="3">
        <v>0.0</v>
      </c>
      <c r="BV238" s="3" t="s">
        <v>113</v>
      </c>
      <c r="BW238" s="26">
        <f>IFERROR(VLOOKUP(BV238,'Dicionário'!$A:$C,2,0),"Conferir")</f>
        <v>2</v>
      </c>
      <c r="BX238" s="3" t="s">
        <v>115</v>
      </c>
      <c r="BY238" s="3">
        <v>47.0</v>
      </c>
      <c r="BZ238" s="3" t="s">
        <v>116</v>
      </c>
      <c r="CA238" s="26">
        <f>IFERROR(VLOOKUP(BZ238,'Dicionário'!$A:$C,2,0),"Conferir")</f>
        <v>2</v>
      </c>
      <c r="CB238" s="3">
        <v>200.0</v>
      </c>
      <c r="CC238" s="3">
        <v>0.0</v>
      </c>
      <c r="CD238" s="3" t="s">
        <v>113</v>
      </c>
      <c r="CE238" s="26">
        <f>IFERROR(VLOOKUP(CD238,'Dicionário'!$A:$C,2,0),"Conferir")</f>
        <v>2</v>
      </c>
      <c r="CF238" s="3">
        <v>0.0</v>
      </c>
      <c r="CG238" s="3" t="s">
        <v>113</v>
      </c>
      <c r="CH238" s="26">
        <f>IFERROR(VLOOKUP(CG238,'Dicionário'!$A:$C,2,0),"Conferir")</f>
        <v>2</v>
      </c>
      <c r="CI238" s="3">
        <v>200.0</v>
      </c>
      <c r="CJ238" s="3" t="s">
        <v>118</v>
      </c>
      <c r="CK238" s="26">
        <f>IFERROR(VLOOKUP(CJ238,'Dicionário'!$A:$C,2,0),"Conferir")</f>
        <v>2</v>
      </c>
      <c r="CL238" s="3" t="s">
        <v>2257</v>
      </c>
      <c r="CM238" s="3">
        <v>0.0</v>
      </c>
      <c r="CN238" s="3">
        <v>0.0</v>
      </c>
      <c r="CO238" s="3">
        <v>0.0</v>
      </c>
      <c r="CP238" s="3" t="s">
        <v>113</v>
      </c>
      <c r="CQ238" s="26">
        <f>IFERROR(VLOOKUP(CP238,'Dicionário'!$A:$C,2,0),"Conferir")</f>
        <v>2</v>
      </c>
      <c r="CR238" s="3">
        <v>0.0</v>
      </c>
      <c r="CS238" s="3" t="s">
        <v>113</v>
      </c>
      <c r="CT238" s="3">
        <v>0.0</v>
      </c>
      <c r="CU238" s="3">
        <f t="shared" si="38"/>
        <v>0</v>
      </c>
      <c r="CV238" s="3" t="s">
        <v>113</v>
      </c>
      <c r="CW238" s="3">
        <v>0.0</v>
      </c>
      <c r="CX238" s="3" t="s">
        <v>113</v>
      </c>
      <c r="CY238" s="26">
        <f>IFERROR(VLOOKUP(CX238,'Dicionário'!$A:$C,2,0),"Conferir")</f>
        <v>2</v>
      </c>
      <c r="CZ238" s="3" t="s">
        <v>2258</v>
      </c>
      <c r="DA238" s="3" t="s">
        <v>122</v>
      </c>
      <c r="DB238" s="3" t="s">
        <v>122</v>
      </c>
      <c r="DC238" s="26">
        <f>IFERROR(VLOOKUP(DB238,'Dicionário'!$A:$C,2,0),"Conferir")</f>
        <v>1</v>
      </c>
      <c r="DD238" s="3" t="s">
        <v>144</v>
      </c>
      <c r="DE238" s="3" t="s">
        <v>92</v>
      </c>
      <c r="DF238" s="3" t="s">
        <v>124</v>
      </c>
      <c r="DG238" s="26">
        <f>IFERROR(VLOOKUP(DF238,'Dicionário'!$A:$C,2,0),"Conferir")</f>
        <v>2</v>
      </c>
      <c r="DH238" s="3" t="s">
        <v>125</v>
      </c>
      <c r="DI238" s="26">
        <f>IFERROR(VLOOKUP(DH238,'Dicionário'!$A:$C,2,0),"Conferir")</f>
        <v>3</v>
      </c>
      <c r="DJ238" s="3" t="s">
        <v>146</v>
      </c>
      <c r="DK238" s="26">
        <f>IFERROR(VLOOKUP(DJ238,'Dicionário'!$A:$C,2,0),"Conferir")</f>
        <v>5</v>
      </c>
      <c r="DL238" s="3" t="s">
        <v>92</v>
      </c>
      <c r="DM238" s="26">
        <f>IFERROR(VLOOKUP(DL238,'Dicionário'!$A:$C,2,0),"Conferir")</f>
        <v>2</v>
      </c>
      <c r="DN238" s="3" t="s">
        <v>92</v>
      </c>
      <c r="DO238" s="26">
        <f>IFERROR(VLOOKUP(DN238,'Dicionário'!$A:$C,2,0),"Conferir")</f>
        <v>2</v>
      </c>
      <c r="DQ238" s="27">
        <f t="shared" si="5"/>
        <v>2280</v>
      </c>
      <c r="DR238" s="27">
        <f t="shared" si="6"/>
        <v>894</v>
      </c>
      <c r="DS238" s="27">
        <f t="shared" si="7"/>
        <v>25</v>
      </c>
      <c r="DT238" s="27">
        <v>2023.0</v>
      </c>
    </row>
    <row r="239">
      <c r="A239" s="2">
        <v>45045.73149878472</v>
      </c>
      <c r="B239" s="3" t="s">
        <v>1754</v>
      </c>
      <c r="C239" s="3" t="s">
        <v>91</v>
      </c>
      <c r="D239" s="3" t="s">
        <v>92</v>
      </c>
      <c r="E239" s="3" t="s">
        <v>92</v>
      </c>
      <c r="F239" s="3" t="s">
        <v>93</v>
      </c>
      <c r="G239" s="3" t="s">
        <v>93</v>
      </c>
      <c r="H239" s="3" t="s">
        <v>94</v>
      </c>
      <c r="I239" s="3" t="s">
        <v>96</v>
      </c>
      <c r="J239" s="3" t="s">
        <v>95</v>
      </c>
      <c r="K239" s="3" t="s">
        <v>1755</v>
      </c>
      <c r="L239" s="3">
        <v>2.023030437E9</v>
      </c>
      <c r="M239" s="3" t="s">
        <v>278</v>
      </c>
      <c r="N239" s="3" t="s">
        <v>1756</v>
      </c>
      <c r="O239" s="3">
        <v>1.1933820709E10</v>
      </c>
      <c r="P239" s="3">
        <v>5.23947173E8</v>
      </c>
      <c r="R239" s="3">
        <v>4.0320004848E10</v>
      </c>
      <c r="S239" s="4">
        <v>38602.0</v>
      </c>
      <c r="T239" s="3" t="s">
        <v>131</v>
      </c>
      <c r="U239" s="3" t="s">
        <v>100</v>
      </c>
      <c r="V239" s="3" t="s">
        <v>1757</v>
      </c>
      <c r="W239" s="5" t="s">
        <v>1758</v>
      </c>
      <c r="X239" s="3" t="s">
        <v>103</v>
      </c>
      <c r="Y239" s="3" t="s">
        <v>104</v>
      </c>
      <c r="Z239" s="3" t="s">
        <v>105</v>
      </c>
      <c r="AA239" s="3" t="s">
        <v>106</v>
      </c>
      <c r="AC239" s="3">
        <v>2.0</v>
      </c>
      <c r="AD239" s="3">
        <v>2.0</v>
      </c>
      <c r="AE239" s="23">
        <f t="shared" si="1"/>
        <v>4</v>
      </c>
      <c r="AG239" s="23">
        <f t="shared" si="2"/>
        <v>4</v>
      </c>
      <c r="AH239" s="24" t="str">
        <f t="shared" si="3"/>
        <v>Ok</v>
      </c>
      <c r="AI239" s="3" t="s">
        <v>107</v>
      </c>
      <c r="AJ239" s="3">
        <v>0.0</v>
      </c>
      <c r="AK239" s="3" t="s">
        <v>109</v>
      </c>
      <c r="AL239" s="25">
        <f>IFERROR(VLOOKUP(AK239,'Dicionário'!A:C,2,0),"Conferir")</f>
        <v>2</v>
      </c>
      <c r="AM239" s="3">
        <v>1901.0</v>
      </c>
      <c r="AN239" s="3" t="s">
        <v>108</v>
      </c>
      <c r="AO239" s="26">
        <f>IFERROR(VLOOKUP(AN239,'Dicionário'!$A:$C,2,0),"Conferir")</f>
        <v>2</v>
      </c>
      <c r="AP239" s="3">
        <v>0.0</v>
      </c>
      <c r="AQ239" s="3" t="s">
        <v>109</v>
      </c>
      <c r="AR239" s="26">
        <f>IFERROR(VLOOKUP(AQ239,'Dicionário'!$A:$C,2,0),"Conferir")</f>
        <v>2</v>
      </c>
      <c r="AS239" s="3">
        <v>0.0</v>
      </c>
      <c r="AT239" s="3" t="s">
        <v>109</v>
      </c>
      <c r="AU239" s="26">
        <f>IFERROR(VLOOKUP(AT239,'Dicionário'!$A:$C,2,0),"Conferir")</f>
        <v>2</v>
      </c>
      <c r="AV239" s="3">
        <v>0.0</v>
      </c>
      <c r="AW239" s="3" t="s">
        <v>109</v>
      </c>
      <c r="AX239" s="26">
        <f>IFERROR(VLOOKUP(AW239,'Dicionário'!$A:$C,2,0),"Conferir")</f>
        <v>2</v>
      </c>
      <c r="AY239" s="3">
        <v>0.0</v>
      </c>
      <c r="AZ239" s="3" t="s">
        <v>109</v>
      </c>
      <c r="BA239" s="26">
        <f>IFERROR(VLOOKUP(AZ239,'Dicionário'!$A:$C,2,0),"Conferir")</f>
        <v>2</v>
      </c>
      <c r="BB239" s="3">
        <v>0.0</v>
      </c>
      <c r="BC239" s="3" t="s">
        <v>109</v>
      </c>
      <c r="BD239" s="26">
        <f>IFERROR(VLOOKUP(BC239,'Dicionário'!$A:$C,2,0),"Conferir")</f>
        <v>2</v>
      </c>
      <c r="BF239" s="3">
        <v>0.0</v>
      </c>
      <c r="BG239" s="3" t="s">
        <v>136</v>
      </c>
      <c r="BH239" s="26">
        <f>IFERROR(VLOOKUP(BG239,'Dicionário'!$A:$C,2,0),"Conferir")</f>
        <v>1</v>
      </c>
      <c r="BI239" s="3">
        <v>0.0</v>
      </c>
      <c r="BJ239" s="3" t="s">
        <v>137</v>
      </c>
      <c r="BK239" s="26">
        <f>IFERROR(VLOOKUP(BJ239,'Dicionário'!$A:$C,2,0),"Conferir")</f>
        <v>2</v>
      </c>
      <c r="BL239" s="3">
        <v>43.0</v>
      </c>
      <c r="BM239" s="3" t="s">
        <v>138</v>
      </c>
      <c r="BN239" s="26">
        <f>IFERROR(VLOOKUP(BM239,'Dicionário'!$A:$C,2,0),"Conferir")</f>
        <v>2</v>
      </c>
      <c r="BO239" s="3">
        <v>181.0</v>
      </c>
      <c r="BP239" s="3" t="s">
        <v>114</v>
      </c>
      <c r="BQ239" s="26">
        <f>IFERROR(VLOOKUP(BP239,'Dicionário'!$A:$C,2,0),"Conferir")</f>
        <v>2</v>
      </c>
      <c r="BR239" s="3">
        <v>325.0</v>
      </c>
      <c r="BS239" s="3" t="s">
        <v>114</v>
      </c>
      <c r="BT239" s="26">
        <f>IFERROR(VLOOKUP(BS239,'Dicionário'!$A:$C,2,0),"Conferir")</f>
        <v>2</v>
      </c>
      <c r="BU239" s="3">
        <v>0.0</v>
      </c>
      <c r="BV239" s="3" t="s">
        <v>113</v>
      </c>
      <c r="BW239" s="26">
        <f>IFERROR(VLOOKUP(BV239,'Dicionário'!$A:$C,2,0),"Conferir")</f>
        <v>2</v>
      </c>
      <c r="BX239" s="3" t="s">
        <v>157</v>
      </c>
      <c r="BY239" s="3">
        <v>106.0</v>
      </c>
      <c r="BZ239" s="3" t="s">
        <v>116</v>
      </c>
      <c r="CA239" s="26">
        <f>IFERROR(VLOOKUP(BZ239,'Dicionário'!$A:$C,2,0),"Conferir")</f>
        <v>2</v>
      </c>
      <c r="CB239" s="3">
        <v>0.0</v>
      </c>
      <c r="CC239" s="3">
        <v>0.0</v>
      </c>
      <c r="CD239" s="3" t="s">
        <v>113</v>
      </c>
      <c r="CE239" s="26">
        <f>IFERROR(VLOOKUP(CD239,'Dicionário'!$A:$C,2,0),"Conferir")</f>
        <v>2</v>
      </c>
      <c r="CF239" s="3">
        <v>70.0</v>
      </c>
      <c r="CG239" s="3" t="s">
        <v>276</v>
      </c>
      <c r="CH239" s="26">
        <f>IFERROR(VLOOKUP(CG239,'Dicionário'!$A:$C,2,0),"Conferir")</f>
        <v>2</v>
      </c>
      <c r="CI239" s="3">
        <v>0.0</v>
      </c>
      <c r="CJ239" s="3" t="s">
        <v>113</v>
      </c>
      <c r="CK239" s="26">
        <f>IFERROR(VLOOKUP(CJ239,'Dicionário'!$A:$C,2,0),"Conferir")</f>
        <v>2</v>
      </c>
      <c r="CM239" s="3">
        <v>0.0</v>
      </c>
      <c r="CN239" s="3">
        <v>0.0</v>
      </c>
      <c r="CO239" s="3">
        <v>0.0</v>
      </c>
      <c r="CP239" s="3" t="s">
        <v>113</v>
      </c>
      <c r="CQ239" s="26">
        <f>IFERROR(VLOOKUP(CP239,'Dicionário'!$A:$C,2,0),"Conferir")</f>
        <v>2</v>
      </c>
      <c r="CR239" s="3">
        <v>0.0</v>
      </c>
      <c r="CS239" s="3" t="s">
        <v>113</v>
      </c>
      <c r="CT239" s="3">
        <v>0.0</v>
      </c>
      <c r="CU239" s="3">
        <f t="shared" si="38"/>
        <v>0</v>
      </c>
      <c r="CV239" s="3" t="s">
        <v>113</v>
      </c>
      <c r="CW239" s="3">
        <v>0.0</v>
      </c>
      <c r="CX239" s="3" t="s">
        <v>113</v>
      </c>
      <c r="CY239" s="26">
        <f>IFERROR(VLOOKUP(CX239,'Dicionário'!$A:$C,2,0),"Conferir")</f>
        <v>2</v>
      </c>
      <c r="DA239" s="3" t="s">
        <v>122</v>
      </c>
      <c r="DB239" s="3" t="s">
        <v>122</v>
      </c>
      <c r="DC239" s="26">
        <f>IFERROR(VLOOKUP(DB239,'Dicionário'!$A:$C,2,0),"Conferir")</f>
        <v>1</v>
      </c>
      <c r="DD239" s="3" t="s">
        <v>144</v>
      </c>
      <c r="DF239" s="3" t="s">
        <v>124</v>
      </c>
      <c r="DG239" s="26">
        <f>IFERROR(VLOOKUP(DF239,'Dicionário'!$A:$C,2,0),"Conferir")</f>
        <v>2</v>
      </c>
      <c r="DH239" s="3" t="s">
        <v>146</v>
      </c>
      <c r="DI239" s="26">
        <f>IFERROR(VLOOKUP(DH239,'Dicionário'!$A:$C,2,0),"Conferir")</f>
        <v>5</v>
      </c>
      <c r="DJ239" s="3" t="s">
        <v>146</v>
      </c>
      <c r="DK239" s="26">
        <f>IFERROR(VLOOKUP(DJ239,'Dicionário'!$A:$C,2,0),"Conferir")</f>
        <v>5</v>
      </c>
      <c r="DL239" s="3" t="s">
        <v>92</v>
      </c>
      <c r="DM239" s="26">
        <f>IFERROR(VLOOKUP(DL239,'Dicionário'!$A:$C,2,0),"Conferir")</f>
        <v>2</v>
      </c>
      <c r="DN239" s="3" t="s">
        <v>92</v>
      </c>
      <c r="DO239" s="26">
        <f>IFERROR(VLOOKUP(DN239,'Dicionário'!$A:$C,2,0),"Conferir")</f>
        <v>2</v>
      </c>
      <c r="DQ239" s="27">
        <f t="shared" si="5"/>
        <v>1901</v>
      </c>
      <c r="DR239" s="27">
        <f t="shared" si="6"/>
        <v>725</v>
      </c>
      <c r="DS239" s="27">
        <f t="shared" si="7"/>
        <v>18</v>
      </c>
      <c r="DT239" s="27">
        <v>2023.0</v>
      </c>
    </row>
    <row r="240">
      <c r="A240" s="2">
        <v>45052.64973582176</v>
      </c>
      <c r="B240" s="3" t="s">
        <v>1760</v>
      </c>
      <c r="C240" s="3" t="s">
        <v>91</v>
      </c>
      <c r="D240" s="3" t="s">
        <v>92</v>
      </c>
      <c r="E240" s="3" t="s">
        <v>1434</v>
      </c>
      <c r="F240" s="3">
        <v>1.0</v>
      </c>
      <c r="G240" s="3" t="s">
        <v>93</v>
      </c>
      <c r="H240" s="3" t="s">
        <v>94</v>
      </c>
      <c r="I240" s="3" t="s">
        <v>95</v>
      </c>
      <c r="J240" s="3" t="s">
        <v>96</v>
      </c>
      <c r="K240" s="3" t="s">
        <v>2491</v>
      </c>
      <c r="L240" s="3">
        <v>2.023030439E9</v>
      </c>
      <c r="M240" s="3" t="s">
        <v>196</v>
      </c>
      <c r="N240" s="3" t="s">
        <v>1762</v>
      </c>
      <c r="O240" s="3">
        <v>1.1937540094E10</v>
      </c>
      <c r="P240" s="3">
        <v>6.35296536E8</v>
      </c>
      <c r="Q240" s="3" t="s">
        <v>92</v>
      </c>
      <c r="R240" s="3">
        <v>5.4209881864E10</v>
      </c>
      <c r="S240" s="4">
        <v>38757.0</v>
      </c>
      <c r="T240" s="3" t="s">
        <v>99</v>
      </c>
      <c r="U240" s="3" t="s">
        <v>100</v>
      </c>
      <c r="V240" s="3" t="s">
        <v>1763</v>
      </c>
      <c r="W240" s="5" t="s">
        <v>1764</v>
      </c>
      <c r="X240" s="3" t="s">
        <v>597</v>
      </c>
      <c r="Y240" s="3" t="s">
        <v>104</v>
      </c>
      <c r="Z240" s="3" t="s">
        <v>105</v>
      </c>
      <c r="AA240" s="3" t="s">
        <v>106</v>
      </c>
      <c r="AC240" s="3">
        <v>4.0</v>
      </c>
      <c r="AD240" s="3">
        <v>4.0</v>
      </c>
      <c r="AE240" s="23">
        <f t="shared" si="1"/>
        <v>8</v>
      </c>
      <c r="AG240" s="23">
        <f t="shared" si="2"/>
        <v>8</v>
      </c>
      <c r="AH240" s="24" t="str">
        <f t="shared" si="3"/>
        <v>Ok</v>
      </c>
      <c r="AI240" s="3" t="s">
        <v>107</v>
      </c>
      <c r="AJ240" s="3">
        <v>0.0</v>
      </c>
      <c r="AK240" s="3" t="s">
        <v>109</v>
      </c>
      <c r="AL240" s="25">
        <f>IFERROR(VLOOKUP(AK240,'Dicionário'!A:C,2,0),"Conferir")</f>
        <v>2</v>
      </c>
      <c r="AM240" s="3">
        <v>0.0</v>
      </c>
      <c r="AN240" s="3" t="s">
        <v>109</v>
      </c>
      <c r="AO240" s="26">
        <f>IFERROR(VLOOKUP(AN240,'Dicionário'!$A:$C,2,0),"Conferir")</f>
        <v>2</v>
      </c>
      <c r="AP240" s="3">
        <v>1231.0</v>
      </c>
      <c r="AQ240" s="3" t="s">
        <v>108</v>
      </c>
      <c r="AR240" s="26">
        <f>IFERROR(VLOOKUP(AQ240,'Dicionário'!$A:$C,2,0),"Conferir")</f>
        <v>2</v>
      </c>
      <c r="AS240" s="3">
        <v>0.0</v>
      </c>
      <c r="AT240" s="3" t="s">
        <v>109</v>
      </c>
      <c r="AU240" s="26">
        <f>IFERROR(VLOOKUP(AT240,'Dicionário'!$A:$C,2,0),"Conferir")</f>
        <v>2</v>
      </c>
      <c r="AV240" s="3">
        <v>0.0</v>
      </c>
      <c r="AW240" s="3" t="s">
        <v>109</v>
      </c>
      <c r="AX240" s="26">
        <f>IFERROR(VLOOKUP(AW240,'Dicionário'!$A:$C,2,0),"Conferir")</f>
        <v>2</v>
      </c>
      <c r="AY240" s="3">
        <v>0.0</v>
      </c>
      <c r="AZ240" s="3" t="s">
        <v>109</v>
      </c>
      <c r="BA240" s="26">
        <f>IFERROR(VLOOKUP(AZ240,'Dicionário'!$A:$C,2,0),"Conferir")</f>
        <v>2</v>
      </c>
      <c r="BB240" s="3">
        <v>500.0</v>
      </c>
      <c r="BC240" s="3" t="s">
        <v>135</v>
      </c>
      <c r="BD240" s="26">
        <f>IFERROR(VLOOKUP(BC240,'Dicionário'!$A:$C,2,0),"Conferir")</f>
        <v>2</v>
      </c>
      <c r="BE240" s="3" t="s">
        <v>1149</v>
      </c>
      <c r="BF240" s="3">
        <v>0.0</v>
      </c>
      <c r="BG240" s="3" t="s">
        <v>136</v>
      </c>
      <c r="BH240" s="26">
        <f>IFERROR(VLOOKUP(BG240,'Dicionário'!$A:$C,2,0),"Conferir")</f>
        <v>1</v>
      </c>
      <c r="BI240" s="3">
        <v>0.0</v>
      </c>
      <c r="BJ240" s="3" t="s">
        <v>137</v>
      </c>
      <c r="BK240" s="26">
        <f>IFERROR(VLOOKUP(BJ240,'Dicionário'!$A:$C,2,0),"Conferir")</f>
        <v>2</v>
      </c>
      <c r="BL240" s="3">
        <v>1860.0</v>
      </c>
      <c r="BM240" s="3" t="s">
        <v>138</v>
      </c>
      <c r="BN240" s="26">
        <f>IFERROR(VLOOKUP(BM240,'Dicionário'!$A:$C,2,0),"Conferir")</f>
        <v>2</v>
      </c>
      <c r="BO240" s="3">
        <v>139.0</v>
      </c>
      <c r="BP240" s="3" t="s">
        <v>114</v>
      </c>
      <c r="BQ240" s="26">
        <f>IFERROR(VLOOKUP(BP240,'Dicionário'!$A:$C,2,0),"Conferir")</f>
        <v>2</v>
      </c>
      <c r="BR240" s="3">
        <v>204.0</v>
      </c>
      <c r="BS240" s="3" t="s">
        <v>114</v>
      </c>
      <c r="BT240" s="26">
        <f>IFERROR(VLOOKUP(BS240,'Dicionário'!$A:$C,2,0),"Conferir")</f>
        <v>2</v>
      </c>
      <c r="BU240" s="3">
        <v>70.0</v>
      </c>
      <c r="BV240" s="3" t="s">
        <v>256</v>
      </c>
      <c r="BW240" s="26">
        <f>IFERROR(VLOOKUP(BV240,'Dicionário'!$A:$C,2,0),"Conferir")</f>
        <v>0</v>
      </c>
      <c r="BX240" s="3" t="s">
        <v>115</v>
      </c>
      <c r="BY240" s="3">
        <v>125.0</v>
      </c>
      <c r="BZ240" s="3" t="s">
        <v>116</v>
      </c>
      <c r="CA240" s="26">
        <f>IFERROR(VLOOKUP(BZ240,'Dicionário'!$A:$C,2,0),"Conferir")</f>
        <v>2</v>
      </c>
      <c r="CB240" s="3">
        <v>0.0</v>
      </c>
      <c r="CC240" s="3">
        <v>0.0</v>
      </c>
      <c r="CD240" s="3" t="s">
        <v>113</v>
      </c>
      <c r="CE240" s="26">
        <f>IFERROR(VLOOKUP(CD240,'Dicionário'!$A:$C,2,0),"Conferir")</f>
        <v>2</v>
      </c>
      <c r="CF240" s="3">
        <v>0.0</v>
      </c>
      <c r="CG240" s="3" t="s">
        <v>113</v>
      </c>
      <c r="CH240" s="26">
        <f>IFERROR(VLOOKUP(CG240,'Dicionário'!$A:$C,2,0),"Conferir")</f>
        <v>2</v>
      </c>
      <c r="CI240" s="3">
        <v>400.0</v>
      </c>
      <c r="CJ240" s="3" t="s">
        <v>141</v>
      </c>
      <c r="CK240" s="26">
        <f>IFERROR(VLOOKUP(CJ240,'Dicionário'!$A:$C,2,0),"Conferir")</f>
        <v>2</v>
      </c>
      <c r="CL240" s="3" t="s">
        <v>1150</v>
      </c>
      <c r="CM240" s="3">
        <v>0.0</v>
      </c>
      <c r="CN240" s="3">
        <v>0.0</v>
      </c>
      <c r="CO240" s="3">
        <v>0.0</v>
      </c>
      <c r="CP240" s="3" t="s">
        <v>113</v>
      </c>
      <c r="CQ240" s="26">
        <f>IFERROR(VLOOKUP(CP240,'Dicionário'!$A:$C,2,0),"Conferir")</f>
        <v>2</v>
      </c>
      <c r="CR240" s="3">
        <v>0.0</v>
      </c>
      <c r="CS240" s="3" t="s">
        <v>113</v>
      </c>
      <c r="CT240" s="3">
        <v>0.0</v>
      </c>
      <c r="CU240" s="3">
        <f t="shared" si="38"/>
        <v>0</v>
      </c>
      <c r="CV240" s="3" t="s">
        <v>113</v>
      </c>
      <c r="CW240" s="3">
        <v>1520.0</v>
      </c>
      <c r="CX240" s="3" t="s">
        <v>120</v>
      </c>
      <c r="CY240" s="26">
        <f>IFERROR(VLOOKUP(CX240,'Dicionário'!$A:$C,2,0),"Conferir")</f>
        <v>2</v>
      </c>
      <c r="DA240" s="3" t="s">
        <v>122</v>
      </c>
      <c r="DB240" s="3" t="s">
        <v>122</v>
      </c>
      <c r="DC240" s="26">
        <f>IFERROR(VLOOKUP(DB240,'Dicionário'!$A:$C,2,0),"Conferir")</f>
        <v>1</v>
      </c>
      <c r="DD240" s="3" t="s">
        <v>144</v>
      </c>
      <c r="DF240" s="3" t="s">
        <v>124</v>
      </c>
      <c r="DG240" s="26">
        <f>IFERROR(VLOOKUP(DF240,'Dicionário'!$A:$C,2,0),"Conferir")</f>
        <v>2</v>
      </c>
      <c r="DH240" s="3" t="s">
        <v>146</v>
      </c>
      <c r="DI240" s="26">
        <f>IFERROR(VLOOKUP(DH240,'Dicionário'!$A:$C,2,0),"Conferir")</f>
        <v>5</v>
      </c>
      <c r="DJ240" s="3" t="s">
        <v>146</v>
      </c>
      <c r="DK240" s="26">
        <f>IFERROR(VLOOKUP(DJ240,'Dicionário'!$A:$C,2,0),"Conferir")</f>
        <v>5</v>
      </c>
      <c r="DL240" s="3" t="s">
        <v>92</v>
      </c>
      <c r="DM240" s="26">
        <f>IFERROR(VLOOKUP(DL240,'Dicionário'!$A:$C,2,0),"Conferir")</f>
        <v>2</v>
      </c>
      <c r="DN240" s="3" t="s">
        <v>91</v>
      </c>
      <c r="DO240" s="26">
        <f>IFERROR(VLOOKUP(DN240,'Dicionário'!$A:$C,2,0),"Conferir")</f>
        <v>1</v>
      </c>
      <c r="DP240" s="3" t="s">
        <v>1151</v>
      </c>
      <c r="DQ240" s="27">
        <f t="shared" si="5"/>
        <v>1731</v>
      </c>
      <c r="DR240" s="27">
        <f t="shared" si="6"/>
        <v>2798</v>
      </c>
      <c r="DS240" s="27">
        <f t="shared" si="7"/>
        <v>17</v>
      </c>
      <c r="DT240" s="27">
        <v>2023.0</v>
      </c>
    </row>
    <row r="241">
      <c r="A241" s="2">
        <v>45052.387378796295</v>
      </c>
      <c r="B241" s="3" t="s">
        <v>1767</v>
      </c>
      <c r="C241" s="3" t="s">
        <v>91</v>
      </c>
      <c r="D241" s="3" t="s">
        <v>92</v>
      </c>
      <c r="E241" s="3" t="s">
        <v>92</v>
      </c>
      <c r="F241" s="3" t="s">
        <v>93</v>
      </c>
      <c r="G241" s="3" t="s">
        <v>93</v>
      </c>
      <c r="H241" s="3" t="s">
        <v>94</v>
      </c>
      <c r="I241" s="3" t="s">
        <v>96</v>
      </c>
      <c r="J241" s="3" t="s">
        <v>770</v>
      </c>
      <c r="K241" s="3" t="s">
        <v>2442</v>
      </c>
      <c r="L241" s="3">
        <v>2.02303044E9</v>
      </c>
      <c r="M241" s="3" t="s">
        <v>294</v>
      </c>
      <c r="N241" s="3" t="s">
        <v>1769</v>
      </c>
      <c r="O241" s="3">
        <v>1.198186846E10</v>
      </c>
      <c r="P241" s="3">
        <v>5.50637795E8</v>
      </c>
      <c r="R241" s="3">
        <v>4.8249143884E10</v>
      </c>
      <c r="S241" s="4">
        <v>35132.0</v>
      </c>
      <c r="T241" s="3" t="s">
        <v>163</v>
      </c>
      <c r="U241" s="3" t="s">
        <v>100</v>
      </c>
      <c r="V241" s="3" t="s">
        <v>1770</v>
      </c>
      <c r="W241" s="5" t="s">
        <v>1771</v>
      </c>
      <c r="X241" s="3" t="s">
        <v>103</v>
      </c>
      <c r="Y241" s="3" t="s">
        <v>104</v>
      </c>
      <c r="Z241" s="3" t="s">
        <v>105</v>
      </c>
      <c r="AA241" s="3" t="s">
        <v>106</v>
      </c>
      <c r="AC241" s="3">
        <v>2.0</v>
      </c>
      <c r="AD241" s="3">
        <v>2.0</v>
      </c>
      <c r="AE241" s="23">
        <f t="shared" si="1"/>
        <v>4</v>
      </c>
      <c r="AF241" s="3">
        <v>0.0</v>
      </c>
      <c r="AG241" s="23">
        <f t="shared" si="2"/>
        <v>4</v>
      </c>
      <c r="AH241" s="24" t="str">
        <f t="shared" si="3"/>
        <v>Ok</v>
      </c>
      <c r="AI241" s="3" t="s">
        <v>134</v>
      </c>
      <c r="AJ241" s="3">
        <v>900.0</v>
      </c>
      <c r="AK241" s="3" t="s">
        <v>135</v>
      </c>
      <c r="AL241" s="25">
        <f>IFERROR(VLOOKUP(AK241,'Dicionário'!A:C,2,0),"Conferir")</f>
        <v>2</v>
      </c>
      <c r="AM241" s="3">
        <v>1400.0</v>
      </c>
      <c r="AN241" s="3" t="s">
        <v>135</v>
      </c>
      <c r="AO241" s="26">
        <f>IFERROR(VLOOKUP(AN241,'Dicionário'!$A:$C,2,0),"Conferir")</f>
        <v>2</v>
      </c>
      <c r="AP241" s="3">
        <v>3613.0</v>
      </c>
      <c r="AQ241" s="3" t="s">
        <v>108</v>
      </c>
      <c r="AR241" s="26">
        <f>IFERROR(VLOOKUP(AQ241,'Dicionário'!$A:$C,2,0),"Conferir")</f>
        <v>2</v>
      </c>
      <c r="AS241" s="3">
        <v>0.0</v>
      </c>
      <c r="AT241" s="3" t="s">
        <v>109</v>
      </c>
      <c r="AU241" s="26">
        <f>IFERROR(VLOOKUP(AT241,'Dicionário'!$A:$C,2,0),"Conferir")</f>
        <v>2</v>
      </c>
      <c r="AV241" s="3">
        <v>0.0</v>
      </c>
      <c r="AW241" s="3" t="s">
        <v>109</v>
      </c>
      <c r="AX241" s="26">
        <f>IFERROR(VLOOKUP(AW241,'Dicionário'!$A:$C,2,0),"Conferir")</f>
        <v>2</v>
      </c>
      <c r="AY241" s="3">
        <v>0.0</v>
      </c>
      <c r="AZ241" s="3" t="s">
        <v>109</v>
      </c>
      <c r="BA241" s="26">
        <f>IFERROR(VLOOKUP(AZ241,'Dicionário'!$A:$C,2,0),"Conferir")</f>
        <v>2</v>
      </c>
      <c r="BB241" s="3">
        <v>0.0</v>
      </c>
      <c r="BC241" s="3" t="s">
        <v>109</v>
      </c>
      <c r="BD241" s="26">
        <f>IFERROR(VLOOKUP(BC241,'Dicionário'!$A:$C,2,0),"Conferir")</f>
        <v>2</v>
      </c>
      <c r="BF241" s="3">
        <v>0.0</v>
      </c>
      <c r="BG241" s="3" t="s">
        <v>136</v>
      </c>
      <c r="BH241" s="26">
        <f>IFERROR(VLOOKUP(BG241,'Dicionário'!$A:$C,2,0),"Conferir")</f>
        <v>1</v>
      </c>
      <c r="BI241" s="3">
        <v>0.0</v>
      </c>
      <c r="BJ241" s="3" t="s">
        <v>137</v>
      </c>
      <c r="BK241" s="26">
        <f>IFERROR(VLOOKUP(BJ241,'Dicionário'!$A:$C,2,0),"Conferir")</f>
        <v>2</v>
      </c>
      <c r="BL241" s="3">
        <v>1294.0</v>
      </c>
      <c r="BM241" s="3" t="s">
        <v>138</v>
      </c>
      <c r="BN241" s="26">
        <f>IFERROR(VLOOKUP(BM241,'Dicionário'!$A:$C,2,0),"Conferir")</f>
        <v>2</v>
      </c>
      <c r="BO241" s="3">
        <v>130.0</v>
      </c>
      <c r="BP241" s="3" t="s">
        <v>114</v>
      </c>
      <c r="BQ241" s="26">
        <f>IFERROR(VLOOKUP(BP241,'Dicionário'!$A:$C,2,0),"Conferir")</f>
        <v>2</v>
      </c>
      <c r="BR241" s="3">
        <v>154.0</v>
      </c>
      <c r="BS241" s="3" t="s">
        <v>114</v>
      </c>
      <c r="BT241" s="26">
        <f>IFERROR(VLOOKUP(BS241,'Dicionário'!$A:$C,2,0),"Conferir")</f>
        <v>2</v>
      </c>
      <c r="BU241" s="3">
        <v>0.0</v>
      </c>
      <c r="BV241" s="3" t="s">
        <v>113</v>
      </c>
      <c r="BW241" s="26">
        <f>IFERROR(VLOOKUP(BV241,'Dicionário'!$A:$C,2,0),"Conferir")</f>
        <v>2</v>
      </c>
      <c r="BX241" s="3" t="s">
        <v>115</v>
      </c>
      <c r="BY241" s="3">
        <v>153.0</v>
      </c>
      <c r="BZ241" s="3" t="s">
        <v>116</v>
      </c>
      <c r="CA241" s="26">
        <f>IFERROR(VLOOKUP(BZ241,'Dicionário'!$A:$C,2,0),"Conferir")</f>
        <v>2</v>
      </c>
      <c r="CB241" s="3">
        <v>105.0</v>
      </c>
      <c r="CC241" s="3">
        <v>622.0</v>
      </c>
      <c r="CD241" s="3" t="s">
        <v>189</v>
      </c>
      <c r="CE241" s="26">
        <f>IFERROR(VLOOKUP(CD241,'Dicionário'!$A:$C,2,0),"Conferir")</f>
        <v>2</v>
      </c>
      <c r="CF241" s="3">
        <v>0.0</v>
      </c>
      <c r="CG241" s="3" t="s">
        <v>113</v>
      </c>
      <c r="CH241" s="26">
        <f>IFERROR(VLOOKUP(CG241,'Dicionário'!$A:$C,2,0),"Conferir")</f>
        <v>2</v>
      </c>
      <c r="CI241" s="3">
        <v>0.0</v>
      </c>
      <c r="CJ241" s="3" t="s">
        <v>113</v>
      </c>
      <c r="CK241" s="26">
        <f>IFERROR(VLOOKUP(CJ241,'Dicionário'!$A:$C,2,0),"Conferir")</f>
        <v>2</v>
      </c>
      <c r="CM241" s="3">
        <v>1.0</v>
      </c>
      <c r="CN241" s="3">
        <v>0.0</v>
      </c>
      <c r="CO241" s="3">
        <v>2238.0</v>
      </c>
      <c r="CP241" s="3" t="s">
        <v>120</v>
      </c>
      <c r="CQ241" s="26">
        <f>IFERROR(VLOOKUP(CP241,'Dicionário'!$A:$C,2,0),"Conferir")</f>
        <v>2</v>
      </c>
      <c r="CR241" s="3">
        <v>0.0</v>
      </c>
      <c r="CS241" s="3" t="s">
        <v>113</v>
      </c>
      <c r="CT241" s="3">
        <v>0.0</v>
      </c>
      <c r="CU241" s="3">
        <f t="shared" si="38"/>
        <v>0</v>
      </c>
      <c r="CV241" s="3" t="s">
        <v>113</v>
      </c>
      <c r="CW241" s="3">
        <v>0.0</v>
      </c>
      <c r="CX241" s="3" t="s">
        <v>113</v>
      </c>
      <c r="CY241" s="26">
        <f>IFERROR(VLOOKUP(CX241,'Dicionário'!$A:$C,2,0),"Conferir")</f>
        <v>2</v>
      </c>
      <c r="DA241" s="3" t="s">
        <v>121</v>
      </c>
      <c r="DB241" s="3" t="s">
        <v>122</v>
      </c>
      <c r="DC241" s="26">
        <f>IFERROR(VLOOKUP(DB241,'Dicionário'!$A:$C,2,0),"Conferir")</f>
        <v>1</v>
      </c>
      <c r="DD241" s="3" t="s">
        <v>144</v>
      </c>
      <c r="DF241" s="3" t="s">
        <v>124</v>
      </c>
      <c r="DG241" s="26">
        <f>IFERROR(VLOOKUP(DF241,'Dicionário'!$A:$C,2,0),"Conferir")</f>
        <v>2</v>
      </c>
      <c r="DH241" s="3" t="s">
        <v>126</v>
      </c>
      <c r="DI241" s="26">
        <f>IFERROR(VLOOKUP(DH241,'Dicionário'!$A:$C,2,0),"Conferir")</f>
        <v>7</v>
      </c>
      <c r="DJ241" s="3" t="s">
        <v>126</v>
      </c>
      <c r="DK241" s="26">
        <f>IFERROR(VLOOKUP(DJ241,'Dicionário'!$A:$C,2,0),"Conferir")</f>
        <v>7</v>
      </c>
      <c r="DL241" s="3" t="s">
        <v>92</v>
      </c>
      <c r="DM241" s="26">
        <f>IFERROR(VLOOKUP(DL241,'Dicionário'!$A:$C,2,0),"Conferir")</f>
        <v>2</v>
      </c>
      <c r="DN241" s="3" t="s">
        <v>92</v>
      </c>
      <c r="DO241" s="26">
        <f>IFERROR(VLOOKUP(DN241,'Dicionário'!$A:$C,2,0),"Conferir")</f>
        <v>2</v>
      </c>
      <c r="DQ241" s="27">
        <f t="shared" si="5"/>
        <v>5913</v>
      </c>
      <c r="DR241" s="27">
        <f t="shared" si="6"/>
        <v>4696</v>
      </c>
      <c r="DS241" s="27">
        <f t="shared" si="7"/>
        <v>27</v>
      </c>
      <c r="DT241" s="27">
        <v>2023.0</v>
      </c>
    </row>
    <row r="242">
      <c r="A242" s="2">
        <v>45045.524908125</v>
      </c>
      <c r="B242" s="3" t="s">
        <v>1773</v>
      </c>
      <c r="C242" s="3" t="s">
        <v>91</v>
      </c>
      <c r="D242" s="3" t="s">
        <v>92</v>
      </c>
      <c r="E242" s="3" t="s">
        <v>92</v>
      </c>
      <c r="F242" s="3" t="s">
        <v>93</v>
      </c>
      <c r="G242" s="3" t="s">
        <v>93</v>
      </c>
      <c r="H242" s="3" t="s">
        <v>94</v>
      </c>
      <c r="I242" s="3" t="s">
        <v>95</v>
      </c>
      <c r="J242" s="3" t="s">
        <v>96</v>
      </c>
      <c r="K242" s="3" t="s">
        <v>1774</v>
      </c>
      <c r="L242" s="3">
        <v>2.023030441E9</v>
      </c>
      <c r="M242" s="3" t="s">
        <v>148</v>
      </c>
      <c r="N242" s="3" t="s">
        <v>1775</v>
      </c>
      <c r="O242" s="3">
        <v>1.1976212283E10</v>
      </c>
      <c r="P242" s="3">
        <v>5.57698467E8</v>
      </c>
      <c r="R242" s="3">
        <v>5.5380168892E10</v>
      </c>
      <c r="S242" s="4">
        <v>38831.0</v>
      </c>
      <c r="T242" s="3" t="s">
        <v>163</v>
      </c>
      <c r="U242" s="3" t="s">
        <v>100</v>
      </c>
      <c r="V242" s="3" t="s">
        <v>1776</v>
      </c>
      <c r="W242" s="5" t="s">
        <v>1777</v>
      </c>
      <c r="X242" s="3" t="s">
        <v>103</v>
      </c>
      <c r="Y242" s="3" t="s">
        <v>104</v>
      </c>
      <c r="Z242" s="3" t="s">
        <v>105</v>
      </c>
      <c r="AA242" s="3" t="s">
        <v>106</v>
      </c>
      <c r="AC242" s="3">
        <v>2.0</v>
      </c>
      <c r="AD242" s="3">
        <v>2.0</v>
      </c>
      <c r="AE242" s="23">
        <f t="shared" si="1"/>
        <v>4</v>
      </c>
      <c r="AG242" s="23">
        <f t="shared" si="2"/>
        <v>4</v>
      </c>
      <c r="AH242" s="24" t="str">
        <f t="shared" si="3"/>
        <v>Ok</v>
      </c>
      <c r="AI242" s="3" t="s">
        <v>107</v>
      </c>
      <c r="AJ242" s="3">
        <v>0.0</v>
      </c>
      <c r="AK242" s="3" t="s">
        <v>109</v>
      </c>
      <c r="AL242" s="25">
        <f>IFERROR(VLOOKUP(AK242,'Dicionário'!A:C,2,0),"Conferir")</f>
        <v>2</v>
      </c>
      <c r="AM242" s="3">
        <v>0.0</v>
      </c>
      <c r="AN242" s="3" t="s">
        <v>109</v>
      </c>
      <c r="AO242" s="26">
        <f>IFERROR(VLOOKUP(AN242,'Dicionário'!$A:$C,2,0),"Conferir")</f>
        <v>2</v>
      </c>
      <c r="AP242" s="3">
        <v>1724.0</v>
      </c>
      <c r="AQ242" s="3" t="s">
        <v>108</v>
      </c>
      <c r="AR242" s="26">
        <f>IFERROR(VLOOKUP(AQ242,'Dicionário'!$A:$C,2,0),"Conferir")</f>
        <v>2</v>
      </c>
      <c r="AS242" s="3">
        <v>0.0</v>
      </c>
      <c r="AT242" s="3" t="s">
        <v>109</v>
      </c>
      <c r="AU242" s="26">
        <f>IFERROR(VLOOKUP(AT242,'Dicionário'!$A:$C,2,0),"Conferir")</f>
        <v>2</v>
      </c>
      <c r="AV242" s="3">
        <v>0.0</v>
      </c>
      <c r="AW242" s="3" t="s">
        <v>109</v>
      </c>
      <c r="AX242" s="26">
        <f>IFERROR(VLOOKUP(AW242,'Dicionário'!$A:$C,2,0),"Conferir")</f>
        <v>2</v>
      </c>
      <c r="AY242" s="3">
        <v>1500.0</v>
      </c>
      <c r="AZ242" s="3" t="s">
        <v>135</v>
      </c>
      <c r="BA242" s="26">
        <f>IFERROR(VLOOKUP(AZ242,'Dicionário'!$A:$C,2,0),"Conferir")</f>
        <v>2</v>
      </c>
      <c r="BB242" s="3">
        <v>0.0</v>
      </c>
      <c r="BC242" s="3" t="s">
        <v>109</v>
      </c>
      <c r="BD242" s="26">
        <f>IFERROR(VLOOKUP(BC242,'Dicionário'!$A:$C,2,0),"Conferir")</f>
        <v>2</v>
      </c>
      <c r="BF242" s="3">
        <v>0.0</v>
      </c>
      <c r="BG242" s="3" t="s">
        <v>111</v>
      </c>
      <c r="BH242" s="26">
        <f>IFERROR(VLOOKUP(BG242,'Dicionário'!$A:$C,2,0),"Conferir")</f>
        <v>2</v>
      </c>
      <c r="BI242" s="3">
        <v>800.0</v>
      </c>
      <c r="BJ242" s="3" t="s">
        <v>112</v>
      </c>
      <c r="BK242" s="26">
        <f>IFERROR(VLOOKUP(BJ242,'Dicionário'!$A:$C,2,0),"Conferir")</f>
        <v>2</v>
      </c>
      <c r="BL242" s="3">
        <v>0.0</v>
      </c>
      <c r="BM242" s="3" t="s">
        <v>113</v>
      </c>
      <c r="BN242" s="26">
        <f>IFERROR(VLOOKUP(BM242,'Dicionário'!$A:$C,2,0),"Conferir")</f>
        <v>2</v>
      </c>
      <c r="BO242" s="3">
        <v>68.0</v>
      </c>
      <c r="BP242" s="3" t="s">
        <v>114</v>
      </c>
      <c r="BQ242" s="26">
        <f>IFERROR(VLOOKUP(BP242,'Dicionário'!$A:$C,2,0),"Conferir")</f>
        <v>2</v>
      </c>
      <c r="BR242" s="3">
        <v>205.0</v>
      </c>
      <c r="BS242" s="3" t="s">
        <v>114</v>
      </c>
      <c r="BT242" s="26">
        <f>IFERROR(VLOOKUP(BS242,'Dicionário'!$A:$C,2,0),"Conferir")</f>
        <v>2</v>
      </c>
      <c r="BU242" s="3">
        <v>61.0</v>
      </c>
      <c r="BV242" s="3" t="s">
        <v>167</v>
      </c>
      <c r="BW242" s="26">
        <f>IFERROR(VLOOKUP(BV242,'Dicionário'!$A:$C,2,0),"Conferir")</f>
        <v>2</v>
      </c>
      <c r="BX242" s="3" t="s">
        <v>115</v>
      </c>
      <c r="BY242" s="3">
        <v>100.0</v>
      </c>
      <c r="BZ242" s="3" t="s">
        <v>116</v>
      </c>
      <c r="CA242" s="26">
        <f>IFERROR(VLOOKUP(BZ242,'Dicionário'!$A:$C,2,0),"Conferir")</f>
        <v>2</v>
      </c>
      <c r="CB242" s="3">
        <v>0.0</v>
      </c>
      <c r="CC242" s="3">
        <v>0.0</v>
      </c>
      <c r="CD242" s="3" t="s">
        <v>113</v>
      </c>
      <c r="CE242" s="26">
        <f>IFERROR(VLOOKUP(CD242,'Dicionário'!$A:$C,2,0),"Conferir")</f>
        <v>2</v>
      </c>
      <c r="CF242" s="3">
        <v>0.0</v>
      </c>
      <c r="CG242" s="3" t="s">
        <v>113</v>
      </c>
      <c r="CH242" s="26">
        <f>IFERROR(VLOOKUP(CG242,'Dicionário'!$A:$C,2,0),"Conferir")</f>
        <v>2</v>
      </c>
      <c r="CI242" s="3">
        <v>0.0</v>
      </c>
      <c r="CJ242" s="3" t="s">
        <v>113</v>
      </c>
      <c r="CK242" s="26">
        <f>IFERROR(VLOOKUP(CJ242,'Dicionário'!$A:$C,2,0),"Conferir")</f>
        <v>2</v>
      </c>
      <c r="CM242" s="3">
        <v>1.0</v>
      </c>
      <c r="CN242" s="3">
        <v>0.0</v>
      </c>
      <c r="CO242" s="3">
        <v>0.0</v>
      </c>
      <c r="CP242" s="3" t="s">
        <v>393</v>
      </c>
      <c r="CQ242" s="26">
        <f>IFERROR(VLOOKUP(CP242,'Dicionário'!$A:$C,2,0),"Conferir")</f>
        <v>2</v>
      </c>
      <c r="CR242" s="3">
        <v>0.0</v>
      </c>
      <c r="CS242" s="3" t="s">
        <v>113</v>
      </c>
      <c r="CT242" s="3">
        <v>0.0</v>
      </c>
      <c r="CU242" s="3">
        <f t="shared" si="38"/>
        <v>0</v>
      </c>
      <c r="CV242" s="3" t="s">
        <v>113</v>
      </c>
      <c r="CW242" s="3">
        <v>0.0</v>
      </c>
      <c r="CX242" s="3" t="s">
        <v>113</v>
      </c>
      <c r="CY242" s="26">
        <f>IFERROR(VLOOKUP(CX242,'Dicionário'!$A:$C,2,0),"Conferir")</f>
        <v>2</v>
      </c>
      <c r="DA242" s="3" t="s">
        <v>122</v>
      </c>
      <c r="DB242" s="3" t="s">
        <v>122</v>
      </c>
      <c r="DC242" s="26">
        <f>IFERROR(VLOOKUP(DB242,'Dicionário'!$A:$C,2,0),"Conferir")</f>
        <v>1</v>
      </c>
      <c r="DD242" s="3" t="s">
        <v>144</v>
      </c>
      <c r="DF242" s="3" t="s">
        <v>124</v>
      </c>
      <c r="DG242" s="26">
        <f>IFERROR(VLOOKUP(DF242,'Dicionário'!$A:$C,2,0),"Conferir")</f>
        <v>2</v>
      </c>
      <c r="DH242" s="3" t="s">
        <v>147</v>
      </c>
      <c r="DI242" s="26">
        <f>IFERROR(VLOOKUP(DH242,'Dicionário'!$A:$C,2,0),"Conferir")</f>
        <v>2</v>
      </c>
      <c r="DJ242" s="3" t="s">
        <v>208</v>
      </c>
      <c r="DK242" s="26">
        <f>IFERROR(VLOOKUP(DJ242,'Dicionário'!$A:$C,2,0),"Conferir")</f>
        <v>4</v>
      </c>
      <c r="DL242" s="3" t="s">
        <v>91</v>
      </c>
      <c r="DM242" s="26">
        <f>IFERROR(VLOOKUP(DL242,'Dicionário'!$A:$C,2,0),"Conferir")</f>
        <v>1</v>
      </c>
      <c r="DN242" s="3" t="s">
        <v>91</v>
      </c>
      <c r="DO242" s="26">
        <f>IFERROR(VLOOKUP(DN242,'Dicionário'!$A:$C,2,0),"Conferir")</f>
        <v>1</v>
      </c>
      <c r="DQ242" s="27">
        <f t="shared" si="5"/>
        <v>3224</v>
      </c>
      <c r="DR242" s="27">
        <f t="shared" si="6"/>
        <v>1234</v>
      </c>
      <c r="DS242" s="27">
        <f t="shared" si="7"/>
        <v>17</v>
      </c>
      <c r="DT242" s="27">
        <v>2023.0</v>
      </c>
    </row>
    <row r="243">
      <c r="A243" s="2">
        <v>45045.55776954861</v>
      </c>
      <c r="B243" s="3" t="s">
        <v>1780</v>
      </c>
      <c r="C243" s="3" t="s">
        <v>91</v>
      </c>
      <c r="D243" s="3" t="s">
        <v>92</v>
      </c>
      <c r="E243" s="3" t="s">
        <v>92</v>
      </c>
      <c r="F243" s="3" t="s">
        <v>93</v>
      </c>
      <c r="G243" s="3" t="s">
        <v>93</v>
      </c>
      <c r="H243" s="3" t="s">
        <v>94</v>
      </c>
      <c r="I243" s="3" t="s">
        <v>95</v>
      </c>
      <c r="J243" s="3" t="s">
        <v>96</v>
      </c>
      <c r="K243" s="3" t="s">
        <v>1781</v>
      </c>
      <c r="L243" s="3">
        <v>2.023030442E9</v>
      </c>
      <c r="M243" s="3" t="s">
        <v>182</v>
      </c>
      <c r="N243" s="3" t="s">
        <v>1782</v>
      </c>
      <c r="O243" s="3">
        <v>1.1980335445E10</v>
      </c>
      <c r="P243" s="3">
        <v>5.31988466E8</v>
      </c>
      <c r="Q243" s="3" t="s">
        <v>92</v>
      </c>
      <c r="R243" s="3">
        <v>5.4522347804E10</v>
      </c>
      <c r="S243" s="4">
        <v>38574.0</v>
      </c>
      <c r="T243" s="3" t="s">
        <v>131</v>
      </c>
      <c r="U243" s="3" t="s">
        <v>100</v>
      </c>
      <c r="V243" s="3" t="s">
        <v>1783</v>
      </c>
      <c r="W243" s="5" t="s">
        <v>1784</v>
      </c>
      <c r="X243" s="3" t="s">
        <v>103</v>
      </c>
      <c r="Y243" s="3" t="s">
        <v>104</v>
      </c>
      <c r="Z243" s="3" t="s">
        <v>105</v>
      </c>
      <c r="AA243" s="3" t="s">
        <v>106</v>
      </c>
      <c r="AC243" s="3">
        <v>5.0</v>
      </c>
      <c r="AD243" s="3">
        <v>3.0</v>
      </c>
      <c r="AE243" s="23">
        <f t="shared" si="1"/>
        <v>6</v>
      </c>
      <c r="AG243" s="23">
        <f t="shared" si="2"/>
        <v>6</v>
      </c>
      <c r="AH243" s="24" t="str">
        <f t="shared" si="3"/>
        <v>Ok</v>
      </c>
      <c r="AI243" s="3" t="s">
        <v>107</v>
      </c>
      <c r="AJ243" s="3">
        <v>0.0</v>
      </c>
      <c r="AK243" s="3" t="s">
        <v>109</v>
      </c>
      <c r="AL243" s="25">
        <f>IFERROR(VLOOKUP(AK243,'Dicionário'!A:C,2,0),"Conferir")</f>
        <v>2</v>
      </c>
      <c r="AM243" s="3">
        <v>0.0</v>
      </c>
      <c r="AN243" s="3" t="s">
        <v>109</v>
      </c>
      <c r="AO243" s="26">
        <f>IFERROR(VLOOKUP(AN243,'Dicionário'!$A:$C,2,0),"Conferir")</f>
        <v>2</v>
      </c>
      <c r="AP243" s="3">
        <v>3000.0</v>
      </c>
      <c r="AQ243" s="3" t="s">
        <v>135</v>
      </c>
      <c r="AR243" s="26">
        <f>IFERROR(VLOOKUP(AQ243,'Dicionário'!$A:$C,2,0),"Conferir")</f>
        <v>2</v>
      </c>
      <c r="AS243" s="3">
        <v>0.0</v>
      </c>
      <c r="AT243" s="3" t="s">
        <v>109</v>
      </c>
      <c r="AU243" s="26">
        <f>IFERROR(VLOOKUP(AT243,'Dicionário'!$A:$C,2,0),"Conferir")</f>
        <v>2</v>
      </c>
      <c r="AV243" s="3">
        <v>0.0</v>
      </c>
      <c r="AW243" s="3" t="s">
        <v>109</v>
      </c>
      <c r="AX243" s="26">
        <f>IFERROR(VLOOKUP(AW243,'Dicionário'!$A:$C,2,0),"Conferir")</f>
        <v>2</v>
      </c>
      <c r="AY243" s="3">
        <v>1300.0</v>
      </c>
      <c r="AZ243" s="3" t="s">
        <v>176</v>
      </c>
      <c r="BA243" s="26">
        <f>IFERROR(VLOOKUP(AZ243,'Dicionário'!$A:$C,2,0),"Conferir")</f>
        <v>0</v>
      </c>
      <c r="BB243" s="3">
        <v>0.0</v>
      </c>
      <c r="BC243" s="3" t="s">
        <v>109</v>
      </c>
      <c r="BD243" s="26">
        <f>IFERROR(VLOOKUP(BC243,'Dicionário'!$A:$C,2,0),"Conferir")</f>
        <v>2</v>
      </c>
      <c r="BE243" s="3" t="s">
        <v>1475</v>
      </c>
      <c r="BF243" s="3">
        <v>0.0</v>
      </c>
      <c r="BG243" s="3" t="s">
        <v>111</v>
      </c>
      <c r="BH243" s="26">
        <f>IFERROR(VLOOKUP(BG243,'Dicionário'!$A:$C,2,0),"Conferir")</f>
        <v>2</v>
      </c>
      <c r="BI243" s="3">
        <v>850.0</v>
      </c>
      <c r="BJ243" s="3" t="s">
        <v>411</v>
      </c>
      <c r="BK243" s="26">
        <f>IFERROR(VLOOKUP(BJ243,'Dicionário'!$A:$C,2,0),"Conferir")</f>
        <v>0</v>
      </c>
      <c r="BL243" s="3">
        <v>0.0</v>
      </c>
      <c r="BM243" s="3" t="s">
        <v>113</v>
      </c>
      <c r="BN243" s="26">
        <f>IFERROR(VLOOKUP(BM243,'Dicionário'!$A:$C,2,0),"Conferir")</f>
        <v>2</v>
      </c>
      <c r="BO243" s="3">
        <v>0.0</v>
      </c>
      <c r="BP243" s="3" t="s">
        <v>460</v>
      </c>
      <c r="BQ243" s="26">
        <f>IFERROR(VLOOKUP(BP243,'Dicionário'!$A:$C,2,0),"Conferir")</f>
        <v>2</v>
      </c>
      <c r="BR243" s="3">
        <v>0.0</v>
      </c>
      <c r="BS243" s="3" t="s">
        <v>372</v>
      </c>
      <c r="BT243" s="26">
        <f>IFERROR(VLOOKUP(BS243,'Dicionário'!$A:$C,2,0),"Conferir")</f>
        <v>0</v>
      </c>
      <c r="BU243" s="3">
        <v>70.0</v>
      </c>
      <c r="BV243" s="3" t="s">
        <v>256</v>
      </c>
      <c r="BW243" s="26">
        <f>IFERROR(VLOOKUP(BV243,'Dicionário'!$A:$C,2,0),"Conferir")</f>
        <v>0</v>
      </c>
      <c r="BX243" s="3" t="s">
        <v>204</v>
      </c>
      <c r="BY243" s="3">
        <v>0.0</v>
      </c>
      <c r="BZ243" s="3" t="s">
        <v>113</v>
      </c>
      <c r="CA243" s="26">
        <f>IFERROR(VLOOKUP(BZ243,'Dicionário'!$A:$C,2,0),"Conferir")</f>
        <v>2</v>
      </c>
      <c r="CB243" s="3">
        <v>0.0</v>
      </c>
      <c r="CC243" s="3">
        <v>0.0</v>
      </c>
      <c r="CD243" s="3" t="s">
        <v>113</v>
      </c>
      <c r="CE243" s="26">
        <f>IFERROR(VLOOKUP(CD243,'Dicionário'!$A:$C,2,0),"Conferir")</f>
        <v>2</v>
      </c>
      <c r="CF243" s="3">
        <v>0.0</v>
      </c>
      <c r="CG243" s="3" t="s">
        <v>113</v>
      </c>
      <c r="CH243" s="26">
        <f>IFERROR(VLOOKUP(CG243,'Dicionário'!$A:$C,2,0),"Conferir")</f>
        <v>2</v>
      </c>
      <c r="CI243" s="3">
        <v>0.0</v>
      </c>
      <c r="CJ243" s="3" t="s">
        <v>113</v>
      </c>
      <c r="CK243" s="26">
        <f>IFERROR(VLOOKUP(CJ243,'Dicionário'!$A:$C,2,0),"Conferir")</f>
        <v>2</v>
      </c>
      <c r="CM243" s="3">
        <v>0.0</v>
      </c>
      <c r="CN243" s="3">
        <v>0.0</v>
      </c>
      <c r="CO243" s="3">
        <v>0.0</v>
      </c>
      <c r="CP243" s="3" t="s">
        <v>113</v>
      </c>
      <c r="CQ243" s="26">
        <f>IFERROR(VLOOKUP(CP243,'Dicionário'!$A:$C,2,0),"Conferir")</f>
        <v>2</v>
      </c>
      <c r="CR243" s="3">
        <v>0.0</v>
      </c>
      <c r="CS243" s="3" t="s">
        <v>113</v>
      </c>
      <c r="CT243" s="3">
        <v>0.0</v>
      </c>
      <c r="CU243" s="3">
        <f t="shared" si="38"/>
        <v>0</v>
      </c>
      <c r="CV243" s="3" t="s">
        <v>113</v>
      </c>
      <c r="CW243" s="3">
        <v>0.0</v>
      </c>
      <c r="CX243" s="3" t="s">
        <v>113</v>
      </c>
      <c r="CY243" s="26">
        <f>IFERROR(VLOOKUP(CX243,'Dicionário'!$A:$C,2,0),"Conferir")</f>
        <v>2</v>
      </c>
      <c r="CZ243" s="3" t="s">
        <v>1476</v>
      </c>
      <c r="DA243" s="3" t="s">
        <v>121</v>
      </c>
      <c r="DB243" s="3" t="s">
        <v>121</v>
      </c>
      <c r="DC243" s="26">
        <f>IFERROR(VLOOKUP(DB243,'Dicionário'!$A:$C,2,0),"Conferir")</f>
        <v>2</v>
      </c>
      <c r="DD243" s="3" t="s">
        <v>144</v>
      </c>
      <c r="DE243" s="3" t="s">
        <v>445</v>
      </c>
      <c r="DF243" s="3" t="s">
        <v>124</v>
      </c>
      <c r="DG243" s="26">
        <f>IFERROR(VLOOKUP(DF243,'Dicionário'!$A:$C,2,0),"Conferir")</f>
        <v>2</v>
      </c>
      <c r="DH243" s="3" t="s">
        <v>181</v>
      </c>
      <c r="DI243" s="26">
        <f>IFERROR(VLOOKUP(DH243,'Dicionário'!$A:$C,2,0),"Conferir")</f>
        <v>1</v>
      </c>
      <c r="DJ243" s="3" t="s">
        <v>147</v>
      </c>
      <c r="DK243" s="26">
        <f>IFERROR(VLOOKUP(DJ243,'Dicionário'!$A:$C,2,0),"Conferir")</f>
        <v>2</v>
      </c>
      <c r="DL243" s="3" t="s">
        <v>92</v>
      </c>
      <c r="DM243" s="26">
        <f>IFERROR(VLOOKUP(DL243,'Dicionário'!$A:$C,2,0),"Conferir")</f>
        <v>2</v>
      </c>
      <c r="DN243" s="3" t="s">
        <v>92</v>
      </c>
      <c r="DO243" s="26">
        <f>IFERROR(VLOOKUP(DN243,'Dicionário'!$A:$C,2,0),"Conferir")</f>
        <v>2</v>
      </c>
      <c r="DQ243" s="27">
        <f t="shared" si="5"/>
        <v>4300</v>
      </c>
      <c r="DR243" s="27">
        <f t="shared" si="6"/>
        <v>920</v>
      </c>
      <c r="DS243" s="27">
        <f t="shared" si="7"/>
        <v>18</v>
      </c>
      <c r="DT243" s="27">
        <v>2023.0</v>
      </c>
    </row>
    <row r="244">
      <c r="A244" s="2">
        <v>45052.66854225694</v>
      </c>
      <c r="B244" s="3" t="s">
        <v>1788</v>
      </c>
      <c r="C244" s="3" t="s">
        <v>91</v>
      </c>
      <c r="D244" s="3" t="s">
        <v>92</v>
      </c>
      <c r="E244" s="3" t="s">
        <v>1789</v>
      </c>
      <c r="F244" s="3">
        <v>2.0</v>
      </c>
      <c r="G244" s="3">
        <v>1.0</v>
      </c>
      <c r="H244" s="3">
        <v>1.0</v>
      </c>
      <c r="I244" s="3" t="s">
        <v>96</v>
      </c>
      <c r="J244" s="3" t="s">
        <v>95</v>
      </c>
      <c r="K244" s="3" t="s">
        <v>1790</v>
      </c>
      <c r="L244" s="3">
        <v>2.023030443E9</v>
      </c>
      <c r="M244" s="3" t="s">
        <v>127</v>
      </c>
      <c r="N244" s="3" t="s">
        <v>1791</v>
      </c>
      <c r="O244" s="3">
        <v>1.1984477083E10</v>
      </c>
      <c r="P244" s="3" t="s">
        <v>1792</v>
      </c>
      <c r="Q244" s="3" t="s">
        <v>92</v>
      </c>
      <c r="R244" s="3">
        <v>4.9096685865E10</v>
      </c>
      <c r="S244" s="4">
        <v>36678.0</v>
      </c>
      <c r="T244" s="3" t="s">
        <v>99</v>
      </c>
      <c r="U244" s="3" t="s">
        <v>100</v>
      </c>
      <c r="V244" s="3" t="s">
        <v>1793</v>
      </c>
      <c r="W244" s="5" t="s">
        <v>1794</v>
      </c>
      <c r="X244" s="3" t="s">
        <v>1584</v>
      </c>
      <c r="Y244" s="3" t="s">
        <v>104</v>
      </c>
      <c r="Z244" s="3" t="s">
        <v>105</v>
      </c>
      <c r="AA244" s="3" t="s">
        <v>106</v>
      </c>
      <c r="AC244" s="3">
        <v>4.0</v>
      </c>
      <c r="AD244" s="3">
        <v>3.0</v>
      </c>
      <c r="AE244" s="23">
        <f t="shared" si="1"/>
        <v>6</v>
      </c>
      <c r="AG244" s="23">
        <f t="shared" si="2"/>
        <v>6</v>
      </c>
      <c r="AH244" s="24" t="str">
        <f t="shared" si="3"/>
        <v>Ok</v>
      </c>
      <c r="AI244" s="3" t="s">
        <v>107</v>
      </c>
      <c r="AJ244" s="3">
        <v>1060.0</v>
      </c>
      <c r="AK244" s="3" t="s">
        <v>274</v>
      </c>
      <c r="AL244" s="25">
        <f>IFERROR(VLOOKUP(AK244,'Dicionário'!A:C,2,0),"Conferir")</f>
        <v>0</v>
      </c>
      <c r="AM244" s="3">
        <v>0.0</v>
      </c>
      <c r="AN244" s="3" t="s">
        <v>109</v>
      </c>
      <c r="AO244" s="26">
        <f>IFERROR(VLOOKUP(AN244,'Dicionário'!$A:$C,2,0),"Conferir")</f>
        <v>2</v>
      </c>
      <c r="AP244" s="3">
        <v>1788.0</v>
      </c>
      <c r="AQ244" s="3" t="s">
        <v>108</v>
      </c>
      <c r="AR244" s="26">
        <f>IFERROR(VLOOKUP(AQ244,'Dicionário'!$A:$C,2,0),"Conferir")</f>
        <v>2</v>
      </c>
      <c r="AS244" s="3">
        <v>0.0</v>
      </c>
      <c r="AT244" s="3" t="s">
        <v>109</v>
      </c>
      <c r="AU244" s="26">
        <f>IFERROR(VLOOKUP(AT244,'Dicionário'!$A:$C,2,0),"Conferir")</f>
        <v>2</v>
      </c>
      <c r="AV244" s="3">
        <v>0.0</v>
      </c>
      <c r="AW244" s="3" t="s">
        <v>109</v>
      </c>
      <c r="AX244" s="26">
        <f>IFERROR(VLOOKUP(AW244,'Dicionário'!$A:$C,2,0),"Conferir")</f>
        <v>2</v>
      </c>
      <c r="AY244" s="3">
        <v>0.0</v>
      </c>
      <c r="AZ244" s="3" t="s">
        <v>109</v>
      </c>
      <c r="BA244" s="26">
        <f>IFERROR(VLOOKUP(AZ244,'Dicionário'!$A:$C,2,0),"Conferir")</f>
        <v>2</v>
      </c>
      <c r="BB244" s="3">
        <v>0.0</v>
      </c>
      <c r="BC244" s="3" t="s">
        <v>109</v>
      </c>
      <c r="BD244" s="26">
        <f>IFERROR(VLOOKUP(BC244,'Dicionário'!$A:$C,2,0),"Conferir")</f>
        <v>2</v>
      </c>
      <c r="BF244" s="3">
        <v>1.0</v>
      </c>
      <c r="BG244" s="3" t="s">
        <v>155</v>
      </c>
      <c r="BH244" s="26">
        <f>IFERROR(VLOOKUP(BG244,'Dicionário'!$A:$C,2,0),"Conferir")</f>
        <v>3</v>
      </c>
      <c r="BI244" s="3">
        <v>0.0</v>
      </c>
      <c r="BJ244" s="3" t="s">
        <v>156</v>
      </c>
      <c r="BK244" s="26">
        <f>IFERROR(VLOOKUP(BJ244,'Dicionário'!$A:$C,2,0),"Conferir")</f>
        <v>2</v>
      </c>
      <c r="BL244" s="3">
        <v>968.0</v>
      </c>
      <c r="BM244" s="3" t="s">
        <v>138</v>
      </c>
      <c r="BN244" s="26">
        <f>IFERROR(VLOOKUP(BM244,'Dicionário'!$A:$C,2,0),"Conferir")</f>
        <v>2</v>
      </c>
      <c r="BO244" s="3">
        <v>203.0</v>
      </c>
      <c r="BP244" s="3" t="s">
        <v>114</v>
      </c>
      <c r="BQ244" s="26">
        <f>IFERROR(VLOOKUP(BP244,'Dicionário'!$A:$C,2,0),"Conferir")</f>
        <v>2</v>
      </c>
      <c r="BR244" s="3">
        <v>0.0</v>
      </c>
      <c r="BS244" s="3" t="s">
        <v>318</v>
      </c>
      <c r="BT244" s="26">
        <f>IFERROR(VLOOKUP(BS244,'Dicionário'!$A:$C,2,0),"Conferir")</f>
        <v>2</v>
      </c>
      <c r="BU244" s="3">
        <v>52.0</v>
      </c>
      <c r="BV244" s="3" t="s">
        <v>167</v>
      </c>
      <c r="BW244" s="26">
        <f>IFERROR(VLOOKUP(BV244,'Dicionário'!$A:$C,2,0),"Conferir")</f>
        <v>2</v>
      </c>
      <c r="BX244" s="3" t="s">
        <v>204</v>
      </c>
      <c r="BY244" s="3">
        <v>0.0</v>
      </c>
      <c r="BZ244" s="3" t="s">
        <v>113</v>
      </c>
      <c r="CA244" s="26">
        <f>IFERROR(VLOOKUP(BZ244,'Dicionário'!$A:$C,2,0),"Conferir")</f>
        <v>2</v>
      </c>
      <c r="CB244" s="3">
        <v>118.0</v>
      </c>
      <c r="CC244" s="3">
        <v>0.0</v>
      </c>
      <c r="CD244" s="3" t="s">
        <v>113</v>
      </c>
      <c r="CE244" s="26">
        <f>IFERROR(VLOOKUP(CD244,'Dicionário'!$A:$C,2,0),"Conferir")</f>
        <v>2</v>
      </c>
      <c r="CF244" s="3">
        <v>74.0</v>
      </c>
      <c r="CG244" s="3" t="s">
        <v>276</v>
      </c>
      <c r="CH244" s="26">
        <f>IFERROR(VLOOKUP(CG244,'Dicionário'!$A:$C,2,0),"Conferir")</f>
        <v>2</v>
      </c>
      <c r="CI244" s="3">
        <v>112.0</v>
      </c>
      <c r="CJ244" s="3" t="s">
        <v>118</v>
      </c>
      <c r="CK244" s="26">
        <f>IFERROR(VLOOKUP(CJ244,'Dicionário'!$A:$C,2,0),"Conferir")</f>
        <v>2</v>
      </c>
      <c r="CL244" s="3" t="s">
        <v>1778</v>
      </c>
      <c r="CM244" s="3">
        <v>0.0</v>
      </c>
      <c r="CN244" s="3">
        <v>0.0</v>
      </c>
      <c r="CO244" s="3">
        <v>0.0</v>
      </c>
      <c r="CP244" s="3" t="s">
        <v>113</v>
      </c>
      <c r="CQ244" s="26">
        <f>IFERROR(VLOOKUP(CP244,'Dicionário'!$A:$C,2,0),"Conferir")</f>
        <v>2</v>
      </c>
      <c r="CR244" s="3">
        <v>0.0</v>
      </c>
      <c r="CS244" s="3" t="s">
        <v>113</v>
      </c>
      <c r="CT244" s="3">
        <v>0.0</v>
      </c>
      <c r="CU244" s="3">
        <f t="shared" si="38"/>
        <v>0</v>
      </c>
      <c r="CV244" s="3" t="s">
        <v>113</v>
      </c>
      <c r="CW244" s="3">
        <v>0.0</v>
      </c>
      <c r="CX244" s="3" t="s">
        <v>113</v>
      </c>
      <c r="CY244" s="26">
        <f>IFERROR(VLOOKUP(CX244,'Dicionário'!$A:$C,2,0),"Conferir")</f>
        <v>2</v>
      </c>
      <c r="CZ244" s="3" t="s">
        <v>1779</v>
      </c>
      <c r="DA244" s="3" t="s">
        <v>122</v>
      </c>
      <c r="DB244" s="3" t="s">
        <v>122</v>
      </c>
      <c r="DC244" s="26">
        <f>IFERROR(VLOOKUP(DB244,'Dicionário'!$A:$C,2,0),"Conferir")</f>
        <v>1</v>
      </c>
      <c r="DD244" s="3" t="s">
        <v>144</v>
      </c>
      <c r="DF244" s="3" t="s">
        <v>124</v>
      </c>
      <c r="DG244" s="26">
        <f>IFERROR(VLOOKUP(DF244,'Dicionário'!$A:$C,2,0),"Conferir")</f>
        <v>2</v>
      </c>
      <c r="DH244" s="3" t="s">
        <v>146</v>
      </c>
      <c r="DI244" s="26">
        <f>IFERROR(VLOOKUP(DH244,'Dicionário'!$A:$C,2,0),"Conferir")</f>
        <v>5</v>
      </c>
      <c r="DJ244" s="3" t="s">
        <v>126</v>
      </c>
      <c r="DK244" s="26">
        <f>IFERROR(VLOOKUP(DJ244,'Dicionário'!$A:$C,2,0),"Conferir")</f>
        <v>7</v>
      </c>
      <c r="DL244" s="3" t="s">
        <v>92</v>
      </c>
      <c r="DM244" s="26">
        <f>IFERROR(VLOOKUP(DL244,'Dicionário'!$A:$C,2,0),"Conferir")</f>
        <v>2</v>
      </c>
      <c r="DN244" s="3" t="s">
        <v>92</v>
      </c>
      <c r="DO244" s="26">
        <f>IFERROR(VLOOKUP(DN244,'Dicionário'!$A:$C,2,0),"Conferir")</f>
        <v>2</v>
      </c>
      <c r="DQ244" s="27">
        <f t="shared" si="5"/>
        <v>2848</v>
      </c>
      <c r="DR244" s="27">
        <f t="shared" si="6"/>
        <v>1527</v>
      </c>
      <c r="DS244" s="27">
        <f t="shared" si="7"/>
        <v>23</v>
      </c>
      <c r="DT244" s="27">
        <v>2023.0</v>
      </c>
    </row>
    <row r="245">
      <c r="A245" s="2">
        <v>45052.70191271991</v>
      </c>
      <c r="B245" s="3" t="s">
        <v>1796</v>
      </c>
      <c r="C245" s="3" t="s">
        <v>91</v>
      </c>
      <c r="D245" s="3" t="s">
        <v>92</v>
      </c>
      <c r="E245" s="3" t="s">
        <v>1797</v>
      </c>
      <c r="F245" s="3">
        <v>3.0</v>
      </c>
      <c r="G245" s="3">
        <v>3.0</v>
      </c>
      <c r="H245" s="3" t="s">
        <v>94</v>
      </c>
      <c r="I245" s="3" t="s">
        <v>95</v>
      </c>
      <c r="J245" s="3" t="s">
        <v>96</v>
      </c>
      <c r="K245" s="3" t="s">
        <v>1798</v>
      </c>
      <c r="L245" s="3">
        <v>2.023030444E9</v>
      </c>
      <c r="M245" s="3" t="s">
        <v>294</v>
      </c>
      <c r="N245" s="3" t="s">
        <v>1799</v>
      </c>
      <c r="O245" s="3">
        <v>1.1949075699E10</v>
      </c>
      <c r="P245" s="3">
        <v>6.21595834E8</v>
      </c>
      <c r="R245" s="3">
        <v>5.2284412807E10</v>
      </c>
      <c r="S245" s="4">
        <v>38282.0</v>
      </c>
      <c r="T245" s="3" t="s">
        <v>163</v>
      </c>
      <c r="U245" s="3" t="s">
        <v>100</v>
      </c>
      <c r="V245" s="3" t="s">
        <v>1800</v>
      </c>
      <c r="W245" s="5" t="s">
        <v>1801</v>
      </c>
      <c r="X245" s="3" t="s">
        <v>542</v>
      </c>
      <c r="Y245" s="3" t="s">
        <v>104</v>
      </c>
      <c r="Z245" s="3" t="s">
        <v>105</v>
      </c>
      <c r="AA245" s="3" t="s">
        <v>106</v>
      </c>
      <c r="AC245" s="3">
        <v>3.0</v>
      </c>
      <c r="AD245" s="3">
        <v>3.0</v>
      </c>
      <c r="AE245" s="23">
        <f t="shared" si="1"/>
        <v>6</v>
      </c>
      <c r="AF245" s="3">
        <v>0.0</v>
      </c>
      <c r="AG245" s="23">
        <f t="shared" si="2"/>
        <v>6</v>
      </c>
      <c r="AH245" s="24" t="str">
        <f t="shared" si="3"/>
        <v>Ok</v>
      </c>
      <c r="AI245" s="3" t="s">
        <v>107</v>
      </c>
      <c r="AJ245" s="3">
        <v>0.0</v>
      </c>
      <c r="AK245" s="3" t="s">
        <v>109</v>
      </c>
      <c r="AL245" s="25">
        <f>IFERROR(VLOOKUP(AK245,'Dicionário'!A:C,2,0),"Conferir")</f>
        <v>2</v>
      </c>
      <c r="AM245" s="3">
        <v>2000.0</v>
      </c>
      <c r="AN245" s="3" t="s">
        <v>135</v>
      </c>
      <c r="AO245" s="26">
        <f>IFERROR(VLOOKUP(AN245,'Dicionário'!$A:$C,2,0),"Conferir")</f>
        <v>2</v>
      </c>
      <c r="AP245" s="3">
        <v>2000.0</v>
      </c>
      <c r="AQ245" s="3" t="s">
        <v>135</v>
      </c>
      <c r="AR245" s="26">
        <f>IFERROR(VLOOKUP(AQ245,'Dicionário'!$A:$C,2,0),"Conferir")</f>
        <v>2</v>
      </c>
      <c r="AS245" s="3">
        <v>0.0</v>
      </c>
      <c r="AT245" s="3" t="s">
        <v>109</v>
      </c>
      <c r="AU245" s="26">
        <f>IFERROR(VLOOKUP(AT245,'Dicionário'!$A:$C,2,0),"Conferir")</f>
        <v>2</v>
      </c>
      <c r="AV245" s="3">
        <v>0.0</v>
      </c>
      <c r="AW245" s="3" t="s">
        <v>109</v>
      </c>
      <c r="AX245" s="26">
        <f>IFERROR(VLOOKUP(AW245,'Dicionário'!$A:$C,2,0),"Conferir")</f>
        <v>2</v>
      </c>
      <c r="AY245" s="3">
        <v>0.0</v>
      </c>
      <c r="AZ245" s="3" t="s">
        <v>109</v>
      </c>
      <c r="BA245" s="26">
        <f>IFERROR(VLOOKUP(AZ245,'Dicionário'!$A:$C,2,0),"Conferir")</f>
        <v>2</v>
      </c>
      <c r="BB245" s="3">
        <v>0.0</v>
      </c>
      <c r="BC245" s="3" t="s">
        <v>109</v>
      </c>
      <c r="BD245" s="26">
        <f>IFERROR(VLOOKUP(BC245,'Dicionário'!$A:$C,2,0),"Conferir")</f>
        <v>2</v>
      </c>
      <c r="BF245" s="3">
        <v>0.0</v>
      </c>
      <c r="BG245" s="3" t="s">
        <v>111</v>
      </c>
      <c r="BH245" s="26">
        <f>IFERROR(VLOOKUP(BG245,'Dicionário'!$A:$C,2,0),"Conferir")</f>
        <v>2</v>
      </c>
      <c r="BI245" s="3">
        <v>2800.0</v>
      </c>
      <c r="BJ245" s="3" t="s">
        <v>216</v>
      </c>
      <c r="BK245" s="26">
        <f>IFERROR(VLOOKUP(BJ245,'Dicionário'!$A:$C,2,0),"Conferir")</f>
        <v>2</v>
      </c>
      <c r="BL245" s="3">
        <v>0.0</v>
      </c>
      <c r="BM245" s="3" t="s">
        <v>113</v>
      </c>
      <c r="BN245" s="26">
        <f>IFERROR(VLOOKUP(BM245,'Dicionário'!$A:$C,2,0),"Conferir")</f>
        <v>2</v>
      </c>
      <c r="BO245" s="3">
        <v>88.0</v>
      </c>
      <c r="BP245" s="3" t="s">
        <v>114</v>
      </c>
      <c r="BQ245" s="26">
        <f>IFERROR(VLOOKUP(BP245,'Dicionário'!$A:$C,2,0),"Conferir")</f>
        <v>2</v>
      </c>
      <c r="BR245" s="3">
        <v>211.0</v>
      </c>
      <c r="BS245" s="3" t="s">
        <v>114</v>
      </c>
      <c r="BT245" s="26">
        <f>IFERROR(VLOOKUP(BS245,'Dicionário'!$A:$C,2,0),"Conferir")</f>
        <v>2</v>
      </c>
      <c r="BU245" s="3">
        <v>0.0</v>
      </c>
      <c r="BV245" s="3" t="s">
        <v>113</v>
      </c>
      <c r="BW245" s="26">
        <f>IFERROR(VLOOKUP(BV245,'Dicionário'!$A:$C,2,0),"Conferir")</f>
        <v>2</v>
      </c>
      <c r="BX245" s="3" t="s">
        <v>157</v>
      </c>
      <c r="BY245" s="3">
        <v>97.0</v>
      </c>
      <c r="BZ245" s="3" t="s">
        <v>116</v>
      </c>
      <c r="CA245" s="26">
        <f>IFERROR(VLOOKUP(BZ245,'Dicionário'!$A:$C,2,0),"Conferir")</f>
        <v>2</v>
      </c>
      <c r="CB245" s="3">
        <v>0.0</v>
      </c>
      <c r="CC245" s="3">
        <v>0.0</v>
      </c>
      <c r="CD245" s="3" t="s">
        <v>113</v>
      </c>
      <c r="CE245" s="26">
        <f>IFERROR(VLOOKUP(CD245,'Dicionário'!$A:$C,2,0),"Conferir")</f>
        <v>2</v>
      </c>
      <c r="CF245" s="3">
        <v>0.0</v>
      </c>
      <c r="CG245" s="3" t="s">
        <v>113</v>
      </c>
      <c r="CH245" s="26">
        <f>IFERROR(VLOOKUP(CG245,'Dicionário'!$A:$C,2,0),"Conferir")</f>
        <v>2</v>
      </c>
      <c r="CI245" s="3">
        <v>114.0</v>
      </c>
      <c r="CJ245" s="3" t="s">
        <v>257</v>
      </c>
      <c r="CK245" s="26">
        <f>IFERROR(VLOOKUP(CJ245,'Dicionário'!$A:$C,2,0),"Conferir")</f>
        <v>0</v>
      </c>
      <c r="CL245" s="3" t="s">
        <v>829</v>
      </c>
      <c r="CM245" s="3">
        <v>1.0</v>
      </c>
      <c r="CN245" s="3">
        <v>0.0</v>
      </c>
      <c r="CO245" s="3">
        <v>2000.0</v>
      </c>
      <c r="CP245" s="3" t="s">
        <v>207</v>
      </c>
      <c r="CQ245" s="26">
        <f>IFERROR(VLOOKUP(CP245,'Dicionário'!$A:$C,2,0),"Conferir")</f>
        <v>0</v>
      </c>
      <c r="CR245" s="3">
        <v>0.0</v>
      </c>
      <c r="CS245" s="3" t="s">
        <v>120</v>
      </c>
      <c r="CT245" s="3">
        <v>0.0</v>
      </c>
      <c r="CU245" s="3">
        <f t="shared" si="38"/>
        <v>0</v>
      </c>
      <c r="CV245" s="3" t="s">
        <v>120</v>
      </c>
      <c r="CW245" s="3">
        <v>0.0</v>
      </c>
      <c r="CX245" s="3" t="s">
        <v>113</v>
      </c>
      <c r="CY245" s="26">
        <f>IFERROR(VLOOKUP(CX245,'Dicionário'!$A:$C,2,0),"Conferir")</f>
        <v>2</v>
      </c>
      <c r="CZ245" s="3" t="s">
        <v>830</v>
      </c>
      <c r="DA245" s="3" t="s">
        <v>122</v>
      </c>
      <c r="DB245" s="3" t="s">
        <v>122</v>
      </c>
      <c r="DC245" s="26">
        <f>IFERROR(VLOOKUP(DB245,'Dicionário'!$A:$C,2,0),"Conferir")</f>
        <v>1</v>
      </c>
      <c r="DD245" s="3" t="s">
        <v>144</v>
      </c>
      <c r="DF245" s="3" t="s">
        <v>124</v>
      </c>
      <c r="DG245" s="26">
        <f>IFERROR(VLOOKUP(DF245,'Dicionário'!$A:$C,2,0),"Conferir")</f>
        <v>2</v>
      </c>
      <c r="DH245" s="3" t="s">
        <v>125</v>
      </c>
      <c r="DI245" s="26">
        <f>IFERROR(VLOOKUP(DH245,'Dicionário'!$A:$C,2,0),"Conferir")</f>
        <v>3</v>
      </c>
      <c r="DJ245" s="3" t="s">
        <v>146</v>
      </c>
      <c r="DK245" s="26">
        <f>IFERROR(VLOOKUP(DJ245,'Dicionário'!$A:$C,2,0),"Conferir")</f>
        <v>5</v>
      </c>
      <c r="DL245" s="3" t="s">
        <v>92</v>
      </c>
      <c r="DM245" s="26">
        <f>IFERROR(VLOOKUP(DL245,'Dicionário'!$A:$C,2,0),"Conferir")</f>
        <v>2</v>
      </c>
      <c r="DN245" s="3" t="s">
        <v>92</v>
      </c>
      <c r="DO245" s="26">
        <f>IFERROR(VLOOKUP(DN245,'Dicionário'!$A:$C,2,0),"Conferir")</f>
        <v>2</v>
      </c>
      <c r="DP245" s="3" t="s">
        <v>831</v>
      </c>
      <c r="DQ245" s="27">
        <f t="shared" si="5"/>
        <v>4000</v>
      </c>
      <c r="DR245" s="27">
        <f t="shared" si="6"/>
        <v>5310</v>
      </c>
      <c r="DS245" s="27">
        <f t="shared" si="7"/>
        <v>18</v>
      </c>
      <c r="DT245" s="27">
        <v>2023.0</v>
      </c>
    </row>
    <row r="246">
      <c r="A246" s="2">
        <v>45045.446035092595</v>
      </c>
      <c r="B246" s="3" t="s">
        <v>1803</v>
      </c>
      <c r="C246" s="3" t="s">
        <v>91</v>
      </c>
      <c r="D246" s="3" t="s">
        <v>91</v>
      </c>
      <c r="E246" s="3" t="s">
        <v>92</v>
      </c>
      <c r="F246" s="3">
        <v>1.0</v>
      </c>
      <c r="G246" s="3" t="s">
        <v>93</v>
      </c>
      <c r="H246" s="3" t="s">
        <v>94</v>
      </c>
      <c r="I246" s="3" t="s">
        <v>96</v>
      </c>
      <c r="J246" s="3" t="s">
        <v>455</v>
      </c>
      <c r="K246" s="3" t="s">
        <v>1804</v>
      </c>
      <c r="L246" s="3">
        <v>2.023030445E9</v>
      </c>
      <c r="M246" s="3" t="s">
        <v>148</v>
      </c>
      <c r="N246" s="3" t="s">
        <v>1805</v>
      </c>
      <c r="O246" s="3">
        <v>1.1980626364E10</v>
      </c>
      <c r="P246" s="3">
        <v>5.37632335E8</v>
      </c>
      <c r="R246" s="3">
        <v>4.9390181801E10</v>
      </c>
      <c r="S246" s="4">
        <v>38588.0</v>
      </c>
      <c r="T246" s="3" t="s">
        <v>99</v>
      </c>
      <c r="U246" s="3" t="s">
        <v>100</v>
      </c>
      <c r="V246" s="3" t="s">
        <v>1806</v>
      </c>
      <c r="W246" s="5" t="s">
        <v>1807</v>
      </c>
      <c r="X246" s="3" t="s">
        <v>103</v>
      </c>
      <c r="Y246" s="3" t="s">
        <v>104</v>
      </c>
      <c r="Z246" s="3" t="s">
        <v>105</v>
      </c>
      <c r="AA246" s="3" t="s">
        <v>106</v>
      </c>
      <c r="AC246" s="3">
        <v>3.0</v>
      </c>
      <c r="AD246" s="3">
        <v>3.0</v>
      </c>
      <c r="AE246" s="23">
        <f t="shared" si="1"/>
        <v>6</v>
      </c>
      <c r="AG246" s="23">
        <f t="shared" si="2"/>
        <v>6</v>
      </c>
      <c r="AH246" s="24" t="str">
        <f t="shared" si="3"/>
        <v>Ok</v>
      </c>
      <c r="AI246" s="3" t="s">
        <v>134</v>
      </c>
      <c r="AJ246" s="3">
        <v>0.0</v>
      </c>
      <c r="AK246" s="3" t="s">
        <v>109</v>
      </c>
      <c r="AL246" s="25">
        <f>IFERROR(VLOOKUP(AK246,'Dicionário'!A:C,2,0),"Conferir")</f>
        <v>2</v>
      </c>
      <c r="AM246" s="3">
        <v>0.0</v>
      </c>
      <c r="AN246" s="3" t="s">
        <v>109</v>
      </c>
      <c r="AO246" s="26">
        <f>IFERROR(VLOOKUP(AN246,'Dicionário'!$A:$C,2,0),"Conferir")</f>
        <v>2</v>
      </c>
      <c r="AP246" s="3">
        <v>1400.0</v>
      </c>
      <c r="AQ246" s="3" t="s">
        <v>135</v>
      </c>
      <c r="AR246" s="26">
        <f>IFERROR(VLOOKUP(AQ246,'Dicionário'!$A:$C,2,0),"Conferir")</f>
        <v>2</v>
      </c>
      <c r="AS246" s="3">
        <v>0.0</v>
      </c>
      <c r="AT246" s="3" t="s">
        <v>109</v>
      </c>
      <c r="AU246" s="26">
        <f>IFERROR(VLOOKUP(AT246,'Dicionário'!$A:$C,2,0),"Conferir")</f>
        <v>2</v>
      </c>
      <c r="AV246" s="3">
        <v>0.0</v>
      </c>
      <c r="AW246" s="3" t="s">
        <v>109</v>
      </c>
      <c r="AX246" s="26">
        <f>IFERROR(VLOOKUP(AW246,'Dicionário'!$A:$C,2,0),"Conferir")</f>
        <v>2</v>
      </c>
      <c r="AY246" s="3">
        <v>0.0</v>
      </c>
      <c r="AZ246" s="3" t="s">
        <v>109</v>
      </c>
      <c r="BA246" s="26">
        <f>IFERROR(VLOOKUP(AZ246,'Dicionário'!$A:$C,2,0),"Conferir")</f>
        <v>2</v>
      </c>
      <c r="BB246" s="3">
        <v>0.0</v>
      </c>
      <c r="BC246" s="3" t="s">
        <v>109</v>
      </c>
      <c r="BD246" s="26">
        <f>IFERROR(VLOOKUP(BC246,'Dicionário'!$A:$C,2,0),"Conferir")</f>
        <v>2</v>
      </c>
      <c r="BF246" s="3">
        <v>0.0</v>
      </c>
      <c r="BG246" s="3" t="s">
        <v>155</v>
      </c>
      <c r="BH246" s="26">
        <f>IFERROR(VLOOKUP(BG246,'Dicionário'!$A:$C,2,0),"Conferir")</f>
        <v>3</v>
      </c>
      <c r="BI246" s="3">
        <v>0.0</v>
      </c>
      <c r="BJ246" s="3" t="s">
        <v>156</v>
      </c>
      <c r="BK246" s="26">
        <f>IFERROR(VLOOKUP(BJ246,'Dicionário'!$A:$C,2,0),"Conferir")</f>
        <v>2</v>
      </c>
      <c r="BL246" s="3">
        <v>0.0</v>
      </c>
      <c r="BM246" s="3" t="s">
        <v>113</v>
      </c>
      <c r="BN246" s="26">
        <f>IFERROR(VLOOKUP(BM246,'Dicionário'!$A:$C,2,0),"Conferir")</f>
        <v>2</v>
      </c>
      <c r="BO246" s="3">
        <v>66.0</v>
      </c>
      <c r="BP246" s="3" t="s">
        <v>114</v>
      </c>
      <c r="BQ246" s="26">
        <f>IFERROR(VLOOKUP(BP246,'Dicionário'!$A:$C,2,0),"Conferir")</f>
        <v>2</v>
      </c>
      <c r="BR246" s="3">
        <v>108.0</v>
      </c>
      <c r="BS246" s="3" t="s">
        <v>114</v>
      </c>
      <c r="BT246" s="26">
        <f>IFERROR(VLOOKUP(BS246,'Dicionário'!$A:$C,2,0),"Conferir")</f>
        <v>2</v>
      </c>
      <c r="BU246" s="3">
        <v>0.0</v>
      </c>
      <c r="BV246" s="3" t="s">
        <v>113</v>
      </c>
      <c r="BW246" s="26">
        <f>IFERROR(VLOOKUP(BV246,'Dicionário'!$A:$C,2,0),"Conferir")</f>
        <v>2</v>
      </c>
      <c r="BX246" s="3" t="s">
        <v>1165</v>
      </c>
      <c r="BY246" s="3">
        <v>0.0</v>
      </c>
      <c r="BZ246" s="3" t="s">
        <v>113</v>
      </c>
      <c r="CA246" s="26">
        <f>IFERROR(VLOOKUP(BZ246,'Dicionário'!$A:$C,2,0),"Conferir")</f>
        <v>2</v>
      </c>
      <c r="CB246" s="3">
        <v>0.0</v>
      </c>
      <c r="CC246" s="3">
        <v>0.0</v>
      </c>
      <c r="CD246" s="3" t="s">
        <v>113</v>
      </c>
      <c r="CE246" s="26">
        <f>IFERROR(VLOOKUP(CD246,'Dicionário'!$A:$C,2,0),"Conferir")</f>
        <v>2</v>
      </c>
      <c r="CF246" s="3">
        <v>0.0</v>
      </c>
      <c r="CG246" s="3" t="s">
        <v>113</v>
      </c>
      <c r="CH246" s="26">
        <f>IFERROR(VLOOKUP(CG246,'Dicionário'!$A:$C,2,0),"Conferir")</f>
        <v>2</v>
      </c>
      <c r="CI246" s="3">
        <v>110.0</v>
      </c>
      <c r="CJ246" s="3" t="s">
        <v>118</v>
      </c>
      <c r="CK246" s="26">
        <f>IFERROR(VLOOKUP(CJ246,'Dicionário'!$A:$C,2,0),"Conferir")</f>
        <v>2</v>
      </c>
      <c r="CL246" s="3" t="s">
        <v>246</v>
      </c>
      <c r="CM246" s="3">
        <v>0.0</v>
      </c>
      <c r="CN246" s="3">
        <v>0.0</v>
      </c>
      <c r="CO246" s="3">
        <v>0.0</v>
      </c>
      <c r="CP246" s="3" t="s">
        <v>113</v>
      </c>
      <c r="CQ246" s="26">
        <f>IFERROR(VLOOKUP(CP246,'Dicionário'!$A:$C,2,0),"Conferir")</f>
        <v>2</v>
      </c>
      <c r="CR246" s="3">
        <v>0.0</v>
      </c>
      <c r="CS246" s="3" t="s">
        <v>113</v>
      </c>
      <c r="CT246" s="3">
        <v>0.0</v>
      </c>
      <c r="CU246" s="3">
        <f t="shared" si="38"/>
        <v>0</v>
      </c>
      <c r="CV246" s="3" t="s">
        <v>113</v>
      </c>
      <c r="CW246" s="3">
        <v>0.0</v>
      </c>
      <c r="CX246" s="3" t="s">
        <v>113</v>
      </c>
      <c r="CY246" s="26">
        <f>IFERROR(VLOOKUP(CX246,'Dicionário'!$A:$C,2,0),"Conferir")</f>
        <v>2</v>
      </c>
      <c r="DA246" s="3" t="s">
        <v>331</v>
      </c>
      <c r="DB246" s="3" t="s">
        <v>385</v>
      </c>
      <c r="DC246" s="26">
        <f>IFERROR(VLOOKUP(DB246,'Dicionário'!$A:$C,2,0),"Conferir")</f>
        <v>3</v>
      </c>
      <c r="DD246" s="3" t="s">
        <v>123</v>
      </c>
      <c r="DE246" s="3" t="s">
        <v>510</v>
      </c>
      <c r="DF246" s="3" t="s">
        <v>124</v>
      </c>
      <c r="DG246" s="26">
        <f>IFERROR(VLOOKUP(DF246,'Dicionário'!$A:$C,2,0),"Conferir")</f>
        <v>2</v>
      </c>
      <c r="DH246" s="3" t="s">
        <v>146</v>
      </c>
      <c r="DI246" s="26">
        <f>IFERROR(VLOOKUP(DH246,'Dicionário'!$A:$C,2,0),"Conferir")</f>
        <v>5</v>
      </c>
      <c r="DJ246" s="3" t="s">
        <v>126</v>
      </c>
      <c r="DK246" s="26">
        <f>IFERROR(VLOOKUP(DJ246,'Dicionário'!$A:$C,2,0),"Conferir")</f>
        <v>7</v>
      </c>
      <c r="DL246" s="3" t="s">
        <v>92</v>
      </c>
      <c r="DM246" s="26">
        <f>IFERROR(VLOOKUP(DL246,'Dicionário'!$A:$C,2,0),"Conferir")</f>
        <v>2</v>
      </c>
      <c r="DN246" s="3" t="s">
        <v>92</v>
      </c>
      <c r="DO246" s="26">
        <f>IFERROR(VLOOKUP(DN246,'Dicionário'!$A:$C,2,0),"Conferir")</f>
        <v>2</v>
      </c>
      <c r="DQ246" s="27">
        <f t="shared" si="5"/>
        <v>1400</v>
      </c>
      <c r="DR246" s="27">
        <f t="shared" si="6"/>
        <v>284</v>
      </c>
      <c r="DS246" s="27">
        <f t="shared" si="7"/>
        <v>18</v>
      </c>
      <c r="DT246" s="27">
        <v>2019.0</v>
      </c>
    </row>
    <row r="247">
      <c r="A247" s="2">
        <v>45052.671650648146</v>
      </c>
      <c r="B247" s="3" t="s">
        <v>1808</v>
      </c>
      <c r="C247" s="3" t="s">
        <v>91</v>
      </c>
      <c r="D247" s="3" t="s">
        <v>92</v>
      </c>
      <c r="E247" s="3" t="s">
        <v>92</v>
      </c>
      <c r="F247" s="3" t="s">
        <v>93</v>
      </c>
      <c r="G247" s="3" t="s">
        <v>93</v>
      </c>
      <c r="H247" s="3" t="s">
        <v>94</v>
      </c>
      <c r="I247" s="3" t="s">
        <v>96</v>
      </c>
      <c r="J247" s="3" t="s">
        <v>95</v>
      </c>
      <c r="K247" s="3" t="s">
        <v>1809</v>
      </c>
      <c r="L247" s="3">
        <v>2.023030448E9</v>
      </c>
      <c r="M247" s="3" t="s">
        <v>209</v>
      </c>
      <c r="N247" s="3" t="s">
        <v>1810</v>
      </c>
      <c r="O247" s="3">
        <v>1.1968889697E10</v>
      </c>
      <c r="P247" s="3">
        <v>5.53063819E8</v>
      </c>
      <c r="R247" s="3">
        <v>4.7546864895E10</v>
      </c>
      <c r="S247" s="4">
        <v>38642.0</v>
      </c>
      <c r="T247" s="3" t="s">
        <v>131</v>
      </c>
      <c r="U247" s="3" t="s">
        <v>100</v>
      </c>
      <c r="V247" s="3" t="s">
        <v>1811</v>
      </c>
      <c r="W247" s="5" t="s">
        <v>1812</v>
      </c>
      <c r="X247" s="3" t="s">
        <v>103</v>
      </c>
      <c r="Y247" s="3" t="s">
        <v>104</v>
      </c>
      <c r="Z247" s="3" t="s">
        <v>105</v>
      </c>
      <c r="AA247" s="3" t="s">
        <v>106</v>
      </c>
      <c r="AC247" s="3">
        <v>2.0</v>
      </c>
      <c r="AD247" s="3">
        <v>2.0</v>
      </c>
      <c r="AE247" s="23">
        <f t="shared" si="1"/>
        <v>4</v>
      </c>
      <c r="AF247" s="3">
        <v>0.0</v>
      </c>
      <c r="AG247" s="23">
        <f t="shared" si="2"/>
        <v>4</v>
      </c>
      <c r="AH247" s="24" t="str">
        <f t="shared" si="3"/>
        <v>Ok</v>
      </c>
      <c r="AI247" s="3" t="s">
        <v>107</v>
      </c>
      <c r="AJ247" s="3">
        <v>0.0</v>
      </c>
      <c r="AK247" s="3" t="s">
        <v>109</v>
      </c>
      <c r="AL247" s="25">
        <f>IFERROR(VLOOKUP(AK247,'Dicionário'!A:C,2,0),"Conferir")</f>
        <v>2</v>
      </c>
      <c r="AM247" s="3">
        <v>0.0</v>
      </c>
      <c r="AN247" s="3" t="s">
        <v>109</v>
      </c>
      <c r="AO247" s="26">
        <f>IFERROR(VLOOKUP(AN247,'Dicionário'!$A:$C,2,0),"Conferir")</f>
        <v>2</v>
      </c>
      <c r="AP247" s="3">
        <v>780.0</v>
      </c>
      <c r="AQ247" s="3" t="s">
        <v>176</v>
      </c>
      <c r="AR247" s="26">
        <f>IFERROR(VLOOKUP(AQ247,'Dicionário'!$A:$C,2,0),"Conferir")</f>
        <v>0</v>
      </c>
      <c r="AS247" s="3">
        <v>1300.0</v>
      </c>
      <c r="AT247" s="3" t="s">
        <v>274</v>
      </c>
      <c r="AU247" s="26">
        <f>IFERROR(VLOOKUP(AT247,'Dicionário'!$A:$C,2,0),"Conferir")</f>
        <v>0</v>
      </c>
      <c r="AV247" s="3">
        <v>0.0</v>
      </c>
      <c r="AW247" s="3" t="s">
        <v>109</v>
      </c>
      <c r="AX247" s="26">
        <f>IFERROR(VLOOKUP(AW247,'Dicionário'!$A:$C,2,0),"Conferir")</f>
        <v>2</v>
      </c>
      <c r="AY247" s="3">
        <v>0.0</v>
      </c>
      <c r="AZ247" s="3" t="s">
        <v>109</v>
      </c>
      <c r="BA247" s="26">
        <f>IFERROR(VLOOKUP(AZ247,'Dicionário'!$A:$C,2,0),"Conferir")</f>
        <v>2</v>
      </c>
      <c r="BB247" s="3">
        <v>0.0</v>
      </c>
      <c r="BC247" s="3" t="s">
        <v>109</v>
      </c>
      <c r="BD247" s="26">
        <f>IFERROR(VLOOKUP(BC247,'Dicionário'!$A:$C,2,0),"Conferir")</f>
        <v>2</v>
      </c>
      <c r="BF247" s="3">
        <v>0.0</v>
      </c>
      <c r="BG247" s="3" t="s">
        <v>111</v>
      </c>
      <c r="BH247" s="26">
        <f>IFERROR(VLOOKUP(BG247,'Dicionário'!$A:$C,2,0),"Conferir")</f>
        <v>2</v>
      </c>
      <c r="BI247" s="3">
        <v>1100.0</v>
      </c>
      <c r="BJ247" s="3" t="s">
        <v>245</v>
      </c>
      <c r="BK247" s="26">
        <f>IFERROR(VLOOKUP(BJ247,'Dicionário'!$A:$C,2,0),"Conferir")</f>
        <v>0</v>
      </c>
      <c r="BL247" s="3">
        <v>0.0</v>
      </c>
      <c r="BM247" s="3" t="s">
        <v>113</v>
      </c>
      <c r="BN247" s="26">
        <f>IFERROR(VLOOKUP(BM247,'Dicionário'!$A:$C,2,0),"Conferir")</f>
        <v>2</v>
      </c>
      <c r="BO247" s="3">
        <v>65.0</v>
      </c>
      <c r="BP247" s="3" t="s">
        <v>114</v>
      </c>
      <c r="BQ247" s="26">
        <f>IFERROR(VLOOKUP(BP247,'Dicionário'!$A:$C,2,0),"Conferir")</f>
        <v>2</v>
      </c>
      <c r="BR247" s="3">
        <v>126.0</v>
      </c>
      <c r="BS247" s="3" t="s">
        <v>114</v>
      </c>
      <c r="BT247" s="26">
        <f>IFERROR(VLOOKUP(BS247,'Dicionário'!$A:$C,2,0),"Conferir")</f>
        <v>2</v>
      </c>
      <c r="BU247" s="3">
        <v>61.0</v>
      </c>
      <c r="BV247" s="3" t="s">
        <v>139</v>
      </c>
      <c r="BW247" s="26">
        <f>IFERROR(VLOOKUP(BV247,'Dicionário'!$A:$C,2,0),"Conferir")</f>
        <v>2</v>
      </c>
      <c r="BX247" s="3" t="s">
        <v>204</v>
      </c>
      <c r="BY247" s="3">
        <v>0.0</v>
      </c>
      <c r="BZ247" s="3" t="s">
        <v>113</v>
      </c>
      <c r="CA247" s="26">
        <f>IFERROR(VLOOKUP(BZ247,'Dicionário'!$A:$C,2,0),"Conferir")</f>
        <v>2</v>
      </c>
      <c r="CB247" s="3">
        <v>0.0</v>
      </c>
      <c r="CC247" s="3">
        <v>0.0</v>
      </c>
      <c r="CD247" s="3" t="s">
        <v>113</v>
      </c>
      <c r="CE247" s="26">
        <f>IFERROR(VLOOKUP(CD247,'Dicionário'!$A:$C,2,0),"Conferir")</f>
        <v>2</v>
      </c>
      <c r="CF247" s="3">
        <v>80.0</v>
      </c>
      <c r="CG247" s="3" t="s">
        <v>205</v>
      </c>
      <c r="CH247" s="26">
        <f>IFERROR(VLOOKUP(CG247,'Dicionário'!$A:$C,2,0),"Conferir")</f>
        <v>0</v>
      </c>
      <c r="CI247" s="3">
        <v>0.0</v>
      </c>
      <c r="CJ247" s="3" t="s">
        <v>113</v>
      </c>
      <c r="CK247" s="26">
        <f>IFERROR(VLOOKUP(CJ247,'Dicionário'!$A:$C,2,0),"Conferir")</f>
        <v>2</v>
      </c>
      <c r="CM247" s="3">
        <v>0.0</v>
      </c>
      <c r="CN247" s="3">
        <v>0.0</v>
      </c>
      <c r="CO247" s="3">
        <v>0.0</v>
      </c>
      <c r="CP247" s="3" t="s">
        <v>113</v>
      </c>
      <c r="CQ247" s="26">
        <f>IFERROR(VLOOKUP(CP247,'Dicionário'!$A:$C,2,0),"Conferir")</f>
        <v>2</v>
      </c>
      <c r="CR247" s="3">
        <v>0.0</v>
      </c>
      <c r="CS247" s="3" t="s">
        <v>113</v>
      </c>
      <c r="CT247" s="3">
        <v>0.0</v>
      </c>
      <c r="CU247" s="3">
        <f t="shared" si="38"/>
        <v>0</v>
      </c>
      <c r="CV247" s="3" t="s">
        <v>113</v>
      </c>
      <c r="CW247" s="3">
        <v>0.0</v>
      </c>
      <c r="CX247" s="3" t="s">
        <v>113</v>
      </c>
      <c r="CY247" s="26">
        <f>IFERROR(VLOOKUP(CX247,'Dicionário'!$A:$C,2,0),"Conferir")</f>
        <v>2</v>
      </c>
      <c r="DA247" s="3" t="s">
        <v>122</v>
      </c>
      <c r="DB247" s="3" t="s">
        <v>122</v>
      </c>
      <c r="DC247" s="26">
        <f>IFERROR(VLOOKUP(DB247,'Dicionário'!$A:$C,2,0),"Conferir")</f>
        <v>1</v>
      </c>
      <c r="DD247" s="3" t="s">
        <v>144</v>
      </c>
      <c r="DF247" s="3" t="s">
        <v>124</v>
      </c>
      <c r="DG247" s="26">
        <f>IFERROR(VLOOKUP(DF247,'Dicionário'!$A:$C,2,0),"Conferir")</f>
        <v>2</v>
      </c>
      <c r="DH247" s="3" t="s">
        <v>146</v>
      </c>
      <c r="DI247" s="26">
        <f>IFERROR(VLOOKUP(DH247,'Dicionário'!$A:$C,2,0),"Conferir")</f>
        <v>5</v>
      </c>
      <c r="DJ247" s="3" t="s">
        <v>146</v>
      </c>
      <c r="DK247" s="26">
        <f>IFERROR(VLOOKUP(DJ247,'Dicionário'!$A:$C,2,0),"Conferir")</f>
        <v>5</v>
      </c>
      <c r="DL247" s="3" t="s">
        <v>92</v>
      </c>
      <c r="DM247" s="26">
        <f>IFERROR(VLOOKUP(DL247,'Dicionário'!$A:$C,2,0),"Conferir")</f>
        <v>2</v>
      </c>
      <c r="DN247" s="3" t="s">
        <v>92</v>
      </c>
      <c r="DO247" s="26">
        <f>IFERROR(VLOOKUP(DN247,'Dicionário'!$A:$C,2,0),"Conferir")</f>
        <v>2</v>
      </c>
      <c r="DQ247" s="27">
        <f t="shared" si="5"/>
        <v>2080</v>
      </c>
      <c r="DR247" s="27">
        <f t="shared" si="6"/>
        <v>1432</v>
      </c>
      <c r="DS247" s="27">
        <f t="shared" si="7"/>
        <v>18</v>
      </c>
      <c r="DT247" s="23">
        <v>2023.0</v>
      </c>
    </row>
    <row r="248">
      <c r="A248" s="2">
        <v>45045.49954619213</v>
      </c>
      <c r="B248" s="3" t="s">
        <v>1814</v>
      </c>
      <c r="C248" s="3" t="s">
        <v>91</v>
      </c>
      <c r="D248" s="3" t="s">
        <v>92</v>
      </c>
      <c r="E248" s="3" t="s">
        <v>92</v>
      </c>
      <c r="F248" s="3">
        <v>1.0</v>
      </c>
      <c r="G248" s="3" t="s">
        <v>93</v>
      </c>
      <c r="H248" s="3" t="s">
        <v>94</v>
      </c>
      <c r="I248" s="3" t="s">
        <v>96</v>
      </c>
      <c r="J248" s="3" t="s">
        <v>95</v>
      </c>
      <c r="K248" s="3" t="s">
        <v>1815</v>
      </c>
      <c r="L248" s="3">
        <v>2.023030449E9</v>
      </c>
      <c r="M248" s="3" t="s">
        <v>267</v>
      </c>
      <c r="N248" s="3" t="s">
        <v>1816</v>
      </c>
      <c r="O248" s="3">
        <v>1.1967358416E10</v>
      </c>
      <c r="P248" s="3">
        <v>5.29415562E8</v>
      </c>
      <c r="Q248" s="3" t="s">
        <v>92</v>
      </c>
      <c r="R248" s="3">
        <v>5.404656581E10</v>
      </c>
      <c r="S248" s="4">
        <v>38782.0</v>
      </c>
      <c r="T248" s="3" t="s">
        <v>99</v>
      </c>
      <c r="U248" s="3" t="s">
        <v>100</v>
      </c>
      <c r="V248" s="3" t="s">
        <v>1817</v>
      </c>
      <c r="W248" s="5" t="s">
        <v>1818</v>
      </c>
      <c r="X248" s="3" t="s">
        <v>103</v>
      </c>
      <c r="Y248" s="3" t="s">
        <v>104</v>
      </c>
      <c r="Z248" s="3" t="s">
        <v>105</v>
      </c>
      <c r="AA248" s="3" t="s">
        <v>106</v>
      </c>
      <c r="AB248" s="3" t="s">
        <v>1819</v>
      </c>
      <c r="AC248" s="3">
        <v>4.0</v>
      </c>
      <c r="AD248" s="3">
        <v>1.0</v>
      </c>
      <c r="AE248" s="23">
        <f t="shared" si="1"/>
        <v>2</v>
      </c>
      <c r="AF248" s="3">
        <v>1.0</v>
      </c>
      <c r="AG248" s="23">
        <f t="shared" si="2"/>
        <v>3</v>
      </c>
      <c r="AH248" s="24" t="str">
        <f t="shared" si="3"/>
        <v>Ok</v>
      </c>
      <c r="AI248" s="3" t="s">
        <v>107</v>
      </c>
      <c r="AJ248" s="3">
        <v>0.0</v>
      </c>
      <c r="AK248" s="3" t="s">
        <v>109</v>
      </c>
      <c r="AL248" s="25">
        <f>IFERROR(VLOOKUP(AK248,'Dicionário'!A:C,2,0),"Conferir")</f>
        <v>2</v>
      </c>
      <c r="AM248" s="3">
        <v>0.0</v>
      </c>
      <c r="AN248" s="3" t="s">
        <v>109</v>
      </c>
      <c r="AO248" s="26">
        <f>IFERROR(VLOOKUP(AN248,'Dicionário'!$A:$C,2,0),"Conferir")</f>
        <v>2</v>
      </c>
      <c r="AP248" s="3">
        <v>782.0</v>
      </c>
      <c r="AQ248" s="3" t="s">
        <v>110</v>
      </c>
      <c r="AR248" s="26">
        <f>IFERROR(VLOOKUP(AQ248,'Dicionário'!$A:$C,2,0),"Conferir")</f>
        <v>2</v>
      </c>
      <c r="AS248" s="3">
        <v>0.0</v>
      </c>
      <c r="AT248" s="3" t="s">
        <v>109</v>
      </c>
      <c r="AU248" s="26">
        <f>IFERROR(VLOOKUP(AT248,'Dicionário'!$A:$C,2,0),"Conferir")</f>
        <v>2</v>
      </c>
      <c r="AV248" s="3">
        <v>0.0</v>
      </c>
      <c r="AW248" s="3" t="s">
        <v>109</v>
      </c>
      <c r="AX248" s="26">
        <f>IFERROR(VLOOKUP(AW248,'Dicionário'!$A:$C,2,0),"Conferir")</f>
        <v>2</v>
      </c>
      <c r="AY248" s="3">
        <v>0.0</v>
      </c>
      <c r="AZ248" s="3" t="s">
        <v>109</v>
      </c>
      <c r="BA248" s="26">
        <f>IFERROR(VLOOKUP(AZ248,'Dicionário'!$A:$C,2,0),"Conferir")</f>
        <v>2</v>
      </c>
      <c r="BB248" s="3">
        <v>0.0</v>
      </c>
      <c r="BC248" s="3" t="s">
        <v>109</v>
      </c>
      <c r="BD248" s="26">
        <f>IFERROR(VLOOKUP(BC248,'Dicionário'!$A:$C,2,0),"Conferir")</f>
        <v>2</v>
      </c>
      <c r="BF248" s="3">
        <v>0.0</v>
      </c>
      <c r="BG248" s="3" t="s">
        <v>111</v>
      </c>
      <c r="BH248" s="26">
        <f>IFERROR(VLOOKUP(BG248,'Dicionário'!$A:$C,2,0),"Conferir")</f>
        <v>2</v>
      </c>
      <c r="BI248" s="3">
        <v>500.0</v>
      </c>
      <c r="BJ248" s="3" t="s">
        <v>112</v>
      </c>
      <c r="BK248" s="26">
        <f>IFERROR(VLOOKUP(BJ248,'Dicionário'!$A:$C,2,0),"Conferir")</f>
        <v>2</v>
      </c>
      <c r="BL248" s="3">
        <v>0.0</v>
      </c>
      <c r="BM248" s="3" t="s">
        <v>113</v>
      </c>
      <c r="BN248" s="26">
        <f>IFERROR(VLOOKUP(BM248,'Dicionário'!$A:$C,2,0),"Conferir")</f>
        <v>2</v>
      </c>
      <c r="BO248" s="3">
        <v>108.0</v>
      </c>
      <c r="BP248" s="3" t="s">
        <v>114</v>
      </c>
      <c r="BQ248" s="26">
        <f>IFERROR(VLOOKUP(BP248,'Dicionário'!$A:$C,2,0),"Conferir")</f>
        <v>2</v>
      </c>
      <c r="BR248" s="3">
        <v>124.0</v>
      </c>
      <c r="BS248" s="3" t="s">
        <v>114</v>
      </c>
      <c r="BT248" s="26">
        <f>IFERROR(VLOOKUP(BS248,'Dicionário'!$A:$C,2,0),"Conferir")</f>
        <v>2</v>
      </c>
      <c r="BU248" s="3">
        <v>15.0</v>
      </c>
      <c r="BV248" s="3" t="s">
        <v>256</v>
      </c>
      <c r="BW248" s="26">
        <f>IFERROR(VLOOKUP(BV248,'Dicionário'!$A:$C,2,0),"Conferir")</f>
        <v>0</v>
      </c>
      <c r="BX248" s="3" t="s">
        <v>157</v>
      </c>
      <c r="BY248" s="3">
        <v>65.0</v>
      </c>
      <c r="BZ248" s="3" t="s">
        <v>179</v>
      </c>
      <c r="CA248" s="26">
        <f>IFERROR(VLOOKUP(BZ248,'Dicionário'!$A:$C,2,0),"Conferir")</f>
        <v>0</v>
      </c>
      <c r="CB248" s="3">
        <v>200.0</v>
      </c>
      <c r="CC248" s="3">
        <v>0.0</v>
      </c>
      <c r="CD248" s="3" t="s">
        <v>113</v>
      </c>
      <c r="CE248" s="26">
        <f>IFERROR(VLOOKUP(CD248,'Dicionário'!$A:$C,2,0),"Conferir")</f>
        <v>2</v>
      </c>
      <c r="CF248" s="3">
        <v>0.0</v>
      </c>
      <c r="CG248" s="3" t="s">
        <v>113</v>
      </c>
      <c r="CH248" s="26">
        <f>IFERROR(VLOOKUP(CG248,'Dicionário'!$A:$C,2,0),"Conferir")</f>
        <v>2</v>
      </c>
      <c r="CI248" s="3">
        <v>120.0</v>
      </c>
      <c r="CJ248" s="3" t="s">
        <v>118</v>
      </c>
      <c r="CK248" s="26">
        <f>IFERROR(VLOOKUP(CJ248,'Dicionário'!$A:$C,2,0),"Conferir")</f>
        <v>2</v>
      </c>
      <c r="CL248" s="3" t="s">
        <v>217</v>
      </c>
      <c r="CM248" s="3">
        <v>0.0</v>
      </c>
      <c r="CN248" s="3">
        <v>0.0</v>
      </c>
      <c r="CO248" s="3">
        <v>0.0</v>
      </c>
      <c r="CP248" s="3" t="s">
        <v>113</v>
      </c>
      <c r="CQ248" s="26">
        <f>IFERROR(VLOOKUP(CP248,'Dicionário'!$A:$C,2,0),"Conferir")</f>
        <v>2</v>
      </c>
      <c r="CR248" s="3">
        <v>0.0</v>
      </c>
      <c r="CS248" s="3" t="s">
        <v>113</v>
      </c>
      <c r="CT248" s="3">
        <v>0.0</v>
      </c>
      <c r="CU248" s="3">
        <f t="shared" si="38"/>
        <v>0</v>
      </c>
      <c r="CV248" s="3" t="s">
        <v>113</v>
      </c>
      <c r="CW248" s="3">
        <v>0.0</v>
      </c>
      <c r="CX248" s="3" t="s">
        <v>113</v>
      </c>
      <c r="CY248" s="26">
        <f>IFERROR(VLOOKUP(CX248,'Dicionário'!$A:$C,2,0),"Conferir")</f>
        <v>2</v>
      </c>
      <c r="DA248" s="3" t="s">
        <v>122</v>
      </c>
      <c r="DB248" s="3" t="s">
        <v>122</v>
      </c>
      <c r="DC248" s="26">
        <f>IFERROR(VLOOKUP(DB248,'Dicionário'!$A:$C,2,0),"Conferir")</f>
        <v>1</v>
      </c>
      <c r="DD248" s="3" t="s">
        <v>144</v>
      </c>
      <c r="DE248" s="3" t="s">
        <v>92</v>
      </c>
      <c r="DF248" s="3" t="s">
        <v>124</v>
      </c>
      <c r="DG248" s="26">
        <f>IFERROR(VLOOKUP(DF248,'Dicionário'!$A:$C,2,0),"Conferir")</f>
        <v>2</v>
      </c>
      <c r="DH248" s="3" t="s">
        <v>431</v>
      </c>
      <c r="DI248" s="26">
        <f>IFERROR(VLOOKUP(DH248,'Dicionário'!$A:$C,2,0),"Conferir")</f>
        <v>1</v>
      </c>
      <c r="DJ248" s="3" t="s">
        <v>146</v>
      </c>
      <c r="DK248" s="26">
        <f>IFERROR(VLOOKUP(DJ248,'Dicionário'!$A:$C,2,0),"Conferir")</f>
        <v>5</v>
      </c>
      <c r="DL248" s="3" t="s">
        <v>92</v>
      </c>
      <c r="DM248" s="26">
        <f>IFERROR(VLOOKUP(DL248,'Dicionário'!$A:$C,2,0),"Conferir")</f>
        <v>2</v>
      </c>
      <c r="DN248" s="3" t="s">
        <v>91</v>
      </c>
      <c r="DO248" s="26">
        <f>IFERROR(VLOOKUP(DN248,'Dicionário'!$A:$C,2,0),"Conferir")</f>
        <v>1</v>
      </c>
      <c r="DQ248" s="27">
        <f t="shared" si="5"/>
        <v>782</v>
      </c>
      <c r="DR248" s="27">
        <f t="shared" si="6"/>
        <v>1132</v>
      </c>
      <c r="DS248" s="27">
        <f t="shared" si="7"/>
        <v>17</v>
      </c>
      <c r="DT248" s="27">
        <v>2023.0</v>
      </c>
    </row>
    <row r="249">
      <c r="A249" s="2">
        <v>45045.5791719213</v>
      </c>
      <c r="B249" s="3" t="s">
        <v>1823</v>
      </c>
      <c r="C249" s="3" t="s">
        <v>91</v>
      </c>
      <c r="D249" s="3" t="s">
        <v>92</v>
      </c>
      <c r="E249" s="3" t="s">
        <v>92</v>
      </c>
      <c r="F249" s="3">
        <v>1.0</v>
      </c>
      <c r="G249" s="3" t="s">
        <v>93</v>
      </c>
      <c r="H249" s="3" t="s">
        <v>94</v>
      </c>
      <c r="I249" s="3" t="s">
        <v>95</v>
      </c>
      <c r="J249" s="3" t="s">
        <v>353</v>
      </c>
      <c r="K249" s="3" t="s">
        <v>1824</v>
      </c>
      <c r="L249" s="3">
        <v>2.023030452E9</v>
      </c>
      <c r="M249" s="3" t="s">
        <v>182</v>
      </c>
      <c r="N249" s="3" t="s">
        <v>1825</v>
      </c>
      <c r="O249" s="3">
        <v>1.1957454447E10</v>
      </c>
      <c r="P249" s="3">
        <v>5.71269394E8</v>
      </c>
      <c r="Q249" s="3" t="s">
        <v>92</v>
      </c>
      <c r="R249" s="3">
        <v>4.7782729866E10</v>
      </c>
      <c r="S249" s="4">
        <v>38077.0</v>
      </c>
      <c r="T249" s="3" t="s">
        <v>99</v>
      </c>
      <c r="U249" s="3" t="s">
        <v>100</v>
      </c>
      <c r="V249" s="3" t="s">
        <v>1826</v>
      </c>
      <c r="W249" s="5" t="s">
        <v>1827</v>
      </c>
      <c r="X249" s="3" t="s">
        <v>312</v>
      </c>
      <c r="Y249" s="3" t="s">
        <v>104</v>
      </c>
      <c r="Z249" s="3" t="s">
        <v>105</v>
      </c>
      <c r="AA249" s="3" t="s">
        <v>106</v>
      </c>
      <c r="AC249" s="3">
        <v>3.0</v>
      </c>
      <c r="AD249" s="3">
        <v>3.0</v>
      </c>
      <c r="AE249" s="23">
        <f t="shared" si="1"/>
        <v>6</v>
      </c>
      <c r="AG249" s="23">
        <f t="shared" si="2"/>
        <v>6</v>
      </c>
      <c r="AH249" s="24" t="str">
        <f t="shared" si="3"/>
        <v>Ok</v>
      </c>
      <c r="AI249" s="3" t="s">
        <v>107</v>
      </c>
      <c r="AJ249" s="3">
        <v>0.0</v>
      </c>
      <c r="AK249" s="3" t="s">
        <v>109</v>
      </c>
      <c r="AL249" s="25">
        <f>IFERROR(VLOOKUP(AK249,'Dicionário'!A:C,2,0),"Conferir")</f>
        <v>2</v>
      </c>
      <c r="AM249" s="3">
        <v>2908.0</v>
      </c>
      <c r="AN249" s="3" t="s">
        <v>108</v>
      </c>
      <c r="AO249" s="26">
        <f>IFERROR(VLOOKUP(AN249,'Dicionário'!$A:$C,2,0),"Conferir")</f>
        <v>2</v>
      </c>
      <c r="AP249" s="3">
        <v>1518.0</v>
      </c>
      <c r="AQ249" s="3" t="s">
        <v>108</v>
      </c>
      <c r="AR249" s="26">
        <f>IFERROR(VLOOKUP(AQ249,'Dicionário'!$A:$C,2,0),"Conferir")</f>
        <v>2</v>
      </c>
      <c r="AS249" s="3">
        <v>0.0</v>
      </c>
      <c r="AT249" s="3" t="s">
        <v>109</v>
      </c>
      <c r="AU249" s="26">
        <f>IFERROR(VLOOKUP(AT249,'Dicionário'!$A:$C,2,0),"Conferir")</f>
        <v>2</v>
      </c>
      <c r="AV249" s="3">
        <v>0.0</v>
      </c>
      <c r="AW249" s="3" t="s">
        <v>109</v>
      </c>
      <c r="AX249" s="26">
        <f>IFERROR(VLOOKUP(AW249,'Dicionário'!$A:$C,2,0),"Conferir")</f>
        <v>2</v>
      </c>
      <c r="AY249" s="3">
        <v>0.0</v>
      </c>
      <c r="AZ249" s="3" t="s">
        <v>109</v>
      </c>
      <c r="BA249" s="26">
        <f>IFERROR(VLOOKUP(AZ249,'Dicionário'!$A:$C,2,0),"Conferir")</f>
        <v>2</v>
      </c>
      <c r="BB249" s="3">
        <v>0.0</v>
      </c>
      <c r="BC249" s="3" t="s">
        <v>109</v>
      </c>
      <c r="BD249" s="26">
        <f>IFERROR(VLOOKUP(BC249,'Dicionário'!$A:$C,2,0),"Conferir")</f>
        <v>2</v>
      </c>
      <c r="BF249" s="3">
        <v>0.0</v>
      </c>
      <c r="BG249" s="3" t="s">
        <v>203</v>
      </c>
      <c r="BH249" s="26">
        <f>IFERROR(VLOOKUP(BG249,'Dicionário'!$A:$C,2,0),"Conferir")</f>
        <v>4</v>
      </c>
      <c r="BI249" s="3">
        <v>0.0</v>
      </c>
      <c r="BJ249" s="3" t="s">
        <v>156</v>
      </c>
      <c r="BK249" s="26">
        <f>IFERROR(VLOOKUP(BJ249,'Dicionário'!$A:$C,2,0),"Conferir")</f>
        <v>2</v>
      </c>
      <c r="BL249" s="3">
        <v>0.0</v>
      </c>
      <c r="BM249" s="3" t="s">
        <v>113</v>
      </c>
      <c r="BN249" s="26">
        <f>IFERROR(VLOOKUP(BM249,'Dicionário'!$A:$C,2,0),"Conferir")</f>
        <v>2</v>
      </c>
      <c r="BO249" s="3">
        <v>68.0</v>
      </c>
      <c r="BP249" s="3" t="s">
        <v>114</v>
      </c>
      <c r="BQ249" s="26">
        <f>IFERROR(VLOOKUP(BP249,'Dicionário'!$A:$C,2,0),"Conferir")</f>
        <v>2</v>
      </c>
      <c r="BR249" s="3">
        <v>86.0</v>
      </c>
      <c r="BS249" s="3" t="s">
        <v>114</v>
      </c>
      <c r="BT249" s="26">
        <f>IFERROR(VLOOKUP(BS249,'Dicionário'!$A:$C,2,0),"Conferir")</f>
        <v>2</v>
      </c>
      <c r="BU249" s="3">
        <v>0.0</v>
      </c>
      <c r="BV249" s="3" t="s">
        <v>113</v>
      </c>
      <c r="BW249" s="26">
        <f>IFERROR(VLOOKUP(BV249,'Dicionário'!$A:$C,2,0),"Conferir")</f>
        <v>2</v>
      </c>
      <c r="BX249" s="3" t="s">
        <v>157</v>
      </c>
      <c r="BY249" s="3">
        <v>93.0</v>
      </c>
      <c r="BZ249" s="3" t="s">
        <v>116</v>
      </c>
      <c r="CA249" s="26">
        <f>IFERROR(VLOOKUP(BZ249,'Dicionário'!$A:$C,2,0),"Conferir")</f>
        <v>2</v>
      </c>
      <c r="CB249" s="3">
        <v>290.0</v>
      </c>
      <c r="CC249" s="3">
        <v>120.0</v>
      </c>
      <c r="CD249" s="3" t="s">
        <v>189</v>
      </c>
      <c r="CE249" s="26">
        <f>IFERROR(VLOOKUP(CD249,'Dicionário'!$A:$C,2,0),"Conferir")</f>
        <v>2</v>
      </c>
      <c r="CF249" s="3">
        <v>0.0</v>
      </c>
      <c r="CG249" s="3" t="s">
        <v>113</v>
      </c>
      <c r="CH249" s="26">
        <f>IFERROR(VLOOKUP(CG249,'Dicionário'!$A:$C,2,0),"Conferir")</f>
        <v>2</v>
      </c>
      <c r="CI249" s="3">
        <v>100.0</v>
      </c>
      <c r="CJ249" s="3" t="s">
        <v>118</v>
      </c>
      <c r="CK249" s="26">
        <f>IFERROR(VLOOKUP(CJ249,'Dicionário'!$A:$C,2,0),"Conferir")</f>
        <v>2</v>
      </c>
      <c r="CL249" s="3" t="s">
        <v>1722</v>
      </c>
      <c r="CM249" s="3">
        <v>1.0</v>
      </c>
      <c r="CN249" s="3">
        <v>1.0</v>
      </c>
      <c r="CO249" s="3">
        <v>701.0</v>
      </c>
      <c r="CP249" s="3" t="s">
        <v>120</v>
      </c>
      <c r="CQ249" s="26">
        <f>IFERROR(VLOOKUP(CP249,'Dicionário'!$A:$C,2,0),"Conferir")</f>
        <v>2</v>
      </c>
      <c r="CR249" s="3">
        <v>240.0</v>
      </c>
      <c r="CS249" s="3" t="s">
        <v>120</v>
      </c>
      <c r="CT249" s="3">
        <v>448.0</v>
      </c>
      <c r="CU249" s="3">
        <v>0.0</v>
      </c>
      <c r="CV249" s="3" t="s">
        <v>120</v>
      </c>
      <c r="CW249" s="3">
        <v>0.0</v>
      </c>
      <c r="CX249" s="3" t="s">
        <v>113</v>
      </c>
      <c r="CY249" s="26">
        <f>IFERROR(VLOOKUP(CX249,'Dicionário'!$A:$C,2,0),"Conferir")</f>
        <v>2</v>
      </c>
      <c r="DA249" s="3" t="s">
        <v>122</v>
      </c>
      <c r="DB249" s="3" t="s">
        <v>122</v>
      </c>
      <c r="DC249" s="26">
        <f>IFERROR(VLOOKUP(DB249,'Dicionário'!$A:$C,2,0),"Conferir")</f>
        <v>1</v>
      </c>
      <c r="DD249" s="3" t="s">
        <v>144</v>
      </c>
      <c r="DF249" s="3" t="s">
        <v>124</v>
      </c>
      <c r="DG249" s="26">
        <f>IFERROR(VLOOKUP(DF249,'Dicionário'!$A:$C,2,0),"Conferir")</f>
        <v>2</v>
      </c>
      <c r="DH249" s="3" t="s">
        <v>228</v>
      </c>
      <c r="DI249" s="26">
        <f>IFERROR(VLOOKUP(DH249,'Dicionário'!$A:$C,2,0),"Conferir")</f>
        <v>6</v>
      </c>
      <c r="DJ249" s="3" t="s">
        <v>228</v>
      </c>
      <c r="DK249" s="26">
        <f>IFERROR(VLOOKUP(DJ249,'Dicionário'!$A:$C,2,0),"Conferir")</f>
        <v>6</v>
      </c>
      <c r="DL249" s="3" t="s">
        <v>92</v>
      </c>
      <c r="DM249" s="26">
        <f>IFERROR(VLOOKUP(DL249,'Dicionário'!$A:$C,2,0),"Conferir")</f>
        <v>2</v>
      </c>
      <c r="DN249" s="3" t="s">
        <v>91</v>
      </c>
      <c r="DO249" s="26">
        <f>IFERROR(VLOOKUP(DN249,'Dicionário'!$A:$C,2,0),"Conferir")</f>
        <v>1</v>
      </c>
      <c r="DP249" s="3" t="s">
        <v>1723</v>
      </c>
      <c r="DQ249" s="27">
        <f t="shared" si="5"/>
        <v>4426</v>
      </c>
      <c r="DR249" s="27">
        <f t="shared" si="6"/>
        <v>1458</v>
      </c>
      <c r="DS249" s="27">
        <f t="shared" si="7"/>
        <v>19</v>
      </c>
      <c r="DT249" s="27">
        <v>2023.0</v>
      </c>
    </row>
    <row r="250">
      <c r="A250" s="2">
        <v>45045.50371880787</v>
      </c>
      <c r="B250" s="3" t="s">
        <v>1830</v>
      </c>
      <c r="C250" s="3" t="s">
        <v>91</v>
      </c>
      <c r="D250" s="3" t="s">
        <v>91</v>
      </c>
      <c r="E250" s="3" t="s">
        <v>1831</v>
      </c>
      <c r="F250" s="3">
        <v>2.0</v>
      </c>
      <c r="G250" s="3" t="s">
        <v>93</v>
      </c>
      <c r="H250" s="3" t="s">
        <v>94</v>
      </c>
      <c r="I250" s="3" t="s">
        <v>96</v>
      </c>
      <c r="J250" s="3" t="s">
        <v>95</v>
      </c>
      <c r="K250" s="3" t="s">
        <v>1832</v>
      </c>
      <c r="L250" s="3">
        <v>2.023030454E9</v>
      </c>
      <c r="M250" s="3" t="s">
        <v>616</v>
      </c>
      <c r="N250" s="3" t="s">
        <v>1833</v>
      </c>
      <c r="O250" s="3">
        <v>1.1962579938E10</v>
      </c>
      <c r="P250" s="3">
        <v>5.03036924E8</v>
      </c>
      <c r="Q250" s="3" t="s">
        <v>92</v>
      </c>
      <c r="R250" s="3">
        <v>2.426229683E10</v>
      </c>
      <c r="S250" s="4">
        <v>37406.0</v>
      </c>
      <c r="T250" s="3" t="s">
        <v>99</v>
      </c>
      <c r="U250" s="3" t="s">
        <v>100</v>
      </c>
      <c r="V250" s="3" t="s">
        <v>1834</v>
      </c>
      <c r="W250" s="5" t="s">
        <v>1835</v>
      </c>
      <c r="X250" s="3" t="s">
        <v>103</v>
      </c>
      <c r="Y250" s="3" t="s">
        <v>104</v>
      </c>
      <c r="Z250" s="3" t="s">
        <v>105</v>
      </c>
      <c r="AA250" s="3" t="s">
        <v>106</v>
      </c>
      <c r="AC250" s="3">
        <v>2.0</v>
      </c>
      <c r="AD250" s="3">
        <v>2.0</v>
      </c>
      <c r="AE250" s="23">
        <f t="shared" si="1"/>
        <v>4</v>
      </c>
      <c r="AG250" s="23">
        <f t="shared" si="2"/>
        <v>4</v>
      </c>
      <c r="AH250" s="24" t="str">
        <f t="shared" si="3"/>
        <v>Ok</v>
      </c>
      <c r="AI250" s="3" t="s">
        <v>107</v>
      </c>
      <c r="AJ250" s="3">
        <v>1242.0</v>
      </c>
      <c r="AK250" s="3" t="s">
        <v>108</v>
      </c>
      <c r="AL250" s="25">
        <f>IFERROR(VLOOKUP(AK250,'Dicionário'!A:C,2,0),"Conferir")</f>
        <v>2</v>
      </c>
      <c r="AM250" s="3">
        <v>0.0</v>
      </c>
      <c r="AN250" s="3" t="s">
        <v>109</v>
      </c>
      <c r="AO250" s="26">
        <f>IFERROR(VLOOKUP(AN250,'Dicionário'!$A:$C,2,0),"Conferir")</f>
        <v>2</v>
      </c>
      <c r="AP250" s="3">
        <v>1703.0</v>
      </c>
      <c r="AQ250" s="3" t="s">
        <v>110</v>
      </c>
      <c r="AR250" s="26">
        <f>IFERROR(VLOOKUP(AQ250,'Dicionário'!$A:$C,2,0),"Conferir")</f>
        <v>2</v>
      </c>
      <c r="AS250" s="3">
        <v>0.0</v>
      </c>
      <c r="AT250" s="3" t="s">
        <v>109</v>
      </c>
      <c r="AU250" s="26">
        <f>IFERROR(VLOOKUP(AT250,'Dicionário'!$A:$C,2,0),"Conferir")</f>
        <v>2</v>
      </c>
      <c r="AV250" s="3">
        <v>0.0</v>
      </c>
      <c r="AW250" s="3" t="s">
        <v>109</v>
      </c>
      <c r="AX250" s="26">
        <f>IFERROR(VLOOKUP(AW250,'Dicionário'!$A:$C,2,0),"Conferir")</f>
        <v>2</v>
      </c>
      <c r="AY250" s="3">
        <v>0.0</v>
      </c>
      <c r="AZ250" s="3" t="s">
        <v>109</v>
      </c>
      <c r="BA250" s="26">
        <f>IFERROR(VLOOKUP(AZ250,'Dicionário'!$A:$C,2,0),"Conferir")</f>
        <v>2</v>
      </c>
      <c r="BB250" s="3">
        <v>0.0</v>
      </c>
      <c r="BC250" s="3" t="s">
        <v>109</v>
      </c>
      <c r="BD250" s="26">
        <f>IFERROR(VLOOKUP(BC250,'Dicionário'!$A:$C,2,0),"Conferir")</f>
        <v>2</v>
      </c>
      <c r="BF250" s="3">
        <v>0.0</v>
      </c>
      <c r="BG250" s="3" t="s">
        <v>136</v>
      </c>
      <c r="BH250" s="26">
        <f>IFERROR(VLOOKUP(BG250,'Dicionário'!$A:$C,2,0),"Conferir")</f>
        <v>1</v>
      </c>
      <c r="BI250" s="3">
        <v>0.0</v>
      </c>
      <c r="BJ250" s="3" t="s">
        <v>137</v>
      </c>
      <c r="BK250" s="26">
        <f>IFERROR(VLOOKUP(BJ250,'Dicionário'!$A:$C,2,0),"Conferir")</f>
        <v>2</v>
      </c>
      <c r="BL250" s="3">
        <v>0.0</v>
      </c>
      <c r="BM250" s="3" t="s">
        <v>113</v>
      </c>
      <c r="BN250" s="26">
        <f>IFERROR(VLOOKUP(BM250,'Dicionário'!$A:$C,2,0),"Conferir")</f>
        <v>2</v>
      </c>
      <c r="BO250" s="3">
        <v>45.0</v>
      </c>
      <c r="BP250" s="3" t="s">
        <v>114</v>
      </c>
      <c r="BQ250" s="26">
        <f>IFERROR(VLOOKUP(BP250,'Dicionário'!$A:$C,2,0),"Conferir")</f>
        <v>2</v>
      </c>
      <c r="BR250" s="3">
        <v>163.0</v>
      </c>
      <c r="BS250" s="3" t="s">
        <v>114</v>
      </c>
      <c r="BT250" s="26">
        <f>IFERROR(VLOOKUP(BS250,'Dicionário'!$A:$C,2,0),"Conferir")</f>
        <v>2</v>
      </c>
      <c r="BU250" s="3">
        <v>30.0</v>
      </c>
      <c r="BV250" s="3" t="s">
        <v>139</v>
      </c>
      <c r="BW250" s="26">
        <f>IFERROR(VLOOKUP(BV250,'Dicionário'!$A:$C,2,0),"Conferir")</f>
        <v>2</v>
      </c>
      <c r="BX250" s="3" t="s">
        <v>115</v>
      </c>
      <c r="BY250" s="3">
        <v>50.0</v>
      </c>
      <c r="BZ250" s="3" t="s">
        <v>140</v>
      </c>
      <c r="CA250" s="26">
        <f>IFERROR(VLOOKUP(BZ250,'Dicionário'!$A:$C,2,0),"Conferir")</f>
        <v>0</v>
      </c>
      <c r="CB250" s="3">
        <v>150.0</v>
      </c>
      <c r="CC250" s="3">
        <v>0.0</v>
      </c>
      <c r="CD250" s="3" t="s">
        <v>113</v>
      </c>
      <c r="CE250" s="26">
        <f>IFERROR(VLOOKUP(CD250,'Dicionário'!$A:$C,2,0),"Conferir")</f>
        <v>2</v>
      </c>
      <c r="CF250" s="3">
        <v>0.0</v>
      </c>
      <c r="CG250" s="3" t="s">
        <v>113</v>
      </c>
      <c r="CH250" s="26">
        <f>IFERROR(VLOOKUP(CG250,'Dicionário'!$A:$C,2,0),"Conferir")</f>
        <v>2</v>
      </c>
      <c r="CI250" s="3">
        <v>112.0</v>
      </c>
      <c r="CJ250" s="3" t="s">
        <v>118</v>
      </c>
      <c r="CK250" s="26">
        <f>IFERROR(VLOOKUP(CJ250,'Dicionário'!$A:$C,2,0),"Conferir")</f>
        <v>2</v>
      </c>
      <c r="CL250" s="3" t="s">
        <v>1035</v>
      </c>
      <c r="CM250" s="3">
        <v>0.0</v>
      </c>
      <c r="CN250" s="3">
        <v>0.0</v>
      </c>
      <c r="CO250" s="3">
        <v>0.0</v>
      </c>
      <c r="CP250" s="3" t="s">
        <v>113</v>
      </c>
      <c r="CQ250" s="26">
        <f>IFERROR(VLOOKUP(CP250,'Dicionário'!$A:$C,2,0),"Conferir")</f>
        <v>2</v>
      </c>
      <c r="CR250" s="3">
        <v>0.0</v>
      </c>
      <c r="CS250" s="3" t="s">
        <v>120</v>
      </c>
      <c r="CT250" s="3">
        <v>0.0</v>
      </c>
      <c r="CU250" s="3">
        <f t="shared" ref="CU250:CU252" si="39">ROUNDDOWN((CT250-CR250)/12,0)</f>
        <v>0</v>
      </c>
      <c r="CV250" s="3" t="s">
        <v>120</v>
      </c>
      <c r="CW250" s="3">
        <v>0.0</v>
      </c>
      <c r="CX250" s="3" t="s">
        <v>113</v>
      </c>
      <c r="CY250" s="26">
        <f>IFERROR(VLOOKUP(CX250,'Dicionário'!$A:$C,2,0),"Conferir")</f>
        <v>2</v>
      </c>
      <c r="DA250" s="3" t="s">
        <v>122</v>
      </c>
      <c r="DB250" s="3" t="s">
        <v>122</v>
      </c>
      <c r="DC250" s="26">
        <f>IFERROR(VLOOKUP(DB250,'Dicionário'!$A:$C,2,0),"Conferir")</f>
        <v>1</v>
      </c>
      <c r="DD250" s="3" t="s">
        <v>123</v>
      </c>
      <c r="DF250" s="3" t="s">
        <v>124</v>
      </c>
      <c r="DG250" s="26">
        <f>IFERROR(VLOOKUP(DF250,'Dicionário'!$A:$C,2,0),"Conferir")</f>
        <v>2</v>
      </c>
      <c r="DH250" s="3" t="s">
        <v>181</v>
      </c>
      <c r="DI250" s="26">
        <f>IFERROR(VLOOKUP(DH250,'Dicionário'!$A:$C,2,0),"Conferir")</f>
        <v>1</v>
      </c>
      <c r="DJ250" s="3" t="s">
        <v>146</v>
      </c>
      <c r="DK250" s="26">
        <f>IFERROR(VLOOKUP(DJ250,'Dicionário'!$A:$C,2,0),"Conferir")</f>
        <v>5</v>
      </c>
      <c r="DL250" s="3" t="s">
        <v>91</v>
      </c>
      <c r="DM250" s="26">
        <f>IFERROR(VLOOKUP(DL250,'Dicionário'!$A:$C,2,0),"Conferir")</f>
        <v>1</v>
      </c>
      <c r="DN250" s="3" t="s">
        <v>91</v>
      </c>
      <c r="DO250" s="26">
        <f>IFERROR(VLOOKUP(DN250,'Dicionário'!$A:$C,2,0),"Conferir")</f>
        <v>1</v>
      </c>
      <c r="DQ250" s="27">
        <f t="shared" si="5"/>
        <v>2945</v>
      </c>
      <c r="DR250" s="27">
        <f t="shared" si="6"/>
        <v>550</v>
      </c>
      <c r="DS250" s="27">
        <f t="shared" si="7"/>
        <v>21</v>
      </c>
      <c r="DT250" s="27">
        <v>2022.0</v>
      </c>
    </row>
    <row r="251">
      <c r="A251" s="2">
        <v>45052.62977364584</v>
      </c>
      <c r="B251" s="3" t="s">
        <v>1838</v>
      </c>
      <c r="C251" s="3" t="s">
        <v>91</v>
      </c>
      <c r="D251" s="3" t="s">
        <v>92</v>
      </c>
      <c r="E251" s="3" t="s">
        <v>1839</v>
      </c>
      <c r="F251" s="3" t="s">
        <v>93</v>
      </c>
      <c r="G251" s="3" t="s">
        <v>93</v>
      </c>
      <c r="H251" s="3" t="s">
        <v>94</v>
      </c>
      <c r="I251" s="3" t="s">
        <v>96</v>
      </c>
      <c r="J251" s="3" t="s">
        <v>995</v>
      </c>
      <c r="K251" s="3" t="s">
        <v>1840</v>
      </c>
      <c r="L251" s="3">
        <v>2.023030457E9</v>
      </c>
      <c r="M251" s="3" t="s">
        <v>127</v>
      </c>
      <c r="N251" s="3" t="s">
        <v>1841</v>
      </c>
      <c r="O251" s="3">
        <v>1.1983586121E10</v>
      </c>
      <c r="P251" s="3">
        <v>6.24539398E8</v>
      </c>
      <c r="Q251" s="3" t="s">
        <v>92</v>
      </c>
      <c r="R251" s="3">
        <v>5.44549408E10</v>
      </c>
      <c r="S251" s="4">
        <v>38715.0</v>
      </c>
      <c r="T251" s="3" t="s">
        <v>99</v>
      </c>
      <c r="U251" s="3" t="s">
        <v>100</v>
      </c>
      <c r="V251" s="3" t="s">
        <v>1842</v>
      </c>
      <c r="W251" s="5" t="s">
        <v>1843</v>
      </c>
      <c r="X251" s="3" t="s">
        <v>103</v>
      </c>
      <c r="Y251" s="3" t="s">
        <v>104</v>
      </c>
      <c r="Z251" s="3" t="s">
        <v>105</v>
      </c>
      <c r="AA251" s="3" t="s">
        <v>106</v>
      </c>
      <c r="AC251" s="3">
        <v>3.0</v>
      </c>
      <c r="AD251" s="3">
        <v>2.0</v>
      </c>
      <c r="AE251" s="23">
        <f t="shared" si="1"/>
        <v>4</v>
      </c>
      <c r="AG251" s="23">
        <f t="shared" si="2"/>
        <v>4</v>
      </c>
      <c r="AH251" s="24" t="str">
        <f t="shared" si="3"/>
        <v>Ok</v>
      </c>
      <c r="AI251" s="3" t="s">
        <v>107</v>
      </c>
      <c r="AJ251" s="3">
        <v>0.0</v>
      </c>
      <c r="AK251" s="3" t="s">
        <v>109</v>
      </c>
      <c r="AL251" s="25">
        <f>IFERROR(VLOOKUP(AK251,'Dicionário'!A:C,2,0),"Conferir")</f>
        <v>2</v>
      </c>
      <c r="AM251" s="3">
        <v>0.0</v>
      </c>
      <c r="AN251" s="3" t="s">
        <v>109</v>
      </c>
      <c r="AO251" s="26">
        <f>IFERROR(VLOOKUP(AN251,'Dicionário'!$A:$C,2,0),"Conferir")</f>
        <v>2</v>
      </c>
      <c r="AP251" s="3">
        <v>1758.0</v>
      </c>
      <c r="AQ251" s="3" t="s">
        <v>110</v>
      </c>
      <c r="AR251" s="26">
        <f>IFERROR(VLOOKUP(AQ251,'Dicionário'!$A:$C,2,0),"Conferir")</f>
        <v>2</v>
      </c>
      <c r="AS251" s="3">
        <v>0.0</v>
      </c>
      <c r="AT251" s="3" t="s">
        <v>109</v>
      </c>
      <c r="AU251" s="26">
        <f>IFERROR(VLOOKUP(AT251,'Dicionário'!$A:$C,2,0),"Conferir")</f>
        <v>2</v>
      </c>
      <c r="AV251" s="3">
        <v>0.0</v>
      </c>
      <c r="AW251" s="3" t="s">
        <v>109</v>
      </c>
      <c r="AX251" s="26">
        <f>IFERROR(VLOOKUP(AW251,'Dicionário'!$A:$C,2,0),"Conferir")</f>
        <v>2</v>
      </c>
      <c r="AY251" s="3">
        <v>0.0</v>
      </c>
      <c r="AZ251" s="3" t="s">
        <v>109</v>
      </c>
      <c r="BA251" s="26">
        <f>IFERROR(VLOOKUP(AZ251,'Dicionário'!$A:$C,2,0),"Conferir")</f>
        <v>2</v>
      </c>
      <c r="BB251" s="3">
        <v>600.0</v>
      </c>
      <c r="BC251" s="3" t="s">
        <v>154</v>
      </c>
      <c r="BD251" s="26">
        <f>IFERROR(VLOOKUP(BC251,'Dicionário'!$A:$C,2,0),"Conferir")</f>
        <v>2</v>
      </c>
      <c r="BF251" s="3">
        <v>0.0</v>
      </c>
      <c r="BG251" s="3" t="s">
        <v>155</v>
      </c>
      <c r="BH251" s="26">
        <f>IFERROR(VLOOKUP(BG251,'Dicionário'!$A:$C,2,0),"Conferir")</f>
        <v>3</v>
      </c>
      <c r="BI251" s="3">
        <v>432.0</v>
      </c>
      <c r="BJ251" s="3" t="s">
        <v>437</v>
      </c>
      <c r="BK251" s="26">
        <f>IFERROR(VLOOKUP(BJ251,'Dicionário'!$A:$C,2,0),"Conferir")</f>
        <v>2</v>
      </c>
      <c r="BL251" s="3">
        <v>283.0</v>
      </c>
      <c r="BM251" s="3" t="s">
        <v>138</v>
      </c>
      <c r="BN251" s="26">
        <f>IFERROR(VLOOKUP(BM251,'Dicionário'!$A:$C,2,0),"Conferir")</f>
        <v>2</v>
      </c>
      <c r="BO251" s="3">
        <v>90.0</v>
      </c>
      <c r="BP251" s="3" t="s">
        <v>114</v>
      </c>
      <c r="BQ251" s="26">
        <f>IFERROR(VLOOKUP(BP251,'Dicionário'!$A:$C,2,0),"Conferir")</f>
        <v>2</v>
      </c>
      <c r="BR251" s="3">
        <v>230.0</v>
      </c>
      <c r="BS251" s="3" t="s">
        <v>372</v>
      </c>
      <c r="BT251" s="26">
        <f>IFERROR(VLOOKUP(BS251,'Dicionário'!$A:$C,2,0),"Conferir")</f>
        <v>0</v>
      </c>
      <c r="BU251" s="3">
        <v>0.0</v>
      </c>
      <c r="BV251" s="3" t="s">
        <v>113</v>
      </c>
      <c r="BW251" s="26">
        <f>IFERROR(VLOOKUP(BV251,'Dicionário'!$A:$C,2,0),"Conferir")</f>
        <v>2</v>
      </c>
      <c r="BX251" s="3" t="s">
        <v>157</v>
      </c>
      <c r="BY251" s="3">
        <v>124.0</v>
      </c>
      <c r="BZ251" s="3" t="s">
        <v>116</v>
      </c>
      <c r="CA251" s="26">
        <f>IFERROR(VLOOKUP(BZ251,'Dicionário'!$A:$C,2,0),"Conferir")</f>
        <v>2</v>
      </c>
      <c r="CB251" s="3">
        <v>150.0</v>
      </c>
      <c r="CC251" s="3">
        <v>0.0</v>
      </c>
      <c r="CD251" s="3" t="s">
        <v>113</v>
      </c>
      <c r="CE251" s="26">
        <f>IFERROR(VLOOKUP(CD251,'Dicionário'!$A:$C,2,0),"Conferir")</f>
        <v>2</v>
      </c>
      <c r="CF251" s="3">
        <v>0.0</v>
      </c>
      <c r="CG251" s="3" t="s">
        <v>113</v>
      </c>
      <c r="CH251" s="26">
        <f>IFERROR(VLOOKUP(CG251,'Dicionário'!$A:$C,2,0),"Conferir")</f>
        <v>2</v>
      </c>
      <c r="CI251" s="3">
        <v>105.0</v>
      </c>
      <c r="CJ251" s="3" t="s">
        <v>118</v>
      </c>
      <c r="CK251" s="26">
        <f>IFERROR(VLOOKUP(CJ251,'Dicionário'!$A:$C,2,0),"Conferir")</f>
        <v>2</v>
      </c>
      <c r="CL251" s="3" t="s">
        <v>1238</v>
      </c>
      <c r="CM251" s="3">
        <v>0.0</v>
      </c>
      <c r="CN251" s="3">
        <v>0.0</v>
      </c>
      <c r="CO251" s="3">
        <v>0.0</v>
      </c>
      <c r="CP251" s="3" t="s">
        <v>113</v>
      </c>
      <c r="CQ251" s="26">
        <f>IFERROR(VLOOKUP(CP251,'Dicionário'!$A:$C,2,0),"Conferir")</f>
        <v>2</v>
      </c>
      <c r="CR251" s="3">
        <v>0.0</v>
      </c>
      <c r="CS251" s="3" t="s">
        <v>113</v>
      </c>
      <c r="CT251" s="3">
        <v>0.0</v>
      </c>
      <c r="CU251" s="3">
        <f t="shared" si="39"/>
        <v>0</v>
      </c>
      <c r="CV251" s="3" t="s">
        <v>113</v>
      </c>
      <c r="CW251" s="3">
        <v>0.0</v>
      </c>
      <c r="CX251" s="3" t="s">
        <v>113</v>
      </c>
      <c r="CY251" s="26">
        <f>IFERROR(VLOOKUP(CX251,'Dicionário'!$A:$C,2,0),"Conferir")</f>
        <v>2</v>
      </c>
      <c r="DA251" s="3" t="s">
        <v>122</v>
      </c>
      <c r="DB251" s="3" t="s">
        <v>122</v>
      </c>
      <c r="DC251" s="26">
        <f>IFERROR(VLOOKUP(DB251,'Dicionário'!$A:$C,2,0),"Conferir")</f>
        <v>1</v>
      </c>
      <c r="DD251" s="3" t="s">
        <v>144</v>
      </c>
      <c r="DF251" s="3" t="s">
        <v>124</v>
      </c>
      <c r="DG251" s="26">
        <f>IFERROR(VLOOKUP(DF251,'Dicionário'!$A:$C,2,0),"Conferir")</f>
        <v>2</v>
      </c>
      <c r="DH251" s="3" t="s">
        <v>146</v>
      </c>
      <c r="DI251" s="26">
        <f>IFERROR(VLOOKUP(DH251,'Dicionário'!$A:$C,2,0),"Conferir")</f>
        <v>5</v>
      </c>
      <c r="DJ251" s="3" t="s">
        <v>146</v>
      </c>
      <c r="DK251" s="26">
        <f>IFERROR(VLOOKUP(DJ251,'Dicionário'!$A:$C,2,0),"Conferir")</f>
        <v>5</v>
      </c>
      <c r="DL251" s="3" t="s">
        <v>92</v>
      </c>
      <c r="DM251" s="26">
        <f>IFERROR(VLOOKUP(DL251,'Dicionário'!$A:$C,2,0),"Conferir")</f>
        <v>2</v>
      </c>
      <c r="DN251" s="3" t="s">
        <v>92</v>
      </c>
      <c r="DO251" s="26">
        <f>IFERROR(VLOOKUP(DN251,'Dicionário'!$A:$C,2,0),"Conferir")</f>
        <v>2</v>
      </c>
      <c r="DQ251" s="27">
        <f t="shared" si="5"/>
        <v>2358</v>
      </c>
      <c r="DR251" s="27">
        <f t="shared" si="6"/>
        <v>1414</v>
      </c>
      <c r="DS251" s="27">
        <f t="shared" si="7"/>
        <v>17</v>
      </c>
      <c r="DT251" s="27">
        <v>2023.0</v>
      </c>
    </row>
    <row r="252">
      <c r="A252" s="2">
        <v>45045.45513798611</v>
      </c>
      <c r="B252" s="3" t="s">
        <v>1844</v>
      </c>
      <c r="C252" s="3" t="s">
        <v>91</v>
      </c>
      <c r="D252" s="3" t="s">
        <v>91</v>
      </c>
      <c r="E252" s="3" t="s">
        <v>92</v>
      </c>
      <c r="F252" s="3" t="s">
        <v>93</v>
      </c>
      <c r="G252" s="3" t="s">
        <v>93</v>
      </c>
      <c r="H252" s="3" t="s">
        <v>94</v>
      </c>
      <c r="I252" s="3" t="s">
        <v>96</v>
      </c>
      <c r="J252" s="3" t="s">
        <v>95</v>
      </c>
      <c r="K252" s="3" t="s">
        <v>1845</v>
      </c>
      <c r="L252" s="3">
        <v>2.023030458E9</v>
      </c>
      <c r="M252" s="3" t="s">
        <v>267</v>
      </c>
      <c r="N252" s="3" t="s">
        <v>1846</v>
      </c>
      <c r="O252" s="3">
        <v>1.198285786E10</v>
      </c>
      <c r="P252" s="3">
        <v>5.01451043E8</v>
      </c>
      <c r="Q252" s="3" t="s">
        <v>92</v>
      </c>
      <c r="R252" s="3">
        <v>4.0831735805E10</v>
      </c>
      <c r="S252" s="4">
        <v>38618.0</v>
      </c>
      <c r="T252" s="3" t="s">
        <v>99</v>
      </c>
      <c r="U252" s="3" t="s">
        <v>100</v>
      </c>
      <c r="V252" s="3" t="s">
        <v>1847</v>
      </c>
      <c r="W252" s="5" t="s">
        <v>1848</v>
      </c>
      <c r="X252" s="3" t="s">
        <v>391</v>
      </c>
      <c r="Y252" s="3" t="s">
        <v>104</v>
      </c>
      <c r="Z252" s="3" t="s">
        <v>105</v>
      </c>
      <c r="AA252" s="3" t="s">
        <v>106</v>
      </c>
      <c r="AB252" s="3" t="s">
        <v>1849</v>
      </c>
      <c r="AC252" s="3">
        <v>5.0</v>
      </c>
      <c r="AD252" s="3">
        <v>1.0</v>
      </c>
      <c r="AE252" s="23">
        <f t="shared" si="1"/>
        <v>2</v>
      </c>
      <c r="AG252" s="23">
        <f t="shared" si="2"/>
        <v>2</v>
      </c>
      <c r="AH252" s="24" t="str">
        <f t="shared" si="3"/>
        <v>Ok</v>
      </c>
      <c r="AI252" s="3" t="s">
        <v>134</v>
      </c>
      <c r="AJ252" s="3">
        <v>0.0</v>
      </c>
      <c r="AK252" s="3" t="s">
        <v>109</v>
      </c>
      <c r="AL252" s="25">
        <f>IFERROR(VLOOKUP(AK252,'Dicionário'!A:C,2,0),"Conferir")</f>
        <v>2</v>
      </c>
      <c r="AM252" s="3">
        <v>2056.0</v>
      </c>
      <c r="AN252" s="3" t="s">
        <v>581</v>
      </c>
      <c r="AO252" s="26">
        <f>IFERROR(VLOOKUP(AN252,'Dicionário'!$A:$C,2,0),"Conferir")</f>
        <v>0</v>
      </c>
      <c r="AP252" s="3">
        <v>896.0</v>
      </c>
      <c r="AQ252" s="3" t="s">
        <v>108</v>
      </c>
      <c r="AR252" s="26">
        <f>IFERROR(VLOOKUP(AQ252,'Dicionário'!$A:$C,2,0),"Conferir")</f>
        <v>2</v>
      </c>
      <c r="AS252" s="3">
        <v>0.0</v>
      </c>
      <c r="AT252" s="3" t="s">
        <v>109</v>
      </c>
      <c r="AU252" s="26">
        <f>IFERROR(VLOOKUP(AT252,'Dicionário'!$A:$C,2,0),"Conferir")</f>
        <v>2</v>
      </c>
      <c r="AV252" s="3">
        <v>0.0</v>
      </c>
      <c r="AW252" s="3" t="s">
        <v>109</v>
      </c>
      <c r="AX252" s="26">
        <f>IFERROR(VLOOKUP(AW252,'Dicionário'!$A:$C,2,0),"Conferir")</f>
        <v>2</v>
      </c>
      <c r="AY252" s="3">
        <v>0.0</v>
      </c>
      <c r="AZ252" s="3" t="s">
        <v>109</v>
      </c>
      <c r="BA252" s="26">
        <f>IFERROR(VLOOKUP(AZ252,'Dicionário'!$A:$C,2,0),"Conferir")</f>
        <v>2</v>
      </c>
      <c r="BB252" s="3">
        <v>0.0</v>
      </c>
      <c r="BC252" s="3" t="s">
        <v>109</v>
      </c>
      <c r="BD252" s="26">
        <f>IFERROR(VLOOKUP(BC252,'Dicionário'!$A:$C,2,0),"Conferir")</f>
        <v>2</v>
      </c>
      <c r="BF252" s="3">
        <v>0.0</v>
      </c>
      <c r="BG252" s="3" t="s">
        <v>203</v>
      </c>
      <c r="BH252" s="26">
        <f>IFERROR(VLOOKUP(BG252,'Dicionário'!$A:$C,2,0),"Conferir")</f>
        <v>4</v>
      </c>
      <c r="BI252" s="3">
        <v>0.0</v>
      </c>
      <c r="BJ252" s="3" t="s">
        <v>137</v>
      </c>
      <c r="BK252" s="26">
        <f>IFERROR(VLOOKUP(BJ252,'Dicionário'!$A:$C,2,0),"Conferir")</f>
        <v>2</v>
      </c>
      <c r="BL252" s="3">
        <v>0.0</v>
      </c>
      <c r="BM252" s="3" t="s">
        <v>113</v>
      </c>
      <c r="BN252" s="26">
        <f>IFERROR(VLOOKUP(BM252,'Dicionário'!$A:$C,2,0),"Conferir")</f>
        <v>2</v>
      </c>
      <c r="BO252" s="3">
        <v>0.0</v>
      </c>
      <c r="BP252" s="3" t="s">
        <v>349</v>
      </c>
      <c r="BQ252" s="26">
        <f>IFERROR(VLOOKUP(BP252,'Dicionário'!$A:$C,2,0),"Conferir")</f>
        <v>2</v>
      </c>
      <c r="BR252" s="3">
        <v>67.0</v>
      </c>
      <c r="BS252" s="3" t="s">
        <v>114</v>
      </c>
      <c r="BT252" s="26">
        <f>IFERROR(VLOOKUP(BS252,'Dicionário'!$A:$C,2,0),"Conferir")</f>
        <v>2</v>
      </c>
      <c r="BU252" s="3">
        <v>80.0</v>
      </c>
      <c r="BV252" s="3" t="s">
        <v>256</v>
      </c>
      <c r="BW252" s="26">
        <f>IFERROR(VLOOKUP(BV252,'Dicionário'!$A:$C,2,0),"Conferir")</f>
        <v>0</v>
      </c>
      <c r="BX252" s="3" t="s">
        <v>157</v>
      </c>
      <c r="BY252" s="3">
        <v>102.0</v>
      </c>
      <c r="BZ252" s="3" t="s">
        <v>116</v>
      </c>
      <c r="CA252" s="26">
        <f>IFERROR(VLOOKUP(BZ252,'Dicionário'!$A:$C,2,0),"Conferir")</f>
        <v>2</v>
      </c>
      <c r="CB252" s="3">
        <v>412.0</v>
      </c>
      <c r="CC252" s="3">
        <v>106.0</v>
      </c>
      <c r="CD252" s="3" t="s">
        <v>189</v>
      </c>
      <c r="CE252" s="26">
        <f>IFERROR(VLOOKUP(CD252,'Dicionário'!$A:$C,2,0),"Conferir")</f>
        <v>2</v>
      </c>
      <c r="CF252" s="3">
        <v>218.0</v>
      </c>
      <c r="CG252" s="3" t="s">
        <v>276</v>
      </c>
      <c r="CH252" s="26">
        <f>IFERROR(VLOOKUP(CG252,'Dicionário'!$A:$C,2,0),"Conferir")</f>
        <v>2</v>
      </c>
      <c r="CI252" s="3">
        <v>40.0</v>
      </c>
      <c r="CJ252" s="3" t="s">
        <v>118</v>
      </c>
      <c r="CK252" s="26">
        <f>IFERROR(VLOOKUP(CJ252,'Dicionário'!$A:$C,2,0),"Conferir")</f>
        <v>2</v>
      </c>
      <c r="CL252" s="3" t="s">
        <v>865</v>
      </c>
      <c r="CM252" s="3">
        <v>1.0</v>
      </c>
      <c r="CN252" s="3">
        <v>0.0</v>
      </c>
      <c r="CO252" s="3">
        <v>2538.0</v>
      </c>
      <c r="CP252" s="3" t="s">
        <v>120</v>
      </c>
      <c r="CQ252" s="26">
        <f>IFERROR(VLOOKUP(CP252,'Dicionário'!$A:$C,2,0),"Conferir")</f>
        <v>2</v>
      </c>
      <c r="CR252" s="3">
        <v>0.0</v>
      </c>
      <c r="CS252" s="3" t="s">
        <v>120</v>
      </c>
      <c r="CT252" s="3">
        <v>0.0</v>
      </c>
      <c r="CU252" s="3">
        <f t="shared" si="39"/>
        <v>0</v>
      </c>
      <c r="CV252" s="3" t="s">
        <v>113</v>
      </c>
      <c r="CW252" s="3">
        <v>0.0</v>
      </c>
      <c r="CX252" s="3" t="s">
        <v>113</v>
      </c>
      <c r="CY252" s="26">
        <f>IFERROR(VLOOKUP(CX252,'Dicionário'!$A:$C,2,0),"Conferir")</f>
        <v>2</v>
      </c>
      <c r="CZ252" s="3" t="s">
        <v>866</v>
      </c>
      <c r="DA252" s="3" t="s">
        <v>122</v>
      </c>
      <c r="DB252" s="3" t="s">
        <v>122</v>
      </c>
      <c r="DC252" s="26">
        <f>IFERROR(VLOOKUP(DB252,'Dicionário'!$A:$C,2,0),"Conferir")</f>
        <v>1</v>
      </c>
      <c r="DD252" s="3" t="s">
        <v>144</v>
      </c>
      <c r="DF252" s="3" t="s">
        <v>124</v>
      </c>
      <c r="DG252" s="26">
        <f>IFERROR(VLOOKUP(DF252,'Dicionário'!$A:$C,2,0),"Conferir")</f>
        <v>2</v>
      </c>
      <c r="DH252" s="3" t="s">
        <v>146</v>
      </c>
      <c r="DI252" s="26">
        <f>IFERROR(VLOOKUP(DH252,'Dicionário'!$A:$C,2,0),"Conferir")</f>
        <v>5</v>
      </c>
      <c r="DJ252" s="3" t="s">
        <v>126</v>
      </c>
      <c r="DK252" s="26">
        <f>IFERROR(VLOOKUP(DJ252,'Dicionário'!$A:$C,2,0),"Conferir")</f>
        <v>7</v>
      </c>
      <c r="DL252" s="3" t="s">
        <v>92</v>
      </c>
      <c r="DM252" s="26">
        <f>IFERROR(VLOOKUP(DL252,'Dicionário'!$A:$C,2,0),"Conferir")</f>
        <v>2</v>
      </c>
      <c r="DN252" s="3" t="s">
        <v>92</v>
      </c>
      <c r="DO252" s="26">
        <f>IFERROR(VLOOKUP(DN252,'Dicionário'!$A:$C,2,0),"Conferir")</f>
        <v>2</v>
      </c>
      <c r="DQ252" s="27">
        <f t="shared" si="5"/>
        <v>2952</v>
      </c>
      <c r="DR252" s="27">
        <f t="shared" si="6"/>
        <v>3563</v>
      </c>
      <c r="DS252" s="27">
        <f t="shared" si="7"/>
        <v>18</v>
      </c>
      <c r="DT252" s="27">
        <v>2023.0</v>
      </c>
    </row>
    <row r="253">
      <c r="A253" s="2">
        <v>45045.67683776621</v>
      </c>
      <c r="B253" s="3" t="s">
        <v>1853</v>
      </c>
      <c r="C253" s="3" t="s">
        <v>91</v>
      </c>
      <c r="D253" s="3" t="s">
        <v>92</v>
      </c>
      <c r="E253" s="3" t="s">
        <v>92</v>
      </c>
      <c r="F253" s="3" t="s">
        <v>93</v>
      </c>
      <c r="G253" s="3" t="s">
        <v>93</v>
      </c>
      <c r="H253" s="3" t="s">
        <v>94</v>
      </c>
      <c r="I253" s="3" t="s">
        <v>455</v>
      </c>
      <c r="J253" s="3" t="s">
        <v>96</v>
      </c>
      <c r="K253" s="3" t="s">
        <v>1854</v>
      </c>
      <c r="L253" s="3">
        <v>2.023030462E9</v>
      </c>
      <c r="M253" s="3" t="s">
        <v>278</v>
      </c>
      <c r="N253" s="3" t="s">
        <v>1855</v>
      </c>
      <c r="O253" s="3">
        <v>1.199893487E10</v>
      </c>
      <c r="P253" s="3">
        <v>5.36825816E8</v>
      </c>
      <c r="R253" s="3">
        <v>5.4193691845E10</v>
      </c>
      <c r="S253" s="4">
        <v>38666.0</v>
      </c>
      <c r="T253" s="3" t="s">
        <v>131</v>
      </c>
      <c r="U253" s="3" t="s">
        <v>100</v>
      </c>
      <c r="V253" s="3" t="s">
        <v>1856</v>
      </c>
      <c r="W253" s="3">
        <v>2945110.0</v>
      </c>
      <c r="X253" s="3" t="s">
        <v>103</v>
      </c>
      <c r="Y253" s="3" t="s">
        <v>104</v>
      </c>
      <c r="Z253" s="3" t="s">
        <v>105</v>
      </c>
      <c r="AA253" s="3" t="s">
        <v>106</v>
      </c>
      <c r="AC253" s="3">
        <v>4.0</v>
      </c>
      <c r="AD253" s="3">
        <v>4.0</v>
      </c>
      <c r="AE253" s="23">
        <f t="shared" si="1"/>
        <v>8</v>
      </c>
      <c r="AG253" s="23">
        <f t="shared" si="2"/>
        <v>8</v>
      </c>
      <c r="AH253" s="24" t="str">
        <f t="shared" si="3"/>
        <v>Ok</v>
      </c>
      <c r="AI253" s="3" t="s">
        <v>107</v>
      </c>
      <c r="AJ253" s="3">
        <v>0.0</v>
      </c>
      <c r="AK253" s="3" t="s">
        <v>109</v>
      </c>
      <c r="AL253" s="25">
        <f>IFERROR(VLOOKUP(AK253,'Dicionário'!A:C,2,0),"Conferir")</f>
        <v>2</v>
      </c>
      <c r="AM253" s="3">
        <v>2279.0</v>
      </c>
      <c r="AN253" s="3" t="s">
        <v>108</v>
      </c>
      <c r="AO253" s="26">
        <f>IFERROR(VLOOKUP(AN253,'Dicionário'!$A:$C,2,0),"Conferir")</f>
        <v>2</v>
      </c>
      <c r="AP253" s="3">
        <v>6829.0</v>
      </c>
      <c r="AQ253" s="3" t="s">
        <v>108</v>
      </c>
      <c r="AR253" s="26">
        <f>IFERROR(VLOOKUP(AQ253,'Dicionário'!$A:$C,2,0),"Conferir")</f>
        <v>2</v>
      </c>
      <c r="AS253" s="3">
        <v>0.0</v>
      </c>
      <c r="AT253" s="3" t="s">
        <v>109</v>
      </c>
      <c r="AU253" s="26">
        <f>IFERROR(VLOOKUP(AT253,'Dicionário'!$A:$C,2,0),"Conferir")</f>
        <v>2</v>
      </c>
      <c r="AV253" s="3">
        <v>0.0</v>
      </c>
      <c r="AW253" s="3" t="s">
        <v>109</v>
      </c>
      <c r="AX253" s="26">
        <f>IFERROR(VLOOKUP(AW253,'Dicionário'!$A:$C,2,0),"Conferir")</f>
        <v>2</v>
      </c>
      <c r="AY253" s="3">
        <v>0.0</v>
      </c>
      <c r="AZ253" s="3" t="s">
        <v>109</v>
      </c>
      <c r="BA253" s="26">
        <f>IFERROR(VLOOKUP(AZ253,'Dicionário'!$A:$C,2,0),"Conferir")</f>
        <v>2</v>
      </c>
      <c r="BB253" s="3">
        <v>0.0</v>
      </c>
      <c r="BC253" s="3" t="s">
        <v>109</v>
      </c>
      <c r="BD253" s="26">
        <f>IFERROR(VLOOKUP(BC253,'Dicionário'!$A:$C,2,0),"Conferir")</f>
        <v>2</v>
      </c>
      <c r="BF253" s="3">
        <v>0.0</v>
      </c>
      <c r="BG253" s="3" t="s">
        <v>136</v>
      </c>
      <c r="BH253" s="26">
        <f>IFERROR(VLOOKUP(BG253,'Dicionário'!$A:$C,2,0),"Conferir")</f>
        <v>1</v>
      </c>
      <c r="BI253" s="3">
        <v>0.0</v>
      </c>
      <c r="BJ253" s="3" t="s">
        <v>137</v>
      </c>
      <c r="BK253" s="26">
        <f>IFERROR(VLOOKUP(BJ253,'Dicionário'!$A:$C,2,0),"Conferir")</f>
        <v>2</v>
      </c>
      <c r="BL253" s="3">
        <v>0.0</v>
      </c>
      <c r="BM253" s="3" t="s">
        <v>166</v>
      </c>
      <c r="BN253" s="26">
        <f>IFERROR(VLOOKUP(BM253,'Dicionário'!$A:$C,2,0),"Conferir")</f>
        <v>1</v>
      </c>
      <c r="BO253" s="3">
        <v>126.0</v>
      </c>
      <c r="BP253" s="3" t="s">
        <v>114</v>
      </c>
      <c r="BQ253" s="26">
        <f>IFERROR(VLOOKUP(BP253,'Dicionário'!$A:$C,2,0),"Conferir")</f>
        <v>2</v>
      </c>
      <c r="BR253" s="3">
        <v>196.0</v>
      </c>
      <c r="BS253" s="3" t="s">
        <v>114</v>
      </c>
      <c r="BT253" s="26">
        <f>IFERROR(VLOOKUP(BS253,'Dicionário'!$A:$C,2,0),"Conferir")</f>
        <v>2</v>
      </c>
      <c r="BU253" s="3">
        <v>50.0</v>
      </c>
      <c r="BV253" s="3" t="s">
        <v>167</v>
      </c>
      <c r="BW253" s="26">
        <f>IFERROR(VLOOKUP(BV253,'Dicionário'!$A:$C,2,0),"Conferir")</f>
        <v>2</v>
      </c>
      <c r="BX253" s="3" t="s">
        <v>115</v>
      </c>
      <c r="BY253" s="3">
        <v>120.0</v>
      </c>
      <c r="BZ253" s="3" t="s">
        <v>116</v>
      </c>
      <c r="CA253" s="26">
        <f>IFERROR(VLOOKUP(BZ253,'Dicionário'!$A:$C,2,0),"Conferir")</f>
        <v>2</v>
      </c>
      <c r="CB253" s="3">
        <v>880.0</v>
      </c>
      <c r="CC253" s="3">
        <v>430.0</v>
      </c>
      <c r="CD253" s="3" t="s">
        <v>189</v>
      </c>
      <c r="CE253" s="26">
        <f>IFERROR(VLOOKUP(CD253,'Dicionário'!$A:$C,2,0),"Conferir")</f>
        <v>2</v>
      </c>
      <c r="CF253" s="3">
        <v>103.0</v>
      </c>
      <c r="CG253" s="3" t="s">
        <v>117</v>
      </c>
      <c r="CH253" s="26">
        <f>IFERROR(VLOOKUP(CG253,'Dicionário'!$A:$C,2,0),"Conferir")</f>
        <v>2</v>
      </c>
      <c r="CI253" s="3">
        <v>360.0</v>
      </c>
      <c r="CJ253" s="3" t="s">
        <v>141</v>
      </c>
      <c r="CK253" s="26">
        <f>IFERROR(VLOOKUP(CJ253,'Dicionário'!$A:$C,2,0),"Conferir")</f>
        <v>2</v>
      </c>
      <c r="CL253" s="3" t="s">
        <v>796</v>
      </c>
      <c r="CM253" s="3">
        <v>1.0</v>
      </c>
      <c r="CN253" s="3">
        <v>0.0</v>
      </c>
      <c r="CO253" s="3">
        <v>630.0</v>
      </c>
      <c r="CP253" s="3" t="s">
        <v>797</v>
      </c>
      <c r="CQ253" s="26">
        <f>IFERROR(VLOOKUP(CP253,'Dicionário'!$A:$C,2,0),"Conferir")</f>
        <v>2</v>
      </c>
      <c r="CR253" s="3">
        <v>0.0</v>
      </c>
      <c r="CS253" s="3" t="s">
        <v>120</v>
      </c>
      <c r="CT253" s="3">
        <v>1071.0</v>
      </c>
      <c r="CU253" s="3">
        <v>0.0</v>
      </c>
      <c r="CV253" s="3" t="s">
        <v>120</v>
      </c>
      <c r="CW253" s="3">
        <v>0.0</v>
      </c>
      <c r="CX253" s="3" t="s">
        <v>113</v>
      </c>
      <c r="CY253" s="26">
        <f>IFERROR(VLOOKUP(CX253,'Dicionário'!$A:$C,2,0),"Conferir")</f>
        <v>2</v>
      </c>
      <c r="DA253" s="3" t="s">
        <v>122</v>
      </c>
      <c r="DB253" s="3" t="s">
        <v>122</v>
      </c>
      <c r="DC253" s="26">
        <f>IFERROR(VLOOKUP(DB253,'Dicionário'!$A:$C,2,0),"Conferir")</f>
        <v>1</v>
      </c>
      <c r="DD253" s="3" t="s">
        <v>144</v>
      </c>
      <c r="DF253" s="3" t="s">
        <v>124</v>
      </c>
      <c r="DG253" s="26">
        <f>IFERROR(VLOOKUP(DF253,'Dicionário'!$A:$C,2,0),"Conferir")</f>
        <v>2</v>
      </c>
      <c r="DH253" s="3" t="s">
        <v>146</v>
      </c>
      <c r="DI253" s="26">
        <f>IFERROR(VLOOKUP(DH253,'Dicionário'!$A:$C,2,0),"Conferir")</f>
        <v>5</v>
      </c>
      <c r="DJ253" s="3" t="s">
        <v>126</v>
      </c>
      <c r="DK253" s="26">
        <f>IFERROR(VLOOKUP(DJ253,'Dicionário'!$A:$C,2,0),"Conferir")</f>
        <v>7</v>
      </c>
      <c r="DL253" s="3" t="s">
        <v>92</v>
      </c>
      <c r="DM253" s="26">
        <f>IFERROR(VLOOKUP(DL253,'Dicionário'!$A:$C,2,0),"Conferir")</f>
        <v>2</v>
      </c>
      <c r="DN253" s="3" t="s">
        <v>91</v>
      </c>
      <c r="DO253" s="26">
        <f>IFERROR(VLOOKUP(DN253,'Dicionário'!$A:$C,2,0),"Conferir")</f>
        <v>1</v>
      </c>
      <c r="DQ253" s="27">
        <f t="shared" si="5"/>
        <v>9108</v>
      </c>
      <c r="DR253" s="27">
        <f t="shared" si="6"/>
        <v>2895</v>
      </c>
      <c r="DS253" s="27">
        <f t="shared" si="7"/>
        <v>17</v>
      </c>
      <c r="DT253" s="27">
        <v>2023.0</v>
      </c>
    </row>
    <row r="254">
      <c r="A254" s="2">
        <v>45045.46043719907</v>
      </c>
      <c r="B254" s="3" t="s">
        <v>1857</v>
      </c>
      <c r="C254" s="3" t="s">
        <v>91</v>
      </c>
      <c r="D254" s="3" t="s">
        <v>92</v>
      </c>
      <c r="E254" s="3" t="s">
        <v>92</v>
      </c>
      <c r="F254" s="3" t="s">
        <v>93</v>
      </c>
      <c r="G254" s="3" t="s">
        <v>93</v>
      </c>
      <c r="H254" s="3" t="s">
        <v>94</v>
      </c>
      <c r="I254" s="3" t="s">
        <v>96</v>
      </c>
      <c r="J254" s="3" t="s">
        <v>95</v>
      </c>
      <c r="K254" s="3" t="s">
        <v>1858</v>
      </c>
      <c r="L254" s="3">
        <v>2.023030468E9</v>
      </c>
      <c r="M254" s="3" t="s">
        <v>306</v>
      </c>
      <c r="N254" s="3" t="s">
        <v>1859</v>
      </c>
      <c r="O254" s="3">
        <v>1.1954993481E10</v>
      </c>
      <c r="P254" s="3">
        <v>5.84679518E8</v>
      </c>
      <c r="Q254" s="3" t="s">
        <v>92</v>
      </c>
      <c r="R254" s="3">
        <v>4.8198903879E10</v>
      </c>
      <c r="S254" s="4">
        <v>38435.0</v>
      </c>
      <c r="T254" s="3" t="s">
        <v>99</v>
      </c>
      <c r="U254" s="3" t="s">
        <v>100</v>
      </c>
      <c r="V254" s="3" t="s">
        <v>1860</v>
      </c>
      <c r="W254" s="5" t="s">
        <v>1861</v>
      </c>
      <c r="X254" s="3" t="s">
        <v>1157</v>
      </c>
      <c r="Y254" s="3" t="s">
        <v>104</v>
      </c>
      <c r="Z254" s="3" t="s">
        <v>105</v>
      </c>
      <c r="AA254" s="3" t="s">
        <v>106</v>
      </c>
      <c r="AC254" s="3">
        <v>2.0</v>
      </c>
      <c r="AD254" s="3">
        <v>2.0</v>
      </c>
      <c r="AE254" s="23">
        <f t="shared" si="1"/>
        <v>4</v>
      </c>
      <c r="AG254" s="23">
        <f t="shared" si="2"/>
        <v>4</v>
      </c>
      <c r="AH254" s="24" t="str">
        <f t="shared" si="3"/>
        <v>Ok</v>
      </c>
      <c r="AI254" s="3" t="s">
        <v>107</v>
      </c>
      <c r="AJ254" s="3">
        <v>0.0</v>
      </c>
      <c r="AK254" s="3" t="s">
        <v>109</v>
      </c>
      <c r="AL254" s="25">
        <f>IFERROR(VLOOKUP(AK254,'Dicionário'!A:C,2,0),"Conferir")</f>
        <v>2</v>
      </c>
      <c r="AM254" s="3">
        <v>0.0</v>
      </c>
      <c r="AN254" s="3" t="s">
        <v>109</v>
      </c>
      <c r="AO254" s="26">
        <f>IFERROR(VLOOKUP(AN254,'Dicionário'!$A:$C,2,0),"Conferir")</f>
        <v>2</v>
      </c>
      <c r="AP254" s="3">
        <v>1743.0</v>
      </c>
      <c r="AQ254" s="3" t="s">
        <v>108</v>
      </c>
      <c r="AR254" s="26">
        <f>IFERROR(VLOOKUP(AQ254,'Dicionário'!$A:$C,2,0),"Conferir")</f>
        <v>2</v>
      </c>
      <c r="AS254" s="3">
        <v>0.0</v>
      </c>
      <c r="AT254" s="3" t="s">
        <v>109</v>
      </c>
      <c r="AU254" s="26">
        <f>IFERROR(VLOOKUP(AT254,'Dicionário'!$A:$C,2,0),"Conferir")</f>
        <v>2</v>
      </c>
      <c r="AV254" s="3">
        <v>0.0</v>
      </c>
      <c r="AW254" s="3" t="s">
        <v>109</v>
      </c>
      <c r="AX254" s="26">
        <f>IFERROR(VLOOKUP(AW254,'Dicionário'!$A:$C,2,0),"Conferir")</f>
        <v>2</v>
      </c>
      <c r="AY254" s="3">
        <v>0.0</v>
      </c>
      <c r="AZ254" s="3" t="s">
        <v>109</v>
      </c>
      <c r="BA254" s="26">
        <f>IFERROR(VLOOKUP(AZ254,'Dicionário'!$A:$C,2,0),"Conferir")</f>
        <v>2</v>
      </c>
      <c r="BB254" s="3">
        <v>0.0</v>
      </c>
      <c r="BC254" s="3" t="s">
        <v>109</v>
      </c>
      <c r="BD254" s="26">
        <f>IFERROR(VLOOKUP(BC254,'Dicionário'!$A:$C,2,0),"Conferir")</f>
        <v>2</v>
      </c>
      <c r="BF254" s="3">
        <v>0.0</v>
      </c>
      <c r="BG254" s="3" t="s">
        <v>136</v>
      </c>
      <c r="BH254" s="26">
        <f>IFERROR(VLOOKUP(BG254,'Dicionário'!$A:$C,2,0),"Conferir")</f>
        <v>1</v>
      </c>
      <c r="BI254" s="3">
        <v>304.0</v>
      </c>
      <c r="BJ254" s="3" t="s">
        <v>437</v>
      </c>
      <c r="BK254" s="26">
        <f>IFERROR(VLOOKUP(BJ254,'Dicionário'!$A:$C,2,0),"Conferir")</f>
        <v>2</v>
      </c>
      <c r="BL254" s="3">
        <v>4341.0</v>
      </c>
      <c r="BM254" s="3" t="s">
        <v>138</v>
      </c>
      <c r="BN254" s="26">
        <f>IFERROR(VLOOKUP(BM254,'Dicionário'!$A:$C,2,0),"Conferir")</f>
        <v>2</v>
      </c>
      <c r="BO254" s="3">
        <v>137.0</v>
      </c>
      <c r="BP254" s="3" t="s">
        <v>114</v>
      </c>
      <c r="BQ254" s="26">
        <f>IFERROR(VLOOKUP(BP254,'Dicionário'!$A:$C,2,0),"Conferir")</f>
        <v>2</v>
      </c>
      <c r="BR254" s="3">
        <v>259.0</v>
      </c>
      <c r="BS254" s="3" t="s">
        <v>114</v>
      </c>
      <c r="BT254" s="26">
        <f>IFERROR(VLOOKUP(BS254,'Dicionário'!$A:$C,2,0),"Conferir")</f>
        <v>2</v>
      </c>
      <c r="BU254" s="3">
        <v>74.0</v>
      </c>
      <c r="BV254" s="3" t="s">
        <v>167</v>
      </c>
      <c r="BW254" s="26">
        <f>IFERROR(VLOOKUP(BV254,'Dicionário'!$A:$C,2,0),"Conferir")</f>
        <v>2</v>
      </c>
      <c r="BX254" s="3" t="s">
        <v>157</v>
      </c>
      <c r="BY254" s="3">
        <v>64.0</v>
      </c>
      <c r="BZ254" s="3" t="s">
        <v>116</v>
      </c>
      <c r="CA254" s="26">
        <f>IFERROR(VLOOKUP(BZ254,'Dicionário'!$A:$C,2,0),"Conferir")</f>
        <v>2</v>
      </c>
      <c r="CB254" s="3">
        <v>60.0</v>
      </c>
      <c r="CC254" s="3">
        <v>300.0</v>
      </c>
      <c r="CD254" s="3" t="s">
        <v>158</v>
      </c>
      <c r="CE254" s="26">
        <f>IFERROR(VLOOKUP(CD254,'Dicionário'!$A:$C,2,0),"Conferir")</f>
        <v>1</v>
      </c>
      <c r="CF254" s="3">
        <v>0.0</v>
      </c>
      <c r="CG254" s="3" t="s">
        <v>113</v>
      </c>
      <c r="CH254" s="26">
        <f>IFERROR(VLOOKUP(CG254,'Dicionário'!$A:$C,2,0),"Conferir")</f>
        <v>2</v>
      </c>
      <c r="CI254" s="3">
        <v>100.0</v>
      </c>
      <c r="CJ254" s="3" t="s">
        <v>118</v>
      </c>
      <c r="CK254" s="26">
        <f>IFERROR(VLOOKUP(CJ254,'Dicionário'!$A:$C,2,0),"Conferir")</f>
        <v>2</v>
      </c>
      <c r="CL254" s="3" t="s">
        <v>2149</v>
      </c>
      <c r="CM254" s="3">
        <v>0.0</v>
      </c>
      <c r="CN254" s="3">
        <v>0.0</v>
      </c>
      <c r="CO254" s="3">
        <v>0.0</v>
      </c>
      <c r="CP254" s="3" t="s">
        <v>113</v>
      </c>
      <c r="CQ254" s="26">
        <f>IFERROR(VLOOKUP(CP254,'Dicionário'!$A:$C,2,0),"Conferir")</f>
        <v>2</v>
      </c>
      <c r="CR254" s="3">
        <v>0.0</v>
      </c>
      <c r="CS254" s="3" t="s">
        <v>113</v>
      </c>
      <c r="CT254" s="3">
        <v>0.0</v>
      </c>
      <c r="CU254" s="3">
        <f t="shared" ref="CU254:CU259" si="40">ROUNDDOWN((CT254-CR254)/12,0)</f>
        <v>0</v>
      </c>
      <c r="CV254" s="3" t="s">
        <v>113</v>
      </c>
      <c r="CW254" s="3">
        <v>0.0</v>
      </c>
      <c r="CX254" s="3" t="s">
        <v>113</v>
      </c>
      <c r="CY254" s="26">
        <f>IFERROR(VLOOKUP(CX254,'Dicionário'!$A:$C,2,0),"Conferir")</f>
        <v>2</v>
      </c>
      <c r="DA254" s="3" t="s">
        <v>122</v>
      </c>
      <c r="DB254" s="3" t="s">
        <v>122</v>
      </c>
      <c r="DC254" s="26">
        <f>IFERROR(VLOOKUP(DB254,'Dicionário'!$A:$C,2,0),"Conferir")</f>
        <v>1</v>
      </c>
      <c r="DD254" s="3" t="s">
        <v>123</v>
      </c>
      <c r="DF254" s="3" t="s">
        <v>124</v>
      </c>
      <c r="DG254" s="26">
        <f>IFERROR(VLOOKUP(DF254,'Dicionário'!$A:$C,2,0),"Conferir")</f>
        <v>2</v>
      </c>
      <c r="DH254" s="3" t="s">
        <v>146</v>
      </c>
      <c r="DI254" s="26">
        <f>IFERROR(VLOOKUP(DH254,'Dicionário'!$A:$C,2,0),"Conferir")</f>
        <v>5</v>
      </c>
      <c r="DJ254" s="3" t="s">
        <v>146</v>
      </c>
      <c r="DK254" s="26">
        <f>IFERROR(VLOOKUP(DJ254,'Dicionário'!$A:$C,2,0),"Conferir")</f>
        <v>5</v>
      </c>
      <c r="DL254" s="3" t="s">
        <v>91</v>
      </c>
      <c r="DM254" s="26">
        <f>IFERROR(VLOOKUP(DL254,'Dicionário'!$A:$C,2,0),"Conferir")</f>
        <v>1</v>
      </c>
      <c r="DN254" s="3" t="s">
        <v>91</v>
      </c>
      <c r="DO254" s="26">
        <f>IFERROR(VLOOKUP(DN254,'Dicionário'!$A:$C,2,0),"Conferir")</f>
        <v>1</v>
      </c>
      <c r="DQ254" s="27">
        <f t="shared" si="5"/>
        <v>1743</v>
      </c>
      <c r="DR254" s="27">
        <f t="shared" si="6"/>
        <v>5639</v>
      </c>
      <c r="DS254" s="27">
        <f t="shared" si="7"/>
        <v>18</v>
      </c>
      <c r="DT254" s="27">
        <v>2021.0</v>
      </c>
    </row>
    <row r="255">
      <c r="A255" s="2">
        <v>45052.62862012732</v>
      </c>
      <c r="B255" s="3" t="s">
        <v>1863</v>
      </c>
      <c r="C255" s="3" t="s">
        <v>91</v>
      </c>
      <c r="D255" s="3" t="s">
        <v>92</v>
      </c>
      <c r="E255" s="3" t="s">
        <v>1864</v>
      </c>
      <c r="F255" s="3">
        <v>1.0</v>
      </c>
      <c r="G255" s="3" t="s">
        <v>93</v>
      </c>
      <c r="H255" s="3" t="s">
        <v>94</v>
      </c>
      <c r="I255" s="3" t="s">
        <v>95</v>
      </c>
      <c r="J255" s="3" t="s">
        <v>96</v>
      </c>
      <c r="K255" s="3" t="s">
        <v>1865</v>
      </c>
      <c r="L255" s="3">
        <v>2.023030465E9</v>
      </c>
      <c r="M255" s="3" t="s">
        <v>209</v>
      </c>
      <c r="N255" s="3" t="s">
        <v>1866</v>
      </c>
      <c r="O255" s="3">
        <v>1.198515213E10</v>
      </c>
      <c r="P255" s="3">
        <v>5.05147038E8</v>
      </c>
      <c r="R255" s="3">
        <v>5.0965451801E10</v>
      </c>
      <c r="S255" s="4">
        <v>38465.0</v>
      </c>
      <c r="T255" s="3" t="s">
        <v>131</v>
      </c>
      <c r="U255" s="3" t="s">
        <v>100</v>
      </c>
      <c r="V255" s="3" t="s">
        <v>1867</v>
      </c>
      <c r="W255" s="5" t="s">
        <v>1868</v>
      </c>
      <c r="X255" s="3" t="s">
        <v>103</v>
      </c>
      <c r="Y255" s="3" t="s">
        <v>104</v>
      </c>
      <c r="Z255" s="3" t="s">
        <v>105</v>
      </c>
      <c r="AA255" s="3" t="s">
        <v>106</v>
      </c>
      <c r="AC255" s="3">
        <v>4.0</v>
      </c>
      <c r="AD255" s="3">
        <v>4.0</v>
      </c>
      <c r="AE255" s="23">
        <f t="shared" si="1"/>
        <v>8</v>
      </c>
      <c r="AG255" s="23">
        <f t="shared" si="2"/>
        <v>8</v>
      </c>
      <c r="AH255" s="24" t="str">
        <f t="shared" si="3"/>
        <v>Ok</v>
      </c>
      <c r="AI255" s="3" t="s">
        <v>134</v>
      </c>
      <c r="AJ255" s="3">
        <v>0.0</v>
      </c>
      <c r="AK255" s="3" t="s">
        <v>109</v>
      </c>
      <c r="AL255" s="25">
        <f>IFERROR(VLOOKUP(AK255,'Dicionário'!A:C,2,0),"Conferir")</f>
        <v>2</v>
      </c>
      <c r="AM255" s="3">
        <v>0.0</v>
      </c>
      <c r="AN255" s="3" t="s">
        <v>109</v>
      </c>
      <c r="AO255" s="26">
        <f>IFERROR(VLOOKUP(AN255,'Dicionário'!$A:$C,2,0),"Conferir")</f>
        <v>2</v>
      </c>
      <c r="AP255" s="3">
        <v>0.0</v>
      </c>
      <c r="AQ255" s="3" t="s">
        <v>109</v>
      </c>
      <c r="AR255" s="26">
        <f>IFERROR(VLOOKUP(AQ255,'Dicionário'!$A:$C,2,0),"Conferir")</f>
        <v>2</v>
      </c>
      <c r="AS255" s="3">
        <v>1455.0</v>
      </c>
      <c r="AT255" s="3" t="s">
        <v>108</v>
      </c>
      <c r="AU255" s="26">
        <f>IFERROR(VLOOKUP(AT255,'Dicionário'!$A:$C,2,0),"Conferir")</f>
        <v>2</v>
      </c>
      <c r="AV255" s="3">
        <v>0.0</v>
      </c>
      <c r="AW255" s="3" t="s">
        <v>109</v>
      </c>
      <c r="AX255" s="26">
        <f>IFERROR(VLOOKUP(AW255,'Dicionário'!$A:$C,2,0),"Conferir")</f>
        <v>2</v>
      </c>
      <c r="AY255" s="3">
        <v>0.0</v>
      </c>
      <c r="AZ255" s="3" t="s">
        <v>109</v>
      </c>
      <c r="BA255" s="26">
        <f>IFERROR(VLOOKUP(AZ255,'Dicionário'!$A:$C,2,0),"Conferir")</f>
        <v>2</v>
      </c>
      <c r="BB255" s="3">
        <v>0.0</v>
      </c>
      <c r="BC255" s="3" t="s">
        <v>109</v>
      </c>
      <c r="BD255" s="26">
        <f>IFERROR(VLOOKUP(BC255,'Dicionário'!$A:$C,2,0),"Conferir")</f>
        <v>2</v>
      </c>
      <c r="BF255" s="3">
        <v>0.0</v>
      </c>
      <c r="BG255" s="3" t="s">
        <v>111</v>
      </c>
      <c r="BH255" s="26">
        <f>IFERROR(VLOOKUP(BG255,'Dicionário'!$A:$C,2,0),"Conferir")</f>
        <v>2</v>
      </c>
      <c r="BI255" s="3">
        <v>650.0</v>
      </c>
      <c r="BJ255" s="3" t="s">
        <v>112</v>
      </c>
      <c r="BK255" s="26">
        <f>IFERROR(VLOOKUP(BJ255,'Dicionário'!$A:$C,2,0),"Conferir")</f>
        <v>2</v>
      </c>
      <c r="BL255" s="3">
        <v>0.0</v>
      </c>
      <c r="BM255" s="3" t="s">
        <v>113</v>
      </c>
      <c r="BN255" s="26">
        <f>IFERROR(VLOOKUP(BM255,'Dicionário'!$A:$C,2,0),"Conferir")</f>
        <v>2</v>
      </c>
      <c r="BO255" s="3">
        <v>0.0</v>
      </c>
      <c r="BP255" s="3" t="s">
        <v>460</v>
      </c>
      <c r="BQ255" s="26">
        <f>IFERROR(VLOOKUP(BP255,'Dicionário'!$A:$C,2,0),"Conferir")</f>
        <v>2</v>
      </c>
      <c r="BR255" s="3">
        <v>105.0</v>
      </c>
      <c r="BS255" s="3" t="s">
        <v>114</v>
      </c>
      <c r="BT255" s="26">
        <f>IFERROR(VLOOKUP(BS255,'Dicionário'!$A:$C,2,0),"Conferir")</f>
        <v>2</v>
      </c>
      <c r="BU255" s="3">
        <v>0.0</v>
      </c>
      <c r="BV255" s="3" t="s">
        <v>113</v>
      </c>
      <c r="BW255" s="26">
        <f>IFERROR(VLOOKUP(BV255,'Dicionário'!$A:$C,2,0),"Conferir")</f>
        <v>2</v>
      </c>
      <c r="BX255" s="3" t="s">
        <v>157</v>
      </c>
      <c r="BY255" s="3">
        <v>80.0</v>
      </c>
      <c r="BZ255" s="3" t="s">
        <v>116</v>
      </c>
      <c r="CA255" s="26">
        <f>IFERROR(VLOOKUP(BZ255,'Dicionário'!$A:$C,2,0),"Conferir")</f>
        <v>2</v>
      </c>
      <c r="CB255" s="3">
        <v>0.0</v>
      </c>
      <c r="CC255" s="3">
        <v>0.0</v>
      </c>
      <c r="CD255" s="3" t="s">
        <v>113</v>
      </c>
      <c r="CE255" s="26">
        <f>IFERROR(VLOOKUP(CD255,'Dicionário'!$A:$C,2,0),"Conferir")</f>
        <v>2</v>
      </c>
      <c r="CF255" s="3">
        <v>0.0</v>
      </c>
      <c r="CG255" s="3" t="s">
        <v>113</v>
      </c>
      <c r="CH255" s="26">
        <f>IFERROR(VLOOKUP(CG255,'Dicionário'!$A:$C,2,0),"Conferir")</f>
        <v>2</v>
      </c>
      <c r="CI255" s="3">
        <v>250.0</v>
      </c>
      <c r="CJ255" s="3" t="s">
        <v>118</v>
      </c>
      <c r="CK255" s="26">
        <f>IFERROR(VLOOKUP(CJ255,'Dicionário'!$A:$C,2,0),"Conferir")</f>
        <v>2</v>
      </c>
      <c r="CL255" s="3" t="s">
        <v>2356</v>
      </c>
      <c r="CM255" s="3">
        <v>0.0</v>
      </c>
      <c r="CN255" s="3">
        <v>0.0</v>
      </c>
      <c r="CO255" s="3">
        <v>0.0</v>
      </c>
      <c r="CP255" s="3" t="s">
        <v>113</v>
      </c>
      <c r="CQ255" s="26">
        <f>IFERROR(VLOOKUP(CP255,'Dicionário'!$A:$C,2,0),"Conferir")</f>
        <v>2</v>
      </c>
      <c r="CR255" s="3">
        <v>0.0</v>
      </c>
      <c r="CS255" s="3" t="s">
        <v>113</v>
      </c>
      <c r="CT255" s="3">
        <v>0.0</v>
      </c>
      <c r="CU255" s="3">
        <f t="shared" si="40"/>
        <v>0</v>
      </c>
      <c r="CV255" s="3" t="s">
        <v>113</v>
      </c>
      <c r="CW255" s="3">
        <v>0.0</v>
      </c>
      <c r="CX255" s="3" t="s">
        <v>113</v>
      </c>
      <c r="CY255" s="26">
        <f>IFERROR(VLOOKUP(CX255,'Dicionário'!$A:$C,2,0),"Conferir")</f>
        <v>2</v>
      </c>
      <c r="DA255" s="3" t="s">
        <v>122</v>
      </c>
      <c r="DB255" s="3" t="s">
        <v>122</v>
      </c>
      <c r="DC255" s="26">
        <f>IFERROR(VLOOKUP(DB255,'Dicionário'!$A:$C,2,0),"Conferir")</f>
        <v>1</v>
      </c>
      <c r="DD255" s="3" t="s">
        <v>144</v>
      </c>
      <c r="DF255" s="3" t="s">
        <v>124</v>
      </c>
      <c r="DG255" s="26">
        <f>IFERROR(VLOOKUP(DF255,'Dicionário'!$A:$C,2,0),"Conferir")</f>
        <v>2</v>
      </c>
      <c r="DH255" s="3" t="s">
        <v>181</v>
      </c>
      <c r="DI255" s="26">
        <f>IFERROR(VLOOKUP(DH255,'Dicionário'!$A:$C,2,0),"Conferir")</f>
        <v>1</v>
      </c>
      <c r="DJ255" s="3" t="s">
        <v>126</v>
      </c>
      <c r="DK255" s="26">
        <f>IFERROR(VLOOKUP(DJ255,'Dicionário'!$A:$C,2,0),"Conferir")</f>
        <v>7</v>
      </c>
      <c r="DL255" s="3" t="s">
        <v>92</v>
      </c>
      <c r="DM255" s="26">
        <f>IFERROR(VLOOKUP(DL255,'Dicionário'!$A:$C,2,0),"Conferir")</f>
        <v>2</v>
      </c>
      <c r="DN255" s="3" t="s">
        <v>92</v>
      </c>
      <c r="DO255" s="26">
        <f>IFERROR(VLOOKUP(DN255,'Dicionário'!$A:$C,2,0),"Conferir")</f>
        <v>2</v>
      </c>
      <c r="DQ255" s="27">
        <f t="shared" si="5"/>
        <v>1455</v>
      </c>
      <c r="DR255" s="27">
        <f t="shared" si="6"/>
        <v>1085</v>
      </c>
      <c r="DS255" s="27">
        <f t="shared" si="7"/>
        <v>18</v>
      </c>
      <c r="DT255" s="27">
        <v>2023.0</v>
      </c>
    </row>
    <row r="256">
      <c r="A256" s="2">
        <v>45045.72640277778</v>
      </c>
      <c r="B256" s="3" t="s">
        <v>1871</v>
      </c>
      <c r="C256" s="3" t="s">
        <v>91</v>
      </c>
      <c r="D256" s="3" t="s">
        <v>92</v>
      </c>
      <c r="E256" s="3" t="s">
        <v>92</v>
      </c>
      <c r="F256" s="3">
        <v>1.0</v>
      </c>
      <c r="G256" s="3" t="s">
        <v>93</v>
      </c>
      <c r="H256" s="3" t="s">
        <v>94</v>
      </c>
      <c r="I256" s="3" t="s">
        <v>96</v>
      </c>
      <c r="J256" s="3" t="s">
        <v>95</v>
      </c>
      <c r="K256" s="3" t="s">
        <v>1872</v>
      </c>
      <c r="L256" s="3">
        <v>2.023030466E9</v>
      </c>
      <c r="M256" s="3" t="s">
        <v>294</v>
      </c>
      <c r="N256" s="3" t="s">
        <v>1873</v>
      </c>
      <c r="O256" s="3">
        <v>1.1980154662E10</v>
      </c>
      <c r="P256" s="3">
        <v>5.48373048E8</v>
      </c>
      <c r="R256" s="3">
        <v>5.4737887854E10</v>
      </c>
      <c r="S256" s="4">
        <v>38269.0</v>
      </c>
      <c r="T256" s="3" t="s">
        <v>163</v>
      </c>
      <c r="U256" s="3" t="s">
        <v>100</v>
      </c>
      <c r="V256" s="3" t="s">
        <v>1874</v>
      </c>
      <c r="W256" s="5" t="s">
        <v>1875</v>
      </c>
      <c r="X256" s="3" t="s">
        <v>476</v>
      </c>
      <c r="Y256" s="3" t="s">
        <v>104</v>
      </c>
      <c r="Z256" s="3" t="s">
        <v>105</v>
      </c>
      <c r="AA256" s="3" t="s">
        <v>106</v>
      </c>
      <c r="AC256" s="3">
        <v>2.0</v>
      </c>
      <c r="AD256" s="3">
        <v>2.0</v>
      </c>
      <c r="AE256" s="23">
        <f t="shared" si="1"/>
        <v>4</v>
      </c>
      <c r="AF256" s="3">
        <v>0.0</v>
      </c>
      <c r="AG256" s="23">
        <f t="shared" si="2"/>
        <v>4</v>
      </c>
      <c r="AH256" s="24" t="str">
        <f t="shared" si="3"/>
        <v>Ok</v>
      </c>
      <c r="AI256" s="3" t="s">
        <v>107</v>
      </c>
      <c r="AJ256" s="3">
        <v>0.0</v>
      </c>
      <c r="AK256" s="3" t="s">
        <v>109</v>
      </c>
      <c r="AL256" s="25">
        <f>IFERROR(VLOOKUP(AK256,'Dicionário'!A:C,2,0),"Conferir")</f>
        <v>2</v>
      </c>
      <c r="AM256" s="3">
        <v>0.0</v>
      </c>
      <c r="AN256" s="3" t="s">
        <v>109</v>
      </c>
      <c r="AO256" s="26">
        <f>IFERROR(VLOOKUP(AN256,'Dicionário'!$A:$C,2,0),"Conferir")</f>
        <v>2</v>
      </c>
      <c r="AP256" s="3">
        <v>0.0</v>
      </c>
      <c r="AQ256" s="3" t="s">
        <v>109</v>
      </c>
      <c r="AR256" s="26">
        <f>IFERROR(VLOOKUP(AQ256,'Dicionário'!$A:$C,2,0),"Conferir")</f>
        <v>2</v>
      </c>
      <c r="AS256" s="3">
        <v>0.0</v>
      </c>
      <c r="AT256" s="3" t="s">
        <v>109</v>
      </c>
      <c r="AU256" s="26">
        <f>IFERROR(VLOOKUP(AT256,'Dicionário'!$A:$C,2,0),"Conferir")</f>
        <v>2</v>
      </c>
      <c r="AV256" s="3">
        <v>0.0</v>
      </c>
      <c r="AW256" s="3" t="s">
        <v>109</v>
      </c>
      <c r="AX256" s="26">
        <f>IFERROR(VLOOKUP(AW256,'Dicionário'!$A:$C,2,0),"Conferir")</f>
        <v>2</v>
      </c>
      <c r="AY256" s="3">
        <v>0.0</v>
      </c>
      <c r="AZ256" s="3" t="s">
        <v>109</v>
      </c>
      <c r="BA256" s="26">
        <f>IFERROR(VLOOKUP(AZ256,'Dicionário'!$A:$C,2,0),"Conferir")</f>
        <v>2</v>
      </c>
      <c r="BB256" s="3">
        <v>0.0</v>
      </c>
      <c r="BC256" s="3" t="s">
        <v>109</v>
      </c>
      <c r="BD256" s="26">
        <f>IFERROR(VLOOKUP(BC256,'Dicionário'!$A:$C,2,0),"Conferir")</f>
        <v>2</v>
      </c>
      <c r="BF256" s="3">
        <v>0.0</v>
      </c>
      <c r="BG256" s="3" t="s">
        <v>136</v>
      </c>
      <c r="BH256" s="26">
        <f>IFERROR(VLOOKUP(BG256,'Dicionário'!$A:$C,2,0),"Conferir")</f>
        <v>1</v>
      </c>
      <c r="BI256" s="3">
        <v>0.0</v>
      </c>
      <c r="BJ256" s="3" t="s">
        <v>137</v>
      </c>
      <c r="BK256" s="26">
        <f>IFERROR(VLOOKUP(BJ256,'Dicionário'!$A:$C,2,0),"Conferir")</f>
        <v>2</v>
      </c>
      <c r="BL256" s="3">
        <v>752.0</v>
      </c>
      <c r="BM256" s="3" t="s">
        <v>138</v>
      </c>
      <c r="BN256" s="26">
        <f>IFERROR(VLOOKUP(BM256,'Dicionário'!$A:$C,2,0),"Conferir")</f>
        <v>2</v>
      </c>
      <c r="BO256" s="3">
        <v>129.0</v>
      </c>
      <c r="BP256" s="3" t="s">
        <v>114</v>
      </c>
      <c r="BQ256" s="26">
        <f>IFERROR(VLOOKUP(BP256,'Dicionário'!$A:$C,2,0),"Conferir")</f>
        <v>2</v>
      </c>
      <c r="BR256" s="3">
        <v>80.0</v>
      </c>
      <c r="BS256" s="3" t="s">
        <v>372</v>
      </c>
      <c r="BT256" s="26">
        <f>IFERROR(VLOOKUP(BS256,'Dicionário'!$A:$C,2,0),"Conferir")</f>
        <v>0</v>
      </c>
      <c r="BU256" s="3">
        <v>15.0</v>
      </c>
      <c r="BV256" s="3" t="s">
        <v>256</v>
      </c>
      <c r="BW256" s="26">
        <f>IFERROR(VLOOKUP(BV256,'Dicionário'!$A:$C,2,0),"Conferir")</f>
        <v>0</v>
      </c>
      <c r="BX256" s="3" t="s">
        <v>115</v>
      </c>
      <c r="BY256" s="3">
        <v>80.0</v>
      </c>
      <c r="BZ256" s="3" t="s">
        <v>140</v>
      </c>
      <c r="CA256" s="26">
        <f>IFERROR(VLOOKUP(BZ256,'Dicionário'!$A:$C,2,0),"Conferir")</f>
        <v>0</v>
      </c>
      <c r="CB256" s="3">
        <v>274.0</v>
      </c>
      <c r="CC256" s="3">
        <v>0.0</v>
      </c>
      <c r="CD256" s="3" t="s">
        <v>113</v>
      </c>
      <c r="CE256" s="26">
        <f>IFERROR(VLOOKUP(CD256,'Dicionário'!$A:$C,2,0),"Conferir")</f>
        <v>2</v>
      </c>
      <c r="CF256" s="3">
        <v>72.0</v>
      </c>
      <c r="CG256" s="3" t="s">
        <v>205</v>
      </c>
      <c r="CH256" s="26">
        <f>IFERROR(VLOOKUP(CG256,'Dicionário'!$A:$C,2,0),"Conferir")</f>
        <v>0</v>
      </c>
      <c r="CI256" s="3">
        <v>300.0</v>
      </c>
      <c r="CJ256" s="3" t="s">
        <v>118</v>
      </c>
      <c r="CK256" s="26">
        <f>IFERROR(VLOOKUP(CJ256,'Dicionário'!$A:$C,2,0),"Conferir")</f>
        <v>2</v>
      </c>
      <c r="CL256" s="3" t="s">
        <v>1836</v>
      </c>
      <c r="CM256" s="3">
        <v>0.0</v>
      </c>
      <c r="CN256" s="3">
        <v>0.0</v>
      </c>
      <c r="CO256" s="3">
        <v>0.0</v>
      </c>
      <c r="CP256" s="3" t="s">
        <v>113</v>
      </c>
      <c r="CQ256" s="26">
        <f>IFERROR(VLOOKUP(CP256,'Dicionário'!$A:$C,2,0),"Conferir")</f>
        <v>2</v>
      </c>
      <c r="CR256" s="3">
        <v>0.0</v>
      </c>
      <c r="CS256" s="3" t="s">
        <v>113</v>
      </c>
      <c r="CT256" s="3">
        <v>0.0</v>
      </c>
      <c r="CU256" s="3">
        <f t="shared" si="40"/>
        <v>0</v>
      </c>
      <c r="CV256" s="3" t="s">
        <v>113</v>
      </c>
      <c r="CW256" s="3">
        <v>0.0</v>
      </c>
      <c r="CX256" s="3" t="s">
        <v>113</v>
      </c>
      <c r="CY256" s="26">
        <f>IFERROR(VLOOKUP(CX256,'Dicionário'!$A:$C,2,0),"Conferir")</f>
        <v>2</v>
      </c>
      <c r="CZ256" s="3" t="s">
        <v>1837</v>
      </c>
      <c r="DA256" s="3" t="s">
        <v>122</v>
      </c>
      <c r="DB256" s="3" t="s">
        <v>122</v>
      </c>
      <c r="DC256" s="26">
        <f>IFERROR(VLOOKUP(DB256,'Dicionário'!$A:$C,2,0),"Conferir")</f>
        <v>1</v>
      </c>
      <c r="DD256" s="3" t="s">
        <v>123</v>
      </c>
      <c r="DF256" s="3" t="s">
        <v>124</v>
      </c>
      <c r="DG256" s="26">
        <f>IFERROR(VLOOKUP(DF256,'Dicionário'!$A:$C,2,0),"Conferir")</f>
        <v>2</v>
      </c>
      <c r="DH256" s="3" t="s">
        <v>147</v>
      </c>
      <c r="DI256" s="26">
        <f>IFERROR(VLOOKUP(DH256,'Dicionário'!$A:$C,2,0),"Conferir")</f>
        <v>2</v>
      </c>
      <c r="DJ256" s="3" t="s">
        <v>125</v>
      </c>
      <c r="DK256" s="26">
        <f>IFERROR(VLOOKUP(DJ256,'Dicionário'!$A:$C,2,0),"Conferir")</f>
        <v>3</v>
      </c>
      <c r="DL256" s="3" t="s">
        <v>91</v>
      </c>
      <c r="DM256" s="26">
        <f>IFERROR(VLOOKUP(DL256,'Dicionário'!$A:$C,2,0),"Conferir")</f>
        <v>1</v>
      </c>
      <c r="DN256" s="3" t="s">
        <v>91</v>
      </c>
      <c r="DO256" s="26">
        <f>IFERROR(VLOOKUP(DN256,'Dicionário'!$A:$C,2,0),"Conferir")</f>
        <v>1</v>
      </c>
      <c r="DQ256" s="27">
        <f t="shared" si="5"/>
        <v>0</v>
      </c>
      <c r="DR256" s="27">
        <f t="shared" si="6"/>
        <v>1702</v>
      </c>
      <c r="DS256" s="27">
        <f t="shared" si="7"/>
        <v>19</v>
      </c>
      <c r="DT256" s="27">
        <v>2019.0</v>
      </c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/>
      <c r="FB256" s="23"/>
      <c r="FC256" s="23"/>
      <c r="FD256" s="23"/>
      <c r="FE256" s="23"/>
      <c r="FF256" s="23"/>
      <c r="FG256" s="23"/>
      <c r="FH256" s="23"/>
      <c r="FI256" s="23"/>
      <c r="FJ256" s="23"/>
      <c r="FK256" s="23"/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/>
      <c r="GN256" s="23"/>
      <c r="GO256" s="23"/>
      <c r="GP256" s="23"/>
      <c r="GQ256" s="23"/>
      <c r="GR256" s="23"/>
      <c r="GS256" s="23"/>
      <c r="GT256" s="23"/>
      <c r="GU256" s="23"/>
      <c r="GV256" s="23"/>
      <c r="GW256" s="23"/>
      <c r="GX256" s="23"/>
      <c r="GY256" s="23"/>
      <c r="GZ256" s="23"/>
      <c r="HA256" s="23"/>
      <c r="HB256" s="23"/>
      <c r="HC256" s="23"/>
      <c r="HD256" s="23"/>
      <c r="HE256" s="23"/>
      <c r="HF256" s="23"/>
      <c r="HG256" s="23"/>
      <c r="HH256" s="23"/>
      <c r="HI256" s="23"/>
      <c r="HJ256" s="23"/>
      <c r="HK256" s="23"/>
      <c r="HL256" s="23"/>
      <c r="HM256" s="23"/>
      <c r="HN256" s="23"/>
      <c r="HO256" s="23"/>
      <c r="HP256" s="23"/>
      <c r="HQ256" s="23"/>
      <c r="HR256" s="23"/>
      <c r="HS256" s="23"/>
      <c r="HT256" s="23"/>
      <c r="HU256" s="23"/>
      <c r="HV256" s="23"/>
      <c r="HW256" s="23"/>
      <c r="HX256" s="23"/>
      <c r="HY256" s="23"/>
      <c r="HZ256" s="23"/>
      <c r="IA256" s="23"/>
    </row>
    <row r="257">
      <c r="A257" s="2">
        <v>45052.489903657406</v>
      </c>
      <c r="B257" s="3" t="s">
        <v>1876</v>
      </c>
      <c r="C257" s="3" t="s">
        <v>91</v>
      </c>
      <c r="D257" s="3" t="s">
        <v>92</v>
      </c>
      <c r="E257" s="3" t="s">
        <v>92</v>
      </c>
      <c r="F257" s="3">
        <v>1.0</v>
      </c>
      <c r="G257" s="3" t="s">
        <v>93</v>
      </c>
      <c r="H257" s="3" t="s">
        <v>94</v>
      </c>
      <c r="I257" s="3" t="s">
        <v>95</v>
      </c>
      <c r="J257" s="3" t="s">
        <v>96</v>
      </c>
      <c r="K257" s="3" t="s">
        <v>1877</v>
      </c>
      <c r="L257" s="3">
        <v>2.023030469E9</v>
      </c>
      <c r="M257" s="3" t="s">
        <v>798</v>
      </c>
      <c r="N257" s="3" t="s">
        <v>1878</v>
      </c>
      <c r="O257" s="3">
        <v>1.1945996151E10</v>
      </c>
      <c r="P257" s="3">
        <v>3.98903864E8</v>
      </c>
      <c r="Q257" s="3" t="s">
        <v>92</v>
      </c>
      <c r="R257" s="3">
        <v>4.8237377842E10</v>
      </c>
      <c r="S257" s="4">
        <v>38594.0</v>
      </c>
      <c r="T257" s="3" t="s">
        <v>163</v>
      </c>
      <c r="U257" s="3" t="s">
        <v>100</v>
      </c>
      <c r="V257" s="3" t="s">
        <v>1879</v>
      </c>
      <c r="W257" s="5" t="s">
        <v>1880</v>
      </c>
      <c r="X257" s="3" t="s">
        <v>103</v>
      </c>
      <c r="Y257" s="3" t="s">
        <v>104</v>
      </c>
      <c r="Z257" s="3" t="s">
        <v>105</v>
      </c>
      <c r="AA257" s="3" t="s">
        <v>106</v>
      </c>
      <c r="AC257" s="3">
        <v>3.0</v>
      </c>
      <c r="AD257" s="3">
        <v>3.0</v>
      </c>
      <c r="AE257" s="23">
        <f t="shared" si="1"/>
        <v>6</v>
      </c>
      <c r="AG257" s="23">
        <f t="shared" si="2"/>
        <v>6</v>
      </c>
      <c r="AH257" s="24" t="str">
        <f t="shared" si="3"/>
        <v>Ok</v>
      </c>
      <c r="AI257" s="3" t="s">
        <v>107</v>
      </c>
      <c r="AJ257" s="3">
        <v>0.0</v>
      </c>
      <c r="AK257" s="3" t="s">
        <v>109</v>
      </c>
      <c r="AL257" s="25">
        <f>IFERROR(VLOOKUP(AK257,'Dicionário'!A:C,2,0),"Conferir")</f>
        <v>2</v>
      </c>
      <c r="AM257" s="3">
        <v>2000.0</v>
      </c>
      <c r="AN257" s="3" t="s">
        <v>135</v>
      </c>
      <c r="AO257" s="26">
        <f>IFERROR(VLOOKUP(AN257,'Dicionário'!$A:$C,2,0),"Conferir")</f>
        <v>2</v>
      </c>
      <c r="AP257" s="3">
        <v>0.0</v>
      </c>
      <c r="AQ257" s="3" t="s">
        <v>109</v>
      </c>
      <c r="AR257" s="26">
        <f>IFERROR(VLOOKUP(AQ257,'Dicionário'!$A:$C,2,0),"Conferir")</f>
        <v>2</v>
      </c>
      <c r="AS257" s="3">
        <v>977.0</v>
      </c>
      <c r="AT257" s="3" t="s">
        <v>110</v>
      </c>
      <c r="AU257" s="26">
        <f>IFERROR(VLOOKUP(AT257,'Dicionário'!$A:$C,2,0),"Conferir")</f>
        <v>2</v>
      </c>
      <c r="AV257" s="3">
        <v>0.0</v>
      </c>
      <c r="AW257" s="3" t="s">
        <v>109</v>
      </c>
      <c r="AX257" s="26">
        <f>IFERROR(VLOOKUP(AW257,'Dicionário'!$A:$C,2,0),"Conferir")</f>
        <v>2</v>
      </c>
      <c r="AY257" s="3">
        <v>0.0</v>
      </c>
      <c r="AZ257" s="3" t="s">
        <v>109</v>
      </c>
      <c r="BA257" s="26">
        <f>IFERROR(VLOOKUP(AZ257,'Dicionário'!$A:$C,2,0),"Conferir")</f>
        <v>2</v>
      </c>
      <c r="BB257" s="3">
        <v>0.0</v>
      </c>
      <c r="BC257" s="3" t="s">
        <v>109</v>
      </c>
      <c r="BD257" s="26">
        <f>IFERROR(VLOOKUP(BC257,'Dicionário'!$A:$C,2,0),"Conferir")</f>
        <v>2</v>
      </c>
      <c r="BF257" s="3">
        <v>0.0</v>
      </c>
      <c r="BG257" s="3" t="s">
        <v>155</v>
      </c>
      <c r="BH257" s="26">
        <f>IFERROR(VLOOKUP(BG257,'Dicionário'!$A:$C,2,0),"Conferir")</f>
        <v>3</v>
      </c>
      <c r="BI257" s="3">
        <v>0.0</v>
      </c>
      <c r="BJ257" s="3" t="s">
        <v>156</v>
      </c>
      <c r="BK257" s="26">
        <f>IFERROR(VLOOKUP(BJ257,'Dicionário'!$A:$C,2,0),"Conferir")</f>
        <v>2</v>
      </c>
      <c r="BL257" s="3">
        <v>0.0</v>
      </c>
      <c r="BM257" s="3" t="s">
        <v>113</v>
      </c>
      <c r="BN257" s="26">
        <f>IFERROR(VLOOKUP(BM257,'Dicionário'!$A:$C,2,0),"Conferir")</f>
        <v>2</v>
      </c>
      <c r="BO257" s="3">
        <v>106.0</v>
      </c>
      <c r="BP257" s="3" t="s">
        <v>114</v>
      </c>
      <c r="BQ257" s="26">
        <f>IFERROR(VLOOKUP(BP257,'Dicionário'!$A:$C,2,0),"Conferir")</f>
        <v>2</v>
      </c>
      <c r="BR257" s="3">
        <v>385.0</v>
      </c>
      <c r="BS257" s="3" t="s">
        <v>114</v>
      </c>
      <c r="BT257" s="26">
        <f>IFERROR(VLOOKUP(BS257,'Dicionário'!$A:$C,2,0),"Conferir")</f>
        <v>2</v>
      </c>
      <c r="BU257" s="3">
        <v>106.0</v>
      </c>
      <c r="BV257" s="3" t="s">
        <v>167</v>
      </c>
      <c r="BW257" s="26">
        <f>IFERROR(VLOOKUP(BV257,'Dicionário'!$A:$C,2,0),"Conferir")</f>
        <v>2</v>
      </c>
      <c r="BX257" s="3" t="s">
        <v>115</v>
      </c>
      <c r="BY257" s="3">
        <v>111.0</v>
      </c>
      <c r="BZ257" s="3" t="s">
        <v>116</v>
      </c>
      <c r="CA257" s="26">
        <f>IFERROR(VLOOKUP(BZ257,'Dicionário'!$A:$C,2,0),"Conferir")</f>
        <v>2</v>
      </c>
      <c r="CB257" s="3">
        <v>0.0</v>
      </c>
      <c r="CC257" s="3">
        <v>0.0</v>
      </c>
      <c r="CD257" s="3" t="s">
        <v>113</v>
      </c>
      <c r="CE257" s="26">
        <f>IFERROR(VLOOKUP(CD257,'Dicionário'!$A:$C,2,0),"Conferir")</f>
        <v>2</v>
      </c>
      <c r="CF257" s="3">
        <v>0.0</v>
      </c>
      <c r="CG257" s="3" t="s">
        <v>113</v>
      </c>
      <c r="CH257" s="26">
        <f>IFERROR(VLOOKUP(CG257,'Dicionário'!$A:$C,2,0),"Conferir")</f>
        <v>2</v>
      </c>
      <c r="CI257" s="3">
        <v>200.0</v>
      </c>
      <c r="CJ257" s="3" t="s">
        <v>118</v>
      </c>
      <c r="CK257" s="26">
        <f>IFERROR(VLOOKUP(CJ257,'Dicionário'!$A:$C,2,0),"Conferir")</f>
        <v>2</v>
      </c>
      <c r="CL257" s="3" t="s">
        <v>820</v>
      </c>
      <c r="CM257" s="3">
        <v>1.0</v>
      </c>
      <c r="CN257" s="3">
        <v>1.0</v>
      </c>
      <c r="CO257" s="3">
        <v>1596.0</v>
      </c>
      <c r="CP257" s="3" t="s">
        <v>120</v>
      </c>
      <c r="CQ257" s="26">
        <f>IFERROR(VLOOKUP(CP257,'Dicionário'!$A:$C,2,0),"Conferir")</f>
        <v>2</v>
      </c>
      <c r="CR257" s="3">
        <v>0.0</v>
      </c>
      <c r="CS257" s="3" t="s">
        <v>113</v>
      </c>
      <c r="CT257" s="3">
        <v>0.0</v>
      </c>
      <c r="CU257" s="3">
        <f t="shared" si="40"/>
        <v>0</v>
      </c>
      <c r="CV257" s="3" t="s">
        <v>113</v>
      </c>
      <c r="CW257" s="3">
        <v>0.0</v>
      </c>
      <c r="CX257" s="3" t="s">
        <v>113</v>
      </c>
      <c r="CY257" s="26">
        <f>IFERROR(VLOOKUP(CX257,'Dicionário'!$A:$C,2,0),"Conferir")</f>
        <v>2</v>
      </c>
      <c r="DA257" s="3" t="s">
        <v>331</v>
      </c>
      <c r="DB257" s="3" t="s">
        <v>122</v>
      </c>
      <c r="DC257" s="26">
        <f>IFERROR(VLOOKUP(DB257,'Dicionário'!$A:$C,2,0),"Conferir")</f>
        <v>1</v>
      </c>
      <c r="DD257" s="3" t="s">
        <v>144</v>
      </c>
      <c r="DF257" s="3" t="s">
        <v>124</v>
      </c>
      <c r="DG257" s="26">
        <f>IFERROR(VLOOKUP(DF257,'Dicionário'!$A:$C,2,0),"Conferir")</f>
        <v>2</v>
      </c>
      <c r="DH257" s="3" t="s">
        <v>147</v>
      </c>
      <c r="DI257" s="26">
        <f>IFERROR(VLOOKUP(DH257,'Dicionário'!$A:$C,2,0),"Conferir")</f>
        <v>2</v>
      </c>
      <c r="DJ257" s="3" t="s">
        <v>125</v>
      </c>
      <c r="DK257" s="26">
        <f>IFERROR(VLOOKUP(DJ257,'Dicionário'!$A:$C,2,0),"Conferir")</f>
        <v>3</v>
      </c>
      <c r="DL257" s="3" t="s">
        <v>92</v>
      </c>
      <c r="DM257" s="26">
        <f>IFERROR(VLOOKUP(DL257,'Dicionário'!$A:$C,2,0),"Conferir")</f>
        <v>2</v>
      </c>
      <c r="DN257" s="3" t="s">
        <v>92</v>
      </c>
      <c r="DO257" s="26">
        <f>IFERROR(VLOOKUP(DN257,'Dicionário'!$A:$C,2,0),"Conferir")</f>
        <v>2</v>
      </c>
      <c r="DQ257" s="27">
        <f t="shared" si="5"/>
        <v>2977</v>
      </c>
      <c r="DR257" s="27">
        <f t="shared" si="6"/>
        <v>2504</v>
      </c>
      <c r="DS257" s="27">
        <f t="shared" si="7"/>
        <v>18</v>
      </c>
      <c r="DT257" s="27">
        <v>2023.0</v>
      </c>
    </row>
    <row r="258">
      <c r="A258" s="2">
        <v>45052.77679310185</v>
      </c>
      <c r="B258" s="3" t="s">
        <v>1882</v>
      </c>
      <c r="C258" s="3" t="s">
        <v>91</v>
      </c>
      <c r="D258" s="3" t="s">
        <v>92</v>
      </c>
      <c r="E258" s="3" t="s">
        <v>92</v>
      </c>
      <c r="F258" s="3">
        <v>2.0</v>
      </c>
      <c r="G258" s="3" t="s">
        <v>93</v>
      </c>
      <c r="H258" s="3" t="s">
        <v>94</v>
      </c>
      <c r="I258" s="3" t="s">
        <v>95</v>
      </c>
      <c r="J258" s="3" t="s">
        <v>96</v>
      </c>
      <c r="K258" s="3" t="s">
        <v>2492</v>
      </c>
      <c r="L258" s="3">
        <v>2.02303047E9</v>
      </c>
      <c r="M258" s="3" t="s">
        <v>196</v>
      </c>
      <c r="N258" s="3" t="s">
        <v>1884</v>
      </c>
      <c r="O258" s="3">
        <v>1.1968127406E10</v>
      </c>
      <c r="P258" s="3">
        <v>5.01312201E8</v>
      </c>
      <c r="Q258" s="3" t="s">
        <v>92</v>
      </c>
      <c r="R258" s="3">
        <v>5.4047090816E10</v>
      </c>
      <c r="S258" s="4">
        <v>38351.0</v>
      </c>
      <c r="T258" s="3" t="s">
        <v>99</v>
      </c>
      <c r="U258" s="3" t="s">
        <v>100</v>
      </c>
      <c r="V258" s="3" t="s">
        <v>1885</v>
      </c>
      <c r="W258" s="5" t="s">
        <v>1886</v>
      </c>
      <c r="X258" s="3" t="s">
        <v>597</v>
      </c>
      <c r="Y258" s="3" t="s">
        <v>104</v>
      </c>
      <c r="Z258" s="3" t="s">
        <v>105</v>
      </c>
      <c r="AA258" s="3" t="s">
        <v>106</v>
      </c>
      <c r="AC258" s="3">
        <v>4.0</v>
      </c>
      <c r="AD258" s="3">
        <v>4.0</v>
      </c>
      <c r="AE258" s="23">
        <f t="shared" si="1"/>
        <v>8</v>
      </c>
      <c r="AG258" s="23">
        <f t="shared" si="2"/>
        <v>8</v>
      </c>
      <c r="AH258" s="24" t="str">
        <f t="shared" si="3"/>
        <v>Ok</v>
      </c>
      <c r="AI258" s="3" t="s">
        <v>107</v>
      </c>
      <c r="AJ258" s="3">
        <v>562.0</v>
      </c>
      <c r="AK258" s="3" t="s">
        <v>108</v>
      </c>
      <c r="AL258" s="25">
        <f>IFERROR(VLOOKUP(AK258,'Dicionário'!A:C,2,0),"Conferir")</f>
        <v>2</v>
      </c>
      <c r="AM258" s="3">
        <v>2000.0</v>
      </c>
      <c r="AN258" s="3" t="s">
        <v>135</v>
      </c>
      <c r="AO258" s="26">
        <f>IFERROR(VLOOKUP(AN258,'Dicionário'!$A:$C,2,0),"Conferir")</f>
        <v>2</v>
      </c>
      <c r="AP258" s="3">
        <v>0.0</v>
      </c>
      <c r="AQ258" s="3" t="s">
        <v>109</v>
      </c>
      <c r="AR258" s="26">
        <f>IFERROR(VLOOKUP(AQ258,'Dicionário'!$A:$C,2,0),"Conferir")</f>
        <v>2</v>
      </c>
      <c r="AS258" s="3">
        <v>0.0</v>
      </c>
      <c r="AT258" s="3" t="s">
        <v>109</v>
      </c>
      <c r="AU258" s="26">
        <f>IFERROR(VLOOKUP(AT258,'Dicionário'!$A:$C,2,0),"Conferir")</f>
        <v>2</v>
      </c>
      <c r="AV258" s="3">
        <v>0.0</v>
      </c>
      <c r="AW258" s="3" t="s">
        <v>109</v>
      </c>
      <c r="AX258" s="26">
        <f>IFERROR(VLOOKUP(AW258,'Dicionário'!$A:$C,2,0),"Conferir")</f>
        <v>2</v>
      </c>
      <c r="AY258" s="3">
        <v>0.0</v>
      </c>
      <c r="AZ258" s="3" t="s">
        <v>109</v>
      </c>
      <c r="BA258" s="26">
        <f>IFERROR(VLOOKUP(AZ258,'Dicionário'!$A:$C,2,0),"Conferir")</f>
        <v>2</v>
      </c>
      <c r="BB258" s="3">
        <v>0.0</v>
      </c>
      <c r="BC258" s="3" t="s">
        <v>109</v>
      </c>
      <c r="BD258" s="26">
        <f>IFERROR(VLOOKUP(BC258,'Dicionário'!$A:$C,2,0),"Conferir")</f>
        <v>2</v>
      </c>
      <c r="BF258" s="3">
        <v>0.0</v>
      </c>
      <c r="BG258" s="3" t="s">
        <v>155</v>
      </c>
      <c r="BH258" s="26">
        <f>IFERROR(VLOOKUP(BG258,'Dicionário'!$A:$C,2,0),"Conferir")</f>
        <v>3</v>
      </c>
      <c r="BI258" s="3">
        <v>0.0</v>
      </c>
      <c r="BJ258" s="3" t="s">
        <v>156</v>
      </c>
      <c r="BK258" s="26">
        <f>IFERROR(VLOOKUP(BJ258,'Dicionário'!$A:$C,2,0),"Conferir")</f>
        <v>2</v>
      </c>
      <c r="BL258" s="3">
        <v>0.0</v>
      </c>
      <c r="BM258" s="3" t="s">
        <v>113</v>
      </c>
      <c r="BN258" s="26">
        <f>IFERROR(VLOOKUP(BM258,'Dicionário'!$A:$C,2,0),"Conferir")</f>
        <v>2</v>
      </c>
      <c r="BO258" s="3">
        <v>106.0</v>
      </c>
      <c r="BP258" s="3" t="s">
        <v>114</v>
      </c>
      <c r="BQ258" s="26">
        <f>IFERROR(VLOOKUP(BP258,'Dicionário'!$A:$C,2,0),"Conferir")</f>
        <v>2</v>
      </c>
      <c r="BR258" s="3">
        <v>385.0</v>
      </c>
      <c r="BS258" s="3" t="s">
        <v>114</v>
      </c>
      <c r="BT258" s="26">
        <f>IFERROR(VLOOKUP(BS258,'Dicionário'!$A:$C,2,0),"Conferir")</f>
        <v>2</v>
      </c>
      <c r="BU258" s="3">
        <v>106.0</v>
      </c>
      <c r="BV258" s="3" t="s">
        <v>167</v>
      </c>
      <c r="BW258" s="26">
        <f>IFERROR(VLOOKUP(BV258,'Dicionário'!$A:$C,2,0),"Conferir")</f>
        <v>2</v>
      </c>
      <c r="BX258" s="3" t="s">
        <v>115</v>
      </c>
      <c r="BY258" s="3">
        <v>111.0</v>
      </c>
      <c r="BZ258" s="3" t="s">
        <v>116</v>
      </c>
      <c r="CA258" s="26">
        <f>IFERROR(VLOOKUP(BZ258,'Dicionário'!$A:$C,2,0),"Conferir")</f>
        <v>2</v>
      </c>
      <c r="CB258" s="3">
        <v>0.0</v>
      </c>
      <c r="CC258" s="3">
        <v>0.0</v>
      </c>
      <c r="CD258" s="3" t="s">
        <v>113</v>
      </c>
      <c r="CE258" s="26">
        <f>IFERROR(VLOOKUP(CD258,'Dicionário'!$A:$C,2,0),"Conferir")</f>
        <v>2</v>
      </c>
      <c r="CF258" s="3">
        <v>0.0</v>
      </c>
      <c r="CG258" s="3" t="s">
        <v>113</v>
      </c>
      <c r="CH258" s="26">
        <f>IFERROR(VLOOKUP(CG258,'Dicionário'!$A:$C,2,0),"Conferir")</f>
        <v>2</v>
      </c>
      <c r="CI258" s="3">
        <v>200.0</v>
      </c>
      <c r="CJ258" s="3" t="s">
        <v>118</v>
      </c>
      <c r="CK258" s="26">
        <f>IFERROR(VLOOKUP(CJ258,'Dicionário'!$A:$C,2,0),"Conferir")</f>
        <v>2</v>
      </c>
      <c r="CL258" s="3" t="s">
        <v>820</v>
      </c>
      <c r="CM258" s="3">
        <v>1.0</v>
      </c>
      <c r="CN258" s="3">
        <v>1.0</v>
      </c>
      <c r="CO258" s="3">
        <v>1596.0</v>
      </c>
      <c r="CP258" s="3" t="s">
        <v>120</v>
      </c>
      <c r="CQ258" s="26">
        <f>IFERROR(VLOOKUP(CP258,'Dicionário'!$A:$C,2,0),"Conferir")</f>
        <v>2</v>
      </c>
      <c r="CR258" s="3">
        <v>0.0</v>
      </c>
      <c r="CS258" s="3" t="s">
        <v>113</v>
      </c>
      <c r="CT258" s="3">
        <v>0.0</v>
      </c>
      <c r="CU258" s="3">
        <f t="shared" si="40"/>
        <v>0</v>
      </c>
      <c r="CV258" s="3" t="s">
        <v>113</v>
      </c>
      <c r="CW258" s="3">
        <v>0.0</v>
      </c>
      <c r="CX258" s="3" t="s">
        <v>113</v>
      </c>
      <c r="CY258" s="26">
        <f>IFERROR(VLOOKUP(CX258,'Dicionário'!$A:$C,2,0),"Conferir")</f>
        <v>2</v>
      </c>
      <c r="DA258" s="3" t="s">
        <v>331</v>
      </c>
      <c r="DB258" s="3" t="s">
        <v>122</v>
      </c>
      <c r="DC258" s="26">
        <f>IFERROR(VLOOKUP(DB258,'Dicionário'!$A:$C,2,0),"Conferir")</f>
        <v>1</v>
      </c>
      <c r="DD258" s="3" t="s">
        <v>144</v>
      </c>
      <c r="DF258" s="3" t="s">
        <v>124</v>
      </c>
      <c r="DG258" s="26">
        <f>IFERROR(VLOOKUP(DF258,'Dicionário'!$A:$C,2,0),"Conferir")</f>
        <v>2</v>
      </c>
      <c r="DH258" s="3" t="s">
        <v>147</v>
      </c>
      <c r="DI258" s="26">
        <f>IFERROR(VLOOKUP(DH258,'Dicionário'!$A:$C,2,0),"Conferir")</f>
        <v>2</v>
      </c>
      <c r="DJ258" s="3" t="s">
        <v>125</v>
      </c>
      <c r="DK258" s="26">
        <f>IFERROR(VLOOKUP(DJ258,'Dicionário'!$A:$C,2,0),"Conferir")</f>
        <v>3</v>
      </c>
      <c r="DL258" s="3" t="s">
        <v>91</v>
      </c>
      <c r="DM258" s="26">
        <f>IFERROR(VLOOKUP(DL258,'Dicionário'!$A:$C,2,0),"Conferir")</f>
        <v>1</v>
      </c>
      <c r="DN258" s="3" t="s">
        <v>91</v>
      </c>
      <c r="DO258" s="26">
        <f>IFERROR(VLOOKUP(DN258,'Dicionário'!$A:$C,2,0),"Conferir")</f>
        <v>1</v>
      </c>
      <c r="DQ258" s="27">
        <f t="shared" si="5"/>
        <v>2562</v>
      </c>
      <c r="DR258" s="27">
        <f t="shared" si="6"/>
        <v>2504</v>
      </c>
      <c r="DS258" s="27">
        <f t="shared" si="7"/>
        <v>18</v>
      </c>
      <c r="DT258" s="27">
        <v>2023.0</v>
      </c>
    </row>
    <row r="259">
      <c r="A259" s="2">
        <v>45045.47322368056</v>
      </c>
      <c r="B259" s="3" t="s">
        <v>1888</v>
      </c>
      <c r="C259" s="3" t="s">
        <v>91</v>
      </c>
      <c r="D259" s="3" t="s">
        <v>92</v>
      </c>
      <c r="E259" s="3" t="s">
        <v>1323</v>
      </c>
      <c r="F259" s="3" t="s">
        <v>93</v>
      </c>
      <c r="G259" s="3">
        <v>1.0</v>
      </c>
      <c r="H259" s="3" t="s">
        <v>94</v>
      </c>
      <c r="I259" s="3" t="s">
        <v>95</v>
      </c>
      <c r="J259" s="3" t="s">
        <v>96</v>
      </c>
      <c r="K259" s="3" t="s">
        <v>1889</v>
      </c>
      <c r="L259" s="3">
        <v>2.023030471E9</v>
      </c>
      <c r="M259" s="3" t="s">
        <v>209</v>
      </c>
      <c r="N259" s="3" t="s">
        <v>1890</v>
      </c>
      <c r="O259" s="3">
        <v>1.1984015865E10</v>
      </c>
      <c r="P259" s="3">
        <v>6.2739705E8</v>
      </c>
      <c r="R259" s="3">
        <v>5.7639823803E10</v>
      </c>
      <c r="S259" s="4">
        <v>38316.0</v>
      </c>
      <c r="T259" s="3" t="s">
        <v>131</v>
      </c>
      <c r="U259" s="3" t="s">
        <v>100</v>
      </c>
      <c r="V259" s="3" t="s">
        <v>1891</v>
      </c>
      <c r="W259" s="5" t="s">
        <v>1892</v>
      </c>
      <c r="X259" s="3" t="s">
        <v>202</v>
      </c>
      <c r="Y259" s="3" t="s">
        <v>104</v>
      </c>
      <c r="Z259" s="3" t="s">
        <v>105</v>
      </c>
      <c r="AA259" s="3" t="s">
        <v>106</v>
      </c>
      <c r="AC259" s="3">
        <v>4.0</v>
      </c>
      <c r="AD259" s="3">
        <v>4.0</v>
      </c>
      <c r="AE259" s="23">
        <f t="shared" si="1"/>
        <v>8</v>
      </c>
      <c r="AG259" s="23">
        <f t="shared" si="2"/>
        <v>8</v>
      </c>
      <c r="AH259" s="24" t="str">
        <f t="shared" si="3"/>
        <v>Ok</v>
      </c>
      <c r="AI259" s="3" t="s">
        <v>107</v>
      </c>
      <c r="AJ259" s="3">
        <v>918.0</v>
      </c>
      <c r="AK259" s="3" t="s">
        <v>110</v>
      </c>
      <c r="AL259" s="25">
        <f>IFERROR(VLOOKUP(AK259,'Dicionário'!A:C,2,0),"Conferir")</f>
        <v>2</v>
      </c>
      <c r="AM259" s="3">
        <v>0.0</v>
      </c>
      <c r="AN259" s="3" t="s">
        <v>109</v>
      </c>
      <c r="AO259" s="26">
        <f>IFERROR(VLOOKUP(AN259,'Dicionário'!$A:$C,2,0),"Conferir")</f>
        <v>2</v>
      </c>
      <c r="AP259" s="3">
        <v>1850.0</v>
      </c>
      <c r="AQ259" s="3" t="s">
        <v>108</v>
      </c>
      <c r="AR259" s="26">
        <f>IFERROR(VLOOKUP(AQ259,'Dicionário'!$A:$C,2,0),"Conferir")</f>
        <v>2</v>
      </c>
      <c r="AS259" s="3">
        <v>0.0</v>
      </c>
      <c r="AT259" s="3" t="s">
        <v>109</v>
      </c>
      <c r="AU259" s="26">
        <f>IFERROR(VLOOKUP(AT259,'Dicionário'!$A:$C,2,0),"Conferir")</f>
        <v>2</v>
      </c>
      <c r="AV259" s="3">
        <v>0.0</v>
      </c>
      <c r="AW259" s="3" t="s">
        <v>109</v>
      </c>
      <c r="AX259" s="26">
        <f>IFERROR(VLOOKUP(AW259,'Dicionário'!$A:$C,2,0),"Conferir")</f>
        <v>2</v>
      </c>
      <c r="AY259" s="3">
        <v>0.0</v>
      </c>
      <c r="AZ259" s="3" t="s">
        <v>109</v>
      </c>
      <c r="BA259" s="26">
        <f>IFERROR(VLOOKUP(AZ259,'Dicionário'!$A:$C,2,0),"Conferir")</f>
        <v>2</v>
      </c>
      <c r="BB259" s="3">
        <v>0.0</v>
      </c>
      <c r="BC259" s="3" t="s">
        <v>109</v>
      </c>
      <c r="BD259" s="26">
        <f>IFERROR(VLOOKUP(BC259,'Dicionário'!$A:$C,2,0),"Conferir")</f>
        <v>2</v>
      </c>
      <c r="BF259" s="3">
        <v>0.0</v>
      </c>
      <c r="BG259" s="3" t="s">
        <v>111</v>
      </c>
      <c r="BH259" s="26">
        <f>IFERROR(VLOOKUP(BG259,'Dicionário'!$A:$C,2,0),"Conferir")</f>
        <v>2</v>
      </c>
      <c r="BI259" s="3">
        <v>650.0</v>
      </c>
      <c r="BJ259" s="3" t="s">
        <v>112</v>
      </c>
      <c r="BK259" s="26">
        <f>IFERROR(VLOOKUP(BJ259,'Dicionário'!$A:$C,2,0),"Conferir")</f>
        <v>2</v>
      </c>
      <c r="BL259" s="3">
        <v>0.0</v>
      </c>
      <c r="BM259" s="3" t="s">
        <v>113</v>
      </c>
      <c r="BN259" s="26">
        <f>IFERROR(VLOOKUP(BM259,'Dicionário'!$A:$C,2,0),"Conferir")</f>
        <v>2</v>
      </c>
      <c r="BO259" s="3">
        <v>65.0</v>
      </c>
      <c r="BP259" s="3" t="s">
        <v>114</v>
      </c>
      <c r="BQ259" s="26">
        <f>IFERROR(VLOOKUP(BP259,'Dicionário'!$A:$C,2,0),"Conferir")</f>
        <v>2</v>
      </c>
      <c r="BR259" s="3">
        <v>134.0</v>
      </c>
      <c r="BS259" s="3" t="s">
        <v>114</v>
      </c>
      <c r="BT259" s="26">
        <f>IFERROR(VLOOKUP(BS259,'Dicionário'!$A:$C,2,0),"Conferir")</f>
        <v>2</v>
      </c>
      <c r="BU259" s="3">
        <v>80.0</v>
      </c>
      <c r="BV259" s="3" t="s">
        <v>167</v>
      </c>
      <c r="BW259" s="26">
        <f>IFERROR(VLOOKUP(BV259,'Dicionário'!$A:$C,2,0),"Conferir")</f>
        <v>2</v>
      </c>
      <c r="BX259" s="3" t="s">
        <v>204</v>
      </c>
      <c r="BY259" s="3">
        <v>0.0</v>
      </c>
      <c r="BZ259" s="3" t="s">
        <v>113</v>
      </c>
      <c r="CA259" s="26">
        <f>IFERROR(VLOOKUP(BZ259,'Dicionário'!$A:$C,2,0),"Conferir")</f>
        <v>2</v>
      </c>
      <c r="CB259" s="3">
        <v>120.0</v>
      </c>
      <c r="CC259" s="3">
        <v>0.0</v>
      </c>
      <c r="CD259" s="3" t="s">
        <v>113</v>
      </c>
      <c r="CE259" s="26">
        <f>IFERROR(VLOOKUP(CD259,'Dicionário'!$A:$C,2,0),"Conferir")</f>
        <v>2</v>
      </c>
      <c r="CF259" s="3">
        <v>0.0</v>
      </c>
      <c r="CG259" s="3" t="s">
        <v>113</v>
      </c>
      <c r="CH259" s="26">
        <f>IFERROR(VLOOKUP(CG259,'Dicionário'!$A:$C,2,0),"Conferir")</f>
        <v>2</v>
      </c>
      <c r="CI259" s="3">
        <v>50.0</v>
      </c>
      <c r="CJ259" s="3" t="s">
        <v>118</v>
      </c>
      <c r="CK259" s="26">
        <f>IFERROR(VLOOKUP(CJ259,'Dicionário'!$A:$C,2,0),"Conferir")</f>
        <v>2</v>
      </c>
      <c r="CL259" s="3" t="s">
        <v>246</v>
      </c>
      <c r="CM259" s="3">
        <v>0.0</v>
      </c>
      <c r="CN259" s="3">
        <v>0.0</v>
      </c>
      <c r="CO259" s="3">
        <v>0.0</v>
      </c>
      <c r="CP259" s="3" t="s">
        <v>113</v>
      </c>
      <c r="CQ259" s="26">
        <f>IFERROR(VLOOKUP(CP259,'Dicionário'!$A:$C,2,0),"Conferir")</f>
        <v>2</v>
      </c>
      <c r="CR259" s="3">
        <v>0.0</v>
      </c>
      <c r="CS259" s="3" t="s">
        <v>225</v>
      </c>
      <c r="CT259" s="3">
        <v>0.0</v>
      </c>
      <c r="CU259" s="3">
        <f t="shared" si="40"/>
        <v>0</v>
      </c>
      <c r="CV259" s="3" t="s">
        <v>113</v>
      </c>
      <c r="CW259" s="3">
        <v>0.0</v>
      </c>
      <c r="CX259" s="3" t="s">
        <v>113</v>
      </c>
      <c r="CY259" s="26">
        <f>IFERROR(VLOOKUP(CX259,'Dicionário'!$A:$C,2,0),"Conferir")</f>
        <v>2</v>
      </c>
      <c r="DA259" s="3" t="s">
        <v>122</v>
      </c>
      <c r="DB259" s="3" t="s">
        <v>122</v>
      </c>
      <c r="DC259" s="26">
        <f>IFERROR(VLOOKUP(DB259,'Dicionário'!$A:$C,2,0),"Conferir")</f>
        <v>1</v>
      </c>
      <c r="DD259" s="3" t="s">
        <v>144</v>
      </c>
      <c r="DF259" s="3" t="s">
        <v>124</v>
      </c>
      <c r="DG259" s="26">
        <f>IFERROR(VLOOKUP(DF259,'Dicionário'!$A:$C,2,0),"Conferir")</f>
        <v>2</v>
      </c>
      <c r="DH259" s="3" t="s">
        <v>181</v>
      </c>
      <c r="DI259" s="26">
        <f>IFERROR(VLOOKUP(DH259,'Dicionário'!$A:$C,2,0),"Conferir")</f>
        <v>1</v>
      </c>
      <c r="DJ259" s="3" t="s">
        <v>208</v>
      </c>
      <c r="DK259" s="26">
        <f>IFERROR(VLOOKUP(DJ259,'Dicionário'!$A:$C,2,0),"Conferir")</f>
        <v>4</v>
      </c>
      <c r="DL259" s="3" t="s">
        <v>92</v>
      </c>
      <c r="DM259" s="26">
        <f>IFERROR(VLOOKUP(DL259,'Dicionário'!$A:$C,2,0),"Conferir")</f>
        <v>2</v>
      </c>
      <c r="DN259" s="3" t="s">
        <v>92</v>
      </c>
      <c r="DO259" s="26">
        <f>IFERROR(VLOOKUP(DN259,'Dicionário'!$A:$C,2,0),"Conferir")</f>
        <v>2</v>
      </c>
      <c r="DQ259" s="27">
        <f t="shared" si="5"/>
        <v>2768</v>
      </c>
      <c r="DR259" s="27">
        <f t="shared" si="6"/>
        <v>1099</v>
      </c>
      <c r="DS259" s="27">
        <f t="shared" si="7"/>
        <v>18</v>
      </c>
      <c r="DT259" s="27">
        <v>2023.0</v>
      </c>
    </row>
    <row r="260">
      <c r="A260" s="2">
        <v>45045.43284877315</v>
      </c>
      <c r="B260" s="3" t="s">
        <v>1895</v>
      </c>
      <c r="C260" s="3" t="s">
        <v>91</v>
      </c>
      <c r="D260" s="3" t="s">
        <v>92</v>
      </c>
      <c r="E260" s="3" t="s">
        <v>92</v>
      </c>
      <c r="F260" s="3">
        <v>2.0</v>
      </c>
      <c r="G260" s="3" t="s">
        <v>93</v>
      </c>
      <c r="H260" s="3" t="s">
        <v>94</v>
      </c>
      <c r="I260" s="3" t="s">
        <v>95</v>
      </c>
      <c r="J260" s="3" t="s">
        <v>96</v>
      </c>
      <c r="K260" s="3" t="s">
        <v>1896</v>
      </c>
      <c r="L260" s="3">
        <v>2.023030472E9</v>
      </c>
      <c r="M260" s="3" t="s">
        <v>306</v>
      </c>
      <c r="N260" s="6" t="s">
        <v>1897</v>
      </c>
      <c r="O260" s="3">
        <v>1.1992345431E10</v>
      </c>
      <c r="P260" s="3">
        <v>5.71768799E8</v>
      </c>
      <c r="Q260" s="3" t="s">
        <v>92</v>
      </c>
      <c r="R260" s="3">
        <v>4.6435799865E10</v>
      </c>
      <c r="S260" s="4">
        <v>38359.0</v>
      </c>
      <c r="T260" s="3" t="s">
        <v>99</v>
      </c>
      <c r="U260" s="3" t="s">
        <v>100</v>
      </c>
      <c r="V260" s="3" t="s">
        <v>1898</v>
      </c>
      <c r="W260" s="5" t="s">
        <v>1899</v>
      </c>
      <c r="X260" s="3" t="s">
        <v>103</v>
      </c>
      <c r="Y260" s="3" t="s">
        <v>104</v>
      </c>
      <c r="Z260" s="3" t="s">
        <v>105</v>
      </c>
      <c r="AA260" s="3" t="s">
        <v>106</v>
      </c>
      <c r="AC260" s="3">
        <v>3.0</v>
      </c>
      <c r="AD260" s="3">
        <v>3.0</v>
      </c>
      <c r="AE260" s="23">
        <f t="shared" si="1"/>
        <v>6</v>
      </c>
      <c r="AG260" s="23">
        <f t="shared" si="2"/>
        <v>6</v>
      </c>
      <c r="AH260" s="24" t="str">
        <f t="shared" si="3"/>
        <v>Ok</v>
      </c>
      <c r="AI260" s="3" t="s">
        <v>107</v>
      </c>
      <c r="AJ260" s="3">
        <v>0.0</v>
      </c>
      <c r="AK260" s="3" t="s">
        <v>109</v>
      </c>
      <c r="AL260" s="25">
        <f>IFERROR(VLOOKUP(AK260,'Dicionário'!A:C,2,0),"Conferir")</f>
        <v>2</v>
      </c>
      <c r="AM260" s="3">
        <v>1922.0</v>
      </c>
      <c r="AN260" s="3" t="s">
        <v>108</v>
      </c>
      <c r="AO260" s="26">
        <f>IFERROR(VLOOKUP(AN260,'Dicionário'!$A:$C,2,0),"Conferir")</f>
        <v>2</v>
      </c>
      <c r="AP260" s="3">
        <v>0.0</v>
      </c>
      <c r="AQ260" s="3" t="s">
        <v>109</v>
      </c>
      <c r="AR260" s="26">
        <f>IFERROR(VLOOKUP(AQ260,'Dicionário'!$A:$C,2,0),"Conferir")</f>
        <v>2</v>
      </c>
      <c r="AS260" s="3">
        <v>0.0</v>
      </c>
      <c r="AT260" s="3" t="s">
        <v>109</v>
      </c>
      <c r="AU260" s="26">
        <f>IFERROR(VLOOKUP(AT260,'Dicionário'!$A:$C,2,0),"Conferir")</f>
        <v>2</v>
      </c>
      <c r="AV260" s="3">
        <v>0.0</v>
      </c>
      <c r="AW260" s="3" t="s">
        <v>109</v>
      </c>
      <c r="AX260" s="26">
        <f>IFERROR(VLOOKUP(AW260,'Dicionário'!$A:$C,2,0),"Conferir")</f>
        <v>2</v>
      </c>
      <c r="AY260" s="3">
        <v>0.0</v>
      </c>
      <c r="AZ260" s="3" t="s">
        <v>109</v>
      </c>
      <c r="BA260" s="26">
        <f>IFERROR(VLOOKUP(AZ260,'Dicionário'!$A:$C,2,0),"Conferir")</f>
        <v>2</v>
      </c>
      <c r="BB260" s="3">
        <v>3802.0</v>
      </c>
      <c r="BC260" s="3" t="s">
        <v>154</v>
      </c>
      <c r="BD260" s="26">
        <f>IFERROR(VLOOKUP(BC260,'Dicionário'!$A:$C,2,0),"Conferir")</f>
        <v>2</v>
      </c>
      <c r="BE260" s="3" t="s">
        <v>1820</v>
      </c>
      <c r="BF260" s="3">
        <v>1.0</v>
      </c>
      <c r="BG260" s="3" t="s">
        <v>136</v>
      </c>
      <c r="BH260" s="26">
        <f>IFERROR(VLOOKUP(BG260,'Dicionário'!$A:$C,2,0),"Conferir")</f>
        <v>1</v>
      </c>
      <c r="BI260" s="3">
        <v>0.0</v>
      </c>
      <c r="BJ260" s="3" t="s">
        <v>137</v>
      </c>
      <c r="BK260" s="26">
        <f>IFERROR(VLOOKUP(BJ260,'Dicionário'!$A:$C,2,0),"Conferir")</f>
        <v>2</v>
      </c>
      <c r="BL260" s="3">
        <v>0.0</v>
      </c>
      <c r="BM260" s="3" t="s">
        <v>255</v>
      </c>
      <c r="BN260" s="26">
        <f>IFERROR(VLOOKUP(BM260,'Dicionário'!$A:$C,2,0),"Conferir")</f>
        <v>2</v>
      </c>
      <c r="BO260" s="3">
        <v>138.0</v>
      </c>
      <c r="BP260" s="3" t="s">
        <v>114</v>
      </c>
      <c r="BQ260" s="26">
        <f>IFERROR(VLOOKUP(BP260,'Dicionário'!$A:$C,2,0),"Conferir")</f>
        <v>2</v>
      </c>
      <c r="BR260" s="3">
        <v>85.0</v>
      </c>
      <c r="BS260" s="3" t="s">
        <v>114</v>
      </c>
      <c r="BT260" s="26">
        <f>IFERROR(VLOOKUP(BS260,'Dicionário'!$A:$C,2,0),"Conferir")</f>
        <v>2</v>
      </c>
      <c r="BU260" s="3">
        <v>69.0</v>
      </c>
      <c r="BV260" s="3" t="s">
        <v>167</v>
      </c>
      <c r="BW260" s="26">
        <f>IFERROR(VLOOKUP(BV260,'Dicionário'!$A:$C,2,0),"Conferir")</f>
        <v>2</v>
      </c>
      <c r="BX260" s="3" t="s">
        <v>157</v>
      </c>
      <c r="BY260" s="3">
        <v>100.0</v>
      </c>
      <c r="BZ260" s="3" t="s">
        <v>116</v>
      </c>
      <c r="CA260" s="26">
        <f>IFERROR(VLOOKUP(BZ260,'Dicionário'!$A:$C,2,0),"Conferir")</f>
        <v>2</v>
      </c>
      <c r="CB260" s="3">
        <v>0.0</v>
      </c>
      <c r="CC260" s="3">
        <v>0.0</v>
      </c>
      <c r="CD260" s="3" t="s">
        <v>113</v>
      </c>
      <c r="CE260" s="26">
        <f>IFERROR(VLOOKUP(CD260,'Dicionário'!$A:$C,2,0),"Conferir")</f>
        <v>2</v>
      </c>
      <c r="CF260" s="3">
        <v>0.0</v>
      </c>
      <c r="CG260" s="3" t="s">
        <v>113</v>
      </c>
      <c r="CH260" s="26">
        <f>IFERROR(VLOOKUP(CG260,'Dicionário'!$A:$C,2,0),"Conferir")</f>
        <v>2</v>
      </c>
      <c r="CI260" s="3">
        <v>100.0</v>
      </c>
      <c r="CJ260" s="3" t="s">
        <v>257</v>
      </c>
      <c r="CK260" s="26">
        <f>IFERROR(VLOOKUP(CJ260,'Dicionário'!$A:$C,2,0),"Conferir")</f>
        <v>0</v>
      </c>
      <c r="CL260" s="3" t="s">
        <v>1821</v>
      </c>
      <c r="CM260" s="3">
        <v>1.0</v>
      </c>
      <c r="CN260" s="3">
        <v>0.0</v>
      </c>
      <c r="CO260" s="3">
        <v>1330.0</v>
      </c>
      <c r="CP260" s="3" t="s">
        <v>120</v>
      </c>
      <c r="CQ260" s="26">
        <f>IFERROR(VLOOKUP(CP260,'Dicionário'!$A:$C,2,0),"Conferir")</f>
        <v>2</v>
      </c>
      <c r="CR260" s="3">
        <v>130.0</v>
      </c>
      <c r="CS260" s="3" t="s">
        <v>120</v>
      </c>
      <c r="CT260" s="3">
        <v>0.0</v>
      </c>
      <c r="CU260" s="3">
        <v>0.0</v>
      </c>
      <c r="CV260" s="3" t="s">
        <v>120</v>
      </c>
      <c r="CW260" s="3">
        <v>817.0</v>
      </c>
      <c r="CX260" s="3" t="s">
        <v>120</v>
      </c>
      <c r="CY260" s="26">
        <f>IFERROR(VLOOKUP(CX260,'Dicionário'!$A:$C,2,0),"Conferir")</f>
        <v>2</v>
      </c>
      <c r="CZ260" s="3" t="s">
        <v>1822</v>
      </c>
      <c r="DA260" s="3" t="s">
        <v>122</v>
      </c>
      <c r="DB260" s="3" t="s">
        <v>122</v>
      </c>
      <c r="DC260" s="26">
        <f>IFERROR(VLOOKUP(DB260,'Dicionário'!$A:$C,2,0),"Conferir")</f>
        <v>1</v>
      </c>
      <c r="DD260" s="3" t="s">
        <v>144</v>
      </c>
      <c r="DF260" s="3" t="s">
        <v>124</v>
      </c>
      <c r="DG260" s="26">
        <f>IFERROR(VLOOKUP(DF260,'Dicionário'!$A:$C,2,0),"Conferir")</f>
        <v>2</v>
      </c>
      <c r="DH260" s="3" t="s">
        <v>147</v>
      </c>
      <c r="DI260" s="26">
        <f>IFERROR(VLOOKUP(DH260,'Dicionário'!$A:$C,2,0),"Conferir")</f>
        <v>2</v>
      </c>
      <c r="DJ260" s="3" t="s">
        <v>146</v>
      </c>
      <c r="DK260" s="26">
        <f>IFERROR(VLOOKUP(DJ260,'Dicionário'!$A:$C,2,0),"Conferir")</f>
        <v>5</v>
      </c>
      <c r="DL260" s="3" t="s">
        <v>92</v>
      </c>
      <c r="DM260" s="26">
        <f>IFERROR(VLOOKUP(DL260,'Dicionário'!$A:$C,2,0),"Conferir")</f>
        <v>2</v>
      </c>
      <c r="DN260" s="3" t="s">
        <v>92</v>
      </c>
      <c r="DO260" s="26">
        <f>IFERROR(VLOOKUP(DN260,'Dicionário'!$A:$C,2,0),"Conferir")</f>
        <v>2</v>
      </c>
      <c r="DQ260" s="27">
        <f t="shared" si="5"/>
        <v>5724</v>
      </c>
      <c r="DR260" s="27">
        <f t="shared" si="6"/>
        <v>1822</v>
      </c>
      <c r="DS260" s="27">
        <f t="shared" si="7"/>
        <v>18</v>
      </c>
      <c r="DT260" s="27">
        <v>2023.0</v>
      </c>
    </row>
    <row r="261">
      <c r="A261" s="2">
        <v>45045.59794385417</v>
      </c>
      <c r="B261" s="3" t="s">
        <v>1901</v>
      </c>
      <c r="C261" s="3" t="s">
        <v>91</v>
      </c>
      <c r="D261" s="3" t="s">
        <v>92</v>
      </c>
      <c r="E261" s="3" t="s">
        <v>92</v>
      </c>
      <c r="F261" s="3">
        <v>2.0</v>
      </c>
      <c r="G261" s="3" t="s">
        <v>93</v>
      </c>
      <c r="H261" s="3" t="s">
        <v>94</v>
      </c>
      <c r="I261" s="3" t="s">
        <v>96</v>
      </c>
      <c r="J261" s="3" t="s">
        <v>95</v>
      </c>
      <c r="K261" s="3" t="s">
        <v>1902</v>
      </c>
      <c r="L261" s="3">
        <v>2.023030473E9</v>
      </c>
      <c r="M261" s="3" t="s">
        <v>247</v>
      </c>
      <c r="N261" s="3" t="s">
        <v>1903</v>
      </c>
      <c r="O261" s="3">
        <v>1.1980347463E10</v>
      </c>
      <c r="P261" s="3">
        <v>6.20794021E8</v>
      </c>
      <c r="R261" s="3">
        <v>5.1268675806E10</v>
      </c>
      <c r="S261" s="4">
        <v>38334.0</v>
      </c>
      <c r="T261" s="3" t="s">
        <v>131</v>
      </c>
      <c r="U261" s="3" t="s">
        <v>100</v>
      </c>
      <c r="V261" s="3" t="s">
        <v>1904</v>
      </c>
      <c r="W261" s="5" t="s">
        <v>1905</v>
      </c>
      <c r="X261" s="3" t="s">
        <v>103</v>
      </c>
      <c r="Y261" s="3" t="s">
        <v>104</v>
      </c>
      <c r="Z261" s="3" t="s">
        <v>105</v>
      </c>
      <c r="AA261" s="3" t="s">
        <v>106</v>
      </c>
      <c r="AC261" s="3">
        <v>5.0</v>
      </c>
      <c r="AD261" s="3">
        <v>1.0</v>
      </c>
      <c r="AE261" s="23">
        <f t="shared" si="1"/>
        <v>2</v>
      </c>
      <c r="AF261" s="3">
        <v>4.0</v>
      </c>
      <c r="AG261" s="23">
        <f t="shared" si="2"/>
        <v>6</v>
      </c>
      <c r="AH261" s="24" t="str">
        <f t="shared" si="3"/>
        <v>Ok</v>
      </c>
      <c r="AI261" s="3" t="s">
        <v>134</v>
      </c>
      <c r="AJ261" s="3">
        <v>670.0</v>
      </c>
      <c r="AK261" s="3" t="s">
        <v>108</v>
      </c>
      <c r="AL261" s="25">
        <f>IFERROR(VLOOKUP(AK261,'Dicionário'!A:C,2,0),"Conferir")</f>
        <v>2</v>
      </c>
      <c r="AM261" s="3">
        <v>0.0</v>
      </c>
      <c r="AN261" s="3" t="s">
        <v>109</v>
      </c>
      <c r="AO261" s="26">
        <f>IFERROR(VLOOKUP(AN261,'Dicionário'!$A:$C,2,0),"Conferir")</f>
        <v>2</v>
      </c>
      <c r="AP261" s="3">
        <v>3000.0</v>
      </c>
      <c r="AQ261" s="3" t="s">
        <v>110</v>
      </c>
      <c r="AR261" s="26">
        <f>IFERROR(VLOOKUP(AQ261,'Dicionário'!$A:$C,2,0),"Conferir")</f>
        <v>2</v>
      </c>
      <c r="AS261" s="3">
        <v>0.0</v>
      </c>
      <c r="AT261" s="3" t="s">
        <v>109</v>
      </c>
      <c r="AU261" s="26">
        <f>IFERROR(VLOOKUP(AT261,'Dicionário'!$A:$C,2,0),"Conferir")</f>
        <v>2</v>
      </c>
      <c r="AV261" s="3">
        <v>0.0</v>
      </c>
      <c r="AW261" s="3" t="s">
        <v>109</v>
      </c>
      <c r="AX261" s="26">
        <f>IFERROR(VLOOKUP(AW261,'Dicionário'!$A:$C,2,0),"Conferir")</f>
        <v>2</v>
      </c>
      <c r="AY261" s="3">
        <v>0.0</v>
      </c>
      <c r="AZ261" s="3" t="s">
        <v>109</v>
      </c>
      <c r="BA261" s="26">
        <f>IFERROR(VLOOKUP(AZ261,'Dicionário'!$A:$C,2,0),"Conferir")</f>
        <v>2</v>
      </c>
      <c r="BB261" s="3">
        <v>0.0</v>
      </c>
      <c r="BC261" s="3" t="s">
        <v>109</v>
      </c>
      <c r="BD261" s="26">
        <f>IFERROR(VLOOKUP(BC261,'Dicionário'!$A:$C,2,0),"Conferir")</f>
        <v>2</v>
      </c>
      <c r="BE261" s="3" t="s">
        <v>444</v>
      </c>
      <c r="BF261" s="3">
        <v>0.0</v>
      </c>
      <c r="BG261" s="3" t="s">
        <v>111</v>
      </c>
      <c r="BH261" s="26">
        <f>IFERROR(VLOOKUP(BG261,'Dicionário'!$A:$C,2,0),"Conferir")</f>
        <v>2</v>
      </c>
      <c r="BI261" s="3">
        <v>800.0</v>
      </c>
      <c r="BJ261" s="3" t="s">
        <v>112</v>
      </c>
      <c r="BK261" s="26">
        <f>IFERROR(VLOOKUP(BJ261,'Dicionário'!$A:$C,2,0),"Conferir")</f>
        <v>2</v>
      </c>
      <c r="BL261" s="3">
        <v>500.0</v>
      </c>
      <c r="BM261" s="3" t="s">
        <v>225</v>
      </c>
      <c r="BN261" s="26">
        <f>IFERROR(VLOOKUP(BM261,'Dicionário'!$A:$C,2,0),"Conferir")</f>
        <v>0</v>
      </c>
      <c r="BO261" s="3">
        <v>103.0</v>
      </c>
      <c r="BP261" s="3" t="s">
        <v>114</v>
      </c>
      <c r="BQ261" s="26">
        <f>IFERROR(VLOOKUP(BP261,'Dicionário'!$A:$C,2,0),"Conferir")</f>
        <v>2</v>
      </c>
      <c r="BR261" s="3">
        <v>340.0</v>
      </c>
      <c r="BS261" s="3" t="s">
        <v>114</v>
      </c>
      <c r="BT261" s="26">
        <f>IFERROR(VLOOKUP(BS261,'Dicionário'!$A:$C,2,0),"Conferir")</f>
        <v>2</v>
      </c>
      <c r="BU261" s="3">
        <v>114.0</v>
      </c>
      <c r="BV261" s="3" t="s">
        <v>167</v>
      </c>
      <c r="BW261" s="26">
        <f>IFERROR(VLOOKUP(BV261,'Dicionário'!$A:$C,2,0),"Conferir")</f>
        <v>2</v>
      </c>
      <c r="BX261" s="3" t="s">
        <v>157</v>
      </c>
      <c r="BY261" s="3">
        <v>75.0</v>
      </c>
      <c r="BZ261" s="3" t="s">
        <v>116</v>
      </c>
      <c r="CA261" s="26">
        <f>IFERROR(VLOOKUP(BZ261,'Dicionário'!$A:$C,2,0),"Conferir")</f>
        <v>2</v>
      </c>
      <c r="CB261" s="3">
        <v>400.0</v>
      </c>
      <c r="CC261" s="3">
        <v>0.0</v>
      </c>
      <c r="CD261" s="3" t="s">
        <v>113</v>
      </c>
      <c r="CE261" s="26">
        <f>IFERROR(VLOOKUP(CD261,'Dicionário'!$A:$C,2,0),"Conferir")</f>
        <v>2</v>
      </c>
      <c r="CF261" s="3">
        <v>70.0</v>
      </c>
      <c r="CG261" s="3" t="s">
        <v>205</v>
      </c>
      <c r="CH261" s="26">
        <f>IFERROR(VLOOKUP(CG261,'Dicionário'!$A:$C,2,0),"Conferir")</f>
        <v>0</v>
      </c>
      <c r="CI261" s="3">
        <v>90.0</v>
      </c>
      <c r="CJ261" s="3" t="s">
        <v>118</v>
      </c>
      <c r="CK261" s="26">
        <f>IFERROR(VLOOKUP(CJ261,'Dicionário'!$A:$C,2,0),"Conferir")</f>
        <v>2</v>
      </c>
      <c r="CL261" s="3" t="s">
        <v>246</v>
      </c>
      <c r="CM261" s="3">
        <v>0.0</v>
      </c>
      <c r="CN261" s="3">
        <v>0.0</v>
      </c>
      <c r="CO261" s="3">
        <v>0.0</v>
      </c>
      <c r="CP261" s="3" t="s">
        <v>113</v>
      </c>
      <c r="CQ261" s="26">
        <f>IFERROR(VLOOKUP(CP261,'Dicionário'!$A:$C,2,0),"Conferir")</f>
        <v>2</v>
      </c>
      <c r="CR261" s="3">
        <v>0.0</v>
      </c>
      <c r="CS261" s="3" t="s">
        <v>113</v>
      </c>
      <c r="CT261" s="3">
        <v>0.0</v>
      </c>
      <c r="CU261" s="3">
        <f t="shared" ref="CU261:CU266" si="41">ROUNDDOWN((CT261-CR261)/12,0)</f>
        <v>0</v>
      </c>
      <c r="CV261" s="3" t="s">
        <v>113</v>
      </c>
      <c r="CW261" s="3">
        <v>0.0</v>
      </c>
      <c r="CX261" s="3" t="s">
        <v>113</v>
      </c>
      <c r="CY261" s="26">
        <f>IFERROR(VLOOKUP(CX261,'Dicionário'!$A:$C,2,0),"Conferir")</f>
        <v>2</v>
      </c>
      <c r="DA261" s="3" t="s">
        <v>122</v>
      </c>
      <c r="DB261" s="3" t="s">
        <v>121</v>
      </c>
      <c r="DC261" s="26">
        <f>IFERROR(VLOOKUP(DB261,'Dicionário'!$A:$C,2,0),"Conferir")</f>
        <v>2</v>
      </c>
      <c r="DD261" s="3" t="s">
        <v>123</v>
      </c>
      <c r="DE261" s="3" t="s">
        <v>445</v>
      </c>
      <c r="DF261" s="3" t="s">
        <v>124</v>
      </c>
      <c r="DG261" s="26">
        <f>IFERROR(VLOOKUP(DF261,'Dicionário'!$A:$C,2,0),"Conferir")</f>
        <v>2</v>
      </c>
      <c r="DH261" s="3" t="s">
        <v>208</v>
      </c>
      <c r="DI261" s="26">
        <f>IFERROR(VLOOKUP(DH261,'Dicionário'!$A:$C,2,0),"Conferir")</f>
        <v>4</v>
      </c>
      <c r="DJ261" s="3" t="s">
        <v>146</v>
      </c>
      <c r="DK261" s="26">
        <f>IFERROR(VLOOKUP(DJ261,'Dicionário'!$A:$C,2,0),"Conferir")</f>
        <v>5</v>
      </c>
      <c r="DL261" s="3" t="s">
        <v>92</v>
      </c>
      <c r="DM261" s="26">
        <f>IFERROR(VLOOKUP(DL261,'Dicionário'!$A:$C,2,0),"Conferir")</f>
        <v>2</v>
      </c>
      <c r="DN261" s="3" t="s">
        <v>92</v>
      </c>
      <c r="DO261" s="26">
        <f>IFERROR(VLOOKUP(DN261,'Dicionário'!$A:$C,2,0),"Conferir")</f>
        <v>2</v>
      </c>
      <c r="DP261" s="3" t="s">
        <v>446</v>
      </c>
      <c r="DQ261" s="27">
        <f t="shared" si="5"/>
        <v>3670</v>
      </c>
      <c r="DR261" s="27">
        <f t="shared" si="6"/>
        <v>2492</v>
      </c>
      <c r="DS261" s="27">
        <f t="shared" si="7"/>
        <v>18</v>
      </c>
      <c r="DT261" s="27">
        <v>2022.0</v>
      </c>
    </row>
    <row r="262">
      <c r="A262" s="2">
        <v>45045.61774310185</v>
      </c>
      <c r="B262" s="3" t="s">
        <v>1906</v>
      </c>
      <c r="C262" s="3" t="s">
        <v>91</v>
      </c>
      <c r="D262" s="3" t="s">
        <v>92</v>
      </c>
      <c r="E262" s="3" t="s">
        <v>1907</v>
      </c>
      <c r="F262" s="3">
        <v>2.0</v>
      </c>
      <c r="G262" s="3">
        <v>1.0</v>
      </c>
      <c r="H262" s="3" t="s">
        <v>94</v>
      </c>
      <c r="I262" s="3" t="s">
        <v>96</v>
      </c>
      <c r="J262" s="3" t="s">
        <v>95</v>
      </c>
      <c r="K262" s="3" t="s">
        <v>1908</v>
      </c>
      <c r="L262" s="3">
        <v>2.023030475E9</v>
      </c>
      <c r="M262" s="3" t="s">
        <v>169</v>
      </c>
      <c r="N262" s="3" t="s">
        <v>1909</v>
      </c>
      <c r="O262" s="3">
        <v>1.1949934601E10</v>
      </c>
      <c r="P262" s="3">
        <v>3.81468574E8</v>
      </c>
      <c r="Q262" s="3" t="s">
        <v>92</v>
      </c>
      <c r="R262" s="3">
        <v>4.6795678806E10</v>
      </c>
      <c r="S262" s="4">
        <v>36243.0</v>
      </c>
      <c r="T262" s="3" t="s">
        <v>99</v>
      </c>
      <c r="U262" s="3" t="s">
        <v>100</v>
      </c>
      <c r="V262" s="3" t="s">
        <v>1910</v>
      </c>
      <c r="W262" s="5" t="s">
        <v>1911</v>
      </c>
      <c r="X262" s="3" t="s">
        <v>103</v>
      </c>
      <c r="Y262" s="3" t="s">
        <v>104</v>
      </c>
      <c r="Z262" s="3" t="s">
        <v>105</v>
      </c>
      <c r="AA262" s="3" t="s">
        <v>106</v>
      </c>
      <c r="AC262" s="3">
        <v>3.0</v>
      </c>
      <c r="AD262" s="3">
        <v>3.0</v>
      </c>
      <c r="AE262" s="23">
        <f t="shared" si="1"/>
        <v>6</v>
      </c>
      <c r="AG262" s="23">
        <f t="shared" si="2"/>
        <v>6</v>
      </c>
      <c r="AH262" s="24" t="str">
        <f t="shared" si="3"/>
        <v>Ok</v>
      </c>
      <c r="AI262" s="3" t="s">
        <v>107</v>
      </c>
      <c r="AJ262" s="3">
        <v>0.0</v>
      </c>
      <c r="AK262" s="3" t="s">
        <v>109</v>
      </c>
      <c r="AL262" s="25">
        <f>IFERROR(VLOOKUP(AK262,'Dicionário'!A:C,2,0),"Conferir")</f>
        <v>2</v>
      </c>
      <c r="AM262" s="3">
        <v>0.0</v>
      </c>
      <c r="AN262" s="3" t="s">
        <v>109</v>
      </c>
      <c r="AO262" s="26">
        <f>IFERROR(VLOOKUP(AN262,'Dicionário'!$A:$C,2,0),"Conferir")</f>
        <v>2</v>
      </c>
      <c r="AP262" s="3">
        <v>1000.0</v>
      </c>
      <c r="AQ262" s="3" t="s">
        <v>135</v>
      </c>
      <c r="AR262" s="26">
        <f>IFERROR(VLOOKUP(AQ262,'Dicionário'!$A:$C,2,0),"Conferir")</f>
        <v>2</v>
      </c>
      <c r="AS262" s="3">
        <v>0.0</v>
      </c>
      <c r="AT262" s="3" t="s">
        <v>109</v>
      </c>
      <c r="AU262" s="26">
        <f>IFERROR(VLOOKUP(AT262,'Dicionário'!$A:$C,2,0),"Conferir")</f>
        <v>2</v>
      </c>
      <c r="AV262" s="3">
        <v>0.0</v>
      </c>
      <c r="AW262" s="3" t="s">
        <v>109</v>
      </c>
      <c r="AX262" s="26">
        <f>IFERROR(VLOOKUP(AW262,'Dicionário'!$A:$C,2,0),"Conferir")</f>
        <v>2</v>
      </c>
      <c r="AY262" s="3">
        <v>0.0</v>
      </c>
      <c r="AZ262" s="3" t="s">
        <v>109</v>
      </c>
      <c r="BA262" s="26">
        <f>IFERROR(VLOOKUP(AZ262,'Dicionário'!$A:$C,2,0),"Conferir")</f>
        <v>2</v>
      </c>
      <c r="BB262" s="3">
        <v>653.0</v>
      </c>
      <c r="BC262" s="3" t="s">
        <v>176</v>
      </c>
      <c r="BD262" s="26">
        <f>IFERROR(VLOOKUP(BC262,'Dicionário'!$A:$C,2,0),"Conferir")</f>
        <v>0</v>
      </c>
      <c r="BF262" s="3">
        <v>0.0</v>
      </c>
      <c r="BG262" s="3" t="s">
        <v>136</v>
      </c>
      <c r="BH262" s="26">
        <f>IFERROR(VLOOKUP(BG262,'Dicionário'!$A:$C,2,0),"Conferir")</f>
        <v>1</v>
      </c>
      <c r="BI262" s="3">
        <v>0.0</v>
      </c>
      <c r="BJ262" s="3" t="s">
        <v>137</v>
      </c>
      <c r="BK262" s="26">
        <f>IFERROR(VLOOKUP(BJ262,'Dicionário'!$A:$C,2,0),"Conferir")</f>
        <v>2</v>
      </c>
      <c r="BL262" s="3">
        <v>0.0</v>
      </c>
      <c r="BM262" s="3" t="s">
        <v>166</v>
      </c>
      <c r="BN262" s="26">
        <f>IFERROR(VLOOKUP(BM262,'Dicionário'!$A:$C,2,0),"Conferir")</f>
        <v>1</v>
      </c>
      <c r="BO262" s="3">
        <v>70.0</v>
      </c>
      <c r="BP262" s="3" t="s">
        <v>776</v>
      </c>
      <c r="BQ262" s="26">
        <f>IFERROR(VLOOKUP(BP262,'Dicionário'!$A:$C,2,0),"Conferir")</f>
        <v>0</v>
      </c>
      <c r="BR262" s="3">
        <v>172.0</v>
      </c>
      <c r="BS262" s="3" t="s">
        <v>114</v>
      </c>
      <c r="BT262" s="26">
        <f>IFERROR(VLOOKUP(BS262,'Dicionário'!$A:$C,2,0),"Conferir")</f>
        <v>2</v>
      </c>
      <c r="BU262" s="3">
        <v>73.0</v>
      </c>
      <c r="BV262" s="3" t="s">
        <v>167</v>
      </c>
      <c r="BW262" s="26">
        <f>IFERROR(VLOOKUP(BV262,'Dicionário'!$A:$C,2,0),"Conferir")</f>
        <v>2</v>
      </c>
      <c r="BX262" s="3" t="s">
        <v>115</v>
      </c>
      <c r="BY262" s="3">
        <v>72.0</v>
      </c>
      <c r="BZ262" s="3" t="s">
        <v>116</v>
      </c>
      <c r="CA262" s="26">
        <f>IFERROR(VLOOKUP(BZ262,'Dicionário'!$A:$C,2,0),"Conferir")</f>
        <v>2</v>
      </c>
      <c r="CB262" s="3">
        <v>88.0</v>
      </c>
      <c r="CC262" s="3">
        <v>0.0</v>
      </c>
      <c r="CD262" s="3" t="s">
        <v>113</v>
      </c>
      <c r="CE262" s="26">
        <f>IFERROR(VLOOKUP(CD262,'Dicionário'!$A:$C,2,0),"Conferir")</f>
        <v>2</v>
      </c>
      <c r="CF262" s="3">
        <v>0.0</v>
      </c>
      <c r="CG262" s="3" t="s">
        <v>113</v>
      </c>
      <c r="CH262" s="26">
        <f>IFERROR(VLOOKUP(CG262,'Dicionário'!$A:$C,2,0),"Conferir")</f>
        <v>2</v>
      </c>
      <c r="CI262" s="3">
        <v>120.0</v>
      </c>
      <c r="CJ262" s="3" t="s">
        <v>118</v>
      </c>
      <c r="CK262" s="26">
        <f>IFERROR(VLOOKUP(CJ262,'Dicionário'!$A:$C,2,0),"Conferir")</f>
        <v>2</v>
      </c>
      <c r="CL262" s="3" t="s">
        <v>217</v>
      </c>
      <c r="CM262" s="3">
        <v>0.0</v>
      </c>
      <c r="CN262" s="3">
        <v>0.0</v>
      </c>
      <c r="CO262" s="3">
        <v>0.0</v>
      </c>
      <c r="CP262" s="3" t="s">
        <v>113</v>
      </c>
      <c r="CQ262" s="26">
        <f>IFERROR(VLOOKUP(CP262,'Dicionário'!$A:$C,2,0),"Conferir")</f>
        <v>2</v>
      </c>
      <c r="CR262" s="3">
        <v>0.0</v>
      </c>
      <c r="CS262" s="3" t="s">
        <v>113</v>
      </c>
      <c r="CT262" s="3">
        <v>0.0</v>
      </c>
      <c r="CU262" s="3">
        <f t="shared" si="41"/>
        <v>0</v>
      </c>
      <c r="CV262" s="3" t="s">
        <v>113</v>
      </c>
      <c r="CW262" s="3">
        <v>1259.0</v>
      </c>
      <c r="CX262" s="3" t="s">
        <v>120</v>
      </c>
      <c r="CY262" s="26">
        <f>IFERROR(VLOOKUP(CX262,'Dicionário'!$A:$C,2,0),"Conferir")</f>
        <v>2</v>
      </c>
      <c r="CZ262" s="3" t="s">
        <v>1300</v>
      </c>
      <c r="DA262" s="3" t="s">
        <v>122</v>
      </c>
      <c r="DB262" s="3" t="s">
        <v>122</v>
      </c>
      <c r="DC262" s="26">
        <f>IFERROR(VLOOKUP(DB262,'Dicionário'!$A:$C,2,0),"Conferir")</f>
        <v>1</v>
      </c>
      <c r="DD262" s="3" t="s">
        <v>144</v>
      </c>
      <c r="DF262" s="3" t="s">
        <v>124</v>
      </c>
      <c r="DG262" s="26">
        <f>IFERROR(VLOOKUP(DF262,'Dicionário'!$A:$C,2,0),"Conferir")</f>
        <v>2</v>
      </c>
      <c r="DH262" s="3" t="s">
        <v>147</v>
      </c>
      <c r="DI262" s="26">
        <f>IFERROR(VLOOKUP(DH262,'Dicionário'!$A:$C,2,0),"Conferir")</f>
        <v>2</v>
      </c>
      <c r="DJ262" s="3" t="s">
        <v>147</v>
      </c>
      <c r="DK262" s="26">
        <f>IFERROR(VLOOKUP(DJ262,'Dicionário'!$A:$C,2,0),"Conferir")</f>
        <v>2</v>
      </c>
      <c r="DL262" s="3" t="s">
        <v>92</v>
      </c>
      <c r="DM262" s="26">
        <f>IFERROR(VLOOKUP(DL262,'Dicionário'!$A:$C,2,0),"Conferir")</f>
        <v>2</v>
      </c>
      <c r="DN262" s="3" t="s">
        <v>92</v>
      </c>
      <c r="DO262" s="26">
        <f>IFERROR(VLOOKUP(DN262,'Dicionário'!$A:$C,2,0),"Conferir")</f>
        <v>2</v>
      </c>
      <c r="DQ262" s="27">
        <f t="shared" si="5"/>
        <v>1653</v>
      </c>
      <c r="DR262" s="27">
        <f t="shared" si="6"/>
        <v>595</v>
      </c>
      <c r="DS262" s="27">
        <f t="shared" si="7"/>
        <v>24</v>
      </c>
      <c r="DT262" s="27">
        <v>2023.0</v>
      </c>
    </row>
    <row r="263">
      <c r="A263" s="2">
        <v>45045.46463508102</v>
      </c>
      <c r="B263" s="3" t="s">
        <v>1913</v>
      </c>
      <c r="C263" s="3" t="s">
        <v>91</v>
      </c>
      <c r="D263" s="3" t="s">
        <v>91</v>
      </c>
      <c r="E263" s="3" t="s">
        <v>1323</v>
      </c>
      <c r="F263" s="3">
        <v>3.0</v>
      </c>
      <c r="G263" s="3">
        <v>2.0</v>
      </c>
      <c r="H263" s="3" t="s">
        <v>94</v>
      </c>
      <c r="I263" s="3" t="s">
        <v>95</v>
      </c>
      <c r="J263" s="3" t="s">
        <v>96</v>
      </c>
      <c r="K263" s="3" t="s">
        <v>1914</v>
      </c>
      <c r="L263" s="3">
        <v>2.023030476E9</v>
      </c>
      <c r="M263" s="3" t="s">
        <v>159</v>
      </c>
      <c r="N263" s="3" t="s">
        <v>1915</v>
      </c>
      <c r="O263" s="3">
        <v>1.1963835166E10</v>
      </c>
      <c r="P263" s="3">
        <v>5.39081061E8</v>
      </c>
      <c r="Q263" s="3" t="s">
        <v>92</v>
      </c>
      <c r="R263" s="3">
        <v>4.7882737801E10</v>
      </c>
      <c r="S263" s="4">
        <v>37714.0</v>
      </c>
      <c r="T263" s="3" t="s">
        <v>99</v>
      </c>
      <c r="U263" s="3" t="s">
        <v>100</v>
      </c>
      <c r="V263" s="3" t="s">
        <v>1916</v>
      </c>
      <c r="W263" s="5" t="s">
        <v>1917</v>
      </c>
      <c r="X263" s="3" t="s">
        <v>542</v>
      </c>
      <c r="Y263" s="3" t="s">
        <v>104</v>
      </c>
      <c r="Z263" s="3" t="s">
        <v>105</v>
      </c>
      <c r="AA263" s="3" t="s">
        <v>106</v>
      </c>
      <c r="AC263" s="3">
        <v>2.0</v>
      </c>
      <c r="AD263" s="3">
        <v>2.0</v>
      </c>
      <c r="AE263" s="23">
        <f t="shared" si="1"/>
        <v>4</v>
      </c>
      <c r="AG263" s="23">
        <f t="shared" si="2"/>
        <v>4</v>
      </c>
      <c r="AH263" s="24" t="str">
        <f t="shared" si="3"/>
        <v>Ok</v>
      </c>
      <c r="AI263" s="3" t="s">
        <v>107</v>
      </c>
      <c r="AJ263" s="3">
        <v>0.0</v>
      </c>
      <c r="AK263" s="3" t="s">
        <v>109</v>
      </c>
      <c r="AL263" s="25">
        <f>IFERROR(VLOOKUP(AK263,'Dicionário'!A:C,2,0),"Conferir")</f>
        <v>2</v>
      </c>
      <c r="AM263" s="3">
        <v>0.0</v>
      </c>
      <c r="AN263" s="3" t="s">
        <v>109</v>
      </c>
      <c r="AO263" s="26">
        <f>IFERROR(VLOOKUP(AN263,'Dicionário'!$A:$C,2,0),"Conferir")</f>
        <v>2</v>
      </c>
      <c r="AP263" s="3">
        <v>0.0</v>
      </c>
      <c r="AQ263" s="3" t="s">
        <v>109</v>
      </c>
      <c r="AR263" s="26">
        <f>IFERROR(VLOOKUP(AQ263,'Dicionário'!$A:$C,2,0),"Conferir")</f>
        <v>2</v>
      </c>
      <c r="AS263" s="3">
        <v>1336.0</v>
      </c>
      <c r="AT263" s="3" t="s">
        <v>110</v>
      </c>
      <c r="AU263" s="26">
        <f>IFERROR(VLOOKUP(AT263,'Dicionário'!$A:$C,2,0),"Conferir")</f>
        <v>2</v>
      </c>
      <c r="AV263" s="3">
        <v>0.0</v>
      </c>
      <c r="AW263" s="3" t="s">
        <v>109</v>
      </c>
      <c r="AX263" s="26">
        <f>IFERROR(VLOOKUP(AW263,'Dicionário'!$A:$C,2,0),"Conferir")</f>
        <v>2</v>
      </c>
      <c r="AY263" s="3">
        <v>330.0</v>
      </c>
      <c r="AZ263" s="3" t="s">
        <v>110</v>
      </c>
      <c r="BA263" s="26">
        <f>IFERROR(VLOOKUP(AZ263,'Dicionário'!$A:$C,2,0),"Conferir")</f>
        <v>2</v>
      </c>
      <c r="BB263" s="3">
        <v>0.0</v>
      </c>
      <c r="BC263" s="3" t="s">
        <v>109</v>
      </c>
      <c r="BD263" s="26">
        <f>IFERROR(VLOOKUP(BC263,'Dicionário'!$A:$C,2,0),"Conferir")</f>
        <v>2</v>
      </c>
      <c r="BF263" s="3">
        <v>0.0</v>
      </c>
      <c r="BG263" s="3" t="s">
        <v>136</v>
      </c>
      <c r="BH263" s="26">
        <f>IFERROR(VLOOKUP(BG263,'Dicionário'!$A:$C,2,0),"Conferir")</f>
        <v>1</v>
      </c>
      <c r="BI263" s="3">
        <v>0.0</v>
      </c>
      <c r="BJ263" s="3" t="s">
        <v>137</v>
      </c>
      <c r="BK263" s="26">
        <f>IFERROR(VLOOKUP(BJ263,'Dicionário'!$A:$C,2,0),"Conferir")</f>
        <v>2</v>
      </c>
      <c r="BL263" s="3">
        <v>1488.0</v>
      </c>
      <c r="BM263" s="3" t="s">
        <v>138</v>
      </c>
      <c r="BN263" s="26">
        <f>IFERROR(VLOOKUP(BM263,'Dicionário'!$A:$C,2,0),"Conferir")</f>
        <v>2</v>
      </c>
      <c r="BO263" s="3">
        <v>316.0</v>
      </c>
      <c r="BP263" s="3" t="s">
        <v>114</v>
      </c>
      <c r="BQ263" s="26">
        <f>IFERROR(VLOOKUP(BP263,'Dicionário'!$A:$C,2,0),"Conferir")</f>
        <v>2</v>
      </c>
      <c r="BR263" s="3">
        <v>318.0</v>
      </c>
      <c r="BS263" s="3" t="s">
        <v>114</v>
      </c>
      <c r="BT263" s="26">
        <f>IFERROR(VLOOKUP(BS263,'Dicionário'!$A:$C,2,0),"Conferir")</f>
        <v>2</v>
      </c>
      <c r="BU263" s="3">
        <v>113.0</v>
      </c>
      <c r="BV263" s="3" t="s">
        <v>167</v>
      </c>
      <c r="BW263" s="26">
        <f>IFERROR(VLOOKUP(BV263,'Dicionário'!$A:$C,2,0),"Conferir")</f>
        <v>2</v>
      </c>
      <c r="BX263" s="3" t="s">
        <v>115</v>
      </c>
      <c r="BY263" s="3">
        <v>71.0</v>
      </c>
      <c r="BZ263" s="3" t="s">
        <v>116</v>
      </c>
      <c r="CA263" s="26">
        <f>IFERROR(VLOOKUP(BZ263,'Dicionário'!$A:$C,2,0),"Conferir")</f>
        <v>2</v>
      </c>
      <c r="CB263" s="3">
        <v>50.0</v>
      </c>
      <c r="CC263" s="3">
        <v>584.0</v>
      </c>
      <c r="CD263" s="3" t="s">
        <v>189</v>
      </c>
      <c r="CE263" s="26">
        <f>IFERROR(VLOOKUP(CD263,'Dicionário'!$A:$C,2,0),"Conferir")</f>
        <v>2</v>
      </c>
      <c r="CF263" s="3">
        <v>0.0</v>
      </c>
      <c r="CG263" s="3" t="s">
        <v>113</v>
      </c>
      <c r="CH263" s="26">
        <f>IFERROR(VLOOKUP(CG263,'Dicionário'!$A:$C,2,0),"Conferir")</f>
        <v>2</v>
      </c>
      <c r="CI263" s="3">
        <v>50.0</v>
      </c>
      <c r="CJ263" s="3" t="s">
        <v>118</v>
      </c>
      <c r="CK263" s="26">
        <f>IFERROR(VLOOKUP(CJ263,'Dicionário'!$A:$C,2,0),"Conferir")</f>
        <v>2</v>
      </c>
      <c r="CL263" s="3" t="s">
        <v>452</v>
      </c>
      <c r="CM263" s="3">
        <v>0.0</v>
      </c>
      <c r="CN263" s="3">
        <v>0.0</v>
      </c>
      <c r="CO263" s="3">
        <v>0.0</v>
      </c>
      <c r="CP263" s="3" t="s">
        <v>113</v>
      </c>
      <c r="CQ263" s="26">
        <f>IFERROR(VLOOKUP(CP263,'Dicionário'!$A:$C,2,0),"Conferir")</f>
        <v>2</v>
      </c>
      <c r="CR263" s="3">
        <v>0.0</v>
      </c>
      <c r="CS263" s="3" t="s">
        <v>113</v>
      </c>
      <c r="CT263" s="3">
        <v>0.0</v>
      </c>
      <c r="CU263" s="3">
        <f t="shared" si="41"/>
        <v>0</v>
      </c>
      <c r="CV263" s="3" t="s">
        <v>113</v>
      </c>
      <c r="CW263" s="3">
        <v>0.0</v>
      </c>
      <c r="CX263" s="3" t="s">
        <v>113</v>
      </c>
      <c r="CY263" s="26">
        <f>IFERROR(VLOOKUP(CX263,'Dicionário'!$A:$C,2,0),"Conferir")</f>
        <v>2</v>
      </c>
      <c r="DA263" s="3" t="s">
        <v>122</v>
      </c>
      <c r="DB263" s="3" t="s">
        <v>122</v>
      </c>
      <c r="DC263" s="26">
        <f>IFERROR(VLOOKUP(DB263,'Dicionário'!$A:$C,2,0),"Conferir")</f>
        <v>1</v>
      </c>
      <c r="DD263" s="3" t="s">
        <v>144</v>
      </c>
      <c r="DF263" s="3" t="s">
        <v>124</v>
      </c>
      <c r="DG263" s="26">
        <f>IFERROR(VLOOKUP(DF263,'Dicionário'!$A:$C,2,0),"Conferir")</f>
        <v>2</v>
      </c>
      <c r="DH263" s="3" t="s">
        <v>181</v>
      </c>
      <c r="DI263" s="26">
        <f>IFERROR(VLOOKUP(DH263,'Dicionário'!$A:$C,2,0),"Conferir")</f>
        <v>1</v>
      </c>
      <c r="DJ263" s="3" t="s">
        <v>146</v>
      </c>
      <c r="DK263" s="26">
        <f>IFERROR(VLOOKUP(DJ263,'Dicionário'!$A:$C,2,0),"Conferir")</f>
        <v>5</v>
      </c>
      <c r="DL263" s="3" t="s">
        <v>92</v>
      </c>
      <c r="DM263" s="26">
        <f>IFERROR(VLOOKUP(DL263,'Dicionário'!$A:$C,2,0),"Conferir")</f>
        <v>2</v>
      </c>
      <c r="DN263" s="3" t="s">
        <v>92</v>
      </c>
      <c r="DO263" s="26">
        <f>IFERROR(VLOOKUP(DN263,'Dicionário'!$A:$C,2,0),"Conferir")</f>
        <v>2</v>
      </c>
      <c r="DQ263" s="27">
        <f t="shared" si="5"/>
        <v>1666</v>
      </c>
      <c r="DR263" s="27">
        <f t="shared" si="6"/>
        <v>2990</v>
      </c>
      <c r="DS263" s="27">
        <f t="shared" si="7"/>
        <v>20</v>
      </c>
      <c r="DT263" s="27">
        <v>2023.0</v>
      </c>
    </row>
    <row r="264">
      <c r="A264" s="2">
        <v>45045.70835240741</v>
      </c>
      <c r="B264" s="3" t="s">
        <v>1919</v>
      </c>
      <c r="C264" s="3" t="s">
        <v>91</v>
      </c>
      <c r="D264" s="3" t="s">
        <v>92</v>
      </c>
      <c r="E264" s="3" t="s">
        <v>1920</v>
      </c>
      <c r="F264" s="3">
        <v>1.0</v>
      </c>
      <c r="G264" s="3" t="s">
        <v>93</v>
      </c>
      <c r="H264" s="3" t="s">
        <v>94</v>
      </c>
      <c r="I264" s="3" t="s">
        <v>95</v>
      </c>
      <c r="J264" s="3" t="s">
        <v>96</v>
      </c>
      <c r="K264" s="3" t="s">
        <v>1921</v>
      </c>
      <c r="L264" s="3">
        <v>2.023030478E9</v>
      </c>
      <c r="M264" s="3" t="s">
        <v>341</v>
      </c>
      <c r="N264" s="3" t="s">
        <v>1922</v>
      </c>
      <c r="O264" s="3">
        <v>1.1986133479E10</v>
      </c>
      <c r="P264" s="3">
        <v>6.0236106E8</v>
      </c>
      <c r="Q264" s="3" t="s">
        <v>92</v>
      </c>
      <c r="R264" s="3">
        <v>5.0082250812E10</v>
      </c>
      <c r="S264" s="4">
        <v>38460.0</v>
      </c>
      <c r="T264" s="3" t="s">
        <v>99</v>
      </c>
      <c r="U264" s="3" t="s">
        <v>100</v>
      </c>
      <c r="V264" s="3" t="s">
        <v>1923</v>
      </c>
      <c r="W264" s="5" t="s">
        <v>1924</v>
      </c>
      <c r="X264" s="3" t="s">
        <v>348</v>
      </c>
      <c r="Y264" s="3" t="s">
        <v>104</v>
      </c>
      <c r="Z264" s="3" t="s">
        <v>105</v>
      </c>
      <c r="AA264" s="3" t="s">
        <v>106</v>
      </c>
      <c r="AC264" s="3">
        <v>2.0</v>
      </c>
      <c r="AD264" s="3">
        <v>2.0</v>
      </c>
      <c r="AE264" s="23">
        <f t="shared" si="1"/>
        <v>4</v>
      </c>
      <c r="AF264" s="3">
        <v>0.0</v>
      </c>
      <c r="AG264" s="23">
        <f t="shared" si="2"/>
        <v>4</v>
      </c>
      <c r="AH264" s="24" t="str">
        <f t="shared" si="3"/>
        <v>Ok</v>
      </c>
      <c r="AI264" s="3" t="s">
        <v>107</v>
      </c>
      <c r="AJ264" s="3">
        <v>0.0</v>
      </c>
      <c r="AK264" s="3" t="s">
        <v>109</v>
      </c>
      <c r="AL264" s="25">
        <f>IFERROR(VLOOKUP(AK264,'Dicionário'!A:C,2,0),"Conferir")</f>
        <v>2</v>
      </c>
      <c r="AM264" s="3">
        <v>0.0</v>
      </c>
      <c r="AN264" s="3" t="s">
        <v>109</v>
      </c>
      <c r="AO264" s="26">
        <f>IFERROR(VLOOKUP(AN264,'Dicionário'!$A:$C,2,0),"Conferir")</f>
        <v>2</v>
      </c>
      <c r="AP264" s="3">
        <v>0.0</v>
      </c>
      <c r="AQ264" s="3" t="s">
        <v>109</v>
      </c>
      <c r="AR264" s="26">
        <f>IFERROR(VLOOKUP(AQ264,'Dicionário'!$A:$C,2,0),"Conferir")</f>
        <v>2</v>
      </c>
      <c r="AS264" s="3">
        <v>0.0</v>
      </c>
      <c r="AT264" s="3" t="s">
        <v>109</v>
      </c>
      <c r="AU264" s="26">
        <f>IFERROR(VLOOKUP(AT264,'Dicionário'!$A:$C,2,0),"Conferir")</f>
        <v>2</v>
      </c>
      <c r="AV264" s="3">
        <v>0.0</v>
      </c>
      <c r="AW264" s="3" t="s">
        <v>109</v>
      </c>
      <c r="AX264" s="26">
        <f>IFERROR(VLOOKUP(AW264,'Dicionário'!$A:$C,2,0),"Conferir")</f>
        <v>2</v>
      </c>
      <c r="AY264" s="3">
        <v>0.0</v>
      </c>
      <c r="AZ264" s="3" t="s">
        <v>109</v>
      </c>
      <c r="BA264" s="26">
        <f>IFERROR(VLOOKUP(AZ264,'Dicionário'!$A:$C,2,0),"Conferir")</f>
        <v>2</v>
      </c>
      <c r="BB264" s="3">
        <v>0.0</v>
      </c>
      <c r="BC264" s="3" t="s">
        <v>109</v>
      </c>
      <c r="BD264" s="26">
        <f>IFERROR(VLOOKUP(BC264,'Dicionário'!$A:$C,2,0),"Conferir")</f>
        <v>2</v>
      </c>
      <c r="BF264" s="3">
        <v>0.0</v>
      </c>
      <c r="BG264" s="3" t="s">
        <v>111</v>
      </c>
      <c r="BH264" s="26">
        <f>IFERROR(VLOOKUP(BG264,'Dicionário'!$A:$C,2,0),"Conferir")</f>
        <v>2</v>
      </c>
      <c r="BI264" s="3">
        <v>400.0</v>
      </c>
      <c r="BJ264" s="3" t="s">
        <v>411</v>
      </c>
      <c r="BK264" s="26">
        <f>IFERROR(VLOOKUP(BJ264,'Dicionário'!$A:$C,2,0),"Conferir")</f>
        <v>0</v>
      </c>
      <c r="BL264" s="3">
        <v>0.0</v>
      </c>
      <c r="BM264" s="3" t="s">
        <v>113</v>
      </c>
      <c r="BN264" s="26">
        <f>IFERROR(VLOOKUP(BM264,'Dicionário'!$A:$C,2,0),"Conferir")</f>
        <v>2</v>
      </c>
      <c r="BO264" s="3">
        <v>66.0</v>
      </c>
      <c r="BP264" s="3" t="s">
        <v>114</v>
      </c>
      <c r="BQ264" s="26">
        <f>IFERROR(VLOOKUP(BP264,'Dicionário'!$A:$C,2,0),"Conferir")</f>
        <v>2</v>
      </c>
      <c r="BR264" s="3">
        <v>90.0</v>
      </c>
      <c r="BS264" s="3" t="s">
        <v>372</v>
      </c>
      <c r="BT264" s="26">
        <f>IFERROR(VLOOKUP(BS264,'Dicionário'!$A:$C,2,0),"Conferir")</f>
        <v>0</v>
      </c>
      <c r="BU264" s="3">
        <v>0.0</v>
      </c>
      <c r="BV264" s="3" t="s">
        <v>113</v>
      </c>
      <c r="BW264" s="26">
        <f>IFERROR(VLOOKUP(BV264,'Dicionário'!$A:$C,2,0),"Conferir")</f>
        <v>2</v>
      </c>
      <c r="BX264" s="3" t="s">
        <v>204</v>
      </c>
      <c r="BY264" s="3">
        <v>43.0</v>
      </c>
      <c r="BZ264" s="3" t="s">
        <v>140</v>
      </c>
      <c r="CA264" s="26">
        <f>IFERROR(VLOOKUP(BZ264,'Dicionário'!$A:$C,2,0),"Conferir")</f>
        <v>0</v>
      </c>
      <c r="CB264" s="3">
        <v>150.0</v>
      </c>
      <c r="CC264" s="3">
        <v>0.0</v>
      </c>
      <c r="CD264" s="3" t="s">
        <v>113</v>
      </c>
      <c r="CE264" s="26">
        <f>IFERROR(VLOOKUP(CD264,'Dicionário'!$A:$C,2,0),"Conferir")</f>
        <v>2</v>
      </c>
      <c r="CF264" s="3">
        <v>0.0</v>
      </c>
      <c r="CG264" s="3" t="s">
        <v>113</v>
      </c>
      <c r="CH264" s="26">
        <f>IFERROR(VLOOKUP(CG264,'Dicionário'!$A:$C,2,0),"Conferir")</f>
        <v>2</v>
      </c>
      <c r="CI264" s="3">
        <v>120.0</v>
      </c>
      <c r="CJ264" s="3" t="s">
        <v>118</v>
      </c>
      <c r="CK264" s="26">
        <f>IFERROR(VLOOKUP(CJ264,'Dicionário'!$A:$C,2,0),"Conferir")</f>
        <v>2</v>
      </c>
      <c r="CL264" s="3" t="s">
        <v>217</v>
      </c>
      <c r="CM264" s="3">
        <v>0.0</v>
      </c>
      <c r="CN264" s="3">
        <v>0.0</v>
      </c>
      <c r="CO264" s="3">
        <v>0.0</v>
      </c>
      <c r="CP264" s="3" t="s">
        <v>113</v>
      </c>
      <c r="CQ264" s="26">
        <f>IFERROR(VLOOKUP(CP264,'Dicionário'!$A:$C,2,0),"Conferir")</f>
        <v>2</v>
      </c>
      <c r="CR264" s="3">
        <v>0.0</v>
      </c>
      <c r="CS264" s="3" t="s">
        <v>113</v>
      </c>
      <c r="CT264" s="3">
        <v>0.0</v>
      </c>
      <c r="CU264" s="3">
        <f t="shared" si="41"/>
        <v>0</v>
      </c>
      <c r="CV264" s="3" t="s">
        <v>113</v>
      </c>
      <c r="CW264" s="3">
        <v>0.0</v>
      </c>
      <c r="CX264" s="3" t="s">
        <v>113</v>
      </c>
      <c r="CY264" s="26">
        <f>IFERROR(VLOOKUP(CX264,'Dicionário'!$A:$C,2,0),"Conferir")</f>
        <v>2</v>
      </c>
      <c r="DA264" s="3" t="s">
        <v>331</v>
      </c>
      <c r="DB264" s="3" t="s">
        <v>122</v>
      </c>
      <c r="DC264" s="26">
        <f>IFERROR(VLOOKUP(DB264,'Dicionário'!$A:$C,2,0),"Conferir")</f>
        <v>1</v>
      </c>
      <c r="DD264" s="3" t="s">
        <v>123</v>
      </c>
      <c r="DF264" s="3" t="s">
        <v>124</v>
      </c>
      <c r="DG264" s="26">
        <f>IFERROR(VLOOKUP(DF264,'Dicionário'!$A:$C,2,0),"Conferir")</f>
        <v>2</v>
      </c>
      <c r="DH264" s="3" t="s">
        <v>146</v>
      </c>
      <c r="DI264" s="26">
        <f>IFERROR(VLOOKUP(DH264,'Dicionário'!$A:$C,2,0),"Conferir")</f>
        <v>5</v>
      </c>
      <c r="DJ264" s="3" t="s">
        <v>146</v>
      </c>
      <c r="DK264" s="26">
        <f>IFERROR(VLOOKUP(DJ264,'Dicionário'!$A:$C,2,0),"Conferir")</f>
        <v>5</v>
      </c>
      <c r="DL264" s="3" t="s">
        <v>91</v>
      </c>
      <c r="DM264" s="26">
        <f>IFERROR(VLOOKUP(DL264,'Dicionário'!$A:$C,2,0),"Conferir")</f>
        <v>1</v>
      </c>
      <c r="DN264" s="3" t="s">
        <v>91</v>
      </c>
      <c r="DO264" s="26">
        <f>IFERROR(VLOOKUP(DN264,'Dicionário'!$A:$C,2,0),"Conferir")</f>
        <v>1</v>
      </c>
      <c r="DP264" s="3" t="s">
        <v>1183</v>
      </c>
      <c r="DQ264" s="27">
        <f t="shared" si="5"/>
        <v>0</v>
      </c>
      <c r="DR264" s="27">
        <f t="shared" si="6"/>
        <v>869</v>
      </c>
      <c r="DS264" s="27">
        <f t="shared" si="7"/>
        <v>18</v>
      </c>
      <c r="DT264" s="27">
        <v>2018.0</v>
      </c>
    </row>
    <row r="265">
      <c r="A265" s="2">
        <v>45045.45218491898</v>
      </c>
      <c r="B265" s="3" t="s">
        <v>1926</v>
      </c>
      <c r="C265" s="3" t="s">
        <v>91</v>
      </c>
      <c r="D265" s="3" t="s">
        <v>92</v>
      </c>
      <c r="E265" s="3" t="s">
        <v>92</v>
      </c>
      <c r="F265" s="3">
        <v>2.0</v>
      </c>
      <c r="G265" s="3">
        <v>1.0</v>
      </c>
      <c r="H265" s="3">
        <v>1.0</v>
      </c>
      <c r="I265" s="3" t="s">
        <v>95</v>
      </c>
      <c r="J265" s="3" t="s">
        <v>592</v>
      </c>
      <c r="K265" s="3" t="s">
        <v>1927</v>
      </c>
      <c r="L265" s="3">
        <v>2.02303048E9</v>
      </c>
      <c r="M265" s="3" t="s">
        <v>1059</v>
      </c>
      <c r="N265" s="3" t="s">
        <v>1928</v>
      </c>
      <c r="O265" s="3">
        <v>1.1964780438E10</v>
      </c>
      <c r="P265" s="3">
        <v>2.062752776E9</v>
      </c>
      <c r="Q265" s="3" t="s">
        <v>92</v>
      </c>
      <c r="R265" s="3">
        <v>4.1253907897E10</v>
      </c>
      <c r="S265" s="4">
        <v>37610.0</v>
      </c>
      <c r="T265" s="3" t="s">
        <v>131</v>
      </c>
      <c r="U265" s="3" t="s">
        <v>100</v>
      </c>
      <c r="V265" s="3" t="s">
        <v>1929</v>
      </c>
      <c r="W265" s="5" t="s">
        <v>1930</v>
      </c>
      <c r="X265" s="3" t="s">
        <v>103</v>
      </c>
      <c r="Y265" s="3" t="s">
        <v>104</v>
      </c>
      <c r="Z265" s="3" t="s">
        <v>105</v>
      </c>
      <c r="AA265" s="3" t="s">
        <v>106</v>
      </c>
      <c r="AC265" s="3">
        <v>2.0</v>
      </c>
      <c r="AD265" s="3">
        <v>2.0</v>
      </c>
      <c r="AE265" s="23">
        <f t="shared" si="1"/>
        <v>4</v>
      </c>
      <c r="AG265" s="23">
        <f t="shared" si="2"/>
        <v>4</v>
      </c>
      <c r="AH265" s="24" t="str">
        <f t="shared" si="3"/>
        <v>Ok</v>
      </c>
      <c r="AI265" s="3" t="s">
        <v>107</v>
      </c>
      <c r="AJ265" s="3">
        <v>2000.0</v>
      </c>
      <c r="AK265" s="3" t="s">
        <v>274</v>
      </c>
      <c r="AL265" s="25">
        <f>IFERROR(VLOOKUP(AK265,'Dicionário'!A:C,2,0),"Conferir")</f>
        <v>0</v>
      </c>
      <c r="AM265" s="3">
        <v>0.0</v>
      </c>
      <c r="AN265" s="3" t="s">
        <v>109</v>
      </c>
      <c r="AO265" s="26">
        <f>IFERROR(VLOOKUP(AN265,'Dicionário'!$A:$C,2,0),"Conferir")</f>
        <v>2</v>
      </c>
      <c r="AP265" s="3">
        <v>0.0</v>
      </c>
      <c r="AQ265" s="3" t="s">
        <v>109</v>
      </c>
      <c r="AR265" s="26">
        <f>IFERROR(VLOOKUP(AQ265,'Dicionário'!$A:$C,2,0),"Conferir")</f>
        <v>2</v>
      </c>
      <c r="AS265" s="3">
        <v>0.0</v>
      </c>
      <c r="AT265" s="3" t="s">
        <v>109</v>
      </c>
      <c r="AU265" s="26">
        <f>IFERROR(VLOOKUP(AT265,'Dicionário'!$A:$C,2,0),"Conferir")</f>
        <v>2</v>
      </c>
      <c r="AV265" s="3">
        <v>0.0</v>
      </c>
      <c r="AW265" s="3" t="s">
        <v>109</v>
      </c>
      <c r="AX265" s="26">
        <f>IFERROR(VLOOKUP(AW265,'Dicionário'!$A:$C,2,0),"Conferir")</f>
        <v>2</v>
      </c>
      <c r="AY265" s="3">
        <v>0.0</v>
      </c>
      <c r="AZ265" s="3" t="s">
        <v>109</v>
      </c>
      <c r="BA265" s="26">
        <f>IFERROR(VLOOKUP(AZ265,'Dicionário'!$A:$C,2,0),"Conferir")</f>
        <v>2</v>
      </c>
      <c r="BB265" s="3">
        <v>1902.0</v>
      </c>
      <c r="BC265" s="3" t="s">
        <v>154</v>
      </c>
      <c r="BD265" s="26">
        <f>IFERROR(VLOOKUP(BC265,'Dicionário'!$A:$C,2,0),"Conferir")</f>
        <v>2</v>
      </c>
      <c r="BF265" s="3">
        <v>0.0</v>
      </c>
      <c r="BG265" s="3" t="s">
        <v>155</v>
      </c>
      <c r="BH265" s="26">
        <f>IFERROR(VLOOKUP(BG265,'Dicionário'!$A:$C,2,0),"Conferir")</f>
        <v>3</v>
      </c>
      <c r="BI265" s="3">
        <v>0.0</v>
      </c>
      <c r="BJ265" s="3" t="s">
        <v>156</v>
      </c>
      <c r="BK265" s="26">
        <f>IFERROR(VLOOKUP(BJ265,'Dicionário'!$A:$C,2,0),"Conferir")</f>
        <v>2</v>
      </c>
      <c r="BL265" s="3">
        <v>0.0</v>
      </c>
      <c r="BM265" s="3" t="s">
        <v>113</v>
      </c>
      <c r="BN265" s="26">
        <f>IFERROR(VLOOKUP(BM265,'Dicionário'!$A:$C,2,0),"Conferir")</f>
        <v>2</v>
      </c>
      <c r="BO265" s="3">
        <v>16.0</v>
      </c>
      <c r="BP265" s="3" t="s">
        <v>114</v>
      </c>
      <c r="BQ265" s="26">
        <f>IFERROR(VLOOKUP(BP265,'Dicionário'!$A:$C,2,0),"Conferir")</f>
        <v>2</v>
      </c>
      <c r="BR265" s="3">
        <v>23.0</v>
      </c>
      <c r="BS265" s="3" t="s">
        <v>114</v>
      </c>
      <c r="BT265" s="26">
        <f>IFERROR(VLOOKUP(BS265,'Dicionário'!$A:$C,2,0),"Conferir")</f>
        <v>2</v>
      </c>
      <c r="BU265" s="3">
        <v>0.0</v>
      </c>
      <c r="BV265" s="3" t="s">
        <v>113</v>
      </c>
      <c r="BW265" s="26">
        <f>IFERROR(VLOOKUP(BV265,'Dicionário'!$A:$C,2,0),"Conferir")</f>
        <v>2</v>
      </c>
      <c r="BX265" s="3" t="s">
        <v>204</v>
      </c>
      <c r="BY265" s="3">
        <v>0.0</v>
      </c>
      <c r="BZ265" s="3" t="s">
        <v>113</v>
      </c>
      <c r="CA265" s="26">
        <f>IFERROR(VLOOKUP(BZ265,'Dicionário'!$A:$C,2,0),"Conferir")</f>
        <v>2</v>
      </c>
      <c r="CB265" s="3">
        <v>0.0</v>
      </c>
      <c r="CC265" s="3">
        <v>0.0</v>
      </c>
      <c r="CD265" s="3" t="s">
        <v>113</v>
      </c>
      <c r="CE265" s="26">
        <f>IFERROR(VLOOKUP(CD265,'Dicionário'!$A:$C,2,0),"Conferir")</f>
        <v>2</v>
      </c>
      <c r="CF265" s="3">
        <v>0.0</v>
      </c>
      <c r="CG265" s="3" t="s">
        <v>113</v>
      </c>
      <c r="CH265" s="26">
        <f>IFERROR(VLOOKUP(CG265,'Dicionário'!$A:$C,2,0),"Conferir")</f>
        <v>2</v>
      </c>
      <c r="CI265" s="3">
        <v>110.0</v>
      </c>
      <c r="CJ265" s="3" t="s">
        <v>118</v>
      </c>
      <c r="CK265" s="26">
        <f>IFERROR(VLOOKUP(CJ265,'Dicionário'!$A:$C,2,0),"Conferir")</f>
        <v>2</v>
      </c>
      <c r="CL265" s="3" t="s">
        <v>246</v>
      </c>
      <c r="CM265" s="3">
        <v>0.0</v>
      </c>
      <c r="CN265" s="3">
        <v>0.0</v>
      </c>
      <c r="CO265" s="3">
        <v>0.0</v>
      </c>
      <c r="CP265" s="3" t="s">
        <v>113</v>
      </c>
      <c r="CQ265" s="26">
        <f>IFERROR(VLOOKUP(CP265,'Dicionário'!$A:$C,2,0),"Conferir")</f>
        <v>2</v>
      </c>
      <c r="CR265" s="3">
        <v>0.0</v>
      </c>
      <c r="CS265" s="3" t="s">
        <v>113</v>
      </c>
      <c r="CT265" s="3">
        <v>0.0</v>
      </c>
      <c r="CU265" s="3">
        <f t="shared" si="41"/>
        <v>0</v>
      </c>
      <c r="CV265" s="3" t="s">
        <v>113</v>
      </c>
      <c r="CW265" s="3">
        <v>0.0</v>
      </c>
      <c r="CX265" s="3" t="s">
        <v>113</v>
      </c>
      <c r="CY265" s="26">
        <f>IFERROR(VLOOKUP(CX265,'Dicionário'!$A:$C,2,0),"Conferir")</f>
        <v>2</v>
      </c>
      <c r="DA265" s="3" t="s">
        <v>121</v>
      </c>
      <c r="DB265" s="3" t="s">
        <v>122</v>
      </c>
      <c r="DC265" s="26">
        <f>IFERROR(VLOOKUP(DB265,'Dicionário'!$A:$C,2,0),"Conferir")</f>
        <v>1</v>
      </c>
      <c r="DD265" s="3" t="s">
        <v>123</v>
      </c>
      <c r="DF265" s="3" t="s">
        <v>124</v>
      </c>
      <c r="DG265" s="26">
        <f>IFERROR(VLOOKUP(DF265,'Dicionário'!$A:$C,2,0),"Conferir")</f>
        <v>2</v>
      </c>
      <c r="DH265" s="3" t="s">
        <v>147</v>
      </c>
      <c r="DI265" s="26">
        <f>IFERROR(VLOOKUP(DH265,'Dicionário'!$A:$C,2,0),"Conferir")</f>
        <v>2</v>
      </c>
      <c r="DJ265" s="3" t="s">
        <v>228</v>
      </c>
      <c r="DK265" s="26">
        <f>IFERROR(VLOOKUP(DJ265,'Dicionário'!$A:$C,2,0),"Conferir")</f>
        <v>6</v>
      </c>
      <c r="DL265" s="3" t="s">
        <v>92</v>
      </c>
      <c r="DM265" s="26">
        <f>IFERROR(VLOOKUP(DL265,'Dicionário'!$A:$C,2,0),"Conferir")</f>
        <v>2</v>
      </c>
      <c r="DN265" s="3" t="s">
        <v>92</v>
      </c>
      <c r="DO265" s="26">
        <f>IFERROR(VLOOKUP(DN265,'Dicionário'!$A:$C,2,0),"Conferir")</f>
        <v>2</v>
      </c>
      <c r="DQ265" s="27">
        <f t="shared" si="5"/>
        <v>3902</v>
      </c>
      <c r="DR265" s="27">
        <f t="shared" si="6"/>
        <v>149</v>
      </c>
      <c r="DS265" s="27">
        <f t="shared" si="7"/>
        <v>20</v>
      </c>
      <c r="DT265" s="27">
        <v>2022.0</v>
      </c>
    </row>
    <row r="266">
      <c r="A266" s="2">
        <v>45052.79049275463</v>
      </c>
      <c r="B266" s="3" t="s">
        <v>1932</v>
      </c>
      <c r="C266" s="3" t="s">
        <v>91</v>
      </c>
      <c r="D266" s="3" t="s">
        <v>92</v>
      </c>
      <c r="E266" s="3" t="s">
        <v>92</v>
      </c>
      <c r="F266" s="3" t="s">
        <v>93</v>
      </c>
      <c r="G266" s="3" t="s">
        <v>93</v>
      </c>
      <c r="H266" s="3" t="s">
        <v>94</v>
      </c>
      <c r="I266" s="3" t="s">
        <v>95</v>
      </c>
      <c r="J266" s="3" t="s">
        <v>96</v>
      </c>
      <c r="K266" s="3" t="s">
        <v>1933</v>
      </c>
      <c r="L266" s="3">
        <v>2.023030479E9</v>
      </c>
      <c r="M266" s="3" t="s">
        <v>169</v>
      </c>
      <c r="N266" s="3" t="s">
        <v>1934</v>
      </c>
      <c r="O266" s="3">
        <v>1.1989832873E10</v>
      </c>
      <c r="P266" s="3">
        <v>5.22766018E8</v>
      </c>
      <c r="Q266" s="3" t="s">
        <v>92</v>
      </c>
      <c r="R266" s="3">
        <v>4.0990585816E10</v>
      </c>
      <c r="S266" s="4">
        <v>38459.0</v>
      </c>
      <c r="T266" s="3" t="s">
        <v>99</v>
      </c>
      <c r="U266" s="3" t="s">
        <v>100</v>
      </c>
      <c r="V266" s="3" t="s">
        <v>1935</v>
      </c>
      <c r="W266" s="5" t="s">
        <v>1936</v>
      </c>
      <c r="X266" s="3" t="s">
        <v>103</v>
      </c>
      <c r="Y266" s="3" t="s">
        <v>104</v>
      </c>
      <c r="Z266" s="3" t="s">
        <v>105</v>
      </c>
      <c r="AA266" s="3" t="s">
        <v>106</v>
      </c>
      <c r="AC266" s="3">
        <v>3.0</v>
      </c>
      <c r="AD266" s="3">
        <v>1.0</v>
      </c>
      <c r="AE266" s="23">
        <f t="shared" si="1"/>
        <v>2</v>
      </c>
      <c r="AF266" s="3">
        <v>2.0</v>
      </c>
      <c r="AG266" s="23">
        <f t="shared" si="2"/>
        <v>4</v>
      </c>
      <c r="AH266" s="24" t="str">
        <f t="shared" si="3"/>
        <v>Ok</v>
      </c>
      <c r="AI266" s="3" t="s">
        <v>107</v>
      </c>
      <c r="AJ266" s="3">
        <v>0.0</v>
      </c>
      <c r="AK266" s="3" t="s">
        <v>109</v>
      </c>
      <c r="AL266" s="25">
        <f>IFERROR(VLOOKUP(AK266,'Dicionário'!A:C,2,0),"Conferir")</f>
        <v>2</v>
      </c>
      <c r="AM266" s="3">
        <v>0.0</v>
      </c>
      <c r="AN266" s="3" t="s">
        <v>109</v>
      </c>
      <c r="AO266" s="26">
        <f>IFERROR(VLOOKUP(AN266,'Dicionário'!$A:$C,2,0),"Conferir")</f>
        <v>2</v>
      </c>
      <c r="AP266" s="3">
        <v>2139.0</v>
      </c>
      <c r="AQ266" s="3" t="s">
        <v>108</v>
      </c>
      <c r="AR266" s="26">
        <f>IFERROR(VLOOKUP(AQ266,'Dicionário'!$A:$C,2,0),"Conferir")</f>
        <v>2</v>
      </c>
      <c r="AS266" s="3">
        <v>0.0</v>
      </c>
      <c r="AT266" s="3" t="s">
        <v>109</v>
      </c>
      <c r="AU266" s="26">
        <f>IFERROR(VLOOKUP(AT266,'Dicionário'!$A:$C,2,0),"Conferir")</f>
        <v>2</v>
      </c>
      <c r="AV266" s="3">
        <v>0.0</v>
      </c>
      <c r="AW266" s="3" t="s">
        <v>109</v>
      </c>
      <c r="AX266" s="26">
        <f>IFERROR(VLOOKUP(AW266,'Dicionário'!$A:$C,2,0),"Conferir")</f>
        <v>2</v>
      </c>
      <c r="AY266" s="3">
        <v>0.0</v>
      </c>
      <c r="AZ266" s="3" t="s">
        <v>109</v>
      </c>
      <c r="BA266" s="26">
        <f>IFERROR(VLOOKUP(AZ266,'Dicionário'!$A:$C,2,0),"Conferir")</f>
        <v>2</v>
      </c>
      <c r="BB266" s="3">
        <v>0.0</v>
      </c>
      <c r="BC266" s="3" t="s">
        <v>109</v>
      </c>
      <c r="BD266" s="26">
        <f>IFERROR(VLOOKUP(BC266,'Dicionário'!$A:$C,2,0),"Conferir")</f>
        <v>2</v>
      </c>
      <c r="BF266" s="3">
        <v>0.0</v>
      </c>
      <c r="BG266" s="3" t="s">
        <v>136</v>
      </c>
      <c r="BH266" s="26">
        <f>IFERROR(VLOOKUP(BG266,'Dicionário'!$A:$C,2,0),"Conferir")</f>
        <v>1</v>
      </c>
      <c r="BI266" s="3">
        <v>0.0</v>
      </c>
      <c r="BJ266" s="3" t="s">
        <v>137</v>
      </c>
      <c r="BK266" s="26">
        <f>IFERROR(VLOOKUP(BJ266,'Dicionário'!$A:$C,2,0),"Conferir")</f>
        <v>2</v>
      </c>
      <c r="BL266" s="3">
        <v>0.0</v>
      </c>
      <c r="BM266" s="3" t="s">
        <v>113</v>
      </c>
      <c r="BN266" s="26">
        <f>IFERROR(VLOOKUP(BM266,'Dicionário'!$A:$C,2,0),"Conferir")</f>
        <v>2</v>
      </c>
      <c r="BO266" s="3">
        <v>27.0</v>
      </c>
      <c r="BP266" s="3" t="s">
        <v>114</v>
      </c>
      <c r="BQ266" s="26">
        <f>IFERROR(VLOOKUP(BP266,'Dicionário'!$A:$C,2,0),"Conferir")</f>
        <v>2</v>
      </c>
      <c r="BR266" s="3">
        <v>80.0</v>
      </c>
      <c r="BS266" s="3" t="s">
        <v>114</v>
      </c>
      <c r="BT266" s="26">
        <f>IFERROR(VLOOKUP(BS266,'Dicionário'!$A:$C,2,0),"Conferir")</f>
        <v>2</v>
      </c>
      <c r="BU266" s="3">
        <v>104.0</v>
      </c>
      <c r="BV266" s="3" t="s">
        <v>167</v>
      </c>
      <c r="BW266" s="26">
        <f>IFERROR(VLOOKUP(BV266,'Dicionário'!$A:$C,2,0),"Conferir")</f>
        <v>2</v>
      </c>
      <c r="BX266" s="3" t="s">
        <v>204</v>
      </c>
      <c r="BY266" s="3">
        <v>0.0</v>
      </c>
      <c r="BZ266" s="3" t="s">
        <v>113</v>
      </c>
      <c r="CA266" s="26">
        <f>IFERROR(VLOOKUP(BZ266,'Dicionário'!$A:$C,2,0),"Conferir")</f>
        <v>2</v>
      </c>
      <c r="CB266" s="3">
        <v>250.0</v>
      </c>
      <c r="CC266" s="3">
        <v>0.0</v>
      </c>
      <c r="CD266" s="3" t="s">
        <v>113</v>
      </c>
      <c r="CE266" s="26">
        <f>IFERROR(VLOOKUP(CD266,'Dicionário'!$A:$C,2,0),"Conferir")</f>
        <v>2</v>
      </c>
      <c r="CF266" s="3">
        <v>120.0</v>
      </c>
      <c r="CG266" s="3" t="s">
        <v>205</v>
      </c>
      <c r="CH266" s="26">
        <f>IFERROR(VLOOKUP(CG266,'Dicionário'!$A:$C,2,0),"Conferir")</f>
        <v>0</v>
      </c>
      <c r="CI266" s="3">
        <v>150.0</v>
      </c>
      <c r="CJ266" s="3" t="s">
        <v>118</v>
      </c>
      <c r="CK266" s="26">
        <f>IFERROR(VLOOKUP(CJ266,'Dicionário'!$A:$C,2,0),"Conferir")</f>
        <v>2</v>
      </c>
      <c r="CL266" s="3" t="s">
        <v>1077</v>
      </c>
      <c r="CM266" s="3">
        <v>0.0</v>
      </c>
      <c r="CN266" s="3">
        <v>0.0</v>
      </c>
      <c r="CO266" s="3">
        <v>0.0</v>
      </c>
      <c r="CP266" s="3" t="s">
        <v>113</v>
      </c>
      <c r="CQ266" s="26">
        <f>IFERROR(VLOOKUP(CP266,'Dicionário'!$A:$C,2,0),"Conferir")</f>
        <v>2</v>
      </c>
      <c r="CR266" s="3">
        <v>0.0</v>
      </c>
      <c r="CS266" s="3" t="s">
        <v>113</v>
      </c>
      <c r="CT266" s="3">
        <v>0.0</v>
      </c>
      <c r="CU266" s="3">
        <f t="shared" si="41"/>
        <v>0</v>
      </c>
      <c r="CV266" s="3" t="s">
        <v>113</v>
      </c>
      <c r="CW266" s="3">
        <v>0.0</v>
      </c>
      <c r="CX266" s="3" t="s">
        <v>113</v>
      </c>
      <c r="CY266" s="26">
        <f>IFERROR(VLOOKUP(CX266,'Dicionário'!$A:$C,2,0),"Conferir")</f>
        <v>2</v>
      </c>
      <c r="CZ266" s="3" t="s">
        <v>2185</v>
      </c>
      <c r="DA266" s="3" t="s">
        <v>122</v>
      </c>
      <c r="DB266" s="3" t="s">
        <v>122</v>
      </c>
      <c r="DC266" s="26">
        <f>IFERROR(VLOOKUP(DB266,'Dicionário'!$A:$C,2,0),"Conferir")</f>
        <v>1</v>
      </c>
      <c r="DD266" s="3" t="s">
        <v>123</v>
      </c>
      <c r="DF266" s="3" t="s">
        <v>124</v>
      </c>
      <c r="DG266" s="26">
        <f>IFERROR(VLOOKUP(DF266,'Dicionário'!$A:$C,2,0),"Conferir")</f>
        <v>2</v>
      </c>
      <c r="DH266" s="3" t="s">
        <v>181</v>
      </c>
      <c r="DI266" s="26">
        <f>IFERROR(VLOOKUP(DH266,'Dicionário'!$A:$C,2,0),"Conferir")</f>
        <v>1</v>
      </c>
      <c r="DJ266" s="3" t="s">
        <v>147</v>
      </c>
      <c r="DK266" s="26">
        <f>IFERROR(VLOOKUP(DJ266,'Dicionário'!$A:$C,2,0),"Conferir")</f>
        <v>2</v>
      </c>
      <c r="DL266" s="3" t="s">
        <v>92</v>
      </c>
      <c r="DM266" s="26">
        <f>IFERROR(VLOOKUP(DL266,'Dicionário'!$A:$C,2,0),"Conferir")</f>
        <v>2</v>
      </c>
      <c r="DN266" s="3" t="s">
        <v>91</v>
      </c>
      <c r="DO266" s="26">
        <f>IFERROR(VLOOKUP(DN266,'Dicionário'!$A:$C,2,0),"Conferir")</f>
        <v>1</v>
      </c>
      <c r="DQ266" s="27">
        <f t="shared" si="5"/>
        <v>2139</v>
      </c>
      <c r="DR266" s="27">
        <f t="shared" si="6"/>
        <v>731</v>
      </c>
      <c r="DS266" s="27">
        <f t="shared" si="7"/>
        <v>18</v>
      </c>
      <c r="DT266" s="27">
        <v>2021.0</v>
      </c>
    </row>
    <row r="267">
      <c r="A267" s="2">
        <v>45045.67473261574</v>
      </c>
      <c r="B267" s="3" t="s">
        <v>1937</v>
      </c>
      <c r="C267" s="3" t="s">
        <v>91</v>
      </c>
      <c r="D267" s="3" t="s">
        <v>92</v>
      </c>
      <c r="E267" s="3" t="s">
        <v>1938</v>
      </c>
      <c r="F267" s="3">
        <v>2.0</v>
      </c>
      <c r="G267" s="3">
        <v>3.0</v>
      </c>
      <c r="H267" s="3">
        <v>1.0</v>
      </c>
      <c r="I267" s="3" t="s">
        <v>95</v>
      </c>
      <c r="J267" s="3" t="s">
        <v>455</v>
      </c>
      <c r="K267" s="3" t="s">
        <v>1939</v>
      </c>
      <c r="L267" s="3">
        <v>2.023030481E9</v>
      </c>
      <c r="M267" s="3" t="s">
        <v>364</v>
      </c>
      <c r="N267" s="3" t="s">
        <v>1940</v>
      </c>
      <c r="O267" s="3">
        <v>1.3996466465E10</v>
      </c>
      <c r="P267" s="3">
        <v>5.69397261E8</v>
      </c>
      <c r="R267" s="3">
        <v>3.8030724845E10</v>
      </c>
      <c r="S267" s="4">
        <v>38126.0</v>
      </c>
      <c r="T267" s="3" t="s">
        <v>131</v>
      </c>
      <c r="U267" s="3" t="s">
        <v>100</v>
      </c>
      <c r="V267" s="3" t="s">
        <v>1941</v>
      </c>
      <c r="W267" s="3">
        <v>1.1320919E7</v>
      </c>
      <c r="X267" s="3" t="s">
        <v>1942</v>
      </c>
      <c r="Y267" s="3" t="s">
        <v>104</v>
      </c>
      <c r="Z267" s="3" t="s">
        <v>105</v>
      </c>
      <c r="AA267" s="3" t="s">
        <v>106</v>
      </c>
      <c r="AB267" s="3" t="s">
        <v>1943</v>
      </c>
      <c r="AC267" s="3">
        <v>2.0</v>
      </c>
      <c r="AD267" s="3">
        <v>2.0</v>
      </c>
      <c r="AE267" s="23">
        <f t="shared" si="1"/>
        <v>4</v>
      </c>
      <c r="AG267" s="23">
        <f t="shared" si="2"/>
        <v>4</v>
      </c>
      <c r="AH267" s="24" t="str">
        <f t="shared" si="3"/>
        <v>Ok</v>
      </c>
      <c r="AI267" s="3" t="s">
        <v>107</v>
      </c>
      <c r="AJ267" s="3">
        <v>0.0</v>
      </c>
      <c r="AK267" s="3" t="s">
        <v>109</v>
      </c>
      <c r="AL267" s="25">
        <f>IFERROR(VLOOKUP(AK267,'Dicionário'!A:C,2,0),"Conferir")</f>
        <v>2</v>
      </c>
      <c r="AM267" s="3">
        <v>2045.0</v>
      </c>
      <c r="AN267" s="3" t="s">
        <v>108</v>
      </c>
      <c r="AO267" s="26">
        <f>IFERROR(VLOOKUP(AN267,'Dicionário'!$A:$C,2,0),"Conferir")</f>
        <v>2</v>
      </c>
      <c r="AP267" s="3">
        <v>0.0</v>
      </c>
      <c r="AQ267" s="3" t="s">
        <v>109</v>
      </c>
      <c r="AR267" s="26">
        <f>IFERROR(VLOOKUP(AQ267,'Dicionário'!$A:$C,2,0),"Conferir")</f>
        <v>2</v>
      </c>
      <c r="AS267" s="3">
        <v>0.0</v>
      </c>
      <c r="AT267" s="3" t="s">
        <v>109</v>
      </c>
      <c r="AU267" s="26">
        <f>IFERROR(VLOOKUP(AT267,'Dicionário'!$A:$C,2,0),"Conferir")</f>
        <v>2</v>
      </c>
      <c r="AV267" s="3">
        <v>0.0</v>
      </c>
      <c r="AW267" s="3" t="s">
        <v>109</v>
      </c>
      <c r="AX267" s="26">
        <f>IFERROR(VLOOKUP(AW267,'Dicionário'!$A:$C,2,0),"Conferir")</f>
        <v>2</v>
      </c>
      <c r="AY267" s="3">
        <v>0.0</v>
      </c>
      <c r="AZ267" s="3" t="s">
        <v>109</v>
      </c>
      <c r="BA267" s="26">
        <f>IFERROR(VLOOKUP(AZ267,'Dicionário'!$A:$C,2,0),"Conferir")</f>
        <v>2</v>
      </c>
      <c r="BB267" s="3">
        <v>600.0</v>
      </c>
      <c r="BC267" s="3" t="s">
        <v>154</v>
      </c>
      <c r="BD267" s="26">
        <f>IFERROR(VLOOKUP(BC267,'Dicionário'!$A:$C,2,0),"Conferir")</f>
        <v>2</v>
      </c>
      <c r="BF267" s="3">
        <v>0.0</v>
      </c>
      <c r="BG267" s="3" t="s">
        <v>155</v>
      </c>
      <c r="BH267" s="26">
        <f>IFERROR(VLOOKUP(BG267,'Dicionário'!$A:$C,2,0),"Conferir")</f>
        <v>3</v>
      </c>
      <c r="BI267" s="3">
        <v>0.0</v>
      </c>
      <c r="BJ267" s="3" t="s">
        <v>156</v>
      </c>
      <c r="BK267" s="26">
        <f>IFERROR(VLOOKUP(BJ267,'Dicionário'!$A:$C,2,0),"Conferir")</f>
        <v>2</v>
      </c>
      <c r="BL267" s="3">
        <v>335.0</v>
      </c>
      <c r="BM267" s="3" t="s">
        <v>138</v>
      </c>
      <c r="BN267" s="26">
        <f>IFERROR(VLOOKUP(BM267,'Dicionário'!$A:$C,2,0),"Conferir")</f>
        <v>2</v>
      </c>
      <c r="BO267" s="3">
        <v>0.0</v>
      </c>
      <c r="BP267" s="3" t="s">
        <v>460</v>
      </c>
      <c r="BQ267" s="26">
        <f>IFERROR(VLOOKUP(BP267,'Dicionário'!$A:$C,2,0),"Conferir")</f>
        <v>2</v>
      </c>
      <c r="BR267" s="3">
        <v>113.0</v>
      </c>
      <c r="BS267" s="3" t="s">
        <v>114</v>
      </c>
      <c r="BT267" s="26">
        <f>IFERROR(VLOOKUP(BS267,'Dicionário'!$A:$C,2,0),"Conferir")</f>
        <v>2</v>
      </c>
      <c r="BU267" s="3">
        <v>15.0</v>
      </c>
      <c r="BV267" s="3" t="s">
        <v>256</v>
      </c>
      <c r="BW267" s="26">
        <f>IFERROR(VLOOKUP(BV267,'Dicionário'!$A:$C,2,0),"Conferir")</f>
        <v>0</v>
      </c>
      <c r="BX267" s="3" t="s">
        <v>157</v>
      </c>
      <c r="BY267" s="3">
        <v>70.0</v>
      </c>
      <c r="BZ267" s="3" t="s">
        <v>116</v>
      </c>
      <c r="CA267" s="26">
        <f>IFERROR(VLOOKUP(BZ267,'Dicionário'!$A:$C,2,0),"Conferir")</f>
        <v>2</v>
      </c>
      <c r="CB267" s="3">
        <v>149.0</v>
      </c>
      <c r="CC267" s="3">
        <v>90.0</v>
      </c>
      <c r="CD267" s="3" t="s">
        <v>189</v>
      </c>
      <c r="CE267" s="26">
        <f>IFERROR(VLOOKUP(CD267,'Dicionário'!$A:$C,2,0),"Conferir")</f>
        <v>2</v>
      </c>
      <c r="CF267" s="3">
        <v>0.0</v>
      </c>
      <c r="CG267" s="3" t="s">
        <v>113</v>
      </c>
      <c r="CH267" s="26">
        <f>IFERROR(VLOOKUP(CG267,'Dicionário'!$A:$C,2,0),"Conferir")</f>
        <v>2</v>
      </c>
      <c r="CI267" s="3">
        <v>0.0</v>
      </c>
      <c r="CJ267" s="3" t="s">
        <v>113</v>
      </c>
      <c r="CK267" s="26">
        <f>IFERROR(VLOOKUP(CJ267,'Dicionário'!$A:$C,2,0),"Conferir")</f>
        <v>2</v>
      </c>
      <c r="CM267" s="3">
        <v>1.0</v>
      </c>
      <c r="CN267" s="3">
        <v>1.0</v>
      </c>
      <c r="CO267" s="3">
        <v>967.0</v>
      </c>
      <c r="CP267" s="3" t="s">
        <v>120</v>
      </c>
      <c r="CQ267" s="26">
        <f>IFERROR(VLOOKUP(CP267,'Dicionário'!$A:$C,2,0),"Conferir")</f>
        <v>2</v>
      </c>
      <c r="CR267" s="3">
        <v>500.0</v>
      </c>
      <c r="CS267" s="3" t="s">
        <v>120</v>
      </c>
      <c r="CT267" s="3">
        <v>0.0</v>
      </c>
      <c r="CU267" s="3">
        <v>0.0</v>
      </c>
      <c r="CV267" s="3" t="s">
        <v>113</v>
      </c>
      <c r="CW267" s="3">
        <v>0.0</v>
      </c>
      <c r="CX267" s="3" t="s">
        <v>113</v>
      </c>
      <c r="CY267" s="26">
        <f>IFERROR(VLOOKUP(CX267,'Dicionário'!$A:$C,2,0),"Conferir")</f>
        <v>2</v>
      </c>
      <c r="DA267" s="3" t="s">
        <v>122</v>
      </c>
      <c r="DB267" s="3" t="s">
        <v>122</v>
      </c>
      <c r="DC267" s="26">
        <f>IFERROR(VLOOKUP(DB267,'Dicionário'!$A:$C,2,0),"Conferir")</f>
        <v>1</v>
      </c>
      <c r="DD267" s="3" t="s">
        <v>144</v>
      </c>
      <c r="DF267" s="3" t="s">
        <v>124</v>
      </c>
      <c r="DG267" s="26">
        <f>IFERROR(VLOOKUP(DF267,'Dicionário'!$A:$C,2,0),"Conferir")</f>
        <v>2</v>
      </c>
      <c r="DH267" s="3" t="s">
        <v>146</v>
      </c>
      <c r="DI267" s="26">
        <f>IFERROR(VLOOKUP(DH267,'Dicionário'!$A:$C,2,0),"Conferir")</f>
        <v>5</v>
      </c>
      <c r="DJ267" s="3" t="s">
        <v>146</v>
      </c>
      <c r="DK267" s="26">
        <f>IFERROR(VLOOKUP(DJ267,'Dicionário'!$A:$C,2,0),"Conferir")</f>
        <v>5</v>
      </c>
      <c r="DL267" s="3" t="s">
        <v>92</v>
      </c>
      <c r="DM267" s="26">
        <f>IFERROR(VLOOKUP(DL267,'Dicionário'!$A:$C,2,0),"Conferir")</f>
        <v>2</v>
      </c>
      <c r="DN267" s="3" t="s">
        <v>92</v>
      </c>
      <c r="DO267" s="26">
        <f>IFERROR(VLOOKUP(DN267,'Dicionário'!$A:$C,2,0),"Conferir")</f>
        <v>2</v>
      </c>
      <c r="DQ267" s="27">
        <f t="shared" si="5"/>
        <v>2645</v>
      </c>
      <c r="DR267" s="27">
        <f t="shared" si="6"/>
        <v>1739</v>
      </c>
      <c r="DS267" s="27">
        <f t="shared" si="7"/>
        <v>19</v>
      </c>
      <c r="DT267" s="27">
        <v>2023.0</v>
      </c>
    </row>
    <row r="268">
      <c r="A268" s="2">
        <v>45045.58944553241</v>
      </c>
      <c r="B268" s="3" t="s">
        <v>1946</v>
      </c>
      <c r="C268" s="3" t="s">
        <v>91</v>
      </c>
      <c r="D268" s="3" t="s">
        <v>92</v>
      </c>
      <c r="E268" s="3" t="s">
        <v>92</v>
      </c>
      <c r="F268" s="3">
        <v>1.0</v>
      </c>
      <c r="G268" s="3" t="s">
        <v>93</v>
      </c>
      <c r="H268" s="3" t="s">
        <v>94</v>
      </c>
      <c r="I268" s="3" t="s">
        <v>96</v>
      </c>
      <c r="J268" s="3" t="s">
        <v>95</v>
      </c>
      <c r="K268" s="3" t="s">
        <v>1947</v>
      </c>
      <c r="L268" s="3">
        <v>2.023030482E9</v>
      </c>
      <c r="M268" s="3" t="s">
        <v>278</v>
      </c>
      <c r="N268" s="3" t="s">
        <v>1948</v>
      </c>
      <c r="O268" s="3">
        <v>1.1959272161E10</v>
      </c>
      <c r="P268" s="3">
        <v>3.73945644E8</v>
      </c>
      <c r="R268" s="3">
        <v>4.2166595863E10</v>
      </c>
      <c r="S268" s="4">
        <v>36872.0</v>
      </c>
      <c r="T268" s="3" t="s">
        <v>99</v>
      </c>
      <c r="U268" s="3" t="s">
        <v>100</v>
      </c>
      <c r="V268" s="3" t="s">
        <v>1949</v>
      </c>
      <c r="W268" s="5" t="s">
        <v>1950</v>
      </c>
      <c r="X268" s="3" t="s">
        <v>103</v>
      </c>
      <c r="Y268" s="3" t="s">
        <v>104</v>
      </c>
      <c r="Z268" s="3" t="s">
        <v>105</v>
      </c>
      <c r="AA268" s="3" t="s">
        <v>106</v>
      </c>
      <c r="AC268" s="3">
        <v>3.0</v>
      </c>
      <c r="AD268" s="3">
        <v>3.0</v>
      </c>
      <c r="AE268" s="23">
        <f t="shared" si="1"/>
        <v>6</v>
      </c>
      <c r="AG268" s="23">
        <f t="shared" si="2"/>
        <v>6</v>
      </c>
      <c r="AH268" s="24" t="str">
        <f t="shared" si="3"/>
        <v>Ok</v>
      </c>
      <c r="AI268" s="3" t="s">
        <v>134</v>
      </c>
      <c r="AJ268" s="3">
        <v>5972.0</v>
      </c>
      <c r="AK268" s="3" t="s">
        <v>108</v>
      </c>
      <c r="AL268" s="25">
        <f>IFERROR(VLOOKUP(AK268,'Dicionário'!A:C,2,0),"Conferir")</f>
        <v>2</v>
      </c>
      <c r="AM268" s="3">
        <v>2150.0</v>
      </c>
      <c r="AN268" s="3" t="s">
        <v>135</v>
      </c>
      <c r="AO268" s="26">
        <f>IFERROR(VLOOKUP(AN268,'Dicionário'!$A:$C,2,0),"Conferir")</f>
        <v>2</v>
      </c>
      <c r="AP268" s="3">
        <v>3158.0</v>
      </c>
      <c r="AQ268" s="3" t="s">
        <v>108</v>
      </c>
      <c r="AR268" s="26">
        <f>IFERROR(VLOOKUP(AQ268,'Dicionário'!$A:$C,2,0),"Conferir")</f>
        <v>2</v>
      </c>
      <c r="AS268" s="3">
        <v>0.0</v>
      </c>
      <c r="AT268" s="3" t="s">
        <v>109</v>
      </c>
      <c r="AU268" s="26">
        <f>IFERROR(VLOOKUP(AT268,'Dicionário'!$A:$C,2,0),"Conferir")</f>
        <v>2</v>
      </c>
      <c r="AV268" s="3">
        <v>0.0</v>
      </c>
      <c r="AW268" s="3" t="s">
        <v>109</v>
      </c>
      <c r="AX268" s="26">
        <f>IFERROR(VLOOKUP(AW268,'Dicionário'!$A:$C,2,0),"Conferir")</f>
        <v>2</v>
      </c>
      <c r="AY268" s="3">
        <v>0.0</v>
      </c>
      <c r="AZ268" s="3" t="s">
        <v>109</v>
      </c>
      <c r="BA268" s="26">
        <f>IFERROR(VLOOKUP(AZ268,'Dicionário'!$A:$C,2,0),"Conferir")</f>
        <v>2</v>
      </c>
      <c r="BB268" s="3">
        <v>0.0</v>
      </c>
      <c r="BC268" s="3" t="s">
        <v>109</v>
      </c>
      <c r="BD268" s="26">
        <f>IFERROR(VLOOKUP(BC268,'Dicionário'!$A:$C,2,0),"Conferir")</f>
        <v>2</v>
      </c>
      <c r="BF268" s="3">
        <v>0.0</v>
      </c>
      <c r="BG268" s="3" t="s">
        <v>136</v>
      </c>
      <c r="BH268" s="26">
        <f>IFERROR(VLOOKUP(BG268,'Dicionário'!$A:$C,2,0),"Conferir")</f>
        <v>1</v>
      </c>
      <c r="BI268" s="3">
        <v>0.0</v>
      </c>
      <c r="BJ268" s="3" t="s">
        <v>137</v>
      </c>
      <c r="BK268" s="26">
        <f>IFERROR(VLOOKUP(BJ268,'Dicionário'!$A:$C,2,0),"Conferir")</f>
        <v>2</v>
      </c>
      <c r="BL268" s="3">
        <v>2272.0</v>
      </c>
      <c r="BM268" s="3" t="s">
        <v>138</v>
      </c>
      <c r="BN268" s="26">
        <f>IFERROR(VLOOKUP(BM268,'Dicionário'!$A:$C,2,0),"Conferir")</f>
        <v>2</v>
      </c>
      <c r="BO268" s="3">
        <v>68.0</v>
      </c>
      <c r="BP268" s="3" t="s">
        <v>114</v>
      </c>
      <c r="BQ268" s="26">
        <f>IFERROR(VLOOKUP(BP268,'Dicionário'!$A:$C,2,0),"Conferir")</f>
        <v>2</v>
      </c>
      <c r="BR268" s="3">
        <v>134.0</v>
      </c>
      <c r="BS268" s="3" t="s">
        <v>114</v>
      </c>
      <c r="BT268" s="26">
        <f>IFERROR(VLOOKUP(BS268,'Dicionário'!$A:$C,2,0),"Conferir")</f>
        <v>2</v>
      </c>
      <c r="BU268" s="3">
        <v>200.0</v>
      </c>
      <c r="BV268" s="3" t="s">
        <v>256</v>
      </c>
      <c r="BW268" s="26">
        <f>IFERROR(VLOOKUP(BV268,'Dicionário'!$A:$C,2,0),"Conferir")</f>
        <v>0</v>
      </c>
      <c r="BX268" s="3" t="s">
        <v>115</v>
      </c>
      <c r="BY268" s="3">
        <v>100.0</v>
      </c>
      <c r="BZ268" s="3" t="s">
        <v>140</v>
      </c>
      <c r="CA268" s="26">
        <f>IFERROR(VLOOKUP(BZ268,'Dicionário'!$A:$C,2,0),"Conferir")</f>
        <v>0</v>
      </c>
      <c r="CB268" s="3">
        <v>752.0</v>
      </c>
      <c r="CC268" s="3">
        <v>287.0</v>
      </c>
      <c r="CD268" s="3" t="s">
        <v>189</v>
      </c>
      <c r="CE268" s="26">
        <f>IFERROR(VLOOKUP(CD268,'Dicionário'!$A:$C,2,0),"Conferir")</f>
        <v>2</v>
      </c>
      <c r="CF268" s="3">
        <v>0.0</v>
      </c>
      <c r="CG268" s="3" t="s">
        <v>113</v>
      </c>
      <c r="CH268" s="26">
        <f>IFERROR(VLOOKUP(CG268,'Dicionário'!$A:$C,2,0),"Conferir")</f>
        <v>2</v>
      </c>
      <c r="CI268" s="3">
        <v>150.0</v>
      </c>
      <c r="CJ268" s="3" t="s">
        <v>118</v>
      </c>
      <c r="CK268" s="26">
        <f>IFERROR(VLOOKUP(CJ268,'Dicionário'!$A:$C,2,0),"Conferir")</f>
        <v>2</v>
      </c>
      <c r="CL268" s="3" t="s">
        <v>468</v>
      </c>
      <c r="CM268" s="3">
        <v>1.0</v>
      </c>
      <c r="CN268" s="3">
        <v>0.0</v>
      </c>
      <c r="CO268" s="3">
        <v>3396.0</v>
      </c>
      <c r="CP268" s="3" t="s">
        <v>797</v>
      </c>
      <c r="CQ268" s="26">
        <f>IFERROR(VLOOKUP(CP268,'Dicionário'!$A:$C,2,0),"Conferir")</f>
        <v>2</v>
      </c>
      <c r="CR268" s="3">
        <v>0.0</v>
      </c>
      <c r="CS268" s="3" t="s">
        <v>120</v>
      </c>
      <c r="CT268" s="3">
        <v>0.0</v>
      </c>
      <c r="CU268" s="3">
        <f t="shared" ref="CU268:CU282" si="42">ROUNDDOWN((CT268-CR268)/12,0)</f>
        <v>0</v>
      </c>
      <c r="CV268" s="3" t="s">
        <v>113</v>
      </c>
      <c r="CW268" s="3">
        <v>0.0</v>
      </c>
      <c r="CX268" s="3" t="s">
        <v>113</v>
      </c>
      <c r="CY268" s="26">
        <f>IFERROR(VLOOKUP(CX268,'Dicionário'!$A:$C,2,0),"Conferir")</f>
        <v>2</v>
      </c>
      <c r="DA268" s="3" t="s">
        <v>122</v>
      </c>
      <c r="DB268" s="3" t="s">
        <v>122</v>
      </c>
      <c r="DC268" s="26">
        <f>IFERROR(VLOOKUP(DB268,'Dicionário'!$A:$C,2,0),"Conferir")</f>
        <v>1</v>
      </c>
      <c r="DD268" s="3" t="s">
        <v>144</v>
      </c>
      <c r="DF268" s="3" t="s">
        <v>124</v>
      </c>
      <c r="DG268" s="26">
        <f>IFERROR(VLOOKUP(DF268,'Dicionário'!$A:$C,2,0),"Conferir")</f>
        <v>2</v>
      </c>
      <c r="DH268" s="3" t="s">
        <v>208</v>
      </c>
      <c r="DI268" s="26">
        <f>IFERROR(VLOOKUP(DH268,'Dicionário'!$A:$C,2,0),"Conferir")</f>
        <v>4</v>
      </c>
      <c r="DJ268" s="3" t="s">
        <v>146</v>
      </c>
      <c r="DK268" s="26">
        <f>IFERROR(VLOOKUP(DJ268,'Dicionário'!$A:$C,2,0),"Conferir")</f>
        <v>5</v>
      </c>
      <c r="DL268" s="3" t="s">
        <v>92</v>
      </c>
      <c r="DM268" s="26">
        <f>IFERROR(VLOOKUP(DL268,'Dicionário'!$A:$C,2,0),"Conferir")</f>
        <v>2</v>
      </c>
      <c r="DN268" s="3" t="s">
        <v>92</v>
      </c>
      <c r="DO268" s="26">
        <f>IFERROR(VLOOKUP(DN268,'Dicionário'!$A:$C,2,0),"Conferir")</f>
        <v>2</v>
      </c>
      <c r="DQ268" s="27">
        <f t="shared" si="5"/>
        <v>11280</v>
      </c>
      <c r="DR268" s="27">
        <f t="shared" si="6"/>
        <v>7359</v>
      </c>
      <c r="DS268" s="27">
        <f t="shared" si="7"/>
        <v>22</v>
      </c>
      <c r="DT268" s="27">
        <v>2023.0</v>
      </c>
    </row>
    <row r="269">
      <c r="A269" s="2">
        <v>45045.437634305556</v>
      </c>
      <c r="B269" s="3" t="s">
        <v>1953</v>
      </c>
      <c r="C269" s="3" t="s">
        <v>91</v>
      </c>
      <c r="D269" s="3" t="s">
        <v>92</v>
      </c>
      <c r="E269" s="3" t="s">
        <v>92</v>
      </c>
      <c r="F269" s="3">
        <v>1.0</v>
      </c>
      <c r="G269" s="3">
        <v>1.0</v>
      </c>
      <c r="H269" s="3" t="s">
        <v>94</v>
      </c>
      <c r="I269" s="3" t="s">
        <v>95</v>
      </c>
      <c r="J269" s="3" t="s">
        <v>96</v>
      </c>
      <c r="K269" s="3" t="s">
        <v>1954</v>
      </c>
      <c r="L269" s="3">
        <v>2.023030484E9</v>
      </c>
      <c r="M269" s="3" t="s">
        <v>453</v>
      </c>
      <c r="N269" s="3" t="s">
        <v>1955</v>
      </c>
      <c r="O269" s="3">
        <v>1.1941333987E10</v>
      </c>
      <c r="P269" s="3">
        <v>5.2603055E8</v>
      </c>
      <c r="Q269" s="3" t="s">
        <v>92</v>
      </c>
      <c r="R269" s="3">
        <v>5.2805907892E10</v>
      </c>
      <c r="S269" s="4">
        <v>38259.0</v>
      </c>
      <c r="T269" s="3" t="s">
        <v>99</v>
      </c>
      <c r="U269" s="3" t="s">
        <v>100</v>
      </c>
      <c r="V269" s="3" t="s">
        <v>1956</v>
      </c>
      <c r="W269" s="5" t="s">
        <v>1957</v>
      </c>
      <c r="X269" s="3" t="s">
        <v>489</v>
      </c>
      <c r="Y269" s="3" t="s">
        <v>104</v>
      </c>
      <c r="Z269" s="3" t="s">
        <v>105</v>
      </c>
      <c r="AA269" s="3" t="s">
        <v>106</v>
      </c>
      <c r="AC269" s="3">
        <v>4.0</v>
      </c>
      <c r="AD269" s="3">
        <v>4.0</v>
      </c>
      <c r="AE269" s="23">
        <f t="shared" si="1"/>
        <v>8</v>
      </c>
      <c r="AG269" s="23">
        <f t="shared" si="2"/>
        <v>8</v>
      </c>
      <c r="AH269" s="24" t="str">
        <f t="shared" si="3"/>
        <v>Ok</v>
      </c>
      <c r="AI269" s="3" t="s">
        <v>107</v>
      </c>
      <c r="AJ269" s="3">
        <v>0.0</v>
      </c>
      <c r="AK269" s="3" t="s">
        <v>109</v>
      </c>
      <c r="AL269" s="25">
        <f>IFERROR(VLOOKUP(AK269,'Dicionário'!A:C,2,0),"Conferir")</f>
        <v>2</v>
      </c>
      <c r="AM269" s="3">
        <v>0.0</v>
      </c>
      <c r="AN269" s="3" t="s">
        <v>109</v>
      </c>
      <c r="AO269" s="26">
        <f>IFERROR(VLOOKUP(AN269,'Dicionário'!$A:$C,2,0),"Conferir")</f>
        <v>2</v>
      </c>
      <c r="AP269" s="3">
        <v>0.0</v>
      </c>
      <c r="AQ269" s="3" t="s">
        <v>109</v>
      </c>
      <c r="AR269" s="26">
        <f>IFERROR(VLOOKUP(AQ269,'Dicionário'!$A:$C,2,0),"Conferir")</f>
        <v>2</v>
      </c>
      <c r="AS269" s="3">
        <v>1636.0</v>
      </c>
      <c r="AT269" s="3" t="s">
        <v>108</v>
      </c>
      <c r="AU269" s="26">
        <f>IFERROR(VLOOKUP(AT269,'Dicionário'!$A:$C,2,0),"Conferir")</f>
        <v>2</v>
      </c>
      <c r="AV269" s="3">
        <v>0.0</v>
      </c>
      <c r="AW269" s="3" t="s">
        <v>109</v>
      </c>
      <c r="AX269" s="26">
        <f>IFERROR(VLOOKUP(AW269,'Dicionário'!$A:$C,2,0),"Conferir")</f>
        <v>2</v>
      </c>
      <c r="AY269" s="3">
        <v>0.0</v>
      </c>
      <c r="AZ269" s="3" t="s">
        <v>109</v>
      </c>
      <c r="BA269" s="26">
        <f>IFERROR(VLOOKUP(AZ269,'Dicionário'!$A:$C,2,0),"Conferir")</f>
        <v>2</v>
      </c>
      <c r="BB269" s="3">
        <v>0.0</v>
      </c>
      <c r="BC269" s="3" t="s">
        <v>109</v>
      </c>
      <c r="BD269" s="26">
        <f>IFERROR(VLOOKUP(BC269,'Dicionário'!$A:$C,2,0),"Conferir")</f>
        <v>2</v>
      </c>
      <c r="BF269" s="3">
        <v>0.0</v>
      </c>
      <c r="BG269" s="3" t="s">
        <v>155</v>
      </c>
      <c r="BH269" s="26">
        <f>IFERROR(VLOOKUP(BG269,'Dicionário'!$A:$C,2,0),"Conferir")</f>
        <v>3</v>
      </c>
      <c r="BI269" s="3">
        <v>0.0</v>
      </c>
      <c r="BJ269" s="3" t="s">
        <v>156</v>
      </c>
      <c r="BK269" s="26">
        <f>IFERROR(VLOOKUP(BJ269,'Dicionário'!$A:$C,2,0),"Conferir")</f>
        <v>2</v>
      </c>
      <c r="BL269" s="3">
        <v>0.0</v>
      </c>
      <c r="BM269" s="3" t="s">
        <v>255</v>
      </c>
      <c r="BN269" s="26">
        <f>IFERROR(VLOOKUP(BM269,'Dicionário'!$A:$C,2,0),"Conferir")</f>
        <v>2</v>
      </c>
      <c r="BO269" s="3">
        <v>310.0</v>
      </c>
      <c r="BP269" s="3" t="s">
        <v>114</v>
      </c>
      <c r="BQ269" s="26">
        <f>IFERROR(VLOOKUP(BP269,'Dicionário'!$A:$C,2,0),"Conferir")</f>
        <v>2</v>
      </c>
      <c r="BR269" s="3">
        <v>292.0</v>
      </c>
      <c r="BS269" s="3" t="s">
        <v>114</v>
      </c>
      <c r="BT269" s="26">
        <f>IFERROR(VLOOKUP(BS269,'Dicionário'!$A:$C,2,0),"Conferir")</f>
        <v>2</v>
      </c>
      <c r="BU269" s="3">
        <v>0.0</v>
      </c>
      <c r="BV269" s="3" t="s">
        <v>113</v>
      </c>
      <c r="BW269" s="26">
        <f>IFERROR(VLOOKUP(BV269,'Dicionário'!$A:$C,2,0),"Conferir")</f>
        <v>2</v>
      </c>
      <c r="BX269" s="3" t="s">
        <v>115</v>
      </c>
      <c r="BY269" s="3">
        <v>107.0</v>
      </c>
      <c r="BZ269" s="3" t="s">
        <v>116</v>
      </c>
      <c r="CA269" s="26">
        <f>IFERROR(VLOOKUP(BZ269,'Dicionário'!$A:$C,2,0),"Conferir")</f>
        <v>2</v>
      </c>
      <c r="CB269" s="3">
        <v>0.0</v>
      </c>
      <c r="CC269" s="3">
        <v>479.0</v>
      </c>
      <c r="CD269" s="3" t="s">
        <v>189</v>
      </c>
      <c r="CE269" s="26">
        <f>IFERROR(VLOOKUP(CD269,'Dicionário'!$A:$C,2,0),"Conferir")</f>
        <v>2</v>
      </c>
      <c r="CF269" s="3">
        <v>0.0</v>
      </c>
      <c r="CG269" s="3" t="s">
        <v>113</v>
      </c>
      <c r="CH269" s="26">
        <f>IFERROR(VLOOKUP(CG269,'Dicionário'!$A:$C,2,0),"Conferir")</f>
        <v>2</v>
      </c>
      <c r="CI269" s="3">
        <v>0.0</v>
      </c>
      <c r="CJ269" s="3" t="s">
        <v>113</v>
      </c>
      <c r="CK269" s="26">
        <f>IFERROR(VLOOKUP(CJ269,'Dicionário'!$A:$C,2,0),"Conferir")</f>
        <v>2</v>
      </c>
      <c r="CM269" s="3">
        <v>0.0</v>
      </c>
      <c r="CN269" s="3">
        <v>0.0</v>
      </c>
      <c r="CO269" s="3">
        <v>0.0</v>
      </c>
      <c r="CP269" s="3" t="s">
        <v>113</v>
      </c>
      <c r="CQ269" s="26">
        <f>IFERROR(VLOOKUP(CP269,'Dicionário'!$A:$C,2,0),"Conferir")</f>
        <v>2</v>
      </c>
      <c r="CR269" s="3">
        <v>0.0</v>
      </c>
      <c r="CS269" s="3" t="s">
        <v>113</v>
      </c>
      <c r="CT269" s="3">
        <v>0.0</v>
      </c>
      <c r="CU269" s="3">
        <f t="shared" si="42"/>
        <v>0</v>
      </c>
      <c r="CV269" s="3" t="s">
        <v>113</v>
      </c>
      <c r="CW269" s="3">
        <v>0.0</v>
      </c>
      <c r="CX269" s="3" t="s">
        <v>113</v>
      </c>
      <c r="CY269" s="26">
        <f>IFERROR(VLOOKUP(CX269,'Dicionário'!$A:$C,2,0),"Conferir")</f>
        <v>2</v>
      </c>
      <c r="DA269" s="3" t="s">
        <v>122</v>
      </c>
      <c r="DB269" s="3" t="s">
        <v>122</v>
      </c>
      <c r="DC269" s="26">
        <f>IFERROR(VLOOKUP(DB269,'Dicionário'!$A:$C,2,0),"Conferir")</f>
        <v>1</v>
      </c>
      <c r="DD269" s="3" t="s">
        <v>123</v>
      </c>
      <c r="DF269" s="3" t="s">
        <v>124</v>
      </c>
      <c r="DG269" s="26">
        <f>IFERROR(VLOOKUP(DF269,'Dicionário'!$A:$C,2,0),"Conferir")</f>
        <v>2</v>
      </c>
      <c r="DH269" s="3" t="s">
        <v>208</v>
      </c>
      <c r="DI269" s="26">
        <f>IFERROR(VLOOKUP(DH269,'Dicionário'!$A:$C,2,0),"Conferir")</f>
        <v>4</v>
      </c>
      <c r="DJ269" s="3" t="s">
        <v>146</v>
      </c>
      <c r="DK269" s="26">
        <f>IFERROR(VLOOKUP(DJ269,'Dicionário'!$A:$C,2,0),"Conferir")</f>
        <v>5</v>
      </c>
      <c r="DL269" s="3" t="s">
        <v>91</v>
      </c>
      <c r="DM269" s="26">
        <f>IFERROR(VLOOKUP(DL269,'Dicionário'!$A:$C,2,0),"Conferir")</f>
        <v>1</v>
      </c>
      <c r="DN269" s="3" t="s">
        <v>91</v>
      </c>
      <c r="DO269" s="26">
        <f>IFERROR(VLOOKUP(DN269,'Dicionário'!$A:$C,2,0),"Conferir")</f>
        <v>1</v>
      </c>
      <c r="DQ269" s="27">
        <f t="shared" si="5"/>
        <v>1636</v>
      </c>
      <c r="DR269" s="27">
        <f t="shared" si="6"/>
        <v>1188</v>
      </c>
      <c r="DS269" s="27">
        <f t="shared" si="7"/>
        <v>19</v>
      </c>
      <c r="DT269" s="27">
        <v>2021.0</v>
      </c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  <c r="EN269" s="23"/>
      <c r="EO269" s="23"/>
      <c r="EP269" s="23"/>
      <c r="EQ269" s="23"/>
      <c r="ER269" s="23"/>
      <c r="ES269" s="23"/>
      <c r="ET269" s="23"/>
      <c r="EU269" s="23"/>
      <c r="EV269" s="23"/>
      <c r="EW269" s="23"/>
      <c r="EX269" s="23"/>
      <c r="EY269" s="23"/>
      <c r="EZ269" s="23"/>
      <c r="FA269" s="23"/>
      <c r="FB269" s="23"/>
      <c r="FC269" s="23"/>
      <c r="FD269" s="23"/>
      <c r="FE269" s="23"/>
      <c r="FF269" s="23"/>
      <c r="FG269" s="23"/>
      <c r="FH269" s="23"/>
      <c r="FI269" s="23"/>
      <c r="FJ269" s="23"/>
      <c r="FK269" s="23"/>
      <c r="FL269" s="23"/>
      <c r="FM269" s="23"/>
      <c r="FN269" s="23"/>
      <c r="FO269" s="23"/>
      <c r="FP269" s="23"/>
      <c r="FQ269" s="23"/>
      <c r="FR269" s="23"/>
      <c r="FS269" s="23"/>
      <c r="FT269" s="23"/>
      <c r="FU269" s="23"/>
      <c r="FV269" s="23"/>
      <c r="FW269" s="23"/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/>
      <c r="GK269" s="23"/>
      <c r="GL269" s="23"/>
      <c r="GM269" s="23"/>
      <c r="GN269" s="23"/>
      <c r="GO269" s="23"/>
      <c r="GP269" s="23"/>
      <c r="GQ269" s="23"/>
      <c r="GR269" s="23"/>
      <c r="GS269" s="23"/>
      <c r="GT269" s="23"/>
      <c r="GU269" s="23"/>
      <c r="GV269" s="23"/>
      <c r="GW269" s="23"/>
      <c r="GX269" s="23"/>
      <c r="GY269" s="23"/>
      <c r="GZ269" s="23"/>
      <c r="HA269" s="23"/>
      <c r="HB269" s="23"/>
      <c r="HC269" s="23"/>
      <c r="HD269" s="23"/>
      <c r="HE269" s="23"/>
      <c r="HF269" s="23"/>
      <c r="HG269" s="23"/>
      <c r="HH269" s="23"/>
      <c r="HI269" s="23"/>
      <c r="HJ269" s="23"/>
      <c r="HK269" s="23"/>
      <c r="HL269" s="23"/>
      <c r="HM269" s="23"/>
      <c r="HN269" s="23"/>
      <c r="HO269" s="23"/>
      <c r="HP269" s="23"/>
      <c r="HQ269" s="23"/>
      <c r="HR269" s="23"/>
      <c r="HS269" s="23"/>
      <c r="HT269" s="23"/>
      <c r="HU269" s="23"/>
      <c r="HV269" s="23"/>
      <c r="HW269" s="23"/>
      <c r="HX269" s="23"/>
      <c r="HY269" s="23"/>
      <c r="HZ269" s="23"/>
      <c r="IA269" s="23"/>
    </row>
    <row r="270">
      <c r="A270" s="2">
        <v>45045.70487657408</v>
      </c>
      <c r="B270" s="3" t="s">
        <v>1959</v>
      </c>
      <c r="C270" s="3" t="s">
        <v>91</v>
      </c>
      <c r="D270" s="3" t="s">
        <v>92</v>
      </c>
      <c r="E270" s="3" t="s">
        <v>92</v>
      </c>
      <c r="F270" s="3" t="s">
        <v>93</v>
      </c>
      <c r="G270" s="3" t="s">
        <v>93</v>
      </c>
      <c r="H270" s="3" t="s">
        <v>94</v>
      </c>
      <c r="I270" s="3" t="s">
        <v>96</v>
      </c>
      <c r="J270" s="3" t="s">
        <v>95</v>
      </c>
      <c r="K270" s="3" t="s">
        <v>1960</v>
      </c>
      <c r="L270" s="3">
        <v>2.023030485E9</v>
      </c>
      <c r="M270" s="3" t="s">
        <v>247</v>
      </c>
      <c r="N270" s="3" t="s">
        <v>1961</v>
      </c>
      <c r="O270" s="3">
        <v>1.1991578323E10</v>
      </c>
      <c r="P270" s="3">
        <v>5.97215315E8</v>
      </c>
      <c r="R270" s="3">
        <v>5.4137964807E10</v>
      </c>
      <c r="S270" s="4">
        <v>38520.0</v>
      </c>
      <c r="T270" s="3" t="s">
        <v>163</v>
      </c>
      <c r="U270" s="3" t="s">
        <v>100</v>
      </c>
      <c r="V270" s="3" t="s">
        <v>1962</v>
      </c>
      <c r="W270" s="5" t="s">
        <v>1963</v>
      </c>
      <c r="X270" s="3" t="s">
        <v>391</v>
      </c>
      <c r="Y270" s="3" t="s">
        <v>104</v>
      </c>
      <c r="Z270" s="3" t="s">
        <v>105</v>
      </c>
      <c r="AA270" s="3" t="s">
        <v>106</v>
      </c>
      <c r="AC270" s="3">
        <v>3.0</v>
      </c>
      <c r="AD270" s="3">
        <v>3.0</v>
      </c>
      <c r="AE270" s="23">
        <f t="shared" si="1"/>
        <v>6</v>
      </c>
      <c r="AG270" s="23">
        <f t="shared" si="2"/>
        <v>6</v>
      </c>
      <c r="AH270" s="24" t="str">
        <f t="shared" si="3"/>
        <v>Ok</v>
      </c>
      <c r="AI270" s="3" t="s">
        <v>107</v>
      </c>
      <c r="AJ270" s="3">
        <v>0.0</v>
      </c>
      <c r="AK270" s="3" t="s">
        <v>109</v>
      </c>
      <c r="AL270" s="25">
        <f>IFERROR(VLOOKUP(AK270,'Dicionário'!A:C,2,0),"Conferir")</f>
        <v>2</v>
      </c>
      <c r="AM270" s="3">
        <v>0.0</v>
      </c>
      <c r="AN270" s="3" t="s">
        <v>109</v>
      </c>
      <c r="AO270" s="26">
        <f>IFERROR(VLOOKUP(AN270,'Dicionário'!$A:$C,2,0),"Conferir")</f>
        <v>2</v>
      </c>
      <c r="AP270" s="3">
        <v>1872.0</v>
      </c>
      <c r="AQ270" s="3" t="s">
        <v>108</v>
      </c>
      <c r="AR270" s="26">
        <f>IFERROR(VLOOKUP(AQ270,'Dicionário'!$A:$C,2,0),"Conferir")</f>
        <v>2</v>
      </c>
      <c r="AS270" s="3">
        <v>0.0</v>
      </c>
      <c r="AT270" s="3" t="s">
        <v>109</v>
      </c>
      <c r="AU270" s="26">
        <f>IFERROR(VLOOKUP(AT270,'Dicionário'!$A:$C,2,0),"Conferir")</f>
        <v>2</v>
      </c>
      <c r="AV270" s="3">
        <v>0.0</v>
      </c>
      <c r="AW270" s="3" t="s">
        <v>109</v>
      </c>
      <c r="AX270" s="26">
        <f>IFERROR(VLOOKUP(AW270,'Dicionário'!$A:$C,2,0),"Conferir")</f>
        <v>2</v>
      </c>
      <c r="AY270" s="3">
        <v>0.0</v>
      </c>
      <c r="AZ270" s="3" t="s">
        <v>109</v>
      </c>
      <c r="BA270" s="26">
        <f>IFERROR(VLOOKUP(AZ270,'Dicionário'!$A:$C,2,0),"Conferir")</f>
        <v>2</v>
      </c>
      <c r="BB270" s="3">
        <v>0.0</v>
      </c>
      <c r="BC270" s="3" t="s">
        <v>109</v>
      </c>
      <c r="BD270" s="26">
        <f>IFERROR(VLOOKUP(BC270,'Dicionário'!$A:$C,2,0),"Conferir")</f>
        <v>2</v>
      </c>
      <c r="BF270" s="3">
        <v>0.0</v>
      </c>
      <c r="BG270" s="3" t="s">
        <v>136</v>
      </c>
      <c r="BH270" s="26">
        <f>IFERROR(VLOOKUP(BG270,'Dicionário'!$A:$C,2,0),"Conferir")</f>
        <v>1</v>
      </c>
      <c r="BI270" s="3">
        <v>0.0</v>
      </c>
      <c r="BJ270" s="3" t="s">
        <v>137</v>
      </c>
      <c r="BK270" s="26">
        <f>IFERROR(VLOOKUP(BJ270,'Dicionário'!$A:$C,2,0),"Conferir")</f>
        <v>2</v>
      </c>
      <c r="BL270" s="3">
        <v>0.0</v>
      </c>
      <c r="BM270" s="3" t="s">
        <v>225</v>
      </c>
      <c r="BN270" s="26">
        <f>IFERROR(VLOOKUP(BM270,'Dicionário'!$A:$C,2,0),"Conferir")</f>
        <v>0</v>
      </c>
      <c r="BO270" s="3">
        <v>330.0</v>
      </c>
      <c r="BP270" s="3" t="s">
        <v>371</v>
      </c>
      <c r="BQ270" s="26">
        <f>IFERROR(VLOOKUP(BP270,'Dicionário'!$A:$C,2,0),"Conferir")</f>
        <v>0</v>
      </c>
      <c r="BR270" s="3">
        <v>150.0</v>
      </c>
      <c r="BS270" s="3" t="s">
        <v>372</v>
      </c>
      <c r="BT270" s="26">
        <f>IFERROR(VLOOKUP(BS270,'Dicionário'!$A:$C,2,0),"Conferir")</f>
        <v>0</v>
      </c>
      <c r="BU270" s="3">
        <v>101.0</v>
      </c>
      <c r="BV270" s="3" t="s">
        <v>167</v>
      </c>
      <c r="BW270" s="26">
        <f>IFERROR(VLOOKUP(BV270,'Dicionário'!$A:$C,2,0),"Conferir")</f>
        <v>2</v>
      </c>
      <c r="BX270" s="3" t="s">
        <v>204</v>
      </c>
      <c r="BY270" s="3">
        <v>0.0</v>
      </c>
      <c r="BZ270" s="3" t="s">
        <v>113</v>
      </c>
      <c r="CA270" s="26">
        <f>IFERROR(VLOOKUP(BZ270,'Dicionário'!$A:$C,2,0),"Conferir")</f>
        <v>2</v>
      </c>
      <c r="CB270" s="3">
        <v>161.0</v>
      </c>
      <c r="CC270" s="3">
        <v>0.0</v>
      </c>
      <c r="CD270" s="3" t="s">
        <v>113</v>
      </c>
      <c r="CE270" s="26">
        <f>IFERROR(VLOOKUP(CD270,'Dicionário'!$A:$C,2,0),"Conferir")</f>
        <v>2</v>
      </c>
      <c r="CF270" s="3">
        <v>70.0</v>
      </c>
      <c r="CG270" s="3" t="s">
        <v>205</v>
      </c>
      <c r="CH270" s="26">
        <f>IFERROR(VLOOKUP(CG270,'Dicionário'!$A:$C,2,0),"Conferir")</f>
        <v>0</v>
      </c>
      <c r="CI270" s="3">
        <v>30.0</v>
      </c>
      <c r="CJ270" s="3" t="s">
        <v>118</v>
      </c>
      <c r="CK270" s="26">
        <f>IFERROR(VLOOKUP(CJ270,'Dicionário'!$A:$C,2,0),"Conferir")</f>
        <v>2</v>
      </c>
      <c r="CL270" s="3" t="s">
        <v>373</v>
      </c>
      <c r="CM270" s="3">
        <v>1.0</v>
      </c>
      <c r="CN270" s="3">
        <v>0.0</v>
      </c>
      <c r="CO270" s="3">
        <v>153.0</v>
      </c>
      <c r="CP270" s="3" t="s">
        <v>120</v>
      </c>
      <c r="CQ270" s="26">
        <f>IFERROR(VLOOKUP(CP270,'Dicionário'!$A:$C,2,0),"Conferir")</f>
        <v>2</v>
      </c>
      <c r="CR270" s="3">
        <v>0.0</v>
      </c>
      <c r="CS270" s="3" t="s">
        <v>113</v>
      </c>
      <c r="CT270" s="3">
        <v>0.0</v>
      </c>
      <c r="CU270" s="3">
        <f t="shared" si="42"/>
        <v>0</v>
      </c>
      <c r="CV270" s="3" t="s">
        <v>113</v>
      </c>
      <c r="CW270" s="3">
        <v>0.0</v>
      </c>
      <c r="CX270" s="3" t="s">
        <v>113</v>
      </c>
      <c r="CY270" s="26">
        <f>IFERROR(VLOOKUP(CX270,'Dicionário'!$A:$C,2,0),"Conferir")</f>
        <v>2</v>
      </c>
      <c r="CZ270" s="3" t="s">
        <v>374</v>
      </c>
      <c r="DA270" s="3" t="s">
        <v>122</v>
      </c>
      <c r="DB270" s="3" t="s">
        <v>122</v>
      </c>
      <c r="DC270" s="26">
        <f>IFERROR(VLOOKUP(DB270,'Dicionário'!$A:$C,2,0),"Conferir")</f>
        <v>1</v>
      </c>
      <c r="DD270" s="3" t="s">
        <v>144</v>
      </c>
      <c r="DE270" s="3" t="s">
        <v>92</v>
      </c>
      <c r="DF270" s="3" t="s">
        <v>124</v>
      </c>
      <c r="DG270" s="26">
        <f>IFERROR(VLOOKUP(DF270,'Dicionário'!$A:$C,2,0),"Conferir")</f>
        <v>2</v>
      </c>
      <c r="DH270" s="3" t="s">
        <v>146</v>
      </c>
      <c r="DI270" s="26">
        <f>IFERROR(VLOOKUP(DH270,'Dicionário'!$A:$C,2,0),"Conferir")</f>
        <v>5</v>
      </c>
      <c r="DJ270" s="3" t="s">
        <v>146</v>
      </c>
      <c r="DK270" s="26">
        <f>IFERROR(VLOOKUP(DJ270,'Dicionário'!$A:$C,2,0),"Conferir")</f>
        <v>5</v>
      </c>
      <c r="DL270" s="3" t="s">
        <v>92</v>
      </c>
      <c r="DM270" s="26">
        <f>IFERROR(VLOOKUP(DL270,'Dicionário'!$A:$C,2,0),"Conferir")</f>
        <v>2</v>
      </c>
      <c r="DN270" s="3" t="s">
        <v>91</v>
      </c>
      <c r="DO270" s="26">
        <f>IFERROR(VLOOKUP(DN270,'Dicionário'!$A:$C,2,0),"Conferir")</f>
        <v>1</v>
      </c>
      <c r="DQ270" s="27">
        <f t="shared" si="5"/>
        <v>1872</v>
      </c>
      <c r="DR270" s="27">
        <f t="shared" si="6"/>
        <v>995</v>
      </c>
      <c r="DS270" s="27">
        <f t="shared" si="7"/>
        <v>18</v>
      </c>
      <c r="DT270" s="27">
        <v>2023.0</v>
      </c>
    </row>
    <row r="271">
      <c r="A271" s="2">
        <v>45045.734581145836</v>
      </c>
      <c r="B271" s="3" t="s">
        <v>1964</v>
      </c>
      <c r="C271" s="3" t="s">
        <v>91</v>
      </c>
      <c r="D271" s="3" t="s">
        <v>91</v>
      </c>
      <c r="E271" s="3" t="s">
        <v>1965</v>
      </c>
      <c r="F271" s="3" t="s">
        <v>93</v>
      </c>
      <c r="G271" s="3" t="s">
        <v>93</v>
      </c>
      <c r="H271" s="3" t="s">
        <v>94</v>
      </c>
      <c r="I271" s="3" t="s">
        <v>995</v>
      </c>
      <c r="J271" s="3" t="s">
        <v>995</v>
      </c>
      <c r="K271" s="3" t="s">
        <v>1966</v>
      </c>
      <c r="L271" s="3">
        <v>2.023030488E9</v>
      </c>
      <c r="M271" s="3" t="s">
        <v>287</v>
      </c>
      <c r="N271" s="3" t="s">
        <v>1967</v>
      </c>
      <c r="O271" s="3">
        <v>1.1974243299E10</v>
      </c>
      <c r="P271" s="3">
        <v>1.1008942E7</v>
      </c>
      <c r="R271" s="3">
        <v>7.1846398479E10</v>
      </c>
      <c r="S271" s="4">
        <v>38775.0</v>
      </c>
      <c r="T271" s="3" t="s">
        <v>131</v>
      </c>
      <c r="U271" s="3" t="s">
        <v>100</v>
      </c>
      <c r="V271" s="3" t="s">
        <v>1968</v>
      </c>
      <c r="W271" s="5" t="s">
        <v>1969</v>
      </c>
      <c r="X271" s="3" t="s">
        <v>103</v>
      </c>
      <c r="Y271" s="3" t="s">
        <v>104</v>
      </c>
      <c r="Z271" s="3" t="s">
        <v>105</v>
      </c>
      <c r="AA271" s="3" t="s">
        <v>106</v>
      </c>
      <c r="AC271" s="3">
        <v>2.0</v>
      </c>
      <c r="AD271" s="3">
        <v>2.0</v>
      </c>
      <c r="AE271" s="23">
        <f t="shared" si="1"/>
        <v>4</v>
      </c>
      <c r="AG271" s="23">
        <f t="shared" si="2"/>
        <v>4</v>
      </c>
      <c r="AH271" s="24" t="str">
        <f t="shared" si="3"/>
        <v>Ok</v>
      </c>
      <c r="AI271" s="3" t="s">
        <v>107</v>
      </c>
      <c r="AJ271" s="3">
        <v>0.0</v>
      </c>
      <c r="AK271" s="3" t="s">
        <v>109</v>
      </c>
      <c r="AL271" s="25">
        <f>IFERROR(VLOOKUP(AK271,'Dicionário'!A:C,2,0),"Conferir")</f>
        <v>2</v>
      </c>
      <c r="AM271" s="3">
        <v>0.0</v>
      </c>
      <c r="AN271" s="3" t="s">
        <v>109</v>
      </c>
      <c r="AO271" s="26">
        <f>IFERROR(VLOOKUP(AN271,'Dicionário'!$A:$C,2,0),"Conferir")</f>
        <v>2</v>
      </c>
      <c r="AP271" s="3">
        <v>0.0</v>
      </c>
      <c r="AQ271" s="3" t="s">
        <v>109</v>
      </c>
      <c r="AR271" s="26">
        <f>IFERROR(VLOOKUP(AQ271,'Dicionário'!$A:$C,2,0),"Conferir")</f>
        <v>2</v>
      </c>
      <c r="AS271" s="3">
        <v>0.0</v>
      </c>
      <c r="AT271" s="3" t="s">
        <v>109</v>
      </c>
      <c r="AU271" s="26">
        <f>IFERROR(VLOOKUP(AT271,'Dicionário'!$A:$C,2,0),"Conferir")</f>
        <v>2</v>
      </c>
      <c r="AV271" s="3">
        <v>0.0</v>
      </c>
      <c r="AW271" s="3" t="s">
        <v>109</v>
      </c>
      <c r="AX271" s="26">
        <f>IFERROR(VLOOKUP(AW271,'Dicionário'!$A:$C,2,0),"Conferir")</f>
        <v>2</v>
      </c>
      <c r="AY271" s="3">
        <v>3318.0</v>
      </c>
      <c r="AZ271" s="3" t="s">
        <v>176</v>
      </c>
      <c r="BA271" s="26">
        <f>IFERROR(VLOOKUP(AZ271,'Dicionário'!$A:$C,2,0),"Conferir")</f>
        <v>0</v>
      </c>
      <c r="BB271" s="3">
        <v>0.0</v>
      </c>
      <c r="BC271" s="3" t="s">
        <v>109</v>
      </c>
      <c r="BD271" s="26">
        <f>IFERROR(VLOOKUP(BC271,'Dicionário'!$A:$C,2,0),"Conferir")</f>
        <v>2</v>
      </c>
      <c r="BE271" s="3" t="s">
        <v>1086</v>
      </c>
      <c r="BF271" s="3">
        <v>1.0</v>
      </c>
      <c r="BG271" s="3" t="s">
        <v>136</v>
      </c>
      <c r="BH271" s="26">
        <f>IFERROR(VLOOKUP(BG271,'Dicionário'!$A:$C,2,0),"Conferir")</f>
        <v>1</v>
      </c>
      <c r="BI271" s="3">
        <v>0.0</v>
      </c>
      <c r="BJ271" s="3" t="s">
        <v>137</v>
      </c>
      <c r="BK271" s="26">
        <f>IFERROR(VLOOKUP(BJ271,'Dicionário'!$A:$C,2,0),"Conferir")</f>
        <v>2</v>
      </c>
      <c r="BL271" s="3">
        <v>0.0</v>
      </c>
      <c r="BM271" s="3" t="s">
        <v>113</v>
      </c>
      <c r="BN271" s="26">
        <f>IFERROR(VLOOKUP(BM271,'Dicionário'!$A:$C,2,0),"Conferir")</f>
        <v>2</v>
      </c>
      <c r="BO271" s="3">
        <v>78.0</v>
      </c>
      <c r="BP271" s="3" t="s">
        <v>114</v>
      </c>
      <c r="BQ271" s="26">
        <f>IFERROR(VLOOKUP(BP271,'Dicionário'!$A:$C,2,0),"Conferir")</f>
        <v>2</v>
      </c>
      <c r="BR271" s="3">
        <v>149.0</v>
      </c>
      <c r="BS271" s="3" t="s">
        <v>114</v>
      </c>
      <c r="BT271" s="26">
        <f>IFERROR(VLOOKUP(BS271,'Dicionário'!$A:$C,2,0),"Conferir")</f>
        <v>2</v>
      </c>
      <c r="BU271" s="3">
        <v>111.0</v>
      </c>
      <c r="BV271" s="3" t="s">
        <v>167</v>
      </c>
      <c r="BW271" s="26">
        <f>IFERROR(VLOOKUP(BV271,'Dicionário'!$A:$C,2,0),"Conferir")</f>
        <v>2</v>
      </c>
      <c r="BX271" s="3" t="s">
        <v>157</v>
      </c>
      <c r="BY271" s="3">
        <v>0.0</v>
      </c>
      <c r="BZ271" s="3" t="s">
        <v>113</v>
      </c>
      <c r="CA271" s="26">
        <f>IFERROR(VLOOKUP(BZ271,'Dicionário'!$A:$C,2,0),"Conferir")</f>
        <v>2</v>
      </c>
      <c r="CB271" s="3">
        <v>290.0</v>
      </c>
      <c r="CC271" s="3">
        <v>0.0</v>
      </c>
      <c r="CD271" s="3" t="s">
        <v>113</v>
      </c>
      <c r="CE271" s="26">
        <f>IFERROR(VLOOKUP(CD271,'Dicionário'!$A:$C,2,0),"Conferir")</f>
        <v>2</v>
      </c>
      <c r="CF271" s="3">
        <v>0.0</v>
      </c>
      <c r="CG271" s="3" t="s">
        <v>113</v>
      </c>
      <c r="CH271" s="26">
        <f>IFERROR(VLOOKUP(CG271,'Dicionário'!$A:$C,2,0),"Conferir")</f>
        <v>2</v>
      </c>
      <c r="CI271" s="3">
        <v>247.0</v>
      </c>
      <c r="CJ271" s="3" t="s">
        <v>118</v>
      </c>
      <c r="CK271" s="26">
        <f>IFERROR(VLOOKUP(CJ271,'Dicionário'!$A:$C,2,0),"Conferir")</f>
        <v>2</v>
      </c>
      <c r="CL271" s="3" t="s">
        <v>1087</v>
      </c>
      <c r="CM271" s="3">
        <v>1.0</v>
      </c>
      <c r="CN271" s="3">
        <v>0.0</v>
      </c>
      <c r="CO271" s="3">
        <v>0.0</v>
      </c>
      <c r="CP271" s="3" t="s">
        <v>113</v>
      </c>
      <c r="CQ271" s="26">
        <f>IFERROR(VLOOKUP(CP271,'Dicionário'!$A:$C,2,0),"Conferir")</f>
        <v>2</v>
      </c>
      <c r="CR271" s="3">
        <v>0.0</v>
      </c>
      <c r="CS271" s="3" t="s">
        <v>1088</v>
      </c>
      <c r="CT271" s="3">
        <v>0.0</v>
      </c>
      <c r="CU271" s="3">
        <f t="shared" si="42"/>
        <v>0</v>
      </c>
      <c r="CV271" s="3" t="s">
        <v>1089</v>
      </c>
      <c r="CW271" s="3">
        <v>0.0</v>
      </c>
      <c r="CX271" s="3" t="s">
        <v>113</v>
      </c>
      <c r="CY271" s="26">
        <f>IFERROR(VLOOKUP(CX271,'Dicionário'!$A:$C,2,0),"Conferir")</f>
        <v>2</v>
      </c>
      <c r="CZ271" s="3" t="s">
        <v>1090</v>
      </c>
      <c r="DA271" s="3" t="s">
        <v>122</v>
      </c>
      <c r="DB271" s="3" t="s">
        <v>122</v>
      </c>
      <c r="DC271" s="26">
        <f>IFERROR(VLOOKUP(DB271,'Dicionário'!$A:$C,2,0),"Conferir")</f>
        <v>1</v>
      </c>
      <c r="DD271" s="3" t="s">
        <v>123</v>
      </c>
      <c r="DF271" s="3" t="s">
        <v>124</v>
      </c>
      <c r="DG271" s="26">
        <f>IFERROR(VLOOKUP(DF271,'Dicionário'!$A:$C,2,0),"Conferir")</f>
        <v>2</v>
      </c>
      <c r="DH271" s="3" t="s">
        <v>146</v>
      </c>
      <c r="DI271" s="26">
        <f>IFERROR(VLOOKUP(DH271,'Dicionário'!$A:$C,2,0),"Conferir")</f>
        <v>5</v>
      </c>
      <c r="DJ271" s="3" t="s">
        <v>208</v>
      </c>
      <c r="DK271" s="26">
        <f>IFERROR(VLOOKUP(DJ271,'Dicionário'!$A:$C,2,0),"Conferir")</f>
        <v>4</v>
      </c>
      <c r="DL271" s="3" t="s">
        <v>91</v>
      </c>
      <c r="DM271" s="26">
        <f>IFERROR(VLOOKUP(DL271,'Dicionário'!$A:$C,2,0),"Conferir")</f>
        <v>1</v>
      </c>
      <c r="DN271" s="3" t="s">
        <v>92</v>
      </c>
      <c r="DO271" s="26">
        <f>IFERROR(VLOOKUP(DN271,'Dicionário'!$A:$C,2,0),"Conferir")</f>
        <v>2</v>
      </c>
      <c r="DP271" s="3" t="s">
        <v>1091</v>
      </c>
      <c r="DQ271" s="27">
        <f t="shared" si="5"/>
        <v>3318</v>
      </c>
      <c r="DR271" s="27">
        <f t="shared" si="6"/>
        <v>875</v>
      </c>
      <c r="DS271" s="27">
        <f t="shared" si="7"/>
        <v>17</v>
      </c>
      <c r="DT271" s="27">
        <v>2021.0</v>
      </c>
    </row>
    <row r="272">
      <c r="A272" s="2">
        <v>45045.40061094907</v>
      </c>
      <c r="B272" s="3" t="s">
        <v>1971</v>
      </c>
      <c r="C272" s="3" t="s">
        <v>91</v>
      </c>
      <c r="D272" s="3" t="s">
        <v>92</v>
      </c>
      <c r="E272" s="3" t="s">
        <v>92</v>
      </c>
      <c r="F272" s="3" t="s">
        <v>93</v>
      </c>
      <c r="G272" s="3" t="s">
        <v>93</v>
      </c>
      <c r="H272" s="3" t="s">
        <v>94</v>
      </c>
      <c r="I272" s="3" t="s">
        <v>96</v>
      </c>
      <c r="J272" s="3" t="s">
        <v>95</v>
      </c>
      <c r="K272" s="3" t="s">
        <v>1972</v>
      </c>
      <c r="L272" s="3">
        <v>2.023030494E9</v>
      </c>
      <c r="M272" s="3" t="s">
        <v>616</v>
      </c>
      <c r="N272" s="3" t="s">
        <v>1973</v>
      </c>
      <c r="O272" s="3">
        <v>1.1949305931E10</v>
      </c>
      <c r="P272" s="3">
        <v>5.59760887E8</v>
      </c>
      <c r="Q272" s="3" t="s">
        <v>92</v>
      </c>
      <c r="R272" s="3">
        <v>5.3468068816E10</v>
      </c>
      <c r="S272" s="4">
        <v>38614.0</v>
      </c>
      <c r="T272" s="3" t="s">
        <v>131</v>
      </c>
      <c r="U272" s="3" t="s">
        <v>100</v>
      </c>
      <c r="V272" s="3" t="s">
        <v>1974</v>
      </c>
      <c r="W272" s="5" t="s">
        <v>1975</v>
      </c>
      <c r="X272" s="3" t="s">
        <v>103</v>
      </c>
      <c r="Y272" s="3" t="s">
        <v>104</v>
      </c>
      <c r="Z272" s="3" t="s">
        <v>105</v>
      </c>
      <c r="AA272" s="3" t="s">
        <v>106</v>
      </c>
      <c r="AC272" s="3">
        <v>3.0</v>
      </c>
      <c r="AD272" s="3">
        <v>3.0</v>
      </c>
      <c r="AE272" s="23">
        <f t="shared" si="1"/>
        <v>6</v>
      </c>
      <c r="AG272" s="23">
        <f t="shared" si="2"/>
        <v>6</v>
      </c>
      <c r="AH272" s="24" t="str">
        <f t="shared" si="3"/>
        <v>Ok</v>
      </c>
      <c r="AI272" s="3" t="s">
        <v>134</v>
      </c>
      <c r="AJ272" s="3">
        <v>561.0</v>
      </c>
      <c r="AK272" s="3" t="s">
        <v>108</v>
      </c>
      <c r="AL272" s="25">
        <f>IFERROR(VLOOKUP(AK272,'Dicionário'!A:C,2,0),"Conferir")</f>
        <v>2</v>
      </c>
      <c r="AM272" s="3">
        <v>0.0</v>
      </c>
      <c r="AN272" s="3" t="s">
        <v>109</v>
      </c>
      <c r="AO272" s="26">
        <f>IFERROR(VLOOKUP(AN272,'Dicionário'!$A:$C,2,0),"Conferir")</f>
        <v>2</v>
      </c>
      <c r="AP272" s="3">
        <v>2300.0</v>
      </c>
      <c r="AQ272" s="3" t="s">
        <v>135</v>
      </c>
      <c r="AR272" s="26">
        <f>IFERROR(VLOOKUP(AQ272,'Dicionário'!$A:$C,2,0),"Conferir")</f>
        <v>2</v>
      </c>
      <c r="AS272" s="3">
        <v>0.0</v>
      </c>
      <c r="AT272" s="3" t="s">
        <v>109</v>
      </c>
      <c r="AU272" s="26">
        <f>IFERROR(VLOOKUP(AT272,'Dicionário'!$A:$C,2,0),"Conferir")</f>
        <v>2</v>
      </c>
      <c r="AV272" s="3">
        <v>0.0</v>
      </c>
      <c r="AW272" s="3" t="s">
        <v>109</v>
      </c>
      <c r="AX272" s="26">
        <f>IFERROR(VLOOKUP(AW272,'Dicionário'!$A:$C,2,0),"Conferir")</f>
        <v>2</v>
      </c>
      <c r="AY272" s="3">
        <v>0.0</v>
      </c>
      <c r="AZ272" s="3" t="s">
        <v>109</v>
      </c>
      <c r="BA272" s="26">
        <f>IFERROR(VLOOKUP(AZ272,'Dicionário'!$A:$C,2,0),"Conferir")</f>
        <v>2</v>
      </c>
      <c r="BB272" s="3">
        <v>0.0</v>
      </c>
      <c r="BC272" s="3" t="s">
        <v>109</v>
      </c>
      <c r="BD272" s="26">
        <f>IFERROR(VLOOKUP(BC272,'Dicionário'!$A:$C,2,0),"Conferir")</f>
        <v>2</v>
      </c>
      <c r="BE272" s="3" t="s">
        <v>2197</v>
      </c>
      <c r="BF272" s="3">
        <v>0.0</v>
      </c>
      <c r="BG272" s="3" t="s">
        <v>136</v>
      </c>
      <c r="BH272" s="26">
        <f>IFERROR(VLOOKUP(BG272,'Dicionário'!$A:$C,2,0),"Conferir")</f>
        <v>1</v>
      </c>
      <c r="BI272" s="3">
        <v>0.0</v>
      </c>
      <c r="BJ272" s="3" t="s">
        <v>137</v>
      </c>
      <c r="BK272" s="26">
        <f>IFERROR(VLOOKUP(BJ272,'Dicionário'!$A:$C,2,0),"Conferir")</f>
        <v>2</v>
      </c>
      <c r="BL272" s="3">
        <v>0.0</v>
      </c>
      <c r="BM272" s="3" t="s">
        <v>113</v>
      </c>
      <c r="BN272" s="26">
        <f>IFERROR(VLOOKUP(BM272,'Dicionário'!$A:$C,2,0),"Conferir")</f>
        <v>2</v>
      </c>
      <c r="BO272" s="3">
        <v>72.0</v>
      </c>
      <c r="BP272" s="3" t="s">
        <v>114</v>
      </c>
      <c r="BQ272" s="26">
        <f>IFERROR(VLOOKUP(BP272,'Dicionário'!$A:$C,2,0),"Conferir")</f>
        <v>2</v>
      </c>
      <c r="BR272" s="3">
        <v>62.0</v>
      </c>
      <c r="BS272" s="3" t="s">
        <v>114</v>
      </c>
      <c r="BT272" s="26">
        <f>IFERROR(VLOOKUP(BS272,'Dicionário'!$A:$C,2,0),"Conferir")</f>
        <v>2</v>
      </c>
      <c r="BU272" s="3">
        <v>0.0</v>
      </c>
      <c r="BV272" s="3" t="s">
        <v>113</v>
      </c>
      <c r="BW272" s="26">
        <f>IFERROR(VLOOKUP(BV272,'Dicionário'!$A:$C,2,0),"Conferir")</f>
        <v>2</v>
      </c>
      <c r="BX272" s="3" t="s">
        <v>115</v>
      </c>
      <c r="BY272" s="3">
        <v>127.0</v>
      </c>
      <c r="BZ272" s="3" t="s">
        <v>116</v>
      </c>
      <c r="CA272" s="26">
        <f>IFERROR(VLOOKUP(BZ272,'Dicionário'!$A:$C,2,0),"Conferir")</f>
        <v>2</v>
      </c>
      <c r="CB272" s="3">
        <v>100.0</v>
      </c>
      <c r="CC272" s="3">
        <v>0.0</v>
      </c>
      <c r="CD272" s="3" t="s">
        <v>113</v>
      </c>
      <c r="CE272" s="26">
        <f>IFERROR(VLOOKUP(CD272,'Dicionário'!$A:$C,2,0),"Conferir")</f>
        <v>2</v>
      </c>
      <c r="CF272" s="3">
        <v>0.0</v>
      </c>
      <c r="CG272" s="3" t="s">
        <v>113</v>
      </c>
      <c r="CH272" s="26">
        <f>IFERROR(VLOOKUP(CG272,'Dicionário'!$A:$C,2,0),"Conferir")</f>
        <v>2</v>
      </c>
      <c r="CI272" s="3">
        <v>150.0</v>
      </c>
      <c r="CJ272" s="3" t="s">
        <v>118</v>
      </c>
      <c r="CK272" s="26">
        <f>IFERROR(VLOOKUP(CJ272,'Dicionário'!$A:$C,2,0),"Conferir")</f>
        <v>2</v>
      </c>
      <c r="CL272" s="3" t="s">
        <v>1398</v>
      </c>
      <c r="CM272" s="3">
        <v>0.0</v>
      </c>
      <c r="CN272" s="3">
        <v>0.0</v>
      </c>
      <c r="CO272" s="3">
        <v>0.0</v>
      </c>
      <c r="CP272" s="3" t="s">
        <v>113</v>
      </c>
      <c r="CQ272" s="26">
        <f>IFERROR(VLOOKUP(CP272,'Dicionário'!$A:$C,2,0),"Conferir")</f>
        <v>2</v>
      </c>
      <c r="CR272" s="3">
        <v>0.0</v>
      </c>
      <c r="CS272" s="3" t="s">
        <v>113</v>
      </c>
      <c r="CT272" s="3">
        <v>0.0</v>
      </c>
      <c r="CU272" s="3">
        <f t="shared" si="42"/>
        <v>0</v>
      </c>
      <c r="CV272" s="3" t="s">
        <v>113</v>
      </c>
      <c r="CW272" s="3">
        <v>0.0</v>
      </c>
      <c r="CX272" s="3" t="s">
        <v>113</v>
      </c>
      <c r="CY272" s="26">
        <f>IFERROR(VLOOKUP(CX272,'Dicionário'!$A:$C,2,0),"Conferir")</f>
        <v>2</v>
      </c>
      <c r="DA272" s="3" t="s">
        <v>122</v>
      </c>
      <c r="DB272" s="3" t="s">
        <v>122</v>
      </c>
      <c r="DC272" s="26">
        <f>IFERROR(VLOOKUP(DB272,'Dicionário'!$A:$C,2,0),"Conferir")</f>
        <v>1</v>
      </c>
      <c r="DD272" s="3" t="s">
        <v>144</v>
      </c>
      <c r="DF272" s="3" t="s">
        <v>124</v>
      </c>
      <c r="DG272" s="26">
        <f>IFERROR(VLOOKUP(DF272,'Dicionário'!$A:$C,2,0),"Conferir")</f>
        <v>2</v>
      </c>
      <c r="DH272" s="3" t="s">
        <v>146</v>
      </c>
      <c r="DI272" s="26">
        <f>IFERROR(VLOOKUP(DH272,'Dicionário'!$A:$C,2,0),"Conferir")</f>
        <v>5</v>
      </c>
      <c r="DJ272" s="3" t="s">
        <v>146</v>
      </c>
      <c r="DK272" s="26">
        <f>IFERROR(VLOOKUP(DJ272,'Dicionário'!$A:$C,2,0),"Conferir")</f>
        <v>5</v>
      </c>
      <c r="DL272" s="3" t="s">
        <v>92</v>
      </c>
      <c r="DM272" s="26">
        <f>IFERROR(VLOOKUP(DL272,'Dicionário'!$A:$C,2,0),"Conferir")</f>
        <v>2</v>
      </c>
      <c r="DN272" s="3" t="s">
        <v>92</v>
      </c>
      <c r="DO272" s="26">
        <f>IFERROR(VLOOKUP(DN272,'Dicionário'!$A:$C,2,0),"Conferir")</f>
        <v>2</v>
      </c>
      <c r="DQ272" s="27">
        <f t="shared" si="5"/>
        <v>2861</v>
      </c>
      <c r="DR272" s="27">
        <f t="shared" si="6"/>
        <v>511</v>
      </c>
      <c r="DS272" s="27">
        <f t="shared" si="7"/>
        <v>18</v>
      </c>
      <c r="DT272" s="27">
        <v>2023.0</v>
      </c>
    </row>
    <row r="273">
      <c r="A273" s="2">
        <v>45052.606079467594</v>
      </c>
      <c r="B273" s="3" t="s">
        <v>1978</v>
      </c>
      <c r="C273" s="3" t="s">
        <v>91</v>
      </c>
      <c r="D273" s="3" t="s">
        <v>92</v>
      </c>
      <c r="E273" s="3" t="s">
        <v>92</v>
      </c>
      <c r="F273" s="3">
        <v>1.0</v>
      </c>
      <c r="G273" s="3" t="s">
        <v>93</v>
      </c>
      <c r="H273" s="3" t="s">
        <v>94</v>
      </c>
      <c r="I273" s="3" t="s">
        <v>95</v>
      </c>
      <c r="J273" s="3" t="s">
        <v>96</v>
      </c>
      <c r="K273" s="3" t="s">
        <v>2452</v>
      </c>
      <c r="L273" s="3">
        <v>2.023030496E9</v>
      </c>
      <c r="M273" s="3" t="s">
        <v>196</v>
      </c>
      <c r="N273" s="3" t="s">
        <v>1980</v>
      </c>
      <c r="O273" s="3">
        <v>1.1967420528E10</v>
      </c>
      <c r="P273" s="3">
        <v>5.29804451E8</v>
      </c>
      <c r="Q273" s="3" t="s">
        <v>92</v>
      </c>
      <c r="R273" s="3">
        <v>4.6760356837E10</v>
      </c>
      <c r="S273" s="4">
        <v>38043.0</v>
      </c>
      <c r="T273" s="3" t="s">
        <v>163</v>
      </c>
      <c r="U273" s="3" t="s">
        <v>100</v>
      </c>
      <c r="V273" s="3" t="s">
        <v>1981</v>
      </c>
      <c r="W273" s="5" t="s">
        <v>1982</v>
      </c>
      <c r="X273" s="3" t="s">
        <v>1983</v>
      </c>
      <c r="Y273" s="3" t="s">
        <v>104</v>
      </c>
      <c r="Z273" s="3" t="s">
        <v>105</v>
      </c>
      <c r="AA273" s="3" t="s">
        <v>106</v>
      </c>
      <c r="AC273" s="3">
        <v>4.0</v>
      </c>
      <c r="AD273" s="3">
        <v>4.0</v>
      </c>
      <c r="AE273" s="23">
        <f t="shared" si="1"/>
        <v>8</v>
      </c>
      <c r="AG273" s="23">
        <f t="shared" si="2"/>
        <v>8</v>
      </c>
      <c r="AH273" s="24" t="str">
        <f t="shared" si="3"/>
        <v>Ok</v>
      </c>
      <c r="AI273" s="3" t="s">
        <v>134</v>
      </c>
      <c r="AJ273" s="3">
        <v>0.0</v>
      </c>
      <c r="AK273" s="3" t="s">
        <v>109</v>
      </c>
      <c r="AL273" s="25">
        <f>IFERROR(VLOOKUP(AK273,'Dicionário'!A:C,2,0),"Conferir")</f>
        <v>2</v>
      </c>
      <c r="AM273" s="3">
        <v>0.0</v>
      </c>
      <c r="AN273" s="3" t="s">
        <v>109</v>
      </c>
      <c r="AO273" s="26">
        <f>IFERROR(VLOOKUP(AN273,'Dicionário'!$A:$C,2,0),"Conferir")</f>
        <v>2</v>
      </c>
      <c r="AP273" s="3">
        <v>0.0</v>
      </c>
      <c r="AQ273" s="3" t="s">
        <v>109</v>
      </c>
      <c r="AR273" s="26">
        <f>IFERROR(VLOOKUP(AQ273,'Dicionário'!$A:$C,2,0),"Conferir")</f>
        <v>2</v>
      </c>
      <c r="AS273" s="3">
        <v>0.0</v>
      </c>
      <c r="AT273" s="3" t="s">
        <v>109</v>
      </c>
      <c r="AU273" s="26">
        <f>IFERROR(VLOOKUP(AT273,'Dicionário'!$A:$C,2,0),"Conferir")</f>
        <v>2</v>
      </c>
      <c r="AV273" s="3">
        <v>0.0</v>
      </c>
      <c r="AW273" s="3" t="s">
        <v>109</v>
      </c>
      <c r="AX273" s="26">
        <f>IFERROR(VLOOKUP(AW273,'Dicionário'!$A:$C,2,0),"Conferir")</f>
        <v>2</v>
      </c>
      <c r="AY273" s="3">
        <v>0.0</v>
      </c>
      <c r="AZ273" s="3" t="s">
        <v>109</v>
      </c>
      <c r="BA273" s="26">
        <f>IFERROR(VLOOKUP(AZ273,'Dicionário'!$A:$C,2,0),"Conferir")</f>
        <v>2</v>
      </c>
      <c r="BB273" s="3">
        <v>800.0</v>
      </c>
      <c r="BC273" s="3" t="s">
        <v>154</v>
      </c>
      <c r="BD273" s="26">
        <f>IFERROR(VLOOKUP(BC273,'Dicionário'!$A:$C,2,0),"Conferir")</f>
        <v>2</v>
      </c>
      <c r="BE273" s="3" t="s">
        <v>2115</v>
      </c>
      <c r="BF273" s="3">
        <v>0.0</v>
      </c>
      <c r="BG273" s="3" t="s">
        <v>2116</v>
      </c>
      <c r="BH273" s="26">
        <f>IFERROR(VLOOKUP(BG273,'Dicionário'!$A:$C,2,0),"Conferir")</f>
        <v>5</v>
      </c>
      <c r="BI273" s="3">
        <v>730.0</v>
      </c>
      <c r="BJ273" s="3" t="s">
        <v>112</v>
      </c>
      <c r="BK273" s="26">
        <f>IFERROR(VLOOKUP(BJ273,'Dicionário'!$A:$C,2,0),"Conferir")</f>
        <v>2</v>
      </c>
      <c r="BL273" s="3">
        <v>0.0</v>
      </c>
      <c r="BM273" s="3" t="s">
        <v>113</v>
      </c>
      <c r="BN273" s="26">
        <f>IFERROR(VLOOKUP(BM273,'Dicionário'!$A:$C,2,0),"Conferir")</f>
        <v>2</v>
      </c>
      <c r="BO273" s="3">
        <v>0.0</v>
      </c>
      <c r="BP273" s="3" t="s">
        <v>460</v>
      </c>
      <c r="BQ273" s="26">
        <f>IFERROR(VLOOKUP(BP273,'Dicionário'!$A:$C,2,0),"Conferir")</f>
        <v>2</v>
      </c>
      <c r="BR273" s="3">
        <v>0.0</v>
      </c>
      <c r="BS273" s="3" t="s">
        <v>318</v>
      </c>
      <c r="BT273" s="26">
        <f>IFERROR(VLOOKUP(BS273,'Dicionário'!$A:$C,2,0),"Conferir")</f>
        <v>2</v>
      </c>
      <c r="BU273" s="3">
        <v>33.0</v>
      </c>
      <c r="BV273" s="3" t="s">
        <v>167</v>
      </c>
      <c r="BW273" s="26">
        <f>IFERROR(VLOOKUP(BV273,'Dicionário'!$A:$C,2,0),"Conferir")</f>
        <v>2</v>
      </c>
      <c r="BX273" s="3" t="s">
        <v>115</v>
      </c>
      <c r="BY273" s="3">
        <v>146.0</v>
      </c>
      <c r="BZ273" s="3" t="s">
        <v>116</v>
      </c>
      <c r="CA273" s="26">
        <f>IFERROR(VLOOKUP(BZ273,'Dicionário'!$A:$C,2,0),"Conferir")</f>
        <v>2</v>
      </c>
      <c r="CB273" s="3">
        <v>20.0</v>
      </c>
      <c r="CC273" s="3">
        <v>0.0</v>
      </c>
      <c r="CD273" s="3" t="s">
        <v>113</v>
      </c>
      <c r="CE273" s="26">
        <f>IFERROR(VLOOKUP(CD273,'Dicionário'!$A:$C,2,0),"Conferir")</f>
        <v>2</v>
      </c>
      <c r="CF273" s="3">
        <v>200.0</v>
      </c>
      <c r="CG273" s="3" t="s">
        <v>276</v>
      </c>
      <c r="CH273" s="26">
        <f>IFERROR(VLOOKUP(CG273,'Dicionário'!$A:$C,2,0),"Conferir")</f>
        <v>2</v>
      </c>
      <c r="CI273" s="3">
        <v>153.0</v>
      </c>
      <c r="CJ273" s="3" t="s">
        <v>118</v>
      </c>
      <c r="CK273" s="26">
        <f>IFERROR(VLOOKUP(CJ273,'Dicionário'!$A:$C,2,0),"Conferir")</f>
        <v>2</v>
      </c>
      <c r="CL273" s="3" t="s">
        <v>2117</v>
      </c>
      <c r="CM273" s="3">
        <v>0.0</v>
      </c>
      <c r="CN273" s="3">
        <v>0.0</v>
      </c>
      <c r="CO273" s="3">
        <v>0.0</v>
      </c>
      <c r="CP273" s="3" t="s">
        <v>113</v>
      </c>
      <c r="CQ273" s="26">
        <f>IFERROR(VLOOKUP(CP273,'Dicionário'!$A:$C,2,0),"Conferir")</f>
        <v>2</v>
      </c>
      <c r="CR273" s="3">
        <v>0.0</v>
      </c>
      <c r="CS273" s="3" t="s">
        <v>113</v>
      </c>
      <c r="CT273" s="3">
        <v>0.0</v>
      </c>
      <c r="CU273" s="3">
        <f t="shared" si="42"/>
        <v>0</v>
      </c>
      <c r="CV273" s="3" t="s">
        <v>113</v>
      </c>
      <c r="CW273" s="3">
        <v>0.0</v>
      </c>
      <c r="CX273" s="3" t="s">
        <v>113</v>
      </c>
      <c r="CY273" s="26">
        <f>IFERROR(VLOOKUP(CX273,'Dicionário'!$A:$C,2,0),"Conferir")</f>
        <v>2</v>
      </c>
      <c r="DA273" s="3" t="s">
        <v>122</v>
      </c>
      <c r="DB273" s="3" t="s">
        <v>122</v>
      </c>
      <c r="DC273" s="26">
        <f>IFERROR(VLOOKUP(DB273,'Dicionário'!$A:$C,2,0),"Conferir")</f>
        <v>1</v>
      </c>
      <c r="DD273" s="3" t="s">
        <v>123</v>
      </c>
      <c r="DF273" s="3" t="s">
        <v>124</v>
      </c>
      <c r="DG273" s="26">
        <f>IFERROR(VLOOKUP(DF273,'Dicionário'!$A:$C,2,0),"Conferir")</f>
        <v>2</v>
      </c>
      <c r="DH273" s="3" t="s">
        <v>181</v>
      </c>
      <c r="DI273" s="26">
        <f>IFERROR(VLOOKUP(DH273,'Dicionário'!$A:$C,2,0),"Conferir")</f>
        <v>1</v>
      </c>
      <c r="DJ273" s="3" t="s">
        <v>147</v>
      </c>
      <c r="DK273" s="26">
        <f>IFERROR(VLOOKUP(DJ273,'Dicionário'!$A:$C,2,0),"Conferir")</f>
        <v>2</v>
      </c>
      <c r="DL273" s="3" t="s">
        <v>91</v>
      </c>
      <c r="DM273" s="26">
        <f>IFERROR(VLOOKUP(DL273,'Dicionário'!$A:$C,2,0),"Conferir")</f>
        <v>1</v>
      </c>
      <c r="DN273" s="3" t="s">
        <v>91</v>
      </c>
      <c r="DO273" s="26">
        <f>IFERROR(VLOOKUP(DN273,'Dicionário'!$A:$C,2,0),"Conferir")</f>
        <v>1</v>
      </c>
      <c r="DQ273" s="27">
        <f t="shared" si="5"/>
        <v>800</v>
      </c>
      <c r="DR273" s="27">
        <f t="shared" si="6"/>
        <v>1282</v>
      </c>
      <c r="DS273" s="27">
        <f t="shared" si="7"/>
        <v>19</v>
      </c>
      <c r="DT273" s="27">
        <v>2019.0</v>
      </c>
    </row>
    <row r="274">
      <c r="A274" s="2">
        <v>45052.71235878472</v>
      </c>
      <c r="B274" s="3" t="s">
        <v>1985</v>
      </c>
      <c r="C274" s="3" t="s">
        <v>91</v>
      </c>
      <c r="D274" s="3" t="s">
        <v>92</v>
      </c>
      <c r="E274" s="3" t="s">
        <v>92</v>
      </c>
      <c r="F274" s="3">
        <v>1.0</v>
      </c>
      <c r="G274" s="3" t="s">
        <v>93</v>
      </c>
      <c r="H274" s="3" t="s">
        <v>94</v>
      </c>
      <c r="I274" s="3" t="s">
        <v>96</v>
      </c>
      <c r="J274" s="3" t="s">
        <v>95</v>
      </c>
      <c r="K274" s="3" t="s">
        <v>1986</v>
      </c>
      <c r="L274" s="3">
        <v>2.023030499E9</v>
      </c>
      <c r="M274" s="3" t="s">
        <v>294</v>
      </c>
      <c r="N274" s="3" t="s">
        <v>1987</v>
      </c>
      <c r="O274" s="3">
        <v>1.1962674241E10</v>
      </c>
      <c r="P274" s="3">
        <v>6.04259001E8</v>
      </c>
      <c r="R274" s="3">
        <v>5.025410584E10</v>
      </c>
      <c r="S274" s="4">
        <v>38642.0</v>
      </c>
      <c r="T274" s="3" t="s">
        <v>99</v>
      </c>
      <c r="U274" s="3" t="s">
        <v>100</v>
      </c>
      <c r="V274" s="3" t="s">
        <v>1988</v>
      </c>
      <c r="W274" s="5" t="s">
        <v>1989</v>
      </c>
      <c r="X274" s="3" t="s">
        <v>103</v>
      </c>
      <c r="Y274" s="3" t="s">
        <v>104</v>
      </c>
      <c r="Z274" s="3" t="s">
        <v>105</v>
      </c>
      <c r="AA274" s="3" t="s">
        <v>106</v>
      </c>
      <c r="AC274" s="3">
        <v>3.0</v>
      </c>
      <c r="AD274" s="3">
        <v>3.0</v>
      </c>
      <c r="AE274" s="23">
        <f t="shared" si="1"/>
        <v>6</v>
      </c>
      <c r="AF274" s="3">
        <v>0.0</v>
      </c>
      <c r="AG274" s="23">
        <f t="shared" si="2"/>
        <v>6</v>
      </c>
      <c r="AH274" s="24" t="str">
        <f t="shared" si="3"/>
        <v>Ok</v>
      </c>
      <c r="AI274" s="3" t="s">
        <v>134</v>
      </c>
      <c r="AJ274" s="3">
        <v>0.0</v>
      </c>
      <c r="AK274" s="3" t="s">
        <v>108</v>
      </c>
      <c r="AL274" s="25">
        <f>IFERROR(VLOOKUP(AK274,'Dicionário'!A:C,2,0),"Conferir")</f>
        <v>2</v>
      </c>
      <c r="AM274" s="3">
        <v>1159.0</v>
      </c>
      <c r="AN274" s="3" t="s">
        <v>108</v>
      </c>
      <c r="AO274" s="26">
        <f>IFERROR(VLOOKUP(AN274,'Dicionário'!$A:$C,2,0),"Conferir")</f>
        <v>2</v>
      </c>
      <c r="AP274" s="3">
        <v>1159.0</v>
      </c>
      <c r="AQ274" s="3" t="s">
        <v>108</v>
      </c>
      <c r="AR274" s="26">
        <f>IFERROR(VLOOKUP(AQ274,'Dicionário'!$A:$C,2,0),"Conferir")</f>
        <v>2</v>
      </c>
      <c r="AS274" s="3">
        <v>0.0</v>
      </c>
      <c r="AT274" s="3" t="s">
        <v>109</v>
      </c>
      <c r="AU274" s="26">
        <f>IFERROR(VLOOKUP(AT274,'Dicionário'!$A:$C,2,0),"Conferir")</f>
        <v>2</v>
      </c>
      <c r="AV274" s="3">
        <v>0.0</v>
      </c>
      <c r="AW274" s="3" t="s">
        <v>109</v>
      </c>
      <c r="AX274" s="26">
        <f>IFERROR(VLOOKUP(AW274,'Dicionário'!$A:$C,2,0),"Conferir")</f>
        <v>2</v>
      </c>
      <c r="AY274" s="3">
        <v>0.0</v>
      </c>
      <c r="AZ274" s="3" t="s">
        <v>109</v>
      </c>
      <c r="BA274" s="26">
        <f>IFERROR(VLOOKUP(AZ274,'Dicionário'!$A:$C,2,0),"Conferir")</f>
        <v>2</v>
      </c>
      <c r="BB274" s="3">
        <v>0.0</v>
      </c>
      <c r="BC274" s="3" t="s">
        <v>109</v>
      </c>
      <c r="BD274" s="26">
        <f>IFERROR(VLOOKUP(BC274,'Dicionário'!$A:$C,2,0),"Conferir")</f>
        <v>2</v>
      </c>
      <c r="BF274" s="3">
        <v>0.0</v>
      </c>
      <c r="BG274" s="3" t="s">
        <v>155</v>
      </c>
      <c r="BH274" s="26">
        <f>IFERROR(VLOOKUP(BG274,'Dicionário'!$A:$C,2,0),"Conferir")</f>
        <v>3</v>
      </c>
      <c r="BI274" s="3">
        <v>0.0</v>
      </c>
      <c r="BJ274" s="3" t="s">
        <v>156</v>
      </c>
      <c r="BK274" s="26">
        <f>IFERROR(VLOOKUP(BJ274,'Dicionário'!$A:$C,2,0),"Conferir")</f>
        <v>2</v>
      </c>
      <c r="BL274" s="3">
        <v>0.0</v>
      </c>
      <c r="BM274" s="3" t="s">
        <v>113</v>
      </c>
      <c r="BN274" s="26">
        <f>IFERROR(VLOOKUP(BM274,'Dicionário'!$A:$C,2,0),"Conferir")</f>
        <v>2</v>
      </c>
      <c r="BO274" s="3">
        <v>95.0</v>
      </c>
      <c r="BP274" s="3" t="s">
        <v>114</v>
      </c>
      <c r="BQ274" s="26">
        <f>IFERROR(VLOOKUP(BP274,'Dicionário'!$A:$C,2,0),"Conferir")</f>
        <v>2</v>
      </c>
      <c r="BR274" s="3">
        <v>198.0</v>
      </c>
      <c r="BS274" s="3" t="s">
        <v>114</v>
      </c>
      <c r="BT274" s="26">
        <f>IFERROR(VLOOKUP(BS274,'Dicionário'!$A:$C,2,0),"Conferir")</f>
        <v>2</v>
      </c>
      <c r="BU274" s="3">
        <v>0.0</v>
      </c>
      <c r="BV274" s="3" t="s">
        <v>113</v>
      </c>
      <c r="BW274" s="26">
        <f>IFERROR(VLOOKUP(BV274,'Dicionário'!$A:$C,2,0),"Conferir")</f>
        <v>2</v>
      </c>
      <c r="BX274" s="3" t="s">
        <v>157</v>
      </c>
      <c r="BY274" s="3">
        <v>56.0</v>
      </c>
      <c r="BZ274" s="3" t="s">
        <v>116</v>
      </c>
      <c r="CA274" s="26">
        <f>IFERROR(VLOOKUP(BZ274,'Dicionário'!$A:$C,2,0),"Conferir")</f>
        <v>2</v>
      </c>
      <c r="CB274" s="3">
        <v>200.0</v>
      </c>
      <c r="CC274" s="3">
        <v>0.0</v>
      </c>
      <c r="CD274" s="3" t="s">
        <v>113</v>
      </c>
      <c r="CE274" s="26">
        <f>IFERROR(VLOOKUP(CD274,'Dicionário'!$A:$C,2,0),"Conferir")</f>
        <v>2</v>
      </c>
      <c r="CF274" s="3">
        <v>0.0</v>
      </c>
      <c r="CG274" s="3" t="s">
        <v>113</v>
      </c>
      <c r="CH274" s="26">
        <f>IFERROR(VLOOKUP(CG274,'Dicionário'!$A:$C,2,0),"Conferir")</f>
        <v>2</v>
      </c>
      <c r="CI274" s="3">
        <v>28.0</v>
      </c>
      <c r="CJ274" s="3" t="s">
        <v>118</v>
      </c>
      <c r="CK274" s="26">
        <f>IFERROR(VLOOKUP(CJ274,'Dicionário'!$A:$C,2,0),"Conferir")</f>
        <v>2</v>
      </c>
      <c r="CL274" s="3" t="s">
        <v>246</v>
      </c>
      <c r="CM274" s="3">
        <v>1.0</v>
      </c>
      <c r="CN274" s="3">
        <v>0.0</v>
      </c>
      <c r="CO274" s="3">
        <v>538.0</v>
      </c>
      <c r="CP274" s="3" t="s">
        <v>120</v>
      </c>
      <c r="CQ274" s="26">
        <f>IFERROR(VLOOKUP(CP274,'Dicionário'!$A:$C,2,0),"Conferir")</f>
        <v>2</v>
      </c>
      <c r="CR274" s="3">
        <v>0.0</v>
      </c>
      <c r="CS274" s="3" t="s">
        <v>120</v>
      </c>
      <c r="CT274" s="3">
        <v>0.0</v>
      </c>
      <c r="CU274" s="3">
        <f t="shared" si="42"/>
        <v>0</v>
      </c>
      <c r="CV274" s="3" t="s">
        <v>120</v>
      </c>
      <c r="CW274" s="3">
        <v>0.0</v>
      </c>
      <c r="CX274" s="3" t="s">
        <v>113</v>
      </c>
      <c r="CY274" s="26">
        <f>IFERROR(VLOOKUP(CX274,'Dicionário'!$A:$C,2,0),"Conferir")</f>
        <v>2</v>
      </c>
      <c r="DA274" s="3" t="s">
        <v>122</v>
      </c>
      <c r="DB274" s="3" t="s">
        <v>122</v>
      </c>
      <c r="DC274" s="26">
        <f>IFERROR(VLOOKUP(DB274,'Dicionário'!$A:$C,2,0),"Conferir")</f>
        <v>1</v>
      </c>
      <c r="DD274" s="3" t="s">
        <v>144</v>
      </c>
      <c r="DF274" s="3" t="s">
        <v>124</v>
      </c>
      <c r="DG274" s="26">
        <f>IFERROR(VLOOKUP(DF274,'Dicionário'!$A:$C,2,0),"Conferir")</f>
        <v>2</v>
      </c>
      <c r="DH274" s="3" t="s">
        <v>146</v>
      </c>
      <c r="DI274" s="26">
        <f>IFERROR(VLOOKUP(DH274,'Dicionário'!$A:$C,2,0),"Conferir")</f>
        <v>5</v>
      </c>
      <c r="DJ274" s="3" t="s">
        <v>146</v>
      </c>
      <c r="DK274" s="26">
        <f>IFERROR(VLOOKUP(DJ274,'Dicionário'!$A:$C,2,0),"Conferir")</f>
        <v>5</v>
      </c>
      <c r="DL274" s="3" t="s">
        <v>92</v>
      </c>
      <c r="DM274" s="26">
        <f>IFERROR(VLOOKUP(DL274,'Dicionário'!$A:$C,2,0),"Conferir")</f>
        <v>2</v>
      </c>
      <c r="DN274" s="3" t="s">
        <v>92</v>
      </c>
      <c r="DO274" s="26">
        <f>IFERROR(VLOOKUP(DN274,'Dicionário'!$A:$C,2,0),"Conferir")</f>
        <v>2</v>
      </c>
      <c r="DQ274" s="27">
        <f t="shared" si="5"/>
        <v>2318</v>
      </c>
      <c r="DR274" s="27">
        <f t="shared" si="6"/>
        <v>1115</v>
      </c>
      <c r="DS274" s="27">
        <f t="shared" si="7"/>
        <v>18</v>
      </c>
      <c r="DT274" s="27">
        <v>2023.0</v>
      </c>
    </row>
    <row r="275">
      <c r="A275" s="2">
        <v>45045.433876689814</v>
      </c>
      <c r="B275" s="3" t="s">
        <v>1990</v>
      </c>
      <c r="C275" s="3" t="s">
        <v>91</v>
      </c>
      <c r="D275" s="3" t="s">
        <v>92</v>
      </c>
      <c r="E275" s="3" t="s">
        <v>92</v>
      </c>
      <c r="F275" s="3">
        <v>2.0</v>
      </c>
      <c r="G275" s="3" t="s">
        <v>93</v>
      </c>
      <c r="H275" s="3" t="s">
        <v>94</v>
      </c>
      <c r="I275" s="3" t="s">
        <v>95</v>
      </c>
      <c r="J275" s="3" t="s">
        <v>353</v>
      </c>
      <c r="K275" s="3" t="s">
        <v>1991</v>
      </c>
      <c r="L275" s="3">
        <v>2.0230305E9</v>
      </c>
      <c r="M275" s="3" t="s">
        <v>616</v>
      </c>
      <c r="N275" s="3" t="s">
        <v>1992</v>
      </c>
      <c r="O275" s="3">
        <v>1.1981297373E10</v>
      </c>
      <c r="P275" s="3">
        <v>5.51200108E8</v>
      </c>
      <c r="Q275" s="3" t="s">
        <v>92</v>
      </c>
      <c r="R275" s="3">
        <v>4.3680659806E10</v>
      </c>
      <c r="S275" s="4">
        <v>38588.0</v>
      </c>
      <c r="T275" s="3" t="s">
        <v>163</v>
      </c>
      <c r="U275" s="3" t="s">
        <v>100</v>
      </c>
      <c r="V275" s="3" t="s">
        <v>1993</v>
      </c>
      <c r="W275" s="5" t="s">
        <v>1994</v>
      </c>
      <c r="X275" s="3" t="s">
        <v>103</v>
      </c>
      <c r="Y275" s="3" t="s">
        <v>104</v>
      </c>
      <c r="Z275" s="3" t="s">
        <v>105</v>
      </c>
      <c r="AA275" s="3" t="s">
        <v>106</v>
      </c>
      <c r="AC275" s="3">
        <v>2.0</v>
      </c>
      <c r="AD275" s="3">
        <v>2.0</v>
      </c>
      <c r="AE275" s="23">
        <f t="shared" si="1"/>
        <v>4</v>
      </c>
      <c r="AG275" s="23">
        <f t="shared" si="2"/>
        <v>4</v>
      </c>
      <c r="AH275" s="24" t="str">
        <f t="shared" si="3"/>
        <v>Ok</v>
      </c>
      <c r="AI275" s="3" t="s">
        <v>107</v>
      </c>
      <c r="AJ275" s="3">
        <v>0.0</v>
      </c>
      <c r="AK275" s="3" t="s">
        <v>109</v>
      </c>
      <c r="AL275" s="25">
        <f>IFERROR(VLOOKUP(AK275,'Dicionário'!A:C,2,0),"Conferir")</f>
        <v>2</v>
      </c>
      <c r="AM275" s="3">
        <v>2000.0</v>
      </c>
      <c r="AN275" s="3" t="s">
        <v>176</v>
      </c>
      <c r="AO275" s="26">
        <f>IFERROR(VLOOKUP(AN275,'Dicionário'!$A:$C,2,0),"Conferir")</f>
        <v>0</v>
      </c>
      <c r="AP275" s="3">
        <v>0.0</v>
      </c>
      <c r="AQ275" s="3" t="s">
        <v>109</v>
      </c>
      <c r="AR275" s="26">
        <f>IFERROR(VLOOKUP(AQ275,'Dicionário'!$A:$C,2,0),"Conferir")</f>
        <v>2</v>
      </c>
      <c r="AS275" s="3">
        <v>0.0</v>
      </c>
      <c r="AT275" s="3" t="s">
        <v>109</v>
      </c>
      <c r="AU275" s="26">
        <f>IFERROR(VLOOKUP(AT275,'Dicionário'!$A:$C,2,0),"Conferir")</f>
        <v>2</v>
      </c>
      <c r="AV275" s="3">
        <v>0.0</v>
      </c>
      <c r="AW275" s="3" t="s">
        <v>109</v>
      </c>
      <c r="AX275" s="26">
        <f>IFERROR(VLOOKUP(AW275,'Dicionário'!$A:$C,2,0),"Conferir")</f>
        <v>2</v>
      </c>
      <c r="AY275" s="3">
        <v>0.0</v>
      </c>
      <c r="AZ275" s="3" t="s">
        <v>109</v>
      </c>
      <c r="BA275" s="26">
        <f>IFERROR(VLOOKUP(AZ275,'Dicionário'!$A:$C,2,0),"Conferir")</f>
        <v>2</v>
      </c>
      <c r="BB275" s="3">
        <v>710.0</v>
      </c>
      <c r="BC275" s="3" t="s">
        <v>154</v>
      </c>
      <c r="BD275" s="26">
        <f>IFERROR(VLOOKUP(BC275,'Dicionário'!$A:$C,2,0),"Conferir")</f>
        <v>2</v>
      </c>
      <c r="BF275" s="3">
        <v>0.0</v>
      </c>
      <c r="BG275" s="3" t="s">
        <v>136</v>
      </c>
      <c r="BH275" s="26">
        <f>IFERROR(VLOOKUP(BG275,'Dicionário'!$A:$C,2,0),"Conferir")</f>
        <v>1</v>
      </c>
      <c r="BI275" s="3">
        <v>0.0</v>
      </c>
      <c r="BJ275" s="3" t="s">
        <v>137</v>
      </c>
      <c r="BK275" s="26">
        <f>IFERROR(VLOOKUP(BJ275,'Dicionário'!$A:$C,2,0),"Conferir")</f>
        <v>2</v>
      </c>
      <c r="BL275" s="3">
        <v>1050.0</v>
      </c>
      <c r="BM275" s="3" t="s">
        <v>138</v>
      </c>
      <c r="BN275" s="26">
        <f>IFERROR(VLOOKUP(BM275,'Dicionário'!$A:$C,2,0),"Conferir")</f>
        <v>2</v>
      </c>
      <c r="BO275" s="3">
        <v>103.0</v>
      </c>
      <c r="BP275" s="3" t="s">
        <v>114</v>
      </c>
      <c r="BQ275" s="26">
        <f>IFERROR(VLOOKUP(BP275,'Dicionário'!$A:$C,2,0),"Conferir")</f>
        <v>2</v>
      </c>
      <c r="BR275" s="3">
        <v>199.0</v>
      </c>
      <c r="BS275" s="3" t="s">
        <v>114</v>
      </c>
      <c r="BT275" s="26">
        <f>IFERROR(VLOOKUP(BS275,'Dicionário'!$A:$C,2,0),"Conferir")</f>
        <v>2</v>
      </c>
      <c r="BU275" s="3">
        <v>30.0</v>
      </c>
      <c r="BV275" s="3" t="s">
        <v>256</v>
      </c>
      <c r="BW275" s="26">
        <f>IFERROR(VLOOKUP(BV275,'Dicionário'!$A:$C,2,0),"Conferir")</f>
        <v>0</v>
      </c>
      <c r="BX275" s="3" t="s">
        <v>115</v>
      </c>
      <c r="BY275" s="3">
        <v>70.0</v>
      </c>
      <c r="BZ275" s="3" t="s">
        <v>116</v>
      </c>
      <c r="CA275" s="26">
        <f>IFERROR(VLOOKUP(BZ275,'Dicionário'!$A:$C,2,0),"Conferir")</f>
        <v>2</v>
      </c>
      <c r="CB275" s="3">
        <v>0.0</v>
      </c>
      <c r="CC275" s="3">
        <v>0.0</v>
      </c>
      <c r="CD275" s="3" t="s">
        <v>113</v>
      </c>
      <c r="CE275" s="26">
        <f>IFERROR(VLOOKUP(CD275,'Dicionário'!$A:$C,2,0),"Conferir")</f>
        <v>2</v>
      </c>
      <c r="CF275" s="3">
        <v>0.0</v>
      </c>
      <c r="CG275" s="3" t="s">
        <v>113</v>
      </c>
      <c r="CH275" s="26">
        <f>IFERROR(VLOOKUP(CG275,'Dicionário'!$A:$C,2,0),"Conferir")</f>
        <v>2</v>
      </c>
      <c r="CI275" s="3">
        <v>250.0</v>
      </c>
      <c r="CJ275" s="3" t="s">
        <v>118</v>
      </c>
      <c r="CK275" s="26">
        <f>IFERROR(VLOOKUP(CJ275,'Dicionário'!$A:$C,2,0),"Conferir")</f>
        <v>2</v>
      </c>
      <c r="CL275" s="3" t="s">
        <v>566</v>
      </c>
      <c r="CM275" s="3">
        <v>1.0</v>
      </c>
      <c r="CN275" s="3">
        <v>0.0</v>
      </c>
      <c r="CO275" s="3">
        <v>0.0</v>
      </c>
      <c r="CP275" s="3" t="s">
        <v>113</v>
      </c>
      <c r="CQ275" s="26">
        <f>IFERROR(VLOOKUP(CP275,'Dicionário'!$A:$C,2,0),"Conferir")</f>
        <v>2</v>
      </c>
      <c r="CR275" s="3">
        <v>0.0</v>
      </c>
      <c r="CS275" s="3" t="s">
        <v>113</v>
      </c>
      <c r="CT275" s="3">
        <v>0.0</v>
      </c>
      <c r="CU275" s="3">
        <f t="shared" si="42"/>
        <v>0</v>
      </c>
      <c r="CV275" s="3" t="s">
        <v>113</v>
      </c>
      <c r="CW275" s="3">
        <v>0.0</v>
      </c>
      <c r="CX275" s="3" t="s">
        <v>113</v>
      </c>
      <c r="CY275" s="26">
        <f>IFERROR(VLOOKUP(CX275,'Dicionário'!$A:$C,2,0),"Conferir")</f>
        <v>2</v>
      </c>
      <c r="DA275" s="3" t="s">
        <v>122</v>
      </c>
      <c r="DB275" s="3" t="s">
        <v>122</v>
      </c>
      <c r="DC275" s="26">
        <f>IFERROR(VLOOKUP(DB275,'Dicionário'!$A:$C,2,0),"Conferir")</f>
        <v>1</v>
      </c>
      <c r="DD275" s="3" t="s">
        <v>123</v>
      </c>
      <c r="DF275" s="3" t="s">
        <v>124</v>
      </c>
      <c r="DG275" s="26">
        <f>IFERROR(VLOOKUP(DF275,'Dicionário'!$A:$C,2,0),"Conferir")</f>
        <v>2</v>
      </c>
      <c r="DH275" s="3" t="s">
        <v>125</v>
      </c>
      <c r="DI275" s="26">
        <f>IFERROR(VLOOKUP(DH275,'Dicionário'!$A:$C,2,0),"Conferir")</f>
        <v>3</v>
      </c>
      <c r="DJ275" s="3" t="s">
        <v>126</v>
      </c>
      <c r="DK275" s="26">
        <f>IFERROR(VLOOKUP(DJ275,'Dicionário'!$A:$C,2,0),"Conferir")</f>
        <v>7</v>
      </c>
      <c r="DL275" s="3" t="s">
        <v>92</v>
      </c>
      <c r="DM275" s="26">
        <f>IFERROR(VLOOKUP(DL275,'Dicionário'!$A:$C,2,0),"Conferir")</f>
        <v>2</v>
      </c>
      <c r="DN275" s="3" t="s">
        <v>92</v>
      </c>
      <c r="DO275" s="26">
        <f>IFERROR(VLOOKUP(DN275,'Dicionário'!$A:$C,2,0),"Conferir")</f>
        <v>2</v>
      </c>
      <c r="DQ275" s="27">
        <f t="shared" si="5"/>
        <v>2710</v>
      </c>
      <c r="DR275" s="27">
        <f t="shared" si="6"/>
        <v>1702</v>
      </c>
      <c r="DS275" s="27">
        <f t="shared" si="7"/>
        <v>18</v>
      </c>
      <c r="DT275" s="27">
        <v>2022.0</v>
      </c>
    </row>
    <row r="276">
      <c r="A276" s="2">
        <v>45045.667369918985</v>
      </c>
      <c r="B276" s="3" t="s">
        <v>1995</v>
      </c>
      <c r="C276" s="3" t="s">
        <v>91</v>
      </c>
      <c r="D276" s="3" t="s">
        <v>92</v>
      </c>
      <c r="E276" s="3" t="s">
        <v>92</v>
      </c>
      <c r="F276" s="3" t="s">
        <v>93</v>
      </c>
      <c r="G276" s="3" t="s">
        <v>93</v>
      </c>
      <c r="H276" s="3" t="s">
        <v>94</v>
      </c>
      <c r="I276" s="3" t="s">
        <v>96</v>
      </c>
      <c r="J276" s="3" t="s">
        <v>95</v>
      </c>
      <c r="K276" s="3" t="s">
        <v>1996</v>
      </c>
      <c r="L276" s="3">
        <v>2.023030501E9</v>
      </c>
      <c r="M276" s="3" t="s">
        <v>778</v>
      </c>
      <c r="N276" s="3" t="s">
        <v>1997</v>
      </c>
      <c r="O276" s="3">
        <v>1.1930257576E10</v>
      </c>
      <c r="P276" s="3">
        <v>5.81175943E8</v>
      </c>
      <c r="Q276" s="3" t="s">
        <v>92</v>
      </c>
      <c r="R276" s="3">
        <v>5.6555594802E10</v>
      </c>
      <c r="S276" s="4">
        <v>38602.0</v>
      </c>
      <c r="T276" s="3" t="s">
        <v>131</v>
      </c>
      <c r="U276" s="3" t="s">
        <v>100</v>
      </c>
      <c r="V276" s="3" t="s">
        <v>1998</v>
      </c>
      <c r="W276" s="5" t="s">
        <v>1999</v>
      </c>
      <c r="X276" s="3" t="s">
        <v>103</v>
      </c>
      <c r="Y276" s="3" t="s">
        <v>104</v>
      </c>
      <c r="Z276" s="3" t="s">
        <v>105</v>
      </c>
      <c r="AA276" s="3" t="s">
        <v>106</v>
      </c>
      <c r="AC276" s="3">
        <v>3.0</v>
      </c>
      <c r="AD276" s="3">
        <v>3.0</v>
      </c>
      <c r="AE276" s="23">
        <f t="shared" si="1"/>
        <v>6</v>
      </c>
      <c r="AG276" s="23">
        <f t="shared" si="2"/>
        <v>6</v>
      </c>
      <c r="AH276" s="24" t="str">
        <f t="shared" si="3"/>
        <v>Ok</v>
      </c>
      <c r="AI276" s="3" t="s">
        <v>107</v>
      </c>
      <c r="AJ276" s="3">
        <v>0.0</v>
      </c>
      <c r="AK276" s="3" t="s">
        <v>109</v>
      </c>
      <c r="AL276" s="25">
        <f>IFERROR(VLOOKUP(AK276,'Dicionário'!A:C,2,0),"Conferir")</f>
        <v>2</v>
      </c>
      <c r="AM276" s="3">
        <v>0.0</v>
      </c>
      <c r="AN276" s="3" t="s">
        <v>109</v>
      </c>
      <c r="AO276" s="26">
        <f>IFERROR(VLOOKUP(AN276,'Dicionário'!$A:$C,2,0),"Conferir")</f>
        <v>2</v>
      </c>
      <c r="AP276" s="3">
        <v>200.0</v>
      </c>
      <c r="AQ276" s="3" t="s">
        <v>274</v>
      </c>
      <c r="AR276" s="26">
        <f>IFERROR(VLOOKUP(AQ276,'Dicionário'!$A:$C,2,0),"Conferir")</f>
        <v>0</v>
      </c>
      <c r="AS276" s="3">
        <v>0.0</v>
      </c>
      <c r="AT276" s="3" t="s">
        <v>109</v>
      </c>
      <c r="AU276" s="26">
        <f>IFERROR(VLOOKUP(AT276,'Dicionário'!$A:$C,2,0),"Conferir")</f>
        <v>2</v>
      </c>
      <c r="AV276" s="3">
        <v>0.0</v>
      </c>
      <c r="AW276" s="3" t="s">
        <v>109</v>
      </c>
      <c r="AX276" s="26">
        <f>IFERROR(VLOOKUP(AW276,'Dicionário'!$A:$C,2,0),"Conferir")</f>
        <v>2</v>
      </c>
      <c r="AY276" s="3">
        <v>0.0</v>
      </c>
      <c r="AZ276" s="3" t="s">
        <v>109</v>
      </c>
      <c r="BA276" s="26">
        <f>IFERROR(VLOOKUP(AZ276,'Dicionário'!$A:$C,2,0),"Conferir")</f>
        <v>2</v>
      </c>
      <c r="BB276" s="3">
        <v>600.0</v>
      </c>
      <c r="BC276" s="3" t="s">
        <v>154</v>
      </c>
      <c r="BD276" s="26">
        <f>IFERROR(VLOOKUP(BC276,'Dicionário'!$A:$C,2,0),"Conferir")</f>
        <v>2</v>
      </c>
      <c r="BF276" s="3">
        <v>0.0</v>
      </c>
      <c r="BG276" s="3" t="s">
        <v>111</v>
      </c>
      <c r="BH276" s="26">
        <f>IFERROR(VLOOKUP(BG276,'Dicionário'!$A:$C,2,0),"Conferir")</f>
        <v>2</v>
      </c>
      <c r="BI276" s="3">
        <v>950.0</v>
      </c>
      <c r="BJ276" s="3" t="s">
        <v>112</v>
      </c>
      <c r="BK276" s="26">
        <f>IFERROR(VLOOKUP(BJ276,'Dicionário'!$A:$C,2,0),"Conferir")</f>
        <v>2</v>
      </c>
      <c r="BL276" s="3">
        <v>0.0</v>
      </c>
      <c r="BM276" s="3" t="s">
        <v>113</v>
      </c>
      <c r="BN276" s="26">
        <f>IFERROR(VLOOKUP(BM276,'Dicionário'!$A:$C,2,0),"Conferir")</f>
        <v>2</v>
      </c>
      <c r="BO276" s="3">
        <v>78.0</v>
      </c>
      <c r="BP276" s="3" t="s">
        <v>114</v>
      </c>
      <c r="BQ276" s="26">
        <f>IFERROR(VLOOKUP(BP276,'Dicionário'!$A:$C,2,0),"Conferir")</f>
        <v>2</v>
      </c>
      <c r="BR276" s="3">
        <v>182.0</v>
      </c>
      <c r="BS276" s="3" t="s">
        <v>114</v>
      </c>
      <c r="BT276" s="26">
        <f>IFERROR(VLOOKUP(BS276,'Dicionário'!$A:$C,2,0),"Conferir")</f>
        <v>2</v>
      </c>
      <c r="BU276" s="3">
        <v>10.0</v>
      </c>
      <c r="BV276" s="3" t="s">
        <v>256</v>
      </c>
      <c r="BW276" s="26">
        <f>IFERROR(VLOOKUP(BV276,'Dicionário'!$A:$C,2,0),"Conferir")</f>
        <v>0</v>
      </c>
      <c r="BX276" s="3" t="s">
        <v>204</v>
      </c>
      <c r="BY276" s="3">
        <v>0.0</v>
      </c>
      <c r="BZ276" s="3" t="s">
        <v>113</v>
      </c>
      <c r="CA276" s="26">
        <f>IFERROR(VLOOKUP(BZ276,'Dicionário'!$A:$C,2,0),"Conferir")</f>
        <v>2</v>
      </c>
      <c r="CB276" s="3">
        <v>0.0</v>
      </c>
      <c r="CC276" s="3">
        <v>0.0</v>
      </c>
      <c r="CD276" s="3" t="s">
        <v>113</v>
      </c>
      <c r="CE276" s="26">
        <f>IFERROR(VLOOKUP(CD276,'Dicionário'!$A:$C,2,0),"Conferir")</f>
        <v>2</v>
      </c>
      <c r="CF276" s="3">
        <v>0.0</v>
      </c>
      <c r="CG276" s="3" t="s">
        <v>113</v>
      </c>
      <c r="CH276" s="26">
        <f>IFERROR(VLOOKUP(CG276,'Dicionário'!$A:$C,2,0),"Conferir")</f>
        <v>2</v>
      </c>
      <c r="CI276" s="3">
        <v>0.0</v>
      </c>
      <c r="CJ276" s="3" t="s">
        <v>113</v>
      </c>
      <c r="CK276" s="26">
        <f>IFERROR(VLOOKUP(CJ276,'Dicionário'!$A:$C,2,0),"Conferir")</f>
        <v>2</v>
      </c>
      <c r="CM276" s="3">
        <v>0.0</v>
      </c>
      <c r="CN276" s="3">
        <v>0.0</v>
      </c>
      <c r="CO276" s="3">
        <v>0.0</v>
      </c>
      <c r="CP276" s="3" t="s">
        <v>113</v>
      </c>
      <c r="CQ276" s="26">
        <f>IFERROR(VLOOKUP(CP276,'Dicionário'!$A:$C,2,0),"Conferir")</f>
        <v>2</v>
      </c>
      <c r="CR276" s="3">
        <v>0.0</v>
      </c>
      <c r="CS276" s="3" t="s">
        <v>113</v>
      </c>
      <c r="CT276" s="3">
        <v>0.0</v>
      </c>
      <c r="CU276" s="3">
        <f t="shared" si="42"/>
        <v>0</v>
      </c>
      <c r="CV276" s="3" t="s">
        <v>113</v>
      </c>
      <c r="CW276" s="3">
        <v>0.0</v>
      </c>
      <c r="CX276" s="3" t="s">
        <v>113</v>
      </c>
      <c r="CY276" s="26">
        <f>IFERROR(VLOOKUP(CX276,'Dicionário'!$A:$C,2,0),"Conferir")</f>
        <v>2</v>
      </c>
      <c r="DA276" s="3" t="s">
        <v>122</v>
      </c>
      <c r="DB276" s="3" t="s">
        <v>122</v>
      </c>
      <c r="DC276" s="26">
        <f>IFERROR(VLOOKUP(DB276,'Dicionário'!$A:$C,2,0),"Conferir")</f>
        <v>1</v>
      </c>
      <c r="DD276" s="3" t="s">
        <v>144</v>
      </c>
      <c r="DF276" s="3" t="s">
        <v>124</v>
      </c>
      <c r="DG276" s="26">
        <f>IFERROR(VLOOKUP(DF276,'Dicionário'!$A:$C,2,0),"Conferir")</f>
        <v>2</v>
      </c>
      <c r="DH276" s="3" t="s">
        <v>147</v>
      </c>
      <c r="DI276" s="26">
        <f>IFERROR(VLOOKUP(DH276,'Dicionário'!$A:$C,2,0),"Conferir")</f>
        <v>2</v>
      </c>
      <c r="DJ276" s="3" t="s">
        <v>146</v>
      </c>
      <c r="DK276" s="26">
        <f>IFERROR(VLOOKUP(DJ276,'Dicionário'!$A:$C,2,0),"Conferir")</f>
        <v>5</v>
      </c>
      <c r="DL276" s="3" t="s">
        <v>92</v>
      </c>
      <c r="DM276" s="26">
        <f>IFERROR(VLOOKUP(DL276,'Dicionário'!$A:$C,2,0),"Conferir")</f>
        <v>2</v>
      </c>
      <c r="DN276" s="3" t="s">
        <v>92</v>
      </c>
      <c r="DO276" s="26">
        <f>IFERROR(VLOOKUP(DN276,'Dicionário'!$A:$C,2,0),"Conferir")</f>
        <v>2</v>
      </c>
      <c r="DQ276" s="27">
        <f t="shared" si="5"/>
        <v>800</v>
      </c>
      <c r="DR276" s="27">
        <f t="shared" si="6"/>
        <v>1220</v>
      </c>
      <c r="DS276" s="27">
        <f t="shared" si="7"/>
        <v>18</v>
      </c>
      <c r="DT276" s="27">
        <v>2023.0</v>
      </c>
    </row>
    <row r="277">
      <c r="A277" s="2">
        <v>45052.72112800926</v>
      </c>
      <c r="B277" s="3" t="s">
        <v>2000</v>
      </c>
      <c r="C277" s="3" t="s">
        <v>91</v>
      </c>
      <c r="D277" s="3" t="s">
        <v>91</v>
      </c>
      <c r="E277" s="3" t="s">
        <v>92</v>
      </c>
      <c r="F277" s="3" t="s">
        <v>93</v>
      </c>
      <c r="G277" s="3">
        <v>1.0</v>
      </c>
      <c r="H277" s="3" t="s">
        <v>94</v>
      </c>
      <c r="I277" s="3" t="s">
        <v>96</v>
      </c>
      <c r="J277" s="3" t="s">
        <v>95</v>
      </c>
      <c r="K277" s="3" t="s">
        <v>2001</v>
      </c>
      <c r="L277" s="3">
        <v>2.023030502E9</v>
      </c>
      <c r="M277" s="3" t="s">
        <v>209</v>
      </c>
      <c r="N277" s="3" t="s">
        <v>2002</v>
      </c>
      <c r="O277" s="3">
        <v>1.1975648002E10</v>
      </c>
      <c r="P277" s="3">
        <v>5.55929632E8</v>
      </c>
      <c r="R277" s="3">
        <v>5.398802488E10</v>
      </c>
      <c r="S277" s="4">
        <v>38582.0</v>
      </c>
      <c r="T277" s="3" t="s">
        <v>163</v>
      </c>
      <c r="U277" s="3" t="s">
        <v>100</v>
      </c>
      <c r="V277" s="3" t="s">
        <v>2003</v>
      </c>
      <c r="W277" s="5" t="s">
        <v>2004</v>
      </c>
      <c r="X277" s="3" t="s">
        <v>103</v>
      </c>
      <c r="Y277" s="3" t="s">
        <v>104</v>
      </c>
      <c r="Z277" s="3" t="s">
        <v>105</v>
      </c>
      <c r="AA277" s="3" t="s">
        <v>106</v>
      </c>
      <c r="AC277" s="3">
        <v>4.0</v>
      </c>
      <c r="AD277" s="3">
        <v>4.0</v>
      </c>
      <c r="AE277" s="23">
        <f t="shared" si="1"/>
        <v>8</v>
      </c>
      <c r="AG277" s="23">
        <f t="shared" si="2"/>
        <v>8</v>
      </c>
      <c r="AH277" s="24" t="str">
        <f t="shared" si="3"/>
        <v>Ok</v>
      </c>
      <c r="AI277" s="3" t="s">
        <v>107</v>
      </c>
      <c r="AJ277" s="3">
        <v>0.0</v>
      </c>
      <c r="AK277" s="3" t="s">
        <v>109</v>
      </c>
      <c r="AL277" s="25">
        <f>IFERROR(VLOOKUP(AK277,'Dicionário'!A:C,2,0),"Conferir")</f>
        <v>2</v>
      </c>
      <c r="AM277" s="3">
        <v>7973.0</v>
      </c>
      <c r="AN277" s="3" t="s">
        <v>108</v>
      </c>
      <c r="AO277" s="26">
        <f>IFERROR(VLOOKUP(AN277,'Dicionário'!$A:$C,2,0),"Conferir")</f>
        <v>2</v>
      </c>
      <c r="AP277" s="3">
        <v>0.0</v>
      </c>
      <c r="AQ277" s="3" t="s">
        <v>109</v>
      </c>
      <c r="AR277" s="26">
        <f>IFERROR(VLOOKUP(AQ277,'Dicionário'!$A:$C,2,0),"Conferir")</f>
        <v>2</v>
      </c>
      <c r="AS277" s="3">
        <v>0.0</v>
      </c>
      <c r="AT277" s="3" t="s">
        <v>109</v>
      </c>
      <c r="AU277" s="26">
        <f>IFERROR(VLOOKUP(AT277,'Dicionário'!$A:$C,2,0),"Conferir")</f>
        <v>2</v>
      </c>
      <c r="AV277" s="3">
        <v>0.0</v>
      </c>
      <c r="AW277" s="3" t="s">
        <v>109</v>
      </c>
      <c r="AX277" s="26">
        <f>IFERROR(VLOOKUP(AW277,'Dicionário'!$A:$C,2,0),"Conferir")</f>
        <v>2</v>
      </c>
      <c r="AY277" s="3">
        <v>0.0</v>
      </c>
      <c r="AZ277" s="3" t="s">
        <v>109</v>
      </c>
      <c r="BA277" s="26">
        <f>IFERROR(VLOOKUP(AZ277,'Dicionário'!$A:$C,2,0),"Conferir")</f>
        <v>2</v>
      </c>
      <c r="BB277" s="3">
        <v>0.0</v>
      </c>
      <c r="BC277" s="3" t="s">
        <v>109</v>
      </c>
      <c r="BD277" s="26">
        <f>IFERROR(VLOOKUP(BC277,'Dicionário'!$A:$C,2,0),"Conferir")</f>
        <v>2</v>
      </c>
      <c r="BF277" s="3">
        <v>0.0</v>
      </c>
      <c r="BG277" s="3" t="s">
        <v>111</v>
      </c>
      <c r="BH277" s="26">
        <f>IFERROR(VLOOKUP(BG277,'Dicionário'!$A:$C,2,0),"Conferir")</f>
        <v>2</v>
      </c>
      <c r="BI277" s="3">
        <v>2800.0</v>
      </c>
      <c r="BJ277" s="3" t="s">
        <v>411</v>
      </c>
      <c r="BK277" s="26">
        <f>IFERROR(VLOOKUP(BJ277,'Dicionário'!$A:$C,2,0),"Conferir")</f>
        <v>0</v>
      </c>
      <c r="BL277" s="3">
        <v>0.0</v>
      </c>
      <c r="BM277" s="3" t="s">
        <v>113</v>
      </c>
      <c r="BN277" s="26">
        <f>IFERROR(VLOOKUP(BM277,'Dicionário'!$A:$C,2,0),"Conferir")</f>
        <v>2</v>
      </c>
      <c r="BO277" s="3">
        <v>120.0</v>
      </c>
      <c r="BP277" s="3" t="s">
        <v>371</v>
      </c>
      <c r="BQ277" s="26">
        <f>IFERROR(VLOOKUP(BP277,'Dicionário'!$A:$C,2,0),"Conferir")</f>
        <v>0</v>
      </c>
      <c r="BR277" s="3">
        <v>80.0</v>
      </c>
      <c r="BS277" s="3" t="s">
        <v>372</v>
      </c>
      <c r="BT277" s="26">
        <f>IFERROR(VLOOKUP(BS277,'Dicionário'!$A:$C,2,0),"Conferir")</f>
        <v>0</v>
      </c>
      <c r="BU277" s="3">
        <v>90.0</v>
      </c>
      <c r="BV277" s="3" t="s">
        <v>256</v>
      </c>
      <c r="BW277" s="26">
        <f>IFERROR(VLOOKUP(BV277,'Dicionário'!$A:$C,2,0),"Conferir")</f>
        <v>0</v>
      </c>
      <c r="BX277" s="3" t="s">
        <v>157</v>
      </c>
      <c r="BY277" s="3">
        <v>180.0</v>
      </c>
      <c r="BZ277" s="3" t="s">
        <v>140</v>
      </c>
      <c r="CA277" s="26">
        <f>IFERROR(VLOOKUP(BZ277,'Dicionário'!$A:$C,2,0),"Conferir")</f>
        <v>0</v>
      </c>
      <c r="CB277" s="3">
        <v>500.0</v>
      </c>
      <c r="CC277" s="3">
        <v>400.0</v>
      </c>
      <c r="CD277" s="3" t="s">
        <v>226</v>
      </c>
      <c r="CE277" s="26">
        <f>IFERROR(VLOOKUP(CD277,'Dicionário'!$A:$C,2,0),"Conferir")</f>
        <v>0</v>
      </c>
      <c r="CF277" s="3">
        <v>170.0</v>
      </c>
      <c r="CG277" s="3" t="s">
        <v>117</v>
      </c>
      <c r="CH277" s="26">
        <f>IFERROR(VLOOKUP(CG277,'Dicionário'!$A:$C,2,0),"Conferir")</f>
        <v>2</v>
      </c>
      <c r="CI277" s="3">
        <v>180.0</v>
      </c>
      <c r="CJ277" s="3" t="s">
        <v>118</v>
      </c>
      <c r="CK277" s="26">
        <f>IFERROR(VLOOKUP(CJ277,'Dicionário'!$A:$C,2,0),"Conferir")</f>
        <v>2</v>
      </c>
      <c r="CL277" s="3" t="s">
        <v>598</v>
      </c>
      <c r="CM277" s="3">
        <v>1.0</v>
      </c>
      <c r="CN277" s="3">
        <v>0.0</v>
      </c>
      <c r="CO277" s="3">
        <v>300.0</v>
      </c>
      <c r="CP277" s="3" t="s">
        <v>207</v>
      </c>
      <c r="CQ277" s="26">
        <f>IFERROR(VLOOKUP(CP277,'Dicionário'!$A:$C,2,0),"Conferir")</f>
        <v>0</v>
      </c>
      <c r="CR277" s="3">
        <v>0.0</v>
      </c>
      <c r="CS277" s="3" t="s">
        <v>113</v>
      </c>
      <c r="CT277" s="3">
        <v>0.0</v>
      </c>
      <c r="CU277" s="3">
        <f t="shared" si="42"/>
        <v>0</v>
      </c>
      <c r="CV277" s="3" t="s">
        <v>113</v>
      </c>
      <c r="CW277" s="3">
        <v>0.0</v>
      </c>
      <c r="CX277" s="3" t="s">
        <v>113</v>
      </c>
      <c r="CY277" s="26">
        <f>IFERROR(VLOOKUP(CX277,'Dicionário'!$A:$C,2,0),"Conferir")</f>
        <v>2</v>
      </c>
      <c r="DA277" s="3" t="s">
        <v>331</v>
      </c>
      <c r="DB277" s="3" t="s">
        <v>122</v>
      </c>
      <c r="DC277" s="26">
        <f>IFERROR(VLOOKUP(DB277,'Dicionário'!$A:$C,2,0),"Conferir")</f>
        <v>1</v>
      </c>
      <c r="DD277" s="3" t="s">
        <v>123</v>
      </c>
      <c r="DF277" s="3" t="s">
        <v>124</v>
      </c>
      <c r="DG277" s="26">
        <f>IFERROR(VLOOKUP(DF277,'Dicionário'!$A:$C,2,0),"Conferir")</f>
        <v>2</v>
      </c>
      <c r="DH277" s="3" t="s">
        <v>228</v>
      </c>
      <c r="DI277" s="26">
        <f>IFERROR(VLOOKUP(DH277,'Dicionário'!$A:$C,2,0),"Conferir")</f>
        <v>6</v>
      </c>
      <c r="DJ277" s="3" t="s">
        <v>126</v>
      </c>
      <c r="DK277" s="26">
        <f>IFERROR(VLOOKUP(DJ277,'Dicionário'!$A:$C,2,0),"Conferir")</f>
        <v>7</v>
      </c>
      <c r="DL277" s="3" t="s">
        <v>92</v>
      </c>
      <c r="DM277" s="26">
        <f>IFERROR(VLOOKUP(DL277,'Dicionário'!$A:$C,2,0),"Conferir")</f>
        <v>2</v>
      </c>
      <c r="DN277" s="3" t="s">
        <v>92</v>
      </c>
      <c r="DO277" s="26">
        <f>IFERROR(VLOOKUP(DN277,'Dicionário'!$A:$C,2,0),"Conferir")</f>
        <v>2</v>
      </c>
      <c r="DQ277" s="27">
        <f t="shared" si="5"/>
        <v>7973</v>
      </c>
      <c r="DR277" s="27">
        <f t="shared" si="6"/>
        <v>4820</v>
      </c>
      <c r="DS277" s="27">
        <f t="shared" si="7"/>
        <v>18</v>
      </c>
      <c r="DT277" s="23">
        <v>2022.0</v>
      </c>
    </row>
    <row r="278">
      <c r="A278" s="2">
        <v>45052.66321825232</v>
      </c>
      <c r="B278" s="3" t="s">
        <v>2008</v>
      </c>
      <c r="C278" s="3" t="s">
        <v>91</v>
      </c>
      <c r="D278" s="3" t="s">
        <v>91</v>
      </c>
      <c r="E278" s="3" t="s">
        <v>92</v>
      </c>
      <c r="F278" s="3">
        <v>2.0</v>
      </c>
      <c r="G278" s="3" t="s">
        <v>93</v>
      </c>
      <c r="H278" s="3" t="s">
        <v>94</v>
      </c>
      <c r="I278" s="3" t="s">
        <v>95</v>
      </c>
      <c r="J278" s="3" t="s">
        <v>96</v>
      </c>
      <c r="K278" s="3" t="s">
        <v>2009</v>
      </c>
      <c r="L278" s="3" t="s">
        <v>2010</v>
      </c>
      <c r="M278" s="3" t="s">
        <v>306</v>
      </c>
      <c r="N278" s="3" t="s">
        <v>2010</v>
      </c>
      <c r="O278" s="3">
        <v>1.1994908046E10</v>
      </c>
      <c r="P278" s="3">
        <v>6.01790145E8</v>
      </c>
      <c r="Q278" s="3" t="s">
        <v>92</v>
      </c>
      <c r="R278" s="3">
        <v>5.0032425813E10</v>
      </c>
      <c r="S278" s="4">
        <v>38260.0</v>
      </c>
      <c r="T278" s="3" t="s">
        <v>131</v>
      </c>
      <c r="U278" s="3" t="s">
        <v>100</v>
      </c>
      <c r="V278" s="3" t="s">
        <v>2011</v>
      </c>
      <c r="W278" s="5" t="s">
        <v>2012</v>
      </c>
      <c r="X278" s="3" t="s">
        <v>103</v>
      </c>
      <c r="Y278" s="3" t="s">
        <v>104</v>
      </c>
      <c r="Z278" s="3" t="s">
        <v>105</v>
      </c>
      <c r="AA278" s="3" t="s">
        <v>106</v>
      </c>
      <c r="AC278" s="3">
        <v>4.0</v>
      </c>
      <c r="AD278" s="3">
        <v>4.0</v>
      </c>
      <c r="AE278" s="23">
        <f t="shared" si="1"/>
        <v>8</v>
      </c>
      <c r="AG278" s="23">
        <f t="shared" si="2"/>
        <v>8</v>
      </c>
      <c r="AH278" s="24" t="str">
        <f t="shared" si="3"/>
        <v>Ok</v>
      </c>
      <c r="AI278" s="3" t="s">
        <v>134</v>
      </c>
      <c r="AJ278" s="3">
        <v>0.0</v>
      </c>
      <c r="AK278" s="3" t="s">
        <v>109</v>
      </c>
      <c r="AL278" s="25">
        <f>IFERROR(VLOOKUP(AK278,'Dicionário'!A:C,2,0),"Conferir")</f>
        <v>2</v>
      </c>
      <c r="AM278" s="3">
        <v>0.0</v>
      </c>
      <c r="AN278" s="3" t="s">
        <v>109</v>
      </c>
      <c r="AO278" s="26">
        <f>IFERROR(VLOOKUP(AN278,'Dicionário'!$A:$C,2,0),"Conferir")</f>
        <v>2</v>
      </c>
      <c r="AP278" s="3">
        <v>0.0</v>
      </c>
      <c r="AQ278" s="3" t="s">
        <v>109</v>
      </c>
      <c r="AR278" s="26">
        <f>IFERROR(VLOOKUP(AQ278,'Dicionário'!$A:$C,2,0),"Conferir")</f>
        <v>2</v>
      </c>
      <c r="AS278" s="3">
        <v>0.0</v>
      </c>
      <c r="AT278" s="3" t="s">
        <v>109</v>
      </c>
      <c r="AU278" s="26">
        <f>IFERROR(VLOOKUP(AT278,'Dicionário'!$A:$C,2,0),"Conferir")</f>
        <v>2</v>
      </c>
      <c r="AV278" s="3">
        <v>0.0</v>
      </c>
      <c r="AW278" s="3" t="s">
        <v>109</v>
      </c>
      <c r="AX278" s="26">
        <f>IFERROR(VLOOKUP(AW278,'Dicionário'!$A:$C,2,0),"Conferir")</f>
        <v>2</v>
      </c>
      <c r="AY278" s="3">
        <v>0.0</v>
      </c>
      <c r="AZ278" s="3" t="s">
        <v>109</v>
      </c>
      <c r="BA278" s="26">
        <f>IFERROR(VLOOKUP(AZ278,'Dicionário'!$A:$C,2,0),"Conferir")</f>
        <v>2</v>
      </c>
      <c r="BB278" s="3">
        <v>600.0</v>
      </c>
      <c r="BC278" s="3" t="s">
        <v>154</v>
      </c>
      <c r="BD278" s="26">
        <f>IFERROR(VLOOKUP(BC278,'Dicionário'!$A:$C,2,0),"Conferir")</f>
        <v>2</v>
      </c>
      <c r="BF278" s="3">
        <v>0.0</v>
      </c>
      <c r="BG278" s="3" t="s">
        <v>136</v>
      </c>
      <c r="BH278" s="26">
        <f>IFERROR(VLOOKUP(BG278,'Dicionário'!$A:$C,2,0),"Conferir")</f>
        <v>1</v>
      </c>
      <c r="BI278" s="3">
        <v>0.0</v>
      </c>
      <c r="BJ278" s="3" t="s">
        <v>137</v>
      </c>
      <c r="BK278" s="26">
        <f>IFERROR(VLOOKUP(BJ278,'Dicionário'!$A:$C,2,0),"Conferir")</f>
        <v>2</v>
      </c>
      <c r="BL278" s="3">
        <v>0.0</v>
      </c>
      <c r="BM278" s="3" t="s">
        <v>166</v>
      </c>
      <c r="BN278" s="26">
        <f>IFERROR(VLOOKUP(BM278,'Dicionário'!$A:$C,2,0),"Conferir")</f>
        <v>1</v>
      </c>
      <c r="BO278" s="3">
        <v>0.0</v>
      </c>
      <c r="BP278" s="3" t="s">
        <v>460</v>
      </c>
      <c r="BQ278" s="26">
        <f>IFERROR(VLOOKUP(BP278,'Dicionário'!$A:$C,2,0),"Conferir")</f>
        <v>2</v>
      </c>
      <c r="BR278" s="3">
        <v>239.0</v>
      </c>
      <c r="BS278" s="3" t="s">
        <v>114</v>
      </c>
      <c r="BT278" s="26">
        <f>IFERROR(VLOOKUP(BS278,'Dicionário'!$A:$C,2,0),"Conferir")</f>
        <v>2</v>
      </c>
      <c r="BU278" s="3">
        <v>0.0</v>
      </c>
      <c r="BV278" s="3" t="s">
        <v>113</v>
      </c>
      <c r="BW278" s="26">
        <f>IFERROR(VLOOKUP(BV278,'Dicionário'!$A:$C,2,0),"Conferir")</f>
        <v>2</v>
      </c>
      <c r="BX278" s="3" t="s">
        <v>1893</v>
      </c>
      <c r="BY278" s="3">
        <v>30.0</v>
      </c>
      <c r="BZ278" s="3" t="s">
        <v>140</v>
      </c>
      <c r="CA278" s="26">
        <f>IFERROR(VLOOKUP(BZ278,'Dicionário'!$A:$C,2,0),"Conferir")</f>
        <v>0</v>
      </c>
      <c r="CB278" s="3">
        <v>0.0</v>
      </c>
      <c r="CC278" s="3">
        <v>0.0</v>
      </c>
      <c r="CD278" s="3" t="s">
        <v>113</v>
      </c>
      <c r="CE278" s="26">
        <f>IFERROR(VLOOKUP(CD278,'Dicionário'!$A:$C,2,0),"Conferir")</f>
        <v>2</v>
      </c>
      <c r="CF278" s="3">
        <v>0.0</v>
      </c>
      <c r="CG278" s="3" t="s">
        <v>113</v>
      </c>
      <c r="CH278" s="26">
        <f>IFERROR(VLOOKUP(CG278,'Dicionário'!$A:$C,2,0),"Conferir")</f>
        <v>2</v>
      </c>
      <c r="CI278" s="3">
        <v>60.0</v>
      </c>
      <c r="CJ278" s="3" t="s">
        <v>118</v>
      </c>
      <c r="CK278" s="26">
        <f>IFERROR(VLOOKUP(CJ278,'Dicionário'!$A:$C,2,0),"Conferir")</f>
        <v>2</v>
      </c>
      <c r="CL278" s="3" t="s">
        <v>452</v>
      </c>
      <c r="CM278" s="3">
        <v>0.0</v>
      </c>
      <c r="CN278" s="3">
        <v>0.0</v>
      </c>
      <c r="CO278" s="3">
        <v>0.0</v>
      </c>
      <c r="CP278" s="3" t="s">
        <v>113</v>
      </c>
      <c r="CQ278" s="26">
        <f>IFERROR(VLOOKUP(CP278,'Dicionário'!$A:$C,2,0),"Conferir")</f>
        <v>2</v>
      </c>
      <c r="CR278" s="3">
        <v>0.0</v>
      </c>
      <c r="CS278" s="3" t="s">
        <v>113</v>
      </c>
      <c r="CT278" s="3">
        <v>0.0</v>
      </c>
      <c r="CU278" s="3">
        <f t="shared" si="42"/>
        <v>0</v>
      </c>
      <c r="CV278" s="3" t="s">
        <v>113</v>
      </c>
      <c r="CW278" s="3">
        <v>0.0</v>
      </c>
      <c r="CX278" s="3" t="s">
        <v>113</v>
      </c>
      <c r="CY278" s="26">
        <f>IFERROR(VLOOKUP(CX278,'Dicionário'!$A:$C,2,0),"Conferir")</f>
        <v>2</v>
      </c>
      <c r="DA278" s="3" t="s">
        <v>122</v>
      </c>
      <c r="DB278" s="3" t="s">
        <v>122</v>
      </c>
      <c r="DC278" s="26">
        <f>IFERROR(VLOOKUP(DB278,'Dicionário'!$A:$C,2,0),"Conferir")</f>
        <v>1</v>
      </c>
      <c r="DD278" s="3" t="s">
        <v>123</v>
      </c>
      <c r="DF278" s="3" t="s">
        <v>124</v>
      </c>
      <c r="DG278" s="26">
        <f>IFERROR(VLOOKUP(DF278,'Dicionário'!$A:$C,2,0),"Conferir")</f>
        <v>2</v>
      </c>
      <c r="DH278" s="3" t="s">
        <v>181</v>
      </c>
      <c r="DI278" s="26">
        <f>IFERROR(VLOOKUP(DH278,'Dicionário'!$A:$C,2,0),"Conferir")</f>
        <v>1</v>
      </c>
      <c r="DJ278" s="3" t="s">
        <v>147</v>
      </c>
      <c r="DK278" s="26">
        <f>IFERROR(VLOOKUP(DJ278,'Dicionário'!$A:$C,2,0),"Conferir")</f>
        <v>2</v>
      </c>
      <c r="DL278" s="3" t="s">
        <v>91</v>
      </c>
      <c r="DM278" s="26">
        <f>IFERROR(VLOOKUP(DL278,'Dicionário'!$A:$C,2,0),"Conferir")</f>
        <v>1</v>
      </c>
      <c r="DN278" s="3" t="s">
        <v>91</v>
      </c>
      <c r="DO278" s="26">
        <f>IFERROR(VLOOKUP(DN278,'Dicionário'!$A:$C,2,0),"Conferir")</f>
        <v>1</v>
      </c>
      <c r="DP278" s="3" t="s">
        <v>1894</v>
      </c>
      <c r="DQ278" s="27">
        <f t="shared" si="5"/>
        <v>600</v>
      </c>
      <c r="DR278" s="27">
        <f t="shared" si="6"/>
        <v>329</v>
      </c>
      <c r="DS278" s="27">
        <f t="shared" si="7"/>
        <v>19</v>
      </c>
      <c r="DT278" s="27">
        <v>2022.0</v>
      </c>
    </row>
    <row r="279">
      <c r="A279" s="2">
        <v>45052.748387037034</v>
      </c>
      <c r="B279" s="3" t="s">
        <v>2014</v>
      </c>
      <c r="C279" s="3" t="s">
        <v>91</v>
      </c>
      <c r="D279" s="3" t="s">
        <v>92</v>
      </c>
      <c r="E279" s="3" t="s">
        <v>1839</v>
      </c>
      <c r="F279" s="3">
        <v>1.0</v>
      </c>
      <c r="G279" s="3" t="s">
        <v>93</v>
      </c>
      <c r="H279" s="3" t="s">
        <v>94</v>
      </c>
      <c r="I279" s="3" t="s">
        <v>95</v>
      </c>
      <c r="J279" s="3" t="s">
        <v>96</v>
      </c>
      <c r="K279" s="3" t="s">
        <v>2015</v>
      </c>
      <c r="L279" s="3">
        <v>2.023030506E9</v>
      </c>
      <c r="M279" s="3" t="s">
        <v>209</v>
      </c>
      <c r="N279" s="3" t="s">
        <v>2016</v>
      </c>
      <c r="O279" s="3">
        <v>1.1981429567E10</v>
      </c>
      <c r="P279" s="3">
        <v>5.56191043E8</v>
      </c>
      <c r="R279" s="3">
        <v>4.4295599883E10</v>
      </c>
      <c r="S279" s="4">
        <v>38709.0</v>
      </c>
      <c r="T279" s="3" t="s">
        <v>99</v>
      </c>
      <c r="U279" s="3" t="s">
        <v>100</v>
      </c>
      <c r="V279" s="3" t="s">
        <v>2017</v>
      </c>
      <c r="W279" s="5" t="s">
        <v>2018</v>
      </c>
      <c r="X279" s="3" t="s">
        <v>103</v>
      </c>
      <c r="Y279" s="3" t="s">
        <v>104</v>
      </c>
      <c r="Z279" s="3" t="s">
        <v>105</v>
      </c>
      <c r="AA279" s="3" t="s">
        <v>106</v>
      </c>
      <c r="AC279" s="3">
        <v>2.0</v>
      </c>
      <c r="AD279" s="3">
        <v>2.0</v>
      </c>
      <c r="AE279" s="23">
        <f t="shared" si="1"/>
        <v>4</v>
      </c>
      <c r="AG279" s="23">
        <f t="shared" si="2"/>
        <v>4</v>
      </c>
      <c r="AH279" s="24" t="str">
        <f t="shared" si="3"/>
        <v>Ok</v>
      </c>
      <c r="AI279" s="3" t="s">
        <v>107</v>
      </c>
      <c r="AJ279" s="3">
        <v>602.0</v>
      </c>
      <c r="AK279" s="3" t="s">
        <v>108</v>
      </c>
      <c r="AL279" s="25">
        <f>IFERROR(VLOOKUP(AK279,'Dicionário'!A:C,2,0),"Conferir")</f>
        <v>2</v>
      </c>
      <c r="AM279" s="3">
        <v>0.0</v>
      </c>
      <c r="AN279" s="3" t="s">
        <v>109</v>
      </c>
      <c r="AO279" s="26">
        <f>IFERROR(VLOOKUP(AN279,'Dicionário'!$A:$C,2,0),"Conferir")</f>
        <v>2</v>
      </c>
      <c r="AP279" s="3">
        <v>0.0</v>
      </c>
      <c r="AQ279" s="3" t="s">
        <v>109</v>
      </c>
      <c r="AR279" s="26">
        <f>IFERROR(VLOOKUP(AQ279,'Dicionário'!$A:$C,2,0),"Conferir")</f>
        <v>2</v>
      </c>
      <c r="AS279" s="3">
        <v>0.0</v>
      </c>
      <c r="AT279" s="3" t="s">
        <v>109</v>
      </c>
      <c r="AU279" s="26">
        <f>IFERROR(VLOOKUP(AT279,'Dicionário'!$A:$C,2,0),"Conferir")</f>
        <v>2</v>
      </c>
      <c r="AV279" s="3">
        <v>0.0</v>
      </c>
      <c r="AW279" s="3" t="s">
        <v>581</v>
      </c>
      <c r="AX279" s="26">
        <f>IFERROR(VLOOKUP(AW279,'Dicionário'!$A:$C,2,0),"Conferir")</f>
        <v>0</v>
      </c>
      <c r="AY279" s="3">
        <v>3895.0</v>
      </c>
      <c r="AZ279" s="3" t="s">
        <v>176</v>
      </c>
      <c r="BA279" s="26">
        <f>IFERROR(VLOOKUP(AZ279,'Dicionário'!$A:$C,2,0),"Conferir")</f>
        <v>0</v>
      </c>
      <c r="BB279" s="3">
        <v>1300.0</v>
      </c>
      <c r="BC279" s="3" t="s">
        <v>176</v>
      </c>
      <c r="BD279" s="26">
        <f>IFERROR(VLOOKUP(BC279,'Dicionário'!$A:$C,2,0),"Conferir")</f>
        <v>0</v>
      </c>
      <c r="BE279" s="3" t="s">
        <v>2362</v>
      </c>
      <c r="BF279" s="3">
        <v>0.0</v>
      </c>
      <c r="BG279" s="3" t="s">
        <v>136</v>
      </c>
      <c r="BH279" s="26">
        <f>IFERROR(VLOOKUP(BG279,'Dicionário'!$A:$C,2,0),"Conferir")</f>
        <v>1</v>
      </c>
      <c r="BI279" s="3">
        <v>0.0</v>
      </c>
      <c r="BJ279" s="3" t="s">
        <v>137</v>
      </c>
      <c r="BK279" s="26">
        <f>IFERROR(VLOOKUP(BJ279,'Dicionário'!$A:$C,2,0),"Conferir")</f>
        <v>2</v>
      </c>
      <c r="BL279" s="3">
        <v>0.0</v>
      </c>
      <c r="BM279" s="3" t="s">
        <v>255</v>
      </c>
      <c r="BN279" s="26">
        <f>IFERROR(VLOOKUP(BM279,'Dicionário'!$A:$C,2,0),"Conferir")</f>
        <v>2</v>
      </c>
      <c r="BO279" s="3">
        <v>66.0</v>
      </c>
      <c r="BP279" s="3" t="s">
        <v>114</v>
      </c>
      <c r="BQ279" s="26">
        <f>IFERROR(VLOOKUP(BP279,'Dicionário'!$A:$C,2,0),"Conferir")</f>
        <v>2</v>
      </c>
      <c r="BR279" s="3">
        <v>185.0</v>
      </c>
      <c r="BS279" s="3" t="s">
        <v>114</v>
      </c>
      <c r="BT279" s="26">
        <f>IFERROR(VLOOKUP(BS279,'Dicionário'!$A:$C,2,0),"Conferir")</f>
        <v>2</v>
      </c>
      <c r="BU279" s="3">
        <v>0.0</v>
      </c>
      <c r="BV279" s="3" t="s">
        <v>113</v>
      </c>
      <c r="BW279" s="26">
        <f>IFERROR(VLOOKUP(BV279,'Dicionário'!$A:$C,2,0),"Conferir")</f>
        <v>2</v>
      </c>
      <c r="BX279" s="3" t="s">
        <v>115</v>
      </c>
      <c r="BY279" s="3">
        <v>400.0</v>
      </c>
      <c r="BZ279" s="3" t="s">
        <v>116</v>
      </c>
      <c r="CA279" s="26">
        <f>IFERROR(VLOOKUP(BZ279,'Dicionário'!$A:$C,2,0),"Conferir")</f>
        <v>2</v>
      </c>
      <c r="CB279" s="3">
        <v>200.0</v>
      </c>
      <c r="CC279" s="3">
        <v>0.0</v>
      </c>
      <c r="CD279" s="3" t="s">
        <v>113</v>
      </c>
      <c r="CE279" s="26">
        <f>IFERROR(VLOOKUP(CD279,'Dicionário'!$A:$C,2,0),"Conferir")</f>
        <v>2</v>
      </c>
      <c r="CF279" s="3">
        <v>0.0</v>
      </c>
      <c r="CG279" s="3" t="s">
        <v>113</v>
      </c>
      <c r="CH279" s="26">
        <f>IFERROR(VLOOKUP(CG279,'Dicionário'!$A:$C,2,0),"Conferir")</f>
        <v>2</v>
      </c>
      <c r="CI279" s="3">
        <v>300.0</v>
      </c>
      <c r="CJ279" s="3" t="s">
        <v>118</v>
      </c>
      <c r="CK279" s="26">
        <f>IFERROR(VLOOKUP(CJ279,'Dicionário'!$A:$C,2,0),"Conferir")</f>
        <v>2</v>
      </c>
      <c r="CL279" s="3" t="s">
        <v>2363</v>
      </c>
      <c r="CM279" s="3">
        <v>1.0</v>
      </c>
      <c r="CN279" s="3">
        <v>0.0</v>
      </c>
      <c r="CO279" s="3">
        <v>814.0</v>
      </c>
      <c r="CP279" s="3" t="s">
        <v>120</v>
      </c>
      <c r="CQ279" s="26">
        <f>IFERROR(VLOOKUP(CP279,'Dicionário'!$A:$C,2,0),"Conferir")</f>
        <v>2</v>
      </c>
      <c r="CR279" s="3">
        <v>0.0</v>
      </c>
      <c r="CS279" s="3" t="s">
        <v>113</v>
      </c>
      <c r="CT279" s="3">
        <v>0.0</v>
      </c>
      <c r="CU279" s="3">
        <f t="shared" si="42"/>
        <v>0</v>
      </c>
      <c r="CV279" s="3" t="s">
        <v>113</v>
      </c>
      <c r="CW279" s="3">
        <v>0.0</v>
      </c>
      <c r="CX279" s="3" t="s">
        <v>113</v>
      </c>
      <c r="CY279" s="26">
        <f>IFERROR(VLOOKUP(CX279,'Dicionário'!$A:$C,2,0),"Conferir")</f>
        <v>2</v>
      </c>
      <c r="DA279" s="3" t="s">
        <v>122</v>
      </c>
      <c r="DB279" s="3" t="s">
        <v>122</v>
      </c>
      <c r="DC279" s="26">
        <f>IFERROR(VLOOKUP(DB279,'Dicionário'!$A:$C,2,0),"Conferir")</f>
        <v>1</v>
      </c>
      <c r="DD279" s="3" t="s">
        <v>123</v>
      </c>
      <c r="DF279" s="3" t="s">
        <v>124</v>
      </c>
      <c r="DG279" s="26">
        <f>IFERROR(VLOOKUP(DF279,'Dicionário'!$A:$C,2,0),"Conferir")</f>
        <v>2</v>
      </c>
      <c r="DH279" s="3" t="s">
        <v>146</v>
      </c>
      <c r="DI279" s="26">
        <f>IFERROR(VLOOKUP(DH279,'Dicionário'!$A:$C,2,0),"Conferir")</f>
        <v>5</v>
      </c>
      <c r="DJ279" s="3" t="s">
        <v>228</v>
      </c>
      <c r="DK279" s="26">
        <f>IFERROR(VLOOKUP(DJ279,'Dicionário'!$A:$C,2,0),"Conferir")</f>
        <v>6</v>
      </c>
      <c r="DL279" s="3" t="s">
        <v>92</v>
      </c>
      <c r="DM279" s="26">
        <f>IFERROR(VLOOKUP(DL279,'Dicionário'!$A:$C,2,0),"Conferir")</f>
        <v>2</v>
      </c>
      <c r="DN279" s="3" t="s">
        <v>92</v>
      </c>
      <c r="DO279" s="26">
        <f>IFERROR(VLOOKUP(DN279,'Dicionário'!$A:$C,2,0),"Conferir")</f>
        <v>2</v>
      </c>
      <c r="DQ279" s="27">
        <f t="shared" si="5"/>
        <v>5797</v>
      </c>
      <c r="DR279" s="27">
        <f t="shared" si="6"/>
        <v>1965</v>
      </c>
      <c r="DS279" s="27">
        <f t="shared" si="7"/>
        <v>17</v>
      </c>
      <c r="DT279" s="23">
        <v>2022.0</v>
      </c>
    </row>
    <row r="280">
      <c r="A280" s="2">
        <v>45052.73363754629</v>
      </c>
      <c r="B280" s="3" t="s">
        <v>2020</v>
      </c>
      <c r="C280" s="3" t="s">
        <v>91</v>
      </c>
      <c r="D280" s="3" t="s">
        <v>91</v>
      </c>
      <c r="E280" s="3" t="s">
        <v>92</v>
      </c>
      <c r="F280" s="3">
        <v>4.0</v>
      </c>
      <c r="G280" s="3">
        <v>2.0</v>
      </c>
      <c r="H280" s="3">
        <v>1.0</v>
      </c>
      <c r="I280" s="3" t="s">
        <v>96</v>
      </c>
      <c r="J280" s="3" t="s">
        <v>95</v>
      </c>
      <c r="K280" s="3" t="s">
        <v>2021</v>
      </c>
      <c r="L280" s="3">
        <v>2.023030508E9</v>
      </c>
      <c r="M280" s="3" t="s">
        <v>294</v>
      </c>
      <c r="N280" s="3" t="s">
        <v>2022</v>
      </c>
      <c r="O280" s="3">
        <v>1.1961724818E10</v>
      </c>
      <c r="P280" s="3">
        <v>5.28611756E8</v>
      </c>
      <c r="R280" s="3">
        <v>3.6541235899E10</v>
      </c>
      <c r="S280" s="4">
        <v>38204.0</v>
      </c>
      <c r="T280" s="3" t="s">
        <v>242</v>
      </c>
      <c r="U280" s="3" t="s">
        <v>100</v>
      </c>
      <c r="V280" s="3" t="s">
        <v>2023</v>
      </c>
      <c r="W280" s="5" t="s">
        <v>2024</v>
      </c>
      <c r="X280" s="3" t="s">
        <v>2025</v>
      </c>
      <c r="Y280" s="3" t="s">
        <v>104</v>
      </c>
      <c r="Z280" s="3" t="s">
        <v>105</v>
      </c>
      <c r="AA280" s="3" t="s">
        <v>106</v>
      </c>
      <c r="AC280" s="3">
        <v>3.0</v>
      </c>
      <c r="AD280" s="3">
        <v>3.0</v>
      </c>
      <c r="AE280" s="23">
        <f t="shared" si="1"/>
        <v>6</v>
      </c>
      <c r="AF280" s="3">
        <v>0.0</v>
      </c>
      <c r="AG280" s="23">
        <f t="shared" si="2"/>
        <v>6</v>
      </c>
      <c r="AH280" s="24" t="str">
        <f t="shared" si="3"/>
        <v>Ok</v>
      </c>
      <c r="AI280" s="3" t="s">
        <v>134</v>
      </c>
      <c r="AJ280" s="3">
        <v>707.0</v>
      </c>
      <c r="AK280" s="3" t="s">
        <v>108</v>
      </c>
      <c r="AL280" s="25">
        <f>IFERROR(VLOOKUP(AK280,'Dicionário'!A:C,2,0),"Conferir")</f>
        <v>2</v>
      </c>
      <c r="AM280" s="3">
        <v>2500.0</v>
      </c>
      <c r="AN280" s="3" t="s">
        <v>110</v>
      </c>
      <c r="AO280" s="26">
        <f>IFERROR(VLOOKUP(AN280,'Dicionário'!$A:$C,2,0),"Conferir")</f>
        <v>2</v>
      </c>
      <c r="AP280" s="3">
        <v>2550.0</v>
      </c>
      <c r="AQ280" s="3" t="s">
        <v>110</v>
      </c>
      <c r="AR280" s="26">
        <f>IFERROR(VLOOKUP(AQ280,'Dicionário'!$A:$C,2,0),"Conferir")</f>
        <v>2</v>
      </c>
      <c r="AS280" s="3">
        <v>0.0</v>
      </c>
      <c r="AT280" s="3" t="s">
        <v>109</v>
      </c>
      <c r="AU280" s="26">
        <f>IFERROR(VLOOKUP(AT280,'Dicionário'!$A:$C,2,0),"Conferir")</f>
        <v>2</v>
      </c>
      <c r="AV280" s="3">
        <v>0.0</v>
      </c>
      <c r="AW280" s="3" t="s">
        <v>109</v>
      </c>
      <c r="AX280" s="26">
        <f>IFERROR(VLOOKUP(AW280,'Dicionário'!$A:$C,2,0),"Conferir")</f>
        <v>2</v>
      </c>
      <c r="AY280" s="3">
        <v>0.0</v>
      </c>
      <c r="AZ280" s="3" t="s">
        <v>109</v>
      </c>
      <c r="BA280" s="26">
        <f>IFERROR(VLOOKUP(AZ280,'Dicionário'!$A:$C,2,0),"Conferir")</f>
        <v>2</v>
      </c>
      <c r="BB280" s="3">
        <v>0.0</v>
      </c>
      <c r="BC280" s="3" t="s">
        <v>109</v>
      </c>
      <c r="BD280" s="26">
        <f>IFERROR(VLOOKUP(BC280,'Dicionário'!$A:$C,2,0),"Conferir")</f>
        <v>2</v>
      </c>
      <c r="BF280" s="3">
        <v>0.0</v>
      </c>
      <c r="BG280" s="3" t="s">
        <v>136</v>
      </c>
      <c r="BH280" s="26">
        <f>IFERROR(VLOOKUP(BG280,'Dicionário'!$A:$C,2,0),"Conferir")</f>
        <v>1</v>
      </c>
      <c r="BI280" s="3">
        <v>275.0</v>
      </c>
      <c r="BJ280" s="3" t="s">
        <v>437</v>
      </c>
      <c r="BK280" s="26">
        <f>IFERROR(VLOOKUP(BJ280,'Dicionário'!$A:$C,2,0),"Conferir")</f>
        <v>2</v>
      </c>
      <c r="BL280" s="3">
        <v>51.0</v>
      </c>
      <c r="BM280" s="3" t="s">
        <v>138</v>
      </c>
      <c r="BN280" s="26">
        <f>IFERROR(VLOOKUP(BM280,'Dicionário'!$A:$C,2,0),"Conferir")</f>
        <v>2</v>
      </c>
      <c r="BO280" s="3">
        <v>275.0</v>
      </c>
      <c r="BP280" s="3" t="s">
        <v>114</v>
      </c>
      <c r="BQ280" s="26">
        <f>IFERROR(VLOOKUP(BP280,'Dicionário'!$A:$C,2,0),"Conferir")</f>
        <v>2</v>
      </c>
      <c r="BR280" s="3">
        <v>151.0</v>
      </c>
      <c r="BS280" s="3" t="s">
        <v>114</v>
      </c>
      <c r="BT280" s="26">
        <f>IFERROR(VLOOKUP(BS280,'Dicionário'!$A:$C,2,0),"Conferir")</f>
        <v>2</v>
      </c>
      <c r="BU280" s="3">
        <v>0.0</v>
      </c>
      <c r="BV280" s="3" t="s">
        <v>113</v>
      </c>
      <c r="BW280" s="26">
        <f>IFERROR(VLOOKUP(BV280,'Dicionário'!$A:$C,2,0),"Conferir")</f>
        <v>2</v>
      </c>
      <c r="BX280" s="3" t="s">
        <v>157</v>
      </c>
      <c r="BY280" s="3">
        <v>60.0</v>
      </c>
      <c r="BZ280" s="3" t="s">
        <v>140</v>
      </c>
      <c r="CA280" s="26">
        <f>IFERROR(VLOOKUP(BZ280,'Dicionário'!$A:$C,2,0),"Conferir")</f>
        <v>0</v>
      </c>
      <c r="CB280" s="3">
        <v>1000.0</v>
      </c>
      <c r="CC280" s="3">
        <v>0.0</v>
      </c>
      <c r="CD280" s="3" t="s">
        <v>113</v>
      </c>
      <c r="CE280" s="26">
        <f>IFERROR(VLOOKUP(CD280,'Dicionário'!$A:$C,2,0),"Conferir")</f>
        <v>2</v>
      </c>
      <c r="CF280" s="3">
        <v>60.0</v>
      </c>
      <c r="CG280" s="3" t="s">
        <v>205</v>
      </c>
      <c r="CH280" s="26">
        <f>IFERROR(VLOOKUP(CG280,'Dicionário'!$A:$C,2,0),"Conferir")</f>
        <v>0</v>
      </c>
      <c r="CI280" s="3">
        <v>500.0</v>
      </c>
      <c r="CJ280" s="3" t="s">
        <v>141</v>
      </c>
      <c r="CK280" s="26">
        <f>IFERROR(VLOOKUP(CJ280,'Dicionário'!$A:$C,2,0),"Conferir")</f>
        <v>2</v>
      </c>
      <c r="CL280" s="3" t="s">
        <v>690</v>
      </c>
      <c r="CM280" s="3">
        <v>1.0</v>
      </c>
      <c r="CN280" s="3">
        <v>0.0</v>
      </c>
      <c r="CO280" s="3">
        <v>450.0</v>
      </c>
      <c r="CP280" s="3" t="s">
        <v>207</v>
      </c>
      <c r="CQ280" s="26">
        <f>IFERROR(VLOOKUP(CP280,'Dicionário'!$A:$C,2,0),"Conferir")</f>
        <v>0</v>
      </c>
      <c r="CR280" s="3">
        <v>0.0</v>
      </c>
      <c r="CS280" s="3" t="s">
        <v>113</v>
      </c>
      <c r="CT280" s="3">
        <v>0.0</v>
      </c>
      <c r="CU280" s="3">
        <f t="shared" si="42"/>
        <v>0</v>
      </c>
      <c r="CV280" s="3" t="s">
        <v>113</v>
      </c>
      <c r="CW280" s="3">
        <v>650.0</v>
      </c>
      <c r="CX280" s="3" t="s">
        <v>691</v>
      </c>
      <c r="CY280" s="26">
        <f>IFERROR(VLOOKUP(CX280,'Dicionário'!$A:$C,2,0),"Conferir")</f>
        <v>2</v>
      </c>
      <c r="CZ280" s="3" t="s">
        <v>692</v>
      </c>
      <c r="DA280" s="3" t="s">
        <v>122</v>
      </c>
      <c r="DB280" s="3" t="s">
        <v>122</v>
      </c>
      <c r="DC280" s="26">
        <f>IFERROR(VLOOKUP(DB280,'Dicionário'!$A:$C,2,0),"Conferir")</f>
        <v>1</v>
      </c>
      <c r="DD280" s="3" t="s">
        <v>123</v>
      </c>
      <c r="DE280" s="3" t="s">
        <v>92</v>
      </c>
      <c r="DF280" s="3" t="s">
        <v>124</v>
      </c>
      <c r="DG280" s="26">
        <f>IFERROR(VLOOKUP(DF280,'Dicionário'!$A:$C,2,0),"Conferir")</f>
        <v>2</v>
      </c>
      <c r="DH280" s="3" t="s">
        <v>146</v>
      </c>
      <c r="DI280" s="26">
        <f>IFERROR(VLOOKUP(DH280,'Dicionário'!$A:$C,2,0),"Conferir")</f>
        <v>5</v>
      </c>
      <c r="DJ280" s="3" t="s">
        <v>146</v>
      </c>
      <c r="DK280" s="26">
        <f>IFERROR(VLOOKUP(DJ280,'Dicionário'!$A:$C,2,0),"Conferir")</f>
        <v>5</v>
      </c>
      <c r="DL280" s="3" t="s">
        <v>92</v>
      </c>
      <c r="DM280" s="26">
        <f>IFERROR(VLOOKUP(DL280,'Dicionário'!$A:$C,2,0),"Conferir")</f>
        <v>2</v>
      </c>
      <c r="DN280" s="3" t="s">
        <v>91</v>
      </c>
      <c r="DO280" s="26">
        <f>IFERROR(VLOOKUP(DN280,'Dicionário'!$A:$C,2,0),"Conferir")</f>
        <v>1</v>
      </c>
      <c r="DQ280" s="27">
        <f t="shared" si="5"/>
        <v>5757</v>
      </c>
      <c r="DR280" s="27">
        <f t="shared" si="6"/>
        <v>2822</v>
      </c>
      <c r="DS280" s="27">
        <f t="shared" si="7"/>
        <v>19</v>
      </c>
      <c r="DT280" s="27">
        <v>2017.0</v>
      </c>
    </row>
    <row r="281">
      <c r="A281" s="2">
        <v>45052.607988379634</v>
      </c>
      <c r="B281" s="3" t="s">
        <v>2027</v>
      </c>
      <c r="C281" s="3" t="s">
        <v>91</v>
      </c>
      <c r="D281" s="3" t="s">
        <v>92</v>
      </c>
      <c r="E281" s="3" t="s">
        <v>92</v>
      </c>
      <c r="F281" s="3">
        <v>1.0</v>
      </c>
      <c r="G281" s="3" t="s">
        <v>93</v>
      </c>
      <c r="H281" s="3">
        <v>1.0</v>
      </c>
      <c r="I281" s="3" t="s">
        <v>96</v>
      </c>
      <c r="J281" s="3" t="s">
        <v>95</v>
      </c>
      <c r="K281" s="3" t="s">
        <v>2493</v>
      </c>
      <c r="L281" s="3">
        <v>2.023030511E9</v>
      </c>
      <c r="M281" s="3" t="s">
        <v>306</v>
      </c>
      <c r="N281" s="3" t="s">
        <v>2029</v>
      </c>
      <c r="O281" s="3">
        <v>1.1975644986E10</v>
      </c>
      <c r="P281" s="3">
        <v>5.06716946E8</v>
      </c>
      <c r="Q281" s="3" t="s">
        <v>92</v>
      </c>
      <c r="R281" s="3">
        <v>4.924726885E10</v>
      </c>
      <c r="S281" s="4">
        <v>38232.0</v>
      </c>
      <c r="T281" s="3" t="s">
        <v>99</v>
      </c>
      <c r="U281" s="3" t="s">
        <v>100</v>
      </c>
      <c r="V281" s="3" t="s">
        <v>2030</v>
      </c>
      <c r="W281" s="5" t="s">
        <v>2031</v>
      </c>
      <c r="X281" s="3" t="s">
        <v>103</v>
      </c>
      <c r="Y281" s="3" t="s">
        <v>104</v>
      </c>
      <c r="Z281" s="3" t="s">
        <v>105</v>
      </c>
      <c r="AA281" s="3" t="s">
        <v>106</v>
      </c>
      <c r="AB281" s="3"/>
      <c r="AC281" s="3">
        <v>4.0</v>
      </c>
      <c r="AD281" s="3">
        <v>4.0</v>
      </c>
      <c r="AE281" s="23">
        <f t="shared" si="1"/>
        <v>8</v>
      </c>
      <c r="AG281" s="23">
        <f t="shared" si="2"/>
        <v>8</v>
      </c>
      <c r="AH281" s="24" t="str">
        <f t="shared" si="3"/>
        <v>Ok</v>
      </c>
      <c r="AI281" s="3" t="s">
        <v>107</v>
      </c>
      <c r="AJ281" s="3">
        <v>0.0</v>
      </c>
      <c r="AK281" s="3" t="s">
        <v>109</v>
      </c>
      <c r="AL281" s="25">
        <f>IFERROR(VLOOKUP(AK281,'Dicionário'!A:C,2,0),"Conferir")</f>
        <v>2</v>
      </c>
      <c r="AM281" s="3">
        <v>0.0</v>
      </c>
      <c r="AN281" s="3" t="s">
        <v>109</v>
      </c>
      <c r="AO281" s="26">
        <f>IFERROR(VLOOKUP(AN281,'Dicionário'!$A:$C,2,0),"Conferir")</f>
        <v>2</v>
      </c>
      <c r="AP281" s="3">
        <v>1500.0</v>
      </c>
      <c r="AQ281" s="3" t="s">
        <v>135</v>
      </c>
      <c r="AR281" s="26">
        <f>IFERROR(VLOOKUP(AQ281,'Dicionário'!$A:$C,2,0),"Conferir")</f>
        <v>2</v>
      </c>
      <c r="AS281" s="3">
        <v>0.0</v>
      </c>
      <c r="AT281" s="3" t="s">
        <v>109</v>
      </c>
      <c r="AU281" s="26">
        <f>IFERROR(VLOOKUP(AT281,'Dicionário'!$A:$C,2,0),"Conferir")</f>
        <v>2</v>
      </c>
      <c r="AV281" s="3">
        <v>0.0</v>
      </c>
      <c r="AW281" s="3" t="s">
        <v>109</v>
      </c>
      <c r="AX281" s="26">
        <f>IFERROR(VLOOKUP(AW281,'Dicionário'!$A:$C,2,0),"Conferir")</f>
        <v>2</v>
      </c>
      <c r="AY281" s="3">
        <v>1670.0</v>
      </c>
      <c r="AZ281" s="3" t="s">
        <v>108</v>
      </c>
      <c r="BA281" s="26">
        <f>IFERROR(VLOOKUP(AZ281,'Dicionário'!$A:$C,2,0),"Conferir")</f>
        <v>2</v>
      </c>
      <c r="BB281" s="3">
        <v>0.0</v>
      </c>
      <c r="BC281" s="3" t="s">
        <v>109</v>
      </c>
      <c r="BD281" s="26">
        <f>IFERROR(VLOOKUP(BC281,'Dicionário'!$A:$C,2,0),"Conferir")</f>
        <v>2</v>
      </c>
      <c r="BF281" s="3">
        <v>0.0</v>
      </c>
      <c r="BG281" s="3" t="s">
        <v>111</v>
      </c>
      <c r="BH281" s="26">
        <f>IFERROR(VLOOKUP(BG281,'Dicionário'!$A:$C,2,0),"Conferir")</f>
        <v>2</v>
      </c>
      <c r="BI281" s="3">
        <v>1650.0</v>
      </c>
      <c r="BJ281" s="3" t="s">
        <v>245</v>
      </c>
      <c r="BK281" s="26">
        <f>IFERROR(VLOOKUP(BJ281,'Dicionário'!$A:$C,2,0),"Conferir")</f>
        <v>0</v>
      </c>
      <c r="BL281" s="3">
        <v>0.0</v>
      </c>
      <c r="BM281" s="3" t="s">
        <v>113</v>
      </c>
      <c r="BN281" s="26">
        <f>IFERROR(VLOOKUP(BM281,'Dicionário'!$A:$C,2,0),"Conferir")</f>
        <v>2</v>
      </c>
      <c r="BO281" s="3">
        <v>212.0</v>
      </c>
      <c r="BP281" s="3" t="s">
        <v>114</v>
      </c>
      <c r="BQ281" s="26">
        <f>IFERROR(VLOOKUP(BP281,'Dicionário'!$A:$C,2,0),"Conferir")</f>
        <v>2</v>
      </c>
      <c r="BR281" s="3">
        <v>302.0</v>
      </c>
      <c r="BS281" s="3" t="s">
        <v>114</v>
      </c>
      <c r="BT281" s="26">
        <f>IFERROR(VLOOKUP(BS281,'Dicionário'!$A:$C,2,0),"Conferir")</f>
        <v>2</v>
      </c>
      <c r="BU281" s="3">
        <v>0.0</v>
      </c>
      <c r="BV281" s="3" t="s">
        <v>113</v>
      </c>
      <c r="BW281" s="26">
        <f>IFERROR(VLOOKUP(BV281,'Dicionário'!$A:$C,2,0),"Conferir")</f>
        <v>2</v>
      </c>
      <c r="BX281" s="3" t="s">
        <v>157</v>
      </c>
      <c r="BY281" s="3">
        <v>202.0</v>
      </c>
      <c r="BZ281" s="3" t="s">
        <v>116</v>
      </c>
      <c r="CA281" s="26">
        <f>IFERROR(VLOOKUP(BZ281,'Dicionário'!$A:$C,2,0),"Conferir")</f>
        <v>2</v>
      </c>
      <c r="CB281" s="3">
        <v>600.0</v>
      </c>
      <c r="CC281" s="3">
        <v>0.0</v>
      </c>
      <c r="CD281" s="3" t="s">
        <v>113</v>
      </c>
      <c r="CE281" s="26">
        <f>IFERROR(VLOOKUP(CD281,'Dicionário'!$A:$C,2,0),"Conferir")</f>
        <v>2</v>
      </c>
      <c r="CF281" s="3">
        <v>0.0</v>
      </c>
      <c r="CG281" s="3" t="s">
        <v>113</v>
      </c>
      <c r="CH281" s="26">
        <f>IFERROR(VLOOKUP(CG281,'Dicionário'!$A:$C,2,0),"Conferir")</f>
        <v>2</v>
      </c>
      <c r="CI281" s="3">
        <v>120.0</v>
      </c>
      <c r="CJ281" s="3" t="s">
        <v>118</v>
      </c>
      <c r="CK281" s="26">
        <f>IFERROR(VLOOKUP(CJ281,'Dicionário'!$A:$C,2,0),"Conferir")</f>
        <v>2</v>
      </c>
      <c r="CL281" s="3" t="s">
        <v>246</v>
      </c>
      <c r="CM281" s="3">
        <v>0.0</v>
      </c>
      <c r="CN281" s="3">
        <v>0.0</v>
      </c>
      <c r="CO281" s="3">
        <v>0.0</v>
      </c>
      <c r="CP281" s="3" t="s">
        <v>113</v>
      </c>
      <c r="CQ281" s="26">
        <f>IFERROR(VLOOKUP(CP281,'Dicionário'!$A:$C,2,0),"Conferir")</f>
        <v>2</v>
      </c>
      <c r="CR281" s="3">
        <v>0.0</v>
      </c>
      <c r="CS281" s="3" t="s">
        <v>113</v>
      </c>
      <c r="CT281" s="3">
        <v>0.0</v>
      </c>
      <c r="CU281" s="3">
        <f t="shared" si="42"/>
        <v>0</v>
      </c>
      <c r="CV281" s="3" t="s">
        <v>113</v>
      </c>
      <c r="CW281" s="3">
        <v>0.0</v>
      </c>
      <c r="CX281" s="3" t="s">
        <v>113</v>
      </c>
      <c r="CY281" s="26">
        <f>IFERROR(VLOOKUP(CX281,'Dicionário'!$A:$C,2,0),"Conferir")</f>
        <v>2</v>
      </c>
      <c r="DA281" s="3" t="s">
        <v>122</v>
      </c>
      <c r="DB281" s="3" t="s">
        <v>122</v>
      </c>
      <c r="DC281" s="26">
        <f>IFERROR(VLOOKUP(DB281,'Dicionário'!$A:$C,2,0),"Conferir")</f>
        <v>1</v>
      </c>
      <c r="DD281" s="3" t="s">
        <v>144</v>
      </c>
      <c r="DF281" s="3" t="s">
        <v>124</v>
      </c>
      <c r="DG281" s="26">
        <f>IFERROR(VLOOKUP(DF281,'Dicionário'!$A:$C,2,0),"Conferir")</f>
        <v>2</v>
      </c>
      <c r="DH281" s="3" t="s">
        <v>181</v>
      </c>
      <c r="DI281" s="26">
        <f>IFERROR(VLOOKUP(DH281,'Dicionário'!$A:$C,2,0),"Conferir")</f>
        <v>1</v>
      </c>
      <c r="DJ281" s="3" t="s">
        <v>146</v>
      </c>
      <c r="DK281" s="26">
        <f>IFERROR(VLOOKUP(DJ281,'Dicionário'!$A:$C,2,0),"Conferir")</f>
        <v>5</v>
      </c>
      <c r="DL281" s="3" t="s">
        <v>92</v>
      </c>
      <c r="DM281" s="26">
        <f>IFERROR(VLOOKUP(DL281,'Dicionário'!$A:$C,2,0),"Conferir")</f>
        <v>2</v>
      </c>
      <c r="DN281" s="3" t="s">
        <v>91</v>
      </c>
      <c r="DO281" s="26">
        <f>IFERROR(VLOOKUP(DN281,'Dicionário'!$A:$C,2,0),"Conferir")</f>
        <v>1</v>
      </c>
      <c r="DQ281" s="27">
        <f t="shared" si="5"/>
        <v>3170</v>
      </c>
      <c r="DR281" s="27">
        <f t="shared" si="6"/>
        <v>3086</v>
      </c>
      <c r="DS281" s="27">
        <f t="shared" si="7"/>
        <v>19</v>
      </c>
      <c r="DT281" s="27">
        <v>2023.0</v>
      </c>
    </row>
    <row r="282">
      <c r="A282" s="2">
        <v>45045.54999858796</v>
      </c>
      <c r="B282" s="3" t="s">
        <v>2034</v>
      </c>
      <c r="C282" s="3" t="s">
        <v>91</v>
      </c>
      <c r="D282" s="3" t="s">
        <v>92</v>
      </c>
      <c r="E282" s="3" t="s">
        <v>92</v>
      </c>
      <c r="F282" s="3">
        <v>1.0</v>
      </c>
      <c r="G282" s="3" t="s">
        <v>93</v>
      </c>
      <c r="H282" s="3" t="s">
        <v>94</v>
      </c>
      <c r="I282" s="3" t="s">
        <v>95</v>
      </c>
      <c r="J282" s="3" t="s">
        <v>96</v>
      </c>
      <c r="K282" s="3" t="s">
        <v>2494</v>
      </c>
      <c r="L282" s="3">
        <v>2.023030512E9</v>
      </c>
      <c r="M282" s="3" t="s">
        <v>196</v>
      </c>
      <c r="N282" s="3" t="s">
        <v>2036</v>
      </c>
      <c r="O282" s="3">
        <v>1.1994213167E10</v>
      </c>
      <c r="P282" s="3">
        <v>6.51955476E8</v>
      </c>
      <c r="Q282" s="3" t="s">
        <v>92</v>
      </c>
      <c r="R282" s="3">
        <v>4.1479179841E10</v>
      </c>
      <c r="S282" s="4">
        <v>38876.0</v>
      </c>
      <c r="T282" s="3" t="s">
        <v>163</v>
      </c>
      <c r="U282" s="3" t="s">
        <v>100</v>
      </c>
      <c r="V282" s="3" t="s">
        <v>2037</v>
      </c>
      <c r="W282" s="5" t="s">
        <v>2038</v>
      </c>
      <c r="X282" s="3" t="s">
        <v>2039</v>
      </c>
      <c r="Y282" s="3" t="s">
        <v>104</v>
      </c>
      <c r="Z282" s="3" t="s">
        <v>105</v>
      </c>
      <c r="AA282" s="3" t="s">
        <v>106</v>
      </c>
      <c r="AC282" s="3">
        <v>2.0</v>
      </c>
      <c r="AD282" s="3">
        <v>2.0</v>
      </c>
      <c r="AE282" s="23">
        <f t="shared" si="1"/>
        <v>4</v>
      </c>
      <c r="AG282" s="23">
        <f t="shared" si="2"/>
        <v>4</v>
      </c>
      <c r="AH282" s="24" t="str">
        <f t="shared" si="3"/>
        <v>Ok</v>
      </c>
      <c r="AI282" s="3" t="s">
        <v>107</v>
      </c>
      <c r="AJ282" s="3">
        <v>0.0</v>
      </c>
      <c r="AK282" s="3" t="s">
        <v>109</v>
      </c>
      <c r="AL282" s="25">
        <f>IFERROR(VLOOKUP(AK282,'Dicionário'!A:C,2,0),"Conferir")</f>
        <v>2</v>
      </c>
      <c r="AM282" s="3">
        <v>1200.0</v>
      </c>
      <c r="AN282" s="3" t="s">
        <v>135</v>
      </c>
      <c r="AO282" s="26">
        <f>IFERROR(VLOOKUP(AN282,'Dicionário'!$A:$C,2,0),"Conferir")</f>
        <v>2</v>
      </c>
      <c r="AP282" s="3">
        <v>3399.0</v>
      </c>
      <c r="AQ282" s="3" t="s">
        <v>108</v>
      </c>
      <c r="AR282" s="26">
        <f>IFERROR(VLOOKUP(AQ282,'Dicionário'!$A:$C,2,0),"Conferir")</f>
        <v>2</v>
      </c>
      <c r="AS282" s="3">
        <v>0.0</v>
      </c>
      <c r="AT282" s="3" t="s">
        <v>109</v>
      </c>
      <c r="AU282" s="26">
        <f>IFERROR(VLOOKUP(AT282,'Dicionário'!$A:$C,2,0),"Conferir")</f>
        <v>2</v>
      </c>
      <c r="AV282" s="3">
        <v>0.0</v>
      </c>
      <c r="AW282" s="3" t="s">
        <v>109</v>
      </c>
      <c r="AX282" s="26">
        <f>IFERROR(VLOOKUP(AW282,'Dicionário'!$A:$C,2,0),"Conferir")</f>
        <v>2</v>
      </c>
      <c r="AY282" s="3">
        <v>0.0</v>
      </c>
      <c r="AZ282" s="3" t="s">
        <v>109</v>
      </c>
      <c r="BA282" s="26">
        <f>IFERROR(VLOOKUP(AZ282,'Dicionário'!$A:$C,2,0),"Conferir")</f>
        <v>2</v>
      </c>
      <c r="BB282" s="3">
        <v>0.0</v>
      </c>
      <c r="BC282" s="3" t="s">
        <v>109</v>
      </c>
      <c r="BD282" s="26">
        <f>IFERROR(VLOOKUP(BC282,'Dicionário'!$A:$C,2,0),"Conferir")</f>
        <v>2</v>
      </c>
      <c r="BF282" s="3">
        <v>0.0</v>
      </c>
      <c r="BG282" s="3" t="s">
        <v>136</v>
      </c>
      <c r="BH282" s="26">
        <f>IFERROR(VLOOKUP(BG282,'Dicionário'!$A:$C,2,0),"Conferir")</f>
        <v>1</v>
      </c>
      <c r="BI282" s="3">
        <v>0.0</v>
      </c>
      <c r="BJ282" s="3" t="s">
        <v>137</v>
      </c>
      <c r="BK282" s="26">
        <f>IFERROR(VLOOKUP(BJ282,'Dicionário'!$A:$C,2,0),"Conferir")</f>
        <v>2</v>
      </c>
      <c r="BL282" s="3">
        <v>0.0</v>
      </c>
      <c r="BM282" s="3" t="s">
        <v>113</v>
      </c>
      <c r="BN282" s="26">
        <f>IFERROR(VLOOKUP(BM282,'Dicionário'!$A:$C,2,0),"Conferir")</f>
        <v>2</v>
      </c>
      <c r="BO282" s="3">
        <v>60.0</v>
      </c>
      <c r="BP282" s="3" t="s">
        <v>114</v>
      </c>
      <c r="BQ282" s="26">
        <f>IFERROR(VLOOKUP(BP282,'Dicionário'!$A:$C,2,0),"Conferir")</f>
        <v>2</v>
      </c>
      <c r="BR282" s="3">
        <v>180.0</v>
      </c>
      <c r="BS282" s="3" t="s">
        <v>114</v>
      </c>
      <c r="BT282" s="26">
        <f>IFERROR(VLOOKUP(BS282,'Dicionário'!$A:$C,2,0),"Conferir")</f>
        <v>2</v>
      </c>
      <c r="BU282" s="3">
        <v>160.0</v>
      </c>
      <c r="BV282" s="3" t="s">
        <v>256</v>
      </c>
      <c r="BW282" s="26">
        <f>IFERROR(VLOOKUP(BV282,'Dicionário'!$A:$C,2,0),"Conferir")</f>
        <v>0</v>
      </c>
      <c r="BX282" s="3" t="s">
        <v>115</v>
      </c>
      <c r="BY282" s="3">
        <v>81.0</v>
      </c>
      <c r="BZ282" s="3" t="s">
        <v>116</v>
      </c>
      <c r="CA282" s="26">
        <f>IFERROR(VLOOKUP(BZ282,'Dicionário'!$A:$C,2,0),"Conferir")</f>
        <v>2</v>
      </c>
      <c r="CB282" s="3">
        <v>200.0</v>
      </c>
      <c r="CC282" s="3">
        <v>540.0</v>
      </c>
      <c r="CD282" s="3" t="s">
        <v>226</v>
      </c>
      <c r="CE282" s="26">
        <f>IFERROR(VLOOKUP(CD282,'Dicionário'!$A:$C,2,0),"Conferir")</f>
        <v>0</v>
      </c>
      <c r="CF282" s="3">
        <v>0.0</v>
      </c>
      <c r="CG282" s="3" t="s">
        <v>113</v>
      </c>
      <c r="CH282" s="26">
        <f>IFERROR(VLOOKUP(CG282,'Dicionário'!$A:$C,2,0),"Conferir")</f>
        <v>2</v>
      </c>
      <c r="CI282" s="3">
        <v>115.0</v>
      </c>
      <c r="CJ282" s="3" t="s">
        <v>118</v>
      </c>
      <c r="CK282" s="26">
        <f>IFERROR(VLOOKUP(CJ282,'Dicionário'!$A:$C,2,0),"Conferir")</f>
        <v>2</v>
      </c>
      <c r="CL282" s="3" t="s">
        <v>1753</v>
      </c>
      <c r="CM282" s="3">
        <v>1.0</v>
      </c>
      <c r="CN282" s="3">
        <v>0.0</v>
      </c>
      <c r="CO282" s="3">
        <v>0.0</v>
      </c>
      <c r="CP282" s="3" t="s">
        <v>113</v>
      </c>
      <c r="CQ282" s="26">
        <f>IFERROR(VLOOKUP(CP282,'Dicionário'!$A:$C,2,0),"Conferir")</f>
        <v>2</v>
      </c>
      <c r="CR282" s="3">
        <v>0.0</v>
      </c>
      <c r="CS282" s="3" t="s">
        <v>113</v>
      </c>
      <c r="CT282" s="3">
        <v>0.0</v>
      </c>
      <c r="CU282" s="3">
        <f t="shared" si="42"/>
        <v>0</v>
      </c>
      <c r="CV282" s="3" t="s">
        <v>113</v>
      </c>
      <c r="CW282" s="3">
        <v>0.0</v>
      </c>
      <c r="CX282" s="3" t="s">
        <v>113</v>
      </c>
      <c r="CY282" s="26">
        <f>IFERROR(VLOOKUP(CX282,'Dicionário'!$A:$C,2,0),"Conferir")</f>
        <v>2</v>
      </c>
      <c r="CZ282" s="3" t="s">
        <v>2172</v>
      </c>
      <c r="DA282" s="3" t="s">
        <v>122</v>
      </c>
      <c r="DB282" s="3" t="s">
        <v>122</v>
      </c>
      <c r="DC282" s="26">
        <f>IFERROR(VLOOKUP(DB282,'Dicionário'!$A:$C,2,0),"Conferir")</f>
        <v>1</v>
      </c>
      <c r="DD282" s="3" t="s">
        <v>144</v>
      </c>
      <c r="DF282" s="3" t="s">
        <v>124</v>
      </c>
      <c r="DG282" s="26">
        <f>IFERROR(VLOOKUP(DF282,'Dicionário'!$A:$C,2,0),"Conferir")</f>
        <v>2</v>
      </c>
      <c r="DH282" s="3" t="s">
        <v>125</v>
      </c>
      <c r="DI282" s="26">
        <f>IFERROR(VLOOKUP(DH282,'Dicionário'!$A:$C,2,0),"Conferir")</f>
        <v>3</v>
      </c>
      <c r="DJ282" s="3" t="s">
        <v>126</v>
      </c>
      <c r="DK282" s="26">
        <f>IFERROR(VLOOKUP(DJ282,'Dicionário'!$A:$C,2,0),"Conferir")</f>
        <v>7</v>
      </c>
      <c r="DL282" s="3" t="s">
        <v>92</v>
      </c>
      <c r="DM282" s="26">
        <f>IFERROR(VLOOKUP(DL282,'Dicionário'!$A:$C,2,0),"Conferir")</f>
        <v>2</v>
      </c>
      <c r="DN282" s="3" t="s">
        <v>92</v>
      </c>
      <c r="DO282" s="26">
        <f>IFERROR(VLOOKUP(DN282,'Dicionário'!$A:$C,2,0),"Conferir")</f>
        <v>2</v>
      </c>
      <c r="DQ282" s="27">
        <f t="shared" si="5"/>
        <v>4599</v>
      </c>
      <c r="DR282" s="27">
        <f t="shared" si="6"/>
        <v>1336</v>
      </c>
      <c r="DS282" s="27">
        <f t="shared" si="7"/>
        <v>17</v>
      </c>
      <c r="DT282" s="27">
        <v>2023.0</v>
      </c>
    </row>
    <row r="283">
      <c r="A283" s="2">
        <v>45045.6308125</v>
      </c>
      <c r="B283" s="3" t="s">
        <v>2041</v>
      </c>
      <c r="C283" s="3" t="s">
        <v>91</v>
      </c>
      <c r="D283" s="3" t="s">
        <v>91</v>
      </c>
      <c r="E283" s="3" t="s">
        <v>92</v>
      </c>
      <c r="F283" s="3">
        <v>1.0</v>
      </c>
      <c r="G283" s="3" t="s">
        <v>93</v>
      </c>
      <c r="H283" s="3" t="s">
        <v>94</v>
      </c>
      <c r="I283" s="3" t="s">
        <v>96</v>
      </c>
      <c r="J283" s="3" t="s">
        <v>95</v>
      </c>
      <c r="K283" s="3" t="s">
        <v>2042</v>
      </c>
      <c r="L283" s="3">
        <v>2.023030516E9</v>
      </c>
      <c r="M283" s="3" t="s">
        <v>287</v>
      </c>
      <c r="N283" s="3" t="s">
        <v>2043</v>
      </c>
      <c r="O283" s="3">
        <v>1.1988759481E10</v>
      </c>
      <c r="P283" s="3" t="s">
        <v>2044</v>
      </c>
      <c r="Q283" s="3" t="s">
        <v>92</v>
      </c>
      <c r="R283" s="3">
        <v>4.3584013844E10</v>
      </c>
      <c r="S283" s="4">
        <v>38538.0</v>
      </c>
      <c r="T283" s="3" t="s">
        <v>131</v>
      </c>
      <c r="U283" s="3" t="s">
        <v>100</v>
      </c>
      <c r="V283" s="3" t="s">
        <v>2045</v>
      </c>
      <c r="W283" s="5" t="s">
        <v>2046</v>
      </c>
      <c r="X283" s="3" t="s">
        <v>103</v>
      </c>
      <c r="Y283" s="3" t="s">
        <v>104</v>
      </c>
      <c r="Z283" s="3" t="s">
        <v>105</v>
      </c>
      <c r="AA283" s="3" t="s">
        <v>106</v>
      </c>
      <c r="AC283" s="3">
        <v>3.0</v>
      </c>
      <c r="AD283" s="3">
        <v>3.0</v>
      </c>
      <c r="AE283" s="23">
        <f t="shared" si="1"/>
        <v>6</v>
      </c>
      <c r="AG283" s="23">
        <f t="shared" si="2"/>
        <v>6</v>
      </c>
      <c r="AH283" s="24" t="str">
        <f t="shared" si="3"/>
        <v>Ok</v>
      </c>
      <c r="AI283" s="3" t="s">
        <v>107</v>
      </c>
      <c r="AJ283" s="3">
        <v>0.0</v>
      </c>
      <c r="AK283" s="3" t="s">
        <v>109</v>
      </c>
      <c r="AL283" s="25">
        <f>IFERROR(VLOOKUP(AK283,'Dicionário'!A:C,2,0),"Conferir")</f>
        <v>2</v>
      </c>
      <c r="AM283" s="3">
        <v>0.0</v>
      </c>
      <c r="AN283" s="3" t="s">
        <v>109</v>
      </c>
      <c r="AO283" s="26">
        <f>IFERROR(VLOOKUP(AN283,'Dicionário'!$A:$C,2,0),"Conferir")</f>
        <v>2</v>
      </c>
      <c r="AP283" s="3">
        <v>2566.0</v>
      </c>
      <c r="AQ283" s="3" t="s">
        <v>108</v>
      </c>
      <c r="AR283" s="26">
        <f>IFERROR(VLOOKUP(AQ283,'Dicionário'!$A:$C,2,0),"Conferir")</f>
        <v>2</v>
      </c>
      <c r="AS283" s="3">
        <v>0.0</v>
      </c>
      <c r="AT283" s="3" t="s">
        <v>109</v>
      </c>
      <c r="AU283" s="26">
        <f>IFERROR(VLOOKUP(AT283,'Dicionário'!$A:$C,2,0),"Conferir")</f>
        <v>2</v>
      </c>
      <c r="AV283" s="3">
        <v>0.0</v>
      </c>
      <c r="AW283" s="3" t="s">
        <v>109</v>
      </c>
      <c r="AX283" s="26">
        <f>IFERROR(VLOOKUP(AW283,'Dicionário'!$A:$C,2,0),"Conferir")</f>
        <v>2</v>
      </c>
      <c r="AY283" s="3">
        <v>0.0</v>
      </c>
      <c r="AZ283" s="3" t="s">
        <v>109</v>
      </c>
      <c r="BA283" s="26">
        <f>IFERROR(VLOOKUP(AZ283,'Dicionário'!$A:$C,2,0),"Conferir")</f>
        <v>2</v>
      </c>
      <c r="BB283" s="3">
        <v>0.0</v>
      </c>
      <c r="BC283" s="3" t="s">
        <v>109</v>
      </c>
      <c r="BD283" s="26">
        <f>IFERROR(VLOOKUP(BC283,'Dicionário'!$A:$C,2,0),"Conferir")</f>
        <v>2</v>
      </c>
      <c r="BF283" s="3">
        <v>0.0</v>
      </c>
      <c r="BG283" s="3" t="s">
        <v>203</v>
      </c>
      <c r="BH283" s="26">
        <f>IFERROR(VLOOKUP(BG283,'Dicionário'!$A:$C,2,0),"Conferir")</f>
        <v>4</v>
      </c>
      <c r="BI283" s="3">
        <v>0.0</v>
      </c>
      <c r="BJ283" s="3" t="s">
        <v>137</v>
      </c>
      <c r="BK283" s="26">
        <f>IFERROR(VLOOKUP(BJ283,'Dicionário'!$A:$C,2,0),"Conferir")</f>
        <v>2</v>
      </c>
      <c r="BL283" s="3">
        <v>1430.0</v>
      </c>
      <c r="BM283" s="3" t="s">
        <v>138</v>
      </c>
      <c r="BN283" s="26">
        <f>IFERROR(VLOOKUP(BM283,'Dicionário'!$A:$C,2,0),"Conferir")</f>
        <v>2</v>
      </c>
      <c r="BO283" s="3">
        <v>79.0</v>
      </c>
      <c r="BP283" s="3" t="s">
        <v>114</v>
      </c>
      <c r="BQ283" s="26">
        <f>IFERROR(VLOOKUP(BP283,'Dicionário'!$A:$C,2,0),"Conferir")</f>
        <v>2</v>
      </c>
      <c r="BR283" s="3">
        <v>253.0</v>
      </c>
      <c r="BS283" s="3" t="s">
        <v>114</v>
      </c>
      <c r="BT283" s="26">
        <f>IFERROR(VLOOKUP(BS283,'Dicionário'!$A:$C,2,0),"Conferir")</f>
        <v>2</v>
      </c>
      <c r="BU283" s="3">
        <v>136.0</v>
      </c>
      <c r="BV283" s="3" t="s">
        <v>167</v>
      </c>
      <c r="BW283" s="26">
        <f>IFERROR(VLOOKUP(BV283,'Dicionário'!$A:$C,2,0),"Conferir")</f>
        <v>2</v>
      </c>
      <c r="BX283" s="3" t="s">
        <v>115</v>
      </c>
      <c r="BY283" s="3">
        <v>114.0</v>
      </c>
      <c r="BZ283" s="3" t="s">
        <v>116</v>
      </c>
      <c r="CA283" s="26">
        <f>IFERROR(VLOOKUP(BZ283,'Dicionário'!$A:$C,2,0),"Conferir")</f>
        <v>2</v>
      </c>
      <c r="CB283" s="3">
        <v>178.0</v>
      </c>
      <c r="CC283" s="3">
        <v>0.0</v>
      </c>
      <c r="CD283" s="3" t="s">
        <v>113</v>
      </c>
      <c r="CE283" s="26">
        <f>IFERROR(VLOOKUP(CD283,'Dicionário'!$A:$C,2,0),"Conferir")</f>
        <v>2</v>
      </c>
      <c r="CF283" s="3">
        <v>351.0</v>
      </c>
      <c r="CG283" s="3" t="s">
        <v>117</v>
      </c>
      <c r="CH283" s="26">
        <f>IFERROR(VLOOKUP(CG283,'Dicionário'!$A:$C,2,0),"Conferir")</f>
        <v>2</v>
      </c>
      <c r="CI283" s="3">
        <v>200.0</v>
      </c>
      <c r="CJ283" s="3" t="s">
        <v>118</v>
      </c>
      <c r="CK283" s="26">
        <f>IFERROR(VLOOKUP(CJ283,'Dicionário'!$A:$C,2,0),"Conferir")</f>
        <v>2</v>
      </c>
      <c r="CL283" s="3" t="s">
        <v>1918</v>
      </c>
      <c r="CM283" s="3">
        <v>0.0</v>
      </c>
      <c r="CN283" s="3">
        <v>0.0</v>
      </c>
      <c r="CO283" s="3">
        <v>0.0</v>
      </c>
      <c r="CP283" s="3" t="s">
        <v>113</v>
      </c>
      <c r="CQ283" s="26">
        <f>IFERROR(VLOOKUP(CP283,'Dicionário'!$A:$C,2,0),"Conferir")</f>
        <v>2</v>
      </c>
      <c r="CR283" s="3">
        <v>305.0</v>
      </c>
      <c r="CS283" s="3" t="s">
        <v>120</v>
      </c>
      <c r="CT283" s="3">
        <v>112.0</v>
      </c>
      <c r="CU283" s="3">
        <v>0.0</v>
      </c>
      <c r="CV283" s="3" t="s">
        <v>120</v>
      </c>
      <c r="CW283" s="3">
        <v>2286.0</v>
      </c>
      <c r="CX283" s="3" t="s">
        <v>120</v>
      </c>
      <c r="CY283" s="26">
        <f>IFERROR(VLOOKUP(CX283,'Dicionário'!$A:$C,2,0),"Conferir")</f>
        <v>2</v>
      </c>
      <c r="DA283" s="3" t="s">
        <v>122</v>
      </c>
      <c r="DB283" s="3" t="s">
        <v>122</v>
      </c>
      <c r="DC283" s="26">
        <f>IFERROR(VLOOKUP(DB283,'Dicionário'!$A:$C,2,0),"Conferir")</f>
        <v>1</v>
      </c>
      <c r="DD283" s="3" t="s">
        <v>123</v>
      </c>
      <c r="DF283" s="3" t="s">
        <v>124</v>
      </c>
      <c r="DG283" s="26">
        <f>IFERROR(VLOOKUP(DF283,'Dicionário'!$A:$C,2,0),"Conferir")</f>
        <v>2</v>
      </c>
      <c r="DH283" s="3" t="s">
        <v>146</v>
      </c>
      <c r="DI283" s="26">
        <f>IFERROR(VLOOKUP(DH283,'Dicionário'!$A:$C,2,0),"Conferir")</f>
        <v>5</v>
      </c>
      <c r="DJ283" s="3" t="s">
        <v>146</v>
      </c>
      <c r="DK283" s="26">
        <f>IFERROR(VLOOKUP(DJ283,'Dicionário'!$A:$C,2,0),"Conferir")</f>
        <v>5</v>
      </c>
      <c r="DL283" s="3" t="s">
        <v>92</v>
      </c>
      <c r="DM283" s="26">
        <f>IFERROR(VLOOKUP(DL283,'Dicionário'!$A:$C,2,0),"Conferir")</f>
        <v>2</v>
      </c>
      <c r="DN283" s="3" t="s">
        <v>92</v>
      </c>
      <c r="DO283" s="26">
        <f>IFERROR(VLOOKUP(DN283,'Dicionário'!$A:$C,2,0),"Conferir")</f>
        <v>2</v>
      </c>
      <c r="DQ283" s="27">
        <f t="shared" si="5"/>
        <v>2566</v>
      </c>
      <c r="DR283" s="27">
        <f t="shared" si="6"/>
        <v>2741</v>
      </c>
      <c r="DS283" s="27">
        <f t="shared" si="7"/>
        <v>18</v>
      </c>
      <c r="DT283" s="27">
        <v>2020.0</v>
      </c>
    </row>
    <row r="284">
      <c r="A284" s="2">
        <v>45045.638376828705</v>
      </c>
      <c r="B284" s="3" t="s">
        <v>2048</v>
      </c>
      <c r="C284" s="3" t="s">
        <v>91</v>
      </c>
      <c r="D284" s="3" t="s">
        <v>91</v>
      </c>
      <c r="E284" s="3" t="s">
        <v>92</v>
      </c>
      <c r="F284" s="3">
        <v>1.0</v>
      </c>
      <c r="G284" s="3" t="s">
        <v>93</v>
      </c>
      <c r="H284" s="3" t="s">
        <v>94</v>
      </c>
      <c r="I284" s="3" t="s">
        <v>96</v>
      </c>
      <c r="J284" s="3" t="s">
        <v>95</v>
      </c>
      <c r="K284" s="3" t="s">
        <v>2049</v>
      </c>
      <c r="L284" s="3">
        <v>2.023030518E9</v>
      </c>
      <c r="M284" s="3" t="s">
        <v>2047</v>
      </c>
      <c r="N284" s="3" t="s">
        <v>2050</v>
      </c>
      <c r="O284" s="3">
        <v>1.1943873049E10</v>
      </c>
      <c r="P284" s="3">
        <v>5.90264278E8</v>
      </c>
      <c r="Q284" s="3" t="s">
        <v>92</v>
      </c>
      <c r="R284" s="3">
        <v>4.8812569803E10</v>
      </c>
      <c r="S284" s="4">
        <v>38881.0</v>
      </c>
      <c r="T284" s="3" t="s">
        <v>99</v>
      </c>
      <c r="U284" s="3" t="s">
        <v>100</v>
      </c>
      <c r="V284" s="3" t="s">
        <v>2051</v>
      </c>
      <c r="W284" s="5" t="s">
        <v>2052</v>
      </c>
      <c r="X284" s="3" t="s">
        <v>202</v>
      </c>
      <c r="Y284" s="3" t="s">
        <v>104</v>
      </c>
      <c r="Z284" s="3" t="s">
        <v>105</v>
      </c>
      <c r="AA284" s="3" t="s">
        <v>106</v>
      </c>
      <c r="AC284" s="3">
        <v>4.0</v>
      </c>
      <c r="AD284" s="3">
        <v>4.0</v>
      </c>
      <c r="AE284" s="23">
        <f t="shared" si="1"/>
        <v>8</v>
      </c>
      <c r="AG284" s="23">
        <f t="shared" si="2"/>
        <v>8</v>
      </c>
      <c r="AH284" s="24" t="str">
        <f t="shared" si="3"/>
        <v>Ok</v>
      </c>
      <c r="AI284" s="3" t="s">
        <v>107</v>
      </c>
      <c r="AJ284" s="3">
        <v>0.0</v>
      </c>
      <c r="AK284" s="3" t="s">
        <v>109</v>
      </c>
      <c r="AL284" s="25">
        <f>IFERROR(VLOOKUP(AK284,'Dicionário'!A:C,2,0),"Conferir")</f>
        <v>2</v>
      </c>
      <c r="AM284" s="3">
        <v>1132.0</v>
      </c>
      <c r="AN284" s="3" t="s">
        <v>108</v>
      </c>
      <c r="AO284" s="26">
        <f>IFERROR(VLOOKUP(AN284,'Dicionário'!$A:$C,2,0),"Conferir")</f>
        <v>2</v>
      </c>
      <c r="AP284" s="3">
        <v>600.0</v>
      </c>
      <c r="AQ284" s="3" t="s">
        <v>135</v>
      </c>
      <c r="AR284" s="26">
        <f>IFERROR(VLOOKUP(AQ284,'Dicionário'!$A:$C,2,0),"Conferir")</f>
        <v>2</v>
      </c>
      <c r="AS284" s="3">
        <v>0.0</v>
      </c>
      <c r="AT284" s="3" t="s">
        <v>109</v>
      </c>
      <c r="AU284" s="26">
        <f>IFERROR(VLOOKUP(AT284,'Dicionário'!$A:$C,2,0),"Conferir")</f>
        <v>2</v>
      </c>
      <c r="AV284" s="3">
        <v>0.0</v>
      </c>
      <c r="AW284" s="3" t="s">
        <v>109</v>
      </c>
      <c r="AX284" s="26">
        <f>IFERROR(VLOOKUP(AW284,'Dicionário'!$A:$C,2,0),"Conferir")</f>
        <v>2</v>
      </c>
      <c r="AY284" s="3">
        <v>0.0</v>
      </c>
      <c r="AZ284" s="3" t="s">
        <v>109</v>
      </c>
      <c r="BA284" s="26">
        <f>IFERROR(VLOOKUP(AZ284,'Dicionário'!$A:$C,2,0),"Conferir")</f>
        <v>2</v>
      </c>
      <c r="BB284" s="3">
        <v>0.0</v>
      </c>
      <c r="BC284" s="3" t="s">
        <v>109</v>
      </c>
      <c r="BD284" s="26">
        <f>IFERROR(VLOOKUP(BC284,'Dicionário'!$A:$C,2,0),"Conferir")</f>
        <v>2</v>
      </c>
      <c r="BF284" s="3">
        <v>0.0</v>
      </c>
      <c r="BG284" s="3" t="s">
        <v>155</v>
      </c>
      <c r="BH284" s="26">
        <f>IFERROR(VLOOKUP(BG284,'Dicionário'!$A:$C,2,0),"Conferir")</f>
        <v>3</v>
      </c>
      <c r="BI284" s="3">
        <v>0.0</v>
      </c>
      <c r="BJ284" s="3" t="s">
        <v>156</v>
      </c>
      <c r="BK284" s="26">
        <f>IFERROR(VLOOKUP(BJ284,'Dicionário'!$A:$C,2,0),"Conferir")</f>
        <v>2</v>
      </c>
      <c r="BL284" s="3">
        <v>0.0</v>
      </c>
      <c r="BM284" s="3" t="s">
        <v>113</v>
      </c>
      <c r="BN284" s="26">
        <f>IFERROR(VLOOKUP(BM284,'Dicionário'!$A:$C,2,0),"Conferir")</f>
        <v>2</v>
      </c>
      <c r="BO284" s="3">
        <v>80.0</v>
      </c>
      <c r="BP284" s="3" t="s">
        <v>114</v>
      </c>
      <c r="BQ284" s="26">
        <f>IFERROR(VLOOKUP(BP284,'Dicionário'!$A:$C,2,0),"Conferir")</f>
        <v>2</v>
      </c>
      <c r="BR284" s="3">
        <v>266.0</v>
      </c>
      <c r="BS284" s="3" t="s">
        <v>114</v>
      </c>
      <c r="BT284" s="26">
        <f>IFERROR(VLOOKUP(BS284,'Dicionário'!$A:$C,2,0),"Conferir")</f>
        <v>2</v>
      </c>
      <c r="BU284" s="3">
        <v>0.0</v>
      </c>
      <c r="BV284" s="3" t="s">
        <v>113</v>
      </c>
      <c r="BW284" s="26">
        <f>IFERROR(VLOOKUP(BV284,'Dicionário'!$A:$C,2,0),"Conferir")</f>
        <v>2</v>
      </c>
      <c r="BX284" s="3" t="s">
        <v>157</v>
      </c>
      <c r="BY284" s="3">
        <v>120.0</v>
      </c>
      <c r="BZ284" s="3" t="s">
        <v>116</v>
      </c>
      <c r="CA284" s="26">
        <f>IFERROR(VLOOKUP(BZ284,'Dicionário'!$A:$C,2,0),"Conferir")</f>
        <v>2</v>
      </c>
      <c r="CB284" s="3">
        <v>360.0</v>
      </c>
      <c r="CC284" s="3">
        <v>0.0</v>
      </c>
      <c r="CD284" s="3" t="s">
        <v>113</v>
      </c>
      <c r="CE284" s="26">
        <f>IFERROR(VLOOKUP(CD284,'Dicionário'!$A:$C,2,0),"Conferir")</f>
        <v>2</v>
      </c>
      <c r="CF284" s="3">
        <v>0.0</v>
      </c>
      <c r="CG284" s="3" t="s">
        <v>113</v>
      </c>
      <c r="CH284" s="26">
        <f>IFERROR(VLOOKUP(CG284,'Dicionário'!$A:$C,2,0),"Conferir")</f>
        <v>2</v>
      </c>
      <c r="CI284" s="3">
        <v>155.0</v>
      </c>
      <c r="CJ284" s="3" t="s">
        <v>118</v>
      </c>
      <c r="CK284" s="26">
        <f>IFERROR(VLOOKUP(CJ284,'Dicionário'!$A:$C,2,0),"Conferir")</f>
        <v>2</v>
      </c>
      <c r="CL284" s="3" t="s">
        <v>1158</v>
      </c>
      <c r="CM284" s="3">
        <v>1.0</v>
      </c>
      <c r="CN284" s="3">
        <v>0.0</v>
      </c>
      <c r="CO284" s="3">
        <v>5593.0</v>
      </c>
      <c r="CP284" s="3" t="s">
        <v>120</v>
      </c>
      <c r="CQ284" s="26">
        <f>IFERROR(VLOOKUP(CP284,'Dicionário'!$A:$C,2,0),"Conferir")</f>
        <v>2</v>
      </c>
      <c r="CR284" s="3">
        <v>0.0</v>
      </c>
      <c r="CS284" s="3" t="s">
        <v>113</v>
      </c>
      <c r="CT284" s="3">
        <v>0.0</v>
      </c>
      <c r="CU284" s="3">
        <f t="shared" ref="CU284:CU289" si="43">ROUNDDOWN((CT284-CR284)/12,0)</f>
        <v>0</v>
      </c>
      <c r="CV284" s="3" t="s">
        <v>113</v>
      </c>
      <c r="CW284" s="3">
        <v>0.0</v>
      </c>
      <c r="CX284" s="3" t="s">
        <v>113</v>
      </c>
      <c r="CY284" s="26">
        <f>IFERROR(VLOOKUP(CX284,'Dicionário'!$A:$C,2,0),"Conferir")</f>
        <v>2</v>
      </c>
      <c r="DA284" s="3" t="s">
        <v>122</v>
      </c>
      <c r="DB284" s="3" t="s">
        <v>122</v>
      </c>
      <c r="DC284" s="26">
        <f>IFERROR(VLOOKUP(DB284,'Dicionário'!$A:$C,2,0),"Conferir")</f>
        <v>1</v>
      </c>
      <c r="DD284" s="3" t="s">
        <v>144</v>
      </c>
      <c r="DF284" s="3" t="s">
        <v>124</v>
      </c>
      <c r="DG284" s="26">
        <f>IFERROR(VLOOKUP(DF284,'Dicionário'!$A:$C,2,0),"Conferir")</f>
        <v>2</v>
      </c>
      <c r="DH284" s="3" t="s">
        <v>208</v>
      </c>
      <c r="DI284" s="26">
        <f>IFERROR(VLOOKUP(DH284,'Dicionário'!$A:$C,2,0),"Conferir")</f>
        <v>4</v>
      </c>
      <c r="DJ284" s="3" t="s">
        <v>147</v>
      </c>
      <c r="DK284" s="26">
        <f>IFERROR(VLOOKUP(DJ284,'Dicionário'!$A:$C,2,0),"Conferir")</f>
        <v>2</v>
      </c>
      <c r="DL284" s="3" t="s">
        <v>92</v>
      </c>
      <c r="DM284" s="26">
        <f>IFERROR(VLOOKUP(DL284,'Dicionário'!$A:$C,2,0),"Conferir")</f>
        <v>2</v>
      </c>
      <c r="DN284" s="3" t="s">
        <v>92</v>
      </c>
      <c r="DO284" s="26">
        <f>IFERROR(VLOOKUP(DN284,'Dicionário'!$A:$C,2,0),"Conferir")</f>
        <v>2</v>
      </c>
      <c r="DQ284" s="27">
        <f t="shared" si="5"/>
        <v>1732</v>
      </c>
      <c r="DR284" s="27">
        <f t="shared" si="6"/>
        <v>6574</v>
      </c>
      <c r="DS284" s="27">
        <f t="shared" si="7"/>
        <v>17</v>
      </c>
      <c r="DT284" s="27">
        <v>2023.0</v>
      </c>
    </row>
    <row r="285">
      <c r="A285" s="2">
        <v>45045.65191211806</v>
      </c>
      <c r="B285" s="3" t="s">
        <v>2053</v>
      </c>
      <c r="C285" s="3" t="s">
        <v>91</v>
      </c>
      <c r="D285" s="3" t="s">
        <v>92</v>
      </c>
      <c r="E285" s="3" t="s">
        <v>92</v>
      </c>
      <c r="F285" s="3" t="s">
        <v>93</v>
      </c>
      <c r="G285" s="3" t="s">
        <v>93</v>
      </c>
      <c r="H285" s="3" t="s">
        <v>94</v>
      </c>
      <c r="I285" s="3" t="s">
        <v>95</v>
      </c>
      <c r="J285" s="3" t="s">
        <v>96</v>
      </c>
      <c r="K285" s="3" t="s">
        <v>2054</v>
      </c>
      <c r="L285" s="3">
        <v>2.023030519E9</v>
      </c>
      <c r="M285" s="3" t="s">
        <v>278</v>
      </c>
      <c r="N285" s="3" t="s">
        <v>2055</v>
      </c>
      <c r="O285" s="3">
        <v>1.1966709561E10</v>
      </c>
      <c r="P285" s="3" t="s">
        <v>2056</v>
      </c>
      <c r="R285" s="3">
        <v>5.3454071852E10</v>
      </c>
      <c r="S285" s="4">
        <v>37775.0</v>
      </c>
      <c r="T285" s="3" t="s">
        <v>99</v>
      </c>
      <c r="U285" s="3" t="s">
        <v>100</v>
      </c>
      <c r="V285" s="3" t="s">
        <v>2057</v>
      </c>
      <c r="W285" s="5" t="s">
        <v>2058</v>
      </c>
      <c r="X285" s="3" t="s">
        <v>103</v>
      </c>
      <c r="Y285" s="3" t="s">
        <v>104</v>
      </c>
      <c r="Z285" s="3" t="s">
        <v>105</v>
      </c>
      <c r="AA285" s="3" t="s">
        <v>106</v>
      </c>
      <c r="AC285" s="3">
        <v>3.0</v>
      </c>
      <c r="AD285" s="3">
        <v>3.0</v>
      </c>
      <c r="AE285" s="23">
        <f t="shared" si="1"/>
        <v>6</v>
      </c>
      <c r="AG285" s="23">
        <f t="shared" si="2"/>
        <v>6</v>
      </c>
      <c r="AH285" s="24" t="str">
        <f t="shared" si="3"/>
        <v>Ok</v>
      </c>
      <c r="AI285" s="3" t="s">
        <v>107</v>
      </c>
      <c r="AJ285" s="3">
        <v>1826.0</v>
      </c>
      <c r="AK285" s="3" t="s">
        <v>108</v>
      </c>
      <c r="AL285" s="25">
        <f>IFERROR(VLOOKUP(AK285,'Dicionário'!A:C,2,0),"Conferir")</f>
        <v>2</v>
      </c>
      <c r="AM285" s="3">
        <v>0.0</v>
      </c>
      <c r="AN285" s="3" t="s">
        <v>109</v>
      </c>
      <c r="AO285" s="26">
        <f>IFERROR(VLOOKUP(AN285,'Dicionário'!$A:$C,2,0),"Conferir")</f>
        <v>2</v>
      </c>
      <c r="AP285" s="3">
        <v>916.0</v>
      </c>
      <c r="AQ285" s="3" t="s">
        <v>108</v>
      </c>
      <c r="AR285" s="26">
        <f>IFERROR(VLOOKUP(AQ285,'Dicionário'!$A:$C,2,0),"Conferir")</f>
        <v>2</v>
      </c>
      <c r="AS285" s="3">
        <v>0.0</v>
      </c>
      <c r="AT285" s="3" t="s">
        <v>109</v>
      </c>
      <c r="AU285" s="26">
        <f>IFERROR(VLOOKUP(AT285,'Dicionário'!$A:$C,2,0),"Conferir")</f>
        <v>2</v>
      </c>
      <c r="AV285" s="3">
        <v>0.0</v>
      </c>
      <c r="AW285" s="3" t="s">
        <v>109</v>
      </c>
      <c r="AX285" s="26">
        <f>IFERROR(VLOOKUP(AW285,'Dicionário'!$A:$C,2,0),"Conferir")</f>
        <v>2</v>
      </c>
      <c r="AY285" s="3">
        <v>0.0</v>
      </c>
      <c r="AZ285" s="3" t="s">
        <v>109</v>
      </c>
      <c r="BA285" s="26">
        <f>IFERROR(VLOOKUP(AZ285,'Dicionário'!$A:$C,2,0),"Conferir")</f>
        <v>2</v>
      </c>
      <c r="BB285" s="3">
        <v>600.0</v>
      </c>
      <c r="BC285" s="3" t="s">
        <v>154</v>
      </c>
      <c r="BD285" s="26">
        <f>IFERROR(VLOOKUP(BC285,'Dicionário'!$A:$C,2,0),"Conferir")</f>
        <v>2</v>
      </c>
      <c r="BF285" s="3">
        <v>0.0</v>
      </c>
      <c r="BG285" s="3" t="s">
        <v>136</v>
      </c>
      <c r="BH285" s="26">
        <f>IFERROR(VLOOKUP(BG285,'Dicionário'!$A:$C,2,0),"Conferir")</f>
        <v>1</v>
      </c>
      <c r="BI285" s="3">
        <v>0.0</v>
      </c>
      <c r="BJ285" s="3" t="s">
        <v>137</v>
      </c>
      <c r="BK285" s="26">
        <f>IFERROR(VLOOKUP(BJ285,'Dicionário'!$A:$C,2,0),"Conferir")</f>
        <v>2</v>
      </c>
      <c r="BL285" s="3">
        <v>0.0</v>
      </c>
      <c r="BM285" s="3" t="s">
        <v>113</v>
      </c>
      <c r="BN285" s="26">
        <f>IFERROR(VLOOKUP(BM285,'Dicionário'!$A:$C,2,0),"Conferir")</f>
        <v>2</v>
      </c>
      <c r="BO285" s="3">
        <v>10.0</v>
      </c>
      <c r="BP285" s="3" t="s">
        <v>114</v>
      </c>
      <c r="BQ285" s="26">
        <f>IFERROR(VLOOKUP(BP285,'Dicionário'!$A:$C,2,0),"Conferir")</f>
        <v>2</v>
      </c>
      <c r="BR285" s="3">
        <v>135.0</v>
      </c>
      <c r="BS285" s="3" t="s">
        <v>114</v>
      </c>
      <c r="BT285" s="26">
        <f>IFERROR(VLOOKUP(BS285,'Dicionário'!$A:$C,2,0),"Conferir")</f>
        <v>2</v>
      </c>
      <c r="BU285" s="3">
        <v>48.0</v>
      </c>
      <c r="BV285" s="3" t="s">
        <v>139</v>
      </c>
      <c r="BW285" s="26">
        <f>IFERROR(VLOOKUP(BV285,'Dicionário'!$A:$C,2,0),"Conferir")</f>
        <v>2</v>
      </c>
      <c r="BX285" s="3" t="s">
        <v>115</v>
      </c>
      <c r="BY285" s="3">
        <v>80.0</v>
      </c>
      <c r="BZ285" s="3" t="s">
        <v>179</v>
      </c>
      <c r="CA285" s="26">
        <f>IFERROR(VLOOKUP(BZ285,'Dicionário'!$A:$C,2,0),"Conferir")</f>
        <v>0</v>
      </c>
      <c r="CB285" s="3">
        <v>0.0</v>
      </c>
      <c r="CC285" s="3">
        <v>0.0</v>
      </c>
      <c r="CD285" s="3" t="s">
        <v>113</v>
      </c>
      <c r="CE285" s="26">
        <f>IFERROR(VLOOKUP(CD285,'Dicionário'!$A:$C,2,0),"Conferir")</f>
        <v>2</v>
      </c>
      <c r="CF285" s="3">
        <v>0.0</v>
      </c>
      <c r="CG285" s="3" t="s">
        <v>113</v>
      </c>
      <c r="CH285" s="26">
        <f>IFERROR(VLOOKUP(CG285,'Dicionário'!$A:$C,2,0),"Conferir")</f>
        <v>2</v>
      </c>
      <c r="CI285" s="3">
        <v>240.0</v>
      </c>
      <c r="CJ285" s="3" t="s">
        <v>118</v>
      </c>
      <c r="CK285" s="26">
        <f>IFERROR(VLOOKUP(CJ285,'Dicionário'!$A:$C,2,0),"Conferir")</f>
        <v>2</v>
      </c>
      <c r="CL285" s="3" t="s">
        <v>1862</v>
      </c>
      <c r="CM285" s="3">
        <v>0.0</v>
      </c>
      <c r="CN285" s="3">
        <v>0.0</v>
      </c>
      <c r="CO285" s="3">
        <v>0.0</v>
      </c>
      <c r="CP285" s="3" t="s">
        <v>113</v>
      </c>
      <c r="CQ285" s="26">
        <f>IFERROR(VLOOKUP(CP285,'Dicionário'!$A:$C,2,0),"Conferir")</f>
        <v>2</v>
      </c>
      <c r="CR285" s="3">
        <v>0.0</v>
      </c>
      <c r="CS285" s="3" t="s">
        <v>113</v>
      </c>
      <c r="CT285" s="3">
        <v>0.0</v>
      </c>
      <c r="CU285" s="3">
        <f t="shared" si="43"/>
        <v>0</v>
      </c>
      <c r="CV285" s="3" t="s">
        <v>113</v>
      </c>
      <c r="CW285" s="3">
        <v>0.0</v>
      </c>
      <c r="CX285" s="3" t="s">
        <v>113</v>
      </c>
      <c r="CY285" s="26">
        <f>IFERROR(VLOOKUP(CX285,'Dicionário'!$A:$C,2,0),"Conferir")</f>
        <v>2</v>
      </c>
      <c r="DA285" s="3" t="s">
        <v>122</v>
      </c>
      <c r="DB285" s="3" t="s">
        <v>122</v>
      </c>
      <c r="DC285" s="26">
        <f>IFERROR(VLOOKUP(DB285,'Dicionário'!$A:$C,2,0),"Conferir")</f>
        <v>1</v>
      </c>
      <c r="DD285" s="3" t="s">
        <v>144</v>
      </c>
      <c r="DF285" s="3" t="s">
        <v>124</v>
      </c>
      <c r="DG285" s="26">
        <f>IFERROR(VLOOKUP(DF285,'Dicionário'!$A:$C,2,0),"Conferir")</f>
        <v>2</v>
      </c>
      <c r="DH285" s="3" t="s">
        <v>181</v>
      </c>
      <c r="DI285" s="26">
        <f>IFERROR(VLOOKUP(DH285,'Dicionário'!$A:$C,2,0),"Conferir")</f>
        <v>1</v>
      </c>
      <c r="DJ285" s="3" t="s">
        <v>146</v>
      </c>
      <c r="DK285" s="26">
        <f>IFERROR(VLOOKUP(DJ285,'Dicionário'!$A:$C,2,0),"Conferir")</f>
        <v>5</v>
      </c>
      <c r="DL285" s="3" t="s">
        <v>92</v>
      </c>
      <c r="DM285" s="26">
        <f>IFERROR(VLOOKUP(DL285,'Dicionário'!$A:$C,2,0),"Conferir")</f>
        <v>2</v>
      </c>
      <c r="DN285" s="3" t="s">
        <v>91</v>
      </c>
      <c r="DO285" s="26">
        <f>IFERROR(VLOOKUP(DN285,'Dicionário'!$A:$C,2,0),"Conferir")</f>
        <v>1</v>
      </c>
      <c r="DQ285" s="27">
        <f t="shared" si="5"/>
        <v>3342</v>
      </c>
      <c r="DR285" s="27">
        <f t="shared" si="6"/>
        <v>513</v>
      </c>
      <c r="DS285" s="27">
        <f t="shared" si="7"/>
        <v>20</v>
      </c>
      <c r="DT285" s="23">
        <v>2023.0</v>
      </c>
    </row>
    <row r="286">
      <c r="A286" s="2">
        <v>45052.556482025466</v>
      </c>
      <c r="B286" s="3" t="s">
        <v>2061</v>
      </c>
      <c r="C286" s="3" t="s">
        <v>91</v>
      </c>
      <c r="D286" s="3" t="s">
        <v>91</v>
      </c>
      <c r="E286" s="3" t="s">
        <v>92</v>
      </c>
      <c r="F286" s="3" t="s">
        <v>93</v>
      </c>
      <c r="G286" s="3" t="s">
        <v>93</v>
      </c>
      <c r="H286" s="3" t="s">
        <v>94</v>
      </c>
      <c r="I286" s="3" t="s">
        <v>95</v>
      </c>
      <c r="J286" s="3" t="s">
        <v>96</v>
      </c>
      <c r="K286" s="3" t="s">
        <v>2062</v>
      </c>
      <c r="L286" s="3">
        <v>2.023030521E9</v>
      </c>
      <c r="M286" s="3" t="s">
        <v>294</v>
      </c>
      <c r="N286" s="3" t="s">
        <v>2063</v>
      </c>
      <c r="O286" s="3">
        <v>1.1942623919E10</v>
      </c>
      <c r="P286" s="3">
        <v>5.55778447E8</v>
      </c>
      <c r="R286" s="3">
        <v>5.456282887E10</v>
      </c>
      <c r="S286" s="4">
        <v>38703.0</v>
      </c>
      <c r="T286" s="3" t="s">
        <v>99</v>
      </c>
      <c r="U286" s="3" t="s">
        <v>100</v>
      </c>
      <c r="V286" s="3" t="s">
        <v>2064</v>
      </c>
      <c r="W286" s="5" t="s">
        <v>2065</v>
      </c>
      <c r="X286" s="3" t="s">
        <v>202</v>
      </c>
      <c r="Y286" s="3" t="s">
        <v>104</v>
      </c>
      <c r="Z286" s="3" t="s">
        <v>105</v>
      </c>
      <c r="AA286" s="3" t="s">
        <v>106</v>
      </c>
      <c r="AC286" s="3">
        <v>3.0</v>
      </c>
      <c r="AD286" s="3">
        <v>1.0</v>
      </c>
      <c r="AE286" s="23">
        <f t="shared" si="1"/>
        <v>2</v>
      </c>
      <c r="AF286" s="3">
        <v>0.0</v>
      </c>
      <c r="AG286" s="23">
        <f t="shared" si="2"/>
        <v>2</v>
      </c>
      <c r="AH286" s="24" t="str">
        <f t="shared" si="3"/>
        <v>Ok</v>
      </c>
      <c r="AI286" s="3" t="s">
        <v>134</v>
      </c>
      <c r="AJ286" s="3">
        <v>0.0</v>
      </c>
      <c r="AK286" s="3" t="s">
        <v>109</v>
      </c>
      <c r="AL286" s="25">
        <f>IFERROR(VLOOKUP(AK286,'Dicionário'!A:C,2,0),"Conferir")</f>
        <v>2</v>
      </c>
      <c r="AM286" s="3">
        <v>0.0</v>
      </c>
      <c r="AN286" s="3" t="s">
        <v>109</v>
      </c>
      <c r="AO286" s="26">
        <f>IFERROR(VLOOKUP(AN286,'Dicionário'!$A:$C,2,0),"Conferir")</f>
        <v>2</v>
      </c>
      <c r="AP286" s="3">
        <v>1568.0</v>
      </c>
      <c r="AQ286" s="3" t="s">
        <v>108</v>
      </c>
      <c r="AR286" s="26">
        <f>IFERROR(VLOOKUP(AQ286,'Dicionário'!$A:$C,2,0),"Conferir")</f>
        <v>2</v>
      </c>
      <c r="AS286" s="3">
        <v>0.0</v>
      </c>
      <c r="AT286" s="3" t="s">
        <v>109</v>
      </c>
      <c r="AU286" s="26">
        <f>IFERROR(VLOOKUP(AT286,'Dicionário'!$A:$C,2,0),"Conferir")</f>
        <v>2</v>
      </c>
      <c r="AV286" s="3">
        <v>0.0</v>
      </c>
      <c r="AW286" s="3" t="s">
        <v>109</v>
      </c>
      <c r="AX286" s="26">
        <f>IFERROR(VLOOKUP(AW286,'Dicionário'!$A:$C,2,0),"Conferir")</f>
        <v>2</v>
      </c>
      <c r="AY286" s="3">
        <v>0.0</v>
      </c>
      <c r="AZ286" s="3" t="s">
        <v>109</v>
      </c>
      <c r="BA286" s="26">
        <f>IFERROR(VLOOKUP(AZ286,'Dicionário'!$A:$C,2,0),"Conferir")</f>
        <v>2</v>
      </c>
      <c r="BB286" s="3">
        <v>0.0</v>
      </c>
      <c r="BC286" s="3" t="s">
        <v>109</v>
      </c>
      <c r="BD286" s="26">
        <f>IFERROR(VLOOKUP(BC286,'Dicionário'!$A:$C,2,0),"Conferir")</f>
        <v>2</v>
      </c>
      <c r="BF286" s="3">
        <v>1.0</v>
      </c>
      <c r="BG286" s="3" t="s">
        <v>111</v>
      </c>
      <c r="BH286" s="26">
        <f>IFERROR(VLOOKUP(BG286,'Dicionário'!$A:$C,2,0),"Conferir")</f>
        <v>2</v>
      </c>
      <c r="BI286" s="3">
        <v>1296.0</v>
      </c>
      <c r="BJ286" s="3" t="s">
        <v>112</v>
      </c>
      <c r="BK286" s="26">
        <f>IFERROR(VLOOKUP(BJ286,'Dicionário'!$A:$C,2,0),"Conferir")</f>
        <v>2</v>
      </c>
      <c r="BL286" s="3">
        <v>0.0</v>
      </c>
      <c r="BM286" s="3" t="s">
        <v>113</v>
      </c>
      <c r="BN286" s="26">
        <f>IFERROR(VLOOKUP(BM286,'Dicionário'!$A:$C,2,0),"Conferir")</f>
        <v>2</v>
      </c>
      <c r="BO286" s="3">
        <v>100.0</v>
      </c>
      <c r="BP286" s="3" t="s">
        <v>114</v>
      </c>
      <c r="BQ286" s="26">
        <f>IFERROR(VLOOKUP(BP286,'Dicionário'!$A:$C,2,0),"Conferir")</f>
        <v>2</v>
      </c>
      <c r="BR286" s="3">
        <v>135.0</v>
      </c>
      <c r="BS286" s="3" t="s">
        <v>114</v>
      </c>
      <c r="BT286" s="26">
        <f>IFERROR(VLOOKUP(BS286,'Dicionário'!$A:$C,2,0),"Conferir")</f>
        <v>2</v>
      </c>
      <c r="BU286" s="3">
        <v>0.0</v>
      </c>
      <c r="BV286" s="3" t="s">
        <v>113</v>
      </c>
      <c r="BW286" s="26">
        <f>IFERROR(VLOOKUP(BV286,'Dicionário'!$A:$C,2,0),"Conferir")</f>
        <v>2</v>
      </c>
      <c r="BX286" s="3" t="s">
        <v>157</v>
      </c>
      <c r="BY286" s="3">
        <v>85.0</v>
      </c>
      <c r="BZ286" s="3" t="s">
        <v>116</v>
      </c>
      <c r="CA286" s="26">
        <f>IFERROR(VLOOKUP(BZ286,'Dicionário'!$A:$C,2,0),"Conferir")</f>
        <v>2</v>
      </c>
      <c r="CB286" s="3">
        <v>0.0</v>
      </c>
      <c r="CC286" s="3">
        <v>0.0</v>
      </c>
      <c r="CD286" s="3" t="s">
        <v>113</v>
      </c>
      <c r="CE286" s="26">
        <f>IFERROR(VLOOKUP(CD286,'Dicionário'!$A:$C,2,0),"Conferir")</f>
        <v>2</v>
      </c>
      <c r="CF286" s="3">
        <v>0.0</v>
      </c>
      <c r="CG286" s="3" t="s">
        <v>113</v>
      </c>
      <c r="CH286" s="26">
        <f>IFERROR(VLOOKUP(CG286,'Dicionário'!$A:$C,2,0),"Conferir")</f>
        <v>2</v>
      </c>
      <c r="CI286" s="3">
        <v>131.0</v>
      </c>
      <c r="CJ286" s="3" t="s">
        <v>113</v>
      </c>
      <c r="CK286" s="26">
        <f>IFERROR(VLOOKUP(CJ286,'Dicionário'!$A:$C,2,0),"Conferir")</f>
        <v>2</v>
      </c>
      <c r="CL286" s="3" t="s">
        <v>217</v>
      </c>
      <c r="CM286" s="3">
        <v>0.0</v>
      </c>
      <c r="CN286" s="3">
        <v>0.0</v>
      </c>
      <c r="CO286" s="3">
        <v>0.0</v>
      </c>
      <c r="CP286" s="3" t="s">
        <v>113</v>
      </c>
      <c r="CQ286" s="26">
        <f>IFERROR(VLOOKUP(CP286,'Dicionário'!$A:$C,2,0),"Conferir")</f>
        <v>2</v>
      </c>
      <c r="CR286" s="3">
        <v>0.0</v>
      </c>
      <c r="CS286" s="3" t="s">
        <v>113</v>
      </c>
      <c r="CT286" s="3">
        <v>0.0</v>
      </c>
      <c r="CU286" s="3">
        <f t="shared" si="43"/>
        <v>0</v>
      </c>
      <c r="CV286" s="3" t="s">
        <v>113</v>
      </c>
      <c r="CW286" s="3">
        <v>0.0</v>
      </c>
      <c r="CX286" s="3" t="s">
        <v>113</v>
      </c>
      <c r="CY286" s="26">
        <f>IFERROR(VLOOKUP(CX286,'Dicionário'!$A:$C,2,0),"Conferir")</f>
        <v>2</v>
      </c>
      <c r="DA286" s="3" t="s">
        <v>121</v>
      </c>
      <c r="DB286" s="3" t="s">
        <v>121</v>
      </c>
      <c r="DC286" s="26">
        <f>IFERROR(VLOOKUP(DB286,'Dicionário'!$A:$C,2,0),"Conferir")</f>
        <v>2</v>
      </c>
      <c r="DD286" s="3" t="s">
        <v>123</v>
      </c>
      <c r="DF286" s="3" t="s">
        <v>124</v>
      </c>
      <c r="DG286" s="26">
        <f>IFERROR(VLOOKUP(DF286,'Dicionário'!$A:$C,2,0),"Conferir")</f>
        <v>2</v>
      </c>
      <c r="DH286" s="3" t="s">
        <v>146</v>
      </c>
      <c r="DI286" s="26">
        <f>IFERROR(VLOOKUP(DH286,'Dicionário'!$A:$C,2,0),"Conferir")</f>
        <v>5</v>
      </c>
      <c r="DJ286" s="3" t="s">
        <v>146</v>
      </c>
      <c r="DK286" s="26">
        <f>IFERROR(VLOOKUP(DJ286,'Dicionário'!$A:$C,2,0),"Conferir")</f>
        <v>5</v>
      </c>
      <c r="DL286" s="3" t="s">
        <v>92</v>
      </c>
      <c r="DM286" s="26">
        <f>IFERROR(VLOOKUP(DL286,'Dicionário'!$A:$C,2,0),"Conferir")</f>
        <v>2</v>
      </c>
      <c r="DN286" s="3" t="s">
        <v>92</v>
      </c>
      <c r="DO286" s="26">
        <f>IFERROR(VLOOKUP(DN286,'Dicionário'!$A:$C,2,0),"Conferir")</f>
        <v>2</v>
      </c>
      <c r="DQ286" s="27">
        <f t="shared" si="5"/>
        <v>1568</v>
      </c>
      <c r="DR286" s="27">
        <f t="shared" si="6"/>
        <v>1747</v>
      </c>
      <c r="DS286" s="27">
        <f t="shared" si="7"/>
        <v>17</v>
      </c>
      <c r="DT286" s="27">
        <v>2022.0</v>
      </c>
    </row>
    <row r="287">
      <c r="A287" s="2">
        <v>45045.460333449075</v>
      </c>
      <c r="B287" s="3" t="s">
        <v>2067</v>
      </c>
      <c r="C287" s="3" t="s">
        <v>91</v>
      </c>
      <c r="D287" s="3" t="s">
        <v>92</v>
      </c>
      <c r="E287" s="3" t="s">
        <v>92</v>
      </c>
      <c r="F287" s="3">
        <v>1.0</v>
      </c>
      <c r="G287" s="3">
        <v>1.0</v>
      </c>
      <c r="H287" s="3" t="s">
        <v>94</v>
      </c>
      <c r="I287" s="3" t="s">
        <v>95</v>
      </c>
      <c r="J287" s="3" t="s">
        <v>96</v>
      </c>
      <c r="K287" s="3" t="s">
        <v>2068</v>
      </c>
      <c r="L287" s="3">
        <v>2.02303052E9</v>
      </c>
      <c r="M287" s="3" t="s">
        <v>209</v>
      </c>
      <c r="N287" s="3" t="s">
        <v>2069</v>
      </c>
      <c r="O287" s="3">
        <v>1.1984614641E10</v>
      </c>
      <c r="P287" s="3">
        <v>5.47882452E8</v>
      </c>
      <c r="R287" s="3">
        <v>5.5814830867E10</v>
      </c>
      <c r="S287" s="4">
        <v>38384.0</v>
      </c>
      <c r="T287" s="3" t="s">
        <v>163</v>
      </c>
      <c r="U287" s="3" t="s">
        <v>100</v>
      </c>
      <c r="V287" s="3" t="s">
        <v>2070</v>
      </c>
      <c r="W287" s="5" t="s">
        <v>2071</v>
      </c>
      <c r="X287" s="3" t="s">
        <v>103</v>
      </c>
      <c r="Y287" s="3" t="s">
        <v>104</v>
      </c>
      <c r="Z287" s="3" t="s">
        <v>105</v>
      </c>
      <c r="AA287" s="3" t="s">
        <v>106</v>
      </c>
      <c r="AC287" s="3">
        <v>3.0</v>
      </c>
      <c r="AD287" s="3">
        <v>3.0</v>
      </c>
      <c r="AE287" s="23">
        <f t="shared" si="1"/>
        <v>6</v>
      </c>
      <c r="AG287" s="23">
        <f t="shared" si="2"/>
        <v>6</v>
      </c>
      <c r="AH287" s="24" t="str">
        <f t="shared" si="3"/>
        <v>Ok</v>
      </c>
      <c r="AI287" s="3" t="s">
        <v>107</v>
      </c>
      <c r="AJ287" s="3">
        <v>0.0</v>
      </c>
      <c r="AK287" s="3" t="s">
        <v>109</v>
      </c>
      <c r="AL287" s="25">
        <f>IFERROR(VLOOKUP(AK287,'Dicionário'!A:C,2,0),"Conferir")</f>
        <v>2</v>
      </c>
      <c r="AM287" s="3">
        <v>1500.0</v>
      </c>
      <c r="AN287" s="3" t="s">
        <v>274</v>
      </c>
      <c r="AO287" s="26">
        <f>IFERROR(VLOOKUP(AN287,'Dicionário'!$A:$C,2,0),"Conferir")</f>
        <v>0</v>
      </c>
      <c r="AP287" s="3">
        <v>1500.0</v>
      </c>
      <c r="AQ287" s="3" t="s">
        <v>274</v>
      </c>
      <c r="AR287" s="26">
        <f>IFERROR(VLOOKUP(AQ287,'Dicionário'!$A:$C,2,0),"Conferir")</f>
        <v>0</v>
      </c>
      <c r="AS287" s="3">
        <v>0.0</v>
      </c>
      <c r="AT287" s="3" t="s">
        <v>109</v>
      </c>
      <c r="AU287" s="26">
        <f>IFERROR(VLOOKUP(AT287,'Dicionário'!$A:$C,2,0),"Conferir")</f>
        <v>2</v>
      </c>
      <c r="AV287" s="3">
        <v>0.0</v>
      </c>
      <c r="AW287" s="3" t="s">
        <v>109</v>
      </c>
      <c r="AX287" s="26">
        <f>IFERROR(VLOOKUP(AW287,'Dicionário'!$A:$C,2,0),"Conferir")</f>
        <v>2</v>
      </c>
      <c r="AY287" s="3">
        <v>0.0</v>
      </c>
      <c r="AZ287" s="3" t="s">
        <v>109</v>
      </c>
      <c r="BA287" s="26">
        <f>IFERROR(VLOOKUP(AZ287,'Dicionário'!$A:$C,2,0),"Conferir")</f>
        <v>2</v>
      </c>
      <c r="BB287" s="3">
        <v>0.0</v>
      </c>
      <c r="BC287" s="3" t="s">
        <v>109</v>
      </c>
      <c r="BD287" s="26">
        <f>IFERROR(VLOOKUP(BC287,'Dicionário'!$A:$C,2,0),"Conferir")</f>
        <v>2</v>
      </c>
      <c r="BF287" s="3">
        <v>0.0</v>
      </c>
      <c r="BG287" s="3" t="s">
        <v>155</v>
      </c>
      <c r="BH287" s="26">
        <f>IFERROR(VLOOKUP(BG287,'Dicionário'!$A:$C,2,0),"Conferir")</f>
        <v>3</v>
      </c>
      <c r="BI287" s="3">
        <v>0.0</v>
      </c>
      <c r="BJ287" s="3" t="s">
        <v>156</v>
      </c>
      <c r="BK287" s="26">
        <f>IFERROR(VLOOKUP(BJ287,'Dicionário'!$A:$C,2,0),"Conferir")</f>
        <v>2</v>
      </c>
      <c r="BL287" s="3">
        <v>0.0</v>
      </c>
      <c r="BM287" s="3" t="s">
        <v>113</v>
      </c>
      <c r="BN287" s="26">
        <f>IFERROR(VLOOKUP(BM287,'Dicionário'!$A:$C,2,0),"Conferir")</f>
        <v>2</v>
      </c>
      <c r="BO287" s="3">
        <v>127.0</v>
      </c>
      <c r="BP287" s="3" t="s">
        <v>114</v>
      </c>
      <c r="BQ287" s="26">
        <f>IFERROR(VLOOKUP(BP287,'Dicionário'!$A:$C,2,0),"Conferir")</f>
        <v>2</v>
      </c>
      <c r="BR287" s="3">
        <v>205.0</v>
      </c>
      <c r="BS287" s="3" t="s">
        <v>114</v>
      </c>
      <c r="BT287" s="26">
        <f>IFERROR(VLOOKUP(BS287,'Dicionário'!$A:$C,2,0),"Conferir")</f>
        <v>2</v>
      </c>
      <c r="BU287" s="3">
        <v>0.0</v>
      </c>
      <c r="BV287" s="3" t="s">
        <v>113</v>
      </c>
      <c r="BW287" s="26">
        <f>IFERROR(VLOOKUP(BV287,'Dicionário'!$A:$C,2,0),"Conferir")</f>
        <v>2</v>
      </c>
      <c r="BX287" s="3" t="s">
        <v>157</v>
      </c>
      <c r="BY287" s="3">
        <v>141.0</v>
      </c>
      <c r="BZ287" s="3" t="s">
        <v>116</v>
      </c>
      <c r="CA287" s="26">
        <f>IFERROR(VLOOKUP(BZ287,'Dicionário'!$A:$C,2,0),"Conferir")</f>
        <v>2</v>
      </c>
      <c r="CB287" s="3">
        <v>0.0</v>
      </c>
      <c r="CC287" s="3">
        <v>0.0</v>
      </c>
      <c r="CD287" s="3" t="s">
        <v>113</v>
      </c>
      <c r="CE287" s="26">
        <f>IFERROR(VLOOKUP(CD287,'Dicionário'!$A:$C,2,0),"Conferir")</f>
        <v>2</v>
      </c>
      <c r="CF287" s="3">
        <v>0.0</v>
      </c>
      <c r="CG287" s="3" t="s">
        <v>113</v>
      </c>
      <c r="CH287" s="26">
        <f>IFERROR(VLOOKUP(CG287,'Dicionário'!$A:$C,2,0),"Conferir")</f>
        <v>2</v>
      </c>
      <c r="CI287" s="3">
        <v>300.0</v>
      </c>
      <c r="CJ287" s="3" t="s">
        <v>118</v>
      </c>
      <c r="CK287" s="26">
        <f>IFERROR(VLOOKUP(CJ287,'Dicionário'!$A:$C,2,0),"Conferir")</f>
        <v>2</v>
      </c>
      <c r="CL287" s="3" t="s">
        <v>468</v>
      </c>
      <c r="CM287" s="3">
        <v>0.0</v>
      </c>
      <c r="CN287" s="3">
        <v>0.0</v>
      </c>
      <c r="CO287" s="3">
        <v>0.0</v>
      </c>
      <c r="CP287" s="3" t="s">
        <v>113</v>
      </c>
      <c r="CQ287" s="26">
        <f>IFERROR(VLOOKUP(CP287,'Dicionário'!$A:$C,2,0),"Conferir")</f>
        <v>2</v>
      </c>
      <c r="CR287" s="3">
        <v>0.0</v>
      </c>
      <c r="CS287" s="3" t="s">
        <v>113</v>
      </c>
      <c r="CT287" s="3">
        <v>0.0</v>
      </c>
      <c r="CU287" s="3">
        <f t="shared" si="43"/>
        <v>0</v>
      </c>
      <c r="CV287" s="3" t="s">
        <v>113</v>
      </c>
      <c r="CW287" s="3">
        <v>0.0</v>
      </c>
      <c r="CX287" s="3" t="s">
        <v>113</v>
      </c>
      <c r="CY287" s="26">
        <f>IFERROR(VLOOKUP(CX287,'Dicionário'!$A:$C,2,0),"Conferir")</f>
        <v>2</v>
      </c>
      <c r="DA287" s="3" t="s">
        <v>331</v>
      </c>
      <c r="DB287" s="3" t="s">
        <v>122</v>
      </c>
      <c r="DC287" s="26">
        <f>IFERROR(VLOOKUP(DB287,'Dicionário'!$A:$C,2,0),"Conferir")</f>
        <v>1</v>
      </c>
      <c r="DD287" s="3" t="s">
        <v>144</v>
      </c>
      <c r="DF287" s="3" t="s">
        <v>124</v>
      </c>
      <c r="DG287" s="26">
        <f>IFERROR(VLOOKUP(DF287,'Dicionário'!$A:$C,2,0),"Conferir")</f>
        <v>2</v>
      </c>
      <c r="DH287" s="3" t="s">
        <v>146</v>
      </c>
      <c r="DI287" s="26">
        <f>IFERROR(VLOOKUP(DH287,'Dicionário'!$A:$C,2,0),"Conferir")</f>
        <v>5</v>
      </c>
      <c r="DJ287" s="3" t="s">
        <v>146</v>
      </c>
      <c r="DK287" s="26">
        <f>IFERROR(VLOOKUP(DJ287,'Dicionário'!$A:$C,2,0),"Conferir")</f>
        <v>5</v>
      </c>
      <c r="DL287" s="3" t="s">
        <v>92</v>
      </c>
      <c r="DM287" s="26">
        <f>IFERROR(VLOOKUP(DL287,'Dicionário'!$A:$C,2,0),"Conferir")</f>
        <v>2</v>
      </c>
      <c r="DN287" s="3" t="s">
        <v>92</v>
      </c>
      <c r="DO287" s="26">
        <f>IFERROR(VLOOKUP(DN287,'Dicionário'!$A:$C,2,0),"Conferir")</f>
        <v>2</v>
      </c>
      <c r="DQ287" s="27">
        <f t="shared" si="5"/>
        <v>3000</v>
      </c>
      <c r="DR287" s="27">
        <f t="shared" si="6"/>
        <v>773</v>
      </c>
      <c r="DS287" s="27">
        <f t="shared" si="7"/>
        <v>18</v>
      </c>
      <c r="DT287" s="27">
        <v>2023.0</v>
      </c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  <c r="EN287" s="23"/>
      <c r="EO287" s="23"/>
      <c r="EP287" s="23"/>
      <c r="EQ287" s="23"/>
      <c r="ER287" s="23"/>
      <c r="ES287" s="23"/>
      <c r="ET287" s="23"/>
      <c r="EU287" s="23"/>
      <c r="EV287" s="23"/>
      <c r="EW287" s="23"/>
      <c r="EX287" s="23"/>
      <c r="EY287" s="23"/>
      <c r="EZ287" s="23"/>
      <c r="FA287" s="23"/>
      <c r="FB287" s="23"/>
      <c r="FC287" s="23"/>
      <c r="FD287" s="23"/>
      <c r="FE287" s="23"/>
      <c r="FF287" s="23"/>
      <c r="FG287" s="23"/>
      <c r="FH287" s="23"/>
      <c r="FI287" s="23"/>
      <c r="FJ287" s="23"/>
      <c r="FK287" s="23"/>
      <c r="FL287" s="23"/>
      <c r="FM287" s="23"/>
      <c r="FN287" s="23"/>
      <c r="FO287" s="23"/>
      <c r="FP287" s="23"/>
      <c r="FQ287" s="23"/>
      <c r="FR287" s="23"/>
      <c r="FS287" s="23"/>
      <c r="FT287" s="23"/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/>
      <c r="GH287" s="23"/>
      <c r="GI287" s="23"/>
      <c r="GJ287" s="23"/>
      <c r="GK287" s="23"/>
      <c r="GL287" s="23"/>
      <c r="GM287" s="23"/>
      <c r="GN287" s="23"/>
      <c r="GO287" s="23"/>
      <c r="GP287" s="23"/>
      <c r="GQ287" s="23"/>
      <c r="GR287" s="23"/>
      <c r="GS287" s="23"/>
      <c r="GT287" s="23"/>
      <c r="GU287" s="23"/>
      <c r="GV287" s="23"/>
      <c r="GW287" s="23"/>
      <c r="GX287" s="23"/>
      <c r="GY287" s="23"/>
      <c r="GZ287" s="23"/>
      <c r="HA287" s="23"/>
      <c r="HB287" s="23"/>
      <c r="HC287" s="23"/>
      <c r="HD287" s="23"/>
      <c r="HE287" s="23"/>
      <c r="HF287" s="23"/>
      <c r="HG287" s="23"/>
      <c r="HH287" s="23"/>
      <c r="HI287" s="23"/>
      <c r="HJ287" s="23"/>
      <c r="HK287" s="23"/>
      <c r="HL287" s="23"/>
      <c r="HM287" s="23"/>
      <c r="HN287" s="23"/>
      <c r="HO287" s="23"/>
      <c r="HP287" s="23"/>
      <c r="HQ287" s="23"/>
      <c r="HR287" s="23"/>
      <c r="HS287" s="23"/>
      <c r="HT287" s="23"/>
      <c r="HU287" s="23"/>
      <c r="HV287" s="23"/>
      <c r="HW287" s="23"/>
      <c r="HX287" s="23"/>
      <c r="HY287" s="23"/>
      <c r="HZ287" s="23"/>
      <c r="IA287" s="23"/>
    </row>
    <row r="288">
      <c r="A288" s="2">
        <v>45052.53123165509</v>
      </c>
      <c r="B288" s="3" t="s">
        <v>2072</v>
      </c>
      <c r="C288" s="3" t="s">
        <v>91</v>
      </c>
      <c r="D288" s="3" t="s">
        <v>91</v>
      </c>
      <c r="E288" s="3" t="s">
        <v>92</v>
      </c>
      <c r="F288" s="3">
        <v>2.0</v>
      </c>
      <c r="G288" s="3" t="s">
        <v>93</v>
      </c>
      <c r="H288" s="3" t="s">
        <v>94</v>
      </c>
      <c r="I288" s="3" t="s">
        <v>96</v>
      </c>
      <c r="J288" s="3" t="s">
        <v>95</v>
      </c>
      <c r="K288" s="3" t="s">
        <v>2073</v>
      </c>
      <c r="L288" s="3">
        <v>2.023030523E9</v>
      </c>
      <c r="M288" s="3" t="s">
        <v>832</v>
      </c>
      <c r="N288" s="3" t="s">
        <v>2074</v>
      </c>
      <c r="O288" s="3">
        <v>1.1986736826E10</v>
      </c>
      <c r="P288" s="3">
        <v>2.2396203E7</v>
      </c>
      <c r="Q288" s="3" t="s">
        <v>92</v>
      </c>
      <c r="R288" s="3">
        <v>1.4328638866E10</v>
      </c>
      <c r="S288" s="4">
        <v>26403.0</v>
      </c>
      <c r="T288" s="3" t="s">
        <v>163</v>
      </c>
      <c r="U288" s="3" t="s">
        <v>100</v>
      </c>
      <c r="V288" s="3" t="s">
        <v>2075</v>
      </c>
      <c r="W288" s="5" t="s">
        <v>2076</v>
      </c>
      <c r="X288" s="3" t="s">
        <v>103</v>
      </c>
      <c r="Y288" s="3" t="s">
        <v>104</v>
      </c>
      <c r="Z288" s="3" t="s">
        <v>2077</v>
      </c>
      <c r="AA288" s="3">
        <v>2.0</v>
      </c>
      <c r="AC288" s="3">
        <v>1.0</v>
      </c>
      <c r="AD288" s="3">
        <v>1.0</v>
      </c>
      <c r="AE288" s="23">
        <f t="shared" si="1"/>
        <v>2</v>
      </c>
      <c r="AG288" s="23">
        <f t="shared" si="2"/>
        <v>2</v>
      </c>
      <c r="AH288" s="24" t="str">
        <f t="shared" si="3"/>
        <v>Ok</v>
      </c>
      <c r="AI288" s="3" t="s">
        <v>107</v>
      </c>
      <c r="AJ288" s="3">
        <v>1454.0</v>
      </c>
      <c r="AK288" s="3" t="s">
        <v>108</v>
      </c>
      <c r="AL288" s="25">
        <f>IFERROR(VLOOKUP(AK288,'Dicionário'!A:C,2,0),"Conferir")</f>
        <v>2</v>
      </c>
      <c r="AM288" s="3">
        <v>1500.0</v>
      </c>
      <c r="AN288" s="3" t="s">
        <v>135</v>
      </c>
      <c r="AO288" s="26">
        <f>IFERROR(VLOOKUP(AN288,'Dicionário'!$A:$C,2,0),"Conferir")</f>
        <v>2</v>
      </c>
      <c r="AP288" s="3">
        <v>0.0</v>
      </c>
      <c r="AQ288" s="3" t="s">
        <v>109</v>
      </c>
      <c r="AR288" s="26">
        <f>IFERROR(VLOOKUP(AQ288,'Dicionário'!$A:$C,2,0),"Conferir")</f>
        <v>2</v>
      </c>
      <c r="AS288" s="3">
        <v>0.0</v>
      </c>
      <c r="AT288" s="3" t="s">
        <v>109</v>
      </c>
      <c r="AU288" s="26">
        <f>IFERROR(VLOOKUP(AT288,'Dicionário'!$A:$C,2,0),"Conferir")</f>
        <v>2</v>
      </c>
      <c r="AV288" s="3">
        <v>0.0</v>
      </c>
      <c r="AW288" s="3" t="s">
        <v>109</v>
      </c>
      <c r="AX288" s="26">
        <f>IFERROR(VLOOKUP(AW288,'Dicionário'!$A:$C,2,0),"Conferir")</f>
        <v>2</v>
      </c>
      <c r="AY288" s="3">
        <v>0.0</v>
      </c>
      <c r="AZ288" s="3" t="s">
        <v>109</v>
      </c>
      <c r="BA288" s="26">
        <f>IFERROR(VLOOKUP(AZ288,'Dicionário'!$A:$C,2,0),"Conferir")</f>
        <v>2</v>
      </c>
      <c r="BB288" s="3">
        <v>0.0</v>
      </c>
      <c r="BC288" s="3" t="s">
        <v>109</v>
      </c>
      <c r="BD288" s="26">
        <f>IFERROR(VLOOKUP(BC288,'Dicionário'!$A:$C,2,0),"Conferir")</f>
        <v>2</v>
      </c>
      <c r="BF288" s="3">
        <v>0.0</v>
      </c>
      <c r="BG288" s="3" t="s">
        <v>136</v>
      </c>
      <c r="BH288" s="26">
        <f>IFERROR(VLOOKUP(BG288,'Dicionário'!$A:$C,2,0),"Conferir")</f>
        <v>1</v>
      </c>
      <c r="BI288" s="3">
        <v>0.0</v>
      </c>
      <c r="BJ288" s="3" t="s">
        <v>137</v>
      </c>
      <c r="BK288" s="26">
        <f>IFERROR(VLOOKUP(BJ288,'Dicionário'!$A:$C,2,0),"Conferir")</f>
        <v>2</v>
      </c>
      <c r="BL288" s="3">
        <v>623.0</v>
      </c>
      <c r="BM288" s="3" t="s">
        <v>138</v>
      </c>
      <c r="BN288" s="26">
        <f>IFERROR(VLOOKUP(BM288,'Dicionário'!$A:$C,2,0),"Conferir")</f>
        <v>2</v>
      </c>
      <c r="BO288" s="3">
        <v>136.0</v>
      </c>
      <c r="BP288" s="3" t="s">
        <v>114</v>
      </c>
      <c r="BQ288" s="26">
        <f>IFERROR(VLOOKUP(BP288,'Dicionário'!$A:$C,2,0),"Conferir")</f>
        <v>2</v>
      </c>
      <c r="BR288" s="3">
        <v>163.0</v>
      </c>
      <c r="BS288" s="3" t="s">
        <v>114</v>
      </c>
      <c r="BT288" s="26">
        <f>IFERROR(VLOOKUP(BS288,'Dicionário'!$A:$C,2,0),"Conferir")</f>
        <v>2</v>
      </c>
      <c r="BU288" s="3">
        <v>0.0</v>
      </c>
      <c r="BV288" s="3" t="s">
        <v>113</v>
      </c>
      <c r="BW288" s="26">
        <f>IFERROR(VLOOKUP(BV288,'Dicionário'!$A:$C,2,0),"Conferir")</f>
        <v>2</v>
      </c>
      <c r="BX288" s="3" t="s">
        <v>157</v>
      </c>
      <c r="BY288" s="3">
        <v>100.0</v>
      </c>
      <c r="BZ288" s="3" t="s">
        <v>116</v>
      </c>
      <c r="CA288" s="26">
        <f>IFERROR(VLOOKUP(BZ288,'Dicionário'!$A:$C,2,0),"Conferir")</f>
        <v>2</v>
      </c>
      <c r="CB288" s="3">
        <v>50.0</v>
      </c>
      <c r="CC288" s="3">
        <v>0.0</v>
      </c>
      <c r="CD288" s="3" t="s">
        <v>113</v>
      </c>
      <c r="CE288" s="26">
        <f>IFERROR(VLOOKUP(CD288,'Dicionário'!$A:$C,2,0),"Conferir")</f>
        <v>2</v>
      </c>
      <c r="CF288" s="3">
        <v>0.0</v>
      </c>
      <c r="CG288" s="3" t="s">
        <v>113</v>
      </c>
      <c r="CH288" s="26">
        <f>IFERROR(VLOOKUP(CG288,'Dicionário'!$A:$C,2,0),"Conferir")</f>
        <v>2</v>
      </c>
      <c r="CI288" s="3">
        <v>115.0</v>
      </c>
      <c r="CJ288" s="3" t="s">
        <v>118</v>
      </c>
      <c r="CK288" s="26">
        <f>IFERROR(VLOOKUP(CJ288,'Dicionário'!$A:$C,2,0),"Conferir")</f>
        <v>2</v>
      </c>
      <c r="CL288" s="3" t="s">
        <v>217</v>
      </c>
      <c r="CM288" s="3">
        <v>1.0</v>
      </c>
      <c r="CN288" s="3">
        <v>1.0</v>
      </c>
      <c r="CO288" s="3">
        <v>546.0</v>
      </c>
      <c r="CP288" s="3" t="s">
        <v>120</v>
      </c>
      <c r="CQ288" s="26">
        <f>IFERROR(VLOOKUP(CP288,'Dicionário'!$A:$C,2,0),"Conferir")</f>
        <v>2</v>
      </c>
      <c r="CR288" s="3">
        <v>0.0</v>
      </c>
      <c r="CS288" s="3" t="s">
        <v>120</v>
      </c>
      <c r="CT288" s="3">
        <v>0.0</v>
      </c>
      <c r="CU288" s="3">
        <f t="shared" si="43"/>
        <v>0</v>
      </c>
      <c r="CV288" s="3" t="s">
        <v>113</v>
      </c>
      <c r="CW288" s="3">
        <v>0.0</v>
      </c>
      <c r="CX288" s="3" t="s">
        <v>113</v>
      </c>
      <c r="CY288" s="26">
        <f>IFERROR(VLOOKUP(CX288,'Dicionário'!$A:$C,2,0),"Conferir")</f>
        <v>2</v>
      </c>
      <c r="DA288" s="3" t="s">
        <v>331</v>
      </c>
      <c r="DB288" s="3" t="s">
        <v>121</v>
      </c>
      <c r="DC288" s="26">
        <f>IFERROR(VLOOKUP(DB288,'Dicionário'!$A:$C,2,0),"Conferir")</f>
        <v>2</v>
      </c>
      <c r="DD288" s="3" t="s">
        <v>144</v>
      </c>
      <c r="DE288" s="3" t="s">
        <v>445</v>
      </c>
      <c r="DF288" s="3" t="s">
        <v>124</v>
      </c>
      <c r="DG288" s="26">
        <f>IFERROR(VLOOKUP(DF288,'Dicionário'!$A:$C,2,0),"Conferir")</f>
        <v>2</v>
      </c>
      <c r="DH288" s="3" t="s">
        <v>146</v>
      </c>
      <c r="DI288" s="26">
        <f>IFERROR(VLOOKUP(DH288,'Dicionário'!$A:$C,2,0),"Conferir")</f>
        <v>5</v>
      </c>
      <c r="DJ288" s="3" t="s">
        <v>126</v>
      </c>
      <c r="DK288" s="26">
        <f>IFERROR(VLOOKUP(DJ288,'Dicionário'!$A:$C,2,0),"Conferir")</f>
        <v>7</v>
      </c>
      <c r="DL288" s="3" t="s">
        <v>92</v>
      </c>
      <c r="DM288" s="26">
        <f>IFERROR(VLOOKUP(DL288,'Dicionário'!$A:$C,2,0),"Conferir")</f>
        <v>2</v>
      </c>
      <c r="DN288" s="3" t="s">
        <v>92</v>
      </c>
      <c r="DO288" s="26">
        <f>IFERROR(VLOOKUP(DN288,'Dicionário'!$A:$C,2,0),"Conferir")</f>
        <v>2</v>
      </c>
      <c r="DQ288" s="27">
        <f t="shared" si="5"/>
        <v>2954</v>
      </c>
      <c r="DR288" s="27">
        <f t="shared" si="6"/>
        <v>1733</v>
      </c>
      <c r="DS288" s="27">
        <f t="shared" si="7"/>
        <v>51</v>
      </c>
      <c r="DT288" s="27">
        <v>2023.0</v>
      </c>
    </row>
    <row r="289">
      <c r="A289" s="2">
        <v>45045.44076748843</v>
      </c>
      <c r="B289" s="3" t="s">
        <v>2079</v>
      </c>
      <c r="C289" s="3" t="s">
        <v>91</v>
      </c>
      <c r="D289" s="3" t="s">
        <v>92</v>
      </c>
      <c r="E289" s="3" t="s">
        <v>92</v>
      </c>
      <c r="F289" s="3" t="s">
        <v>93</v>
      </c>
      <c r="G289" s="3" t="s">
        <v>93</v>
      </c>
      <c r="H289" s="3" t="s">
        <v>94</v>
      </c>
      <c r="I289" s="3" t="s">
        <v>96</v>
      </c>
      <c r="J289" s="3" t="s">
        <v>455</v>
      </c>
      <c r="K289" s="3" t="s">
        <v>2080</v>
      </c>
      <c r="L289" s="3">
        <v>2.023030526E9</v>
      </c>
      <c r="M289" s="3" t="s">
        <v>267</v>
      </c>
      <c r="N289" s="3" t="s">
        <v>2081</v>
      </c>
      <c r="O289" s="3">
        <v>1.1911982006E10</v>
      </c>
      <c r="P289" s="3">
        <v>5.9088792E8</v>
      </c>
      <c r="Q289" s="3" t="s">
        <v>92</v>
      </c>
      <c r="R289" s="3">
        <v>5.2202296808E10</v>
      </c>
      <c r="S289" s="4">
        <v>38888.0</v>
      </c>
      <c r="T289" s="3" t="s">
        <v>131</v>
      </c>
      <c r="U289" s="3" t="s">
        <v>100</v>
      </c>
      <c r="V289" s="3" t="s">
        <v>2082</v>
      </c>
      <c r="W289" s="5" t="s">
        <v>2083</v>
      </c>
      <c r="X289" s="3" t="s">
        <v>2084</v>
      </c>
      <c r="Y289" s="3" t="s">
        <v>104</v>
      </c>
      <c r="Z289" s="3" t="s">
        <v>105</v>
      </c>
      <c r="AA289" s="3" t="s">
        <v>106</v>
      </c>
      <c r="AB289" s="3" t="s">
        <v>2085</v>
      </c>
      <c r="AC289" s="3">
        <v>2.0</v>
      </c>
      <c r="AD289" s="3">
        <v>1.0</v>
      </c>
      <c r="AE289" s="23">
        <f t="shared" si="1"/>
        <v>2</v>
      </c>
      <c r="AG289" s="23">
        <f t="shared" si="2"/>
        <v>2</v>
      </c>
      <c r="AH289" s="24" t="str">
        <f t="shared" si="3"/>
        <v>Ok</v>
      </c>
      <c r="AI289" s="3" t="s">
        <v>107</v>
      </c>
      <c r="AJ289" s="3">
        <v>0.0</v>
      </c>
      <c r="AK289" s="3" t="s">
        <v>109</v>
      </c>
      <c r="AL289" s="25">
        <f>IFERROR(VLOOKUP(AK289,'Dicionário'!A:C,2,0),"Conferir")</f>
        <v>2</v>
      </c>
      <c r="AM289" s="3">
        <v>1500.0</v>
      </c>
      <c r="AN289" s="3" t="s">
        <v>135</v>
      </c>
      <c r="AO289" s="26">
        <f>IFERROR(VLOOKUP(AN289,'Dicionário'!$A:$C,2,0),"Conferir")</f>
        <v>2</v>
      </c>
      <c r="AP289" s="3">
        <v>1200.0</v>
      </c>
      <c r="AQ289" s="3" t="s">
        <v>135</v>
      </c>
      <c r="AR289" s="26">
        <f>IFERROR(VLOOKUP(AQ289,'Dicionário'!$A:$C,2,0),"Conferir")</f>
        <v>2</v>
      </c>
      <c r="AS289" s="3">
        <v>0.0</v>
      </c>
      <c r="AT289" s="3" t="s">
        <v>109</v>
      </c>
      <c r="AU289" s="26">
        <f>IFERROR(VLOOKUP(AT289,'Dicionário'!$A:$C,2,0),"Conferir")</f>
        <v>2</v>
      </c>
      <c r="AV289" s="3">
        <v>0.0</v>
      </c>
      <c r="AW289" s="3" t="s">
        <v>109</v>
      </c>
      <c r="AX289" s="26">
        <f>IFERROR(VLOOKUP(AW289,'Dicionário'!$A:$C,2,0),"Conferir")</f>
        <v>2</v>
      </c>
      <c r="AY289" s="3">
        <v>0.0</v>
      </c>
      <c r="AZ289" s="3" t="s">
        <v>109</v>
      </c>
      <c r="BA289" s="26">
        <f>IFERROR(VLOOKUP(AZ289,'Dicionário'!$A:$C,2,0),"Conferir")</f>
        <v>2</v>
      </c>
      <c r="BB289" s="3">
        <v>750.0</v>
      </c>
      <c r="BC289" s="3" t="s">
        <v>154</v>
      </c>
      <c r="BD289" s="26">
        <f>IFERROR(VLOOKUP(BC289,'Dicionário'!$A:$C,2,0),"Conferir")</f>
        <v>2</v>
      </c>
      <c r="BE289" s="3" t="s">
        <v>1850</v>
      </c>
      <c r="BF289" s="3">
        <v>0.0</v>
      </c>
      <c r="BG289" s="3" t="s">
        <v>155</v>
      </c>
      <c r="BH289" s="26">
        <f>IFERROR(VLOOKUP(BG289,'Dicionário'!$A:$C,2,0),"Conferir")</f>
        <v>3</v>
      </c>
      <c r="BI289" s="3">
        <v>0.0</v>
      </c>
      <c r="BJ289" s="3" t="s">
        <v>216</v>
      </c>
      <c r="BK289" s="26">
        <f>IFERROR(VLOOKUP(BJ289,'Dicionário'!$A:$C,2,0),"Conferir")</f>
        <v>2</v>
      </c>
      <c r="BL289" s="3">
        <v>0.0</v>
      </c>
      <c r="BM289" s="3" t="s">
        <v>113</v>
      </c>
      <c r="BN289" s="26">
        <f>IFERROR(VLOOKUP(BM289,'Dicionário'!$A:$C,2,0),"Conferir")</f>
        <v>2</v>
      </c>
      <c r="BO289" s="3">
        <v>68.0</v>
      </c>
      <c r="BP289" s="3" t="s">
        <v>114</v>
      </c>
      <c r="BQ289" s="26">
        <f>IFERROR(VLOOKUP(BP289,'Dicionário'!$A:$C,2,0),"Conferir")</f>
        <v>2</v>
      </c>
      <c r="BR289" s="3">
        <v>155.0</v>
      </c>
      <c r="BS289" s="3" t="s">
        <v>114</v>
      </c>
      <c r="BT289" s="26">
        <f>IFERROR(VLOOKUP(BS289,'Dicionário'!$A:$C,2,0),"Conferir")</f>
        <v>2</v>
      </c>
      <c r="BU289" s="3">
        <v>0.0</v>
      </c>
      <c r="BV289" s="3" t="s">
        <v>113</v>
      </c>
      <c r="BW289" s="26">
        <f>IFERROR(VLOOKUP(BV289,'Dicionário'!$A:$C,2,0),"Conferir")</f>
        <v>2</v>
      </c>
      <c r="BX289" s="3" t="s">
        <v>157</v>
      </c>
      <c r="BY289" s="3">
        <v>110.0</v>
      </c>
      <c r="BZ289" s="3" t="s">
        <v>116</v>
      </c>
      <c r="CA289" s="26">
        <f>IFERROR(VLOOKUP(BZ289,'Dicionário'!$A:$C,2,0),"Conferir")</f>
        <v>2</v>
      </c>
      <c r="CB289" s="3">
        <v>0.0</v>
      </c>
      <c r="CC289" s="3">
        <v>0.0</v>
      </c>
      <c r="CD289" s="3" t="s">
        <v>113</v>
      </c>
      <c r="CE289" s="26">
        <f>IFERROR(VLOOKUP(CD289,'Dicionário'!$A:$C,2,0),"Conferir")</f>
        <v>2</v>
      </c>
      <c r="CF289" s="3">
        <v>0.0</v>
      </c>
      <c r="CG289" s="3" t="s">
        <v>113</v>
      </c>
      <c r="CH289" s="26">
        <f>IFERROR(VLOOKUP(CG289,'Dicionário'!$A:$C,2,0),"Conferir")</f>
        <v>2</v>
      </c>
      <c r="CI289" s="3">
        <v>25.0</v>
      </c>
      <c r="CJ289" s="3" t="s">
        <v>118</v>
      </c>
      <c r="CK289" s="26">
        <f>IFERROR(VLOOKUP(CJ289,'Dicionário'!$A:$C,2,0),"Conferir")</f>
        <v>2</v>
      </c>
      <c r="CL289" s="3" t="s">
        <v>1851</v>
      </c>
      <c r="CM289" s="3">
        <v>1.0</v>
      </c>
      <c r="CN289" s="3">
        <v>0.0</v>
      </c>
      <c r="CO289" s="3">
        <v>0.0</v>
      </c>
      <c r="CP289" s="3" t="s">
        <v>113</v>
      </c>
      <c r="CQ289" s="26">
        <f>IFERROR(VLOOKUP(CP289,'Dicionário'!$A:$C,2,0),"Conferir")</f>
        <v>2</v>
      </c>
      <c r="CR289" s="3">
        <v>0.0</v>
      </c>
      <c r="CS289" s="3" t="s">
        <v>120</v>
      </c>
      <c r="CT289" s="3">
        <v>0.0</v>
      </c>
      <c r="CU289" s="3">
        <f t="shared" si="43"/>
        <v>0</v>
      </c>
      <c r="CV289" s="3" t="s">
        <v>113</v>
      </c>
      <c r="CW289" s="3">
        <v>0.0</v>
      </c>
      <c r="CX289" s="3" t="s">
        <v>113</v>
      </c>
      <c r="CY289" s="26">
        <f>IFERROR(VLOOKUP(CX289,'Dicionário'!$A:$C,2,0),"Conferir")</f>
        <v>2</v>
      </c>
      <c r="CZ289" s="3" t="s">
        <v>1852</v>
      </c>
      <c r="DA289" s="3" t="s">
        <v>122</v>
      </c>
      <c r="DB289" s="3" t="s">
        <v>122</v>
      </c>
      <c r="DC289" s="26">
        <f>IFERROR(VLOOKUP(DB289,'Dicionário'!$A:$C,2,0),"Conferir")</f>
        <v>1</v>
      </c>
      <c r="DD289" s="3" t="s">
        <v>144</v>
      </c>
      <c r="DF289" s="3" t="s">
        <v>124</v>
      </c>
      <c r="DG289" s="26">
        <f>IFERROR(VLOOKUP(DF289,'Dicionário'!$A:$C,2,0),"Conferir")</f>
        <v>2</v>
      </c>
      <c r="DH289" s="3" t="s">
        <v>181</v>
      </c>
      <c r="DI289" s="26">
        <f>IFERROR(VLOOKUP(DH289,'Dicionário'!$A:$C,2,0),"Conferir")</f>
        <v>1</v>
      </c>
      <c r="DJ289" s="3" t="s">
        <v>146</v>
      </c>
      <c r="DK289" s="26">
        <f>IFERROR(VLOOKUP(DJ289,'Dicionário'!$A:$C,2,0),"Conferir")</f>
        <v>5</v>
      </c>
      <c r="DL289" s="3" t="s">
        <v>92</v>
      </c>
      <c r="DM289" s="26">
        <f>IFERROR(VLOOKUP(DL289,'Dicionário'!$A:$C,2,0),"Conferir")</f>
        <v>2</v>
      </c>
      <c r="DN289" s="3" t="s">
        <v>92</v>
      </c>
      <c r="DO289" s="26">
        <f>IFERROR(VLOOKUP(DN289,'Dicionário'!$A:$C,2,0),"Conferir")</f>
        <v>2</v>
      </c>
      <c r="DQ289" s="27">
        <f t="shared" si="5"/>
        <v>3450</v>
      </c>
      <c r="DR289" s="27">
        <f t="shared" si="6"/>
        <v>358</v>
      </c>
      <c r="DS289" s="27">
        <f t="shared" si="7"/>
        <v>17</v>
      </c>
      <c r="DT289" s="27">
        <v>2023.0</v>
      </c>
    </row>
    <row r="290">
      <c r="A290" s="2">
        <v>45052.78873728009</v>
      </c>
      <c r="B290" s="3" t="s">
        <v>2089</v>
      </c>
      <c r="C290" s="3" t="s">
        <v>91</v>
      </c>
      <c r="D290" s="3" t="s">
        <v>92</v>
      </c>
      <c r="E290" s="3" t="s">
        <v>92</v>
      </c>
      <c r="F290" s="3">
        <v>1.0</v>
      </c>
      <c r="G290" s="3">
        <v>1.0</v>
      </c>
      <c r="H290" s="3">
        <v>1.0</v>
      </c>
      <c r="I290" s="3" t="s">
        <v>95</v>
      </c>
      <c r="J290" s="3" t="s">
        <v>995</v>
      </c>
      <c r="K290" s="3" t="s">
        <v>2495</v>
      </c>
      <c r="L290" s="3">
        <v>2.023030529E9</v>
      </c>
      <c r="M290" s="3" t="s">
        <v>196</v>
      </c>
      <c r="N290" s="3" t="s">
        <v>2091</v>
      </c>
      <c r="O290" s="3">
        <v>1.1992264118E10</v>
      </c>
      <c r="P290" s="3">
        <v>2.72233468E8</v>
      </c>
      <c r="Q290" s="3" t="s">
        <v>92</v>
      </c>
      <c r="R290" s="3">
        <v>2.75097728E8</v>
      </c>
      <c r="S290" s="4">
        <v>29239.0</v>
      </c>
      <c r="T290" s="3" t="s">
        <v>163</v>
      </c>
      <c r="U290" s="3" t="s">
        <v>100</v>
      </c>
      <c r="V290" s="3" t="s">
        <v>2092</v>
      </c>
      <c r="W290" s="5" t="s">
        <v>2093</v>
      </c>
      <c r="X290" s="3" t="s">
        <v>467</v>
      </c>
      <c r="Y290" s="3" t="s">
        <v>104</v>
      </c>
      <c r="Z290" s="3" t="s">
        <v>105</v>
      </c>
      <c r="AA290" s="3" t="s">
        <v>106</v>
      </c>
      <c r="AC290" s="3">
        <v>2.0</v>
      </c>
      <c r="AD290" s="3">
        <v>2.0</v>
      </c>
      <c r="AE290" s="23">
        <f t="shared" si="1"/>
        <v>4</v>
      </c>
      <c r="AG290" s="23">
        <f t="shared" si="2"/>
        <v>4</v>
      </c>
      <c r="AH290" s="24" t="str">
        <f t="shared" si="3"/>
        <v>Ok</v>
      </c>
      <c r="AI290" s="3" t="s">
        <v>107</v>
      </c>
      <c r="AJ290" s="3">
        <v>1665.0</v>
      </c>
      <c r="AK290" s="3" t="s">
        <v>108</v>
      </c>
      <c r="AL290" s="25">
        <f>IFERROR(VLOOKUP(AK290,'Dicionário'!A:C,2,0),"Conferir")</f>
        <v>2</v>
      </c>
      <c r="AM290" s="3">
        <v>1764.0</v>
      </c>
      <c r="AN290" s="3" t="s">
        <v>135</v>
      </c>
      <c r="AO290" s="26">
        <f>IFERROR(VLOOKUP(AN290,'Dicionário'!$A:$C,2,0),"Conferir")</f>
        <v>2</v>
      </c>
      <c r="AP290" s="3">
        <v>1930.0</v>
      </c>
      <c r="AQ290" s="3" t="s">
        <v>108</v>
      </c>
      <c r="AR290" s="26">
        <f>IFERROR(VLOOKUP(AQ290,'Dicionário'!$A:$C,2,0),"Conferir")</f>
        <v>2</v>
      </c>
      <c r="AS290" s="3">
        <v>0.0</v>
      </c>
      <c r="AT290" s="3" t="s">
        <v>109</v>
      </c>
      <c r="AU290" s="26">
        <f>IFERROR(VLOOKUP(AT290,'Dicionário'!$A:$C,2,0),"Conferir")</f>
        <v>2</v>
      </c>
      <c r="AV290" s="3">
        <v>0.0</v>
      </c>
      <c r="AW290" s="3" t="s">
        <v>109</v>
      </c>
      <c r="AX290" s="26">
        <f>IFERROR(VLOOKUP(AW290,'Dicionário'!$A:$C,2,0),"Conferir")</f>
        <v>2</v>
      </c>
      <c r="AY290" s="3">
        <v>0.0</v>
      </c>
      <c r="AZ290" s="3" t="s">
        <v>109</v>
      </c>
      <c r="BA290" s="26">
        <f>IFERROR(VLOOKUP(AZ290,'Dicionário'!$A:$C,2,0),"Conferir")</f>
        <v>2</v>
      </c>
      <c r="BB290" s="3">
        <v>0.0</v>
      </c>
      <c r="BC290" s="3" t="s">
        <v>109</v>
      </c>
      <c r="BD290" s="26">
        <f>IFERROR(VLOOKUP(BC290,'Dicionário'!$A:$C,2,0),"Conferir")</f>
        <v>2</v>
      </c>
      <c r="BF290" s="3">
        <v>0.0</v>
      </c>
      <c r="BG290" s="3" t="s">
        <v>136</v>
      </c>
      <c r="BH290" s="26">
        <f>IFERROR(VLOOKUP(BG290,'Dicionário'!$A:$C,2,0),"Conferir")</f>
        <v>1</v>
      </c>
      <c r="BI290" s="3">
        <v>0.0</v>
      </c>
      <c r="BJ290" s="3" t="s">
        <v>137</v>
      </c>
      <c r="BK290" s="26">
        <f>IFERROR(VLOOKUP(BJ290,'Dicionário'!$A:$C,2,0),"Conferir")</f>
        <v>2</v>
      </c>
      <c r="BL290" s="3">
        <v>0.0</v>
      </c>
      <c r="BM290" s="3" t="s">
        <v>113</v>
      </c>
      <c r="BN290" s="26">
        <f>IFERROR(VLOOKUP(BM290,'Dicionário'!$A:$C,2,0),"Conferir")</f>
        <v>2</v>
      </c>
      <c r="BO290" s="3">
        <v>0.0</v>
      </c>
      <c r="BP290" s="3" t="s">
        <v>349</v>
      </c>
      <c r="BQ290" s="26">
        <f>IFERROR(VLOOKUP(BP290,'Dicionário'!$A:$C,2,0),"Conferir")</f>
        <v>2</v>
      </c>
      <c r="BR290" s="3">
        <v>0.0</v>
      </c>
      <c r="BS290" s="3" t="s">
        <v>318</v>
      </c>
      <c r="BT290" s="26">
        <f>IFERROR(VLOOKUP(BS290,'Dicionário'!$A:$C,2,0),"Conferir")</f>
        <v>2</v>
      </c>
      <c r="BU290" s="3">
        <v>100.0</v>
      </c>
      <c r="BV290" s="3" t="s">
        <v>256</v>
      </c>
      <c r="BW290" s="26">
        <f>IFERROR(VLOOKUP(BV290,'Dicionário'!$A:$C,2,0),"Conferir")</f>
        <v>0</v>
      </c>
      <c r="BX290" s="3" t="s">
        <v>115</v>
      </c>
      <c r="BY290" s="3">
        <v>153.0</v>
      </c>
      <c r="BZ290" s="3" t="s">
        <v>116</v>
      </c>
      <c r="CA290" s="26">
        <f>IFERROR(VLOOKUP(BZ290,'Dicionário'!$A:$C,2,0),"Conferir")</f>
        <v>2</v>
      </c>
      <c r="CB290" s="3">
        <v>0.0</v>
      </c>
      <c r="CC290" s="3">
        <v>258.0</v>
      </c>
      <c r="CD290" s="3" t="s">
        <v>189</v>
      </c>
      <c r="CE290" s="26">
        <f>IFERROR(VLOOKUP(CD290,'Dicionário'!$A:$C,2,0),"Conferir")</f>
        <v>2</v>
      </c>
      <c r="CF290" s="3">
        <v>0.0</v>
      </c>
      <c r="CG290" s="3" t="s">
        <v>113</v>
      </c>
      <c r="CH290" s="26">
        <f>IFERROR(VLOOKUP(CG290,'Dicionário'!$A:$C,2,0),"Conferir")</f>
        <v>2</v>
      </c>
      <c r="CI290" s="3">
        <v>300.0</v>
      </c>
      <c r="CJ290" s="3" t="s">
        <v>257</v>
      </c>
      <c r="CK290" s="26">
        <f>IFERROR(VLOOKUP(CJ290,'Dicionário'!$A:$C,2,0),"Conferir")</f>
        <v>0</v>
      </c>
      <c r="CL290" s="3" t="s">
        <v>703</v>
      </c>
      <c r="CM290" s="3">
        <v>1.0</v>
      </c>
      <c r="CN290" s="3">
        <v>0.0</v>
      </c>
      <c r="CO290" s="3">
        <v>1000.0</v>
      </c>
      <c r="CP290" s="3" t="s">
        <v>207</v>
      </c>
      <c r="CQ290" s="26">
        <f>IFERROR(VLOOKUP(CP290,'Dicionário'!$A:$C,2,0),"Conferir")</f>
        <v>0</v>
      </c>
      <c r="CR290" s="3">
        <v>442.0</v>
      </c>
      <c r="CS290" s="3" t="s">
        <v>120</v>
      </c>
      <c r="CT290" s="3">
        <v>6.0</v>
      </c>
      <c r="CU290" s="3">
        <v>0.0</v>
      </c>
      <c r="CV290" s="3" t="s">
        <v>120</v>
      </c>
      <c r="CW290" s="3">
        <v>0.0</v>
      </c>
      <c r="CX290" s="3" t="s">
        <v>113</v>
      </c>
      <c r="CY290" s="26">
        <f>IFERROR(VLOOKUP(CX290,'Dicionário'!$A:$C,2,0),"Conferir")</f>
        <v>2</v>
      </c>
      <c r="DA290" s="3" t="s">
        <v>122</v>
      </c>
      <c r="DB290" s="3" t="s">
        <v>122</v>
      </c>
      <c r="DC290" s="26">
        <f>IFERROR(VLOOKUP(DB290,'Dicionário'!$A:$C,2,0),"Conferir")</f>
        <v>1</v>
      </c>
      <c r="DD290" s="3" t="s">
        <v>144</v>
      </c>
      <c r="DF290" s="3" t="s">
        <v>124</v>
      </c>
      <c r="DG290" s="26">
        <f>IFERROR(VLOOKUP(DF290,'Dicionário'!$A:$C,2,0),"Conferir")</f>
        <v>2</v>
      </c>
      <c r="DH290" s="3" t="s">
        <v>125</v>
      </c>
      <c r="DI290" s="26">
        <f>IFERROR(VLOOKUP(DH290,'Dicionário'!$A:$C,2,0),"Conferir")</f>
        <v>3</v>
      </c>
      <c r="DJ290" s="3" t="s">
        <v>126</v>
      </c>
      <c r="DK290" s="26">
        <f>IFERROR(VLOOKUP(DJ290,'Dicionário'!$A:$C,2,0),"Conferir")</f>
        <v>7</v>
      </c>
      <c r="DL290" s="3" t="s">
        <v>92</v>
      </c>
      <c r="DM290" s="26">
        <f>IFERROR(VLOOKUP(DL290,'Dicionário'!$A:$C,2,0),"Conferir")</f>
        <v>2</v>
      </c>
      <c r="DN290" s="3" t="s">
        <v>92</v>
      </c>
      <c r="DO290" s="26">
        <f>IFERROR(VLOOKUP(DN290,'Dicionário'!$A:$C,2,0),"Conferir")</f>
        <v>2</v>
      </c>
      <c r="DQ290" s="27">
        <f t="shared" si="5"/>
        <v>5359</v>
      </c>
      <c r="DR290" s="27">
        <f t="shared" si="6"/>
        <v>1811</v>
      </c>
      <c r="DS290" s="27">
        <f t="shared" si="7"/>
        <v>43</v>
      </c>
      <c r="DT290" s="27">
        <v>2023.0</v>
      </c>
    </row>
    <row r="291">
      <c r="A291" s="2">
        <v>45052.67706111111</v>
      </c>
      <c r="B291" s="3" t="s">
        <v>2094</v>
      </c>
      <c r="C291" s="3" t="s">
        <v>91</v>
      </c>
      <c r="D291" s="3" t="s">
        <v>92</v>
      </c>
      <c r="E291" s="3" t="s">
        <v>92</v>
      </c>
      <c r="F291" s="3">
        <v>2.0</v>
      </c>
      <c r="G291" s="3">
        <v>1.0</v>
      </c>
      <c r="H291" s="3" t="s">
        <v>94</v>
      </c>
      <c r="I291" s="3" t="s">
        <v>95</v>
      </c>
      <c r="J291" s="3" t="s">
        <v>96</v>
      </c>
      <c r="K291" s="3" t="s">
        <v>2095</v>
      </c>
      <c r="L291" s="3">
        <v>2.023030533E9</v>
      </c>
      <c r="M291" s="3" t="s">
        <v>306</v>
      </c>
      <c r="N291" s="6" t="s">
        <v>2096</v>
      </c>
      <c r="O291" s="3">
        <v>1.1964068267E10</v>
      </c>
      <c r="P291" s="3">
        <v>5.25153019E8</v>
      </c>
      <c r="Q291" s="3" t="s">
        <v>92</v>
      </c>
      <c r="R291" s="3">
        <v>4.0146320832E10</v>
      </c>
      <c r="S291" s="4">
        <v>38420.0</v>
      </c>
      <c r="T291" s="3" t="s">
        <v>131</v>
      </c>
      <c r="U291" s="3" t="s">
        <v>100</v>
      </c>
      <c r="V291" s="3" t="s">
        <v>2097</v>
      </c>
      <c r="W291" s="5" t="s">
        <v>2098</v>
      </c>
      <c r="X291" s="3" t="s">
        <v>103</v>
      </c>
      <c r="Y291" s="3" t="s">
        <v>104</v>
      </c>
      <c r="Z291" s="3" t="s">
        <v>105</v>
      </c>
      <c r="AA291" s="3" t="s">
        <v>106</v>
      </c>
      <c r="AC291" s="3">
        <v>2.0</v>
      </c>
      <c r="AD291" s="3">
        <v>2.0</v>
      </c>
      <c r="AE291" s="23">
        <f t="shared" si="1"/>
        <v>4</v>
      </c>
      <c r="AG291" s="23">
        <f t="shared" si="2"/>
        <v>4</v>
      </c>
      <c r="AH291" s="24" t="str">
        <f t="shared" si="3"/>
        <v>Ok</v>
      </c>
      <c r="AI291" s="3" t="s">
        <v>107</v>
      </c>
      <c r="AJ291" s="3">
        <v>0.0</v>
      </c>
      <c r="AK291" s="3" t="s">
        <v>109</v>
      </c>
      <c r="AL291" s="25">
        <f>IFERROR(VLOOKUP(AK291,'Dicionário'!A:C,2,0),"Conferir")</f>
        <v>2</v>
      </c>
      <c r="AM291" s="3">
        <v>0.0</v>
      </c>
      <c r="AN291" s="3" t="s">
        <v>109</v>
      </c>
      <c r="AO291" s="26">
        <f>IFERROR(VLOOKUP(AN291,'Dicionário'!$A:$C,2,0),"Conferir")</f>
        <v>2</v>
      </c>
      <c r="AP291" s="3">
        <v>1318.0</v>
      </c>
      <c r="AQ291" s="3" t="s">
        <v>108</v>
      </c>
      <c r="AR291" s="26">
        <f>IFERROR(VLOOKUP(AQ291,'Dicionário'!$A:$C,2,0),"Conferir")</f>
        <v>2</v>
      </c>
      <c r="AS291" s="3">
        <v>0.0</v>
      </c>
      <c r="AT291" s="3" t="s">
        <v>109</v>
      </c>
      <c r="AU291" s="26">
        <f>IFERROR(VLOOKUP(AT291,'Dicionário'!$A:$C,2,0),"Conferir")</f>
        <v>2</v>
      </c>
      <c r="AV291" s="3">
        <v>0.0</v>
      </c>
      <c r="AW291" s="3" t="s">
        <v>109</v>
      </c>
      <c r="AX291" s="26">
        <f>IFERROR(VLOOKUP(AW291,'Dicionário'!$A:$C,2,0),"Conferir")</f>
        <v>2</v>
      </c>
      <c r="AY291" s="3">
        <v>1398.0</v>
      </c>
      <c r="AZ291" s="3" t="s">
        <v>108</v>
      </c>
      <c r="BA291" s="26">
        <f>IFERROR(VLOOKUP(AZ291,'Dicionário'!$A:$C,2,0),"Conferir")</f>
        <v>2</v>
      </c>
      <c r="BB291" s="3">
        <v>0.0</v>
      </c>
      <c r="BC291" s="3" t="s">
        <v>109</v>
      </c>
      <c r="BD291" s="26">
        <f>IFERROR(VLOOKUP(BC291,'Dicionário'!$A:$C,2,0),"Conferir")</f>
        <v>2</v>
      </c>
      <c r="BE291" s="3" t="s">
        <v>606</v>
      </c>
      <c r="BF291" s="3">
        <v>0.0</v>
      </c>
      <c r="BG291" s="3" t="s">
        <v>111</v>
      </c>
      <c r="BH291" s="26">
        <f>IFERROR(VLOOKUP(BG291,'Dicionário'!$A:$C,2,0),"Conferir")</f>
        <v>2</v>
      </c>
      <c r="BI291" s="3">
        <v>1000.0</v>
      </c>
      <c r="BJ291" s="3" t="s">
        <v>112</v>
      </c>
      <c r="BK291" s="26">
        <f>IFERROR(VLOOKUP(BJ291,'Dicionário'!$A:$C,2,0),"Conferir")</f>
        <v>2</v>
      </c>
      <c r="BL291" s="3">
        <v>0.0</v>
      </c>
      <c r="BM291" s="3" t="s">
        <v>113</v>
      </c>
      <c r="BN291" s="26">
        <f>IFERROR(VLOOKUP(BM291,'Dicionário'!$A:$C,2,0),"Conferir")</f>
        <v>2</v>
      </c>
      <c r="BO291" s="3">
        <v>68.0</v>
      </c>
      <c r="BP291" s="3" t="s">
        <v>114</v>
      </c>
      <c r="BQ291" s="26">
        <f>IFERROR(VLOOKUP(BP291,'Dicionário'!$A:$C,2,0),"Conferir")</f>
        <v>2</v>
      </c>
      <c r="BR291" s="3">
        <v>174.0</v>
      </c>
      <c r="BS291" s="3" t="s">
        <v>114</v>
      </c>
      <c r="BT291" s="26">
        <f>IFERROR(VLOOKUP(BS291,'Dicionário'!$A:$C,2,0),"Conferir")</f>
        <v>2</v>
      </c>
      <c r="BU291" s="3">
        <v>77.0</v>
      </c>
      <c r="BV291" s="3" t="s">
        <v>167</v>
      </c>
      <c r="BW291" s="26">
        <f>IFERROR(VLOOKUP(BV291,'Dicionário'!$A:$C,2,0),"Conferir")</f>
        <v>2</v>
      </c>
      <c r="BX291" s="3" t="s">
        <v>157</v>
      </c>
      <c r="BY291" s="3">
        <v>100.0</v>
      </c>
      <c r="BZ291" s="3" t="s">
        <v>116</v>
      </c>
      <c r="CA291" s="26">
        <f>IFERROR(VLOOKUP(BZ291,'Dicionário'!$A:$C,2,0),"Conferir")</f>
        <v>2</v>
      </c>
      <c r="CB291" s="3">
        <v>298.0</v>
      </c>
      <c r="CC291" s="3">
        <v>23.0</v>
      </c>
      <c r="CD291" s="3" t="s">
        <v>226</v>
      </c>
      <c r="CE291" s="26">
        <f>IFERROR(VLOOKUP(CD291,'Dicionário'!$A:$C,2,0),"Conferir")</f>
        <v>0</v>
      </c>
      <c r="CF291" s="3">
        <v>19.0</v>
      </c>
      <c r="CG291" s="3" t="s">
        <v>205</v>
      </c>
      <c r="CH291" s="26">
        <f>IFERROR(VLOOKUP(CG291,'Dicionário'!$A:$C,2,0),"Conferir")</f>
        <v>0</v>
      </c>
      <c r="CI291" s="3">
        <v>486.0</v>
      </c>
      <c r="CJ291" s="3" t="s">
        <v>257</v>
      </c>
      <c r="CK291" s="26">
        <f>IFERROR(VLOOKUP(CJ291,'Dicionário'!$A:$C,2,0),"Conferir")</f>
        <v>0</v>
      </c>
      <c r="CL291" s="3" t="s">
        <v>607</v>
      </c>
      <c r="CM291" s="3">
        <v>0.0</v>
      </c>
      <c r="CN291" s="3">
        <v>0.0</v>
      </c>
      <c r="CO291" s="3">
        <v>0.0</v>
      </c>
      <c r="CP291" s="3" t="s">
        <v>113</v>
      </c>
      <c r="CQ291" s="26">
        <f>IFERROR(VLOOKUP(CP291,'Dicionário'!$A:$C,2,0),"Conferir")</f>
        <v>2</v>
      </c>
      <c r="CR291" s="3">
        <v>0.0</v>
      </c>
      <c r="CS291" s="3" t="s">
        <v>113</v>
      </c>
      <c r="CT291" s="3">
        <v>0.0</v>
      </c>
      <c r="CU291" s="3">
        <f>ROUNDDOWN((CT291-CR291)/12,0)</f>
        <v>0</v>
      </c>
      <c r="CV291" s="3" t="s">
        <v>113</v>
      </c>
      <c r="CW291" s="3">
        <v>408.0</v>
      </c>
      <c r="CX291" s="3" t="s">
        <v>207</v>
      </c>
      <c r="CY291" s="26">
        <f>IFERROR(VLOOKUP(CX291,'Dicionário'!$A:$C,2,0),"Conferir")</f>
        <v>0</v>
      </c>
      <c r="CZ291" s="3" t="s">
        <v>608</v>
      </c>
      <c r="DA291" s="3" t="s">
        <v>122</v>
      </c>
      <c r="DB291" s="3" t="s">
        <v>122</v>
      </c>
      <c r="DC291" s="26">
        <f>IFERROR(VLOOKUP(DB291,'Dicionário'!$A:$C,2,0),"Conferir")</f>
        <v>1</v>
      </c>
      <c r="DD291" s="3" t="s">
        <v>123</v>
      </c>
      <c r="DF291" s="3" t="s">
        <v>124</v>
      </c>
      <c r="DG291" s="26">
        <f>IFERROR(VLOOKUP(DF291,'Dicionário'!$A:$C,2,0),"Conferir")</f>
        <v>2</v>
      </c>
      <c r="DH291" s="3" t="s">
        <v>146</v>
      </c>
      <c r="DI291" s="26">
        <f>IFERROR(VLOOKUP(DH291,'Dicionário'!$A:$C,2,0),"Conferir")</f>
        <v>5</v>
      </c>
      <c r="DJ291" s="3" t="s">
        <v>147</v>
      </c>
      <c r="DK291" s="26">
        <f>IFERROR(VLOOKUP(DJ291,'Dicionário'!$A:$C,2,0),"Conferir")</f>
        <v>2</v>
      </c>
      <c r="DL291" s="3" t="s">
        <v>91</v>
      </c>
      <c r="DM291" s="26">
        <f>IFERROR(VLOOKUP(DL291,'Dicionário'!$A:$C,2,0),"Conferir")</f>
        <v>1</v>
      </c>
      <c r="DN291" s="3" t="s">
        <v>91</v>
      </c>
      <c r="DO291" s="26">
        <f>IFERROR(VLOOKUP(DN291,'Dicionário'!$A:$C,2,0),"Conferir")</f>
        <v>1</v>
      </c>
      <c r="DP291" s="3" t="s">
        <v>609</v>
      </c>
      <c r="DQ291" s="27">
        <f t="shared" si="5"/>
        <v>2716</v>
      </c>
      <c r="DR291" s="27">
        <f t="shared" si="6"/>
        <v>2245</v>
      </c>
      <c r="DS291" s="27">
        <f t="shared" si="7"/>
        <v>18</v>
      </c>
      <c r="DT291" s="27">
        <v>2020.0</v>
      </c>
    </row>
    <row r="292">
      <c r="A292" s="2">
        <v>45052.61704197917</v>
      </c>
      <c r="B292" s="3" t="s">
        <v>2100</v>
      </c>
      <c r="C292" s="3" t="s">
        <v>91</v>
      </c>
      <c r="D292" s="3" t="s">
        <v>92</v>
      </c>
      <c r="E292" s="3" t="s">
        <v>92</v>
      </c>
      <c r="F292" s="3">
        <v>1.0</v>
      </c>
      <c r="G292" s="3" t="s">
        <v>93</v>
      </c>
      <c r="H292" s="3" t="s">
        <v>94</v>
      </c>
      <c r="I292" s="3" t="s">
        <v>95</v>
      </c>
      <c r="J292" s="3" t="s">
        <v>455</v>
      </c>
      <c r="K292" s="3" t="s">
        <v>2496</v>
      </c>
      <c r="L292" s="3">
        <v>2.023030534E9</v>
      </c>
      <c r="M292" s="3" t="s">
        <v>364</v>
      </c>
      <c r="N292" s="3" t="s">
        <v>2102</v>
      </c>
      <c r="O292" s="3">
        <v>1.1982276033E10</v>
      </c>
      <c r="P292" s="3" t="s">
        <v>2103</v>
      </c>
      <c r="Q292" s="3" t="s">
        <v>92</v>
      </c>
      <c r="R292" s="3">
        <v>4.9067920819E10</v>
      </c>
      <c r="S292" s="4">
        <v>38800.0</v>
      </c>
      <c r="T292" s="3" t="s">
        <v>163</v>
      </c>
      <c r="U292" s="3" t="s">
        <v>100</v>
      </c>
      <c r="V292" s="3" t="s">
        <v>2104</v>
      </c>
      <c r="W292" s="5" t="s">
        <v>2105</v>
      </c>
      <c r="X292" s="3" t="s">
        <v>103</v>
      </c>
      <c r="Y292" s="3" t="s">
        <v>104</v>
      </c>
      <c r="Z292" s="3" t="s">
        <v>105</v>
      </c>
      <c r="AA292" s="3" t="s">
        <v>106</v>
      </c>
      <c r="AC292" s="3">
        <v>3.0</v>
      </c>
      <c r="AD292" s="3">
        <v>3.0</v>
      </c>
      <c r="AE292" s="23">
        <f t="shared" si="1"/>
        <v>6</v>
      </c>
      <c r="AG292" s="23">
        <f t="shared" si="2"/>
        <v>6</v>
      </c>
      <c r="AH292" s="24" t="str">
        <f t="shared" si="3"/>
        <v>Ok</v>
      </c>
      <c r="AI292" s="3" t="s">
        <v>134</v>
      </c>
      <c r="AJ292" s="3">
        <v>0.0</v>
      </c>
      <c r="AK292" s="3" t="s">
        <v>109</v>
      </c>
      <c r="AL292" s="25">
        <f>IFERROR(VLOOKUP(AK292,'Dicionário'!A:C,2,0),"Conferir")</f>
        <v>2</v>
      </c>
      <c r="AM292" s="3">
        <v>2063.0</v>
      </c>
      <c r="AN292" s="3" t="s">
        <v>108</v>
      </c>
      <c r="AO292" s="26">
        <f>IFERROR(VLOOKUP(AN292,'Dicionário'!$A:$C,2,0),"Conferir")</f>
        <v>2</v>
      </c>
      <c r="AP292" s="3">
        <v>0.0</v>
      </c>
      <c r="AQ292" s="3" t="s">
        <v>109</v>
      </c>
      <c r="AR292" s="26">
        <f>IFERROR(VLOOKUP(AQ292,'Dicionário'!$A:$C,2,0),"Conferir")</f>
        <v>2</v>
      </c>
      <c r="AS292" s="3">
        <v>2440.0</v>
      </c>
      <c r="AT292" s="3" t="s">
        <v>108</v>
      </c>
      <c r="AU292" s="26">
        <f>IFERROR(VLOOKUP(AT292,'Dicionário'!$A:$C,2,0),"Conferir")</f>
        <v>2</v>
      </c>
      <c r="AV292" s="3">
        <v>0.0</v>
      </c>
      <c r="AW292" s="3" t="s">
        <v>109</v>
      </c>
      <c r="AX292" s="26">
        <f>IFERROR(VLOOKUP(AW292,'Dicionário'!$A:$C,2,0),"Conferir")</f>
        <v>2</v>
      </c>
      <c r="AY292" s="3">
        <v>0.0</v>
      </c>
      <c r="AZ292" s="3" t="s">
        <v>109</v>
      </c>
      <c r="BA292" s="26">
        <f>IFERROR(VLOOKUP(AZ292,'Dicionário'!$A:$C,2,0),"Conferir")</f>
        <v>2</v>
      </c>
      <c r="BB292" s="3">
        <v>0.0</v>
      </c>
      <c r="BC292" s="3" t="s">
        <v>109</v>
      </c>
      <c r="BD292" s="26">
        <f>IFERROR(VLOOKUP(BC292,'Dicionário'!$A:$C,2,0),"Conferir")</f>
        <v>2</v>
      </c>
      <c r="BE292" s="3" t="s">
        <v>1308</v>
      </c>
      <c r="BF292" s="3">
        <v>0.0</v>
      </c>
      <c r="BG292" s="3" t="s">
        <v>136</v>
      </c>
      <c r="BH292" s="26">
        <f>IFERROR(VLOOKUP(BG292,'Dicionário'!$A:$C,2,0),"Conferir")</f>
        <v>1</v>
      </c>
      <c r="BI292" s="3">
        <v>670.0</v>
      </c>
      <c r="BJ292" s="3" t="s">
        <v>437</v>
      </c>
      <c r="BK292" s="26">
        <f>IFERROR(VLOOKUP(BJ292,'Dicionário'!$A:$C,2,0),"Conferir")</f>
        <v>2</v>
      </c>
      <c r="BL292" s="3">
        <v>1055.0</v>
      </c>
      <c r="BM292" s="3" t="s">
        <v>138</v>
      </c>
      <c r="BN292" s="26">
        <f>IFERROR(VLOOKUP(BM292,'Dicionário'!$A:$C,2,0),"Conferir")</f>
        <v>2</v>
      </c>
      <c r="BO292" s="3">
        <v>0.0</v>
      </c>
      <c r="BP292" s="3" t="s">
        <v>114</v>
      </c>
      <c r="BQ292" s="26">
        <f>IFERROR(VLOOKUP(BP292,'Dicionário'!$A:$C,2,0),"Conferir")</f>
        <v>2</v>
      </c>
      <c r="BR292" s="3">
        <v>293.0</v>
      </c>
      <c r="BS292" s="3" t="s">
        <v>114</v>
      </c>
      <c r="BT292" s="26">
        <f>IFERROR(VLOOKUP(BS292,'Dicionário'!$A:$C,2,0),"Conferir")</f>
        <v>2</v>
      </c>
      <c r="BU292" s="3">
        <v>0.0</v>
      </c>
      <c r="BV292" s="3" t="s">
        <v>113</v>
      </c>
      <c r="BW292" s="26">
        <f>IFERROR(VLOOKUP(BV292,'Dicionário'!$A:$C,2,0),"Conferir")</f>
        <v>2</v>
      </c>
      <c r="BX292" s="3" t="s">
        <v>115</v>
      </c>
      <c r="BY292" s="3">
        <v>279.0</v>
      </c>
      <c r="BZ292" s="3" t="s">
        <v>116</v>
      </c>
      <c r="CA292" s="26">
        <f>IFERROR(VLOOKUP(BZ292,'Dicionário'!$A:$C,2,0),"Conferir")</f>
        <v>2</v>
      </c>
      <c r="CB292" s="3">
        <v>0.0</v>
      </c>
      <c r="CC292" s="3">
        <v>0.0</v>
      </c>
      <c r="CD292" s="3" t="s">
        <v>113</v>
      </c>
      <c r="CE292" s="26">
        <f>IFERROR(VLOOKUP(CD292,'Dicionário'!$A:$C,2,0),"Conferir")</f>
        <v>2</v>
      </c>
      <c r="CF292" s="3">
        <v>0.0</v>
      </c>
      <c r="CG292" s="3" t="s">
        <v>113</v>
      </c>
      <c r="CH292" s="26">
        <f>IFERROR(VLOOKUP(CG292,'Dicionário'!$A:$C,2,0),"Conferir")</f>
        <v>2</v>
      </c>
      <c r="CI292" s="3">
        <v>116.0</v>
      </c>
      <c r="CJ292" s="3" t="s">
        <v>118</v>
      </c>
      <c r="CK292" s="26">
        <f>IFERROR(VLOOKUP(CJ292,'Dicionário'!$A:$C,2,0),"Conferir")</f>
        <v>2</v>
      </c>
      <c r="CL292" s="3" t="s">
        <v>1309</v>
      </c>
      <c r="CM292" s="3">
        <v>1.0</v>
      </c>
      <c r="CN292" s="3">
        <v>0.0</v>
      </c>
      <c r="CO292" s="3">
        <f>2308+2650</f>
        <v>4958</v>
      </c>
      <c r="CP292" s="3" t="s">
        <v>120</v>
      </c>
      <c r="CQ292" s="26">
        <f>IFERROR(VLOOKUP(CP292,'Dicionário'!$A:$C,2,0),"Conferir")</f>
        <v>2</v>
      </c>
      <c r="CR292" s="3">
        <v>4094.0</v>
      </c>
      <c r="CS292" s="3" t="s">
        <v>120</v>
      </c>
      <c r="CT292" s="3">
        <v>1706.0</v>
      </c>
      <c r="CU292" s="3">
        <v>0.0</v>
      </c>
      <c r="CV292" s="3" t="s">
        <v>120</v>
      </c>
      <c r="CW292" s="3">
        <v>116513.0</v>
      </c>
      <c r="CX292" s="3" t="s">
        <v>120</v>
      </c>
      <c r="CY292" s="26">
        <f>IFERROR(VLOOKUP(CX292,'Dicionário'!$A:$C,2,0),"Conferir")</f>
        <v>2</v>
      </c>
      <c r="DA292" s="3" t="s">
        <v>122</v>
      </c>
      <c r="DB292" s="3" t="s">
        <v>122</v>
      </c>
      <c r="DC292" s="26">
        <f>IFERROR(VLOOKUP(DB292,'Dicionário'!$A:$C,2,0),"Conferir")</f>
        <v>1</v>
      </c>
      <c r="DD292" s="3" t="s">
        <v>144</v>
      </c>
      <c r="DF292" s="3" t="s">
        <v>124</v>
      </c>
      <c r="DG292" s="26">
        <f>IFERROR(VLOOKUP(DF292,'Dicionário'!$A:$C,2,0),"Conferir")</f>
        <v>2</v>
      </c>
      <c r="DH292" s="3" t="s">
        <v>147</v>
      </c>
      <c r="DI292" s="26">
        <f>IFERROR(VLOOKUP(DH292,'Dicionário'!$A:$C,2,0),"Conferir")</f>
        <v>2</v>
      </c>
      <c r="DJ292" s="3" t="s">
        <v>146</v>
      </c>
      <c r="DK292" s="26">
        <f>IFERROR(VLOOKUP(DJ292,'Dicionário'!$A:$C,2,0),"Conferir")</f>
        <v>5</v>
      </c>
      <c r="DL292" s="3" t="s">
        <v>91</v>
      </c>
      <c r="DM292" s="26">
        <f>IFERROR(VLOOKUP(DL292,'Dicionário'!$A:$C,2,0),"Conferir")</f>
        <v>1</v>
      </c>
      <c r="DN292" s="3" t="s">
        <v>91</v>
      </c>
      <c r="DO292" s="26">
        <f>IFERROR(VLOOKUP(DN292,'Dicionário'!$A:$C,2,0),"Conferir")</f>
        <v>1</v>
      </c>
      <c r="DQ292" s="27">
        <f t="shared" si="5"/>
        <v>4503</v>
      </c>
      <c r="DR292" s="27">
        <f t="shared" si="6"/>
        <v>7371</v>
      </c>
      <c r="DS292" s="27">
        <f t="shared" si="7"/>
        <v>17</v>
      </c>
      <c r="DT292" s="27">
        <v>2023.0</v>
      </c>
    </row>
    <row r="293">
      <c r="A293" s="2">
        <v>45045.48101377315</v>
      </c>
      <c r="B293" s="3" t="s">
        <v>2109</v>
      </c>
      <c r="C293" s="3" t="s">
        <v>91</v>
      </c>
      <c r="D293" s="3" t="s">
        <v>92</v>
      </c>
      <c r="E293" s="3" t="s">
        <v>2110</v>
      </c>
      <c r="F293" s="3">
        <v>3.0</v>
      </c>
      <c r="G293" s="3">
        <v>1.0</v>
      </c>
      <c r="H293" s="3">
        <v>2.0</v>
      </c>
      <c r="I293" s="3" t="s">
        <v>96</v>
      </c>
      <c r="J293" s="3" t="s">
        <v>95</v>
      </c>
      <c r="K293" s="3" t="s">
        <v>2111</v>
      </c>
      <c r="L293" s="3">
        <v>2.023030535E9</v>
      </c>
      <c r="M293" s="3" t="s">
        <v>2108</v>
      </c>
      <c r="N293" s="3" t="s">
        <v>2112</v>
      </c>
      <c r="O293" s="3">
        <v>1.5996991308E10</v>
      </c>
      <c r="P293" s="3">
        <v>6.03555901E8</v>
      </c>
      <c r="Q293" s="3" t="s">
        <v>92</v>
      </c>
      <c r="R293" s="3">
        <v>5.0185825885E10</v>
      </c>
      <c r="S293" s="4">
        <v>36649.0</v>
      </c>
      <c r="T293" s="3" t="s">
        <v>99</v>
      </c>
      <c r="U293" s="3" t="s">
        <v>100</v>
      </c>
      <c r="V293" s="3" t="s">
        <v>2113</v>
      </c>
      <c r="W293" s="5" t="s">
        <v>2114</v>
      </c>
      <c r="X293" s="3" t="s">
        <v>103</v>
      </c>
      <c r="Y293" s="3" t="s">
        <v>104</v>
      </c>
      <c r="Z293" s="3" t="s">
        <v>105</v>
      </c>
      <c r="AA293" s="3" t="s">
        <v>106</v>
      </c>
      <c r="AC293" s="3">
        <v>1.0</v>
      </c>
      <c r="AD293" s="3">
        <v>1.0</v>
      </c>
      <c r="AE293" s="23">
        <f t="shared" si="1"/>
        <v>2</v>
      </c>
      <c r="AG293" s="23">
        <f t="shared" si="2"/>
        <v>2</v>
      </c>
      <c r="AH293" s="24" t="str">
        <f t="shared" si="3"/>
        <v>Ok</v>
      </c>
      <c r="AI293" s="3" t="s">
        <v>107</v>
      </c>
      <c r="AJ293" s="3">
        <v>808.0</v>
      </c>
      <c r="AK293" s="3" t="s">
        <v>108</v>
      </c>
      <c r="AL293" s="25">
        <f>IFERROR(VLOOKUP(AK293,'Dicionário'!A:C,2,0),"Conferir")</f>
        <v>2</v>
      </c>
      <c r="AM293" s="3">
        <v>0.0</v>
      </c>
      <c r="AN293" s="3" t="s">
        <v>109</v>
      </c>
      <c r="AO293" s="26">
        <f>IFERROR(VLOOKUP(AN293,'Dicionário'!$A:$C,2,0),"Conferir")</f>
        <v>2</v>
      </c>
      <c r="AP293" s="3">
        <v>0.0</v>
      </c>
      <c r="AQ293" s="3" t="s">
        <v>109</v>
      </c>
      <c r="AR293" s="26">
        <f>IFERROR(VLOOKUP(AQ293,'Dicionário'!$A:$C,2,0),"Conferir")</f>
        <v>2</v>
      </c>
      <c r="AS293" s="3">
        <v>0.0</v>
      </c>
      <c r="AT293" s="3" t="s">
        <v>109</v>
      </c>
      <c r="AU293" s="26">
        <f>IFERROR(VLOOKUP(AT293,'Dicionário'!$A:$C,2,0),"Conferir")</f>
        <v>2</v>
      </c>
      <c r="AV293" s="3">
        <v>0.0</v>
      </c>
      <c r="AW293" s="3" t="s">
        <v>109</v>
      </c>
      <c r="AX293" s="26">
        <f>IFERROR(VLOOKUP(AW293,'Dicionário'!$A:$C,2,0),"Conferir")</f>
        <v>2</v>
      </c>
      <c r="AY293" s="3">
        <v>1320.0</v>
      </c>
      <c r="AZ293" s="3" t="s">
        <v>274</v>
      </c>
      <c r="BA293" s="26">
        <f>IFERROR(VLOOKUP(AZ293,'Dicionário'!$A:$C,2,0),"Conferir")</f>
        <v>0</v>
      </c>
      <c r="BB293" s="3">
        <v>0.0</v>
      </c>
      <c r="BC293" s="3" t="s">
        <v>109</v>
      </c>
      <c r="BD293" s="26">
        <f>IFERROR(VLOOKUP(BC293,'Dicionário'!$A:$C,2,0),"Conferir")</f>
        <v>2</v>
      </c>
      <c r="BF293" s="3">
        <v>0.0</v>
      </c>
      <c r="BG293" s="3" t="s">
        <v>136</v>
      </c>
      <c r="BH293" s="26">
        <f>IFERROR(VLOOKUP(BG293,'Dicionário'!$A:$C,2,0),"Conferir")</f>
        <v>1</v>
      </c>
      <c r="BI293" s="3">
        <v>0.0</v>
      </c>
      <c r="BJ293" s="3" t="s">
        <v>137</v>
      </c>
      <c r="BK293" s="26">
        <f>IFERROR(VLOOKUP(BJ293,'Dicionário'!$A:$C,2,0),"Conferir")</f>
        <v>2</v>
      </c>
      <c r="BL293" s="3">
        <v>0.0</v>
      </c>
      <c r="BM293" s="3" t="s">
        <v>113</v>
      </c>
      <c r="BN293" s="26">
        <f>IFERROR(VLOOKUP(BM293,'Dicionário'!$A:$C,2,0),"Conferir")</f>
        <v>2</v>
      </c>
      <c r="BO293" s="3">
        <v>30.0</v>
      </c>
      <c r="BP293" s="3" t="s">
        <v>776</v>
      </c>
      <c r="BQ293" s="26">
        <f>IFERROR(VLOOKUP(BP293,'Dicionário'!$A:$C,2,0),"Conferir")</f>
        <v>0</v>
      </c>
      <c r="BR293" s="3">
        <v>145.0</v>
      </c>
      <c r="BS293" s="3" t="s">
        <v>372</v>
      </c>
      <c r="BT293" s="26">
        <f>IFERROR(VLOOKUP(BS293,'Dicionário'!$A:$C,2,0),"Conferir")</f>
        <v>0</v>
      </c>
      <c r="BU293" s="3">
        <v>0.0</v>
      </c>
      <c r="BV293" s="3" t="s">
        <v>113</v>
      </c>
      <c r="BW293" s="26">
        <f>IFERROR(VLOOKUP(BV293,'Dicionário'!$A:$C,2,0),"Conferir")</f>
        <v>2</v>
      </c>
      <c r="BX293" s="3" t="s">
        <v>115</v>
      </c>
      <c r="BY293" s="3">
        <v>118.0</v>
      </c>
      <c r="BZ293" s="3" t="s">
        <v>140</v>
      </c>
      <c r="CA293" s="26">
        <f>IFERROR(VLOOKUP(BZ293,'Dicionário'!$A:$C,2,0),"Conferir")</f>
        <v>0</v>
      </c>
      <c r="CB293" s="3">
        <v>350.0</v>
      </c>
      <c r="CC293" s="3">
        <v>0.0</v>
      </c>
      <c r="CD293" s="3" t="s">
        <v>113</v>
      </c>
      <c r="CE293" s="26">
        <f>IFERROR(VLOOKUP(CD293,'Dicionário'!$A:$C,2,0),"Conferir")</f>
        <v>2</v>
      </c>
      <c r="CF293" s="3">
        <v>1100.0</v>
      </c>
      <c r="CG293" s="3" t="s">
        <v>205</v>
      </c>
      <c r="CH293" s="26">
        <f>IFERROR(VLOOKUP(CG293,'Dicionário'!$A:$C,2,0),"Conferir")</f>
        <v>0</v>
      </c>
      <c r="CI293" s="3">
        <v>550.0</v>
      </c>
      <c r="CJ293" s="3" t="s">
        <v>257</v>
      </c>
      <c r="CK293" s="26">
        <f>IFERROR(VLOOKUP(CJ293,'Dicionário'!$A:$C,2,0),"Conferir")</f>
        <v>0</v>
      </c>
      <c r="CL293" s="3" t="s">
        <v>1931</v>
      </c>
      <c r="CM293" s="3">
        <v>0.0</v>
      </c>
      <c r="CN293" s="3">
        <v>0.0</v>
      </c>
      <c r="CO293" s="3">
        <v>0.0</v>
      </c>
      <c r="CP293" s="3" t="s">
        <v>113</v>
      </c>
      <c r="CQ293" s="26">
        <f>IFERROR(VLOOKUP(CP293,'Dicionário'!$A:$C,2,0),"Conferir")</f>
        <v>2</v>
      </c>
      <c r="CR293" s="3">
        <v>0.0</v>
      </c>
      <c r="CS293" s="3" t="s">
        <v>113</v>
      </c>
      <c r="CT293" s="3">
        <v>0.0</v>
      </c>
      <c r="CU293" s="3">
        <f t="shared" ref="CU293:CU299" si="44">ROUNDDOWN((CT293-CR293)/12,0)</f>
        <v>0</v>
      </c>
      <c r="CV293" s="3" t="s">
        <v>113</v>
      </c>
      <c r="CW293" s="3">
        <v>7000.0</v>
      </c>
      <c r="CX293" s="3" t="s">
        <v>207</v>
      </c>
      <c r="CY293" s="26">
        <f>IFERROR(VLOOKUP(CX293,'Dicionário'!$A:$C,2,0),"Conferir")</f>
        <v>0</v>
      </c>
      <c r="DA293" s="3" t="s">
        <v>331</v>
      </c>
      <c r="DB293" s="3" t="s">
        <v>385</v>
      </c>
      <c r="DC293" s="26">
        <f>IFERROR(VLOOKUP(DB293,'Dicionário'!$A:$C,2,0),"Conferir")</f>
        <v>3</v>
      </c>
      <c r="DD293" s="3" t="s">
        <v>123</v>
      </c>
      <c r="DE293" s="3" t="s">
        <v>445</v>
      </c>
      <c r="DF293" s="3" t="s">
        <v>1346</v>
      </c>
      <c r="DG293" s="26">
        <f>IFERROR(VLOOKUP(DF293,'Dicionário'!$A:$C,2,0),"Conferir")</f>
        <v>1</v>
      </c>
      <c r="DH293" s="3" t="s">
        <v>146</v>
      </c>
      <c r="DI293" s="26">
        <f>IFERROR(VLOOKUP(DH293,'Dicionário'!$A:$C,2,0),"Conferir")</f>
        <v>5</v>
      </c>
      <c r="DJ293" s="3" t="s">
        <v>228</v>
      </c>
      <c r="DK293" s="26">
        <f>IFERROR(VLOOKUP(DJ293,'Dicionário'!$A:$C,2,0),"Conferir")</f>
        <v>6</v>
      </c>
      <c r="DL293" s="3" t="s">
        <v>92</v>
      </c>
      <c r="DM293" s="26">
        <f>IFERROR(VLOOKUP(DL293,'Dicionário'!$A:$C,2,0),"Conferir")</f>
        <v>2</v>
      </c>
      <c r="DN293" s="3" t="s">
        <v>91</v>
      </c>
      <c r="DO293" s="26">
        <f>IFERROR(VLOOKUP(DN293,'Dicionário'!$A:$C,2,0),"Conferir")</f>
        <v>1</v>
      </c>
      <c r="DQ293" s="27">
        <f t="shared" si="5"/>
        <v>2128</v>
      </c>
      <c r="DR293" s="27">
        <f t="shared" si="6"/>
        <v>2293</v>
      </c>
      <c r="DS293" s="27">
        <f t="shared" si="7"/>
        <v>23</v>
      </c>
      <c r="DT293" s="27">
        <v>2021.0</v>
      </c>
    </row>
    <row r="294">
      <c r="A294" s="2">
        <v>45045.60396011574</v>
      </c>
      <c r="B294" s="3" t="s">
        <v>2118</v>
      </c>
      <c r="C294" s="3" t="s">
        <v>91</v>
      </c>
      <c r="D294" s="3" t="s">
        <v>92</v>
      </c>
      <c r="E294" s="3" t="s">
        <v>92</v>
      </c>
      <c r="F294" s="3">
        <v>1.0</v>
      </c>
      <c r="G294" s="3">
        <v>1.0</v>
      </c>
      <c r="H294" s="3" t="s">
        <v>94</v>
      </c>
      <c r="I294" s="3" t="s">
        <v>95</v>
      </c>
      <c r="J294" s="3" t="s">
        <v>353</v>
      </c>
      <c r="K294" s="3" t="s">
        <v>2119</v>
      </c>
      <c r="L294" s="3">
        <v>2.023030537E9</v>
      </c>
      <c r="M294" s="3" t="s">
        <v>182</v>
      </c>
      <c r="N294" s="3" t="s">
        <v>2120</v>
      </c>
      <c r="O294" s="3">
        <v>1.1954278318E10</v>
      </c>
      <c r="P294" s="3">
        <v>6.06350895E8</v>
      </c>
      <c r="Q294" s="3" t="s">
        <v>92</v>
      </c>
      <c r="R294" s="3">
        <v>5.214861486E10</v>
      </c>
      <c r="S294" s="4">
        <v>38328.0</v>
      </c>
      <c r="T294" s="3" t="s">
        <v>99</v>
      </c>
      <c r="U294" s="3" t="s">
        <v>100</v>
      </c>
      <c r="V294" s="3" t="s">
        <v>2121</v>
      </c>
      <c r="W294" s="5" t="s">
        <v>2122</v>
      </c>
      <c r="X294" s="3" t="s">
        <v>312</v>
      </c>
      <c r="Y294" s="3" t="s">
        <v>104</v>
      </c>
      <c r="Z294" s="3" t="s">
        <v>105</v>
      </c>
      <c r="AA294" s="3" t="s">
        <v>106</v>
      </c>
      <c r="AC294" s="3">
        <v>4.0</v>
      </c>
      <c r="AD294" s="3">
        <v>4.0</v>
      </c>
      <c r="AE294" s="23">
        <f t="shared" si="1"/>
        <v>8</v>
      </c>
      <c r="AG294" s="23">
        <f t="shared" si="2"/>
        <v>8</v>
      </c>
      <c r="AH294" s="24" t="str">
        <f t="shared" si="3"/>
        <v>Ok</v>
      </c>
      <c r="AI294" s="3" t="s">
        <v>134</v>
      </c>
      <c r="AJ294" s="3">
        <v>0.0</v>
      </c>
      <c r="AK294" s="3" t="s">
        <v>109</v>
      </c>
      <c r="AL294" s="25">
        <f>IFERROR(VLOOKUP(AK294,'Dicionário'!A:C,2,0),"Conferir")</f>
        <v>2</v>
      </c>
      <c r="AM294" s="3">
        <v>0.0</v>
      </c>
      <c r="AN294" s="3" t="s">
        <v>109</v>
      </c>
      <c r="AO294" s="26">
        <f>IFERROR(VLOOKUP(AN294,'Dicionário'!$A:$C,2,0),"Conferir")</f>
        <v>2</v>
      </c>
      <c r="AP294" s="3">
        <v>0.0</v>
      </c>
      <c r="AQ294" s="3" t="s">
        <v>109</v>
      </c>
      <c r="AR294" s="26">
        <f>IFERROR(VLOOKUP(AQ294,'Dicionário'!$A:$C,2,0),"Conferir")</f>
        <v>2</v>
      </c>
      <c r="AS294" s="3">
        <v>0.0</v>
      </c>
      <c r="AT294" s="3" t="s">
        <v>109</v>
      </c>
      <c r="AU294" s="26">
        <f>IFERROR(VLOOKUP(AT294,'Dicionário'!$A:$C,2,0),"Conferir")</f>
        <v>2</v>
      </c>
      <c r="AV294" s="3">
        <v>0.0</v>
      </c>
      <c r="AW294" s="3" t="s">
        <v>109</v>
      </c>
      <c r="AX294" s="26">
        <f>IFERROR(VLOOKUP(AW294,'Dicionário'!$A:$C,2,0),"Conferir")</f>
        <v>2</v>
      </c>
      <c r="AY294" s="3">
        <v>0.0</v>
      </c>
      <c r="AZ294" s="3" t="s">
        <v>109</v>
      </c>
      <c r="BA294" s="26">
        <f>IFERROR(VLOOKUP(AZ294,'Dicionário'!$A:$C,2,0),"Conferir")</f>
        <v>2</v>
      </c>
      <c r="BB294" s="3">
        <v>600.0</v>
      </c>
      <c r="BC294" s="3" t="s">
        <v>154</v>
      </c>
      <c r="BD294" s="26">
        <f>IFERROR(VLOOKUP(BC294,'Dicionário'!$A:$C,2,0),"Conferir")</f>
        <v>2</v>
      </c>
      <c r="BF294" s="3">
        <v>0.0</v>
      </c>
      <c r="BG294" s="3" t="s">
        <v>155</v>
      </c>
      <c r="BH294" s="26">
        <f>IFERROR(VLOOKUP(BG294,'Dicionário'!$A:$C,2,0),"Conferir")</f>
        <v>3</v>
      </c>
      <c r="BI294" s="3">
        <v>0.0</v>
      </c>
      <c r="BJ294" s="3" t="s">
        <v>156</v>
      </c>
      <c r="BK294" s="26">
        <f>IFERROR(VLOOKUP(BJ294,'Dicionário'!$A:$C,2,0),"Conferir")</f>
        <v>2</v>
      </c>
      <c r="BL294" s="3">
        <v>0.0</v>
      </c>
      <c r="BM294" s="3" t="s">
        <v>113</v>
      </c>
      <c r="BN294" s="26">
        <f>IFERROR(VLOOKUP(BM294,'Dicionário'!$A:$C,2,0),"Conferir")</f>
        <v>2</v>
      </c>
      <c r="BO294" s="3">
        <v>27.0</v>
      </c>
      <c r="BP294" s="3" t="s">
        <v>114</v>
      </c>
      <c r="BQ294" s="26">
        <f>IFERROR(VLOOKUP(BP294,'Dicionário'!$A:$C,2,0),"Conferir")</f>
        <v>2</v>
      </c>
      <c r="BR294" s="3">
        <v>136.0</v>
      </c>
      <c r="BS294" s="3" t="s">
        <v>114</v>
      </c>
      <c r="BT294" s="26">
        <f>IFERROR(VLOOKUP(BS294,'Dicionário'!$A:$C,2,0),"Conferir")</f>
        <v>2</v>
      </c>
      <c r="BU294" s="3">
        <v>0.0</v>
      </c>
      <c r="BV294" s="3" t="s">
        <v>113</v>
      </c>
      <c r="BW294" s="26">
        <f>IFERROR(VLOOKUP(BV294,'Dicionário'!$A:$C,2,0),"Conferir")</f>
        <v>2</v>
      </c>
      <c r="BX294" s="3" t="s">
        <v>157</v>
      </c>
      <c r="BY294" s="3">
        <v>180.0</v>
      </c>
      <c r="BZ294" s="3" t="s">
        <v>140</v>
      </c>
      <c r="CA294" s="26">
        <f>IFERROR(VLOOKUP(BZ294,'Dicionário'!$A:$C,2,0),"Conferir")</f>
        <v>0</v>
      </c>
      <c r="CB294" s="3">
        <v>0.0</v>
      </c>
      <c r="CC294" s="3">
        <v>0.0</v>
      </c>
      <c r="CD294" s="3" t="s">
        <v>113</v>
      </c>
      <c r="CE294" s="26">
        <f>IFERROR(VLOOKUP(CD294,'Dicionário'!$A:$C,2,0),"Conferir")</f>
        <v>2</v>
      </c>
      <c r="CF294" s="3">
        <v>0.0</v>
      </c>
      <c r="CG294" s="3" t="s">
        <v>113</v>
      </c>
      <c r="CH294" s="26">
        <f>IFERROR(VLOOKUP(CG294,'Dicionário'!$A:$C,2,0),"Conferir")</f>
        <v>2</v>
      </c>
      <c r="CI294" s="3">
        <v>120.0</v>
      </c>
      <c r="CJ294" s="3" t="s">
        <v>118</v>
      </c>
      <c r="CK294" s="26">
        <f>IFERROR(VLOOKUP(CJ294,'Dicionário'!$A:$C,2,0),"Conferir")</f>
        <v>2</v>
      </c>
      <c r="CL294" s="3" t="s">
        <v>319</v>
      </c>
      <c r="CM294" s="3">
        <v>0.0</v>
      </c>
      <c r="CN294" s="3">
        <v>0.0</v>
      </c>
      <c r="CO294" s="3">
        <v>0.0</v>
      </c>
      <c r="CP294" s="3" t="s">
        <v>113</v>
      </c>
      <c r="CQ294" s="26">
        <f>IFERROR(VLOOKUP(CP294,'Dicionário'!$A:$C,2,0),"Conferir")</f>
        <v>2</v>
      </c>
      <c r="CR294" s="3">
        <v>0.0</v>
      </c>
      <c r="CS294" s="3" t="s">
        <v>113</v>
      </c>
      <c r="CT294" s="3">
        <v>0.0</v>
      </c>
      <c r="CU294" s="3">
        <f t="shared" si="44"/>
        <v>0</v>
      </c>
      <c r="CV294" s="3" t="s">
        <v>113</v>
      </c>
      <c r="CW294" s="3">
        <v>0.0</v>
      </c>
      <c r="CX294" s="3" t="s">
        <v>113</v>
      </c>
      <c r="CY294" s="26">
        <f>IFERROR(VLOOKUP(CX294,'Dicionário'!$A:$C,2,0),"Conferir")</f>
        <v>2</v>
      </c>
      <c r="DA294" s="3" t="s">
        <v>122</v>
      </c>
      <c r="DB294" s="3" t="s">
        <v>122</v>
      </c>
      <c r="DC294" s="26">
        <f>IFERROR(VLOOKUP(DB294,'Dicionário'!$A:$C,2,0),"Conferir")</f>
        <v>1</v>
      </c>
      <c r="DD294" s="3" t="s">
        <v>123</v>
      </c>
      <c r="DF294" s="3" t="s">
        <v>124</v>
      </c>
      <c r="DG294" s="26">
        <f>IFERROR(VLOOKUP(DF294,'Dicionário'!$A:$C,2,0),"Conferir")</f>
        <v>2</v>
      </c>
      <c r="DH294" s="3" t="s">
        <v>147</v>
      </c>
      <c r="DI294" s="26">
        <f>IFERROR(VLOOKUP(DH294,'Dicionário'!$A:$C,2,0),"Conferir")</f>
        <v>2</v>
      </c>
      <c r="DJ294" s="3" t="s">
        <v>146</v>
      </c>
      <c r="DK294" s="26">
        <f>IFERROR(VLOOKUP(DJ294,'Dicionário'!$A:$C,2,0),"Conferir")</f>
        <v>5</v>
      </c>
      <c r="DL294" s="3" t="s">
        <v>92</v>
      </c>
      <c r="DM294" s="26">
        <f>IFERROR(VLOOKUP(DL294,'Dicionário'!$A:$C,2,0),"Conferir")</f>
        <v>2</v>
      </c>
      <c r="DN294" s="3" t="s">
        <v>92</v>
      </c>
      <c r="DO294" s="26">
        <f>IFERROR(VLOOKUP(DN294,'Dicionário'!$A:$C,2,0),"Conferir")</f>
        <v>2</v>
      </c>
      <c r="DQ294" s="27">
        <f t="shared" si="5"/>
        <v>600</v>
      </c>
      <c r="DR294" s="27">
        <f t="shared" si="6"/>
        <v>463</v>
      </c>
      <c r="DS294" s="27">
        <f t="shared" si="7"/>
        <v>18</v>
      </c>
      <c r="DT294" s="27">
        <v>2022.0</v>
      </c>
    </row>
    <row r="295">
      <c r="A295" s="2">
        <v>45045.5750090625</v>
      </c>
      <c r="B295" s="3" t="s">
        <v>2123</v>
      </c>
      <c r="C295" s="3" t="s">
        <v>91</v>
      </c>
      <c r="D295" s="3" t="s">
        <v>91</v>
      </c>
      <c r="E295" s="3" t="s">
        <v>92</v>
      </c>
      <c r="F295" s="3">
        <v>1.0</v>
      </c>
      <c r="G295" s="3">
        <v>1.0</v>
      </c>
      <c r="H295" s="3" t="s">
        <v>94</v>
      </c>
      <c r="I295" s="3" t="s">
        <v>95</v>
      </c>
      <c r="J295" s="3" t="s">
        <v>96</v>
      </c>
      <c r="K295" s="3" t="s">
        <v>2124</v>
      </c>
      <c r="L295" s="3">
        <v>2.023030539E9</v>
      </c>
      <c r="M295" s="3" t="s">
        <v>294</v>
      </c>
      <c r="N295" s="3" t="s">
        <v>2125</v>
      </c>
      <c r="O295" s="3">
        <v>1.194750055E10</v>
      </c>
      <c r="P295" s="3">
        <v>5.08382452E8</v>
      </c>
      <c r="R295" s="3">
        <v>5.2221915836E10</v>
      </c>
      <c r="S295" s="4">
        <v>38583.0</v>
      </c>
      <c r="T295" s="3" t="s">
        <v>163</v>
      </c>
      <c r="U295" s="3" t="s">
        <v>100</v>
      </c>
      <c r="V295" s="3" t="s">
        <v>2126</v>
      </c>
      <c r="W295" s="5" t="s">
        <v>2127</v>
      </c>
      <c r="X295" s="3" t="s">
        <v>103</v>
      </c>
      <c r="Y295" s="3" t="s">
        <v>104</v>
      </c>
      <c r="Z295" s="3" t="s">
        <v>105</v>
      </c>
      <c r="AA295" s="3" t="s">
        <v>106</v>
      </c>
      <c r="AC295" s="3">
        <v>3.0</v>
      </c>
      <c r="AD295" s="3">
        <v>3.0</v>
      </c>
      <c r="AE295" s="23">
        <f t="shared" si="1"/>
        <v>6</v>
      </c>
      <c r="AF295" s="3">
        <v>0.0</v>
      </c>
      <c r="AG295" s="23">
        <f t="shared" si="2"/>
        <v>6</v>
      </c>
      <c r="AH295" s="24" t="str">
        <f t="shared" si="3"/>
        <v>Ok</v>
      </c>
      <c r="AI295" s="3" t="s">
        <v>107</v>
      </c>
      <c r="AJ295" s="3">
        <v>672.0</v>
      </c>
      <c r="AK295" s="3" t="s">
        <v>108</v>
      </c>
      <c r="AL295" s="25">
        <f>IFERROR(VLOOKUP(AK295,'Dicionário'!A:C,2,0),"Conferir")</f>
        <v>2</v>
      </c>
      <c r="AM295" s="3">
        <v>2800.0</v>
      </c>
      <c r="AN295" s="3" t="s">
        <v>135</v>
      </c>
      <c r="AO295" s="26">
        <f>IFERROR(VLOOKUP(AN295,'Dicionário'!$A:$C,2,0),"Conferir")</f>
        <v>2</v>
      </c>
      <c r="AP295" s="3">
        <v>0.0</v>
      </c>
      <c r="AQ295" s="3" t="s">
        <v>109</v>
      </c>
      <c r="AR295" s="26">
        <f>IFERROR(VLOOKUP(AQ295,'Dicionário'!$A:$C,2,0),"Conferir")</f>
        <v>2</v>
      </c>
      <c r="AS295" s="3">
        <v>0.0</v>
      </c>
      <c r="AT295" s="3" t="s">
        <v>109</v>
      </c>
      <c r="AU295" s="26">
        <f>IFERROR(VLOOKUP(AT295,'Dicionário'!$A:$C,2,0),"Conferir")</f>
        <v>2</v>
      </c>
      <c r="AV295" s="3">
        <v>0.0</v>
      </c>
      <c r="AW295" s="3" t="s">
        <v>109</v>
      </c>
      <c r="AX295" s="26">
        <f>IFERROR(VLOOKUP(AW295,'Dicionário'!$A:$C,2,0),"Conferir")</f>
        <v>2</v>
      </c>
      <c r="AY295" s="3">
        <v>0.0</v>
      </c>
      <c r="AZ295" s="3" t="s">
        <v>109</v>
      </c>
      <c r="BA295" s="26">
        <f>IFERROR(VLOOKUP(AZ295,'Dicionário'!$A:$C,2,0),"Conferir")</f>
        <v>2</v>
      </c>
      <c r="BB295" s="3">
        <v>0.0</v>
      </c>
      <c r="BC295" s="3" t="s">
        <v>109</v>
      </c>
      <c r="BD295" s="26">
        <f>IFERROR(VLOOKUP(BC295,'Dicionário'!$A:$C,2,0),"Conferir")</f>
        <v>2</v>
      </c>
      <c r="BF295" s="3">
        <v>0.0</v>
      </c>
      <c r="BG295" s="3" t="s">
        <v>136</v>
      </c>
      <c r="BH295" s="26">
        <f>IFERROR(VLOOKUP(BG295,'Dicionário'!$A:$C,2,0),"Conferir")</f>
        <v>1</v>
      </c>
      <c r="BI295" s="3">
        <v>184.0</v>
      </c>
      <c r="BJ295" s="3" t="s">
        <v>437</v>
      </c>
      <c r="BK295" s="26">
        <f>IFERROR(VLOOKUP(BJ295,'Dicionário'!$A:$C,2,0),"Conferir")</f>
        <v>2</v>
      </c>
      <c r="BL295" s="3">
        <v>0.0</v>
      </c>
      <c r="BM295" s="3" t="s">
        <v>113</v>
      </c>
      <c r="BN295" s="26">
        <f>IFERROR(VLOOKUP(BM295,'Dicionário'!$A:$C,2,0),"Conferir")</f>
        <v>2</v>
      </c>
      <c r="BO295" s="3">
        <v>0.0</v>
      </c>
      <c r="BP295" s="3" t="s">
        <v>460</v>
      </c>
      <c r="BQ295" s="26">
        <f>IFERROR(VLOOKUP(BP295,'Dicionário'!$A:$C,2,0),"Conferir")</f>
        <v>2</v>
      </c>
      <c r="BR295" s="3">
        <v>189.0</v>
      </c>
      <c r="BS295" s="3" t="s">
        <v>114</v>
      </c>
      <c r="BT295" s="26">
        <f>IFERROR(VLOOKUP(BS295,'Dicionário'!$A:$C,2,0),"Conferir")</f>
        <v>2</v>
      </c>
      <c r="BU295" s="3">
        <v>0.0</v>
      </c>
      <c r="BV295" s="3" t="s">
        <v>113</v>
      </c>
      <c r="BW295" s="26">
        <f>IFERROR(VLOOKUP(BV295,'Dicionário'!$A:$C,2,0),"Conferir")</f>
        <v>2</v>
      </c>
      <c r="BX295" s="3" t="s">
        <v>157</v>
      </c>
      <c r="BY295" s="3">
        <v>110.0</v>
      </c>
      <c r="BZ295" s="3" t="s">
        <v>116</v>
      </c>
      <c r="CA295" s="26">
        <f>IFERROR(VLOOKUP(BZ295,'Dicionário'!$A:$C,2,0),"Conferir")</f>
        <v>2</v>
      </c>
      <c r="CB295" s="3">
        <v>20.0</v>
      </c>
      <c r="CC295" s="3">
        <v>1235.0</v>
      </c>
      <c r="CD295" s="3" t="s">
        <v>189</v>
      </c>
      <c r="CE295" s="26">
        <f>IFERROR(VLOOKUP(CD295,'Dicionário'!$A:$C,2,0),"Conferir")</f>
        <v>2</v>
      </c>
      <c r="CF295" s="3">
        <v>0.0</v>
      </c>
      <c r="CG295" s="3" t="s">
        <v>113</v>
      </c>
      <c r="CH295" s="26">
        <f>IFERROR(VLOOKUP(CG295,'Dicionário'!$A:$C,2,0),"Conferir")</f>
        <v>2</v>
      </c>
      <c r="CI295" s="3">
        <v>130.0</v>
      </c>
      <c r="CJ295" s="3" t="s">
        <v>118</v>
      </c>
      <c r="CK295" s="26">
        <f>IFERROR(VLOOKUP(CJ295,'Dicionário'!$A:$C,2,0),"Conferir")</f>
        <v>2</v>
      </c>
      <c r="CL295" s="3" t="s">
        <v>246</v>
      </c>
      <c r="CM295" s="3">
        <v>0.0</v>
      </c>
      <c r="CN295" s="3">
        <v>0.0</v>
      </c>
      <c r="CO295" s="3">
        <v>0.0</v>
      </c>
      <c r="CP295" s="3" t="s">
        <v>113</v>
      </c>
      <c r="CQ295" s="26">
        <f>IFERROR(VLOOKUP(CP295,'Dicionário'!$A:$C,2,0),"Conferir")</f>
        <v>2</v>
      </c>
      <c r="CR295" s="3">
        <v>0.0</v>
      </c>
      <c r="CS295" s="3" t="s">
        <v>120</v>
      </c>
      <c r="CT295" s="3">
        <v>0.0</v>
      </c>
      <c r="CU295" s="3">
        <f t="shared" si="44"/>
        <v>0</v>
      </c>
      <c r="CV295" s="3" t="s">
        <v>120</v>
      </c>
      <c r="CW295" s="3">
        <v>0.0</v>
      </c>
      <c r="CX295" s="3" t="s">
        <v>113</v>
      </c>
      <c r="CY295" s="26">
        <f>IFERROR(VLOOKUP(CX295,'Dicionário'!$A:$C,2,0),"Conferir")</f>
        <v>2</v>
      </c>
      <c r="CZ295" s="3" t="s">
        <v>461</v>
      </c>
      <c r="DA295" s="3" t="s">
        <v>122</v>
      </c>
      <c r="DB295" s="3" t="s">
        <v>385</v>
      </c>
      <c r="DC295" s="26">
        <f>IFERROR(VLOOKUP(DB295,'Dicionário'!$A:$C,2,0),"Conferir")</f>
        <v>3</v>
      </c>
      <c r="DD295" s="3" t="s">
        <v>144</v>
      </c>
      <c r="DF295" s="3" t="s">
        <v>124</v>
      </c>
      <c r="DG295" s="26">
        <f>IFERROR(VLOOKUP(DF295,'Dicionário'!$A:$C,2,0),"Conferir")</f>
        <v>2</v>
      </c>
      <c r="DH295" s="3" t="s">
        <v>146</v>
      </c>
      <c r="DI295" s="26">
        <f>IFERROR(VLOOKUP(DH295,'Dicionário'!$A:$C,2,0),"Conferir")</f>
        <v>5</v>
      </c>
      <c r="DJ295" s="3" t="s">
        <v>146</v>
      </c>
      <c r="DK295" s="26">
        <f>IFERROR(VLOOKUP(DJ295,'Dicionário'!$A:$C,2,0),"Conferir")</f>
        <v>5</v>
      </c>
      <c r="DL295" s="3" t="s">
        <v>92</v>
      </c>
      <c r="DM295" s="26">
        <f>IFERROR(VLOOKUP(DL295,'Dicionário'!$A:$C,2,0),"Conferir")</f>
        <v>2</v>
      </c>
      <c r="DN295" s="3" t="s">
        <v>92</v>
      </c>
      <c r="DO295" s="26">
        <f>IFERROR(VLOOKUP(DN295,'Dicionário'!$A:$C,2,0),"Conferir")</f>
        <v>2</v>
      </c>
      <c r="DQ295" s="27">
        <f t="shared" si="5"/>
        <v>3472</v>
      </c>
      <c r="DR295" s="27">
        <f t="shared" si="6"/>
        <v>1868</v>
      </c>
      <c r="DS295" s="27">
        <f t="shared" si="7"/>
        <v>18</v>
      </c>
      <c r="DT295" s="27">
        <v>2023.0</v>
      </c>
    </row>
    <row r="296">
      <c r="A296" s="2">
        <v>45052.70532460648</v>
      </c>
      <c r="B296" s="3" t="s">
        <v>2129</v>
      </c>
      <c r="C296" s="3" t="s">
        <v>91</v>
      </c>
      <c r="D296" s="3" t="s">
        <v>91</v>
      </c>
      <c r="E296" s="3" t="s">
        <v>584</v>
      </c>
      <c r="F296" s="3">
        <v>2.0</v>
      </c>
      <c r="G296" s="3" t="s">
        <v>93</v>
      </c>
      <c r="H296" s="3" t="s">
        <v>94</v>
      </c>
      <c r="I296" s="3" t="s">
        <v>95</v>
      </c>
      <c r="J296" s="3" t="s">
        <v>96</v>
      </c>
      <c r="K296" s="3" t="s">
        <v>2130</v>
      </c>
      <c r="L296" s="3">
        <v>2.023030542E9</v>
      </c>
      <c r="M296" s="3" t="s">
        <v>209</v>
      </c>
      <c r="N296" s="3" t="s">
        <v>2131</v>
      </c>
      <c r="O296" s="3">
        <v>1.1956800389E10</v>
      </c>
      <c r="P296" s="3">
        <v>6.34835579E8</v>
      </c>
      <c r="R296" s="3">
        <v>5.9429705806E10</v>
      </c>
      <c r="S296" s="4">
        <v>38518.0</v>
      </c>
      <c r="T296" s="3" t="s">
        <v>99</v>
      </c>
      <c r="U296" s="3" t="s">
        <v>100</v>
      </c>
      <c r="V296" s="3" t="s">
        <v>2132</v>
      </c>
      <c r="W296" s="5" t="s">
        <v>2133</v>
      </c>
      <c r="X296" s="3" t="s">
        <v>689</v>
      </c>
      <c r="Y296" s="3" t="s">
        <v>104</v>
      </c>
      <c r="Z296" s="3" t="s">
        <v>105</v>
      </c>
      <c r="AA296" s="3" t="s">
        <v>106</v>
      </c>
      <c r="AC296" s="3">
        <v>3.0</v>
      </c>
      <c r="AD296" s="3">
        <v>3.0</v>
      </c>
      <c r="AE296" s="23">
        <f t="shared" si="1"/>
        <v>6</v>
      </c>
      <c r="AG296" s="23">
        <f t="shared" si="2"/>
        <v>6</v>
      </c>
      <c r="AH296" s="24" t="str">
        <f t="shared" si="3"/>
        <v>Ok</v>
      </c>
      <c r="AI296" s="3" t="s">
        <v>107</v>
      </c>
      <c r="AJ296" s="3">
        <v>0.0</v>
      </c>
      <c r="AK296" s="3" t="s">
        <v>109</v>
      </c>
      <c r="AL296" s="25">
        <f>IFERROR(VLOOKUP(AK296,'Dicionário'!A:C,2,0),"Conferir")</f>
        <v>2</v>
      </c>
      <c r="AM296" s="3">
        <v>0.0</v>
      </c>
      <c r="AN296" s="3" t="s">
        <v>109</v>
      </c>
      <c r="AO296" s="26">
        <f>IFERROR(VLOOKUP(AN296,'Dicionário'!$A:$C,2,0),"Conferir")</f>
        <v>2</v>
      </c>
      <c r="AP296" s="3">
        <v>1500.0</v>
      </c>
      <c r="AQ296" s="3" t="s">
        <v>108</v>
      </c>
      <c r="AR296" s="26">
        <f>IFERROR(VLOOKUP(AQ296,'Dicionário'!$A:$C,2,0),"Conferir")</f>
        <v>2</v>
      </c>
      <c r="AS296" s="3">
        <v>0.0</v>
      </c>
      <c r="AT296" s="3" t="s">
        <v>109</v>
      </c>
      <c r="AU296" s="26">
        <f>IFERROR(VLOOKUP(AT296,'Dicionário'!$A:$C,2,0),"Conferir")</f>
        <v>2</v>
      </c>
      <c r="AV296" s="3">
        <v>0.0</v>
      </c>
      <c r="AW296" s="3" t="s">
        <v>109</v>
      </c>
      <c r="AX296" s="26">
        <f>IFERROR(VLOOKUP(AW296,'Dicionário'!$A:$C,2,0),"Conferir")</f>
        <v>2</v>
      </c>
      <c r="AY296" s="3">
        <v>0.0</v>
      </c>
      <c r="AZ296" s="3" t="s">
        <v>109</v>
      </c>
      <c r="BA296" s="26">
        <f>IFERROR(VLOOKUP(AZ296,'Dicionário'!$A:$C,2,0),"Conferir")</f>
        <v>2</v>
      </c>
      <c r="BB296" s="3">
        <v>0.0</v>
      </c>
      <c r="BC296" s="3" t="s">
        <v>109</v>
      </c>
      <c r="BD296" s="26">
        <f>IFERROR(VLOOKUP(BC296,'Dicionário'!$A:$C,2,0),"Conferir")</f>
        <v>2</v>
      </c>
      <c r="BF296" s="3">
        <v>0.0</v>
      </c>
      <c r="BG296" s="3" t="s">
        <v>111</v>
      </c>
      <c r="BH296" s="26">
        <f>IFERROR(VLOOKUP(BG296,'Dicionário'!$A:$C,2,0),"Conferir")</f>
        <v>2</v>
      </c>
      <c r="BI296" s="3">
        <v>750.0</v>
      </c>
      <c r="BJ296" s="3" t="s">
        <v>411</v>
      </c>
      <c r="BK296" s="26">
        <f>IFERROR(VLOOKUP(BJ296,'Dicionário'!$A:$C,2,0),"Conferir")</f>
        <v>0</v>
      </c>
      <c r="BL296" s="3">
        <v>0.0</v>
      </c>
      <c r="BM296" s="3" t="s">
        <v>113</v>
      </c>
      <c r="BN296" s="26">
        <f>IFERROR(VLOOKUP(BM296,'Dicionário'!$A:$C,2,0),"Conferir")</f>
        <v>2</v>
      </c>
      <c r="BO296" s="3">
        <v>0.0</v>
      </c>
      <c r="BP296" s="3" t="s">
        <v>460</v>
      </c>
      <c r="BQ296" s="26">
        <f>IFERROR(VLOOKUP(BP296,'Dicionário'!$A:$C,2,0),"Conferir")</f>
        <v>2</v>
      </c>
      <c r="BR296" s="3">
        <v>0.0</v>
      </c>
      <c r="BS296" s="3" t="s">
        <v>318</v>
      </c>
      <c r="BT296" s="26">
        <f>IFERROR(VLOOKUP(BS296,'Dicionário'!$A:$C,2,0),"Conferir")</f>
        <v>2</v>
      </c>
      <c r="BU296" s="3">
        <v>150.0</v>
      </c>
      <c r="BV296" s="3" t="s">
        <v>256</v>
      </c>
      <c r="BW296" s="26">
        <f>IFERROR(VLOOKUP(BV296,'Dicionário'!$A:$C,2,0),"Conferir")</f>
        <v>0</v>
      </c>
      <c r="BX296" s="3" t="s">
        <v>115</v>
      </c>
      <c r="BY296" s="3">
        <v>100.0</v>
      </c>
      <c r="BZ296" s="3" t="s">
        <v>140</v>
      </c>
      <c r="CA296" s="26">
        <f>IFERROR(VLOOKUP(BZ296,'Dicionário'!$A:$C,2,0),"Conferir")</f>
        <v>0</v>
      </c>
      <c r="CB296" s="3">
        <v>200.0</v>
      </c>
      <c r="CC296" s="3">
        <v>0.0</v>
      </c>
      <c r="CD296" s="3" t="s">
        <v>113</v>
      </c>
      <c r="CE296" s="26">
        <f>IFERROR(VLOOKUP(CD296,'Dicionário'!$A:$C,2,0),"Conferir")</f>
        <v>2</v>
      </c>
      <c r="CF296" s="3">
        <v>0.0</v>
      </c>
      <c r="CG296" s="3" t="s">
        <v>113</v>
      </c>
      <c r="CH296" s="26">
        <f>IFERROR(VLOOKUP(CG296,'Dicionário'!$A:$C,2,0),"Conferir")</f>
        <v>2</v>
      </c>
      <c r="CI296" s="3">
        <v>0.0</v>
      </c>
      <c r="CJ296" s="3" t="s">
        <v>113</v>
      </c>
      <c r="CK296" s="26">
        <f>IFERROR(VLOOKUP(CJ296,'Dicionário'!$A:$C,2,0),"Conferir")</f>
        <v>2</v>
      </c>
      <c r="CM296" s="3">
        <v>0.0</v>
      </c>
      <c r="CN296" s="3">
        <v>0.0</v>
      </c>
      <c r="CO296" s="3">
        <v>0.0</v>
      </c>
      <c r="CP296" s="3" t="s">
        <v>113</v>
      </c>
      <c r="CQ296" s="26">
        <f>IFERROR(VLOOKUP(CP296,'Dicionário'!$A:$C,2,0),"Conferir")</f>
        <v>2</v>
      </c>
      <c r="CR296" s="3">
        <v>0.0</v>
      </c>
      <c r="CS296" s="3" t="s">
        <v>113</v>
      </c>
      <c r="CT296" s="3">
        <v>0.0</v>
      </c>
      <c r="CU296" s="3">
        <f t="shared" si="44"/>
        <v>0</v>
      </c>
      <c r="CV296" s="3" t="s">
        <v>113</v>
      </c>
      <c r="CW296" s="3">
        <v>0.0</v>
      </c>
      <c r="CX296" s="3" t="s">
        <v>113</v>
      </c>
      <c r="CY296" s="26">
        <f>IFERROR(VLOOKUP(CX296,'Dicionário'!$A:$C,2,0),"Conferir")</f>
        <v>2</v>
      </c>
      <c r="DA296" s="3" t="s">
        <v>331</v>
      </c>
      <c r="DB296" s="3" t="s">
        <v>122</v>
      </c>
      <c r="DC296" s="26">
        <f>IFERROR(VLOOKUP(DB296,'Dicionário'!$A:$C,2,0),"Conferir")</f>
        <v>1</v>
      </c>
      <c r="DD296" s="3" t="s">
        <v>123</v>
      </c>
      <c r="DF296" s="3" t="s">
        <v>124</v>
      </c>
      <c r="DG296" s="26">
        <f>IFERROR(VLOOKUP(DF296,'Dicionário'!$A:$C,2,0),"Conferir")</f>
        <v>2</v>
      </c>
      <c r="DH296" s="3" t="s">
        <v>125</v>
      </c>
      <c r="DI296" s="26">
        <f>IFERROR(VLOOKUP(DH296,'Dicionário'!$A:$C,2,0),"Conferir")</f>
        <v>3</v>
      </c>
      <c r="DJ296" s="3" t="s">
        <v>146</v>
      </c>
      <c r="DK296" s="26">
        <f>IFERROR(VLOOKUP(DJ296,'Dicionário'!$A:$C,2,0),"Conferir")</f>
        <v>5</v>
      </c>
      <c r="DL296" s="3" t="s">
        <v>92</v>
      </c>
      <c r="DM296" s="26">
        <f>IFERROR(VLOOKUP(DL296,'Dicionário'!$A:$C,2,0),"Conferir")</f>
        <v>2</v>
      </c>
      <c r="DN296" s="3" t="s">
        <v>92</v>
      </c>
      <c r="DO296" s="26">
        <f>IFERROR(VLOOKUP(DN296,'Dicionário'!$A:$C,2,0),"Conferir")</f>
        <v>2</v>
      </c>
      <c r="DQ296" s="27">
        <f t="shared" si="5"/>
        <v>1500</v>
      </c>
      <c r="DR296" s="27">
        <f t="shared" si="6"/>
        <v>1200</v>
      </c>
      <c r="DS296" s="27">
        <f t="shared" si="7"/>
        <v>18</v>
      </c>
      <c r="DT296" s="27">
        <v>2015.0</v>
      </c>
    </row>
    <row r="297">
      <c r="A297" s="2">
        <v>45052.66087328704</v>
      </c>
      <c r="B297" s="3" t="s">
        <v>2135</v>
      </c>
      <c r="C297" s="3" t="s">
        <v>91</v>
      </c>
      <c r="D297" s="3" t="s">
        <v>91</v>
      </c>
      <c r="E297" s="3" t="s">
        <v>2136</v>
      </c>
      <c r="F297" s="3">
        <v>2.0</v>
      </c>
      <c r="G297" s="3">
        <v>2.0</v>
      </c>
      <c r="H297" s="3" t="s">
        <v>94</v>
      </c>
      <c r="I297" s="3" t="s">
        <v>95</v>
      </c>
      <c r="J297" s="3" t="s">
        <v>455</v>
      </c>
      <c r="K297" s="3" t="s">
        <v>2137</v>
      </c>
      <c r="L297" s="3">
        <v>2.023030544E9</v>
      </c>
      <c r="M297" s="3" t="s">
        <v>196</v>
      </c>
      <c r="N297" s="3" t="s">
        <v>2138</v>
      </c>
      <c r="O297" s="3">
        <v>1.1972212795E10</v>
      </c>
      <c r="P297" s="3">
        <v>5.8942282E8</v>
      </c>
      <c r="Q297" s="3" t="s">
        <v>92</v>
      </c>
      <c r="R297" s="3">
        <v>5.0523369859E10</v>
      </c>
      <c r="S297" s="4">
        <v>38149.0</v>
      </c>
      <c r="T297" s="3" t="s">
        <v>99</v>
      </c>
      <c r="U297" s="3" t="s">
        <v>100</v>
      </c>
      <c r="V297" s="3" t="s">
        <v>2139</v>
      </c>
      <c r="W297" s="5" t="s">
        <v>2140</v>
      </c>
      <c r="X297" s="3" t="s">
        <v>2141</v>
      </c>
      <c r="Y297" s="3" t="s">
        <v>104</v>
      </c>
      <c r="Z297" s="3" t="s">
        <v>105</v>
      </c>
      <c r="AA297" s="3" t="s">
        <v>106</v>
      </c>
      <c r="AC297" s="3">
        <v>1.0</v>
      </c>
      <c r="AD297" s="3">
        <v>1.0</v>
      </c>
      <c r="AE297" s="23">
        <f t="shared" si="1"/>
        <v>2</v>
      </c>
      <c r="AG297" s="23">
        <f t="shared" si="2"/>
        <v>2</v>
      </c>
      <c r="AH297" s="24" t="str">
        <f t="shared" si="3"/>
        <v>Ok</v>
      </c>
      <c r="AI297" s="3" t="s">
        <v>107</v>
      </c>
      <c r="AJ297" s="3">
        <v>1544.0</v>
      </c>
      <c r="AK297" s="3" t="s">
        <v>135</v>
      </c>
      <c r="AL297" s="25">
        <f>IFERROR(VLOOKUP(AK297,'Dicionário'!A:C,2,0),"Conferir")</f>
        <v>2</v>
      </c>
      <c r="AM297" s="3">
        <v>1350.0</v>
      </c>
      <c r="AN297" s="3" t="s">
        <v>135</v>
      </c>
      <c r="AO297" s="26">
        <f>IFERROR(VLOOKUP(AN297,'Dicionário'!$A:$C,2,0),"Conferir")</f>
        <v>2</v>
      </c>
      <c r="AP297" s="3">
        <v>1200.0</v>
      </c>
      <c r="AQ297" s="3" t="s">
        <v>135</v>
      </c>
      <c r="AR297" s="26">
        <f>IFERROR(VLOOKUP(AQ297,'Dicionário'!$A:$C,2,0),"Conferir")</f>
        <v>2</v>
      </c>
      <c r="AS297" s="3">
        <v>0.0</v>
      </c>
      <c r="AT297" s="3" t="s">
        <v>109</v>
      </c>
      <c r="AU297" s="26">
        <f>IFERROR(VLOOKUP(AT297,'Dicionário'!$A:$C,2,0),"Conferir")</f>
        <v>2</v>
      </c>
      <c r="AV297" s="3">
        <v>0.0</v>
      </c>
      <c r="AW297" s="3" t="s">
        <v>109</v>
      </c>
      <c r="AX297" s="26">
        <f>IFERROR(VLOOKUP(AW297,'Dicionário'!$A:$C,2,0),"Conferir")</f>
        <v>2</v>
      </c>
      <c r="AY297" s="3">
        <v>0.0</v>
      </c>
      <c r="AZ297" s="3" t="s">
        <v>109</v>
      </c>
      <c r="BA297" s="26">
        <f>IFERROR(VLOOKUP(AZ297,'Dicionário'!$A:$C,2,0),"Conferir")</f>
        <v>2</v>
      </c>
      <c r="BB297" s="3">
        <v>0.0</v>
      </c>
      <c r="BC297" s="3" t="s">
        <v>109</v>
      </c>
      <c r="BD297" s="26">
        <f>IFERROR(VLOOKUP(BC297,'Dicionário'!$A:$C,2,0),"Conferir")</f>
        <v>2</v>
      </c>
      <c r="BF297" s="3">
        <v>0.0</v>
      </c>
      <c r="BG297" s="3" t="s">
        <v>136</v>
      </c>
      <c r="BH297" s="26">
        <f>IFERROR(VLOOKUP(BG297,'Dicionário'!$A:$C,2,0),"Conferir")</f>
        <v>1</v>
      </c>
      <c r="BI297" s="3">
        <v>0.0</v>
      </c>
      <c r="BJ297" s="3" t="s">
        <v>137</v>
      </c>
      <c r="BK297" s="26">
        <f>IFERROR(VLOOKUP(BJ297,'Dicionário'!$A:$C,2,0),"Conferir")</f>
        <v>2</v>
      </c>
      <c r="BL297" s="3">
        <v>1710.0</v>
      </c>
      <c r="BM297" s="3" t="s">
        <v>138</v>
      </c>
      <c r="BN297" s="26">
        <f>IFERROR(VLOOKUP(BM297,'Dicionário'!$A:$C,2,0),"Conferir")</f>
        <v>2</v>
      </c>
      <c r="BO297" s="3">
        <v>85.0</v>
      </c>
      <c r="BP297" s="3" t="s">
        <v>114</v>
      </c>
      <c r="BQ297" s="26">
        <f>IFERROR(VLOOKUP(BP297,'Dicionário'!$A:$C,2,0),"Conferir")</f>
        <v>2</v>
      </c>
      <c r="BR297" s="3">
        <v>141.0</v>
      </c>
      <c r="BS297" s="3" t="s">
        <v>114</v>
      </c>
      <c r="BT297" s="26">
        <f>IFERROR(VLOOKUP(BS297,'Dicionário'!$A:$C,2,0),"Conferir")</f>
        <v>2</v>
      </c>
      <c r="BU297" s="3">
        <v>241.0</v>
      </c>
      <c r="BV297" s="3" t="s">
        <v>167</v>
      </c>
      <c r="BW297" s="26">
        <f>IFERROR(VLOOKUP(BV297,'Dicionário'!$A:$C,2,0),"Conferir")</f>
        <v>2</v>
      </c>
      <c r="BX297" s="3" t="s">
        <v>115</v>
      </c>
      <c r="BY297" s="3">
        <v>336.0</v>
      </c>
      <c r="BZ297" s="3" t="s">
        <v>116</v>
      </c>
      <c r="CA297" s="26">
        <f>IFERROR(VLOOKUP(BZ297,'Dicionário'!$A:$C,2,0),"Conferir")</f>
        <v>2</v>
      </c>
      <c r="CB297" s="3">
        <v>200.0</v>
      </c>
      <c r="CC297" s="3">
        <v>370.0</v>
      </c>
      <c r="CD297" s="3" t="s">
        <v>189</v>
      </c>
      <c r="CE297" s="26">
        <f>IFERROR(VLOOKUP(CD297,'Dicionário'!$A:$C,2,0),"Conferir")</f>
        <v>2</v>
      </c>
      <c r="CF297" s="3">
        <v>0.0</v>
      </c>
      <c r="CG297" s="3" t="s">
        <v>113</v>
      </c>
      <c r="CH297" s="26">
        <f>IFERROR(VLOOKUP(CG297,'Dicionário'!$A:$C,2,0),"Conferir")</f>
        <v>2</v>
      </c>
      <c r="CI297" s="3">
        <v>180.0</v>
      </c>
      <c r="CJ297" s="3" t="s">
        <v>118</v>
      </c>
      <c r="CK297" s="26">
        <f>IFERROR(VLOOKUP(CJ297,'Dicionário'!$A:$C,2,0),"Conferir")</f>
        <v>2</v>
      </c>
      <c r="CL297" s="3" t="s">
        <v>517</v>
      </c>
      <c r="CM297" s="3">
        <v>1.0</v>
      </c>
      <c r="CN297" s="3">
        <v>0.0</v>
      </c>
      <c r="CO297" s="3">
        <v>0.0</v>
      </c>
      <c r="CP297" s="3" t="s">
        <v>120</v>
      </c>
      <c r="CQ297" s="26">
        <f>IFERROR(VLOOKUP(CP297,'Dicionário'!$A:$C,2,0),"Conferir")</f>
        <v>2</v>
      </c>
      <c r="CR297" s="3">
        <v>0.0</v>
      </c>
      <c r="CS297" s="3" t="s">
        <v>120</v>
      </c>
      <c r="CT297" s="3">
        <v>0.0</v>
      </c>
      <c r="CU297" s="3">
        <f t="shared" si="44"/>
        <v>0</v>
      </c>
      <c r="CV297" s="3" t="s">
        <v>120</v>
      </c>
      <c r="CW297" s="3">
        <v>0.0</v>
      </c>
      <c r="CX297" s="3" t="s">
        <v>113</v>
      </c>
      <c r="CY297" s="26">
        <f>IFERROR(VLOOKUP(CX297,'Dicionário'!$A:$C,2,0),"Conferir")</f>
        <v>2</v>
      </c>
      <c r="DA297" s="3" t="s">
        <v>122</v>
      </c>
      <c r="DB297" s="3" t="s">
        <v>122</v>
      </c>
      <c r="DC297" s="26">
        <f>IFERROR(VLOOKUP(DB297,'Dicionário'!$A:$C,2,0),"Conferir")</f>
        <v>1</v>
      </c>
      <c r="DD297" s="3" t="s">
        <v>144</v>
      </c>
      <c r="DF297" s="3" t="s">
        <v>124</v>
      </c>
      <c r="DG297" s="26">
        <f>IFERROR(VLOOKUP(DF297,'Dicionário'!$A:$C,2,0),"Conferir")</f>
        <v>2</v>
      </c>
      <c r="DH297" s="3" t="s">
        <v>147</v>
      </c>
      <c r="DI297" s="26">
        <f>IFERROR(VLOOKUP(DH297,'Dicionário'!$A:$C,2,0),"Conferir")</f>
        <v>2</v>
      </c>
      <c r="DJ297" s="3" t="s">
        <v>208</v>
      </c>
      <c r="DK297" s="26">
        <f>IFERROR(VLOOKUP(DJ297,'Dicionário'!$A:$C,2,0),"Conferir")</f>
        <v>4</v>
      </c>
      <c r="DL297" s="3" t="s">
        <v>92</v>
      </c>
      <c r="DM297" s="26">
        <f>IFERROR(VLOOKUP(DL297,'Dicionário'!$A:$C,2,0),"Conferir")</f>
        <v>2</v>
      </c>
      <c r="DN297" s="3" t="s">
        <v>92</v>
      </c>
      <c r="DO297" s="26">
        <f>IFERROR(VLOOKUP(DN297,'Dicionário'!$A:$C,2,0),"Conferir")</f>
        <v>2</v>
      </c>
      <c r="DQ297" s="27">
        <f t="shared" si="5"/>
        <v>4094</v>
      </c>
      <c r="DR297" s="27">
        <f t="shared" si="6"/>
        <v>3263</v>
      </c>
      <c r="DS297" s="27">
        <f t="shared" si="7"/>
        <v>19</v>
      </c>
      <c r="DT297" s="27">
        <v>2023.0</v>
      </c>
    </row>
    <row r="298">
      <c r="A298" s="2">
        <v>45045.510378645835</v>
      </c>
      <c r="B298" s="3" t="s">
        <v>2145</v>
      </c>
      <c r="C298" s="3" t="s">
        <v>91</v>
      </c>
      <c r="D298" s="3" t="s">
        <v>91</v>
      </c>
      <c r="E298" s="3" t="s">
        <v>92</v>
      </c>
      <c r="F298" s="3">
        <v>2.0</v>
      </c>
      <c r="G298" s="3">
        <v>1.0</v>
      </c>
      <c r="H298" s="3">
        <v>1.0</v>
      </c>
      <c r="I298" s="3" t="s">
        <v>95</v>
      </c>
      <c r="J298" s="3" t="s">
        <v>96</v>
      </c>
      <c r="K298" s="3" t="s">
        <v>2146</v>
      </c>
      <c r="L298" s="3">
        <v>2.023030551E9</v>
      </c>
      <c r="M298" s="3" t="s">
        <v>148</v>
      </c>
      <c r="N298" s="3" t="s">
        <v>421</v>
      </c>
      <c r="O298" s="3">
        <v>1.1989437666E10</v>
      </c>
      <c r="P298" s="3">
        <v>5.91209731E8</v>
      </c>
      <c r="R298" s="3">
        <v>5.0937540803E10</v>
      </c>
      <c r="S298" s="4">
        <v>37890.0</v>
      </c>
      <c r="T298" s="3" t="s">
        <v>99</v>
      </c>
      <c r="U298" s="3" t="s">
        <v>100</v>
      </c>
      <c r="V298" s="3" t="s">
        <v>2147</v>
      </c>
      <c r="W298" s="5" t="s">
        <v>2148</v>
      </c>
      <c r="X298" s="3" t="s">
        <v>236</v>
      </c>
      <c r="Y298" s="3" t="s">
        <v>104</v>
      </c>
      <c r="Z298" s="3" t="s">
        <v>105</v>
      </c>
      <c r="AA298" s="3" t="s">
        <v>106</v>
      </c>
      <c r="AC298" s="3">
        <v>4.0</v>
      </c>
      <c r="AD298" s="3">
        <v>4.0</v>
      </c>
      <c r="AE298" s="23">
        <f t="shared" si="1"/>
        <v>8</v>
      </c>
      <c r="AG298" s="23">
        <f t="shared" si="2"/>
        <v>8</v>
      </c>
      <c r="AH298" s="24" t="str">
        <f t="shared" si="3"/>
        <v>Ok</v>
      </c>
      <c r="AI298" s="3" t="s">
        <v>107</v>
      </c>
      <c r="AJ298" s="3">
        <v>895.0</v>
      </c>
      <c r="AK298" s="3" t="s">
        <v>108</v>
      </c>
      <c r="AL298" s="25">
        <f>IFERROR(VLOOKUP(AK298,'Dicionário'!A:C,2,0),"Conferir")</f>
        <v>2</v>
      </c>
      <c r="AM298" s="3">
        <v>0.0</v>
      </c>
      <c r="AN298" s="3" t="s">
        <v>109</v>
      </c>
      <c r="AO298" s="26">
        <f>IFERROR(VLOOKUP(AN298,'Dicionário'!$A:$C,2,0),"Conferir")</f>
        <v>2</v>
      </c>
      <c r="AP298" s="3">
        <v>1667.0</v>
      </c>
      <c r="AQ298" s="3" t="s">
        <v>581</v>
      </c>
      <c r="AR298" s="26">
        <f>IFERROR(VLOOKUP(AQ298,'Dicionário'!$A:$C,2,0),"Conferir")</f>
        <v>0</v>
      </c>
      <c r="AS298" s="3">
        <v>0.0</v>
      </c>
      <c r="AT298" s="3" t="s">
        <v>109</v>
      </c>
      <c r="AU298" s="26">
        <f>IFERROR(VLOOKUP(AT298,'Dicionário'!$A:$C,2,0),"Conferir")</f>
        <v>2</v>
      </c>
      <c r="AV298" s="3">
        <v>0.0</v>
      </c>
      <c r="AW298" s="3" t="s">
        <v>109</v>
      </c>
      <c r="AX298" s="26">
        <f>IFERROR(VLOOKUP(AW298,'Dicionário'!$A:$C,2,0),"Conferir")</f>
        <v>2</v>
      </c>
      <c r="AY298" s="3">
        <v>0.0</v>
      </c>
      <c r="AZ298" s="3" t="s">
        <v>109</v>
      </c>
      <c r="BA298" s="26">
        <f>IFERROR(VLOOKUP(AZ298,'Dicionário'!$A:$C,2,0),"Conferir")</f>
        <v>2</v>
      </c>
      <c r="BB298" s="3">
        <v>600.0</v>
      </c>
      <c r="BC298" s="3" t="s">
        <v>274</v>
      </c>
      <c r="BD298" s="26">
        <f>IFERROR(VLOOKUP(BC298,'Dicionário'!$A:$C,2,0),"Conferir")</f>
        <v>0</v>
      </c>
      <c r="BF298" s="3">
        <v>0.0</v>
      </c>
      <c r="BG298" s="3" t="s">
        <v>111</v>
      </c>
      <c r="BH298" s="26">
        <f>IFERROR(VLOOKUP(BG298,'Dicionário'!$A:$C,2,0),"Conferir")</f>
        <v>2</v>
      </c>
      <c r="BI298" s="3">
        <v>500.0</v>
      </c>
      <c r="BJ298" s="3" t="s">
        <v>411</v>
      </c>
      <c r="BK298" s="26">
        <f>IFERROR(VLOOKUP(BJ298,'Dicionário'!$A:$C,2,0),"Conferir")</f>
        <v>0</v>
      </c>
      <c r="BL298" s="3">
        <v>0.0</v>
      </c>
      <c r="BM298" s="3" t="s">
        <v>113</v>
      </c>
      <c r="BN298" s="26">
        <f>IFERROR(VLOOKUP(BM298,'Dicionário'!$A:$C,2,0),"Conferir")</f>
        <v>2</v>
      </c>
      <c r="BO298" s="3">
        <v>0.0</v>
      </c>
      <c r="BP298" s="3" t="s">
        <v>371</v>
      </c>
      <c r="BQ298" s="26">
        <f>IFERROR(VLOOKUP(BP298,'Dicionário'!$A:$C,2,0),"Conferir")</f>
        <v>0</v>
      </c>
      <c r="BR298" s="3">
        <v>0.0</v>
      </c>
      <c r="BS298" s="3" t="s">
        <v>372</v>
      </c>
      <c r="BT298" s="26">
        <f>IFERROR(VLOOKUP(BS298,'Dicionário'!$A:$C,2,0),"Conferir")</f>
        <v>0</v>
      </c>
      <c r="BU298" s="3">
        <v>0.0</v>
      </c>
      <c r="BV298" s="3" t="s">
        <v>256</v>
      </c>
      <c r="BW298" s="26">
        <f>IFERROR(VLOOKUP(BV298,'Dicionário'!$A:$C,2,0),"Conferir")</f>
        <v>0</v>
      </c>
      <c r="BX298" s="3" t="s">
        <v>115</v>
      </c>
      <c r="BY298" s="3">
        <v>0.0</v>
      </c>
      <c r="BZ298" s="3" t="s">
        <v>140</v>
      </c>
      <c r="CA298" s="26">
        <f>IFERROR(VLOOKUP(BZ298,'Dicionário'!$A:$C,2,0),"Conferir")</f>
        <v>0</v>
      </c>
      <c r="CB298" s="3">
        <v>0.0</v>
      </c>
      <c r="CC298" s="3">
        <v>160.0</v>
      </c>
      <c r="CD298" s="3" t="s">
        <v>189</v>
      </c>
      <c r="CE298" s="26">
        <f>IFERROR(VLOOKUP(CD298,'Dicionário'!$A:$C,2,0),"Conferir")</f>
        <v>2</v>
      </c>
      <c r="CF298" s="3">
        <v>0.0</v>
      </c>
      <c r="CG298" s="3" t="s">
        <v>113</v>
      </c>
      <c r="CH298" s="26">
        <f>IFERROR(VLOOKUP(CG298,'Dicionário'!$A:$C,2,0),"Conferir")</f>
        <v>2</v>
      </c>
      <c r="CI298" s="3">
        <v>0.0</v>
      </c>
      <c r="CJ298" s="3" t="s">
        <v>113</v>
      </c>
      <c r="CK298" s="26">
        <f>IFERROR(VLOOKUP(CJ298,'Dicionário'!$A:$C,2,0),"Conferir")</f>
        <v>2</v>
      </c>
      <c r="CM298" s="3">
        <v>0.0</v>
      </c>
      <c r="CN298" s="3">
        <v>0.0</v>
      </c>
      <c r="CO298" s="3">
        <v>0.0</v>
      </c>
      <c r="CP298" s="3" t="s">
        <v>113</v>
      </c>
      <c r="CQ298" s="26">
        <f>IFERROR(VLOOKUP(CP298,'Dicionário'!$A:$C,2,0),"Conferir")</f>
        <v>2</v>
      </c>
      <c r="CR298" s="3">
        <v>0.0</v>
      </c>
      <c r="CS298" s="3" t="s">
        <v>113</v>
      </c>
      <c r="CT298" s="3">
        <v>0.0</v>
      </c>
      <c r="CU298" s="3">
        <f t="shared" si="44"/>
        <v>0</v>
      </c>
      <c r="CV298" s="3" t="s">
        <v>113</v>
      </c>
      <c r="CW298" s="3">
        <v>0.0</v>
      </c>
      <c r="CX298" s="3" t="s">
        <v>113</v>
      </c>
      <c r="CY298" s="26">
        <f>IFERROR(VLOOKUP(CX298,'Dicionário'!$A:$C,2,0),"Conferir")</f>
        <v>2</v>
      </c>
      <c r="DA298" s="3" t="s">
        <v>122</v>
      </c>
      <c r="DB298" s="3" t="s">
        <v>122</v>
      </c>
      <c r="DC298" s="26">
        <f>IFERROR(VLOOKUP(DB298,'Dicionário'!$A:$C,2,0),"Conferir")</f>
        <v>1</v>
      </c>
      <c r="DD298" s="3" t="s">
        <v>123</v>
      </c>
      <c r="DF298" s="3" t="s">
        <v>124</v>
      </c>
      <c r="DG298" s="26">
        <f>IFERROR(VLOOKUP(DF298,'Dicionário'!$A:$C,2,0),"Conferir")</f>
        <v>2</v>
      </c>
      <c r="DH298" s="3" t="s">
        <v>181</v>
      </c>
      <c r="DI298" s="26">
        <f>IFERROR(VLOOKUP(DH298,'Dicionário'!$A:$C,2,0),"Conferir")</f>
        <v>1</v>
      </c>
      <c r="DJ298" s="3" t="s">
        <v>146</v>
      </c>
      <c r="DK298" s="26">
        <f>IFERROR(VLOOKUP(DJ298,'Dicionário'!$A:$C,2,0),"Conferir")</f>
        <v>5</v>
      </c>
      <c r="DL298" s="3" t="s">
        <v>92</v>
      </c>
      <c r="DM298" s="26">
        <f>IFERROR(VLOOKUP(DL298,'Dicionário'!$A:$C,2,0),"Conferir")</f>
        <v>2</v>
      </c>
      <c r="DN298" s="3" t="s">
        <v>92</v>
      </c>
      <c r="DO298" s="26">
        <f>IFERROR(VLOOKUP(DN298,'Dicionário'!$A:$C,2,0),"Conferir")</f>
        <v>2</v>
      </c>
      <c r="DQ298" s="27">
        <f t="shared" si="5"/>
        <v>3162</v>
      </c>
      <c r="DR298" s="27">
        <f t="shared" si="6"/>
        <v>660</v>
      </c>
      <c r="DS298" s="27">
        <f t="shared" si="7"/>
        <v>20</v>
      </c>
      <c r="DT298" s="27">
        <v>2021.0</v>
      </c>
    </row>
    <row r="299">
      <c r="A299" s="2">
        <v>45045.62877776621</v>
      </c>
      <c r="B299" s="3" t="s">
        <v>2150</v>
      </c>
      <c r="C299" s="3" t="s">
        <v>91</v>
      </c>
      <c r="D299" s="3" t="s">
        <v>92</v>
      </c>
      <c r="E299" s="3" t="s">
        <v>92</v>
      </c>
      <c r="F299" s="3">
        <v>1.0</v>
      </c>
      <c r="G299" s="3" t="s">
        <v>93</v>
      </c>
      <c r="H299" s="3" t="s">
        <v>94</v>
      </c>
      <c r="I299" s="3" t="s">
        <v>95</v>
      </c>
      <c r="J299" s="3" t="s">
        <v>96</v>
      </c>
      <c r="K299" s="3" t="s">
        <v>2151</v>
      </c>
      <c r="L299" s="3">
        <v>2.023030555E9</v>
      </c>
      <c r="M299" s="3" t="s">
        <v>278</v>
      </c>
      <c r="N299" s="3" t="s">
        <v>2152</v>
      </c>
      <c r="O299" s="3">
        <v>1.1943632892E10</v>
      </c>
      <c r="P299" s="3">
        <v>5.00005916E8</v>
      </c>
      <c r="R299" s="3">
        <v>3.8834194861E10</v>
      </c>
      <c r="S299" s="4">
        <v>38599.0</v>
      </c>
      <c r="T299" s="3" t="s">
        <v>99</v>
      </c>
      <c r="U299" s="3" t="s">
        <v>100</v>
      </c>
      <c r="V299" s="3" t="s">
        <v>2153</v>
      </c>
      <c r="W299" s="5" t="s">
        <v>2148</v>
      </c>
      <c r="X299" s="3" t="s">
        <v>236</v>
      </c>
      <c r="Y299" s="3" t="s">
        <v>104</v>
      </c>
      <c r="Z299" s="3" t="s">
        <v>105</v>
      </c>
      <c r="AA299" s="3" t="s">
        <v>106</v>
      </c>
      <c r="AC299" s="3">
        <v>2.0</v>
      </c>
      <c r="AD299" s="3">
        <v>2.0</v>
      </c>
      <c r="AE299" s="23">
        <f t="shared" si="1"/>
        <v>4</v>
      </c>
      <c r="AG299" s="23">
        <f t="shared" si="2"/>
        <v>4</v>
      </c>
      <c r="AH299" s="24" t="str">
        <f t="shared" si="3"/>
        <v>Ok</v>
      </c>
      <c r="AI299" s="3" t="s">
        <v>107</v>
      </c>
      <c r="AJ299" s="3">
        <v>0.0</v>
      </c>
      <c r="AK299" s="3" t="s">
        <v>109</v>
      </c>
      <c r="AL299" s="25">
        <f>IFERROR(VLOOKUP(AK299,'Dicionário'!A:C,2,0),"Conferir")</f>
        <v>2</v>
      </c>
      <c r="AM299" s="3">
        <v>1752.0</v>
      </c>
      <c r="AN299" s="3" t="s">
        <v>108</v>
      </c>
      <c r="AO299" s="26">
        <f>IFERROR(VLOOKUP(AN299,'Dicionário'!$A:$C,2,0),"Conferir")</f>
        <v>2</v>
      </c>
      <c r="AP299" s="3">
        <v>700.0</v>
      </c>
      <c r="AQ299" s="3" t="s">
        <v>135</v>
      </c>
      <c r="AR299" s="26">
        <f>IFERROR(VLOOKUP(AQ299,'Dicionário'!$A:$C,2,0),"Conferir")</f>
        <v>2</v>
      </c>
      <c r="AS299" s="3">
        <v>0.0</v>
      </c>
      <c r="AT299" s="3" t="s">
        <v>109</v>
      </c>
      <c r="AU299" s="26">
        <f>IFERROR(VLOOKUP(AT299,'Dicionário'!$A:$C,2,0),"Conferir")</f>
        <v>2</v>
      </c>
      <c r="AV299" s="3">
        <v>0.0</v>
      </c>
      <c r="AW299" s="3" t="s">
        <v>109</v>
      </c>
      <c r="AX299" s="26">
        <f>IFERROR(VLOOKUP(AW299,'Dicionário'!$A:$C,2,0),"Conferir")</f>
        <v>2</v>
      </c>
      <c r="AY299" s="3">
        <v>0.0</v>
      </c>
      <c r="AZ299" s="3" t="s">
        <v>109</v>
      </c>
      <c r="BA299" s="26">
        <f>IFERROR(VLOOKUP(AZ299,'Dicionário'!$A:$C,2,0),"Conferir")</f>
        <v>2</v>
      </c>
      <c r="BB299" s="3">
        <v>600.0</v>
      </c>
      <c r="BC299" s="3" t="s">
        <v>176</v>
      </c>
      <c r="BD299" s="26">
        <f>IFERROR(VLOOKUP(BC299,'Dicionário'!$A:$C,2,0),"Conferir")</f>
        <v>0</v>
      </c>
      <c r="BF299" s="3">
        <v>0.0</v>
      </c>
      <c r="BG299" s="3" t="s">
        <v>155</v>
      </c>
      <c r="BH299" s="26">
        <f>IFERROR(VLOOKUP(BG299,'Dicionário'!$A:$C,2,0),"Conferir")</f>
        <v>3</v>
      </c>
      <c r="BI299" s="3">
        <v>0.0</v>
      </c>
      <c r="BJ299" s="3" t="s">
        <v>156</v>
      </c>
      <c r="BK299" s="26">
        <f>IFERROR(VLOOKUP(BJ299,'Dicionário'!$A:$C,2,0),"Conferir")</f>
        <v>2</v>
      </c>
      <c r="BL299" s="3">
        <v>0.0</v>
      </c>
      <c r="BM299" s="3" t="s">
        <v>178</v>
      </c>
      <c r="BN299" s="26">
        <f>IFERROR(VLOOKUP(BM299,'Dicionário'!$A:$C,2,0),"Conferir")</f>
        <v>2</v>
      </c>
      <c r="BO299" s="3">
        <v>81.0</v>
      </c>
      <c r="BP299" s="3" t="s">
        <v>114</v>
      </c>
      <c r="BQ299" s="26">
        <f>IFERROR(VLOOKUP(BP299,'Dicionário'!$A:$C,2,0),"Conferir")</f>
        <v>2</v>
      </c>
      <c r="BR299" s="3">
        <v>258.0</v>
      </c>
      <c r="BS299" s="3" t="s">
        <v>114</v>
      </c>
      <c r="BT299" s="26">
        <f>IFERROR(VLOOKUP(BS299,'Dicionário'!$A:$C,2,0),"Conferir")</f>
        <v>2</v>
      </c>
      <c r="BU299" s="3">
        <v>98.0</v>
      </c>
      <c r="BV299" s="3" t="s">
        <v>167</v>
      </c>
      <c r="BW299" s="26">
        <f>IFERROR(VLOOKUP(BV299,'Dicionário'!$A:$C,2,0),"Conferir")</f>
        <v>2</v>
      </c>
      <c r="BX299" s="3" t="s">
        <v>115</v>
      </c>
      <c r="BY299" s="3">
        <v>70.0</v>
      </c>
      <c r="BZ299" s="3" t="s">
        <v>776</v>
      </c>
      <c r="CA299" s="26">
        <f>IFERROR(VLOOKUP(BZ299,'Dicionário'!$A:$C,2,0),"Conferir")</f>
        <v>0</v>
      </c>
      <c r="CB299" s="3">
        <v>123.0</v>
      </c>
      <c r="CC299" s="3">
        <v>0.0</v>
      </c>
      <c r="CD299" s="3" t="s">
        <v>113</v>
      </c>
      <c r="CE299" s="26">
        <f>IFERROR(VLOOKUP(CD299,'Dicionário'!$A:$C,2,0),"Conferir")</f>
        <v>2</v>
      </c>
      <c r="CF299" s="3">
        <v>0.0</v>
      </c>
      <c r="CG299" s="3" t="s">
        <v>113</v>
      </c>
      <c r="CH299" s="26">
        <f>IFERROR(VLOOKUP(CG299,'Dicionário'!$A:$C,2,0),"Conferir")</f>
        <v>2</v>
      </c>
      <c r="CI299" s="3">
        <v>100.0</v>
      </c>
      <c r="CJ299" s="3" t="s">
        <v>118</v>
      </c>
      <c r="CK299" s="26">
        <f>IFERROR(VLOOKUP(CJ299,'Dicionário'!$A:$C,2,0),"Conferir")</f>
        <v>2</v>
      </c>
      <c r="CL299" s="3" t="s">
        <v>217</v>
      </c>
      <c r="CM299" s="3">
        <v>1.0</v>
      </c>
      <c r="CN299" s="3">
        <v>0.0</v>
      </c>
      <c r="CO299" s="3">
        <v>0.0</v>
      </c>
      <c r="CP299" s="3" t="s">
        <v>113</v>
      </c>
      <c r="CQ299" s="26">
        <f>IFERROR(VLOOKUP(CP299,'Dicionário'!$A:$C,2,0),"Conferir")</f>
        <v>2</v>
      </c>
      <c r="CR299" s="3">
        <v>0.0</v>
      </c>
      <c r="CS299" s="3" t="s">
        <v>113</v>
      </c>
      <c r="CT299" s="3">
        <v>0.0</v>
      </c>
      <c r="CU299" s="3">
        <f t="shared" si="44"/>
        <v>0</v>
      </c>
      <c r="CV299" s="3" t="s">
        <v>113</v>
      </c>
      <c r="CW299" s="3">
        <v>9125.0</v>
      </c>
      <c r="CX299" s="3" t="s">
        <v>120</v>
      </c>
      <c r="CY299" s="26">
        <f>IFERROR(VLOOKUP(CX299,'Dicionário'!$A:$C,2,0),"Conferir")</f>
        <v>2</v>
      </c>
      <c r="DA299" s="3" t="s">
        <v>122</v>
      </c>
      <c r="DB299" s="3" t="s">
        <v>122</v>
      </c>
      <c r="DC299" s="26">
        <f>IFERROR(VLOOKUP(DB299,'Dicionário'!$A:$C,2,0),"Conferir")</f>
        <v>1</v>
      </c>
      <c r="DD299" s="3" t="s">
        <v>123</v>
      </c>
      <c r="DF299" s="3" t="s">
        <v>124</v>
      </c>
      <c r="DG299" s="26">
        <f>IFERROR(VLOOKUP(DF299,'Dicionário'!$A:$C,2,0),"Conferir")</f>
        <v>2</v>
      </c>
      <c r="DH299" s="3" t="s">
        <v>146</v>
      </c>
      <c r="DI299" s="26">
        <f>IFERROR(VLOOKUP(DH299,'Dicionário'!$A:$C,2,0),"Conferir")</f>
        <v>5</v>
      </c>
      <c r="DJ299" s="3" t="s">
        <v>126</v>
      </c>
      <c r="DK299" s="26">
        <f>IFERROR(VLOOKUP(DJ299,'Dicionário'!$A:$C,2,0),"Conferir")</f>
        <v>7</v>
      </c>
      <c r="DL299" s="3" t="s">
        <v>92</v>
      </c>
      <c r="DM299" s="26">
        <f>IFERROR(VLOOKUP(DL299,'Dicionário'!$A:$C,2,0),"Conferir")</f>
        <v>2</v>
      </c>
      <c r="DN299" s="3" t="s">
        <v>91</v>
      </c>
      <c r="DO299" s="26">
        <f>IFERROR(VLOOKUP(DN299,'Dicionário'!$A:$C,2,0),"Conferir")</f>
        <v>1</v>
      </c>
      <c r="DQ299" s="27">
        <f t="shared" si="5"/>
        <v>3052</v>
      </c>
      <c r="DR299" s="27">
        <f t="shared" si="6"/>
        <v>730</v>
      </c>
      <c r="DS299" s="27">
        <f t="shared" si="7"/>
        <v>18</v>
      </c>
      <c r="DT299" s="27">
        <v>2018.0</v>
      </c>
    </row>
    <row r="300">
      <c r="A300" s="2">
        <v>45052.761257025464</v>
      </c>
      <c r="B300" s="3" t="s">
        <v>2156</v>
      </c>
      <c r="C300" s="3" t="s">
        <v>91</v>
      </c>
      <c r="D300" s="3" t="s">
        <v>92</v>
      </c>
      <c r="E300" s="3" t="s">
        <v>92</v>
      </c>
      <c r="F300" s="3">
        <v>1.0</v>
      </c>
      <c r="G300" s="3" t="s">
        <v>93</v>
      </c>
      <c r="H300" s="3" t="s">
        <v>94</v>
      </c>
      <c r="I300" s="3" t="s">
        <v>96</v>
      </c>
      <c r="J300" s="3" t="s">
        <v>95</v>
      </c>
      <c r="K300" s="3" t="s">
        <v>2157</v>
      </c>
      <c r="L300" s="3">
        <v>2.023030557E9</v>
      </c>
      <c r="M300" s="3" t="s">
        <v>169</v>
      </c>
      <c r="N300" s="3" t="s">
        <v>2158</v>
      </c>
      <c r="O300" s="3">
        <v>1.1963733124E10</v>
      </c>
      <c r="P300" s="3">
        <v>5.0665258E8</v>
      </c>
      <c r="Q300" s="3" t="s">
        <v>92</v>
      </c>
      <c r="R300" s="3">
        <v>3.9410066816E10</v>
      </c>
      <c r="S300" s="4">
        <v>38316.0</v>
      </c>
      <c r="T300" s="3" t="s">
        <v>131</v>
      </c>
      <c r="U300" s="3" t="s">
        <v>100</v>
      </c>
      <c r="V300" s="3" t="s">
        <v>2159</v>
      </c>
      <c r="W300" s="5" t="s">
        <v>2160</v>
      </c>
      <c r="X300" s="3" t="s">
        <v>103</v>
      </c>
      <c r="Y300" s="3" t="s">
        <v>104</v>
      </c>
      <c r="Z300" s="3" t="s">
        <v>105</v>
      </c>
      <c r="AA300" s="3" t="s">
        <v>106</v>
      </c>
      <c r="AC300" s="3">
        <v>3.0</v>
      </c>
      <c r="AD300" s="3">
        <v>3.0</v>
      </c>
      <c r="AE300" s="23">
        <f t="shared" si="1"/>
        <v>6</v>
      </c>
      <c r="AG300" s="23">
        <f t="shared" si="2"/>
        <v>6</v>
      </c>
      <c r="AH300" s="24" t="str">
        <f t="shared" si="3"/>
        <v>Ok</v>
      </c>
      <c r="AI300" s="3" t="s">
        <v>107</v>
      </c>
      <c r="AJ300" s="3">
        <v>0.0</v>
      </c>
      <c r="AK300" s="3" t="s">
        <v>109</v>
      </c>
      <c r="AL300" s="25">
        <f>IFERROR(VLOOKUP(AK300,'Dicionário'!A:C,2,0),"Conferir")</f>
        <v>2</v>
      </c>
      <c r="AM300" s="3">
        <v>0.0</v>
      </c>
      <c r="AN300" s="3" t="s">
        <v>109</v>
      </c>
      <c r="AO300" s="26">
        <f>IFERROR(VLOOKUP(AN300,'Dicionário'!$A:$C,2,0),"Conferir")</f>
        <v>2</v>
      </c>
      <c r="AP300" s="3">
        <v>4161.0</v>
      </c>
      <c r="AQ300" s="3" t="s">
        <v>108</v>
      </c>
      <c r="AR300" s="26">
        <f>IFERROR(VLOOKUP(AQ300,'Dicionário'!$A:$C,2,0),"Conferir")</f>
        <v>2</v>
      </c>
      <c r="AS300" s="3">
        <v>0.0</v>
      </c>
      <c r="AT300" s="3" t="s">
        <v>109</v>
      </c>
      <c r="AU300" s="26">
        <f>IFERROR(VLOOKUP(AT300,'Dicionário'!$A:$C,2,0),"Conferir")</f>
        <v>2</v>
      </c>
      <c r="AV300" s="3">
        <v>0.0</v>
      </c>
      <c r="AW300" s="3" t="s">
        <v>109</v>
      </c>
      <c r="AX300" s="26">
        <f>IFERROR(VLOOKUP(AW300,'Dicionário'!$A:$C,2,0),"Conferir")</f>
        <v>2</v>
      </c>
      <c r="AY300" s="3">
        <v>0.0</v>
      </c>
      <c r="AZ300" s="3" t="s">
        <v>109</v>
      </c>
      <c r="BA300" s="26">
        <f>IFERROR(VLOOKUP(AZ300,'Dicionário'!$A:$C,2,0),"Conferir")</f>
        <v>2</v>
      </c>
      <c r="BB300" s="3">
        <v>0.0</v>
      </c>
      <c r="BC300" s="3" t="s">
        <v>109</v>
      </c>
      <c r="BD300" s="26">
        <f>IFERROR(VLOOKUP(BC300,'Dicionário'!$A:$C,2,0),"Conferir")</f>
        <v>2</v>
      </c>
      <c r="BE300" s="3" t="s">
        <v>2086</v>
      </c>
      <c r="BF300" s="3">
        <v>1.0</v>
      </c>
      <c r="BG300" s="3" t="s">
        <v>136</v>
      </c>
      <c r="BH300" s="26">
        <f>IFERROR(VLOOKUP(BG300,'Dicionário'!$A:$C,2,0),"Conferir")</f>
        <v>1</v>
      </c>
      <c r="BI300" s="3">
        <v>0.0</v>
      </c>
      <c r="BJ300" s="3" t="s">
        <v>137</v>
      </c>
      <c r="BK300" s="26">
        <f>IFERROR(VLOOKUP(BJ300,'Dicionário'!$A:$C,2,0),"Conferir")</f>
        <v>2</v>
      </c>
      <c r="BL300" s="3">
        <v>139.0</v>
      </c>
      <c r="BM300" s="3" t="s">
        <v>138</v>
      </c>
      <c r="BN300" s="26">
        <f>IFERROR(VLOOKUP(BM300,'Dicionário'!$A:$C,2,0),"Conferir")</f>
        <v>2</v>
      </c>
      <c r="BO300" s="3">
        <v>225.0</v>
      </c>
      <c r="BP300" s="3" t="s">
        <v>114</v>
      </c>
      <c r="BQ300" s="26">
        <f>IFERROR(VLOOKUP(BP300,'Dicionário'!$A:$C,2,0),"Conferir")</f>
        <v>2</v>
      </c>
      <c r="BR300" s="3">
        <v>104.0</v>
      </c>
      <c r="BS300" s="3" t="s">
        <v>114</v>
      </c>
      <c r="BT300" s="26">
        <f>IFERROR(VLOOKUP(BS300,'Dicionário'!$A:$C,2,0),"Conferir")</f>
        <v>2</v>
      </c>
      <c r="BU300" s="3">
        <v>90.0</v>
      </c>
      <c r="BV300" s="3" t="s">
        <v>256</v>
      </c>
      <c r="BW300" s="26">
        <f>IFERROR(VLOOKUP(BV300,'Dicionário'!$A:$C,2,0),"Conferir")</f>
        <v>0</v>
      </c>
      <c r="BX300" s="3" t="s">
        <v>115</v>
      </c>
      <c r="BY300" s="3">
        <v>0.0</v>
      </c>
      <c r="BZ300" s="3" t="s">
        <v>140</v>
      </c>
      <c r="CA300" s="26">
        <f>IFERROR(VLOOKUP(BZ300,'Dicionário'!$A:$C,2,0),"Conferir")</f>
        <v>0</v>
      </c>
      <c r="CB300" s="3">
        <v>120.0</v>
      </c>
      <c r="CC300" s="3">
        <v>0.0</v>
      </c>
      <c r="CD300" s="3" t="s">
        <v>113</v>
      </c>
      <c r="CE300" s="26">
        <f>IFERROR(VLOOKUP(CD300,'Dicionário'!$A:$C,2,0),"Conferir")</f>
        <v>2</v>
      </c>
      <c r="CF300" s="3">
        <v>153.0</v>
      </c>
      <c r="CG300" s="3" t="s">
        <v>117</v>
      </c>
      <c r="CH300" s="26">
        <f>IFERROR(VLOOKUP(CG300,'Dicionário'!$A:$C,2,0),"Conferir")</f>
        <v>2</v>
      </c>
      <c r="CI300" s="3">
        <v>170.0</v>
      </c>
      <c r="CJ300" s="3" t="s">
        <v>257</v>
      </c>
      <c r="CK300" s="26">
        <f>IFERROR(VLOOKUP(CJ300,'Dicionário'!$A:$C,2,0),"Conferir")</f>
        <v>0</v>
      </c>
      <c r="CL300" s="3" t="s">
        <v>2087</v>
      </c>
      <c r="CM300" s="3">
        <v>0.0</v>
      </c>
      <c r="CN300" s="3">
        <v>0.0</v>
      </c>
      <c r="CO300" s="3">
        <v>0.0</v>
      </c>
      <c r="CP300" s="3" t="s">
        <v>113</v>
      </c>
      <c r="CQ300" s="26">
        <f>IFERROR(VLOOKUP(CP300,'Dicionário'!$A:$C,2,0),"Conferir")</f>
        <v>2</v>
      </c>
      <c r="CR300" s="3">
        <v>0.0</v>
      </c>
      <c r="CS300" s="3" t="s">
        <v>120</v>
      </c>
      <c r="CT300" s="3">
        <v>878.0</v>
      </c>
      <c r="CU300" s="3">
        <v>0.0</v>
      </c>
      <c r="CV300" s="3" t="s">
        <v>120</v>
      </c>
      <c r="CW300" s="3">
        <v>368.0</v>
      </c>
      <c r="CX300" s="3" t="s">
        <v>120</v>
      </c>
      <c r="CY300" s="26">
        <f>IFERROR(VLOOKUP(CX300,'Dicionário'!$A:$C,2,0),"Conferir")</f>
        <v>2</v>
      </c>
      <c r="CZ300" s="3" t="s">
        <v>2088</v>
      </c>
      <c r="DA300" s="3" t="s">
        <v>331</v>
      </c>
      <c r="DB300" s="3" t="s">
        <v>122</v>
      </c>
      <c r="DC300" s="26">
        <f>IFERROR(VLOOKUP(DB300,'Dicionário'!$A:$C,2,0),"Conferir")</f>
        <v>1</v>
      </c>
      <c r="DD300" s="3" t="s">
        <v>144</v>
      </c>
      <c r="DF300" s="3" t="s">
        <v>124</v>
      </c>
      <c r="DG300" s="26">
        <f>IFERROR(VLOOKUP(DF300,'Dicionário'!$A:$C,2,0),"Conferir")</f>
        <v>2</v>
      </c>
      <c r="DH300" s="3" t="s">
        <v>147</v>
      </c>
      <c r="DI300" s="26">
        <f>IFERROR(VLOOKUP(DH300,'Dicionário'!$A:$C,2,0),"Conferir")</f>
        <v>2</v>
      </c>
      <c r="DJ300" s="3" t="s">
        <v>126</v>
      </c>
      <c r="DK300" s="26">
        <f>IFERROR(VLOOKUP(DJ300,'Dicionário'!$A:$C,2,0),"Conferir")</f>
        <v>7</v>
      </c>
      <c r="DL300" s="3" t="s">
        <v>92</v>
      </c>
      <c r="DM300" s="26">
        <f>IFERROR(VLOOKUP(DL300,'Dicionário'!$A:$C,2,0),"Conferir")</f>
        <v>2</v>
      </c>
      <c r="DN300" s="3" t="s">
        <v>92</v>
      </c>
      <c r="DO300" s="26">
        <f>IFERROR(VLOOKUP(DN300,'Dicionário'!$A:$C,2,0),"Conferir")</f>
        <v>2</v>
      </c>
      <c r="DQ300" s="27">
        <f t="shared" si="5"/>
        <v>4161</v>
      </c>
      <c r="DR300" s="27">
        <f t="shared" si="6"/>
        <v>1001</v>
      </c>
      <c r="DS300" s="27">
        <f t="shared" si="7"/>
        <v>18</v>
      </c>
      <c r="DT300" s="27">
        <v>2023.0</v>
      </c>
    </row>
    <row r="301">
      <c r="A301" s="2">
        <v>45052.74368034722</v>
      </c>
      <c r="B301" s="3" t="s">
        <v>2161</v>
      </c>
      <c r="C301" s="3" t="s">
        <v>91</v>
      </c>
      <c r="D301" s="3" t="s">
        <v>92</v>
      </c>
      <c r="E301" s="3" t="s">
        <v>591</v>
      </c>
      <c r="F301" s="3">
        <v>2.0</v>
      </c>
      <c r="G301" s="3" t="s">
        <v>93</v>
      </c>
      <c r="H301" s="3">
        <v>1.0</v>
      </c>
      <c r="I301" s="3" t="s">
        <v>96</v>
      </c>
      <c r="J301" s="3" t="s">
        <v>995</v>
      </c>
      <c r="K301" s="3" t="s">
        <v>2162</v>
      </c>
      <c r="L301" s="3">
        <v>2.023030561E9</v>
      </c>
      <c r="M301" s="3" t="s">
        <v>294</v>
      </c>
      <c r="N301" s="3" t="s">
        <v>2163</v>
      </c>
      <c r="O301" s="3">
        <v>1.1977966378E10</v>
      </c>
      <c r="P301" s="3">
        <v>5.42238469E8</v>
      </c>
      <c r="R301" s="3">
        <v>5.210324583E10</v>
      </c>
      <c r="S301" s="4">
        <v>36830.0</v>
      </c>
      <c r="T301" s="3" t="s">
        <v>131</v>
      </c>
      <c r="U301" s="3" t="s">
        <v>100</v>
      </c>
      <c r="V301" s="3" t="s">
        <v>2164</v>
      </c>
      <c r="W301" s="5" t="s">
        <v>459</v>
      </c>
      <c r="X301" s="3" t="s">
        <v>103</v>
      </c>
      <c r="Y301" s="3" t="s">
        <v>104</v>
      </c>
      <c r="Z301" s="3" t="s">
        <v>105</v>
      </c>
      <c r="AA301" s="3" t="s">
        <v>106</v>
      </c>
      <c r="AC301" s="3">
        <v>2.0</v>
      </c>
      <c r="AD301" s="3">
        <v>2.0</v>
      </c>
      <c r="AE301" s="23">
        <f t="shared" si="1"/>
        <v>4</v>
      </c>
      <c r="AG301" s="23">
        <f t="shared" si="2"/>
        <v>4</v>
      </c>
      <c r="AH301" s="24" t="str">
        <f t="shared" si="3"/>
        <v>Ok</v>
      </c>
      <c r="AI301" s="3" t="s">
        <v>107</v>
      </c>
      <c r="AJ301" s="3">
        <v>1500.0</v>
      </c>
      <c r="AK301" s="3" t="s">
        <v>176</v>
      </c>
      <c r="AL301" s="25">
        <f>IFERROR(VLOOKUP(AK301,'Dicionário'!A:C,2,0),"Conferir")</f>
        <v>0</v>
      </c>
      <c r="AM301" s="3">
        <v>0.0</v>
      </c>
      <c r="AN301" s="3" t="s">
        <v>109</v>
      </c>
      <c r="AO301" s="26">
        <f>IFERROR(VLOOKUP(AN301,'Dicionário'!$A:$C,2,0),"Conferir")</f>
        <v>2</v>
      </c>
      <c r="AP301" s="3">
        <v>0.0</v>
      </c>
      <c r="AQ301" s="3" t="s">
        <v>109</v>
      </c>
      <c r="AR301" s="26">
        <f>IFERROR(VLOOKUP(AQ301,'Dicionário'!$A:$C,2,0),"Conferir")</f>
        <v>2</v>
      </c>
      <c r="AS301" s="3">
        <v>2160.0</v>
      </c>
      <c r="AT301" s="3" t="s">
        <v>109</v>
      </c>
      <c r="AU301" s="26">
        <f>IFERROR(VLOOKUP(AT301,'Dicionário'!$A:$C,2,0),"Conferir")</f>
        <v>2</v>
      </c>
      <c r="AV301" s="3">
        <v>0.0</v>
      </c>
      <c r="AW301" s="3" t="s">
        <v>109</v>
      </c>
      <c r="AX301" s="26">
        <f>IFERROR(VLOOKUP(AW301,'Dicionário'!$A:$C,2,0),"Conferir")</f>
        <v>2</v>
      </c>
      <c r="AY301" s="3">
        <v>0.0</v>
      </c>
      <c r="AZ301" s="3" t="s">
        <v>109</v>
      </c>
      <c r="BA301" s="26">
        <f>IFERROR(VLOOKUP(AZ301,'Dicionário'!$A:$C,2,0),"Conferir")</f>
        <v>2</v>
      </c>
      <c r="BB301" s="3">
        <v>1080.0</v>
      </c>
      <c r="BC301" s="3" t="s">
        <v>274</v>
      </c>
      <c r="BD301" s="26">
        <f>IFERROR(VLOOKUP(BC301,'Dicionário'!$A:$C,2,0),"Conferir")</f>
        <v>0</v>
      </c>
      <c r="BF301" s="3">
        <v>0.0</v>
      </c>
      <c r="BG301" s="3" t="s">
        <v>136</v>
      </c>
      <c r="BH301" s="26">
        <f>IFERROR(VLOOKUP(BG301,'Dicionário'!$A:$C,2,0),"Conferir")</f>
        <v>1</v>
      </c>
      <c r="BI301" s="3">
        <v>0.0</v>
      </c>
      <c r="BJ301" s="3" t="s">
        <v>137</v>
      </c>
      <c r="BK301" s="26">
        <f>IFERROR(VLOOKUP(BJ301,'Dicionário'!$A:$C,2,0),"Conferir")</f>
        <v>2</v>
      </c>
      <c r="BL301" s="3">
        <v>0.0</v>
      </c>
      <c r="BM301" s="3" t="s">
        <v>113</v>
      </c>
      <c r="BN301" s="26">
        <f>IFERROR(VLOOKUP(BM301,'Dicionário'!$A:$C,2,0),"Conferir")</f>
        <v>2</v>
      </c>
      <c r="BO301" s="3">
        <v>60.0</v>
      </c>
      <c r="BP301" s="3" t="s">
        <v>371</v>
      </c>
      <c r="BQ301" s="26">
        <f>IFERROR(VLOOKUP(BP301,'Dicionário'!$A:$C,2,0),"Conferir")</f>
        <v>0</v>
      </c>
      <c r="BR301" s="3">
        <v>170.0</v>
      </c>
      <c r="BS301" s="3" t="s">
        <v>372</v>
      </c>
      <c r="BT301" s="26">
        <f>IFERROR(VLOOKUP(BS301,'Dicionário'!$A:$C,2,0),"Conferir")</f>
        <v>0</v>
      </c>
      <c r="BU301" s="3">
        <v>30.0</v>
      </c>
      <c r="BV301" s="3" t="s">
        <v>113</v>
      </c>
      <c r="BW301" s="26">
        <f>IFERROR(VLOOKUP(BV301,'Dicionário'!$A:$C,2,0),"Conferir")</f>
        <v>2</v>
      </c>
      <c r="BX301" s="3" t="s">
        <v>157</v>
      </c>
      <c r="BY301" s="3">
        <v>70.0</v>
      </c>
      <c r="BZ301" s="3" t="s">
        <v>140</v>
      </c>
      <c r="CA301" s="26">
        <f>IFERROR(VLOOKUP(BZ301,'Dicionário'!$A:$C,2,0),"Conferir")</f>
        <v>0</v>
      </c>
      <c r="CB301" s="3">
        <v>0.0</v>
      </c>
      <c r="CC301" s="3">
        <v>0.0</v>
      </c>
      <c r="CD301" s="3" t="s">
        <v>113</v>
      </c>
      <c r="CE301" s="26">
        <f>IFERROR(VLOOKUP(CD301,'Dicionário'!$A:$C,2,0),"Conferir")</f>
        <v>2</v>
      </c>
      <c r="CF301" s="3">
        <v>0.0</v>
      </c>
      <c r="CG301" s="3" t="s">
        <v>113</v>
      </c>
      <c r="CH301" s="26">
        <f>IFERROR(VLOOKUP(CG301,'Dicionário'!$A:$C,2,0),"Conferir")</f>
        <v>2</v>
      </c>
      <c r="CI301" s="3">
        <v>290.0</v>
      </c>
      <c r="CJ301" s="3" t="s">
        <v>118</v>
      </c>
      <c r="CK301" s="26">
        <f>IFERROR(VLOOKUP(CJ301,'Dicionário'!$A:$C,2,0),"Conferir")</f>
        <v>2</v>
      </c>
      <c r="CL301" s="3" t="s">
        <v>1747</v>
      </c>
      <c r="CM301" s="3">
        <v>0.0</v>
      </c>
      <c r="CN301" s="3">
        <v>0.0</v>
      </c>
      <c r="CO301" s="3">
        <v>0.0</v>
      </c>
      <c r="CP301" s="3" t="s">
        <v>113</v>
      </c>
      <c r="CQ301" s="26">
        <f>IFERROR(VLOOKUP(CP301,'Dicionário'!$A:$C,2,0),"Conferir")</f>
        <v>2</v>
      </c>
      <c r="CR301" s="3">
        <v>0.0</v>
      </c>
      <c r="CS301" s="3" t="s">
        <v>113</v>
      </c>
      <c r="CT301" s="3">
        <v>0.0</v>
      </c>
      <c r="CU301" s="3">
        <f>ROUNDDOWN((CT301-CR301)/12,0)</f>
        <v>0</v>
      </c>
      <c r="CV301" s="3" t="s">
        <v>113</v>
      </c>
      <c r="CW301" s="3">
        <v>0.0</v>
      </c>
      <c r="CX301" s="3" t="s">
        <v>113</v>
      </c>
      <c r="CY301" s="26">
        <f>IFERROR(VLOOKUP(CX301,'Dicionário'!$A:$C,2,0),"Conferir")</f>
        <v>2</v>
      </c>
      <c r="DA301" s="3" t="s">
        <v>122</v>
      </c>
      <c r="DB301" s="3" t="s">
        <v>122</v>
      </c>
      <c r="DC301" s="26">
        <f>IFERROR(VLOOKUP(DB301,'Dicionário'!$A:$C,2,0),"Conferir")</f>
        <v>1</v>
      </c>
      <c r="DD301" s="3" t="s">
        <v>123</v>
      </c>
      <c r="DF301" s="3" t="s">
        <v>145</v>
      </c>
      <c r="DG301" s="26">
        <f>IFERROR(VLOOKUP(DF301,'Dicionário'!$A:$C,2,0),"Conferir")</f>
        <v>1</v>
      </c>
      <c r="DH301" s="3" t="s">
        <v>147</v>
      </c>
      <c r="DI301" s="26">
        <f>IFERROR(VLOOKUP(DH301,'Dicionário'!$A:$C,2,0),"Conferir")</f>
        <v>2</v>
      </c>
      <c r="DJ301" s="3" t="s">
        <v>147</v>
      </c>
      <c r="DK301" s="26">
        <f>IFERROR(VLOOKUP(DJ301,'Dicionário'!$A:$C,2,0),"Conferir")</f>
        <v>2</v>
      </c>
      <c r="DL301" s="3" t="s">
        <v>91</v>
      </c>
      <c r="DM301" s="26">
        <f>IFERROR(VLOOKUP(DL301,'Dicionário'!$A:$C,2,0),"Conferir")</f>
        <v>1</v>
      </c>
      <c r="DN301" s="3" t="s">
        <v>91</v>
      </c>
      <c r="DO301" s="26">
        <f>IFERROR(VLOOKUP(DN301,'Dicionário'!$A:$C,2,0),"Conferir")</f>
        <v>1</v>
      </c>
      <c r="DQ301" s="27">
        <f t="shared" si="5"/>
        <v>4740</v>
      </c>
      <c r="DR301" s="27">
        <f t="shared" si="6"/>
        <v>620</v>
      </c>
      <c r="DS301" s="27">
        <f t="shared" si="7"/>
        <v>22</v>
      </c>
      <c r="DT301" s="27">
        <v>2021.0</v>
      </c>
    </row>
    <row r="302">
      <c r="A302" s="2">
        <v>45045.46532311343</v>
      </c>
      <c r="B302" s="3" t="s">
        <v>2166</v>
      </c>
      <c r="C302" s="3" t="s">
        <v>91</v>
      </c>
      <c r="D302" s="3" t="s">
        <v>92</v>
      </c>
      <c r="E302" s="3" t="s">
        <v>92</v>
      </c>
      <c r="F302" s="3" t="s">
        <v>93</v>
      </c>
      <c r="G302" s="3" t="s">
        <v>93</v>
      </c>
      <c r="H302" s="3" t="s">
        <v>94</v>
      </c>
      <c r="I302" s="3" t="s">
        <v>95</v>
      </c>
      <c r="J302" s="3" t="s">
        <v>2167</v>
      </c>
      <c r="K302" s="3" t="s">
        <v>2168</v>
      </c>
      <c r="L302" s="3">
        <v>2.023030559E9</v>
      </c>
      <c r="M302" s="3" t="s">
        <v>453</v>
      </c>
      <c r="N302" s="3" t="s">
        <v>2169</v>
      </c>
      <c r="O302" s="3">
        <v>1.1977086832E10</v>
      </c>
      <c r="P302" s="3">
        <v>5.6959398E8</v>
      </c>
      <c r="Q302" s="3" t="s">
        <v>92</v>
      </c>
      <c r="R302" s="3">
        <v>5.6522655829E10</v>
      </c>
      <c r="S302" s="4">
        <v>38511.0</v>
      </c>
      <c r="T302" s="3" t="s">
        <v>131</v>
      </c>
      <c r="U302" s="3" t="s">
        <v>100</v>
      </c>
      <c r="V302" s="3" t="s">
        <v>2170</v>
      </c>
      <c r="W302" s="5" t="s">
        <v>2171</v>
      </c>
      <c r="X302" s="3" t="s">
        <v>103</v>
      </c>
      <c r="Y302" s="3" t="s">
        <v>104</v>
      </c>
      <c r="Z302" s="3" t="s">
        <v>105</v>
      </c>
      <c r="AA302" s="3" t="s">
        <v>106</v>
      </c>
      <c r="AC302" s="3">
        <v>5.0</v>
      </c>
      <c r="AD302" s="3">
        <v>5.0</v>
      </c>
      <c r="AE302" s="23">
        <f t="shared" si="1"/>
        <v>10</v>
      </c>
      <c r="AG302" s="23">
        <f t="shared" si="2"/>
        <v>10</v>
      </c>
      <c r="AH302" s="24" t="str">
        <f t="shared" si="3"/>
        <v>Ok</v>
      </c>
      <c r="AI302" s="3" t="s">
        <v>134</v>
      </c>
      <c r="AJ302" s="3">
        <v>0.0</v>
      </c>
      <c r="AK302" s="3" t="s">
        <v>109</v>
      </c>
      <c r="AL302" s="25">
        <f>IFERROR(VLOOKUP(AK302,'Dicionário'!A:C,2,0),"Conferir")</f>
        <v>2</v>
      </c>
      <c r="AM302" s="3">
        <v>4401.0</v>
      </c>
      <c r="AN302" s="3" t="s">
        <v>108</v>
      </c>
      <c r="AO302" s="26">
        <f>IFERROR(VLOOKUP(AN302,'Dicionário'!$A:$C,2,0),"Conferir")</f>
        <v>2</v>
      </c>
      <c r="AP302" s="3">
        <v>1258.0</v>
      </c>
      <c r="AQ302" s="3" t="s">
        <v>108</v>
      </c>
      <c r="AR302" s="26">
        <f>IFERROR(VLOOKUP(AQ302,'Dicionário'!$A:$C,2,0),"Conferir")</f>
        <v>2</v>
      </c>
      <c r="AS302" s="3">
        <v>0.0</v>
      </c>
      <c r="AT302" s="3" t="s">
        <v>109</v>
      </c>
      <c r="AU302" s="26">
        <f>IFERROR(VLOOKUP(AT302,'Dicionário'!$A:$C,2,0),"Conferir")</f>
        <v>2</v>
      </c>
      <c r="AV302" s="3">
        <v>0.0</v>
      </c>
      <c r="AW302" s="3" t="s">
        <v>109</v>
      </c>
      <c r="AX302" s="26">
        <f>IFERROR(VLOOKUP(AW302,'Dicionário'!$A:$C,2,0),"Conferir")</f>
        <v>2</v>
      </c>
      <c r="AY302" s="3">
        <v>0.0</v>
      </c>
      <c r="AZ302" s="3" t="s">
        <v>109</v>
      </c>
      <c r="BA302" s="26">
        <f>IFERROR(VLOOKUP(AZ302,'Dicionário'!$A:$C,2,0),"Conferir")</f>
        <v>2</v>
      </c>
      <c r="BB302" s="3">
        <v>0.0</v>
      </c>
      <c r="BC302" s="3" t="s">
        <v>109</v>
      </c>
      <c r="BD302" s="26">
        <f>IFERROR(VLOOKUP(BC302,'Dicionário'!$A:$C,2,0),"Conferir")</f>
        <v>2</v>
      </c>
      <c r="BF302" s="3">
        <v>0.0</v>
      </c>
      <c r="BG302" s="3" t="s">
        <v>111</v>
      </c>
      <c r="BH302" s="26">
        <f>IFERROR(VLOOKUP(BG302,'Dicionário'!$A:$C,2,0),"Conferir")</f>
        <v>2</v>
      </c>
      <c r="BI302" s="3">
        <v>700.0</v>
      </c>
      <c r="BJ302" s="3" t="s">
        <v>112</v>
      </c>
      <c r="BK302" s="26">
        <f>IFERROR(VLOOKUP(BJ302,'Dicionário'!$A:$C,2,0),"Conferir")</f>
        <v>2</v>
      </c>
      <c r="BL302" s="3">
        <v>0.0</v>
      </c>
      <c r="BM302" s="3" t="s">
        <v>113</v>
      </c>
      <c r="BN302" s="26">
        <f>IFERROR(VLOOKUP(BM302,'Dicionário'!$A:$C,2,0),"Conferir")</f>
        <v>2</v>
      </c>
      <c r="BO302" s="3">
        <v>80.0</v>
      </c>
      <c r="BP302" s="3" t="s">
        <v>114</v>
      </c>
      <c r="BQ302" s="26">
        <f>IFERROR(VLOOKUP(BP302,'Dicionário'!$A:$C,2,0),"Conferir")</f>
        <v>2</v>
      </c>
      <c r="BR302" s="3">
        <v>280.0</v>
      </c>
      <c r="BS302" s="3" t="s">
        <v>114</v>
      </c>
      <c r="BT302" s="26">
        <f>IFERROR(VLOOKUP(BS302,'Dicionário'!$A:$C,2,0),"Conferir")</f>
        <v>2</v>
      </c>
      <c r="BU302" s="3">
        <v>50.0</v>
      </c>
      <c r="BV302" s="3" t="s">
        <v>167</v>
      </c>
      <c r="BW302" s="26">
        <f>IFERROR(VLOOKUP(BV302,'Dicionário'!$A:$C,2,0),"Conferir")</f>
        <v>2</v>
      </c>
      <c r="BX302" s="3" t="s">
        <v>157</v>
      </c>
      <c r="BY302" s="3">
        <v>100.0</v>
      </c>
      <c r="BZ302" s="3" t="s">
        <v>116</v>
      </c>
      <c r="CA302" s="26">
        <f>IFERROR(VLOOKUP(BZ302,'Dicionário'!$A:$C,2,0),"Conferir")</f>
        <v>2</v>
      </c>
      <c r="CB302" s="3">
        <v>200.0</v>
      </c>
      <c r="CC302" s="3">
        <v>0.0</v>
      </c>
      <c r="CD302" s="3" t="s">
        <v>113</v>
      </c>
      <c r="CE302" s="26">
        <f>IFERROR(VLOOKUP(CD302,'Dicionário'!$A:$C,2,0),"Conferir")</f>
        <v>2</v>
      </c>
      <c r="CF302" s="3">
        <v>147.0</v>
      </c>
      <c r="CG302" s="3" t="s">
        <v>117</v>
      </c>
      <c r="CH302" s="26">
        <f>IFERROR(VLOOKUP(CG302,'Dicionário'!$A:$C,2,0),"Conferir")</f>
        <v>2</v>
      </c>
      <c r="CI302" s="3">
        <v>0.0</v>
      </c>
      <c r="CJ302" s="3" t="s">
        <v>113</v>
      </c>
      <c r="CK302" s="26">
        <f>IFERROR(VLOOKUP(CJ302,'Dicionário'!$A:$C,2,0),"Conferir")</f>
        <v>2</v>
      </c>
      <c r="CM302" s="3">
        <v>1.0</v>
      </c>
      <c r="CN302" s="3">
        <v>0.0</v>
      </c>
      <c r="CO302" s="3">
        <v>0.0</v>
      </c>
      <c r="CP302" s="3" t="s">
        <v>113</v>
      </c>
      <c r="CQ302" s="26">
        <f>IFERROR(VLOOKUP(CP302,'Dicionário'!$A:$C,2,0),"Conferir")</f>
        <v>2</v>
      </c>
      <c r="CR302" s="3">
        <v>1094.0</v>
      </c>
      <c r="CS302" s="3" t="s">
        <v>120</v>
      </c>
      <c r="CT302" s="3">
        <v>0.0</v>
      </c>
      <c r="CU302" s="3">
        <v>0.0</v>
      </c>
      <c r="CV302" s="3" t="s">
        <v>120</v>
      </c>
      <c r="CW302" s="3">
        <v>0.0</v>
      </c>
      <c r="CX302" s="3" t="s">
        <v>113</v>
      </c>
      <c r="CY302" s="26">
        <f>IFERROR(VLOOKUP(CX302,'Dicionário'!$A:$C,2,0),"Conferir")</f>
        <v>2</v>
      </c>
      <c r="CZ302" s="3" t="s">
        <v>1958</v>
      </c>
      <c r="DA302" s="3" t="s">
        <v>122</v>
      </c>
      <c r="DB302" s="3" t="s">
        <v>122</v>
      </c>
      <c r="DC302" s="26">
        <f>IFERROR(VLOOKUP(DB302,'Dicionário'!$A:$C,2,0),"Conferir")</f>
        <v>1</v>
      </c>
      <c r="DD302" s="3" t="s">
        <v>123</v>
      </c>
      <c r="DF302" s="3" t="s">
        <v>124</v>
      </c>
      <c r="DG302" s="26">
        <f>IFERROR(VLOOKUP(DF302,'Dicionário'!$A:$C,2,0),"Conferir")</f>
        <v>2</v>
      </c>
      <c r="DH302" s="3" t="s">
        <v>146</v>
      </c>
      <c r="DI302" s="26">
        <f>IFERROR(VLOOKUP(DH302,'Dicionário'!$A:$C,2,0),"Conferir")</f>
        <v>5</v>
      </c>
      <c r="DJ302" s="3" t="s">
        <v>146</v>
      </c>
      <c r="DK302" s="26">
        <f>IFERROR(VLOOKUP(DJ302,'Dicionário'!$A:$C,2,0),"Conferir")</f>
        <v>5</v>
      </c>
      <c r="DL302" s="3" t="s">
        <v>92</v>
      </c>
      <c r="DM302" s="26">
        <f>IFERROR(VLOOKUP(DL302,'Dicionário'!$A:$C,2,0),"Conferir")</f>
        <v>2</v>
      </c>
      <c r="DN302" s="3" t="s">
        <v>91</v>
      </c>
      <c r="DO302" s="26">
        <f>IFERROR(VLOOKUP(DN302,'Dicionário'!$A:$C,2,0),"Conferir")</f>
        <v>1</v>
      </c>
      <c r="DQ302" s="27">
        <f t="shared" si="5"/>
        <v>5659</v>
      </c>
      <c r="DR302" s="27">
        <f t="shared" si="6"/>
        <v>1557</v>
      </c>
      <c r="DS302" s="27">
        <f t="shared" si="7"/>
        <v>18</v>
      </c>
      <c r="DT302" s="27">
        <v>2021.0</v>
      </c>
    </row>
    <row r="303">
      <c r="A303" s="2">
        <v>45045.675158252314</v>
      </c>
      <c r="B303" s="3" t="s">
        <v>2173</v>
      </c>
      <c r="C303" s="3" t="s">
        <v>91</v>
      </c>
      <c r="D303" s="3" t="s">
        <v>92</v>
      </c>
      <c r="E303" s="3" t="s">
        <v>92</v>
      </c>
      <c r="F303" s="3" t="s">
        <v>93</v>
      </c>
      <c r="G303" s="3" t="s">
        <v>93</v>
      </c>
      <c r="H303" s="3" t="s">
        <v>94</v>
      </c>
      <c r="I303" s="3" t="s">
        <v>96</v>
      </c>
      <c r="J303" s="3" t="s">
        <v>95</v>
      </c>
      <c r="K303" s="3" t="s">
        <v>2174</v>
      </c>
      <c r="L303" s="3">
        <v>2.023030392E9</v>
      </c>
      <c r="M303" s="3" t="s">
        <v>351</v>
      </c>
      <c r="N303" s="3" t="s">
        <v>2175</v>
      </c>
      <c r="O303" s="3">
        <v>1.1953676073E10</v>
      </c>
      <c r="P303" s="3">
        <v>5.59153211E8</v>
      </c>
      <c r="Q303" s="3" t="s">
        <v>92</v>
      </c>
      <c r="R303" s="3">
        <v>4.3385436874E10</v>
      </c>
      <c r="S303" s="4">
        <v>38749.0</v>
      </c>
      <c r="T303" s="3" t="s">
        <v>99</v>
      </c>
      <c r="U303" s="3" t="s">
        <v>100</v>
      </c>
      <c r="V303" s="3" t="s">
        <v>2176</v>
      </c>
      <c r="W303" s="5" t="s">
        <v>2177</v>
      </c>
      <c r="X303" s="3" t="s">
        <v>103</v>
      </c>
      <c r="Y303" s="3" t="s">
        <v>104</v>
      </c>
      <c r="Z303" s="3" t="s">
        <v>105</v>
      </c>
      <c r="AA303" s="3" t="s">
        <v>106</v>
      </c>
      <c r="AC303" s="3">
        <v>3.0</v>
      </c>
      <c r="AD303" s="3">
        <v>3.0</v>
      </c>
      <c r="AE303" s="23">
        <f t="shared" si="1"/>
        <v>6</v>
      </c>
      <c r="AG303" s="23">
        <f t="shared" si="2"/>
        <v>6</v>
      </c>
      <c r="AH303" s="24" t="str">
        <f t="shared" si="3"/>
        <v>Ok</v>
      </c>
      <c r="AI303" s="3" t="s">
        <v>107</v>
      </c>
      <c r="AJ303" s="3">
        <v>0.0</v>
      </c>
      <c r="AK303" s="3" t="s">
        <v>109</v>
      </c>
      <c r="AL303" s="25">
        <f>IFERROR(VLOOKUP(AK303,'Dicionário'!A:C,2,0),"Conferir")</f>
        <v>2</v>
      </c>
      <c r="AM303" s="3">
        <v>0.0</v>
      </c>
      <c r="AN303" s="3" t="s">
        <v>109</v>
      </c>
      <c r="AO303" s="26">
        <f>IFERROR(VLOOKUP(AN303,'Dicionário'!$A:$C,2,0),"Conferir")</f>
        <v>2</v>
      </c>
      <c r="AP303" s="3">
        <v>0.0</v>
      </c>
      <c r="AQ303" s="3" t="s">
        <v>109</v>
      </c>
      <c r="AR303" s="26">
        <f>IFERROR(VLOOKUP(AQ303,'Dicionário'!$A:$C,2,0),"Conferir")</f>
        <v>2</v>
      </c>
      <c r="AS303" s="3">
        <v>0.0</v>
      </c>
      <c r="AT303" s="3" t="s">
        <v>109</v>
      </c>
      <c r="AU303" s="26">
        <f>IFERROR(VLOOKUP(AT303,'Dicionário'!$A:$C,2,0),"Conferir")</f>
        <v>2</v>
      </c>
      <c r="AV303" s="3">
        <v>0.0</v>
      </c>
      <c r="AW303" s="3" t="s">
        <v>109</v>
      </c>
      <c r="AX303" s="26">
        <f>IFERROR(VLOOKUP(AW303,'Dicionário'!$A:$C,2,0),"Conferir")</f>
        <v>2</v>
      </c>
      <c r="AY303" s="3">
        <v>0.0</v>
      </c>
      <c r="AZ303" s="3" t="s">
        <v>109</v>
      </c>
      <c r="BA303" s="26">
        <f>IFERROR(VLOOKUP(AZ303,'Dicionário'!$A:$C,2,0),"Conferir")</f>
        <v>2</v>
      </c>
      <c r="BB303" s="3">
        <v>0.0</v>
      </c>
      <c r="BC303" s="3" t="s">
        <v>109</v>
      </c>
      <c r="BD303" s="26">
        <f>IFERROR(VLOOKUP(BC303,'Dicionário'!$A:$C,2,0),"Conferir")</f>
        <v>2</v>
      </c>
      <c r="BF303" s="3">
        <v>0.0</v>
      </c>
      <c r="BG303" s="3" t="s">
        <v>155</v>
      </c>
      <c r="BH303" s="26">
        <f>IFERROR(VLOOKUP(BG303,'Dicionário'!$A:$C,2,0),"Conferir")</f>
        <v>3</v>
      </c>
      <c r="BI303" s="3">
        <v>0.0</v>
      </c>
      <c r="BJ303" s="3" t="s">
        <v>156</v>
      </c>
      <c r="BK303" s="26">
        <f>IFERROR(VLOOKUP(BJ303,'Dicionário'!$A:$C,2,0),"Conferir")</f>
        <v>2</v>
      </c>
      <c r="BL303" s="3">
        <v>0.0</v>
      </c>
      <c r="BM303" s="3" t="s">
        <v>113</v>
      </c>
      <c r="BN303" s="26">
        <f>IFERROR(VLOOKUP(BM303,'Dicionário'!$A:$C,2,0),"Conferir")</f>
        <v>2</v>
      </c>
      <c r="BO303" s="3">
        <v>86.0</v>
      </c>
      <c r="BP303" s="3" t="s">
        <v>114</v>
      </c>
      <c r="BQ303" s="26">
        <f>IFERROR(VLOOKUP(BP303,'Dicionário'!$A:$C,2,0),"Conferir")</f>
        <v>2</v>
      </c>
      <c r="BR303" s="3">
        <v>240.0</v>
      </c>
      <c r="BS303" s="3" t="s">
        <v>114</v>
      </c>
      <c r="BT303" s="26">
        <f>IFERROR(VLOOKUP(BS303,'Dicionário'!$A:$C,2,0),"Conferir")</f>
        <v>2</v>
      </c>
      <c r="BU303" s="3">
        <v>0.0</v>
      </c>
      <c r="BV303" s="3" t="s">
        <v>113</v>
      </c>
      <c r="BW303" s="26">
        <f>IFERROR(VLOOKUP(BV303,'Dicionário'!$A:$C,2,0),"Conferir")</f>
        <v>2</v>
      </c>
      <c r="BX303" s="3" t="s">
        <v>157</v>
      </c>
      <c r="BY303" s="3">
        <v>0.0</v>
      </c>
      <c r="BZ303" s="3" t="s">
        <v>113</v>
      </c>
      <c r="CA303" s="26">
        <f>IFERROR(VLOOKUP(BZ303,'Dicionário'!$A:$C,2,0),"Conferir")</f>
        <v>2</v>
      </c>
      <c r="CB303" s="3">
        <v>460.0</v>
      </c>
      <c r="CC303" s="3">
        <v>0.0</v>
      </c>
      <c r="CD303" s="3" t="s">
        <v>113</v>
      </c>
      <c r="CE303" s="26">
        <f>IFERROR(VLOOKUP(CD303,'Dicionário'!$A:$C,2,0),"Conferir")</f>
        <v>2</v>
      </c>
      <c r="CF303" s="3">
        <v>890.0</v>
      </c>
      <c r="CG303" s="3" t="s">
        <v>839</v>
      </c>
      <c r="CH303" s="26">
        <f>IFERROR(VLOOKUP(CG303,'Dicionário'!$A:$C,2,0),"Conferir")</f>
        <v>0</v>
      </c>
      <c r="CI303" s="3">
        <v>0.0</v>
      </c>
      <c r="CJ303" s="3" t="s">
        <v>113</v>
      </c>
      <c r="CK303" s="26">
        <f>IFERROR(VLOOKUP(CJ303,'Dicionário'!$A:$C,2,0),"Conferir")</f>
        <v>2</v>
      </c>
      <c r="CM303" s="3">
        <v>0.0</v>
      </c>
      <c r="CN303" s="3">
        <v>0.0</v>
      </c>
      <c r="CO303" s="3">
        <v>0.0</v>
      </c>
      <c r="CP303" s="3" t="s">
        <v>113</v>
      </c>
      <c r="CQ303" s="26">
        <f>IFERROR(VLOOKUP(CP303,'Dicionário'!$A:$C,2,0),"Conferir")</f>
        <v>2</v>
      </c>
      <c r="CR303" s="3">
        <v>0.0</v>
      </c>
      <c r="CS303" s="3" t="s">
        <v>113</v>
      </c>
      <c r="CT303" s="3">
        <v>0.0</v>
      </c>
      <c r="CU303" s="3">
        <f t="shared" ref="CU303:CU305" si="45">ROUNDDOWN((CT303-CR303)/12,0)</f>
        <v>0</v>
      </c>
      <c r="CV303" s="3" t="s">
        <v>113</v>
      </c>
      <c r="CW303" s="3">
        <v>540.0</v>
      </c>
      <c r="CX303" s="3" t="s">
        <v>207</v>
      </c>
      <c r="CY303" s="26">
        <f>IFERROR(VLOOKUP(CX303,'Dicionário'!$A:$C,2,0),"Conferir")</f>
        <v>0</v>
      </c>
      <c r="CZ303" s="3" t="s">
        <v>1729</v>
      </c>
      <c r="DA303" s="3" t="s">
        <v>122</v>
      </c>
      <c r="DB303" s="3" t="s">
        <v>122</v>
      </c>
      <c r="DC303" s="26">
        <f>IFERROR(VLOOKUP(DB303,'Dicionário'!$A:$C,2,0),"Conferir")</f>
        <v>1</v>
      </c>
      <c r="DD303" s="3" t="s">
        <v>123</v>
      </c>
      <c r="DF303" s="3" t="s">
        <v>124</v>
      </c>
      <c r="DG303" s="26">
        <f>IFERROR(VLOOKUP(DF303,'Dicionário'!$A:$C,2,0),"Conferir")</f>
        <v>2</v>
      </c>
      <c r="DH303" s="3" t="s">
        <v>146</v>
      </c>
      <c r="DI303" s="26">
        <f>IFERROR(VLOOKUP(DH303,'Dicionário'!$A:$C,2,0),"Conferir")</f>
        <v>5</v>
      </c>
      <c r="DJ303" s="3" t="s">
        <v>147</v>
      </c>
      <c r="DK303" s="26">
        <f>IFERROR(VLOOKUP(DJ303,'Dicionário'!$A:$C,2,0),"Conferir")</f>
        <v>2</v>
      </c>
      <c r="DL303" s="3" t="s">
        <v>91</v>
      </c>
      <c r="DM303" s="26">
        <f>IFERROR(VLOOKUP(DL303,'Dicionário'!$A:$C,2,0),"Conferir")</f>
        <v>1</v>
      </c>
      <c r="DN303" s="3" t="s">
        <v>91</v>
      </c>
      <c r="DO303" s="26">
        <f>IFERROR(VLOOKUP(DN303,'Dicionário'!$A:$C,2,0),"Conferir")</f>
        <v>1</v>
      </c>
      <c r="DQ303" s="27">
        <f t="shared" si="5"/>
        <v>0</v>
      </c>
      <c r="DR303" s="27">
        <f t="shared" si="6"/>
        <v>1676</v>
      </c>
      <c r="DS303" s="27">
        <f t="shared" si="7"/>
        <v>17</v>
      </c>
      <c r="DT303" s="27">
        <v>2013.0</v>
      </c>
    </row>
    <row r="304">
      <c r="A304" s="2">
        <v>45045.48982415509</v>
      </c>
      <c r="B304" s="3" t="s">
        <v>2179</v>
      </c>
      <c r="C304" s="3" t="s">
        <v>91</v>
      </c>
      <c r="D304" s="3" t="s">
        <v>91</v>
      </c>
      <c r="E304" s="3" t="s">
        <v>2180</v>
      </c>
      <c r="F304" s="3">
        <v>3.0</v>
      </c>
      <c r="G304" s="3">
        <v>3.0</v>
      </c>
      <c r="H304" s="3">
        <v>1.0</v>
      </c>
      <c r="I304" s="3" t="s">
        <v>95</v>
      </c>
      <c r="J304" s="3" t="s">
        <v>353</v>
      </c>
      <c r="K304" s="3" t="s">
        <v>2181</v>
      </c>
      <c r="L304" s="3">
        <v>2.023030564E9</v>
      </c>
      <c r="M304" s="3" t="s">
        <v>453</v>
      </c>
      <c r="N304" s="3" t="s">
        <v>2182</v>
      </c>
      <c r="O304" s="3">
        <v>1.1958937835E10</v>
      </c>
      <c r="P304" s="3">
        <v>3.95933341E8</v>
      </c>
      <c r="Q304" s="3" t="s">
        <v>92</v>
      </c>
      <c r="R304" s="3">
        <v>4.1574926845E10</v>
      </c>
      <c r="S304" s="4">
        <v>37855.0</v>
      </c>
      <c r="T304" s="3" t="s">
        <v>99</v>
      </c>
      <c r="U304" s="3" t="s">
        <v>100</v>
      </c>
      <c r="V304" s="3" t="s">
        <v>2183</v>
      </c>
      <c r="W304" s="5" t="s">
        <v>2184</v>
      </c>
      <c r="X304" s="3" t="s">
        <v>103</v>
      </c>
      <c r="Y304" s="3" t="s">
        <v>104</v>
      </c>
      <c r="Z304" s="3" t="s">
        <v>105</v>
      </c>
      <c r="AA304" s="3" t="s">
        <v>106</v>
      </c>
      <c r="AC304" s="3">
        <v>2.0</v>
      </c>
      <c r="AD304" s="3">
        <v>2.0</v>
      </c>
      <c r="AE304" s="23">
        <f t="shared" si="1"/>
        <v>4</v>
      </c>
      <c r="AG304" s="23">
        <f t="shared" si="2"/>
        <v>4</v>
      </c>
      <c r="AH304" s="24" t="str">
        <f t="shared" si="3"/>
        <v>Ok</v>
      </c>
      <c r="AI304" s="3" t="s">
        <v>107</v>
      </c>
      <c r="AJ304" s="3">
        <v>0.0</v>
      </c>
      <c r="AK304" s="3" t="s">
        <v>109</v>
      </c>
      <c r="AL304" s="25">
        <f>IFERROR(VLOOKUP(AK304,'Dicionário'!A:C,2,0),"Conferir")</f>
        <v>2</v>
      </c>
      <c r="AM304" s="3">
        <v>0.0</v>
      </c>
      <c r="AN304" s="3" t="s">
        <v>109</v>
      </c>
      <c r="AO304" s="26">
        <f>IFERROR(VLOOKUP(AN304,'Dicionário'!$A:$C,2,0),"Conferir")</f>
        <v>2</v>
      </c>
      <c r="AP304" s="3">
        <v>1879.0</v>
      </c>
      <c r="AQ304" s="3" t="s">
        <v>110</v>
      </c>
      <c r="AR304" s="26">
        <f>IFERROR(VLOOKUP(AQ304,'Dicionário'!$A:$C,2,0),"Conferir")</f>
        <v>2</v>
      </c>
      <c r="AS304" s="3">
        <v>1672.0</v>
      </c>
      <c r="AT304" s="3" t="s">
        <v>108</v>
      </c>
      <c r="AU304" s="26">
        <f>IFERROR(VLOOKUP(AT304,'Dicionário'!$A:$C,2,0),"Conferir")</f>
        <v>2</v>
      </c>
      <c r="AV304" s="3">
        <v>0.0</v>
      </c>
      <c r="AW304" s="3" t="s">
        <v>109</v>
      </c>
      <c r="AX304" s="26">
        <f>IFERROR(VLOOKUP(AW304,'Dicionário'!$A:$C,2,0),"Conferir")</f>
        <v>2</v>
      </c>
      <c r="AY304" s="3">
        <v>0.0</v>
      </c>
      <c r="AZ304" s="3" t="s">
        <v>109</v>
      </c>
      <c r="BA304" s="26">
        <f>IFERROR(VLOOKUP(AZ304,'Dicionário'!$A:$C,2,0),"Conferir")</f>
        <v>2</v>
      </c>
      <c r="BB304" s="3">
        <v>0.0</v>
      </c>
      <c r="BC304" s="3" t="s">
        <v>109</v>
      </c>
      <c r="BD304" s="26">
        <f>IFERROR(VLOOKUP(BC304,'Dicionário'!$A:$C,2,0),"Conferir")</f>
        <v>2</v>
      </c>
      <c r="BF304" s="3">
        <v>0.0</v>
      </c>
      <c r="BG304" s="3" t="s">
        <v>203</v>
      </c>
      <c r="BH304" s="26">
        <f>IFERROR(VLOOKUP(BG304,'Dicionário'!$A:$C,2,0),"Conferir")</f>
        <v>4</v>
      </c>
      <c r="BI304" s="3">
        <v>0.0</v>
      </c>
      <c r="BJ304" s="3" t="s">
        <v>137</v>
      </c>
      <c r="BK304" s="26">
        <f>IFERROR(VLOOKUP(BJ304,'Dicionário'!$A:$C,2,0),"Conferir")</f>
        <v>2</v>
      </c>
      <c r="BL304" s="3">
        <v>0.0</v>
      </c>
      <c r="BM304" s="3" t="s">
        <v>113</v>
      </c>
      <c r="BN304" s="26">
        <f>IFERROR(VLOOKUP(BM304,'Dicionário'!$A:$C,2,0),"Conferir")</f>
        <v>2</v>
      </c>
      <c r="BO304" s="3">
        <v>29.0</v>
      </c>
      <c r="BP304" s="3" t="s">
        <v>114</v>
      </c>
      <c r="BQ304" s="26">
        <f>IFERROR(VLOOKUP(BP304,'Dicionário'!$A:$C,2,0),"Conferir")</f>
        <v>2</v>
      </c>
      <c r="BR304" s="3">
        <v>0.0</v>
      </c>
      <c r="BS304" s="3" t="s">
        <v>318</v>
      </c>
      <c r="BT304" s="26">
        <f>IFERROR(VLOOKUP(BS304,'Dicionário'!$A:$C,2,0),"Conferir")</f>
        <v>2</v>
      </c>
      <c r="BU304" s="3">
        <v>22.0</v>
      </c>
      <c r="BV304" s="3" t="s">
        <v>167</v>
      </c>
      <c r="BW304" s="26">
        <f>IFERROR(VLOOKUP(BV304,'Dicionário'!$A:$C,2,0),"Conferir")</f>
        <v>2</v>
      </c>
      <c r="BX304" s="3" t="s">
        <v>115</v>
      </c>
      <c r="BY304" s="3">
        <v>40.0</v>
      </c>
      <c r="BZ304" s="3" t="s">
        <v>116</v>
      </c>
      <c r="CA304" s="26">
        <f>IFERROR(VLOOKUP(BZ304,'Dicionário'!$A:$C,2,0),"Conferir")</f>
        <v>2</v>
      </c>
      <c r="CB304" s="3">
        <v>422.0</v>
      </c>
      <c r="CC304" s="3">
        <v>0.0</v>
      </c>
      <c r="CD304" s="3" t="s">
        <v>113</v>
      </c>
      <c r="CE304" s="26">
        <f>IFERROR(VLOOKUP(CD304,'Dicionário'!$A:$C,2,0),"Conferir")</f>
        <v>2</v>
      </c>
      <c r="CF304" s="3">
        <v>0.0</v>
      </c>
      <c r="CG304" s="3" t="s">
        <v>113</v>
      </c>
      <c r="CH304" s="26">
        <f>IFERROR(VLOOKUP(CG304,'Dicionário'!$A:$C,2,0),"Conferir")</f>
        <v>2</v>
      </c>
      <c r="CI304" s="3">
        <v>125.0</v>
      </c>
      <c r="CJ304" s="3" t="s">
        <v>118</v>
      </c>
      <c r="CK304" s="26">
        <f>IFERROR(VLOOKUP(CJ304,'Dicionário'!$A:$C,2,0),"Conferir")</f>
        <v>2</v>
      </c>
      <c r="CL304" s="3" t="s">
        <v>217</v>
      </c>
      <c r="CM304" s="3">
        <v>0.0</v>
      </c>
      <c r="CN304" s="3">
        <v>0.0</v>
      </c>
      <c r="CO304" s="3">
        <v>0.0</v>
      </c>
      <c r="CP304" s="3" t="s">
        <v>113</v>
      </c>
      <c r="CQ304" s="26">
        <f>IFERROR(VLOOKUP(CP304,'Dicionário'!$A:$C,2,0),"Conferir")</f>
        <v>2</v>
      </c>
      <c r="CR304" s="3">
        <v>0.0</v>
      </c>
      <c r="CS304" s="3" t="s">
        <v>113</v>
      </c>
      <c r="CT304" s="3">
        <v>0.0</v>
      </c>
      <c r="CU304" s="3">
        <f t="shared" si="45"/>
        <v>0</v>
      </c>
      <c r="CV304" s="3" t="s">
        <v>113</v>
      </c>
      <c r="CW304" s="3">
        <v>0.0</v>
      </c>
      <c r="CX304" s="3" t="s">
        <v>113</v>
      </c>
      <c r="CY304" s="26">
        <f>IFERROR(VLOOKUP(CX304,'Dicionário'!$A:$C,2,0),"Conferir")</f>
        <v>2</v>
      </c>
      <c r="DA304" s="3" t="s">
        <v>122</v>
      </c>
      <c r="DB304" s="3" t="s">
        <v>122</v>
      </c>
      <c r="DC304" s="26">
        <f>IFERROR(VLOOKUP(DB304,'Dicionário'!$A:$C,2,0),"Conferir")</f>
        <v>1</v>
      </c>
      <c r="DD304" s="3" t="s">
        <v>123</v>
      </c>
      <c r="DF304" s="3" t="s">
        <v>124</v>
      </c>
      <c r="DG304" s="26">
        <f>IFERROR(VLOOKUP(DF304,'Dicionário'!$A:$C,2,0),"Conferir")</f>
        <v>2</v>
      </c>
      <c r="DH304" s="3" t="s">
        <v>147</v>
      </c>
      <c r="DI304" s="26">
        <f>IFERROR(VLOOKUP(DH304,'Dicionário'!$A:$C,2,0),"Conferir")</f>
        <v>2</v>
      </c>
      <c r="DJ304" s="3" t="s">
        <v>126</v>
      </c>
      <c r="DK304" s="26">
        <f>IFERROR(VLOOKUP(DJ304,'Dicionário'!$A:$C,2,0),"Conferir")</f>
        <v>7</v>
      </c>
      <c r="DL304" s="3" t="s">
        <v>91</v>
      </c>
      <c r="DM304" s="26">
        <f>IFERROR(VLOOKUP(DL304,'Dicionário'!$A:$C,2,0),"Conferir")</f>
        <v>1</v>
      </c>
      <c r="DN304" s="3" t="s">
        <v>91</v>
      </c>
      <c r="DO304" s="26">
        <f>IFERROR(VLOOKUP(DN304,'Dicionário'!$A:$C,2,0),"Conferir")</f>
        <v>1</v>
      </c>
      <c r="DQ304" s="27">
        <f t="shared" si="5"/>
        <v>3551</v>
      </c>
      <c r="DR304" s="27">
        <f t="shared" si="6"/>
        <v>638</v>
      </c>
      <c r="DS304" s="27">
        <f t="shared" si="7"/>
        <v>20</v>
      </c>
      <c r="DT304" s="27">
        <v>2022.0</v>
      </c>
    </row>
    <row r="305">
      <c r="A305" s="2">
        <v>45052.39901037037</v>
      </c>
      <c r="B305" s="3" t="s">
        <v>2186</v>
      </c>
      <c r="C305" s="3" t="s">
        <v>91</v>
      </c>
      <c r="D305" s="3" t="s">
        <v>92</v>
      </c>
      <c r="E305" s="3" t="s">
        <v>92</v>
      </c>
      <c r="F305" s="3" t="s">
        <v>93</v>
      </c>
      <c r="G305" s="3" t="s">
        <v>93</v>
      </c>
      <c r="H305" s="3" t="s">
        <v>94</v>
      </c>
      <c r="I305" s="3" t="s">
        <v>96</v>
      </c>
      <c r="J305" s="3" t="s">
        <v>95</v>
      </c>
      <c r="K305" s="3" t="s">
        <v>2187</v>
      </c>
      <c r="L305" s="3">
        <v>2.023030565E9</v>
      </c>
      <c r="M305" s="3" t="s">
        <v>832</v>
      </c>
      <c r="N305" s="3" t="s">
        <v>2188</v>
      </c>
      <c r="O305" s="3">
        <v>1.1942879416E10</v>
      </c>
      <c r="P305" s="3">
        <v>5.94934679E8</v>
      </c>
      <c r="Q305" s="3" t="s">
        <v>92</v>
      </c>
      <c r="R305" s="3">
        <v>4.9424865805E10</v>
      </c>
      <c r="S305" s="4">
        <v>38402.0</v>
      </c>
      <c r="T305" s="3" t="s">
        <v>99</v>
      </c>
      <c r="U305" s="3" t="s">
        <v>100</v>
      </c>
      <c r="V305" s="3" t="s">
        <v>2189</v>
      </c>
      <c r="W305" s="5" t="s">
        <v>2190</v>
      </c>
      <c r="X305" s="3" t="s">
        <v>103</v>
      </c>
      <c r="Y305" s="3" t="s">
        <v>104</v>
      </c>
      <c r="Z305" s="3" t="s">
        <v>105</v>
      </c>
      <c r="AA305" s="3" t="s">
        <v>106</v>
      </c>
      <c r="AC305" s="3">
        <v>3.0</v>
      </c>
      <c r="AD305" s="3">
        <v>3.0</v>
      </c>
      <c r="AE305" s="23">
        <f t="shared" si="1"/>
        <v>6</v>
      </c>
      <c r="AG305" s="23">
        <f t="shared" si="2"/>
        <v>6</v>
      </c>
      <c r="AH305" s="24" t="str">
        <f t="shared" si="3"/>
        <v>Ok</v>
      </c>
      <c r="AI305" s="3" t="s">
        <v>134</v>
      </c>
      <c r="AJ305" s="3">
        <v>0.0</v>
      </c>
      <c r="AK305" s="3" t="s">
        <v>109</v>
      </c>
      <c r="AL305" s="25">
        <f>IFERROR(VLOOKUP(AK305,'Dicionário'!A:C,2,0),"Conferir")</f>
        <v>2</v>
      </c>
      <c r="AM305" s="3">
        <v>0.0</v>
      </c>
      <c r="AN305" s="3" t="s">
        <v>109</v>
      </c>
      <c r="AO305" s="26">
        <f>IFERROR(VLOOKUP(AN305,'Dicionário'!$A:$C,2,0),"Conferir")</f>
        <v>2</v>
      </c>
      <c r="AP305" s="3">
        <v>1751.0</v>
      </c>
      <c r="AQ305" s="3" t="s">
        <v>108</v>
      </c>
      <c r="AR305" s="26">
        <f>IFERROR(VLOOKUP(AQ305,'Dicionário'!$A:$C,2,0),"Conferir")</f>
        <v>2</v>
      </c>
      <c r="AS305" s="3">
        <v>0.0</v>
      </c>
      <c r="AT305" s="3" t="s">
        <v>109</v>
      </c>
      <c r="AU305" s="26">
        <f>IFERROR(VLOOKUP(AT305,'Dicionário'!$A:$C,2,0),"Conferir")</f>
        <v>2</v>
      </c>
      <c r="AV305" s="3">
        <v>0.0</v>
      </c>
      <c r="AW305" s="3" t="s">
        <v>109</v>
      </c>
      <c r="AX305" s="26">
        <f>IFERROR(VLOOKUP(AW305,'Dicionário'!$A:$C,2,0),"Conferir")</f>
        <v>2</v>
      </c>
      <c r="AY305" s="3">
        <v>0.0</v>
      </c>
      <c r="AZ305" s="3" t="s">
        <v>109</v>
      </c>
      <c r="BA305" s="26">
        <f>IFERROR(VLOOKUP(AZ305,'Dicionário'!$A:$C,2,0),"Conferir")</f>
        <v>2</v>
      </c>
      <c r="BB305" s="3">
        <v>350.0</v>
      </c>
      <c r="BC305" s="3" t="s">
        <v>274</v>
      </c>
      <c r="BD305" s="26">
        <f>IFERROR(VLOOKUP(BC305,'Dicionário'!$A:$C,2,0),"Conferir")</f>
        <v>0</v>
      </c>
      <c r="BF305" s="3">
        <v>0.0</v>
      </c>
      <c r="BG305" s="3" t="s">
        <v>111</v>
      </c>
      <c r="BH305" s="26">
        <f>IFERROR(VLOOKUP(BG305,'Dicionário'!$A:$C,2,0),"Conferir")</f>
        <v>2</v>
      </c>
      <c r="BI305" s="3">
        <v>692.0</v>
      </c>
      <c r="BJ305" s="3" t="s">
        <v>112</v>
      </c>
      <c r="BK305" s="26">
        <f>IFERROR(VLOOKUP(BJ305,'Dicionário'!$A:$C,2,0),"Conferir")</f>
        <v>2</v>
      </c>
      <c r="BL305" s="3">
        <v>0.0</v>
      </c>
      <c r="BM305" s="3" t="s">
        <v>113</v>
      </c>
      <c r="BN305" s="26">
        <f>IFERROR(VLOOKUP(BM305,'Dicionário'!$A:$C,2,0),"Conferir")</f>
        <v>2</v>
      </c>
      <c r="BO305" s="3">
        <v>126.0</v>
      </c>
      <c r="BP305" s="3" t="s">
        <v>114</v>
      </c>
      <c r="BQ305" s="26">
        <f>IFERROR(VLOOKUP(BP305,'Dicionário'!$A:$C,2,0),"Conferir")</f>
        <v>2</v>
      </c>
      <c r="BR305" s="3">
        <v>170.0</v>
      </c>
      <c r="BS305" s="3" t="s">
        <v>114</v>
      </c>
      <c r="BT305" s="26">
        <f>IFERROR(VLOOKUP(BS305,'Dicionário'!$A:$C,2,0),"Conferir")</f>
        <v>2</v>
      </c>
      <c r="BU305" s="3">
        <v>0.0</v>
      </c>
      <c r="BV305" s="3" t="s">
        <v>113</v>
      </c>
      <c r="BW305" s="26">
        <f>IFERROR(VLOOKUP(BV305,'Dicionário'!$A:$C,2,0),"Conferir")</f>
        <v>2</v>
      </c>
      <c r="BX305" s="3" t="s">
        <v>157</v>
      </c>
      <c r="BY305" s="3">
        <v>100.0</v>
      </c>
      <c r="BZ305" s="3" t="s">
        <v>116</v>
      </c>
      <c r="CA305" s="26">
        <f>IFERROR(VLOOKUP(BZ305,'Dicionário'!$A:$C,2,0),"Conferir")</f>
        <v>2</v>
      </c>
      <c r="CB305" s="3">
        <v>0.0</v>
      </c>
      <c r="CC305" s="3">
        <v>0.0</v>
      </c>
      <c r="CD305" s="3" t="s">
        <v>113</v>
      </c>
      <c r="CE305" s="26">
        <f>IFERROR(VLOOKUP(CD305,'Dicionário'!$A:$C,2,0),"Conferir")</f>
        <v>2</v>
      </c>
      <c r="CF305" s="3">
        <v>0.0</v>
      </c>
      <c r="CG305" s="3" t="s">
        <v>113</v>
      </c>
      <c r="CH305" s="26">
        <f>IFERROR(VLOOKUP(CG305,'Dicionário'!$A:$C,2,0),"Conferir")</f>
        <v>2</v>
      </c>
      <c r="CI305" s="3">
        <v>190.0</v>
      </c>
      <c r="CJ305" s="3" t="s">
        <v>118</v>
      </c>
      <c r="CK305" s="26">
        <f>IFERROR(VLOOKUP(CJ305,'Dicionário'!$A:$C,2,0),"Conferir")</f>
        <v>2</v>
      </c>
      <c r="CL305" s="3" t="s">
        <v>1772</v>
      </c>
      <c r="CM305" s="3">
        <v>0.0</v>
      </c>
      <c r="CN305" s="3">
        <v>0.0</v>
      </c>
      <c r="CO305" s="3">
        <v>0.0</v>
      </c>
      <c r="CP305" s="3" t="s">
        <v>113</v>
      </c>
      <c r="CQ305" s="26">
        <f>IFERROR(VLOOKUP(CP305,'Dicionário'!$A:$C,2,0),"Conferir")</f>
        <v>2</v>
      </c>
      <c r="CR305" s="3">
        <v>0.0</v>
      </c>
      <c r="CS305" s="3" t="s">
        <v>113</v>
      </c>
      <c r="CT305" s="3">
        <v>0.0</v>
      </c>
      <c r="CU305" s="3">
        <f t="shared" si="45"/>
        <v>0</v>
      </c>
      <c r="CV305" s="3" t="s">
        <v>113</v>
      </c>
      <c r="CW305" s="3">
        <v>0.0</v>
      </c>
      <c r="CX305" s="3" t="s">
        <v>113</v>
      </c>
      <c r="CY305" s="26">
        <f>IFERROR(VLOOKUP(CX305,'Dicionário'!$A:$C,2,0),"Conferir")</f>
        <v>2</v>
      </c>
      <c r="DA305" s="3" t="s">
        <v>122</v>
      </c>
      <c r="DB305" s="3" t="s">
        <v>122</v>
      </c>
      <c r="DC305" s="26">
        <f>IFERROR(VLOOKUP(DB305,'Dicionário'!$A:$C,2,0),"Conferir")</f>
        <v>1</v>
      </c>
      <c r="DD305" s="3" t="s">
        <v>144</v>
      </c>
      <c r="DF305" s="3" t="s">
        <v>124</v>
      </c>
      <c r="DG305" s="26">
        <f>IFERROR(VLOOKUP(DF305,'Dicionário'!$A:$C,2,0),"Conferir")</f>
        <v>2</v>
      </c>
      <c r="DH305" s="3" t="s">
        <v>146</v>
      </c>
      <c r="DI305" s="26">
        <f>IFERROR(VLOOKUP(DH305,'Dicionário'!$A:$C,2,0),"Conferir")</f>
        <v>5</v>
      </c>
      <c r="DJ305" s="3" t="s">
        <v>146</v>
      </c>
      <c r="DK305" s="26">
        <f>IFERROR(VLOOKUP(DJ305,'Dicionário'!$A:$C,2,0),"Conferir")</f>
        <v>5</v>
      </c>
      <c r="DL305" s="3" t="s">
        <v>92</v>
      </c>
      <c r="DM305" s="26">
        <f>IFERROR(VLOOKUP(DL305,'Dicionário'!$A:$C,2,0),"Conferir")</f>
        <v>2</v>
      </c>
      <c r="DN305" s="3" t="s">
        <v>92</v>
      </c>
      <c r="DO305" s="26">
        <f>IFERROR(VLOOKUP(DN305,'Dicionário'!$A:$C,2,0),"Conferir")</f>
        <v>2</v>
      </c>
      <c r="DQ305" s="27">
        <f t="shared" si="5"/>
        <v>2101</v>
      </c>
      <c r="DR305" s="27">
        <f t="shared" si="6"/>
        <v>1278</v>
      </c>
      <c r="DS305" s="27">
        <f t="shared" si="7"/>
        <v>18</v>
      </c>
      <c r="DT305" s="27">
        <v>2023.0</v>
      </c>
    </row>
    <row r="306">
      <c r="A306" s="2">
        <v>45045.48162651621</v>
      </c>
      <c r="B306" s="3" t="s">
        <v>2192</v>
      </c>
      <c r="C306" s="3" t="s">
        <v>91</v>
      </c>
      <c r="D306" s="3" t="s">
        <v>92</v>
      </c>
      <c r="E306" s="3" t="s">
        <v>92</v>
      </c>
      <c r="F306" s="3" t="s">
        <v>93</v>
      </c>
      <c r="G306" s="3" t="s">
        <v>93</v>
      </c>
      <c r="H306" s="3" t="s">
        <v>94</v>
      </c>
      <c r="I306" s="3" t="s">
        <v>95</v>
      </c>
      <c r="J306" s="3" t="s">
        <v>96</v>
      </c>
      <c r="K306" s="3" t="s">
        <v>2193</v>
      </c>
      <c r="L306" s="3">
        <v>2.023030567E9</v>
      </c>
      <c r="M306" s="3" t="s">
        <v>148</v>
      </c>
      <c r="N306" s="3" t="s">
        <v>2194</v>
      </c>
      <c r="O306" s="3">
        <v>1.199022703E10</v>
      </c>
      <c r="P306" s="3">
        <v>5.29551275E8</v>
      </c>
      <c r="R306" s="3">
        <v>4.896920287E10</v>
      </c>
      <c r="S306" s="4">
        <v>38541.0</v>
      </c>
      <c r="T306" s="3" t="s">
        <v>99</v>
      </c>
      <c r="U306" s="3" t="s">
        <v>100</v>
      </c>
      <c r="V306" s="3" t="s">
        <v>2195</v>
      </c>
      <c r="W306" s="5" t="s">
        <v>2196</v>
      </c>
      <c r="X306" s="3" t="s">
        <v>103</v>
      </c>
      <c r="Y306" s="3" t="s">
        <v>104</v>
      </c>
      <c r="Z306" s="3" t="s">
        <v>105</v>
      </c>
      <c r="AA306" s="3" t="s">
        <v>106</v>
      </c>
      <c r="AC306" s="3">
        <v>3.0</v>
      </c>
      <c r="AD306" s="3">
        <v>3.0</v>
      </c>
      <c r="AE306" s="23">
        <f t="shared" si="1"/>
        <v>6</v>
      </c>
      <c r="AG306" s="23">
        <f t="shared" si="2"/>
        <v>6</v>
      </c>
      <c r="AH306" s="24" t="str">
        <f t="shared" si="3"/>
        <v>Ok</v>
      </c>
      <c r="AI306" s="3" t="s">
        <v>134</v>
      </c>
      <c r="AJ306" s="3">
        <v>0.0</v>
      </c>
      <c r="AK306" s="3" t="s">
        <v>109</v>
      </c>
      <c r="AL306" s="25">
        <f>IFERROR(VLOOKUP(AK306,'Dicionário'!A:C,2,0),"Conferir")</f>
        <v>2</v>
      </c>
      <c r="AM306" s="3">
        <v>1956.0</v>
      </c>
      <c r="AN306" s="3" t="s">
        <v>108</v>
      </c>
      <c r="AO306" s="26">
        <f>IFERROR(VLOOKUP(AN306,'Dicionário'!$A:$C,2,0),"Conferir")</f>
        <v>2</v>
      </c>
      <c r="AP306" s="3">
        <v>2205.0</v>
      </c>
      <c r="AQ306" s="3" t="s">
        <v>110</v>
      </c>
      <c r="AR306" s="26">
        <f>IFERROR(VLOOKUP(AQ306,'Dicionário'!$A:$C,2,0),"Conferir")</f>
        <v>2</v>
      </c>
      <c r="AS306" s="3">
        <v>0.0</v>
      </c>
      <c r="AT306" s="3" t="s">
        <v>109</v>
      </c>
      <c r="AU306" s="26">
        <f>IFERROR(VLOOKUP(AT306,'Dicionário'!$A:$C,2,0),"Conferir")</f>
        <v>2</v>
      </c>
      <c r="AV306" s="3">
        <v>0.0</v>
      </c>
      <c r="AW306" s="3" t="s">
        <v>109</v>
      </c>
      <c r="AX306" s="26">
        <f>IFERROR(VLOOKUP(AW306,'Dicionário'!$A:$C,2,0),"Conferir")</f>
        <v>2</v>
      </c>
      <c r="AY306" s="3">
        <v>0.0</v>
      </c>
      <c r="AZ306" s="3" t="s">
        <v>109</v>
      </c>
      <c r="BA306" s="26">
        <f>IFERROR(VLOOKUP(AZ306,'Dicionário'!$A:$C,2,0),"Conferir")</f>
        <v>2</v>
      </c>
      <c r="BB306" s="3">
        <v>0.0</v>
      </c>
      <c r="BC306" s="3" t="s">
        <v>109</v>
      </c>
      <c r="BD306" s="26">
        <f>IFERROR(VLOOKUP(BC306,'Dicionário'!$A:$C,2,0),"Conferir")</f>
        <v>2</v>
      </c>
      <c r="BF306" s="3">
        <v>0.0</v>
      </c>
      <c r="BG306" s="3" t="s">
        <v>136</v>
      </c>
      <c r="BH306" s="26">
        <f>IFERROR(VLOOKUP(BG306,'Dicionário'!$A:$C,2,0),"Conferir")</f>
        <v>1</v>
      </c>
      <c r="BI306" s="3">
        <v>735.0</v>
      </c>
      <c r="BJ306" s="3" t="s">
        <v>437</v>
      </c>
      <c r="BK306" s="26">
        <f>IFERROR(VLOOKUP(BJ306,'Dicionário'!$A:$C,2,0),"Conferir")</f>
        <v>2</v>
      </c>
      <c r="BL306" s="3">
        <v>0.0</v>
      </c>
      <c r="BM306" s="3" t="s">
        <v>113</v>
      </c>
      <c r="BN306" s="26">
        <f>IFERROR(VLOOKUP(BM306,'Dicionário'!$A:$C,2,0),"Conferir")</f>
        <v>2</v>
      </c>
      <c r="BO306" s="3">
        <v>0.0</v>
      </c>
      <c r="BP306" s="3" t="s">
        <v>460</v>
      </c>
      <c r="BQ306" s="26">
        <f>IFERROR(VLOOKUP(BP306,'Dicionário'!$A:$C,2,0),"Conferir")</f>
        <v>2</v>
      </c>
      <c r="BR306" s="3">
        <v>99.0</v>
      </c>
      <c r="BS306" s="3" t="s">
        <v>114</v>
      </c>
      <c r="BT306" s="26">
        <f>IFERROR(VLOOKUP(BS306,'Dicionário'!$A:$C,2,0),"Conferir")</f>
        <v>2</v>
      </c>
      <c r="BU306" s="3">
        <v>254.0</v>
      </c>
      <c r="BV306" s="3" t="s">
        <v>167</v>
      </c>
      <c r="BW306" s="26">
        <f>IFERROR(VLOOKUP(BV306,'Dicionário'!$A:$C,2,0),"Conferir")</f>
        <v>2</v>
      </c>
      <c r="BX306" s="3" t="s">
        <v>115</v>
      </c>
      <c r="BY306" s="3">
        <v>137.0</v>
      </c>
      <c r="BZ306" s="3" t="s">
        <v>116</v>
      </c>
      <c r="CA306" s="26">
        <f>IFERROR(VLOOKUP(BZ306,'Dicionário'!$A:$C,2,0),"Conferir")</f>
        <v>2</v>
      </c>
      <c r="CB306" s="3">
        <v>10.0</v>
      </c>
      <c r="CC306" s="3">
        <v>0.0</v>
      </c>
      <c r="CD306" s="3" t="s">
        <v>113</v>
      </c>
      <c r="CE306" s="26">
        <f>IFERROR(VLOOKUP(CD306,'Dicionário'!$A:$C,2,0),"Conferir")</f>
        <v>2</v>
      </c>
      <c r="CF306" s="3">
        <v>94.0</v>
      </c>
      <c r="CG306" s="3" t="s">
        <v>117</v>
      </c>
      <c r="CH306" s="26">
        <f>IFERROR(VLOOKUP(CG306,'Dicionário'!$A:$C,2,0),"Conferir")</f>
        <v>2</v>
      </c>
      <c r="CI306" s="3">
        <v>488.0</v>
      </c>
      <c r="CJ306" s="3" t="s">
        <v>141</v>
      </c>
      <c r="CK306" s="26">
        <f>IFERROR(VLOOKUP(CJ306,'Dicionário'!$A:$C,2,0),"Conferir")</f>
        <v>2</v>
      </c>
      <c r="CL306" s="3" t="s">
        <v>1900</v>
      </c>
      <c r="CM306" s="3">
        <v>1.0</v>
      </c>
      <c r="CN306" s="3">
        <v>0.0</v>
      </c>
      <c r="CO306" s="3">
        <v>471.0</v>
      </c>
      <c r="CP306" s="3" t="s">
        <v>120</v>
      </c>
      <c r="CQ306" s="26">
        <f>IFERROR(VLOOKUP(CP306,'Dicionário'!$A:$C,2,0),"Conferir")</f>
        <v>2</v>
      </c>
      <c r="CR306" s="3">
        <v>2275.0</v>
      </c>
      <c r="CS306" s="3" t="s">
        <v>120</v>
      </c>
      <c r="CT306" s="3">
        <v>0.0</v>
      </c>
      <c r="CU306" s="3">
        <v>0.0</v>
      </c>
      <c r="CV306" s="3" t="s">
        <v>113</v>
      </c>
      <c r="CW306" s="3">
        <v>0.0</v>
      </c>
      <c r="CX306" s="3" t="s">
        <v>113</v>
      </c>
      <c r="CY306" s="26">
        <f>IFERROR(VLOOKUP(CX306,'Dicionário'!$A:$C,2,0),"Conferir")</f>
        <v>2</v>
      </c>
      <c r="DA306" s="3" t="s">
        <v>121</v>
      </c>
      <c r="DB306" s="3" t="s">
        <v>122</v>
      </c>
      <c r="DC306" s="26">
        <f>IFERROR(VLOOKUP(DB306,'Dicionário'!$A:$C,2,0),"Conferir")</f>
        <v>1</v>
      </c>
      <c r="DD306" s="3" t="s">
        <v>123</v>
      </c>
      <c r="DF306" s="3" t="s">
        <v>124</v>
      </c>
      <c r="DG306" s="26">
        <f>IFERROR(VLOOKUP(DF306,'Dicionário'!$A:$C,2,0),"Conferir")</f>
        <v>2</v>
      </c>
      <c r="DH306" s="3" t="s">
        <v>126</v>
      </c>
      <c r="DI306" s="26">
        <f>IFERROR(VLOOKUP(DH306,'Dicionário'!$A:$C,2,0),"Conferir")</f>
        <v>7</v>
      </c>
      <c r="DJ306" s="3" t="s">
        <v>126</v>
      </c>
      <c r="DK306" s="26">
        <f>IFERROR(VLOOKUP(DJ306,'Dicionário'!$A:$C,2,0),"Conferir")</f>
        <v>7</v>
      </c>
      <c r="DL306" s="3" t="s">
        <v>92</v>
      </c>
      <c r="DM306" s="26">
        <f>IFERROR(VLOOKUP(DL306,'Dicionário'!$A:$C,2,0),"Conferir")</f>
        <v>2</v>
      </c>
      <c r="DN306" s="3" t="s">
        <v>92</v>
      </c>
      <c r="DO306" s="26">
        <f>IFERROR(VLOOKUP(DN306,'Dicionário'!$A:$C,2,0),"Conferir")</f>
        <v>2</v>
      </c>
      <c r="DQ306" s="27">
        <f t="shared" si="5"/>
        <v>4161</v>
      </c>
      <c r="DR306" s="27">
        <f t="shared" si="6"/>
        <v>2288</v>
      </c>
      <c r="DS306" s="27">
        <f t="shared" si="7"/>
        <v>18</v>
      </c>
      <c r="DT306" s="27">
        <v>2022.0</v>
      </c>
    </row>
    <row r="307">
      <c r="A307" s="2">
        <v>45045.658889467595</v>
      </c>
      <c r="B307" s="3" t="s">
        <v>2198</v>
      </c>
      <c r="C307" s="3" t="s">
        <v>91</v>
      </c>
      <c r="D307" s="3" t="s">
        <v>92</v>
      </c>
      <c r="E307" s="3" t="s">
        <v>92</v>
      </c>
      <c r="F307" s="3">
        <v>1.0</v>
      </c>
      <c r="G307" s="3">
        <v>1.0</v>
      </c>
      <c r="H307" s="3" t="s">
        <v>94</v>
      </c>
      <c r="I307" s="3" t="s">
        <v>95</v>
      </c>
      <c r="J307" s="3" t="s">
        <v>96</v>
      </c>
      <c r="K307" s="3" t="s">
        <v>2199</v>
      </c>
      <c r="L307" s="3">
        <v>2.023030568E9</v>
      </c>
      <c r="M307" s="3" t="s">
        <v>229</v>
      </c>
      <c r="N307" s="3" t="s">
        <v>2200</v>
      </c>
      <c r="O307" s="3">
        <v>1.1989955683E10</v>
      </c>
      <c r="P307" s="3">
        <v>5.07224887E8</v>
      </c>
      <c r="Q307" s="3" t="s">
        <v>92</v>
      </c>
      <c r="R307" s="3">
        <v>4.4805854863E10</v>
      </c>
      <c r="S307" s="4">
        <v>38204.0</v>
      </c>
      <c r="T307" s="3" t="s">
        <v>99</v>
      </c>
      <c r="U307" s="3" t="s">
        <v>100</v>
      </c>
      <c r="V307" s="3" t="s">
        <v>2201</v>
      </c>
      <c r="W307" s="5" t="s">
        <v>2202</v>
      </c>
      <c r="X307" s="3" t="s">
        <v>103</v>
      </c>
      <c r="Y307" s="3" t="s">
        <v>104</v>
      </c>
      <c r="Z307" s="3" t="s">
        <v>105</v>
      </c>
      <c r="AA307" s="3" t="s">
        <v>106</v>
      </c>
      <c r="AC307" s="3">
        <v>3.0</v>
      </c>
      <c r="AD307" s="3">
        <v>3.0</v>
      </c>
      <c r="AE307" s="23">
        <f t="shared" si="1"/>
        <v>6</v>
      </c>
      <c r="AG307" s="23">
        <f t="shared" si="2"/>
        <v>6</v>
      </c>
      <c r="AH307" s="24" t="str">
        <f t="shared" si="3"/>
        <v>Ok</v>
      </c>
      <c r="AI307" s="3" t="s">
        <v>107</v>
      </c>
      <c r="AJ307" s="3">
        <v>0.0</v>
      </c>
      <c r="AK307" s="3" t="s">
        <v>109</v>
      </c>
      <c r="AL307" s="25">
        <f>IFERROR(VLOOKUP(AK307,'Dicionário'!A:C,2,0),"Conferir")</f>
        <v>2</v>
      </c>
      <c r="AM307" s="3">
        <v>0.0</v>
      </c>
      <c r="AN307" s="3" t="s">
        <v>109</v>
      </c>
      <c r="AO307" s="26">
        <f>IFERROR(VLOOKUP(AN307,'Dicionário'!$A:$C,2,0),"Conferir")</f>
        <v>2</v>
      </c>
      <c r="AP307" s="3">
        <v>0.0</v>
      </c>
      <c r="AQ307" s="3" t="s">
        <v>109</v>
      </c>
      <c r="AR307" s="26">
        <f>IFERROR(VLOOKUP(AQ307,'Dicionário'!$A:$C,2,0),"Conferir")</f>
        <v>2</v>
      </c>
      <c r="AS307" s="3">
        <v>0.0</v>
      </c>
      <c r="AT307" s="3" t="s">
        <v>109</v>
      </c>
      <c r="AU307" s="26">
        <f>IFERROR(VLOOKUP(AT307,'Dicionário'!$A:$C,2,0),"Conferir")</f>
        <v>2</v>
      </c>
      <c r="AV307" s="3">
        <v>0.0</v>
      </c>
      <c r="AW307" s="3" t="s">
        <v>109</v>
      </c>
      <c r="AX307" s="26">
        <f>IFERROR(VLOOKUP(AW307,'Dicionário'!$A:$C,2,0),"Conferir")</f>
        <v>2</v>
      </c>
      <c r="AY307" s="3">
        <v>0.0</v>
      </c>
      <c r="AZ307" s="3" t="s">
        <v>109</v>
      </c>
      <c r="BA307" s="26">
        <f>IFERROR(VLOOKUP(AZ307,'Dicionário'!$A:$C,2,0),"Conferir")</f>
        <v>2</v>
      </c>
      <c r="BB307" s="3">
        <v>0.0</v>
      </c>
      <c r="BC307" s="3" t="s">
        <v>109</v>
      </c>
      <c r="BD307" s="26">
        <f>IFERROR(VLOOKUP(BC307,'Dicionário'!$A:$C,2,0),"Conferir")</f>
        <v>2</v>
      </c>
      <c r="BF307" s="3">
        <v>0.0</v>
      </c>
      <c r="BG307" s="3" t="s">
        <v>155</v>
      </c>
      <c r="BH307" s="26">
        <f>IFERROR(VLOOKUP(BG307,'Dicionário'!$A:$C,2,0),"Conferir")</f>
        <v>3</v>
      </c>
      <c r="BI307" s="3">
        <v>0.0</v>
      </c>
      <c r="BJ307" s="3" t="s">
        <v>156</v>
      </c>
      <c r="BK307" s="26">
        <f>IFERROR(VLOOKUP(BJ307,'Dicionário'!$A:$C,2,0),"Conferir")</f>
        <v>2</v>
      </c>
      <c r="BL307" s="3">
        <v>0.0</v>
      </c>
      <c r="BM307" s="3" t="s">
        <v>113</v>
      </c>
      <c r="BN307" s="26">
        <f>IFERROR(VLOOKUP(BM307,'Dicionário'!$A:$C,2,0),"Conferir")</f>
        <v>2</v>
      </c>
      <c r="BO307" s="3">
        <v>127.0</v>
      </c>
      <c r="BP307" s="3" t="s">
        <v>114</v>
      </c>
      <c r="BQ307" s="26">
        <f>IFERROR(VLOOKUP(BP307,'Dicionário'!$A:$C,2,0),"Conferir")</f>
        <v>2</v>
      </c>
      <c r="BR307" s="3">
        <v>99.0</v>
      </c>
      <c r="BS307" s="3" t="s">
        <v>114</v>
      </c>
      <c r="BT307" s="26">
        <f>IFERROR(VLOOKUP(BS307,'Dicionário'!$A:$C,2,0),"Conferir")</f>
        <v>2</v>
      </c>
      <c r="BU307" s="3">
        <v>0.0</v>
      </c>
      <c r="BV307" s="3" t="s">
        <v>113</v>
      </c>
      <c r="BW307" s="26">
        <f>IFERROR(VLOOKUP(BV307,'Dicionário'!$A:$C,2,0),"Conferir")</f>
        <v>2</v>
      </c>
      <c r="BX307" s="3" t="s">
        <v>115</v>
      </c>
      <c r="BY307" s="3">
        <v>65.0</v>
      </c>
      <c r="BZ307" s="3" t="s">
        <v>116</v>
      </c>
      <c r="CA307" s="26">
        <f>IFERROR(VLOOKUP(BZ307,'Dicionário'!$A:$C,2,0),"Conferir")</f>
        <v>2</v>
      </c>
      <c r="CB307" s="3">
        <v>200.0</v>
      </c>
      <c r="CC307" s="3">
        <v>0.0</v>
      </c>
      <c r="CD307" s="3" t="s">
        <v>113</v>
      </c>
      <c r="CE307" s="26">
        <f>IFERROR(VLOOKUP(CD307,'Dicionário'!$A:$C,2,0),"Conferir")</f>
        <v>2</v>
      </c>
      <c r="CF307" s="3">
        <v>0.0</v>
      </c>
      <c r="CG307" s="3" t="s">
        <v>113</v>
      </c>
      <c r="CH307" s="26">
        <f>IFERROR(VLOOKUP(CG307,'Dicionário'!$A:$C,2,0),"Conferir")</f>
        <v>2</v>
      </c>
      <c r="CI307" s="3">
        <v>256.0</v>
      </c>
      <c r="CJ307" s="3" t="s">
        <v>118</v>
      </c>
      <c r="CK307" s="26">
        <f>IFERROR(VLOOKUP(CJ307,'Dicionário'!$A:$C,2,0),"Conferir")</f>
        <v>2</v>
      </c>
      <c r="CL307" s="3" t="s">
        <v>418</v>
      </c>
      <c r="CM307" s="3">
        <v>1.0</v>
      </c>
      <c r="CN307" s="3">
        <v>0.0</v>
      </c>
      <c r="CO307" s="3">
        <v>0.0</v>
      </c>
      <c r="CP307" s="3" t="s">
        <v>113</v>
      </c>
      <c r="CQ307" s="26">
        <f>IFERROR(VLOOKUP(CP307,'Dicionário'!$A:$C,2,0),"Conferir")</f>
        <v>2</v>
      </c>
      <c r="CR307" s="3">
        <v>0.0</v>
      </c>
      <c r="CS307" s="3" t="s">
        <v>113</v>
      </c>
      <c r="CT307" s="3">
        <v>0.0</v>
      </c>
      <c r="CU307" s="3">
        <f t="shared" ref="CU307:CU313" si="46">ROUNDDOWN((CT307-CR307)/12,0)</f>
        <v>0</v>
      </c>
      <c r="CV307" s="3" t="s">
        <v>113</v>
      </c>
      <c r="CW307" s="3">
        <v>0.0</v>
      </c>
      <c r="CX307" s="3" t="s">
        <v>113</v>
      </c>
      <c r="CY307" s="26">
        <f>IFERROR(VLOOKUP(CX307,'Dicionário'!$A:$C,2,0),"Conferir")</f>
        <v>2</v>
      </c>
      <c r="DA307" s="3" t="s">
        <v>122</v>
      </c>
      <c r="DB307" s="3" t="s">
        <v>122</v>
      </c>
      <c r="DC307" s="26">
        <f>IFERROR(VLOOKUP(DB307,'Dicionário'!$A:$C,2,0),"Conferir")</f>
        <v>1</v>
      </c>
      <c r="DD307" s="3" t="s">
        <v>144</v>
      </c>
      <c r="DF307" s="3" t="s">
        <v>124</v>
      </c>
      <c r="DG307" s="26">
        <f>IFERROR(VLOOKUP(DF307,'Dicionário'!$A:$C,2,0),"Conferir")</f>
        <v>2</v>
      </c>
      <c r="DH307" s="3" t="s">
        <v>147</v>
      </c>
      <c r="DI307" s="26">
        <f>IFERROR(VLOOKUP(DH307,'Dicionário'!$A:$C,2,0),"Conferir")</f>
        <v>2</v>
      </c>
      <c r="DJ307" s="3" t="s">
        <v>147</v>
      </c>
      <c r="DK307" s="26">
        <f>IFERROR(VLOOKUP(DJ307,'Dicionário'!$A:$C,2,0),"Conferir")</f>
        <v>2</v>
      </c>
      <c r="DL307" s="3" t="s">
        <v>91</v>
      </c>
      <c r="DM307" s="26">
        <f>IFERROR(VLOOKUP(DL307,'Dicionário'!$A:$C,2,0),"Conferir")</f>
        <v>1</v>
      </c>
      <c r="DN307" s="3" t="s">
        <v>91</v>
      </c>
      <c r="DO307" s="26">
        <f>IFERROR(VLOOKUP(DN307,'Dicionário'!$A:$C,2,0),"Conferir")</f>
        <v>1</v>
      </c>
      <c r="DQ307" s="27">
        <f t="shared" si="5"/>
        <v>0</v>
      </c>
      <c r="DR307" s="27">
        <f t="shared" si="6"/>
        <v>747</v>
      </c>
      <c r="DS307" s="27">
        <f t="shared" si="7"/>
        <v>19</v>
      </c>
      <c r="DT307" s="27">
        <v>2023.0</v>
      </c>
      <c r="DU307" s="28"/>
      <c r="DV307" s="28"/>
      <c r="DW307" s="28"/>
      <c r="DX307" s="28"/>
      <c r="DY307" s="28"/>
      <c r="DZ307" s="28"/>
      <c r="EA307" s="28"/>
      <c r="EB307" s="28"/>
      <c r="EC307" s="28"/>
      <c r="ED307" s="28"/>
      <c r="EE307" s="28"/>
      <c r="EF307" s="28"/>
      <c r="EG307" s="28"/>
      <c r="EH307" s="28"/>
      <c r="EI307" s="28"/>
      <c r="EJ307" s="28"/>
      <c r="EK307" s="28"/>
      <c r="EL307" s="28"/>
      <c r="EM307" s="28"/>
      <c r="EN307" s="28"/>
      <c r="EO307" s="28"/>
      <c r="EP307" s="28"/>
      <c r="EQ307" s="28"/>
      <c r="ER307" s="28"/>
      <c r="ES307" s="28"/>
      <c r="ET307" s="28"/>
      <c r="EU307" s="28"/>
      <c r="EV307" s="28"/>
      <c r="EW307" s="28"/>
      <c r="EX307" s="28"/>
      <c r="EY307" s="28"/>
      <c r="EZ307" s="28"/>
      <c r="FA307" s="28"/>
      <c r="FB307" s="28"/>
      <c r="FC307" s="28"/>
      <c r="FD307" s="28"/>
      <c r="FE307" s="28"/>
      <c r="FF307" s="28"/>
      <c r="FG307" s="28"/>
      <c r="FH307" s="28"/>
      <c r="FI307" s="28"/>
      <c r="FJ307" s="28"/>
      <c r="FK307" s="28"/>
      <c r="FL307" s="28"/>
      <c r="FM307" s="28"/>
      <c r="FN307" s="28"/>
      <c r="FO307" s="28"/>
      <c r="FP307" s="28"/>
      <c r="FQ307" s="28"/>
      <c r="FR307" s="28"/>
      <c r="FS307" s="28"/>
      <c r="FT307" s="28"/>
      <c r="FU307" s="28"/>
      <c r="FV307" s="28"/>
      <c r="FW307" s="28"/>
      <c r="FX307" s="28"/>
      <c r="FY307" s="28"/>
      <c r="FZ307" s="28"/>
      <c r="GA307" s="28"/>
      <c r="GB307" s="28"/>
      <c r="GC307" s="28"/>
      <c r="GD307" s="28"/>
      <c r="GE307" s="28"/>
      <c r="GF307" s="28"/>
      <c r="GG307" s="28"/>
      <c r="GH307" s="28"/>
      <c r="GI307" s="28"/>
      <c r="GJ307" s="28"/>
      <c r="GK307" s="28"/>
      <c r="GL307" s="28"/>
      <c r="GM307" s="28"/>
      <c r="GN307" s="28"/>
      <c r="GO307" s="28"/>
      <c r="GP307" s="28"/>
      <c r="GQ307" s="28"/>
      <c r="GR307" s="28"/>
      <c r="GS307" s="28"/>
      <c r="GT307" s="28"/>
      <c r="GU307" s="28"/>
      <c r="GV307" s="28"/>
      <c r="GW307" s="28"/>
      <c r="GX307" s="28"/>
      <c r="GY307" s="28"/>
      <c r="GZ307" s="28"/>
      <c r="HA307" s="28"/>
      <c r="HB307" s="28"/>
      <c r="HC307" s="28"/>
      <c r="HD307" s="28"/>
      <c r="HE307" s="28"/>
      <c r="HF307" s="28"/>
      <c r="HG307" s="28"/>
      <c r="HH307" s="28"/>
      <c r="HI307" s="28"/>
      <c r="HJ307" s="28"/>
      <c r="HK307" s="28"/>
      <c r="HL307" s="28"/>
      <c r="HM307" s="28"/>
      <c r="HN307" s="28"/>
      <c r="HO307" s="28"/>
      <c r="HP307" s="28"/>
      <c r="HQ307" s="28"/>
      <c r="HR307" s="28"/>
      <c r="HS307" s="28"/>
      <c r="HT307" s="28"/>
      <c r="HU307" s="28"/>
      <c r="HV307" s="28"/>
      <c r="HW307" s="28"/>
      <c r="HX307" s="28"/>
      <c r="HY307" s="28"/>
      <c r="HZ307" s="28"/>
      <c r="IA307" s="28"/>
    </row>
    <row r="308">
      <c r="A308" s="2">
        <v>45045.41982940972</v>
      </c>
      <c r="B308" s="3" t="s">
        <v>2203</v>
      </c>
      <c r="C308" s="3" t="s">
        <v>91</v>
      </c>
      <c r="D308" s="3" t="s">
        <v>92</v>
      </c>
      <c r="E308" s="3" t="s">
        <v>92</v>
      </c>
      <c r="F308" s="3">
        <v>2.0</v>
      </c>
      <c r="G308" s="3">
        <v>1.0</v>
      </c>
      <c r="H308" s="3" t="s">
        <v>94</v>
      </c>
      <c r="I308" s="3" t="s">
        <v>95</v>
      </c>
      <c r="J308" s="3" t="s">
        <v>96</v>
      </c>
      <c r="K308" s="3" t="s">
        <v>2204</v>
      </c>
      <c r="L308" s="3">
        <v>2.023030571E9</v>
      </c>
      <c r="M308" s="3" t="s">
        <v>453</v>
      </c>
      <c r="N308" s="3" t="s">
        <v>2205</v>
      </c>
      <c r="O308" s="3">
        <v>1.7981012988E10</v>
      </c>
      <c r="P308" s="3">
        <v>5.66657788E8</v>
      </c>
      <c r="Q308" s="3" t="s">
        <v>92</v>
      </c>
      <c r="R308" s="3">
        <v>4.5829629801E10</v>
      </c>
      <c r="S308" s="4">
        <v>38599.0</v>
      </c>
      <c r="T308" s="3" t="s">
        <v>99</v>
      </c>
      <c r="U308" s="3" t="s">
        <v>100</v>
      </c>
      <c r="V308" s="3" t="s">
        <v>2206</v>
      </c>
      <c r="W308" s="5" t="s">
        <v>2207</v>
      </c>
      <c r="X308" s="3" t="s">
        <v>103</v>
      </c>
      <c r="Y308" s="3" t="s">
        <v>104</v>
      </c>
      <c r="Z308" s="3" t="s">
        <v>105</v>
      </c>
      <c r="AA308" s="3" t="s">
        <v>106</v>
      </c>
      <c r="AC308" s="3">
        <v>3.0</v>
      </c>
      <c r="AD308" s="3">
        <v>3.0</v>
      </c>
      <c r="AE308" s="23">
        <f t="shared" si="1"/>
        <v>6</v>
      </c>
      <c r="AG308" s="23">
        <f t="shared" si="2"/>
        <v>6</v>
      </c>
      <c r="AH308" s="24" t="str">
        <f t="shared" si="3"/>
        <v>Ok</v>
      </c>
      <c r="AI308" s="3" t="s">
        <v>107</v>
      </c>
      <c r="AJ308" s="3">
        <v>0.0</v>
      </c>
      <c r="AK308" s="3" t="s">
        <v>109</v>
      </c>
      <c r="AL308" s="25">
        <f>IFERROR(VLOOKUP(AK308,'Dicionário'!A:C,2,0),"Conferir")</f>
        <v>2</v>
      </c>
      <c r="AM308" s="3">
        <v>1600.0</v>
      </c>
      <c r="AN308" s="3" t="s">
        <v>135</v>
      </c>
      <c r="AO308" s="26">
        <f>IFERROR(VLOOKUP(AN308,'Dicionário'!$A:$C,2,0),"Conferir")</f>
        <v>2</v>
      </c>
      <c r="AP308" s="3">
        <v>1200.0</v>
      </c>
      <c r="AQ308" s="3" t="s">
        <v>135</v>
      </c>
      <c r="AR308" s="26">
        <f>IFERROR(VLOOKUP(AQ308,'Dicionário'!$A:$C,2,0),"Conferir")</f>
        <v>2</v>
      </c>
      <c r="AS308" s="3">
        <v>0.0</v>
      </c>
      <c r="AT308" s="3" t="s">
        <v>109</v>
      </c>
      <c r="AU308" s="26">
        <f>IFERROR(VLOOKUP(AT308,'Dicionário'!$A:$C,2,0),"Conferir")</f>
        <v>2</v>
      </c>
      <c r="AV308" s="3">
        <v>0.0</v>
      </c>
      <c r="AW308" s="3" t="s">
        <v>109</v>
      </c>
      <c r="AX308" s="26">
        <f>IFERROR(VLOOKUP(AW308,'Dicionário'!$A:$C,2,0),"Conferir")</f>
        <v>2</v>
      </c>
      <c r="AY308" s="3">
        <v>0.0</v>
      </c>
      <c r="AZ308" s="3" t="s">
        <v>109</v>
      </c>
      <c r="BA308" s="26">
        <f>IFERROR(VLOOKUP(AZ308,'Dicionário'!$A:$C,2,0),"Conferir")</f>
        <v>2</v>
      </c>
      <c r="BB308" s="3">
        <v>600.0</v>
      </c>
      <c r="BC308" s="3" t="s">
        <v>154</v>
      </c>
      <c r="BD308" s="26">
        <f>IFERROR(VLOOKUP(BC308,'Dicionário'!$A:$C,2,0),"Conferir")</f>
        <v>2</v>
      </c>
      <c r="BE308" s="3" t="s">
        <v>215</v>
      </c>
      <c r="BF308" s="3">
        <v>0.0</v>
      </c>
      <c r="BG308" s="3" t="s">
        <v>111</v>
      </c>
      <c r="BH308" s="26">
        <f>IFERROR(VLOOKUP(BG308,'Dicionário'!$A:$C,2,0),"Conferir")</f>
        <v>2</v>
      </c>
      <c r="BI308" s="3">
        <v>700.0</v>
      </c>
      <c r="BJ308" s="3" t="s">
        <v>216</v>
      </c>
      <c r="BK308" s="26">
        <f>IFERROR(VLOOKUP(BJ308,'Dicionário'!$A:$C,2,0),"Conferir")</f>
        <v>2</v>
      </c>
      <c r="BL308" s="3">
        <v>0.0</v>
      </c>
      <c r="BM308" s="3" t="s">
        <v>113</v>
      </c>
      <c r="BN308" s="26">
        <f>IFERROR(VLOOKUP(BM308,'Dicionário'!$A:$C,2,0),"Conferir")</f>
        <v>2</v>
      </c>
      <c r="BO308" s="3">
        <v>136.0</v>
      </c>
      <c r="BP308" s="3" t="s">
        <v>114</v>
      </c>
      <c r="BQ308" s="26">
        <f>IFERROR(VLOOKUP(BP308,'Dicionário'!$A:$C,2,0),"Conferir")</f>
        <v>2</v>
      </c>
      <c r="BR308" s="3">
        <v>0.0</v>
      </c>
      <c r="BS308" s="3" t="s">
        <v>188</v>
      </c>
      <c r="BT308" s="26">
        <f>IFERROR(VLOOKUP(BS308,'Dicionário'!$A:$C,2,0),"Conferir")</f>
        <v>1</v>
      </c>
      <c r="BU308" s="3">
        <v>30.0</v>
      </c>
      <c r="BV308" s="3" t="s">
        <v>139</v>
      </c>
      <c r="BW308" s="26">
        <f>IFERROR(VLOOKUP(BV308,'Dicionário'!$A:$C,2,0),"Conferir")</f>
        <v>2</v>
      </c>
      <c r="BX308" s="3" t="s">
        <v>115</v>
      </c>
      <c r="BY308" s="3">
        <v>100.0</v>
      </c>
      <c r="BZ308" s="3" t="s">
        <v>116</v>
      </c>
      <c r="CA308" s="26">
        <f>IFERROR(VLOOKUP(BZ308,'Dicionário'!$A:$C,2,0),"Conferir")</f>
        <v>2</v>
      </c>
      <c r="CB308" s="3">
        <v>30.0</v>
      </c>
      <c r="CC308" s="3">
        <v>155.0</v>
      </c>
      <c r="CD308" s="3" t="s">
        <v>189</v>
      </c>
      <c r="CE308" s="26">
        <f>IFERROR(VLOOKUP(CD308,'Dicionário'!$A:$C,2,0),"Conferir")</f>
        <v>2</v>
      </c>
      <c r="CF308" s="3">
        <v>0.0</v>
      </c>
      <c r="CG308" s="3" t="s">
        <v>113</v>
      </c>
      <c r="CH308" s="26">
        <f>IFERROR(VLOOKUP(CG308,'Dicionário'!$A:$C,2,0),"Conferir")</f>
        <v>2</v>
      </c>
      <c r="CI308" s="3">
        <v>110.0</v>
      </c>
      <c r="CJ308" s="3" t="s">
        <v>118</v>
      </c>
      <c r="CK308" s="26">
        <f>IFERROR(VLOOKUP(CJ308,'Dicionário'!$A:$C,2,0),"Conferir")</f>
        <v>2</v>
      </c>
      <c r="CL308" s="3" t="s">
        <v>217</v>
      </c>
      <c r="CM308" s="3">
        <v>1.0</v>
      </c>
      <c r="CN308" s="3">
        <v>0.0</v>
      </c>
      <c r="CO308" s="3">
        <v>1043.0</v>
      </c>
      <c r="CP308" s="3" t="s">
        <v>207</v>
      </c>
      <c r="CQ308" s="26">
        <f>IFERROR(VLOOKUP(CP308,'Dicionário'!$A:$C,2,0),"Conferir")</f>
        <v>0</v>
      </c>
      <c r="CR308" s="3">
        <v>0.0</v>
      </c>
      <c r="CS308" s="3" t="s">
        <v>120</v>
      </c>
      <c r="CT308" s="3">
        <v>0.0</v>
      </c>
      <c r="CU308" s="3">
        <f t="shared" si="46"/>
        <v>0</v>
      </c>
      <c r="CV308" s="3" t="s">
        <v>120</v>
      </c>
      <c r="CW308" s="3">
        <v>22710.0</v>
      </c>
      <c r="CX308" s="3" t="s">
        <v>120</v>
      </c>
      <c r="CY308" s="26">
        <f>IFERROR(VLOOKUP(CX308,'Dicionário'!$A:$C,2,0),"Conferir")</f>
        <v>2</v>
      </c>
      <c r="CZ308" s="3" t="s">
        <v>218</v>
      </c>
      <c r="DA308" s="3" t="s">
        <v>121</v>
      </c>
      <c r="DB308" s="3" t="s">
        <v>122</v>
      </c>
      <c r="DC308" s="26">
        <f>IFERROR(VLOOKUP(DB308,'Dicionário'!$A:$C,2,0),"Conferir")</f>
        <v>1</v>
      </c>
      <c r="DD308" s="3" t="s">
        <v>144</v>
      </c>
      <c r="DF308" s="3" t="s">
        <v>124</v>
      </c>
      <c r="DG308" s="26">
        <f>IFERROR(VLOOKUP(DF308,'Dicionário'!$A:$C,2,0),"Conferir")</f>
        <v>2</v>
      </c>
      <c r="DH308" s="3" t="s">
        <v>147</v>
      </c>
      <c r="DI308" s="26">
        <f>IFERROR(VLOOKUP(DH308,'Dicionário'!$A:$C,2,0),"Conferir")</f>
        <v>2</v>
      </c>
      <c r="DJ308" s="3" t="s">
        <v>146</v>
      </c>
      <c r="DK308" s="26">
        <f>IFERROR(VLOOKUP(DJ308,'Dicionário'!$A:$C,2,0),"Conferir")</f>
        <v>5</v>
      </c>
      <c r="DL308" s="3" t="s">
        <v>92</v>
      </c>
      <c r="DM308" s="26">
        <f>IFERROR(VLOOKUP(DL308,'Dicionário'!$A:$C,2,0),"Conferir")</f>
        <v>2</v>
      </c>
      <c r="DN308" s="3" t="s">
        <v>92</v>
      </c>
      <c r="DO308" s="26">
        <f>IFERROR(VLOOKUP(DN308,'Dicionário'!$A:$C,2,0),"Conferir")</f>
        <v>2</v>
      </c>
      <c r="DQ308" s="27">
        <f t="shared" si="5"/>
        <v>3400</v>
      </c>
      <c r="DR308" s="27">
        <f t="shared" si="6"/>
        <v>2304</v>
      </c>
      <c r="DS308" s="27">
        <f t="shared" si="7"/>
        <v>18</v>
      </c>
      <c r="DT308" s="27">
        <v>2023.0</v>
      </c>
    </row>
    <row r="309">
      <c r="A309" s="2">
        <v>45052.644566145835</v>
      </c>
      <c r="B309" s="3" t="s">
        <v>2209</v>
      </c>
      <c r="C309" s="3" t="s">
        <v>91</v>
      </c>
      <c r="D309" s="3" t="s">
        <v>91</v>
      </c>
      <c r="E309" s="3" t="s">
        <v>231</v>
      </c>
      <c r="F309" s="3">
        <v>1.0</v>
      </c>
      <c r="G309" s="3" t="s">
        <v>93</v>
      </c>
      <c r="H309" s="3">
        <v>1.0</v>
      </c>
      <c r="I309" s="3" t="s">
        <v>95</v>
      </c>
      <c r="J309" s="3" t="s">
        <v>96</v>
      </c>
      <c r="K309" s="3" t="s">
        <v>2210</v>
      </c>
      <c r="L309" s="3">
        <v>2.023030575E9</v>
      </c>
      <c r="M309" s="3" t="s">
        <v>127</v>
      </c>
      <c r="N309" s="3" t="s">
        <v>2211</v>
      </c>
      <c r="O309" s="3">
        <v>1.1962048241E10</v>
      </c>
      <c r="P309" s="3">
        <v>2.75972161E8</v>
      </c>
      <c r="Q309" s="3" t="s">
        <v>92</v>
      </c>
      <c r="R309" s="3">
        <v>2.5379191819E10</v>
      </c>
      <c r="S309" s="4">
        <v>27257.0</v>
      </c>
      <c r="T309" s="3" t="s">
        <v>131</v>
      </c>
      <c r="U309" s="3" t="s">
        <v>100</v>
      </c>
      <c r="V309" s="3" t="s">
        <v>2212</v>
      </c>
      <c r="W309" s="5" t="s">
        <v>2213</v>
      </c>
      <c r="X309" s="3" t="s">
        <v>391</v>
      </c>
      <c r="Y309" s="3" t="s">
        <v>104</v>
      </c>
      <c r="Z309" s="3" t="s">
        <v>1735</v>
      </c>
      <c r="AA309" s="3">
        <v>2.0</v>
      </c>
      <c r="AC309" s="3">
        <v>3.0</v>
      </c>
      <c r="AD309" s="3">
        <v>3.0</v>
      </c>
      <c r="AE309" s="23">
        <f t="shared" si="1"/>
        <v>6</v>
      </c>
      <c r="AG309" s="23">
        <f t="shared" si="2"/>
        <v>6</v>
      </c>
      <c r="AH309" s="24" t="str">
        <f t="shared" si="3"/>
        <v>Ok</v>
      </c>
      <c r="AI309" s="3" t="s">
        <v>107</v>
      </c>
      <c r="AJ309" s="3">
        <v>2243.0</v>
      </c>
      <c r="AK309" s="3" t="s">
        <v>108</v>
      </c>
      <c r="AL309" s="25">
        <f>IFERROR(VLOOKUP(AK309,'Dicionário'!A:C,2,0),"Conferir")</f>
        <v>2</v>
      </c>
      <c r="AM309" s="3">
        <v>1930.0</v>
      </c>
      <c r="AN309" s="3" t="s">
        <v>108</v>
      </c>
      <c r="AO309" s="26">
        <f>IFERROR(VLOOKUP(AN309,'Dicionário'!$A:$C,2,0),"Conferir")</f>
        <v>2</v>
      </c>
      <c r="AP309" s="3">
        <v>2241.0</v>
      </c>
      <c r="AQ309" s="3" t="s">
        <v>108</v>
      </c>
      <c r="AR309" s="26">
        <f>IFERROR(VLOOKUP(AQ309,'Dicionário'!$A:$C,2,0),"Conferir")</f>
        <v>2</v>
      </c>
      <c r="AS309" s="3">
        <v>0.0</v>
      </c>
      <c r="AT309" s="3" t="s">
        <v>109</v>
      </c>
      <c r="AU309" s="26">
        <f>IFERROR(VLOOKUP(AT309,'Dicionário'!$A:$C,2,0),"Conferir")</f>
        <v>2</v>
      </c>
      <c r="AV309" s="3">
        <v>0.0</v>
      </c>
      <c r="AW309" s="3" t="s">
        <v>109</v>
      </c>
      <c r="AX309" s="26">
        <f>IFERROR(VLOOKUP(AW309,'Dicionário'!$A:$C,2,0),"Conferir")</f>
        <v>2</v>
      </c>
      <c r="AY309" s="3">
        <v>0.0</v>
      </c>
      <c r="AZ309" s="3" t="s">
        <v>109</v>
      </c>
      <c r="BA309" s="26">
        <f>IFERROR(VLOOKUP(AZ309,'Dicionário'!$A:$C,2,0),"Conferir")</f>
        <v>2</v>
      </c>
      <c r="BB309" s="3">
        <v>0.0</v>
      </c>
      <c r="BC309" s="3" t="s">
        <v>109</v>
      </c>
      <c r="BD309" s="26">
        <f>IFERROR(VLOOKUP(BC309,'Dicionário'!$A:$C,2,0),"Conferir")</f>
        <v>2</v>
      </c>
      <c r="BF309" s="3">
        <v>0.0</v>
      </c>
      <c r="BG309" s="3" t="s">
        <v>136</v>
      </c>
      <c r="BH309" s="26">
        <f>IFERROR(VLOOKUP(BG309,'Dicionário'!$A:$C,2,0),"Conferir")</f>
        <v>1</v>
      </c>
      <c r="BI309" s="3">
        <v>0.0</v>
      </c>
      <c r="BJ309" s="3" t="s">
        <v>137</v>
      </c>
      <c r="BK309" s="26">
        <f>IFERROR(VLOOKUP(BJ309,'Dicionário'!$A:$C,2,0),"Conferir")</f>
        <v>2</v>
      </c>
      <c r="BL309" s="3">
        <v>286.0</v>
      </c>
      <c r="BM309" s="3" t="s">
        <v>138</v>
      </c>
      <c r="BN309" s="26">
        <f>IFERROR(VLOOKUP(BM309,'Dicionário'!$A:$C,2,0),"Conferir")</f>
        <v>2</v>
      </c>
      <c r="BO309" s="3">
        <v>203.0</v>
      </c>
      <c r="BP309" s="3" t="s">
        <v>114</v>
      </c>
      <c r="BQ309" s="26">
        <f>IFERROR(VLOOKUP(BP309,'Dicionário'!$A:$C,2,0),"Conferir")</f>
        <v>2</v>
      </c>
      <c r="BR309" s="3">
        <v>306.0</v>
      </c>
      <c r="BS309" s="3" t="s">
        <v>114</v>
      </c>
      <c r="BT309" s="26">
        <f>IFERROR(VLOOKUP(BS309,'Dicionário'!$A:$C,2,0),"Conferir")</f>
        <v>2</v>
      </c>
      <c r="BU309" s="3">
        <v>0.0</v>
      </c>
      <c r="BV309" s="3" t="s">
        <v>113</v>
      </c>
      <c r="BW309" s="26">
        <f>IFERROR(VLOOKUP(BV309,'Dicionário'!$A:$C,2,0),"Conferir")</f>
        <v>2</v>
      </c>
      <c r="BX309" s="3" t="s">
        <v>157</v>
      </c>
      <c r="BY309" s="3">
        <v>60.0</v>
      </c>
      <c r="BZ309" s="3" t="s">
        <v>116</v>
      </c>
      <c r="CA309" s="26">
        <f>IFERROR(VLOOKUP(BZ309,'Dicionário'!$A:$C,2,0),"Conferir")</f>
        <v>2</v>
      </c>
      <c r="CB309" s="3">
        <v>700.0</v>
      </c>
      <c r="CC309" s="3">
        <v>0.0</v>
      </c>
      <c r="CD309" s="3" t="s">
        <v>113</v>
      </c>
      <c r="CE309" s="26">
        <f>IFERROR(VLOOKUP(CD309,'Dicionário'!$A:$C,2,0),"Conferir")</f>
        <v>2</v>
      </c>
      <c r="CF309" s="3">
        <v>130.0</v>
      </c>
      <c r="CG309" s="3" t="s">
        <v>205</v>
      </c>
      <c r="CH309" s="26">
        <f>IFERROR(VLOOKUP(CG309,'Dicionário'!$A:$C,2,0),"Conferir")</f>
        <v>0</v>
      </c>
      <c r="CI309" s="3">
        <v>100.0</v>
      </c>
      <c r="CJ309" s="3" t="s">
        <v>118</v>
      </c>
      <c r="CK309" s="26">
        <f>IFERROR(VLOOKUP(CJ309,'Dicionário'!$A:$C,2,0),"Conferir")</f>
        <v>2</v>
      </c>
      <c r="CL309" s="3" t="s">
        <v>319</v>
      </c>
      <c r="CM309" s="3">
        <v>1.0</v>
      </c>
      <c r="CN309" s="3">
        <v>0.0</v>
      </c>
      <c r="CO309" s="3">
        <v>1453.0</v>
      </c>
      <c r="CP309" s="3" t="s">
        <v>120</v>
      </c>
      <c r="CQ309" s="26">
        <f>IFERROR(VLOOKUP(CP309,'Dicionário'!$A:$C,2,0),"Conferir")</f>
        <v>2</v>
      </c>
      <c r="CR309" s="3">
        <v>0.0</v>
      </c>
      <c r="CS309" s="3" t="s">
        <v>113</v>
      </c>
      <c r="CT309" s="3">
        <v>0.0</v>
      </c>
      <c r="CU309" s="3">
        <f t="shared" si="46"/>
        <v>0</v>
      </c>
      <c r="CV309" s="3" t="s">
        <v>113</v>
      </c>
      <c r="CW309" s="3">
        <v>0.0</v>
      </c>
      <c r="CX309" s="3" t="s">
        <v>113</v>
      </c>
      <c r="CY309" s="26">
        <f>IFERROR(VLOOKUP(CX309,'Dicionário'!$A:$C,2,0),"Conferir")</f>
        <v>2</v>
      </c>
      <c r="DA309" s="3" t="s">
        <v>122</v>
      </c>
      <c r="DB309" s="3" t="s">
        <v>122</v>
      </c>
      <c r="DC309" s="26">
        <f>IFERROR(VLOOKUP(DB309,'Dicionário'!$A:$C,2,0),"Conferir")</f>
        <v>1</v>
      </c>
      <c r="DD309" s="3" t="s">
        <v>123</v>
      </c>
      <c r="DF309" s="3" t="s">
        <v>124</v>
      </c>
      <c r="DG309" s="26">
        <f>IFERROR(VLOOKUP(DF309,'Dicionário'!$A:$C,2,0),"Conferir")</f>
        <v>2</v>
      </c>
      <c r="DH309" s="3" t="s">
        <v>147</v>
      </c>
      <c r="DI309" s="26">
        <f>IFERROR(VLOOKUP(DH309,'Dicionário'!$A:$C,2,0),"Conferir")</f>
        <v>2</v>
      </c>
      <c r="DJ309" s="3" t="s">
        <v>146</v>
      </c>
      <c r="DK309" s="26">
        <f>IFERROR(VLOOKUP(DJ309,'Dicionário'!$A:$C,2,0),"Conferir")</f>
        <v>5</v>
      </c>
      <c r="DL309" s="3" t="s">
        <v>92</v>
      </c>
      <c r="DM309" s="26">
        <f>IFERROR(VLOOKUP(DL309,'Dicionário'!$A:$C,2,0),"Conferir")</f>
        <v>2</v>
      </c>
      <c r="DN309" s="3" t="s">
        <v>91</v>
      </c>
      <c r="DO309" s="26">
        <f>IFERROR(VLOOKUP(DN309,'Dicionário'!$A:$C,2,0),"Conferir")</f>
        <v>1</v>
      </c>
      <c r="DQ309" s="27">
        <f t="shared" si="5"/>
        <v>6414</v>
      </c>
      <c r="DR309" s="27">
        <f t="shared" si="6"/>
        <v>3238</v>
      </c>
      <c r="DS309" s="27">
        <f t="shared" si="7"/>
        <v>49</v>
      </c>
      <c r="DT309" s="27">
        <v>2022.0</v>
      </c>
    </row>
    <row r="310">
      <c r="A310" s="2">
        <v>45045.63729428241</v>
      </c>
      <c r="B310" s="3" t="s">
        <v>2214</v>
      </c>
      <c r="C310" s="3" t="s">
        <v>91</v>
      </c>
      <c r="D310" s="3" t="s">
        <v>92</v>
      </c>
      <c r="E310" s="3" t="s">
        <v>92</v>
      </c>
      <c r="F310" s="3" t="s">
        <v>93</v>
      </c>
      <c r="G310" s="3" t="s">
        <v>93</v>
      </c>
      <c r="H310" s="3" t="s">
        <v>94</v>
      </c>
      <c r="I310" s="3" t="s">
        <v>96</v>
      </c>
      <c r="J310" s="3" t="s">
        <v>2215</v>
      </c>
      <c r="K310" s="3" t="s">
        <v>2216</v>
      </c>
      <c r="L310" s="3">
        <v>2.023030578E9</v>
      </c>
      <c r="M310" s="3" t="s">
        <v>247</v>
      </c>
      <c r="N310" s="3" t="s">
        <v>2217</v>
      </c>
      <c r="O310" s="3">
        <v>1.1999128654E10</v>
      </c>
      <c r="P310" s="3">
        <v>6.43476702E8</v>
      </c>
      <c r="R310" s="3">
        <v>5.6073349882E10</v>
      </c>
      <c r="S310" s="4">
        <v>38830.0</v>
      </c>
      <c r="T310" s="3" t="s">
        <v>131</v>
      </c>
      <c r="U310" s="3" t="s">
        <v>100</v>
      </c>
      <c r="V310" s="3" t="s">
        <v>2218</v>
      </c>
      <c r="W310" s="5" t="s">
        <v>2219</v>
      </c>
      <c r="X310" s="3" t="s">
        <v>2220</v>
      </c>
      <c r="Y310" s="3" t="s">
        <v>104</v>
      </c>
      <c r="Z310" s="3" t="s">
        <v>105</v>
      </c>
      <c r="AA310" s="3" t="s">
        <v>106</v>
      </c>
      <c r="AC310" s="3">
        <v>3.0</v>
      </c>
      <c r="AD310" s="3">
        <v>3.0</v>
      </c>
      <c r="AE310" s="23">
        <f t="shared" si="1"/>
        <v>6</v>
      </c>
      <c r="AG310" s="23">
        <f t="shared" si="2"/>
        <v>6</v>
      </c>
      <c r="AH310" s="24" t="str">
        <f t="shared" si="3"/>
        <v>Ok</v>
      </c>
      <c r="AI310" s="3" t="s">
        <v>107</v>
      </c>
      <c r="AJ310" s="3">
        <v>0.0</v>
      </c>
      <c r="AK310" s="3" t="s">
        <v>109</v>
      </c>
      <c r="AL310" s="25">
        <f>IFERROR(VLOOKUP(AK310,'Dicionário'!A:C,2,0),"Conferir")</f>
        <v>2</v>
      </c>
      <c r="AM310" s="3">
        <v>0.0</v>
      </c>
      <c r="AN310" s="3" t="s">
        <v>109</v>
      </c>
      <c r="AO310" s="26">
        <f>IFERROR(VLOOKUP(AN310,'Dicionário'!$A:$C,2,0),"Conferir")</f>
        <v>2</v>
      </c>
      <c r="AP310" s="3">
        <v>0.0</v>
      </c>
      <c r="AQ310" s="3" t="s">
        <v>109</v>
      </c>
      <c r="AR310" s="26">
        <f>IFERROR(VLOOKUP(AQ310,'Dicionário'!$A:$C,2,0),"Conferir")</f>
        <v>2</v>
      </c>
      <c r="AS310" s="3">
        <v>0.0</v>
      </c>
      <c r="AT310" s="3" t="s">
        <v>109</v>
      </c>
      <c r="AU310" s="26">
        <f>IFERROR(VLOOKUP(AT310,'Dicionário'!$A:$C,2,0),"Conferir")</f>
        <v>2</v>
      </c>
      <c r="AV310" s="3">
        <v>0.0</v>
      </c>
      <c r="AW310" s="3" t="s">
        <v>109</v>
      </c>
      <c r="AX310" s="26">
        <f>IFERROR(VLOOKUP(AW310,'Dicionário'!$A:$C,2,0),"Conferir")</f>
        <v>2</v>
      </c>
      <c r="AY310" s="3">
        <v>1302.0</v>
      </c>
      <c r="AZ310" s="3" t="s">
        <v>274</v>
      </c>
      <c r="BA310" s="26">
        <f>IFERROR(VLOOKUP(AZ310,'Dicionário'!$A:$C,2,0),"Conferir")</f>
        <v>0</v>
      </c>
      <c r="BB310" s="3">
        <v>0.0</v>
      </c>
      <c r="BC310" s="3" t="s">
        <v>109</v>
      </c>
      <c r="BD310" s="26">
        <f>IFERROR(VLOOKUP(BC310,'Dicionário'!$A:$C,2,0),"Conferir")</f>
        <v>2</v>
      </c>
      <c r="BF310" s="3">
        <v>0.0</v>
      </c>
      <c r="BG310" s="3" t="s">
        <v>136</v>
      </c>
      <c r="BH310" s="26">
        <f>IFERROR(VLOOKUP(BG310,'Dicionário'!$A:$C,2,0),"Conferir")</f>
        <v>1</v>
      </c>
      <c r="BI310" s="3">
        <v>0.0</v>
      </c>
      <c r="BJ310" s="3" t="s">
        <v>137</v>
      </c>
      <c r="BK310" s="26">
        <f>IFERROR(VLOOKUP(BJ310,'Dicionário'!$A:$C,2,0),"Conferir")</f>
        <v>2</v>
      </c>
      <c r="BL310" s="3">
        <v>1413.0</v>
      </c>
      <c r="BM310" s="3" t="s">
        <v>138</v>
      </c>
      <c r="BN310" s="26">
        <f>IFERROR(VLOOKUP(BM310,'Dicionário'!$A:$C,2,0),"Conferir")</f>
        <v>2</v>
      </c>
      <c r="BO310" s="3">
        <v>168.0</v>
      </c>
      <c r="BP310" s="3" t="s">
        <v>114</v>
      </c>
      <c r="BQ310" s="26">
        <f>IFERROR(VLOOKUP(BP310,'Dicionário'!$A:$C,2,0),"Conferir")</f>
        <v>2</v>
      </c>
      <c r="BR310" s="3">
        <v>132.0</v>
      </c>
      <c r="BS310" s="3" t="s">
        <v>114</v>
      </c>
      <c r="BT310" s="26">
        <f>IFERROR(VLOOKUP(BS310,'Dicionário'!$A:$C,2,0),"Conferir")</f>
        <v>2</v>
      </c>
      <c r="BU310" s="3">
        <v>0.0</v>
      </c>
      <c r="BV310" s="3" t="s">
        <v>113</v>
      </c>
      <c r="BW310" s="26">
        <f>IFERROR(VLOOKUP(BV310,'Dicionário'!$A:$C,2,0),"Conferir")</f>
        <v>2</v>
      </c>
      <c r="BX310" s="3" t="s">
        <v>115</v>
      </c>
      <c r="BY310" s="3">
        <v>167.0</v>
      </c>
      <c r="BZ310" s="3" t="s">
        <v>140</v>
      </c>
      <c r="CA310" s="26">
        <f>IFERROR(VLOOKUP(BZ310,'Dicionário'!$A:$C,2,0),"Conferir")</f>
        <v>0</v>
      </c>
      <c r="CB310" s="3">
        <v>189.0</v>
      </c>
      <c r="CC310" s="3">
        <v>260.0</v>
      </c>
      <c r="CD310" s="3" t="s">
        <v>189</v>
      </c>
      <c r="CE310" s="26">
        <f>IFERROR(VLOOKUP(CD310,'Dicionário'!$A:$C,2,0),"Conferir")</f>
        <v>2</v>
      </c>
      <c r="CF310" s="3">
        <v>0.0</v>
      </c>
      <c r="CG310" s="3" t="s">
        <v>113</v>
      </c>
      <c r="CH310" s="26">
        <f>IFERROR(VLOOKUP(CG310,'Dicionário'!$A:$C,2,0),"Conferir")</f>
        <v>2</v>
      </c>
      <c r="CI310" s="3">
        <v>0.0</v>
      </c>
      <c r="CJ310" s="3" t="s">
        <v>113</v>
      </c>
      <c r="CK310" s="26">
        <f>IFERROR(VLOOKUP(CJ310,'Dicionário'!$A:$C,2,0),"Conferir")</f>
        <v>2</v>
      </c>
      <c r="CM310" s="3">
        <v>0.0</v>
      </c>
      <c r="CN310" s="3">
        <v>0.0</v>
      </c>
      <c r="CO310" s="3">
        <v>0.0</v>
      </c>
      <c r="CP310" s="3" t="s">
        <v>113</v>
      </c>
      <c r="CQ310" s="26">
        <f>IFERROR(VLOOKUP(CP310,'Dicionário'!$A:$C,2,0),"Conferir")</f>
        <v>2</v>
      </c>
      <c r="CR310" s="3">
        <v>0.0</v>
      </c>
      <c r="CS310" s="3" t="s">
        <v>113</v>
      </c>
      <c r="CT310" s="3">
        <v>0.0</v>
      </c>
      <c r="CU310" s="3">
        <f t="shared" si="46"/>
        <v>0</v>
      </c>
      <c r="CV310" s="3" t="s">
        <v>113</v>
      </c>
      <c r="CW310" s="3">
        <v>0.0</v>
      </c>
      <c r="CX310" s="3" t="s">
        <v>113</v>
      </c>
      <c r="CY310" s="26">
        <f>IFERROR(VLOOKUP(CX310,'Dicionário'!$A:$C,2,0),"Conferir")</f>
        <v>2</v>
      </c>
      <c r="DA310" s="3" t="s">
        <v>122</v>
      </c>
      <c r="DB310" s="3" t="s">
        <v>122</v>
      </c>
      <c r="DC310" s="26">
        <f>IFERROR(VLOOKUP(DB310,'Dicionário'!$A:$C,2,0),"Conferir")</f>
        <v>1</v>
      </c>
      <c r="DD310" s="3" t="s">
        <v>123</v>
      </c>
      <c r="DF310" s="3" t="s">
        <v>124</v>
      </c>
      <c r="DG310" s="26">
        <f>IFERROR(VLOOKUP(DF310,'Dicionário'!$A:$C,2,0),"Conferir")</f>
        <v>2</v>
      </c>
      <c r="DH310" s="3" t="s">
        <v>146</v>
      </c>
      <c r="DI310" s="26">
        <f>IFERROR(VLOOKUP(DH310,'Dicionário'!$A:$C,2,0),"Conferir")</f>
        <v>5</v>
      </c>
      <c r="DJ310" s="3" t="s">
        <v>146</v>
      </c>
      <c r="DK310" s="26">
        <f>IFERROR(VLOOKUP(DJ310,'Dicionário'!$A:$C,2,0),"Conferir")</f>
        <v>5</v>
      </c>
      <c r="DL310" s="3" t="s">
        <v>91</v>
      </c>
      <c r="DM310" s="26">
        <f>IFERROR(VLOOKUP(DL310,'Dicionário'!$A:$C,2,0),"Conferir")</f>
        <v>1</v>
      </c>
      <c r="DN310" s="3" t="s">
        <v>91</v>
      </c>
      <c r="DO310" s="26">
        <f>IFERROR(VLOOKUP(DN310,'Dicionário'!$A:$C,2,0),"Conferir")</f>
        <v>1</v>
      </c>
      <c r="DQ310" s="27">
        <f t="shared" si="5"/>
        <v>1302</v>
      </c>
      <c r="DR310" s="27">
        <f t="shared" si="6"/>
        <v>2329</v>
      </c>
      <c r="DS310" s="27">
        <f t="shared" si="7"/>
        <v>17</v>
      </c>
      <c r="DT310" s="27">
        <v>2019.0</v>
      </c>
    </row>
    <row r="311">
      <c r="A311" s="2">
        <v>45045.485037164355</v>
      </c>
      <c r="B311" s="3" t="s">
        <v>2222</v>
      </c>
      <c r="C311" s="3" t="s">
        <v>91</v>
      </c>
      <c r="D311" s="3" t="s">
        <v>92</v>
      </c>
      <c r="E311" s="3" t="s">
        <v>584</v>
      </c>
      <c r="F311" s="3">
        <v>2.0</v>
      </c>
      <c r="G311" s="3" t="s">
        <v>93</v>
      </c>
      <c r="H311" s="3">
        <v>1.0</v>
      </c>
      <c r="I311" s="3" t="s">
        <v>95</v>
      </c>
      <c r="J311" s="3" t="s">
        <v>96</v>
      </c>
      <c r="K311" s="3" t="s">
        <v>2223</v>
      </c>
      <c r="L311" s="3">
        <v>2.023030581E9</v>
      </c>
      <c r="M311" s="3" t="s">
        <v>616</v>
      </c>
      <c r="N311" s="3" t="s">
        <v>2224</v>
      </c>
      <c r="O311" s="3">
        <v>1.19652758E10</v>
      </c>
      <c r="P311" s="3">
        <v>5.98414435E8</v>
      </c>
      <c r="Q311" s="3" t="s">
        <v>92</v>
      </c>
      <c r="R311" s="3">
        <v>4.9694385873E10</v>
      </c>
      <c r="S311" s="4">
        <v>37939.0</v>
      </c>
      <c r="T311" s="3" t="s">
        <v>242</v>
      </c>
      <c r="U311" s="3" t="s">
        <v>100</v>
      </c>
      <c r="V311" s="3" t="s">
        <v>2225</v>
      </c>
      <c r="W311" s="5" t="s">
        <v>2226</v>
      </c>
      <c r="X311" s="3" t="s">
        <v>103</v>
      </c>
      <c r="Y311" s="3" t="s">
        <v>104</v>
      </c>
      <c r="Z311" s="3" t="s">
        <v>105</v>
      </c>
      <c r="AA311" s="3" t="s">
        <v>106</v>
      </c>
      <c r="AC311" s="3">
        <v>3.0</v>
      </c>
      <c r="AD311" s="3">
        <v>3.0</v>
      </c>
      <c r="AE311" s="23">
        <f t="shared" si="1"/>
        <v>6</v>
      </c>
      <c r="AG311" s="23">
        <f t="shared" si="2"/>
        <v>6</v>
      </c>
      <c r="AH311" s="24" t="str">
        <f t="shared" si="3"/>
        <v>Ok</v>
      </c>
      <c r="AI311" s="3" t="s">
        <v>107</v>
      </c>
      <c r="AJ311" s="3">
        <v>860.0</v>
      </c>
      <c r="AK311" s="3" t="s">
        <v>108</v>
      </c>
      <c r="AL311" s="25">
        <f>IFERROR(VLOOKUP(AK311,'Dicionário'!A:C,2,0),"Conferir")</f>
        <v>2</v>
      </c>
      <c r="AM311" s="3">
        <v>0.0</v>
      </c>
      <c r="AN311" s="3" t="s">
        <v>109</v>
      </c>
      <c r="AO311" s="26">
        <f>IFERROR(VLOOKUP(AN311,'Dicionário'!$A:$C,2,0),"Conferir")</f>
        <v>2</v>
      </c>
      <c r="AP311" s="3">
        <v>1951.0</v>
      </c>
      <c r="AQ311" s="3" t="s">
        <v>108</v>
      </c>
      <c r="AR311" s="26">
        <f>IFERROR(VLOOKUP(AQ311,'Dicionário'!$A:$C,2,0),"Conferir")</f>
        <v>2</v>
      </c>
      <c r="AS311" s="3">
        <v>0.0</v>
      </c>
      <c r="AT311" s="3" t="s">
        <v>109</v>
      </c>
      <c r="AU311" s="26">
        <f>IFERROR(VLOOKUP(AT311,'Dicionário'!$A:$C,2,0),"Conferir")</f>
        <v>2</v>
      </c>
      <c r="AV311" s="3">
        <v>0.0</v>
      </c>
      <c r="AW311" s="3" t="s">
        <v>109</v>
      </c>
      <c r="AX311" s="26">
        <f>IFERROR(VLOOKUP(AW311,'Dicionário'!$A:$C,2,0),"Conferir")</f>
        <v>2</v>
      </c>
      <c r="AY311" s="3">
        <v>2839.0</v>
      </c>
      <c r="AZ311" s="3" t="s">
        <v>176</v>
      </c>
      <c r="BA311" s="26">
        <f>IFERROR(VLOOKUP(AZ311,'Dicionário'!$A:$C,2,0),"Conferir")</f>
        <v>0</v>
      </c>
      <c r="BB311" s="3">
        <v>0.0</v>
      </c>
      <c r="BC311" s="3" t="s">
        <v>109</v>
      </c>
      <c r="BD311" s="26">
        <f>IFERROR(VLOOKUP(BC311,'Dicionário'!$A:$C,2,0),"Conferir")</f>
        <v>2</v>
      </c>
      <c r="BF311" s="3">
        <v>0.0</v>
      </c>
      <c r="BG311" s="3" t="s">
        <v>136</v>
      </c>
      <c r="BH311" s="26">
        <f>IFERROR(VLOOKUP(BG311,'Dicionário'!$A:$C,2,0),"Conferir")</f>
        <v>1</v>
      </c>
      <c r="BI311" s="3">
        <v>0.0</v>
      </c>
      <c r="BJ311" s="3" t="s">
        <v>137</v>
      </c>
      <c r="BK311" s="26">
        <f>IFERROR(VLOOKUP(BJ311,'Dicionário'!$A:$C,2,0),"Conferir")</f>
        <v>2</v>
      </c>
      <c r="BL311" s="3">
        <v>0.0</v>
      </c>
      <c r="BM311" s="3" t="s">
        <v>113</v>
      </c>
      <c r="BN311" s="26">
        <f>IFERROR(VLOOKUP(BM311,'Dicionário'!$A:$C,2,0),"Conferir")</f>
        <v>2</v>
      </c>
      <c r="BO311" s="3">
        <v>142.0</v>
      </c>
      <c r="BP311" s="3" t="s">
        <v>114</v>
      </c>
      <c r="BQ311" s="26">
        <f>IFERROR(VLOOKUP(BP311,'Dicionário'!$A:$C,2,0),"Conferir")</f>
        <v>2</v>
      </c>
      <c r="BR311" s="3">
        <v>285.0</v>
      </c>
      <c r="BS311" s="3" t="s">
        <v>114</v>
      </c>
      <c r="BT311" s="26">
        <f>IFERROR(VLOOKUP(BS311,'Dicionário'!$A:$C,2,0),"Conferir")</f>
        <v>2</v>
      </c>
      <c r="BU311" s="3">
        <v>0.0</v>
      </c>
      <c r="BV311" s="3" t="s">
        <v>113</v>
      </c>
      <c r="BW311" s="26">
        <f>IFERROR(VLOOKUP(BV311,'Dicionário'!$A:$C,2,0),"Conferir")</f>
        <v>2</v>
      </c>
      <c r="BX311" s="3" t="s">
        <v>115</v>
      </c>
      <c r="BY311" s="3">
        <v>130.0</v>
      </c>
      <c r="BZ311" s="3" t="s">
        <v>116</v>
      </c>
      <c r="CA311" s="26">
        <f>IFERROR(VLOOKUP(BZ311,'Dicionário'!$A:$C,2,0),"Conferir")</f>
        <v>2</v>
      </c>
      <c r="CB311" s="3">
        <v>0.0</v>
      </c>
      <c r="CC311" s="3">
        <v>383.0</v>
      </c>
      <c r="CD311" s="3" t="s">
        <v>189</v>
      </c>
      <c r="CE311" s="26">
        <f>IFERROR(VLOOKUP(CD311,'Dicionário'!$A:$C,2,0),"Conferir")</f>
        <v>2</v>
      </c>
      <c r="CF311" s="3">
        <v>0.0</v>
      </c>
      <c r="CG311" s="3" t="s">
        <v>113</v>
      </c>
      <c r="CH311" s="26">
        <f>IFERROR(VLOOKUP(CG311,'Dicionário'!$A:$C,2,0),"Conferir")</f>
        <v>2</v>
      </c>
      <c r="CI311" s="3">
        <v>0.0</v>
      </c>
      <c r="CJ311" s="3" t="s">
        <v>113</v>
      </c>
      <c r="CK311" s="26">
        <f>IFERROR(VLOOKUP(CJ311,'Dicionário'!$A:$C,2,0),"Conferir")</f>
        <v>2</v>
      </c>
      <c r="CM311" s="3">
        <v>0.0</v>
      </c>
      <c r="CN311" s="3">
        <v>0.0</v>
      </c>
      <c r="CO311" s="3">
        <v>0.0</v>
      </c>
      <c r="CP311" s="3" t="s">
        <v>113</v>
      </c>
      <c r="CQ311" s="26">
        <f>IFERROR(VLOOKUP(CP311,'Dicionário'!$A:$C,2,0),"Conferir")</f>
        <v>2</v>
      </c>
      <c r="CR311" s="3">
        <v>0.0</v>
      </c>
      <c r="CS311" s="3" t="s">
        <v>113</v>
      </c>
      <c r="CT311" s="3">
        <v>0.0</v>
      </c>
      <c r="CU311" s="3">
        <f t="shared" si="46"/>
        <v>0</v>
      </c>
      <c r="CV311" s="3" t="s">
        <v>113</v>
      </c>
      <c r="CW311" s="3">
        <v>86000.0</v>
      </c>
      <c r="CX311" s="3" t="s">
        <v>691</v>
      </c>
      <c r="CY311" s="26">
        <f>IFERROR(VLOOKUP(CX311,'Dicionário'!$A:$C,2,0),"Conferir")</f>
        <v>2</v>
      </c>
      <c r="DA311" s="3" t="s">
        <v>121</v>
      </c>
      <c r="DB311" s="3" t="s">
        <v>121</v>
      </c>
      <c r="DC311" s="26">
        <f>IFERROR(VLOOKUP(DB311,'Dicionário'!$A:$C,2,0),"Conferir")</f>
        <v>2</v>
      </c>
      <c r="DD311" s="3" t="s">
        <v>123</v>
      </c>
      <c r="DE311" s="3" t="s">
        <v>363</v>
      </c>
      <c r="DF311" s="3" t="s">
        <v>124</v>
      </c>
      <c r="DG311" s="26">
        <f>IFERROR(VLOOKUP(DF311,'Dicionário'!$A:$C,2,0),"Conferir")</f>
        <v>2</v>
      </c>
      <c r="DH311" s="3" t="s">
        <v>147</v>
      </c>
      <c r="DI311" s="26">
        <f>IFERROR(VLOOKUP(DH311,'Dicionário'!$A:$C,2,0),"Conferir")</f>
        <v>2</v>
      </c>
      <c r="DJ311" s="3" t="s">
        <v>126</v>
      </c>
      <c r="DK311" s="26">
        <f>IFERROR(VLOOKUP(DJ311,'Dicionário'!$A:$C,2,0),"Conferir")</f>
        <v>7</v>
      </c>
      <c r="DL311" s="3" t="s">
        <v>92</v>
      </c>
      <c r="DM311" s="26">
        <f>IFERROR(VLOOKUP(DL311,'Dicionário'!$A:$C,2,0),"Conferir")</f>
        <v>2</v>
      </c>
      <c r="DN311" s="3" t="s">
        <v>91</v>
      </c>
      <c r="DO311" s="26">
        <f>IFERROR(VLOOKUP(DN311,'Dicionário'!$A:$C,2,0),"Conferir")</f>
        <v>1</v>
      </c>
      <c r="DP311" s="3" t="s">
        <v>1706</v>
      </c>
      <c r="DQ311" s="27">
        <f t="shared" si="5"/>
        <v>5650</v>
      </c>
      <c r="DR311" s="27">
        <f t="shared" si="6"/>
        <v>940</v>
      </c>
      <c r="DS311" s="27">
        <f t="shared" si="7"/>
        <v>19</v>
      </c>
      <c r="DT311" s="27">
        <v>2021.0</v>
      </c>
    </row>
    <row r="312">
      <c r="A312" s="2">
        <v>45052.62061478009</v>
      </c>
      <c r="B312" s="3" t="s">
        <v>2227</v>
      </c>
      <c r="C312" s="3" t="s">
        <v>91</v>
      </c>
      <c r="D312" s="3" t="s">
        <v>92</v>
      </c>
      <c r="E312" s="3" t="s">
        <v>92</v>
      </c>
      <c r="F312" s="3">
        <v>2.0</v>
      </c>
      <c r="G312" s="3">
        <v>2.0</v>
      </c>
      <c r="H312" s="3" t="s">
        <v>94</v>
      </c>
      <c r="I312" s="3" t="s">
        <v>353</v>
      </c>
      <c r="J312" s="3" t="s">
        <v>95</v>
      </c>
      <c r="K312" s="3" t="s">
        <v>2228</v>
      </c>
      <c r="L312" s="3">
        <v>2.023030579E9</v>
      </c>
      <c r="M312" s="3" t="s">
        <v>196</v>
      </c>
      <c r="N312" s="3" t="s">
        <v>2229</v>
      </c>
      <c r="O312" s="3">
        <v>1.1941239981E10</v>
      </c>
      <c r="P312" s="3">
        <v>5.82487407E8</v>
      </c>
      <c r="Q312" s="3" t="s">
        <v>92</v>
      </c>
      <c r="R312" s="3">
        <v>4.4529197824E10</v>
      </c>
      <c r="S312" s="4">
        <v>38635.0</v>
      </c>
      <c r="T312" s="3" t="s">
        <v>99</v>
      </c>
      <c r="U312" s="3" t="s">
        <v>100</v>
      </c>
      <c r="V312" s="3" t="s">
        <v>2230</v>
      </c>
      <c r="W312" s="5" t="s">
        <v>2231</v>
      </c>
      <c r="X312" s="3" t="s">
        <v>467</v>
      </c>
      <c r="Y312" s="3" t="s">
        <v>104</v>
      </c>
      <c r="Z312" s="3" t="s">
        <v>105</v>
      </c>
      <c r="AA312" s="3" t="s">
        <v>106</v>
      </c>
      <c r="AC312" s="3">
        <v>2.0</v>
      </c>
      <c r="AD312" s="3">
        <v>2.0</v>
      </c>
      <c r="AE312" s="23">
        <f t="shared" si="1"/>
        <v>4</v>
      </c>
      <c r="AG312" s="23">
        <f t="shared" si="2"/>
        <v>4</v>
      </c>
      <c r="AH312" s="24" t="str">
        <f t="shared" si="3"/>
        <v>Ok</v>
      </c>
      <c r="AI312" s="3" t="s">
        <v>134</v>
      </c>
      <c r="AJ312" s="3">
        <v>0.0</v>
      </c>
      <c r="AK312" s="3" t="s">
        <v>109</v>
      </c>
      <c r="AL312" s="25">
        <f>IFERROR(VLOOKUP(AK312,'Dicionário'!A:C,2,0),"Conferir")</f>
        <v>2</v>
      </c>
      <c r="AM312" s="3">
        <v>0.0</v>
      </c>
      <c r="AN312" s="3" t="s">
        <v>109</v>
      </c>
      <c r="AO312" s="26">
        <f>IFERROR(VLOOKUP(AN312,'Dicionário'!$A:$C,2,0),"Conferir")</f>
        <v>2</v>
      </c>
      <c r="AP312" s="3">
        <v>3693.0</v>
      </c>
      <c r="AQ312" s="3" t="s">
        <v>108</v>
      </c>
      <c r="AR312" s="26">
        <f>IFERROR(VLOOKUP(AQ312,'Dicionário'!$A:$C,2,0),"Conferir")</f>
        <v>2</v>
      </c>
      <c r="AS312" s="3">
        <v>0.0</v>
      </c>
      <c r="AT312" s="3" t="s">
        <v>109</v>
      </c>
      <c r="AU312" s="26">
        <f>IFERROR(VLOOKUP(AT312,'Dicionário'!$A:$C,2,0),"Conferir")</f>
        <v>2</v>
      </c>
      <c r="AV312" s="3">
        <v>0.0</v>
      </c>
      <c r="AW312" s="3" t="s">
        <v>109</v>
      </c>
      <c r="AX312" s="26">
        <f>IFERROR(VLOOKUP(AW312,'Dicionário'!$A:$C,2,0),"Conferir")</f>
        <v>2</v>
      </c>
      <c r="AY312" s="3">
        <v>0.0</v>
      </c>
      <c r="AZ312" s="3" t="s">
        <v>109</v>
      </c>
      <c r="BA312" s="26">
        <f>IFERROR(VLOOKUP(AZ312,'Dicionário'!$A:$C,2,0),"Conferir")</f>
        <v>2</v>
      </c>
      <c r="BB312" s="3">
        <v>0.0</v>
      </c>
      <c r="BC312" s="3" t="s">
        <v>109</v>
      </c>
      <c r="BD312" s="26">
        <f>IFERROR(VLOOKUP(BC312,'Dicionário'!$A:$C,2,0),"Conferir")</f>
        <v>2</v>
      </c>
      <c r="BF312" s="3">
        <v>0.0</v>
      </c>
      <c r="BG312" s="3" t="s">
        <v>136</v>
      </c>
      <c r="BH312" s="26">
        <f>IFERROR(VLOOKUP(BG312,'Dicionário'!$A:$C,2,0),"Conferir")</f>
        <v>1</v>
      </c>
      <c r="BI312" s="3">
        <v>0.0</v>
      </c>
      <c r="BJ312" s="3" t="s">
        <v>137</v>
      </c>
      <c r="BK312" s="26">
        <f>IFERROR(VLOOKUP(BJ312,'Dicionário'!$A:$C,2,0),"Conferir")</f>
        <v>2</v>
      </c>
      <c r="BL312" s="3">
        <v>0.0</v>
      </c>
      <c r="BM312" s="3" t="s">
        <v>113</v>
      </c>
      <c r="BN312" s="26">
        <f>IFERROR(VLOOKUP(BM312,'Dicionário'!$A:$C,2,0),"Conferir")</f>
        <v>2</v>
      </c>
      <c r="BO312" s="3">
        <v>34.0</v>
      </c>
      <c r="BP312" s="3" t="s">
        <v>114</v>
      </c>
      <c r="BQ312" s="26">
        <f>IFERROR(VLOOKUP(BP312,'Dicionário'!$A:$C,2,0),"Conferir")</f>
        <v>2</v>
      </c>
      <c r="BR312" s="3">
        <v>400.0</v>
      </c>
      <c r="BS312" s="3" t="s">
        <v>372</v>
      </c>
      <c r="BT312" s="26">
        <f>IFERROR(VLOOKUP(BS312,'Dicionário'!$A:$C,2,0),"Conferir")</f>
        <v>0</v>
      </c>
      <c r="BU312" s="3">
        <v>0.0</v>
      </c>
      <c r="BV312" s="3" t="s">
        <v>113</v>
      </c>
      <c r="BW312" s="26">
        <f>IFERROR(VLOOKUP(BV312,'Dicionário'!$A:$C,2,0),"Conferir")</f>
        <v>2</v>
      </c>
      <c r="BX312" s="3" t="s">
        <v>157</v>
      </c>
      <c r="BY312" s="3">
        <v>100.0</v>
      </c>
      <c r="BZ312" s="3" t="s">
        <v>140</v>
      </c>
      <c r="CA312" s="26">
        <f>IFERROR(VLOOKUP(BZ312,'Dicionário'!$A:$C,2,0),"Conferir")</f>
        <v>0</v>
      </c>
      <c r="CB312" s="3">
        <v>0.0</v>
      </c>
      <c r="CC312" s="3">
        <v>0.0</v>
      </c>
      <c r="CD312" s="3" t="s">
        <v>113</v>
      </c>
      <c r="CE312" s="26">
        <f>IFERROR(VLOOKUP(CD312,'Dicionário'!$A:$C,2,0),"Conferir")</f>
        <v>2</v>
      </c>
      <c r="CF312" s="3">
        <v>59.0</v>
      </c>
      <c r="CG312" s="3" t="s">
        <v>117</v>
      </c>
      <c r="CH312" s="26">
        <f>IFERROR(VLOOKUP(CG312,'Dicionário'!$A:$C,2,0),"Conferir")</f>
        <v>2</v>
      </c>
      <c r="CI312" s="3">
        <v>170.0</v>
      </c>
      <c r="CJ312" s="3" t="s">
        <v>118</v>
      </c>
      <c r="CK312" s="26">
        <f>IFERROR(VLOOKUP(CJ312,'Dicionário'!$A:$C,2,0),"Conferir")</f>
        <v>2</v>
      </c>
      <c r="CL312" s="3" t="s">
        <v>1171</v>
      </c>
      <c r="CM312" s="3">
        <v>0.0</v>
      </c>
      <c r="CN312" s="3">
        <v>0.0</v>
      </c>
      <c r="CO312" s="3">
        <v>0.0</v>
      </c>
      <c r="CP312" s="3" t="s">
        <v>113</v>
      </c>
      <c r="CQ312" s="26">
        <f>IFERROR(VLOOKUP(CP312,'Dicionário'!$A:$C,2,0),"Conferir")</f>
        <v>2</v>
      </c>
      <c r="CR312" s="3">
        <v>0.0</v>
      </c>
      <c r="CS312" s="3" t="s">
        <v>113</v>
      </c>
      <c r="CT312" s="3">
        <v>0.0</v>
      </c>
      <c r="CU312" s="3">
        <f t="shared" si="46"/>
        <v>0</v>
      </c>
      <c r="CV312" s="3" t="s">
        <v>113</v>
      </c>
      <c r="CW312" s="3">
        <v>0.0</v>
      </c>
      <c r="CX312" s="3" t="s">
        <v>113</v>
      </c>
      <c r="CY312" s="26">
        <f>IFERROR(VLOOKUP(CX312,'Dicionário'!$A:$C,2,0),"Conferir")</f>
        <v>2</v>
      </c>
      <c r="DA312" s="3" t="s">
        <v>122</v>
      </c>
      <c r="DB312" s="3" t="s">
        <v>122</v>
      </c>
      <c r="DC312" s="26">
        <f>IFERROR(VLOOKUP(DB312,'Dicionário'!$A:$C,2,0),"Conferir")</f>
        <v>1</v>
      </c>
      <c r="DD312" s="3" t="s">
        <v>144</v>
      </c>
      <c r="DF312" s="3" t="s">
        <v>124</v>
      </c>
      <c r="DG312" s="26">
        <f>IFERROR(VLOOKUP(DF312,'Dicionário'!$A:$C,2,0),"Conferir")</f>
        <v>2</v>
      </c>
      <c r="DH312" s="3" t="s">
        <v>147</v>
      </c>
      <c r="DI312" s="26">
        <f>IFERROR(VLOOKUP(DH312,'Dicionário'!$A:$C,2,0),"Conferir")</f>
        <v>2</v>
      </c>
      <c r="DJ312" s="3" t="s">
        <v>147</v>
      </c>
      <c r="DK312" s="26">
        <f>IFERROR(VLOOKUP(DJ312,'Dicionário'!$A:$C,2,0),"Conferir")</f>
        <v>2</v>
      </c>
      <c r="DL312" s="3" t="s">
        <v>92</v>
      </c>
      <c r="DM312" s="26">
        <f>IFERROR(VLOOKUP(DL312,'Dicionário'!$A:$C,2,0),"Conferir")</f>
        <v>2</v>
      </c>
      <c r="DN312" s="3" t="s">
        <v>92</v>
      </c>
      <c r="DO312" s="26">
        <f>IFERROR(VLOOKUP(DN312,'Dicionário'!$A:$C,2,0),"Conferir")</f>
        <v>2</v>
      </c>
      <c r="DQ312" s="27">
        <f t="shared" si="5"/>
        <v>3693</v>
      </c>
      <c r="DR312" s="27">
        <f t="shared" si="6"/>
        <v>763</v>
      </c>
      <c r="DS312" s="27">
        <f t="shared" si="7"/>
        <v>18</v>
      </c>
      <c r="DT312" s="27">
        <v>2023.0</v>
      </c>
    </row>
    <row r="313">
      <c r="A313" s="2">
        <v>45045.75681960648</v>
      </c>
      <c r="B313" s="3" t="s">
        <v>2233</v>
      </c>
      <c r="C313" s="3" t="s">
        <v>91</v>
      </c>
      <c r="D313" s="3" t="s">
        <v>92</v>
      </c>
      <c r="E313" s="3" t="s">
        <v>92</v>
      </c>
      <c r="F313" s="3">
        <v>1.0</v>
      </c>
      <c r="G313" s="3">
        <v>1.0</v>
      </c>
      <c r="H313" s="3" t="s">
        <v>94</v>
      </c>
      <c r="I313" s="3" t="s">
        <v>96</v>
      </c>
      <c r="J313" s="3" t="s">
        <v>95</v>
      </c>
      <c r="K313" s="3" t="s">
        <v>2234</v>
      </c>
      <c r="L313" s="3">
        <v>2.023030585E9</v>
      </c>
      <c r="M313" s="3" t="s">
        <v>798</v>
      </c>
      <c r="N313" s="3" t="s">
        <v>2235</v>
      </c>
      <c r="O313" s="3">
        <v>1.1943076456E10</v>
      </c>
      <c r="P313" s="3">
        <v>5.22379874E8</v>
      </c>
      <c r="Q313" s="3" t="s">
        <v>92</v>
      </c>
      <c r="R313" s="3">
        <v>4.570860087E10</v>
      </c>
      <c r="S313" s="4">
        <v>38391.0</v>
      </c>
      <c r="T313" s="3" t="s">
        <v>131</v>
      </c>
      <c r="U313" s="3" t="s">
        <v>100</v>
      </c>
      <c r="V313" s="3" t="s">
        <v>2236</v>
      </c>
      <c r="W313" s="5" t="s">
        <v>2237</v>
      </c>
      <c r="X313" s="3" t="s">
        <v>689</v>
      </c>
      <c r="Y313" s="3" t="s">
        <v>104</v>
      </c>
      <c r="Z313" s="3" t="s">
        <v>105</v>
      </c>
      <c r="AA313" s="3" t="s">
        <v>106</v>
      </c>
      <c r="AC313" s="3">
        <v>3.0</v>
      </c>
      <c r="AD313" s="3">
        <v>3.0</v>
      </c>
      <c r="AE313" s="23">
        <f t="shared" si="1"/>
        <v>6</v>
      </c>
      <c r="AG313" s="23">
        <f t="shared" si="2"/>
        <v>6</v>
      </c>
      <c r="AH313" s="24" t="str">
        <f t="shared" si="3"/>
        <v>Ok</v>
      </c>
      <c r="AI313" s="3" t="s">
        <v>107</v>
      </c>
      <c r="AJ313" s="3">
        <v>888.0</v>
      </c>
      <c r="AK313" s="3" t="s">
        <v>110</v>
      </c>
      <c r="AL313" s="25">
        <f>IFERROR(VLOOKUP(AK313,'Dicionário'!A:C,2,0),"Conferir")</f>
        <v>2</v>
      </c>
      <c r="AM313" s="3">
        <v>0.0</v>
      </c>
      <c r="AN313" s="3" t="s">
        <v>109</v>
      </c>
      <c r="AO313" s="26">
        <f>IFERROR(VLOOKUP(AN313,'Dicionário'!$A:$C,2,0),"Conferir")</f>
        <v>2</v>
      </c>
      <c r="AP313" s="3">
        <v>1539.0</v>
      </c>
      <c r="AQ313" s="3" t="s">
        <v>108</v>
      </c>
      <c r="AR313" s="26">
        <f>IFERROR(VLOOKUP(AQ313,'Dicionário'!$A:$C,2,0),"Conferir")</f>
        <v>2</v>
      </c>
      <c r="AS313" s="3">
        <v>0.0</v>
      </c>
      <c r="AT313" s="3" t="s">
        <v>109</v>
      </c>
      <c r="AU313" s="26">
        <f>IFERROR(VLOOKUP(AT313,'Dicionário'!$A:$C,2,0),"Conferir")</f>
        <v>2</v>
      </c>
      <c r="AV313" s="3">
        <v>0.0</v>
      </c>
      <c r="AW313" s="3" t="s">
        <v>109</v>
      </c>
      <c r="AX313" s="26">
        <f>IFERROR(VLOOKUP(AW313,'Dicionário'!$A:$C,2,0),"Conferir")</f>
        <v>2</v>
      </c>
      <c r="AY313" s="3">
        <v>0.0</v>
      </c>
      <c r="AZ313" s="3" t="s">
        <v>109</v>
      </c>
      <c r="BA313" s="26">
        <f>IFERROR(VLOOKUP(AZ313,'Dicionário'!$A:$C,2,0),"Conferir")</f>
        <v>2</v>
      </c>
      <c r="BB313" s="3">
        <v>0.0</v>
      </c>
      <c r="BC313" s="3" t="s">
        <v>109</v>
      </c>
      <c r="BD313" s="26">
        <f>IFERROR(VLOOKUP(BC313,'Dicionário'!$A:$C,2,0),"Conferir")</f>
        <v>2</v>
      </c>
      <c r="BF313" s="3">
        <v>0.0</v>
      </c>
      <c r="BG313" s="3" t="s">
        <v>155</v>
      </c>
      <c r="BH313" s="26">
        <f>IFERROR(VLOOKUP(BG313,'Dicionário'!$A:$C,2,0),"Conferir")</f>
        <v>3</v>
      </c>
      <c r="BI313" s="3">
        <v>0.0</v>
      </c>
      <c r="BJ313" s="3" t="s">
        <v>156</v>
      </c>
      <c r="BK313" s="26">
        <f>IFERROR(VLOOKUP(BJ313,'Dicionário'!$A:$C,2,0),"Conferir")</f>
        <v>2</v>
      </c>
      <c r="BL313" s="3">
        <v>2347.0</v>
      </c>
      <c r="BM313" s="3" t="s">
        <v>138</v>
      </c>
      <c r="BN313" s="26">
        <f>IFERROR(VLOOKUP(BM313,'Dicionário'!$A:$C,2,0),"Conferir")</f>
        <v>2</v>
      </c>
      <c r="BO313" s="3">
        <v>68.0</v>
      </c>
      <c r="BP313" s="3" t="s">
        <v>114</v>
      </c>
      <c r="BQ313" s="26">
        <f>IFERROR(VLOOKUP(BP313,'Dicionário'!$A:$C,2,0),"Conferir")</f>
        <v>2</v>
      </c>
      <c r="BR313" s="3">
        <v>134.0</v>
      </c>
      <c r="BS313" s="3" t="s">
        <v>114</v>
      </c>
      <c r="BT313" s="26">
        <f>IFERROR(VLOOKUP(BS313,'Dicionário'!$A:$C,2,0),"Conferir")</f>
        <v>2</v>
      </c>
      <c r="BU313" s="3">
        <v>37.0</v>
      </c>
      <c r="BV313" s="3" t="s">
        <v>139</v>
      </c>
      <c r="BW313" s="26">
        <f>IFERROR(VLOOKUP(BV313,'Dicionário'!$A:$C,2,0),"Conferir")</f>
        <v>2</v>
      </c>
      <c r="BX313" s="3" t="s">
        <v>115</v>
      </c>
      <c r="BY313" s="3">
        <v>115.0</v>
      </c>
      <c r="BZ313" s="3" t="s">
        <v>116</v>
      </c>
      <c r="CA313" s="26">
        <f>IFERROR(VLOOKUP(BZ313,'Dicionário'!$A:$C,2,0),"Conferir")</f>
        <v>2</v>
      </c>
      <c r="CB313" s="3">
        <v>0.0</v>
      </c>
      <c r="CC313" s="3">
        <v>0.0</v>
      </c>
      <c r="CD313" s="3" t="s">
        <v>113</v>
      </c>
      <c r="CE313" s="26">
        <f>IFERROR(VLOOKUP(CD313,'Dicionário'!$A:$C,2,0),"Conferir")</f>
        <v>2</v>
      </c>
      <c r="CF313" s="3">
        <v>0.0</v>
      </c>
      <c r="CG313" s="3" t="s">
        <v>113</v>
      </c>
      <c r="CH313" s="26">
        <f>IFERROR(VLOOKUP(CG313,'Dicionário'!$A:$C,2,0),"Conferir")</f>
        <v>2</v>
      </c>
      <c r="CI313" s="3">
        <v>120.0</v>
      </c>
      <c r="CJ313" s="3" t="s">
        <v>118</v>
      </c>
      <c r="CK313" s="26">
        <f>IFERROR(VLOOKUP(CJ313,'Dicionário'!$A:$C,2,0),"Conferir")</f>
        <v>2</v>
      </c>
      <c r="CL313" s="3" t="s">
        <v>1533</v>
      </c>
      <c r="CM313" s="3">
        <v>0.0</v>
      </c>
      <c r="CN313" s="3">
        <v>0.0</v>
      </c>
      <c r="CO313" s="3">
        <v>0.0</v>
      </c>
      <c r="CP313" s="3" t="s">
        <v>113</v>
      </c>
      <c r="CQ313" s="26">
        <f>IFERROR(VLOOKUP(CP313,'Dicionário'!$A:$C,2,0),"Conferir")</f>
        <v>2</v>
      </c>
      <c r="CR313" s="3">
        <v>0.0</v>
      </c>
      <c r="CS313" s="3" t="s">
        <v>113</v>
      </c>
      <c r="CT313" s="3">
        <v>0.0</v>
      </c>
      <c r="CU313" s="3">
        <f t="shared" si="46"/>
        <v>0</v>
      </c>
      <c r="CV313" s="3" t="s">
        <v>113</v>
      </c>
      <c r="CW313" s="3">
        <v>0.0</v>
      </c>
      <c r="CX313" s="3" t="s">
        <v>113</v>
      </c>
      <c r="CY313" s="26">
        <f>IFERROR(VLOOKUP(CX313,'Dicionário'!$A:$C,2,0),"Conferir")</f>
        <v>2</v>
      </c>
      <c r="DA313" s="3" t="s">
        <v>122</v>
      </c>
      <c r="DB313" s="3" t="s">
        <v>122</v>
      </c>
      <c r="DC313" s="26">
        <f>IFERROR(VLOOKUP(DB313,'Dicionário'!$A:$C,2,0),"Conferir")</f>
        <v>1</v>
      </c>
      <c r="DD313" s="3" t="s">
        <v>144</v>
      </c>
      <c r="DF313" s="3" t="s">
        <v>124</v>
      </c>
      <c r="DG313" s="26">
        <f>IFERROR(VLOOKUP(DF313,'Dicionário'!$A:$C,2,0),"Conferir")</f>
        <v>2</v>
      </c>
      <c r="DH313" s="3" t="s">
        <v>126</v>
      </c>
      <c r="DI313" s="26">
        <f>IFERROR(VLOOKUP(DH313,'Dicionário'!$A:$C,2,0),"Conferir")</f>
        <v>7</v>
      </c>
      <c r="DJ313" s="3" t="s">
        <v>146</v>
      </c>
      <c r="DK313" s="26">
        <f>IFERROR(VLOOKUP(DJ313,'Dicionário'!$A:$C,2,0),"Conferir")</f>
        <v>5</v>
      </c>
      <c r="DL313" s="3" t="s">
        <v>92</v>
      </c>
      <c r="DM313" s="26">
        <f>IFERROR(VLOOKUP(DL313,'Dicionário'!$A:$C,2,0),"Conferir")</f>
        <v>2</v>
      </c>
      <c r="DN313" s="3" t="s">
        <v>92</v>
      </c>
      <c r="DO313" s="26">
        <f>IFERROR(VLOOKUP(DN313,'Dicionário'!$A:$C,2,0),"Conferir")</f>
        <v>2</v>
      </c>
      <c r="DQ313" s="27">
        <f t="shared" si="5"/>
        <v>2427</v>
      </c>
      <c r="DR313" s="27">
        <f t="shared" si="6"/>
        <v>2821</v>
      </c>
      <c r="DS313" s="27">
        <f t="shared" si="7"/>
        <v>18</v>
      </c>
      <c r="DT313" s="27">
        <v>2023.0</v>
      </c>
    </row>
    <row r="314">
      <c r="A314" s="2">
        <v>45045.473495150465</v>
      </c>
      <c r="B314" s="3" t="s">
        <v>2240</v>
      </c>
      <c r="C314" s="3" t="s">
        <v>91</v>
      </c>
      <c r="D314" s="3" t="s">
        <v>91</v>
      </c>
      <c r="E314" s="3" t="s">
        <v>92</v>
      </c>
      <c r="F314" s="3">
        <v>2.0</v>
      </c>
      <c r="G314" s="3" t="s">
        <v>93</v>
      </c>
      <c r="H314" s="3" t="s">
        <v>94</v>
      </c>
      <c r="I314" s="3" t="s">
        <v>95</v>
      </c>
      <c r="J314" s="3" t="s">
        <v>96</v>
      </c>
      <c r="K314" s="3" t="s">
        <v>2241</v>
      </c>
      <c r="L314" s="3">
        <v>2.023030588E9</v>
      </c>
      <c r="M314" s="3" t="s">
        <v>294</v>
      </c>
      <c r="N314" s="3" t="s">
        <v>2242</v>
      </c>
      <c r="O314" s="3">
        <v>1.1952084319E10</v>
      </c>
      <c r="P314" s="3">
        <v>5.44917042E8</v>
      </c>
      <c r="R314" s="3">
        <v>4.6718394823E10</v>
      </c>
      <c r="S314" s="4">
        <v>38306.0</v>
      </c>
      <c r="T314" s="3" t="s">
        <v>99</v>
      </c>
      <c r="U314" s="3" t="s">
        <v>100</v>
      </c>
      <c r="V314" s="3" t="s">
        <v>2243</v>
      </c>
      <c r="W314" s="5" t="s">
        <v>2244</v>
      </c>
      <c r="X314" s="3" t="s">
        <v>391</v>
      </c>
      <c r="Y314" s="3" t="s">
        <v>104</v>
      </c>
      <c r="Z314" s="3" t="s">
        <v>105</v>
      </c>
      <c r="AA314" s="3" t="s">
        <v>106</v>
      </c>
      <c r="AC314" s="3">
        <v>4.0</v>
      </c>
      <c r="AD314" s="3">
        <v>3.0</v>
      </c>
      <c r="AE314" s="23">
        <f t="shared" si="1"/>
        <v>6</v>
      </c>
      <c r="AF314" s="3">
        <v>0.0</v>
      </c>
      <c r="AG314" s="23">
        <f t="shared" si="2"/>
        <v>6</v>
      </c>
      <c r="AH314" s="24" t="str">
        <f t="shared" si="3"/>
        <v>Ok</v>
      </c>
      <c r="AI314" s="3" t="s">
        <v>107</v>
      </c>
      <c r="AJ314" s="3">
        <v>0.0</v>
      </c>
      <c r="AK314" s="3" t="s">
        <v>109</v>
      </c>
      <c r="AL314" s="25">
        <f>IFERROR(VLOOKUP(AK314,'Dicionário'!A:C,2,0),"Conferir")</f>
        <v>2</v>
      </c>
      <c r="AM314" s="3">
        <v>0.0</v>
      </c>
      <c r="AN314" s="3" t="s">
        <v>109</v>
      </c>
      <c r="AO314" s="26">
        <f>IFERROR(VLOOKUP(AN314,'Dicionário'!$A:$C,2,0),"Conferir")</f>
        <v>2</v>
      </c>
      <c r="AP314" s="3">
        <v>5494.0</v>
      </c>
      <c r="AQ314" s="3" t="s">
        <v>108</v>
      </c>
      <c r="AR314" s="26">
        <f>IFERROR(VLOOKUP(AQ314,'Dicionário'!$A:$C,2,0),"Conferir")</f>
        <v>2</v>
      </c>
      <c r="AS314" s="3">
        <v>0.0</v>
      </c>
      <c r="AT314" s="3" t="s">
        <v>109</v>
      </c>
      <c r="AU314" s="26">
        <f>IFERROR(VLOOKUP(AT314,'Dicionário'!$A:$C,2,0),"Conferir")</f>
        <v>2</v>
      </c>
      <c r="AV314" s="3">
        <v>0.0</v>
      </c>
      <c r="AW314" s="3" t="s">
        <v>109</v>
      </c>
      <c r="AX314" s="26">
        <f>IFERROR(VLOOKUP(AW314,'Dicionário'!$A:$C,2,0),"Conferir")</f>
        <v>2</v>
      </c>
      <c r="AY314" s="3">
        <v>0.0</v>
      </c>
      <c r="AZ314" s="3" t="s">
        <v>109</v>
      </c>
      <c r="BA314" s="26">
        <f>IFERROR(VLOOKUP(AZ314,'Dicionário'!$A:$C,2,0),"Conferir")</f>
        <v>2</v>
      </c>
      <c r="BB314" s="3">
        <v>0.0</v>
      </c>
      <c r="BC314" s="3" t="s">
        <v>109</v>
      </c>
      <c r="BD314" s="26">
        <f>IFERROR(VLOOKUP(BC314,'Dicionário'!$A:$C,2,0),"Conferir")</f>
        <v>2</v>
      </c>
      <c r="BF314" s="3">
        <v>0.0</v>
      </c>
      <c r="BG314" s="3" t="s">
        <v>111</v>
      </c>
      <c r="BH314" s="26">
        <f>IFERROR(VLOOKUP(BG314,'Dicionário'!$A:$C,2,0),"Conferir")</f>
        <v>2</v>
      </c>
      <c r="BI314" s="3">
        <v>2293.0</v>
      </c>
      <c r="BJ314" s="3" t="s">
        <v>245</v>
      </c>
      <c r="BK314" s="26">
        <f>IFERROR(VLOOKUP(BJ314,'Dicionário'!$A:$C,2,0),"Conferir")</f>
        <v>0</v>
      </c>
      <c r="BL314" s="3">
        <v>0.0</v>
      </c>
      <c r="BM314" s="3" t="s">
        <v>113</v>
      </c>
      <c r="BN314" s="26">
        <f>IFERROR(VLOOKUP(BM314,'Dicionário'!$A:$C,2,0),"Conferir")</f>
        <v>2</v>
      </c>
      <c r="BO314" s="3">
        <v>0.0</v>
      </c>
      <c r="BP314" s="3" t="s">
        <v>371</v>
      </c>
      <c r="BQ314" s="26">
        <f>IFERROR(VLOOKUP(BP314,'Dicionário'!$A:$C,2,0),"Conferir")</f>
        <v>0</v>
      </c>
      <c r="BR314" s="3">
        <v>0.0</v>
      </c>
      <c r="BS314" s="3" t="s">
        <v>372</v>
      </c>
      <c r="BT314" s="26">
        <f>IFERROR(VLOOKUP(BS314,'Dicionário'!$A:$C,2,0),"Conferir")</f>
        <v>0</v>
      </c>
      <c r="BU314" s="3">
        <v>0.0</v>
      </c>
      <c r="BV314" s="3" t="s">
        <v>113</v>
      </c>
      <c r="BW314" s="26">
        <f>IFERROR(VLOOKUP(BV314,'Dicionário'!$A:$C,2,0),"Conferir")</f>
        <v>2</v>
      </c>
      <c r="BX314" s="3" t="s">
        <v>115</v>
      </c>
      <c r="BY314" s="3">
        <v>0.0</v>
      </c>
      <c r="BZ314" s="3" t="s">
        <v>113</v>
      </c>
      <c r="CA314" s="26">
        <f>IFERROR(VLOOKUP(BZ314,'Dicionário'!$A:$C,2,0),"Conferir")</f>
        <v>2</v>
      </c>
      <c r="CB314" s="3">
        <v>0.0</v>
      </c>
      <c r="CC314" s="3">
        <v>0.0</v>
      </c>
      <c r="CD314" s="3" t="s">
        <v>113</v>
      </c>
      <c r="CE314" s="26">
        <f>IFERROR(VLOOKUP(CD314,'Dicionário'!$A:$C,2,0),"Conferir")</f>
        <v>2</v>
      </c>
      <c r="CF314" s="3">
        <v>139.0</v>
      </c>
      <c r="CG314" s="3" t="s">
        <v>117</v>
      </c>
      <c r="CH314" s="26">
        <f>IFERROR(VLOOKUP(CG314,'Dicionário'!$A:$C,2,0),"Conferir")</f>
        <v>2</v>
      </c>
      <c r="CI314" s="3">
        <v>0.0</v>
      </c>
      <c r="CJ314" s="3" t="s">
        <v>113</v>
      </c>
      <c r="CK314" s="26">
        <f>IFERROR(VLOOKUP(CJ314,'Dicionário'!$A:$C,2,0),"Conferir")</f>
        <v>2</v>
      </c>
      <c r="CL314" s="3" t="s">
        <v>690</v>
      </c>
      <c r="CM314" s="3">
        <v>1.0</v>
      </c>
      <c r="CN314" s="3">
        <v>0.0</v>
      </c>
      <c r="CO314" s="3">
        <v>0.0</v>
      </c>
      <c r="CP314" s="3" t="s">
        <v>113</v>
      </c>
      <c r="CQ314" s="26">
        <f>IFERROR(VLOOKUP(CP314,'Dicionário'!$A:$C,2,0),"Conferir")</f>
        <v>2</v>
      </c>
      <c r="CR314" s="3">
        <v>0.0</v>
      </c>
      <c r="CS314" s="3" t="s">
        <v>120</v>
      </c>
      <c r="CT314" s="3">
        <v>1996.0</v>
      </c>
      <c r="CU314" s="3">
        <v>0.0</v>
      </c>
      <c r="CV314" s="3" t="s">
        <v>120</v>
      </c>
      <c r="CW314" s="3">
        <v>0.0</v>
      </c>
      <c r="CX314" s="3" t="s">
        <v>113</v>
      </c>
      <c r="CY314" s="26">
        <f>IFERROR(VLOOKUP(CX314,'Dicionário'!$A:$C,2,0),"Conferir")</f>
        <v>2</v>
      </c>
      <c r="CZ314" s="3" t="s">
        <v>2208</v>
      </c>
      <c r="DA314" s="3" t="s">
        <v>331</v>
      </c>
      <c r="DB314" s="3" t="s">
        <v>122</v>
      </c>
      <c r="DC314" s="26">
        <f>IFERROR(VLOOKUP(DB314,'Dicionário'!$A:$C,2,0),"Conferir")</f>
        <v>1</v>
      </c>
      <c r="DD314" s="3" t="s">
        <v>123</v>
      </c>
      <c r="DF314" s="3" t="s">
        <v>124</v>
      </c>
      <c r="DG314" s="26">
        <f>IFERROR(VLOOKUP(DF314,'Dicionário'!$A:$C,2,0),"Conferir")</f>
        <v>2</v>
      </c>
      <c r="DH314" s="3" t="s">
        <v>181</v>
      </c>
      <c r="DI314" s="26">
        <f>IFERROR(VLOOKUP(DH314,'Dicionário'!$A:$C,2,0),"Conferir")</f>
        <v>1</v>
      </c>
      <c r="DJ314" s="3" t="s">
        <v>126</v>
      </c>
      <c r="DK314" s="26">
        <f>IFERROR(VLOOKUP(DJ314,'Dicionário'!$A:$C,2,0),"Conferir")</f>
        <v>7</v>
      </c>
      <c r="DL314" s="3" t="s">
        <v>92</v>
      </c>
      <c r="DM314" s="26">
        <f>IFERROR(VLOOKUP(DL314,'Dicionário'!$A:$C,2,0),"Conferir")</f>
        <v>2</v>
      </c>
      <c r="DN314" s="3" t="s">
        <v>92</v>
      </c>
      <c r="DO314" s="26">
        <f>IFERROR(VLOOKUP(DN314,'Dicionário'!$A:$C,2,0),"Conferir")</f>
        <v>2</v>
      </c>
      <c r="DQ314" s="27">
        <f t="shared" si="5"/>
        <v>5494</v>
      </c>
      <c r="DR314" s="27">
        <f t="shared" si="6"/>
        <v>2432</v>
      </c>
      <c r="DS314" s="27">
        <f t="shared" si="7"/>
        <v>18</v>
      </c>
      <c r="DT314" s="27">
        <v>2022.0</v>
      </c>
    </row>
    <row r="315">
      <c r="A315" s="2">
        <v>45045.65609528935</v>
      </c>
      <c r="B315" s="3" t="s">
        <v>2246</v>
      </c>
      <c r="C315" s="3" t="s">
        <v>91</v>
      </c>
      <c r="D315" s="3" t="s">
        <v>92</v>
      </c>
      <c r="E315" s="3" t="s">
        <v>2247</v>
      </c>
      <c r="F315" s="3">
        <v>2.0</v>
      </c>
      <c r="G315" s="3">
        <v>2.0</v>
      </c>
      <c r="H315" s="3">
        <v>1.0</v>
      </c>
      <c r="I315" s="3" t="s">
        <v>95</v>
      </c>
      <c r="J315" s="3" t="s">
        <v>96</v>
      </c>
      <c r="K315" s="3" t="s">
        <v>2248</v>
      </c>
      <c r="L315" s="3">
        <v>2.023030592E9</v>
      </c>
      <c r="M315" s="3" t="s">
        <v>2245</v>
      </c>
      <c r="N315" s="3" t="s">
        <v>2249</v>
      </c>
      <c r="O315" s="3">
        <v>1.1950672438E10</v>
      </c>
      <c r="P315" s="3">
        <v>5.06236444E8</v>
      </c>
      <c r="Q315" s="3" t="s">
        <v>92</v>
      </c>
      <c r="R315" s="3">
        <v>4.7890458894E10</v>
      </c>
      <c r="S315" s="4">
        <v>38211.0</v>
      </c>
      <c r="T315" s="3" t="s">
        <v>131</v>
      </c>
      <c r="U315" s="3" t="s">
        <v>100</v>
      </c>
      <c r="V315" s="3" t="s">
        <v>2250</v>
      </c>
      <c r="W315" s="5" t="s">
        <v>2251</v>
      </c>
      <c r="X315" s="3" t="s">
        <v>476</v>
      </c>
      <c r="Y315" s="3" t="s">
        <v>104</v>
      </c>
      <c r="Z315" s="3" t="s">
        <v>105</v>
      </c>
      <c r="AA315" s="3" t="s">
        <v>106</v>
      </c>
      <c r="AC315" s="3">
        <v>4.0</v>
      </c>
      <c r="AD315" s="3">
        <v>4.0</v>
      </c>
      <c r="AE315" s="23">
        <f t="shared" si="1"/>
        <v>8</v>
      </c>
      <c r="AF315" s="3">
        <v>0.0</v>
      </c>
      <c r="AG315" s="23">
        <f t="shared" si="2"/>
        <v>8</v>
      </c>
      <c r="AH315" s="24" t="str">
        <f t="shared" si="3"/>
        <v>Ok</v>
      </c>
      <c r="AI315" s="3" t="s">
        <v>107</v>
      </c>
      <c r="AJ315" s="3">
        <v>0.0</v>
      </c>
      <c r="AK315" s="3" t="s">
        <v>109</v>
      </c>
      <c r="AL315" s="25">
        <f>IFERROR(VLOOKUP(AK315,'Dicionário'!A:C,2,0),"Conferir")</f>
        <v>2</v>
      </c>
      <c r="AM315" s="3">
        <v>3000.0</v>
      </c>
      <c r="AN315" s="3" t="s">
        <v>135</v>
      </c>
      <c r="AO315" s="26">
        <f>IFERROR(VLOOKUP(AN315,'Dicionário'!$A:$C,2,0),"Conferir")</f>
        <v>2</v>
      </c>
      <c r="AP315" s="3">
        <v>0.0</v>
      </c>
      <c r="AQ315" s="3" t="s">
        <v>109</v>
      </c>
      <c r="AR315" s="26">
        <f>IFERROR(VLOOKUP(AQ315,'Dicionário'!$A:$C,2,0),"Conferir")</f>
        <v>2</v>
      </c>
      <c r="AS315" s="3">
        <v>0.0</v>
      </c>
      <c r="AT315" s="3" t="s">
        <v>109</v>
      </c>
      <c r="AU315" s="26">
        <f>IFERROR(VLOOKUP(AT315,'Dicionário'!$A:$C,2,0),"Conferir")</f>
        <v>2</v>
      </c>
      <c r="AV315" s="3">
        <v>0.0</v>
      </c>
      <c r="AW315" s="3" t="s">
        <v>109</v>
      </c>
      <c r="AX315" s="26">
        <f>IFERROR(VLOOKUP(AW315,'Dicionário'!$A:$C,2,0),"Conferir")</f>
        <v>2</v>
      </c>
      <c r="AY315" s="3">
        <v>0.0</v>
      </c>
      <c r="AZ315" s="3" t="s">
        <v>109</v>
      </c>
      <c r="BA315" s="26">
        <f>IFERROR(VLOOKUP(AZ315,'Dicionário'!$A:$C,2,0),"Conferir")</f>
        <v>2</v>
      </c>
      <c r="BB315" s="3">
        <v>0.0</v>
      </c>
      <c r="BC315" s="3" t="s">
        <v>109</v>
      </c>
      <c r="BD315" s="26">
        <f>IFERROR(VLOOKUP(BC315,'Dicionário'!$A:$C,2,0),"Conferir")</f>
        <v>2</v>
      </c>
      <c r="BE315" s="3" t="s">
        <v>622</v>
      </c>
      <c r="BF315" s="3">
        <v>0.0</v>
      </c>
      <c r="BG315" s="3" t="s">
        <v>111</v>
      </c>
      <c r="BH315" s="26">
        <f>IFERROR(VLOOKUP(BG315,'Dicionário'!$A:$C,2,0),"Conferir")</f>
        <v>2</v>
      </c>
      <c r="BI315" s="3">
        <v>1200.0</v>
      </c>
      <c r="BJ315" s="3" t="s">
        <v>112</v>
      </c>
      <c r="BK315" s="26">
        <f>IFERROR(VLOOKUP(BJ315,'Dicionário'!$A:$C,2,0),"Conferir")</f>
        <v>2</v>
      </c>
      <c r="BL315" s="3">
        <v>0.0</v>
      </c>
      <c r="BM315" s="3" t="s">
        <v>225</v>
      </c>
      <c r="BN315" s="26">
        <f>IFERROR(VLOOKUP(BM315,'Dicionário'!$A:$C,2,0),"Conferir")</f>
        <v>0</v>
      </c>
      <c r="BO315" s="3">
        <v>0.0</v>
      </c>
      <c r="BP315" s="3" t="s">
        <v>114</v>
      </c>
      <c r="BQ315" s="26">
        <f>IFERROR(VLOOKUP(BP315,'Dicionário'!$A:$C,2,0),"Conferir")</f>
        <v>2</v>
      </c>
      <c r="BR315" s="3">
        <v>95.0</v>
      </c>
      <c r="BS315" s="3" t="s">
        <v>114</v>
      </c>
      <c r="BT315" s="26">
        <f>IFERROR(VLOOKUP(BS315,'Dicionário'!$A:$C,2,0),"Conferir")</f>
        <v>2</v>
      </c>
      <c r="BU315" s="3">
        <v>0.0</v>
      </c>
      <c r="BV315" s="3" t="s">
        <v>113</v>
      </c>
      <c r="BW315" s="26">
        <f>IFERROR(VLOOKUP(BV315,'Dicionário'!$A:$C,2,0),"Conferir")</f>
        <v>2</v>
      </c>
      <c r="BX315" s="3" t="s">
        <v>157</v>
      </c>
      <c r="BY315" s="3">
        <v>100.0</v>
      </c>
      <c r="BZ315" s="3" t="s">
        <v>113</v>
      </c>
      <c r="CA315" s="26">
        <f>IFERROR(VLOOKUP(BZ315,'Dicionário'!$A:$C,2,0),"Conferir")</f>
        <v>2</v>
      </c>
      <c r="CB315" s="3">
        <v>0.0</v>
      </c>
      <c r="CC315" s="3">
        <v>0.0</v>
      </c>
      <c r="CD315" s="3" t="s">
        <v>113</v>
      </c>
      <c r="CE315" s="26">
        <f>IFERROR(VLOOKUP(CD315,'Dicionário'!$A:$C,2,0),"Conferir")</f>
        <v>2</v>
      </c>
      <c r="CF315" s="3">
        <v>0.0</v>
      </c>
      <c r="CG315" s="3" t="s">
        <v>113</v>
      </c>
      <c r="CH315" s="26">
        <f>IFERROR(VLOOKUP(CG315,'Dicionário'!$A:$C,2,0),"Conferir")</f>
        <v>2</v>
      </c>
      <c r="CI315" s="3">
        <v>300.0</v>
      </c>
      <c r="CJ315" s="3" t="s">
        <v>118</v>
      </c>
      <c r="CK315" s="26">
        <f>IFERROR(VLOOKUP(CJ315,'Dicionário'!$A:$C,2,0),"Conferir")</f>
        <v>2</v>
      </c>
      <c r="CL315" s="3" t="s">
        <v>623</v>
      </c>
      <c r="CM315" s="3">
        <v>1.0</v>
      </c>
      <c r="CN315" s="3">
        <v>0.0</v>
      </c>
      <c r="CO315" s="3">
        <v>0.0</v>
      </c>
      <c r="CP315" s="3" t="s">
        <v>113</v>
      </c>
      <c r="CQ315" s="26">
        <f>IFERROR(VLOOKUP(CP315,'Dicionário'!$A:$C,2,0),"Conferir")</f>
        <v>2</v>
      </c>
      <c r="CR315" s="3">
        <v>0.0</v>
      </c>
      <c r="CS315" s="3" t="s">
        <v>113</v>
      </c>
      <c r="CT315" s="3">
        <v>0.0</v>
      </c>
      <c r="CU315" s="3">
        <f>ROUNDDOWN((CT315-CR315)/12,0)</f>
        <v>0</v>
      </c>
      <c r="CV315" s="3" t="s">
        <v>113</v>
      </c>
      <c r="CW315" s="3">
        <v>2000.0</v>
      </c>
      <c r="CX315" s="3" t="s">
        <v>207</v>
      </c>
      <c r="CY315" s="26">
        <f>IFERROR(VLOOKUP(CX315,'Dicionário'!$A:$C,2,0),"Conferir")</f>
        <v>0</v>
      </c>
      <c r="CZ315" s="3" t="s">
        <v>624</v>
      </c>
      <c r="DA315" s="3" t="s">
        <v>121</v>
      </c>
      <c r="DB315" s="3" t="s">
        <v>121</v>
      </c>
      <c r="DC315" s="26">
        <f>IFERROR(VLOOKUP(DB315,'Dicionário'!$A:$C,2,0),"Conferir")</f>
        <v>2</v>
      </c>
      <c r="DD315" s="3" t="s">
        <v>144</v>
      </c>
      <c r="DE315" s="3" t="s">
        <v>92</v>
      </c>
      <c r="DF315" s="3" t="s">
        <v>145</v>
      </c>
      <c r="DG315" s="26">
        <f>IFERROR(VLOOKUP(DF315,'Dicionário'!$A:$C,2,0),"Conferir")</f>
        <v>1</v>
      </c>
      <c r="DH315" s="3" t="s">
        <v>146</v>
      </c>
      <c r="DI315" s="26">
        <f>IFERROR(VLOOKUP(DH315,'Dicionário'!$A:$C,2,0),"Conferir")</f>
        <v>5</v>
      </c>
      <c r="DJ315" s="3" t="s">
        <v>126</v>
      </c>
      <c r="DK315" s="26">
        <f>IFERROR(VLOOKUP(DJ315,'Dicionário'!$A:$C,2,0),"Conferir")</f>
        <v>7</v>
      </c>
      <c r="DL315" s="3" t="s">
        <v>91</v>
      </c>
      <c r="DM315" s="26">
        <f>IFERROR(VLOOKUP(DL315,'Dicionário'!$A:$C,2,0),"Conferir")</f>
        <v>1</v>
      </c>
      <c r="DN315" s="3" t="s">
        <v>91</v>
      </c>
      <c r="DO315" s="26">
        <f>IFERROR(VLOOKUP(DN315,'Dicionário'!$A:$C,2,0),"Conferir")</f>
        <v>1</v>
      </c>
      <c r="DQ315" s="27">
        <f t="shared" si="5"/>
        <v>3000</v>
      </c>
      <c r="DR315" s="27">
        <f t="shared" si="6"/>
        <v>1695</v>
      </c>
      <c r="DS315" s="27">
        <f t="shared" si="7"/>
        <v>19</v>
      </c>
      <c r="DT315" s="27">
        <v>2023.0</v>
      </c>
    </row>
    <row r="316">
      <c r="A316" s="2">
        <v>45045.53423369213</v>
      </c>
      <c r="B316" s="3" t="s">
        <v>2252</v>
      </c>
      <c r="C316" s="3" t="s">
        <v>91</v>
      </c>
      <c r="D316" s="3" t="s">
        <v>92</v>
      </c>
      <c r="E316" s="3" t="s">
        <v>92</v>
      </c>
      <c r="F316" s="3" t="s">
        <v>93</v>
      </c>
      <c r="G316" s="3" t="s">
        <v>93</v>
      </c>
      <c r="H316" s="3" t="s">
        <v>94</v>
      </c>
      <c r="I316" s="3" t="s">
        <v>95</v>
      </c>
      <c r="J316" s="3" t="s">
        <v>96</v>
      </c>
      <c r="K316" s="3" t="s">
        <v>2253</v>
      </c>
      <c r="L316" s="3">
        <v>2.023030589E9</v>
      </c>
      <c r="M316" s="3" t="s">
        <v>364</v>
      </c>
      <c r="N316" s="3" t="s">
        <v>2254</v>
      </c>
      <c r="O316" s="3">
        <v>1.1992994744E10</v>
      </c>
      <c r="P316" s="3">
        <v>5.24041696E8</v>
      </c>
      <c r="Q316" s="3" t="s">
        <v>92</v>
      </c>
      <c r="R316" s="3">
        <v>4.4544064805E10</v>
      </c>
      <c r="S316" s="4">
        <v>38528.0</v>
      </c>
      <c r="T316" s="3" t="s">
        <v>131</v>
      </c>
      <c r="U316" s="3" t="s">
        <v>100</v>
      </c>
      <c r="V316" s="3" t="s">
        <v>2255</v>
      </c>
      <c r="W316" s="5" t="s">
        <v>2256</v>
      </c>
      <c r="X316" s="3" t="s">
        <v>103</v>
      </c>
      <c r="Y316" s="3" t="s">
        <v>104</v>
      </c>
      <c r="Z316" s="3" t="s">
        <v>105</v>
      </c>
      <c r="AA316" s="3" t="s">
        <v>106</v>
      </c>
      <c r="AC316" s="3">
        <v>2.0</v>
      </c>
      <c r="AD316" s="3">
        <v>2.0</v>
      </c>
      <c r="AE316" s="23">
        <f t="shared" si="1"/>
        <v>4</v>
      </c>
      <c r="AG316" s="23">
        <f t="shared" si="2"/>
        <v>4</v>
      </c>
      <c r="AH316" s="24" t="str">
        <f t="shared" si="3"/>
        <v>Ok</v>
      </c>
      <c r="AI316" s="3" t="s">
        <v>107</v>
      </c>
      <c r="AJ316" s="3">
        <v>800.0</v>
      </c>
      <c r="AK316" s="3" t="s">
        <v>274</v>
      </c>
      <c r="AL316" s="25">
        <f>IFERROR(VLOOKUP(AK316,'Dicionário'!A:C,2,0),"Conferir")</f>
        <v>0</v>
      </c>
      <c r="AM316" s="3">
        <v>1358.0</v>
      </c>
      <c r="AN316" s="3" t="s">
        <v>108</v>
      </c>
      <c r="AO316" s="26">
        <f>IFERROR(VLOOKUP(AN316,'Dicionário'!$A:$C,2,0),"Conferir")</f>
        <v>2</v>
      </c>
      <c r="AP316" s="3">
        <v>5349.0</v>
      </c>
      <c r="AQ316" s="3" t="s">
        <v>108</v>
      </c>
      <c r="AR316" s="26">
        <f>IFERROR(VLOOKUP(AQ316,'Dicionário'!$A:$C,2,0),"Conferir")</f>
        <v>2</v>
      </c>
      <c r="AS316" s="3">
        <v>0.0</v>
      </c>
      <c r="AT316" s="3" t="s">
        <v>109</v>
      </c>
      <c r="AU316" s="26">
        <f>IFERROR(VLOOKUP(AT316,'Dicionário'!$A:$C,2,0),"Conferir")</f>
        <v>2</v>
      </c>
      <c r="AV316" s="3">
        <v>0.0</v>
      </c>
      <c r="AW316" s="3" t="s">
        <v>109</v>
      </c>
      <c r="AX316" s="26">
        <f>IFERROR(VLOOKUP(AW316,'Dicionário'!$A:$C,2,0),"Conferir")</f>
        <v>2</v>
      </c>
      <c r="AY316" s="3">
        <v>0.0</v>
      </c>
      <c r="AZ316" s="3" t="s">
        <v>109</v>
      </c>
      <c r="BA316" s="26">
        <f>IFERROR(VLOOKUP(AZ316,'Dicionário'!$A:$C,2,0),"Conferir")</f>
        <v>2</v>
      </c>
      <c r="BB316" s="3">
        <v>0.0</v>
      </c>
      <c r="BC316" s="3" t="s">
        <v>109</v>
      </c>
      <c r="BD316" s="26">
        <f>IFERROR(VLOOKUP(BC316,'Dicionário'!$A:$C,2,0),"Conferir")</f>
        <v>2</v>
      </c>
      <c r="BF316" s="3">
        <v>0.0</v>
      </c>
      <c r="BG316" s="3" t="s">
        <v>155</v>
      </c>
      <c r="BH316" s="26">
        <f>IFERROR(VLOOKUP(BG316,'Dicionário'!$A:$C,2,0),"Conferir")</f>
        <v>3</v>
      </c>
      <c r="BI316" s="3">
        <v>0.0</v>
      </c>
      <c r="BJ316" s="3" t="s">
        <v>156</v>
      </c>
      <c r="BK316" s="26">
        <f>IFERROR(VLOOKUP(BJ316,'Dicionário'!$A:$C,2,0),"Conferir")</f>
        <v>2</v>
      </c>
      <c r="BL316" s="3">
        <v>0.0</v>
      </c>
      <c r="BM316" s="3" t="s">
        <v>225</v>
      </c>
      <c r="BN316" s="26">
        <f>IFERROR(VLOOKUP(BM316,'Dicionário'!$A:$C,2,0),"Conferir")</f>
        <v>0</v>
      </c>
      <c r="BO316" s="3">
        <v>95.0</v>
      </c>
      <c r="BP316" s="3" t="s">
        <v>114</v>
      </c>
      <c r="BQ316" s="26">
        <f>IFERROR(VLOOKUP(BP316,'Dicionário'!$A:$C,2,0),"Conferir")</f>
        <v>2</v>
      </c>
      <c r="BR316" s="3">
        <v>215.0</v>
      </c>
      <c r="BS316" s="3" t="s">
        <v>114</v>
      </c>
      <c r="BT316" s="26">
        <f>IFERROR(VLOOKUP(BS316,'Dicionário'!$A:$C,2,0),"Conferir")</f>
        <v>2</v>
      </c>
      <c r="BU316" s="3">
        <v>90.0</v>
      </c>
      <c r="BV316" s="3" t="s">
        <v>256</v>
      </c>
      <c r="BW316" s="26">
        <f>IFERROR(VLOOKUP(BV316,'Dicionário'!$A:$C,2,0),"Conferir")</f>
        <v>0</v>
      </c>
      <c r="BX316" s="3" t="s">
        <v>115</v>
      </c>
      <c r="BY316" s="3">
        <v>120.0</v>
      </c>
      <c r="BZ316" s="3" t="s">
        <v>140</v>
      </c>
      <c r="CA316" s="26">
        <f>IFERROR(VLOOKUP(BZ316,'Dicionário'!$A:$C,2,0),"Conferir")</f>
        <v>0</v>
      </c>
      <c r="CB316" s="3">
        <v>1400.0</v>
      </c>
      <c r="CC316" s="3">
        <v>0.0</v>
      </c>
      <c r="CD316" s="3" t="s">
        <v>113</v>
      </c>
      <c r="CE316" s="26">
        <f>IFERROR(VLOOKUP(CD316,'Dicionário'!$A:$C,2,0),"Conferir")</f>
        <v>2</v>
      </c>
      <c r="CF316" s="3">
        <v>343.0</v>
      </c>
      <c r="CG316" s="3" t="s">
        <v>117</v>
      </c>
      <c r="CH316" s="26">
        <f>IFERROR(VLOOKUP(CG316,'Dicionário'!$A:$C,2,0),"Conferir")</f>
        <v>2</v>
      </c>
      <c r="CI316" s="3">
        <v>170.0</v>
      </c>
      <c r="CJ316" s="3" t="s">
        <v>118</v>
      </c>
      <c r="CK316" s="26">
        <f>IFERROR(VLOOKUP(CJ316,'Dicionário'!$A:$C,2,0),"Conferir")</f>
        <v>2</v>
      </c>
      <c r="CL316" s="3" t="s">
        <v>589</v>
      </c>
      <c r="CM316" s="3">
        <v>1.0</v>
      </c>
      <c r="CN316" s="3">
        <v>0.0</v>
      </c>
      <c r="CO316" s="3">
        <v>1500.0</v>
      </c>
      <c r="CP316" s="3" t="s">
        <v>207</v>
      </c>
      <c r="CQ316" s="26">
        <f>IFERROR(VLOOKUP(CP316,'Dicionário'!$A:$C,2,0),"Conferir")</f>
        <v>0</v>
      </c>
      <c r="CR316" s="3">
        <v>8357.0</v>
      </c>
      <c r="CS316" s="3" t="s">
        <v>120</v>
      </c>
      <c r="CT316" s="3">
        <v>3731.0</v>
      </c>
      <c r="CU316" s="3">
        <v>0.0</v>
      </c>
      <c r="CV316" s="3" t="s">
        <v>120</v>
      </c>
      <c r="CW316" s="3">
        <v>0.0</v>
      </c>
      <c r="CX316" s="3" t="s">
        <v>113</v>
      </c>
      <c r="CY316" s="26">
        <f>IFERROR(VLOOKUP(CX316,'Dicionário'!$A:$C,2,0),"Conferir")</f>
        <v>2</v>
      </c>
      <c r="DA316" s="3" t="s">
        <v>331</v>
      </c>
      <c r="DB316" s="3" t="s">
        <v>121</v>
      </c>
      <c r="DC316" s="26">
        <f>IFERROR(VLOOKUP(DB316,'Dicionário'!$A:$C,2,0),"Conferir")</f>
        <v>2</v>
      </c>
      <c r="DD316" s="3" t="s">
        <v>144</v>
      </c>
      <c r="DE316" s="3" t="s">
        <v>445</v>
      </c>
      <c r="DF316" s="3" t="s">
        <v>124</v>
      </c>
      <c r="DG316" s="26">
        <f>IFERROR(VLOOKUP(DF316,'Dicionário'!$A:$C,2,0),"Conferir")</f>
        <v>2</v>
      </c>
      <c r="DH316" s="3" t="s">
        <v>126</v>
      </c>
      <c r="DI316" s="26">
        <f>IFERROR(VLOOKUP(DH316,'Dicionário'!$A:$C,2,0),"Conferir")</f>
        <v>7</v>
      </c>
      <c r="DJ316" s="3" t="s">
        <v>126</v>
      </c>
      <c r="DK316" s="26">
        <f>IFERROR(VLOOKUP(DJ316,'Dicionário'!$A:$C,2,0),"Conferir")</f>
        <v>7</v>
      </c>
      <c r="DL316" s="3" t="s">
        <v>92</v>
      </c>
      <c r="DM316" s="26">
        <f>IFERROR(VLOOKUP(DL316,'Dicionário'!$A:$C,2,0),"Conferir")</f>
        <v>2</v>
      </c>
      <c r="DN316" s="3" t="s">
        <v>92</v>
      </c>
      <c r="DO316" s="26">
        <f>IFERROR(VLOOKUP(DN316,'Dicionário'!$A:$C,2,0),"Conferir")</f>
        <v>2</v>
      </c>
      <c r="DQ316" s="27">
        <f t="shared" si="5"/>
        <v>7507</v>
      </c>
      <c r="DR316" s="27">
        <f t="shared" si="6"/>
        <v>3933</v>
      </c>
      <c r="DS316" s="27">
        <f t="shared" si="7"/>
        <v>18</v>
      </c>
      <c r="DT316" s="27">
        <v>2023.0</v>
      </c>
      <c r="DU316" s="28"/>
      <c r="DV316" s="28"/>
      <c r="DW316" s="28"/>
      <c r="DX316" s="28"/>
      <c r="DY316" s="28"/>
      <c r="DZ316" s="28"/>
      <c r="EA316" s="28"/>
      <c r="EB316" s="28"/>
      <c r="EC316" s="28"/>
      <c r="ED316" s="28"/>
      <c r="EE316" s="28"/>
      <c r="EF316" s="28"/>
      <c r="EG316" s="28"/>
      <c r="EH316" s="28"/>
      <c r="EI316" s="28"/>
      <c r="EJ316" s="28"/>
      <c r="EK316" s="28"/>
      <c r="EL316" s="28"/>
      <c r="EM316" s="28"/>
      <c r="EN316" s="28"/>
      <c r="EO316" s="28"/>
      <c r="EP316" s="28"/>
      <c r="EQ316" s="28"/>
      <c r="ER316" s="28"/>
      <c r="ES316" s="28"/>
      <c r="ET316" s="28"/>
      <c r="EU316" s="28"/>
      <c r="EV316" s="28"/>
      <c r="EW316" s="28"/>
      <c r="EX316" s="28"/>
      <c r="EY316" s="28"/>
      <c r="EZ316" s="28"/>
      <c r="FA316" s="28"/>
      <c r="FB316" s="28"/>
      <c r="FC316" s="28"/>
      <c r="FD316" s="28"/>
      <c r="FE316" s="28"/>
      <c r="FF316" s="28"/>
      <c r="FG316" s="28"/>
      <c r="FH316" s="28"/>
      <c r="FI316" s="28"/>
      <c r="FJ316" s="28"/>
      <c r="FK316" s="28"/>
      <c r="FL316" s="28"/>
      <c r="FM316" s="28"/>
      <c r="FN316" s="28"/>
      <c r="FO316" s="28"/>
      <c r="FP316" s="28"/>
      <c r="FQ316" s="28"/>
      <c r="FR316" s="28"/>
      <c r="FS316" s="28"/>
      <c r="FT316" s="28"/>
      <c r="FU316" s="28"/>
      <c r="FV316" s="28"/>
      <c r="FW316" s="28"/>
      <c r="FX316" s="28"/>
      <c r="FY316" s="28"/>
      <c r="FZ316" s="28"/>
      <c r="GA316" s="28"/>
      <c r="GB316" s="28"/>
      <c r="GC316" s="28"/>
      <c r="GD316" s="28"/>
      <c r="GE316" s="28"/>
      <c r="GF316" s="28"/>
      <c r="GG316" s="28"/>
      <c r="GH316" s="28"/>
      <c r="GI316" s="28"/>
      <c r="GJ316" s="28"/>
      <c r="GK316" s="28"/>
      <c r="GL316" s="28"/>
      <c r="GM316" s="28"/>
      <c r="GN316" s="28"/>
      <c r="GO316" s="28"/>
      <c r="GP316" s="28"/>
      <c r="GQ316" s="28"/>
      <c r="GR316" s="28"/>
      <c r="GS316" s="28"/>
      <c r="GT316" s="28"/>
      <c r="GU316" s="28"/>
      <c r="GV316" s="28"/>
      <c r="GW316" s="28"/>
      <c r="GX316" s="28"/>
      <c r="GY316" s="28"/>
      <c r="GZ316" s="28"/>
      <c r="HA316" s="28"/>
      <c r="HB316" s="28"/>
      <c r="HC316" s="28"/>
      <c r="HD316" s="28"/>
      <c r="HE316" s="28"/>
      <c r="HF316" s="28"/>
      <c r="HG316" s="28"/>
      <c r="HH316" s="28"/>
      <c r="HI316" s="28"/>
      <c r="HJ316" s="28"/>
      <c r="HK316" s="28"/>
      <c r="HL316" s="28"/>
      <c r="HM316" s="28"/>
      <c r="HN316" s="28"/>
      <c r="HO316" s="28"/>
      <c r="HP316" s="28"/>
      <c r="HQ316" s="28"/>
      <c r="HR316" s="28"/>
      <c r="HS316" s="28"/>
      <c r="HT316" s="28"/>
      <c r="HU316" s="28"/>
      <c r="HV316" s="28"/>
      <c r="HW316" s="28"/>
      <c r="HX316" s="28"/>
      <c r="HY316" s="28"/>
      <c r="HZ316" s="28"/>
      <c r="IA316" s="28"/>
    </row>
    <row r="317">
      <c r="A317" s="2">
        <v>45045.44386388889</v>
      </c>
      <c r="B317" s="3" t="s">
        <v>2259</v>
      </c>
      <c r="C317" s="3" t="s">
        <v>91</v>
      </c>
      <c r="D317" s="3" t="s">
        <v>92</v>
      </c>
      <c r="E317" s="3" t="s">
        <v>2260</v>
      </c>
      <c r="F317" s="3">
        <v>4.0</v>
      </c>
      <c r="G317" s="3">
        <v>4.0</v>
      </c>
      <c r="H317" s="3" t="s">
        <v>94</v>
      </c>
      <c r="I317" s="3" t="s">
        <v>95</v>
      </c>
      <c r="J317" s="3" t="s">
        <v>96</v>
      </c>
      <c r="K317" s="3" t="s">
        <v>2261</v>
      </c>
      <c r="L317" s="3">
        <v>2.023030594E9</v>
      </c>
      <c r="M317" s="3" t="s">
        <v>159</v>
      </c>
      <c r="N317" s="3" t="s">
        <v>2262</v>
      </c>
      <c r="O317" s="3">
        <v>1.1982605597E10</v>
      </c>
      <c r="P317" s="3" t="s">
        <v>2263</v>
      </c>
      <c r="Q317" s="3" t="s">
        <v>92</v>
      </c>
      <c r="R317" s="3">
        <v>5.1052851827E10</v>
      </c>
      <c r="S317" s="4">
        <v>37056.0</v>
      </c>
      <c r="T317" s="3" t="s">
        <v>131</v>
      </c>
      <c r="U317" s="3" t="s">
        <v>100</v>
      </c>
      <c r="V317" s="3" t="s">
        <v>2264</v>
      </c>
      <c r="W317" s="5" t="s">
        <v>2265</v>
      </c>
      <c r="X317" s="3" t="s">
        <v>312</v>
      </c>
      <c r="Y317" s="3" t="s">
        <v>104</v>
      </c>
      <c r="Z317" s="3" t="s">
        <v>105</v>
      </c>
      <c r="AA317" s="3" t="s">
        <v>106</v>
      </c>
      <c r="AC317" s="3">
        <v>6.0</v>
      </c>
      <c r="AD317" s="3">
        <v>6.0</v>
      </c>
      <c r="AE317" s="23">
        <f t="shared" si="1"/>
        <v>12</v>
      </c>
      <c r="AG317" s="23">
        <f t="shared" si="2"/>
        <v>12</v>
      </c>
      <c r="AH317" s="24" t="str">
        <f t="shared" si="3"/>
        <v>Ok</v>
      </c>
      <c r="AI317" s="3" t="s">
        <v>134</v>
      </c>
      <c r="AJ317" s="3">
        <v>0.0</v>
      </c>
      <c r="AK317" s="3" t="s">
        <v>109</v>
      </c>
      <c r="AL317" s="25">
        <f>IFERROR(VLOOKUP(AK317,'Dicionário'!A:C,2,0),"Conferir")</f>
        <v>2</v>
      </c>
      <c r="AM317" s="3">
        <v>0.0</v>
      </c>
      <c r="AN317" s="3" t="s">
        <v>109</v>
      </c>
      <c r="AO317" s="26">
        <f>IFERROR(VLOOKUP(AN317,'Dicionário'!$A:$C,2,0),"Conferir")</f>
        <v>2</v>
      </c>
      <c r="AP317" s="3">
        <v>1750.0</v>
      </c>
      <c r="AQ317" s="3" t="s">
        <v>108</v>
      </c>
      <c r="AR317" s="26">
        <f>IFERROR(VLOOKUP(AQ317,'Dicionário'!$A:$C,2,0),"Conferir")</f>
        <v>2</v>
      </c>
      <c r="AS317" s="3">
        <v>0.0</v>
      </c>
      <c r="AT317" s="3" t="s">
        <v>109</v>
      </c>
      <c r="AU317" s="26">
        <f>IFERROR(VLOOKUP(AT317,'Dicionário'!$A:$C,2,0),"Conferir")</f>
        <v>2</v>
      </c>
      <c r="AV317" s="3">
        <v>0.0</v>
      </c>
      <c r="AW317" s="3" t="s">
        <v>109</v>
      </c>
      <c r="AX317" s="26">
        <f>IFERROR(VLOOKUP(AW317,'Dicionário'!$A:$C,2,0),"Conferir")</f>
        <v>2</v>
      </c>
      <c r="AY317" s="3">
        <v>0.0</v>
      </c>
      <c r="AZ317" s="3" t="s">
        <v>109</v>
      </c>
      <c r="BA317" s="26">
        <f>IFERROR(VLOOKUP(AZ317,'Dicionário'!$A:$C,2,0),"Conferir")</f>
        <v>2</v>
      </c>
      <c r="BB317" s="3">
        <v>0.0</v>
      </c>
      <c r="BC317" s="3" t="s">
        <v>109</v>
      </c>
      <c r="BD317" s="26">
        <f>IFERROR(VLOOKUP(BC317,'Dicionário'!$A:$C,2,0),"Conferir")</f>
        <v>2</v>
      </c>
      <c r="BF317" s="3">
        <v>0.0</v>
      </c>
      <c r="BG317" s="3" t="s">
        <v>111</v>
      </c>
      <c r="BH317" s="26">
        <f>IFERROR(VLOOKUP(BG317,'Dicionário'!$A:$C,2,0),"Conferir")</f>
        <v>2</v>
      </c>
      <c r="BI317" s="3">
        <v>750.0</v>
      </c>
      <c r="BJ317" s="3" t="s">
        <v>411</v>
      </c>
      <c r="BK317" s="26">
        <f>IFERROR(VLOOKUP(BJ317,'Dicionário'!$A:$C,2,0),"Conferir")</f>
        <v>0</v>
      </c>
      <c r="BL317" s="3">
        <v>0.0</v>
      </c>
      <c r="BM317" s="3" t="s">
        <v>113</v>
      </c>
      <c r="BN317" s="26">
        <f>IFERROR(VLOOKUP(BM317,'Dicionário'!$A:$C,2,0),"Conferir")</f>
        <v>2</v>
      </c>
      <c r="BO317" s="3">
        <v>120.0</v>
      </c>
      <c r="BP317" s="3" t="s">
        <v>114</v>
      </c>
      <c r="BQ317" s="26">
        <f>IFERROR(VLOOKUP(BP317,'Dicionário'!$A:$C,2,0),"Conferir")</f>
        <v>2</v>
      </c>
      <c r="BR317" s="3">
        <v>235.0</v>
      </c>
      <c r="BS317" s="3" t="s">
        <v>114</v>
      </c>
      <c r="BT317" s="26">
        <f>IFERROR(VLOOKUP(BS317,'Dicionário'!$A:$C,2,0),"Conferir")</f>
        <v>2</v>
      </c>
      <c r="BU317" s="3">
        <v>14.0</v>
      </c>
      <c r="BV317" s="3" t="s">
        <v>167</v>
      </c>
      <c r="BW317" s="26">
        <f>IFERROR(VLOOKUP(BV317,'Dicionário'!$A:$C,2,0),"Conferir")</f>
        <v>2</v>
      </c>
      <c r="BX317" s="3" t="s">
        <v>115</v>
      </c>
      <c r="BY317" s="3">
        <v>72.0</v>
      </c>
      <c r="BZ317" s="3" t="s">
        <v>116</v>
      </c>
      <c r="CA317" s="26">
        <f>IFERROR(VLOOKUP(BZ317,'Dicionário'!$A:$C,2,0),"Conferir")</f>
        <v>2</v>
      </c>
      <c r="CB317" s="3">
        <v>0.0</v>
      </c>
      <c r="CC317" s="3">
        <v>0.0</v>
      </c>
      <c r="CD317" s="3" t="s">
        <v>113</v>
      </c>
      <c r="CE317" s="26">
        <f>IFERROR(VLOOKUP(CD317,'Dicionário'!$A:$C,2,0),"Conferir")</f>
        <v>2</v>
      </c>
      <c r="CF317" s="3">
        <v>334.0</v>
      </c>
      <c r="CG317" s="3" t="s">
        <v>276</v>
      </c>
      <c r="CH317" s="26">
        <f>IFERROR(VLOOKUP(CG317,'Dicionário'!$A:$C,2,0),"Conferir")</f>
        <v>2</v>
      </c>
      <c r="CI317" s="3">
        <v>120.0</v>
      </c>
      <c r="CJ317" s="3" t="s">
        <v>118</v>
      </c>
      <c r="CK317" s="26">
        <f>IFERROR(VLOOKUP(CJ317,'Dicionário'!$A:$C,2,0),"Conferir")</f>
        <v>2</v>
      </c>
      <c r="CL317" s="3" t="s">
        <v>246</v>
      </c>
      <c r="CM317" s="3">
        <v>0.0</v>
      </c>
      <c r="CN317" s="3">
        <v>0.0</v>
      </c>
      <c r="CO317" s="3">
        <v>0.0</v>
      </c>
      <c r="CP317" s="3" t="s">
        <v>113</v>
      </c>
      <c r="CQ317" s="26">
        <f>IFERROR(VLOOKUP(CP317,'Dicionário'!$A:$C,2,0),"Conferir")</f>
        <v>2</v>
      </c>
      <c r="CR317" s="3">
        <v>0.0</v>
      </c>
      <c r="CS317" s="3" t="s">
        <v>113</v>
      </c>
      <c r="CT317" s="3">
        <v>0.0</v>
      </c>
      <c r="CU317" s="3">
        <f>ROUNDDOWN((CT317-CR317)/12,0)</f>
        <v>0</v>
      </c>
      <c r="CV317" s="3" t="s">
        <v>113</v>
      </c>
      <c r="CW317" s="3">
        <v>0.0</v>
      </c>
      <c r="CX317" s="3" t="s">
        <v>113</v>
      </c>
      <c r="CY317" s="26">
        <f>IFERROR(VLOOKUP(CX317,'Dicionário'!$A:$C,2,0),"Conferir")</f>
        <v>2</v>
      </c>
      <c r="DA317" s="3" t="s">
        <v>122</v>
      </c>
      <c r="DB317" s="3" t="s">
        <v>122</v>
      </c>
      <c r="DC317" s="26">
        <f>IFERROR(VLOOKUP(DB317,'Dicionário'!$A:$C,2,0),"Conferir")</f>
        <v>1</v>
      </c>
      <c r="DD317" s="3" t="s">
        <v>123</v>
      </c>
      <c r="DF317" s="3" t="s">
        <v>124</v>
      </c>
      <c r="DG317" s="26">
        <f>IFERROR(VLOOKUP(DF317,'Dicionário'!$A:$C,2,0),"Conferir")</f>
        <v>2</v>
      </c>
      <c r="DH317" s="3" t="s">
        <v>181</v>
      </c>
      <c r="DI317" s="26">
        <f>IFERROR(VLOOKUP(DH317,'Dicionário'!$A:$C,2,0),"Conferir")</f>
        <v>1</v>
      </c>
      <c r="DJ317" s="3" t="s">
        <v>146</v>
      </c>
      <c r="DK317" s="26">
        <f>IFERROR(VLOOKUP(DJ317,'Dicionário'!$A:$C,2,0),"Conferir")</f>
        <v>5</v>
      </c>
      <c r="DL317" s="3" t="s">
        <v>91</v>
      </c>
      <c r="DM317" s="26">
        <f>IFERROR(VLOOKUP(DL317,'Dicionário'!$A:$C,2,0),"Conferir")</f>
        <v>1</v>
      </c>
      <c r="DN317" s="3" t="s">
        <v>91</v>
      </c>
      <c r="DO317" s="26">
        <f>IFERROR(VLOOKUP(DN317,'Dicionário'!$A:$C,2,0),"Conferir")</f>
        <v>1</v>
      </c>
      <c r="DQ317" s="27">
        <f t="shared" si="5"/>
        <v>1750</v>
      </c>
      <c r="DR317" s="27">
        <f t="shared" si="6"/>
        <v>1645</v>
      </c>
      <c r="DS317" s="27">
        <f t="shared" si="7"/>
        <v>22</v>
      </c>
      <c r="DT317" s="27">
        <v>2021.0</v>
      </c>
    </row>
    <row r="318">
      <c r="A318" s="2">
        <v>45052.773521944444</v>
      </c>
      <c r="B318" s="3" t="s">
        <v>2266</v>
      </c>
      <c r="C318" s="3" t="s">
        <v>91</v>
      </c>
      <c r="D318" s="3" t="s">
        <v>92</v>
      </c>
      <c r="E318" s="3" t="s">
        <v>92</v>
      </c>
      <c r="F318" s="3">
        <v>1.0</v>
      </c>
      <c r="G318" s="3" t="s">
        <v>93</v>
      </c>
      <c r="H318" s="3" t="s">
        <v>94</v>
      </c>
      <c r="I318" s="3" t="s">
        <v>96</v>
      </c>
      <c r="J318" s="3" t="s">
        <v>95</v>
      </c>
      <c r="K318" s="3" t="s">
        <v>2267</v>
      </c>
      <c r="L318" s="3">
        <v>2.023030595E9</v>
      </c>
      <c r="M318" s="3" t="s">
        <v>294</v>
      </c>
      <c r="N318" s="3" t="s">
        <v>2268</v>
      </c>
      <c r="O318" s="3">
        <v>1.1983317025E10</v>
      </c>
      <c r="P318" s="3">
        <v>5.38680817E8</v>
      </c>
      <c r="R318" s="3">
        <v>4.8779019811E10</v>
      </c>
      <c r="S318" s="4">
        <v>38212.0</v>
      </c>
      <c r="T318" s="3" t="s">
        <v>131</v>
      </c>
      <c r="U318" s="3" t="s">
        <v>100</v>
      </c>
      <c r="V318" s="3" t="s">
        <v>2269</v>
      </c>
      <c r="W318" s="5" t="s">
        <v>2270</v>
      </c>
      <c r="X318" s="3" t="s">
        <v>103</v>
      </c>
      <c r="Y318" s="3" t="s">
        <v>104</v>
      </c>
      <c r="Z318" s="3" t="s">
        <v>105</v>
      </c>
      <c r="AA318" s="3" t="s">
        <v>106</v>
      </c>
      <c r="AC318" s="3">
        <v>4.0</v>
      </c>
      <c r="AD318" s="3">
        <v>4.0</v>
      </c>
      <c r="AE318" s="23">
        <f t="shared" si="1"/>
        <v>8</v>
      </c>
      <c r="AF318" s="3">
        <v>0.0</v>
      </c>
      <c r="AG318" s="23">
        <f t="shared" si="2"/>
        <v>8</v>
      </c>
      <c r="AH318" s="24" t="str">
        <f t="shared" si="3"/>
        <v>Ok</v>
      </c>
      <c r="AI318" s="3" t="s">
        <v>107</v>
      </c>
      <c r="AJ318" s="3">
        <v>0.0</v>
      </c>
      <c r="AK318" s="3" t="s">
        <v>109</v>
      </c>
      <c r="AL318" s="25">
        <f>IFERROR(VLOOKUP(AK318,'Dicionário'!A:C,2,0),"Conferir")</f>
        <v>2</v>
      </c>
      <c r="AM318" s="3">
        <v>0.0</v>
      </c>
      <c r="AN318" s="3" t="s">
        <v>109</v>
      </c>
      <c r="AO318" s="26">
        <f>IFERROR(VLOOKUP(AN318,'Dicionário'!$A:$C,2,0),"Conferir")</f>
        <v>2</v>
      </c>
      <c r="AP318" s="3">
        <v>3261.0</v>
      </c>
      <c r="AQ318" s="3" t="s">
        <v>108</v>
      </c>
      <c r="AR318" s="26">
        <f>IFERROR(VLOOKUP(AQ318,'Dicionário'!$A:$C,2,0),"Conferir")</f>
        <v>2</v>
      </c>
      <c r="AS318" s="3">
        <v>1000.0</v>
      </c>
      <c r="AT318" s="3" t="s">
        <v>135</v>
      </c>
      <c r="AU318" s="26">
        <f>IFERROR(VLOOKUP(AT318,'Dicionário'!$A:$C,2,0),"Conferir")</f>
        <v>2</v>
      </c>
      <c r="AV318" s="3">
        <v>0.0</v>
      </c>
      <c r="AW318" s="3" t="s">
        <v>109</v>
      </c>
      <c r="AX318" s="26">
        <f>IFERROR(VLOOKUP(AW318,'Dicionário'!$A:$C,2,0),"Conferir")</f>
        <v>2</v>
      </c>
      <c r="AY318" s="3">
        <v>0.0</v>
      </c>
      <c r="AZ318" s="3" t="s">
        <v>109</v>
      </c>
      <c r="BA318" s="26">
        <f>IFERROR(VLOOKUP(AZ318,'Dicionário'!$A:$C,2,0),"Conferir")</f>
        <v>2</v>
      </c>
      <c r="BB318" s="3">
        <v>0.0</v>
      </c>
      <c r="BC318" s="3" t="s">
        <v>109</v>
      </c>
      <c r="BD318" s="26">
        <f>IFERROR(VLOOKUP(BC318,'Dicionário'!$A:$C,2,0),"Conferir")</f>
        <v>2</v>
      </c>
      <c r="BF318" s="3">
        <v>0.0</v>
      </c>
      <c r="BG318" s="3" t="s">
        <v>155</v>
      </c>
      <c r="BH318" s="26">
        <f>IFERROR(VLOOKUP(BG318,'Dicionário'!$A:$C,2,0),"Conferir")</f>
        <v>3</v>
      </c>
      <c r="BI318" s="3">
        <v>0.0</v>
      </c>
      <c r="BJ318" s="3" t="s">
        <v>156</v>
      </c>
      <c r="BK318" s="26">
        <f>IFERROR(VLOOKUP(BJ318,'Dicionário'!$A:$C,2,0),"Conferir")</f>
        <v>2</v>
      </c>
      <c r="BL318" s="3">
        <v>0.0</v>
      </c>
      <c r="BM318" s="3" t="s">
        <v>113</v>
      </c>
      <c r="BN318" s="26">
        <f>IFERROR(VLOOKUP(BM318,'Dicionário'!$A:$C,2,0),"Conferir")</f>
        <v>2</v>
      </c>
      <c r="BO318" s="3">
        <v>97.0</v>
      </c>
      <c r="BP318" s="3" t="s">
        <v>114</v>
      </c>
      <c r="BQ318" s="26">
        <f>IFERROR(VLOOKUP(BP318,'Dicionário'!$A:$C,2,0),"Conferir")</f>
        <v>2</v>
      </c>
      <c r="BR318" s="3">
        <v>423.0</v>
      </c>
      <c r="BS318" s="3" t="s">
        <v>114</v>
      </c>
      <c r="BT318" s="26">
        <f>IFERROR(VLOOKUP(BS318,'Dicionário'!$A:$C,2,0),"Conferir")</f>
        <v>2</v>
      </c>
      <c r="BU318" s="3">
        <v>165.0</v>
      </c>
      <c r="BV318" s="3" t="s">
        <v>139</v>
      </c>
      <c r="BW318" s="26">
        <f>IFERROR(VLOOKUP(BV318,'Dicionário'!$A:$C,2,0),"Conferir")</f>
        <v>2</v>
      </c>
      <c r="BX318" s="3" t="s">
        <v>115</v>
      </c>
      <c r="BY318" s="3">
        <v>108.0</v>
      </c>
      <c r="BZ318" s="3" t="s">
        <v>116</v>
      </c>
      <c r="CA318" s="26">
        <f>IFERROR(VLOOKUP(BZ318,'Dicionário'!$A:$C,2,0),"Conferir")</f>
        <v>2</v>
      </c>
      <c r="CB318" s="3">
        <v>200.0</v>
      </c>
      <c r="CC318" s="3">
        <v>293.0</v>
      </c>
      <c r="CD318" s="3" t="s">
        <v>189</v>
      </c>
      <c r="CE318" s="26">
        <f>IFERROR(VLOOKUP(CD318,'Dicionário'!$A:$C,2,0),"Conferir")</f>
        <v>2</v>
      </c>
      <c r="CF318" s="3">
        <v>0.0</v>
      </c>
      <c r="CG318" s="3" t="s">
        <v>113</v>
      </c>
      <c r="CH318" s="26">
        <f>IFERROR(VLOOKUP(CG318,'Dicionário'!$A:$C,2,0),"Conferir")</f>
        <v>2</v>
      </c>
      <c r="CI318" s="3">
        <v>558.0</v>
      </c>
      <c r="CJ318" s="3" t="s">
        <v>141</v>
      </c>
      <c r="CK318" s="26">
        <f>IFERROR(VLOOKUP(CJ318,'Dicionário'!$A:$C,2,0),"Conferir")</f>
        <v>2</v>
      </c>
      <c r="CL318" s="3" t="s">
        <v>1071</v>
      </c>
      <c r="CM318" s="3">
        <v>1.0</v>
      </c>
      <c r="CN318" s="3">
        <v>0.0</v>
      </c>
      <c r="CO318" s="3">
        <v>1071.0</v>
      </c>
      <c r="CP318" s="3" t="s">
        <v>120</v>
      </c>
      <c r="CQ318" s="26">
        <f>IFERROR(VLOOKUP(CP318,'Dicionário'!$A:$C,2,0),"Conferir")</f>
        <v>2</v>
      </c>
      <c r="CR318" s="3">
        <v>856.0</v>
      </c>
      <c r="CS318" s="3" t="s">
        <v>120</v>
      </c>
      <c r="CT318" s="3">
        <v>0.0</v>
      </c>
      <c r="CU318" s="3">
        <v>0.0</v>
      </c>
      <c r="CV318" s="3" t="s">
        <v>120</v>
      </c>
      <c r="CW318" s="3">
        <v>0.0</v>
      </c>
      <c r="CX318" s="3" t="s">
        <v>113</v>
      </c>
      <c r="CY318" s="26">
        <f>IFERROR(VLOOKUP(CX318,'Dicionário'!$A:$C,2,0),"Conferir")</f>
        <v>2</v>
      </c>
      <c r="DA318" s="3" t="s">
        <v>331</v>
      </c>
      <c r="DB318" s="3" t="s">
        <v>122</v>
      </c>
      <c r="DC318" s="26">
        <f>IFERROR(VLOOKUP(DB318,'Dicionário'!$A:$C,2,0),"Conferir")</f>
        <v>1</v>
      </c>
      <c r="DD318" s="3" t="s">
        <v>144</v>
      </c>
      <c r="DF318" s="3" t="s">
        <v>124</v>
      </c>
      <c r="DG318" s="26">
        <f>IFERROR(VLOOKUP(DF318,'Dicionário'!$A:$C,2,0),"Conferir")</f>
        <v>2</v>
      </c>
      <c r="DH318" s="3" t="s">
        <v>146</v>
      </c>
      <c r="DI318" s="26">
        <f>IFERROR(VLOOKUP(DH318,'Dicionário'!$A:$C,2,0),"Conferir")</f>
        <v>5</v>
      </c>
      <c r="DJ318" s="3" t="s">
        <v>126</v>
      </c>
      <c r="DK318" s="26">
        <f>IFERROR(VLOOKUP(DJ318,'Dicionário'!$A:$C,2,0),"Conferir")</f>
        <v>7</v>
      </c>
      <c r="DL318" s="3" t="s">
        <v>92</v>
      </c>
      <c r="DM318" s="26">
        <f>IFERROR(VLOOKUP(DL318,'Dicionário'!$A:$C,2,0),"Conferir")</f>
        <v>2</v>
      </c>
      <c r="DN318" s="3" t="s">
        <v>92</v>
      </c>
      <c r="DO318" s="26">
        <f>IFERROR(VLOOKUP(DN318,'Dicionário'!$A:$C,2,0),"Conferir")</f>
        <v>2</v>
      </c>
      <c r="DQ318" s="27">
        <f t="shared" si="5"/>
        <v>4261</v>
      </c>
      <c r="DR318" s="27">
        <f t="shared" si="6"/>
        <v>2915</v>
      </c>
      <c r="DS318" s="27">
        <f t="shared" si="7"/>
        <v>19</v>
      </c>
      <c r="DT318" s="27">
        <v>2023.0</v>
      </c>
    </row>
    <row r="319">
      <c r="A319" s="2">
        <v>45045.71330914352</v>
      </c>
      <c r="B319" s="3" t="s">
        <v>2272</v>
      </c>
      <c r="C319" s="3" t="s">
        <v>91</v>
      </c>
      <c r="D319" s="3" t="s">
        <v>92</v>
      </c>
      <c r="E319" s="3" t="s">
        <v>92</v>
      </c>
      <c r="F319" s="3" t="s">
        <v>93</v>
      </c>
      <c r="G319" s="3" t="s">
        <v>93</v>
      </c>
      <c r="H319" s="3" t="s">
        <v>94</v>
      </c>
      <c r="I319" s="3" t="s">
        <v>96</v>
      </c>
      <c r="J319" s="3" t="s">
        <v>95</v>
      </c>
      <c r="K319" s="3" t="s">
        <v>2273</v>
      </c>
      <c r="L319" s="3">
        <v>2.023030591E9</v>
      </c>
      <c r="M319" s="3" t="s">
        <v>2271</v>
      </c>
      <c r="N319" s="6" t="s">
        <v>2274</v>
      </c>
      <c r="O319" s="3">
        <v>1.1940367604E10</v>
      </c>
      <c r="P319" s="3">
        <v>6.26208452E8</v>
      </c>
      <c r="Q319" s="3" t="s">
        <v>92</v>
      </c>
      <c r="R319" s="3">
        <v>4.5255433888E10</v>
      </c>
      <c r="S319" s="4">
        <v>38650.0</v>
      </c>
      <c r="T319" s="3" t="s">
        <v>131</v>
      </c>
      <c r="U319" s="3" t="s">
        <v>100</v>
      </c>
      <c r="V319" s="3" t="s">
        <v>2275</v>
      </c>
      <c r="W319" s="5" t="s">
        <v>2276</v>
      </c>
      <c r="X319" s="3" t="s">
        <v>103</v>
      </c>
      <c r="Y319" s="3" t="s">
        <v>104</v>
      </c>
      <c r="Z319" s="3" t="s">
        <v>105</v>
      </c>
      <c r="AA319" s="3" t="s">
        <v>106</v>
      </c>
      <c r="AC319" s="3">
        <v>2.0</v>
      </c>
      <c r="AD319" s="3">
        <v>2.0</v>
      </c>
      <c r="AE319" s="23">
        <f t="shared" si="1"/>
        <v>4</v>
      </c>
      <c r="AG319" s="23">
        <f t="shared" si="2"/>
        <v>4</v>
      </c>
      <c r="AH319" s="24" t="str">
        <f t="shared" si="3"/>
        <v>Ok</v>
      </c>
      <c r="AI319" s="3" t="s">
        <v>134</v>
      </c>
      <c r="AJ319" s="3">
        <v>800.0</v>
      </c>
      <c r="AK319" s="3" t="s">
        <v>108</v>
      </c>
      <c r="AL319" s="25">
        <f>IFERROR(VLOOKUP(AK319,'Dicionário'!A:C,2,0),"Conferir")</f>
        <v>2</v>
      </c>
      <c r="AM319" s="3">
        <v>0.0</v>
      </c>
      <c r="AN319" s="3" t="s">
        <v>109</v>
      </c>
      <c r="AO319" s="26">
        <f>IFERROR(VLOOKUP(AN319,'Dicionário'!$A:$C,2,0),"Conferir")</f>
        <v>2</v>
      </c>
      <c r="AP319" s="3">
        <v>2682.0</v>
      </c>
      <c r="AQ319" s="3" t="s">
        <v>108</v>
      </c>
      <c r="AR319" s="26">
        <f>IFERROR(VLOOKUP(AQ319,'Dicionário'!$A:$C,2,0),"Conferir")</f>
        <v>2</v>
      </c>
      <c r="AS319" s="3">
        <v>0.0</v>
      </c>
      <c r="AT319" s="3" t="s">
        <v>109</v>
      </c>
      <c r="AU319" s="26">
        <f>IFERROR(VLOOKUP(AT319,'Dicionário'!$A:$C,2,0),"Conferir")</f>
        <v>2</v>
      </c>
      <c r="AV319" s="3">
        <v>0.0</v>
      </c>
      <c r="AW319" s="3" t="s">
        <v>109</v>
      </c>
      <c r="AX319" s="26">
        <f>IFERROR(VLOOKUP(AW319,'Dicionário'!$A:$C,2,0),"Conferir")</f>
        <v>2</v>
      </c>
      <c r="AY319" s="3">
        <v>0.0</v>
      </c>
      <c r="AZ319" s="3" t="s">
        <v>109</v>
      </c>
      <c r="BA319" s="26">
        <f>IFERROR(VLOOKUP(AZ319,'Dicionário'!$A:$C,2,0),"Conferir")</f>
        <v>2</v>
      </c>
      <c r="BB319" s="3">
        <v>0.0</v>
      </c>
      <c r="BC319" s="3" t="s">
        <v>109</v>
      </c>
      <c r="BD319" s="26">
        <f>IFERROR(VLOOKUP(BC319,'Dicionário'!$A:$C,2,0),"Conferir")</f>
        <v>2</v>
      </c>
      <c r="BF319" s="3">
        <v>0.0</v>
      </c>
      <c r="BG319" s="3" t="s">
        <v>111</v>
      </c>
      <c r="BH319" s="26">
        <f>IFERROR(VLOOKUP(BG319,'Dicionário'!$A:$C,2,0),"Conferir")</f>
        <v>2</v>
      </c>
      <c r="BI319" s="3">
        <v>1400.0</v>
      </c>
      <c r="BJ319" s="3" t="s">
        <v>411</v>
      </c>
      <c r="BK319" s="26">
        <f>IFERROR(VLOOKUP(BJ319,'Dicionário'!$A:$C,2,0),"Conferir")</f>
        <v>0</v>
      </c>
      <c r="BL319" s="3">
        <v>0.0</v>
      </c>
      <c r="BM319" s="3" t="s">
        <v>113</v>
      </c>
      <c r="BN319" s="26">
        <f>IFERROR(VLOOKUP(BM319,'Dicionário'!$A:$C,2,0),"Conferir")</f>
        <v>2</v>
      </c>
      <c r="BO319" s="3">
        <v>106.0</v>
      </c>
      <c r="BP319" s="3" t="s">
        <v>114</v>
      </c>
      <c r="BQ319" s="26">
        <f>IFERROR(VLOOKUP(BP319,'Dicionário'!$A:$C,2,0),"Conferir")</f>
        <v>2</v>
      </c>
      <c r="BR319" s="3">
        <v>168.0</v>
      </c>
      <c r="BS319" s="3" t="s">
        <v>114</v>
      </c>
      <c r="BT319" s="26">
        <f>IFERROR(VLOOKUP(BS319,'Dicionário'!$A:$C,2,0),"Conferir")</f>
        <v>2</v>
      </c>
      <c r="BU319" s="3">
        <v>47.0</v>
      </c>
      <c r="BV319" s="3" t="s">
        <v>237</v>
      </c>
      <c r="BW319" s="26">
        <f>IFERROR(VLOOKUP(BV319,'Dicionário'!$A:$C,2,0),"Conferir")</f>
        <v>0</v>
      </c>
      <c r="BX319" s="3" t="s">
        <v>115</v>
      </c>
      <c r="BY319" s="3">
        <v>147.0</v>
      </c>
      <c r="BZ319" s="3" t="s">
        <v>116</v>
      </c>
      <c r="CA319" s="26">
        <f>IFERROR(VLOOKUP(BZ319,'Dicionário'!$A:$C,2,0),"Conferir")</f>
        <v>2</v>
      </c>
      <c r="CB319" s="3">
        <v>170.0</v>
      </c>
      <c r="CC319" s="3">
        <v>0.0</v>
      </c>
      <c r="CD319" s="3" t="s">
        <v>113</v>
      </c>
      <c r="CE319" s="26">
        <f>IFERROR(VLOOKUP(CD319,'Dicionário'!$A:$C,2,0),"Conferir")</f>
        <v>2</v>
      </c>
      <c r="CF319" s="3">
        <v>12.0</v>
      </c>
      <c r="CG319" s="3" t="s">
        <v>117</v>
      </c>
      <c r="CH319" s="26">
        <f>IFERROR(VLOOKUP(CG319,'Dicionário'!$A:$C,2,0),"Conferir")</f>
        <v>2</v>
      </c>
      <c r="CI319" s="3">
        <v>290.0</v>
      </c>
      <c r="CJ319" s="3" t="s">
        <v>257</v>
      </c>
      <c r="CK319" s="26">
        <f>IFERROR(VLOOKUP(CJ319,'Dicionário'!$A:$C,2,0),"Conferir")</f>
        <v>0</v>
      </c>
      <c r="CL319" s="3" t="s">
        <v>1124</v>
      </c>
      <c r="CM319" s="3">
        <v>0.0</v>
      </c>
      <c r="CN319" s="3">
        <v>0.0</v>
      </c>
      <c r="CO319" s="3">
        <v>0.0</v>
      </c>
      <c r="CP319" s="3" t="s">
        <v>113</v>
      </c>
      <c r="CQ319" s="26">
        <f>IFERROR(VLOOKUP(CP319,'Dicionário'!$A:$C,2,0),"Conferir")</f>
        <v>2</v>
      </c>
      <c r="CR319" s="3">
        <v>0.0</v>
      </c>
      <c r="CS319" s="3" t="s">
        <v>120</v>
      </c>
      <c r="CT319" s="3">
        <v>0.0</v>
      </c>
      <c r="CU319" s="3">
        <f t="shared" ref="CU319:CU320" si="47">ROUNDDOWN((CT319-CR319)/12,0)</f>
        <v>0</v>
      </c>
      <c r="CV319" s="3" t="s">
        <v>120</v>
      </c>
      <c r="CW319" s="3">
        <v>0.0</v>
      </c>
      <c r="CX319" s="3" t="s">
        <v>113</v>
      </c>
      <c r="CY319" s="26">
        <f>IFERROR(VLOOKUP(CX319,'Dicionário'!$A:$C,2,0),"Conferir")</f>
        <v>2</v>
      </c>
      <c r="DA319" s="3" t="s">
        <v>331</v>
      </c>
      <c r="DB319" s="3" t="s">
        <v>122</v>
      </c>
      <c r="DC319" s="26">
        <f>IFERROR(VLOOKUP(DB319,'Dicionário'!$A:$C,2,0),"Conferir")</f>
        <v>1</v>
      </c>
      <c r="DD319" s="3" t="s">
        <v>144</v>
      </c>
      <c r="DF319" s="3" t="s">
        <v>124</v>
      </c>
      <c r="DG319" s="26">
        <f>IFERROR(VLOOKUP(DF319,'Dicionário'!$A:$C,2,0),"Conferir")</f>
        <v>2</v>
      </c>
      <c r="DH319" s="3" t="s">
        <v>208</v>
      </c>
      <c r="DI319" s="26">
        <f>IFERROR(VLOOKUP(DH319,'Dicionário'!$A:$C,2,0),"Conferir")</f>
        <v>4</v>
      </c>
      <c r="DJ319" s="3" t="s">
        <v>126</v>
      </c>
      <c r="DK319" s="26">
        <f>IFERROR(VLOOKUP(DJ319,'Dicionário'!$A:$C,2,0),"Conferir")</f>
        <v>7</v>
      </c>
      <c r="DL319" s="3" t="s">
        <v>91</v>
      </c>
      <c r="DM319" s="26">
        <f>IFERROR(VLOOKUP(DL319,'Dicionário'!$A:$C,2,0),"Conferir")</f>
        <v>1</v>
      </c>
      <c r="DN319" s="3" t="s">
        <v>92</v>
      </c>
      <c r="DO319" s="26">
        <f>IFERROR(VLOOKUP(DN319,'Dicionário'!$A:$C,2,0),"Conferir")</f>
        <v>2</v>
      </c>
      <c r="DP319" s="3" t="s">
        <v>1125</v>
      </c>
      <c r="DQ319" s="27">
        <f t="shared" si="5"/>
        <v>3482</v>
      </c>
      <c r="DR319" s="27">
        <f t="shared" si="6"/>
        <v>2340</v>
      </c>
      <c r="DS319" s="27">
        <f t="shared" si="7"/>
        <v>17</v>
      </c>
      <c r="DT319" s="27">
        <v>2023.0</v>
      </c>
    </row>
    <row r="320">
      <c r="A320" s="2">
        <v>45052.66830282407</v>
      </c>
      <c r="B320" s="3" t="s">
        <v>2277</v>
      </c>
      <c r="C320" s="3" t="s">
        <v>91</v>
      </c>
      <c r="D320" s="3" t="s">
        <v>91</v>
      </c>
      <c r="E320" s="3" t="s">
        <v>92</v>
      </c>
      <c r="F320" s="3">
        <v>2.0</v>
      </c>
      <c r="G320" s="3">
        <v>1.0</v>
      </c>
      <c r="H320" s="3" t="s">
        <v>94</v>
      </c>
      <c r="I320" s="3" t="s">
        <v>95</v>
      </c>
      <c r="J320" s="3" t="s">
        <v>96</v>
      </c>
      <c r="K320" s="3" t="s">
        <v>2278</v>
      </c>
      <c r="L320" s="3">
        <v>2.023030593E9</v>
      </c>
      <c r="M320" s="3" t="s">
        <v>294</v>
      </c>
      <c r="N320" s="3" t="s">
        <v>2279</v>
      </c>
      <c r="O320" s="3">
        <v>1.6988170689E10</v>
      </c>
      <c r="P320" s="3">
        <v>6.03142667E8</v>
      </c>
      <c r="R320" s="3">
        <v>4.9353469813E10</v>
      </c>
      <c r="S320" s="4">
        <v>38128.0</v>
      </c>
      <c r="T320" s="3" t="s">
        <v>99</v>
      </c>
      <c r="U320" s="3" t="s">
        <v>100</v>
      </c>
      <c r="V320" s="3" t="s">
        <v>2280</v>
      </c>
      <c r="W320" s="5" t="s">
        <v>2281</v>
      </c>
      <c r="X320" s="3" t="s">
        <v>103</v>
      </c>
      <c r="Y320" s="3" t="s">
        <v>104</v>
      </c>
      <c r="Z320" s="3" t="s">
        <v>105</v>
      </c>
      <c r="AA320" s="3" t="s">
        <v>106</v>
      </c>
      <c r="AC320" s="3">
        <v>5.0</v>
      </c>
      <c r="AD320" s="3">
        <v>5.0</v>
      </c>
      <c r="AE320" s="23">
        <f t="shared" si="1"/>
        <v>10</v>
      </c>
      <c r="AG320" s="23">
        <f t="shared" si="2"/>
        <v>10</v>
      </c>
      <c r="AH320" s="24" t="str">
        <f t="shared" si="3"/>
        <v>Ok</v>
      </c>
      <c r="AI320" s="3" t="s">
        <v>134</v>
      </c>
      <c r="AJ320" s="3">
        <v>700.0</v>
      </c>
      <c r="AK320" s="3" t="s">
        <v>110</v>
      </c>
      <c r="AL320" s="25">
        <f>IFERROR(VLOOKUP(AK320,'Dicionário'!A:C,2,0),"Conferir")</f>
        <v>2</v>
      </c>
      <c r="AM320" s="3">
        <v>0.0</v>
      </c>
      <c r="AN320" s="3" t="s">
        <v>109</v>
      </c>
      <c r="AO320" s="26">
        <f>IFERROR(VLOOKUP(AN320,'Dicionário'!$A:$C,2,0),"Conferir")</f>
        <v>2</v>
      </c>
      <c r="AP320" s="3">
        <v>0.0</v>
      </c>
      <c r="AQ320" s="3" t="s">
        <v>109</v>
      </c>
      <c r="AR320" s="26">
        <f>IFERROR(VLOOKUP(AQ320,'Dicionário'!$A:$C,2,0),"Conferir")</f>
        <v>2</v>
      </c>
      <c r="AS320" s="3">
        <v>0.0</v>
      </c>
      <c r="AT320" s="3" t="s">
        <v>109</v>
      </c>
      <c r="AU320" s="26">
        <f>IFERROR(VLOOKUP(AT320,'Dicionário'!$A:$C,2,0),"Conferir")</f>
        <v>2</v>
      </c>
      <c r="AV320" s="3">
        <v>0.0</v>
      </c>
      <c r="AW320" s="3" t="s">
        <v>109</v>
      </c>
      <c r="AX320" s="26">
        <f>IFERROR(VLOOKUP(AW320,'Dicionário'!$A:$C,2,0),"Conferir")</f>
        <v>2</v>
      </c>
      <c r="AY320" s="3">
        <v>0.0</v>
      </c>
      <c r="AZ320" s="3" t="s">
        <v>109</v>
      </c>
      <c r="BA320" s="26">
        <f>IFERROR(VLOOKUP(AZ320,'Dicionário'!$A:$C,2,0),"Conferir")</f>
        <v>2</v>
      </c>
      <c r="BB320" s="3">
        <v>2400.0</v>
      </c>
      <c r="BC320" s="3" t="s">
        <v>108</v>
      </c>
      <c r="BD320" s="26">
        <f>IFERROR(VLOOKUP(BC320,'Dicionário'!$A:$C,2,0),"Conferir")</f>
        <v>2</v>
      </c>
      <c r="BF320" s="3">
        <v>0.0</v>
      </c>
      <c r="BG320" s="3" t="s">
        <v>111</v>
      </c>
      <c r="BH320" s="26">
        <f>IFERROR(VLOOKUP(BG320,'Dicionário'!$A:$C,2,0),"Conferir")</f>
        <v>2</v>
      </c>
      <c r="BI320" s="3">
        <v>1634.0</v>
      </c>
      <c r="BJ320" s="3" t="s">
        <v>112</v>
      </c>
      <c r="BK320" s="26">
        <f>IFERROR(VLOOKUP(BJ320,'Dicionário'!$A:$C,2,0),"Conferir")</f>
        <v>2</v>
      </c>
      <c r="BL320" s="3">
        <v>0.0</v>
      </c>
      <c r="BM320" s="3" t="s">
        <v>113</v>
      </c>
      <c r="BN320" s="26">
        <f>IFERROR(VLOOKUP(BM320,'Dicionário'!$A:$C,2,0),"Conferir")</f>
        <v>2</v>
      </c>
      <c r="BO320" s="3">
        <v>0.0</v>
      </c>
      <c r="BP320" s="3" t="s">
        <v>460</v>
      </c>
      <c r="BQ320" s="26">
        <f>IFERROR(VLOOKUP(BP320,'Dicionário'!$A:$C,2,0),"Conferir")</f>
        <v>2</v>
      </c>
      <c r="BR320" s="3">
        <v>107.0</v>
      </c>
      <c r="BS320" s="3" t="s">
        <v>114</v>
      </c>
      <c r="BT320" s="26">
        <f>IFERROR(VLOOKUP(BS320,'Dicionário'!$A:$C,2,0),"Conferir")</f>
        <v>2</v>
      </c>
      <c r="BU320" s="3">
        <v>0.0</v>
      </c>
      <c r="BV320" s="3" t="s">
        <v>113</v>
      </c>
      <c r="BW320" s="26">
        <f>IFERROR(VLOOKUP(BV320,'Dicionário'!$A:$C,2,0),"Conferir")</f>
        <v>2</v>
      </c>
      <c r="BX320" s="3" t="s">
        <v>157</v>
      </c>
      <c r="BY320" s="3">
        <v>67.0</v>
      </c>
      <c r="BZ320" s="3" t="s">
        <v>116</v>
      </c>
      <c r="CA320" s="26">
        <f>IFERROR(VLOOKUP(BZ320,'Dicionário'!$A:$C,2,0),"Conferir")</f>
        <v>2</v>
      </c>
      <c r="CB320" s="3">
        <v>50.0</v>
      </c>
      <c r="CC320" s="3">
        <v>0.0</v>
      </c>
      <c r="CD320" s="3" t="s">
        <v>113</v>
      </c>
      <c r="CE320" s="26">
        <f>IFERROR(VLOOKUP(CD320,'Dicionário'!$A:$C,2,0),"Conferir")</f>
        <v>2</v>
      </c>
      <c r="CF320" s="3">
        <v>0.0</v>
      </c>
      <c r="CG320" s="3" t="s">
        <v>113</v>
      </c>
      <c r="CH320" s="26">
        <f>IFERROR(VLOOKUP(CG320,'Dicionário'!$A:$C,2,0),"Conferir")</f>
        <v>2</v>
      </c>
      <c r="CI320" s="3">
        <v>182.0</v>
      </c>
      <c r="CJ320" s="3" t="s">
        <v>118</v>
      </c>
      <c r="CK320" s="26">
        <f>IFERROR(VLOOKUP(CJ320,'Dicionário'!$A:$C,2,0),"Conferir")</f>
        <v>2</v>
      </c>
      <c r="CL320" s="3" t="s">
        <v>598</v>
      </c>
      <c r="CM320" s="3">
        <v>0.0</v>
      </c>
      <c r="CN320" s="3">
        <v>0.0</v>
      </c>
      <c r="CO320" s="3">
        <v>0.0</v>
      </c>
      <c r="CP320" s="3" t="s">
        <v>113</v>
      </c>
      <c r="CQ320" s="26">
        <f>IFERROR(VLOOKUP(CP320,'Dicionário'!$A:$C,2,0),"Conferir")</f>
        <v>2</v>
      </c>
      <c r="CR320" s="3">
        <v>0.0</v>
      </c>
      <c r="CS320" s="3" t="s">
        <v>113</v>
      </c>
      <c r="CT320" s="3">
        <v>0.0</v>
      </c>
      <c r="CU320" s="3">
        <f t="shared" si="47"/>
        <v>0</v>
      </c>
      <c r="CV320" s="3" t="s">
        <v>113</v>
      </c>
      <c r="CW320" s="3">
        <v>0.0</v>
      </c>
      <c r="CX320" s="3" t="s">
        <v>113</v>
      </c>
      <c r="CY320" s="26">
        <f>IFERROR(VLOOKUP(CX320,'Dicionário'!$A:$C,2,0),"Conferir")</f>
        <v>2</v>
      </c>
      <c r="DA320" s="3" t="s">
        <v>122</v>
      </c>
      <c r="DB320" s="3" t="s">
        <v>122</v>
      </c>
      <c r="DC320" s="26">
        <f>IFERROR(VLOOKUP(DB320,'Dicionário'!$A:$C,2,0),"Conferir")</f>
        <v>1</v>
      </c>
      <c r="DD320" s="3" t="s">
        <v>123</v>
      </c>
      <c r="DF320" s="3" t="s">
        <v>124</v>
      </c>
      <c r="DG320" s="26">
        <f>IFERROR(VLOOKUP(DF320,'Dicionário'!$A:$C,2,0),"Conferir")</f>
        <v>2</v>
      </c>
      <c r="DH320" s="3" t="s">
        <v>147</v>
      </c>
      <c r="DI320" s="26">
        <f>IFERROR(VLOOKUP(DH320,'Dicionário'!$A:$C,2,0),"Conferir")</f>
        <v>2</v>
      </c>
      <c r="DJ320" s="3" t="s">
        <v>146</v>
      </c>
      <c r="DK320" s="26">
        <f>IFERROR(VLOOKUP(DJ320,'Dicionário'!$A:$C,2,0),"Conferir")</f>
        <v>5</v>
      </c>
      <c r="DL320" s="3" t="s">
        <v>92</v>
      </c>
      <c r="DM320" s="26">
        <f>IFERROR(VLOOKUP(DL320,'Dicionário'!$A:$C,2,0),"Conferir")</f>
        <v>2</v>
      </c>
      <c r="DN320" s="3" t="s">
        <v>92</v>
      </c>
      <c r="DO320" s="26">
        <f>IFERROR(VLOOKUP(DN320,'Dicionário'!$A:$C,2,0),"Conferir")</f>
        <v>2</v>
      </c>
      <c r="DQ320" s="27">
        <f t="shared" si="5"/>
        <v>3100</v>
      </c>
      <c r="DR320" s="27">
        <f t="shared" si="6"/>
        <v>2040</v>
      </c>
      <c r="DS320" s="27">
        <f t="shared" si="7"/>
        <v>19</v>
      </c>
      <c r="DT320" s="27">
        <v>2022.0</v>
      </c>
    </row>
    <row r="321">
      <c r="A321" s="2">
        <v>45052.54436157407</v>
      </c>
      <c r="B321" s="3" t="s">
        <v>2283</v>
      </c>
      <c r="C321" s="3" t="s">
        <v>91</v>
      </c>
      <c r="D321" s="3" t="s">
        <v>91</v>
      </c>
      <c r="E321" s="3" t="s">
        <v>92</v>
      </c>
      <c r="F321" s="3" t="s">
        <v>93</v>
      </c>
      <c r="G321" s="3" t="s">
        <v>93</v>
      </c>
      <c r="H321" s="3" t="s">
        <v>94</v>
      </c>
      <c r="I321" s="3" t="s">
        <v>95</v>
      </c>
      <c r="J321" s="3" t="s">
        <v>353</v>
      </c>
      <c r="K321" s="3" t="s">
        <v>2284</v>
      </c>
      <c r="L321" s="3">
        <v>2.023030596E9</v>
      </c>
      <c r="M321" s="3" t="s">
        <v>294</v>
      </c>
      <c r="N321" s="3" t="s">
        <v>2285</v>
      </c>
      <c r="O321" s="3">
        <v>1.1961420584E10</v>
      </c>
      <c r="P321" s="3">
        <v>5.20803954E8</v>
      </c>
      <c r="R321" s="3">
        <v>5.0992291828E10</v>
      </c>
      <c r="S321" s="4">
        <v>38583.0</v>
      </c>
      <c r="T321" s="3" t="s">
        <v>99</v>
      </c>
      <c r="U321" s="3" t="s">
        <v>100</v>
      </c>
      <c r="V321" s="3" t="s">
        <v>2286</v>
      </c>
      <c r="W321" s="5" t="s">
        <v>2287</v>
      </c>
      <c r="X321" s="3" t="s">
        <v>103</v>
      </c>
      <c r="Y321" s="3" t="s">
        <v>104</v>
      </c>
      <c r="Z321" s="3" t="s">
        <v>105</v>
      </c>
      <c r="AA321" s="3" t="s">
        <v>106</v>
      </c>
      <c r="AC321" s="3">
        <v>2.0</v>
      </c>
      <c r="AD321" s="3">
        <v>2.0</v>
      </c>
      <c r="AE321" s="23">
        <f t="shared" si="1"/>
        <v>4</v>
      </c>
      <c r="AF321" s="3">
        <v>0.0</v>
      </c>
      <c r="AG321" s="23">
        <f t="shared" si="2"/>
        <v>4</v>
      </c>
      <c r="AH321" s="24" t="str">
        <f t="shared" si="3"/>
        <v>Ok</v>
      </c>
      <c r="AI321" s="3" t="s">
        <v>107</v>
      </c>
      <c r="AJ321" s="3">
        <v>0.0</v>
      </c>
      <c r="AK321" s="3" t="s">
        <v>109</v>
      </c>
      <c r="AL321" s="25">
        <f>IFERROR(VLOOKUP(AK321,'Dicionário'!A:C,2,0),"Conferir")</f>
        <v>2</v>
      </c>
      <c r="AM321" s="3">
        <v>0.0</v>
      </c>
      <c r="AN321" s="3" t="s">
        <v>109</v>
      </c>
      <c r="AO321" s="26">
        <f>IFERROR(VLOOKUP(AN321,'Dicionário'!$A:$C,2,0),"Conferir")</f>
        <v>2</v>
      </c>
      <c r="AP321" s="3">
        <v>3326.0</v>
      </c>
      <c r="AQ321" s="3" t="s">
        <v>108</v>
      </c>
      <c r="AR321" s="26">
        <f>IFERROR(VLOOKUP(AQ321,'Dicionário'!$A:$C,2,0),"Conferir")</f>
        <v>2</v>
      </c>
      <c r="AS321" s="3">
        <v>0.0</v>
      </c>
      <c r="AT321" s="3" t="s">
        <v>109</v>
      </c>
      <c r="AU321" s="26">
        <f>IFERROR(VLOOKUP(AT321,'Dicionário'!$A:$C,2,0),"Conferir")</f>
        <v>2</v>
      </c>
      <c r="AV321" s="3">
        <v>0.0</v>
      </c>
      <c r="AW321" s="3" t="s">
        <v>109</v>
      </c>
      <c r="AX321" s="26">
        <f>IFERROR(VLOOKUP(AW321,'Dicionário'!$A:$C,2,0),"Conferir")</f>
        <v>2</v>
      </c>
      <c r="AY321" s="3">
        <v>0.0</v>
      </c>
      <c r="AZ321" s="3" t="s">
        <v>109</v>
      </c>
      <c r="BA321" s="26">
        <f>IFERROR(VLOOKUP(AZ321,'Dicionário'!$A:$C,2,0),"Conferir")</f>
        <v>2</v>
      </c>
      <c r="BB321" s="3">
        <v>0.0</v>
      </c>
      <c r="BC321" s="3" t="s">
        <v>109</v>
      </c>
      <c r="BD321" s="26">
        <f>IFERROR(VLOOKUP(BC321,'Dicionário'!$A:$C,2,0),"Conferir")</f>
        <v>2</v>
      </c>
      <c r="BF321" s="3">
        <v>0.0</v>
      </c>
      <c r="BG321" s="3" t="s">
        <v>203</v>
      </c>
      <c r="BH321" s="26">
        <f>IFERROR(VLOOKUP(BG321,'Dicionário'!$A:$C,2,0),"Conferir")</f>
        <v>4</v>
      </c>
      <c r="BI321" s="3">
        <v>0.0</v>
      </c>
      <c r="BJ321" s="3" t="s">
        <v>137</v>
      </c>
      <c r="BK321" s="26">
        <f>IFERROR(VLOOKUP(BJ321,'Dicionário'!$A:$C,2,0),"Conferir")</f>
        <v>2</v>
      </c>
      <c r="BL321" s="3">
        <v>0.0</v>
      </c>
      <c r="BM321" s="3" t="s">
        <v>113</v>
      </c>
      <c r="BN321" s="26">
        <f>IFERROR(VLOOKUP(BM321,'Dicionário'!$A:$C,2,0),"Conferir")</f>
        <v>2</v>
      </c>
      <c r="BO321" s="3">
        <v>57.0</v>
      </c>
      <c r="BP321" s="3" t="s">
        <v>114</v>
      </c>
      <c r="BQ321" s="26">
        <f>IFERROR(VLOOKUP(BP321,'Dicionário'!$A:$C,2,0),"Conferir")</f>
        <v>2</v>
      </c>
      <c r="BR321" s="3">
        <v>175.0</v>
      </c>
      <c r="BS321" s="3" t="s">
        <v>372</v>
      </c>
      <c r="BT321" s="26">
        <f>IFERROR(VLOOKUP(BS321,'Dicionário'!$A:$C,2,0),"Conferir")</f>
        <v>0</v>
      </c>
      <c r="BU321" s="3">
        <v>62.0</v>
      </c>
      <c r="BV321" s="3" t="s">
        <v>167</v>
      </c>
      <c r="BW321" s="26">
        <f>IFERROR(VLOOKUP(BV321,'Dicionário'!$A:$C,2,0),"Conferir")</f>
        <v>2</v>
      </c>
      <c r="BX321" s="3" t="s">
        <v>115</v>
      </c>
      <c r="BY321" s="3">
        <v>60.0</v>
      </c>
      <c r="BZ321" s="3" t="s">
        <v>140</v>
      </c>
      <c r="CA321" s="26">
        <f>IFERROR(VLOOKUP(BZ321,'Dicionário'!$A:$C,2,0),"Conferir")</f>
        <v>0</v>
      </c>
      <c r="CB321" s="3">
        <v>0.0</v>
      </c>
      <c r="CC321" s="3">
        <v>1475.0</v>
      </c>
      <c r="CD321" s="3" t="s">
        <v>189</v>
      </c>
      <c r="CE321" s="26">
        <f>IFERROR(VLOOKUP(CD321,'Dicionário'!$A:$C,2,0),"Conferir")</f>
        <v>2</v>
      </c>
      <c r="CF321" s="3">
        <v>71.0</v>
      </c>
      <c r="CG321" s="3" t="s">
        <v>117</v>
      </c>
      <c r="CH321" s="26">
        <f>IFERROR(VLOOKUP(CG321,'Dicionário'!$A:$C,2,0),"Conferir")</f>
        <v>2</v>
      </c>
      <c r="CI321" s="3">
        <v>80.0</v>
      </c>
      <c r="CJ321" s="3" t="s">
        <v>118</v>
      </c>
      <c r="CK321" s="26">
        <f>IFERROR(VLOOKUP(CJ321,'Dicionário'!$A:$C,2,0),"Conferir")</f>
        <v>2</v>
      </c>
      <c r="CL321" s="3" t="s">
        <v>528</v>
      </c>
      <c r="CM321" s="3">
        <v>1.0</v>
      </c>
      <c r="CN321" s="3">
        <v>0.0</v>
      </c>
      <c r="CO321" s="3">
        <v>0.0</v>
      </c>
      <c r="CP321" s="3" t="s">
        <v>113</v>
      </c>
      <c r="CQ321" s="26">
        <f>IFERROR(VLOOKUP(CP321,'Dicionário'!$A:$C,2,0),"Conferir")</f>
        <v>2</v>
      </c>
      <c r="CR321" s="3">
        <v>0.0</v>
      </c>
      <c r="CS321" s="3" t="s">
        <v>113</v>
      </c>
      <c r="CT321" s="3">
        <v>428.0</v>
      </c>
      <c r="CU321" s="3">
        <v>0.0</v>
      </c>
      <c r="CV321" s="3" t="s">
        <v>113</v>
      </c>
      <c r="CW321" s="3">
        <v>52622.0</v>
      </c>
      <c r="CX321" s="3" t="s">
        <v>120</v>
      </c>
      <c r="CY321" s="26">
        <f>IFERROR(VLOOKUP(CX321,'Dicionário'!$A:$C,2,0),"Conferir")</f>
        <v>2</v>
      </c>
      <c r="CZ321" s="3" t="s">
        <v>529</v>
      </c>
      <c r="DA321" s="3" t="s">
        <v>121</v>
      </c>
      <c r="DB321" s="3" t="s">
        <v>121</v>
      </c>
      <c r="DC321" s="26">
        <f>IFERROR(VLOOKUP(DB321,'Dicionário'!$A:$C,2,0),"Conferir")</f>
        <v>2</v>
      </c>
      <c r="DD321" s="3" t="s">
        <v>123</v>
      </c>
      <c r="DE321" s="3" t="s">
        <v>92</v>
      </c>
      <c r="DF321" s="3" t="s">
        <v>124</v>
      </c>
      <c r="DG321" s="26">
        <f>IFERROR(VLOOKUP(DF321,'Dicionário'!$A:$C,2,0),"Conferir")</f>
        <v>2</v>
      </c>
      <c r="DH321" s="3" t="s">
        <v>126</v>
      </c>
      <c r="DI321" s="26">
        <f>IFERROR(VLOOKUP(DH321,'Dicionário'!$A:$C,2,0),"Conferir")</f>
        <v>7</v>
      </c>
      <c r="DJ321" s="3" t="s">
        <v>126</v>
      </c>
      <c r="DK321" s="26">
        <f>IFERROR(VLOOKUP(DJ321,'Dicionário'!$A:$C,2,0),"Conferir")</f>
        <v>7</v>
      </c>
      <c r="DL321" s="3" t="s">
        <v>92</v>
      </c>
      <c r="DM321" s="26">
        <f>IFERROR(VLOOKUP(DL321,'Dicionário'!$A:$C,2,0),"Conferir")</f>
        <v>2</v>
      </c>
      <c r="DN321" s="3" t="s">
        <v>91</v>
      </c>
      <c r="DO321" s="26">
        <f>IFERROR(VLOOKUP(DN321,'Dicionário'!$A:$C,2,0),"Conferir")</f>
        <v>1</v>
      </c>
      <c r="DP321" s="3" t="s">
        <v>530</v>
      </c>
      <c r="DQ321" s="27">
        <f t="shared" si="5"/>
        <v>3326</v>
      </c>
      <c r="DR321" s="27">
        <f t="shared" si="6"/>
        <v>1980</v>
      </c>
      <c r="DS321" s="27">
        <f t="shared" si="7"/>
        <v>18</v>
      </c>
      <c r="DT321" s="27">
        <v>2022.0</v>
      </c>
    </row>
    <row r="322">
      <c r="A322" s="2">
        <v>45052.677455694444</v>
      </c>
      <c r="B322" s="3" t="s">
        <v>2289</v>
      </c>
      <c r="C322" s="3" t="s">
        <v>91</v>
      </c>
      <c r="D322" s="3" t="s">
        <v>92</v>
      </c>
      <c r="E322" s="3" t="s">
        <v>92</v>
      </c>
      <c r="F322" s="3">
        <v>1.0</v>
      </c>
      <c r="G322" s="3" t="s">
        <v>93</v>
      </c>
      <c r="H322" s="3" t="s">
        <v>94</v>
      </c>
      <c r="I322" s="3" t="s">
        <v>96</v>
      </c>
      <c r="J322" s="3" t="s">
        <v>995</v>
      </c>
      <c r="K322" s="3" t="s">
        <v>2290</v>
      </c>
      <c r="L322" s="3">
        <v>2.023030597E9</v>
      </c>
      <c r="M322" s="3" t="s">
        <v>127</v>
      </c>
      <c r="N322" s="3" t="s">
        <v>2291</v>
      </c>
      <c r="O322" s="3">
        <v>1.1982134995E10</v>
      </c>
      <c r="P322" s="3" t="s">
        <v>2292</v>
      </c>
      <c r="Q322" s="3" t="s">
        <v>92</v>
      </c>
      <c r="R322" s="3">
        <v>5.3973010862E10</v>
      </c>
      <c r="S322" s="4">
        <v>37697.0</v>
      </c>
      <c r="T322" s="3" t="s">
        <v>131</v>
      </c>
      <c r="U322" s="3" t="s">
        <v>100</v>
      </c>
      <c r="V322" s="3" t="s">
        <v>2293</v>
      </c>
      <c r="W322" s="5" t="s">
        <v>2294</v>
      </c>
      <c r="X322" s="3" t="s">
        <v>103</v>
      </c>
      <c r="Y322" s="3" t="s">
        <v>104</v>
      </c>
      <c r="Z322" s="3" t="s">
        <v>105</v>
      </c>
      <c r="AA322" s="3" t="s">
        <v>106</v>
      </c>
      <c r="AC322" s="3">
        <v>2.0</v>
      </c>
      <c r="AD322" s="3">
        <v>2.0</v>
      </c>
      <c r="AE322" s="23">
        <f t="shared" si="1"/>
        <v>4</v>
      </c>
      <c r="AG322" s="23">
        <f t="shared" si="2"/>
        <v>4</v>
      </c>
      <c r="AH322" s="24" t="str">
        <f t="shared" si="3"/>
        <v>Ok</v>
      </c>
      <c r="AI322" s="3" t="s">
        <v>107</v>
      </c>
      <c r="AJ322" s="3">
        <v>895.0</v>
      </c>
      <c r="AK322" s="3" t="s">
        <v>108</v>
      </c>
      <c r="AL322" s="25">
        <f>IFERROR(VLOOKUP(AK322,'Dicionário'!A:C,2,0),"Conferir")</f>
        <v>2</v>
      </c>
      <c r="AM322" s="3">
        <v>0.0</v>
      </c>
      <c r="AN322" s="3" t="s">
        <v>109</v>
      </c>
      <c r="AO322" s="26">
        <f>IFERROR(VLOOKUP(AN322,'Dicionário'!$A:$C,2,0),"Conferir")</f>
        <v>2</v>
      </c>
      <c r="AP322" s="3">
        <v>1775.0</v>
      </c>
      <c r="AQ322" s="3" t="s">
        <v>108</v>
      </c>
      <c r="AR322" s="26">
        <f>IFERROR(VLOOKUP(AQ322,'Dicionário'!$A:$C,2,0),"Conferir")</f>
        <v>2</v>
      </c>
      <c r="AS322" s="3">
        <v>0.0</v>
      </c>
      <c r="AT322" s="3" t="s">
        <v>109</v>
      </c>
      <c r="AU322" s="26">
        <f>IFERROR(VLOOKUP(AT322,'Dicionário'!$A:$C,2,0),"Conferir")</f>
        <v>2</v>
      </c>
      <c r="AV322" s="3">
        <v>0.0</v>
      </c>
      <c r="AW322" s="3" t="s">
        <v>109</v>
      </c>
      <c r="AX322" s="26">
        <f>IFERROR(VLOOKUP(AW322,'Dicionário'!$A:$C,2,0),"Conferir")</f>
        <v>2</v>
      </c>
      <c r="AY322" s="3">
        <v>349.0</v>
      </c>
      <c r="AZ322" s="3" t="s">
        <v>253</v>
      </c>
      <c r="BA322" s="26">
        <f>IFERROR(VLOOKUP(AZ322,'Dicionário'!$A:$C,2,0),"Conferir")</f>
        <v>2</v>
      </c>
      <c r="BB322" s="3">
        <v>0.0</v>
      </c>
      <c r="BC322" s="3" t="s">
        <v>109</v>
      </c>
      <c r="BD322" s="26">
        <f>IFERROR(VLOOKUP(BC322,'Dicionário'!$A:$C,2,0),"Conferir")</f>
        <v>2</v>
      </c>
      <c r="BF322" s="3">
        <v>0.0</v>
      </c>
      <c r="BG322" s="3" t="s">
        <v>136</v>
      </c>
      <c r="BH322" s="26">
        <f>IFERROR(VLOOKUP(BG322,'Dicionário'!$A:$C,2,0),"Conferir")</f>
        <v>1</v>
      </c>
      <c r="BI322" s="3">
        <v>0.0</v>
      </c>
      <c r="BJ322" s="3" t="s">
        <v>137</v>
      </c>
      <c r="BK322" s="26">
        <f>IFERROR(VLOOKUP(BJ322,'Dicionário'!$A:$C,2,0),"Conferir")</f>
        <v>2</v>
      </c>
      <c r="BL322" s="3">
        <v>0.0</v>
      </c>
      <c r="BM322" s="3" t="s">
        <v>255</v>
      </c>
      <c r="BN322" s="26">
        <f>IFERROR(VLOOKUP(BM322,'Dicionário'!$A:$C,2,0),"Conferir")</f>
        <v>2</v>
      </c>
      <c r="BO322" s="3">
        <v>220.0</v>
      </c>
      <c r="BP322" s="3" t="s">
        <v>114</v>
      </c>
      <c r="BQ322" s="26">
        <f>IFERROR(VLOOKUP(BP322,'Dicionário'!$A:$C,2,0),"Conferir")</f>
        <v>2</v>
      </c>
      <c r="BR322" s="3">
        <v>159.0</v>
      </c>
      <c r="BS322" s="3" t="s">
        <v>114</v>
      </c>
      <c r="BT322" s="26">
        <f>IFERROR(VLOOKUP(BS322,'Dicionário'!$A:$C,2,0),"Conferir")</f>
        <v>2</v>
      </c>
      <c r="BU322" s="3">
        <v>174.0</v>
      </c>
      <c r="BV322" s="3" t="s">
        <v>167</v>
      </c>
      <c r="BW322" s="26">
        <f>IFERROR(VLOOKUP(BV322,'Dicionário'!$A:$C,2,0),"Conferir")</f>
        <v>2</v>
      </c>
      <c r="BX322" s="3" t="s">
        <v>115</v>
      </c>
      <c r="BY322" s="3">
        <v>112.0</v>
      </c>
      <c r="BZ322" s="3" t="s">
        <v>116</v>
      </c>
      <c r="CA322" s="26">
        <f>IFERROR(VLOOKUP(BZ322,'Dicionário'!$A:$C,2,0),"Conferir")</f>
        <v>2</v>
      </c>
      <c r="CB322" s="3">
        <v>199.0</v>
      </c>
      <c r="CC322" s="3">
        <v>0.0</v>
      </c>
      <c r="CD322" s="3" t="s">
        <v>113</v>
      </c>
      <c r="CE322" s="26">
        <f>IFERROR(VLOOKUP(CD322,'Dicionário'!$A:$C,2,0),"Conferir")</f>
        <v>2</v>
      </c>
      <c r="CF322" s="3">
        <v>59.0</v>
      </c>
      <c r="CG322" s="3" t="s">
        <v>117</v>
      </c>
      <c r="CH322" s="26">
        <f>IFERROR(VLOOKUP(CG322,'Dicionário'!$A:$C,2,0),"Conferir")</f>
        <v>2</v>
      </c>
      <c r="CI322" s="3">
        <v>220.0</v>
      </c>
      <c r="CJ322" s="3" t="s">
        <v>118</v>
      </c>
      <c r="CK322" s="26">
        <f>IFERROR(VLOOKUP(CJ322,'Dicionário'!$A:$C,2,0),"Conferir")</f>
        <v>2</v>
      </c>
      <c r="CL322" s="3" t="s">
        <v>1482</v>
      </c>
      <c r="CM322" s="3">
        <v>0.0</v>
      </c>
      <c r="CN322" s="3">
        <v>0.0</v>
      </c>
      <c r="CO322" s="3">
        <v>0.0</v>
      </c>
      <c r="CP322" s="3" t="s">
        <v>113</v>
      </c>
      <c r="CQ322" s="26">
        <f>IFERROR(VLOOKUP(CP322,'Dicionário'!$A:$C,2,0),"Conferir")</f>
        <v>2</v>
      </c>
      <c r="CR322" s="3">
        <v>0.0</v>
      </c>
      <c r="CS322" s="3" t="s">
        <v>113</v>
      </c>
      <c r="CT322" s="3">
        <v>0.0</v>
      </c>
      <c r="CU322" s="3">
        <f t="shared" ref="CU322:CU325" si="48">ROUNDDOWN((CT322-CR322)/12,0)</f>
        <v>0</v>
      </c>
      <c r="CV322" s="3" t="s">
        <v>113</v>
      </c>
      <c r="CW322" s="3">
        <v>1553.0</v>
      </c>
      <c r="CX322" s="3" t="s">
        <v>120</v>
      </c>
      <c r="CY322" s="26">
        <f>IFERROR(VLOOKUP(CX322,'Dicionário'!$A:$C,2,0),"Conferir")</f>
        <v>2</v>
      </c>
      <c r="DA322" s="3" t="s">
        <v>122</v>
      </c>
      <c r="DB322" s="3" t="s">
        <v>122</v>
      </c>
      <c r="DC322" s="26">
        <f>IFERROR(VLOOKUP(DB322,'Dicionário'!$A:$C,2,0),"Conferir")</f>
        <v>1</v>
      </c>
      <c r="DD322" s="3" t="s">
        <v>123</v>
      </c>
      <c r="DF322" s="3" t="s">
        <v>124</v>
      </c>
      <c r="DG322" s="26">
        <f>IFERROR(VLOOKUP(DF322,'Dicionário'!$A:$C,2,0),"Conferir")</f>
        <v>2</v>
      </c>
      <c r="DH322" s="3" t="s">
        <v>146</v>
      </c>
      <c r="DI322" s="26">
        <f>IFERROR(VLOOKUP(DH322,'Dicionário'!$A:$C,2,0),"Conferir")</f>
        <v>5</v>
      </c>
      <c r="DJ322" s="3" t="s">
        <v>146</v>
      </c>
      <c r="DK322" s="26">
        <f>IFERROR(VLOOKUP(DJ322,'Dicionário'!$A:$C,2,0),"Conferir")</f>
        <v>5</v>
      </c>
      <c r="DL322" s="3" t="s">
        <v>92</v>
      </c>
      <c r="DM322" s="26">
        <f>IFERROR(VLOOKUP(DL322,'Dicionário'!$A:$C,2,0),"Conferir")</f>
        <v>2</v>
      </c>
      <c r="DN322" s="3" t="s">
        <v>91</v>
      </c>
      <c r="DO322" s="26">
        <f>IFERROR(VLOOKUP(DN322,'Dicionário'!$A:$C,2,0),"Conferir")</f>
        <v>1</v>
      </c>
      <c r="DQ322" s="27">
        <f t="shared" si="5"/>
        <v>3019</v>
      </c>
      <c r="DR322" s="27">
        <f t="shared" si="6"/>
        <v>1143</v>
      </c>
      <c r="DS322" s="27">
        <f t="shared" si="7"/>
        <v>20</v>
      </c>
      <c r="DT322" s="27">
        <v>2021.0</v>
      </c>
    </row>
    <row r="323">
      <c r="A323" s="2">
        <v>45052.74483344908</v>
      </c>
      <c r="B323" s="3" t="s">
        <v>2296</v>
      </c>
      <c r="C323" s="3" t="s">
        <v>91</v>
      </c>
      <c r="D323" s="3" t="s">
        <v>92</v>
      </c>
      <c r="E323" s="3" t="s">
        <v>92</v>
      </c>
      <c r="F323" s="3">
        <v>1.0</v>
      </c>
      <c r="G323" s="3" t="s">
        <v>93</v>
      </c>
      <c r="H323" s="3" t="s">
        <v>94</v>
      </c>
      <c r="I323" s="3" t="s">
        <v>95</v>
      </c>
      <c r="J323" s="3" t="s">
        <v>353</v>
      </c>
      <c r="K323" s="3" t="s">
        <v>2297</v>
      </c>
      <c r="L323" s="3">
        <v>2.023030601E9</v>
      </c>
      <c r="M323" s="3" t="s">
        <v>306</v>
      </c>
      <c r="N323" s="3" t="s">
        <v>2298</v>
      </c>
      <c r="O323" s="3">
        <v>1.1958165809E10</v>
      </c>
      <c r="P323" s="3">
        <v>5.29042666E8</v>
      </c>
      <c r="Q323" s="3" t="s">
        <v>92</v>
      </c>
      <c r="R323" s="3">
        <v>4.090737087E10</v>
      </c>
      <c r="S323" s="4">
        <v>38485.0</v>
      </c>
      <c r="T323" s="3" t="s">
        <v>163</v>
      </c>
      <c r="U323" s="3" t="s">
        <v>100</v>
      </c>
      <c r="V323" s="3" t="s">
        <v>2299</v>
      </c>
      <c r="W323" s="5" t="s">
        <v>2300</v>
      </c>
      <c r="X323" s="3" t="s">
        <v>103</v>
      </c>
      <c r="Y323" s="3" t="s">
        <v>104</v>
      </c>
      <c r="Z323" s="3" t="s">
        <v>105</v>
      </c>
      <c r="AA323" s="3" t="s">
        <v>106</v>
      </c>
      <c r="AC323" s="3">
        <v>5.0</v>
      </c>
      <c r="AD323" s="3">
        <v>3.0</v>
      </c>
      <c r="AE323" s="23">
        <f t="shared" si="1"/>
        <v>6</v>
      </c>
      <c r="AG323" s="23">
        <f t="shared" si="2"/>
        <v>6</v>
      </c>
      <c r="AH323" s="24" t="str">
        <f t="shared" si="3"/>
        <v>Ok</v>
      </c>
      <c r="AI323" s="3" t="s">
        <v>134</v>
      </c>
      <c r="AJ323" s="3">
        <v>0.0</v>
      </c>
      <c r="AK323" s="3" t="s">
        <v>109</v>
      </c>
      <c r="AL323" s="25">
        <f>IFERROR(VLOOKUP(AK323,'Dicionário'!A:C,2,0),"Conferir")</f>
        <v>2</v>
      </c>
      <c r="AM323" s="3">
        <v>3000.0</v>
      </c>
      <c r="AN323" s="3" t="s">
        <v>135</v>
      </c>
      <c r="AO323" s="26">
        <f>IFERROR(VLOOKUP(AN323,'Dicionário'!$A:$C,2,0),"Conferir")</f>
        <v>2</v>
      </c>
      <c r="AP323" s="3">
        <v>1800.0</v>
      </c>
      <c r="AQ323" s="3" t="s">
        <v>135</v>
      </c>
      <c r="AR323" s="26">
        <f>IFERROR(VLOOKUP(AQ323,'Dicionário'!$A:$C,2,0),"Conferir")</f>
        <v>2</v>
      </c>
      <c r="AS323" s="3">
        <v>0.0</v>
      </c>
      <c r="AT323" s="3" t="s">
        <v>109</v>
      </c>
      <c r="AU323" s="26">
        <f>IFERROR(VLOOKUP(AT323,'Dicionário'!$A:$C,2,0),"Conferir")</f>
        <v>2</v>
      </c>
      <c r="AV323" s="3">
        <v>0.0</v>
      </c>
      <c r="AW323" s="3" t="s">
        <v>109</v>
      </c>
      <c r="AX323" s="26">
        <f>IFERROR(VLOOKUP(AW323,'Dicionário'!$A:$C,2,0),"Conferir")</f>
        <v>2</v>
      </c>
      <c r="AY323" s="3">
        <v>0.0</v>
      </c>
      <c r="AZ323" s="3" t="s">
        <v>109</v>
      </c>
      <c r="BA323" s="26">
        <f>IFERROR(VLOOKUP(AZ323,'Dicionário'!$A:$C,2,0),"Conferir")</f>
        <v>2</v>
      </c>
      <c r="BB323" s="3">
        <v>0.0</v>
      </c>
      <c r="BC323" s="3" t="s">
        <v>109</v>
      </c>
      <c r="BD323" s="26">
        <f>IFERROR(VLOOKUP(BC323,'Dicionário'!$A:$C,2,0),"Conferir")</f>
        <v>2</v>
      </c>
      <c r="BF323" s="3">
        <v>0.0</v>
      </c>
      <c r="BG323" s="3" t="s">
        <v>111</v>
      </c>
      <c r="BH323" s="26">
        <f>IFERROR(VLOOKUP(BG323,'Dicionário'!$A:$C,2,0),"Conferir")</f>
        <v>2</v>
      </c>
      <c r="BI323" s="3">
        <v>2532.0</v>
      </c>
      <c r="BJ323" s="3" t="s">
        <v>112</v>
      </c>
      <c r="BK323" s="26">
        <f>IFERROR(VLOOKUP(BJ323,'Dicionário'!$A:$C,2,0),"Conferir")</f>
        <v>2</v>
      </c>
      <c r="BL323" s="3">
        <v>0.0</v>
      </c>
      <c r="BM323" s="3" t="s">
        <v>113</v>
      </c>
      <c r="BN323" s="26">
        <f>IFERROR(VLOOKUP(BM323,'Dicionário'!$A:$C,2,0),"Conferir")</f>
        <v>2</v>
      </c>
      <c r="BO323" s="3">
        <v>0.0</v>
      </c>
      <c r="BP323" s="3" t="s">
        <v>503</v>
      </c>
      <c r="BQ323" s="26">
        <f>IFERROR(VLOOKUP(BP323,'Dicionário'!$A:$C,2,0),"Conferir")</f>
        <v>1</v>
      </c>
      <c r="BR323" s="3">
        <v>212.0</v>
      </c>
      <c r="BS323" s="3" t="s">
        <v>114</v>
      </c>
      <c r="BT323" s="26">
        <f>IFERROR(VLOOKUP(BS323,'Dicionário'!$A:$C,2,0),"Conferir")</f>
        <v>2</v>
      </c>
      <c r="BU323" s="3">
        <v>0.0</v>
      </c>
      <c r="BV323" s="3" t="s">
        <v>113</v>
      </c>
      <c r="BW323" s="26">
        <f>IFERROR(VLOOKUP(BV323,'Dicionário'!$A:$C,2,0),"Conferir")</f>
        <v>2</v>
      </c>
      <c r="BX323" s="3" t="s">
        <v>157</v>
      </c>
      <c r="BY323" s="3">
        <v>87.0</v>
      </c>
      <c r="BZ323" s="3" t="s">
        <v>116</v>
      </c>
      <c r="CA323" s="26">
        <f>IFERROR(VLOOKUP(BZ323,'Dicionário'!$A:$C,2,0),"Conferir")</f>
        <v>2</v>
      </c>
      <c r="CB323" s="3">
        <v>0.0</v>
      </c>
      <c r="CC323" s="3">
        <v>1287.0</v>
      </c>
      <c r="CD323" s="3" t="s">
        <v>189</v>
      </c>
      <c r="CE323" s="26">
        <f>IFERROR(VLOOKUP(CD323,'Dicionário'!$A:$C,2,0),"Conferir")</f>
        <v>2</v>
      </c>
      <c r="CF323" s="3">
        <v>0.0</v>
      </c>
      <c r="CG323" s="3" t="s">
        <v>113</v>
      </c>
      <c r="CH323" s="26">
        <f>IFERROR(VLOOKUP(CG323,'Dicionário'!$A:$C,2,0),"Conferir")</f>
        <v>2</v>
      </c>
      <c r="CI323" s="3">
        <v>120.0</v>
      </c>
      <c r="CJ323" s="3" t="s">
        <v>118</v>
      </c>
      <c r="CK323" s="26">
        <f>IFERROR(VLOOKUP(CJ323,'Dicionário'!$A:$C,2,0),"Conferir")</f>
        <v>2</v>
      </c>
      <c r="CL323" s="3" t="s">
        <v>217</v>
      </c>
      <c r="CM323" s="3">
        <v>0.0</v>
      </c>
      <c r="CN323" s="3">
        <v>0.0</v>
      </c>
      <c r="CO323" s="3">
        <v>0.0</v>
      </c>
      <c r="CP323" s="3" t="s">
        <v>113</v>
      </c>
      <c r="CQ323" s="26">
        <f>IFERROR(VLOOKUP(CP323,'Dicionário'!$A:$C,2,0),"Conferir")</f>
        <v>2</v>
      </c>
      <c r="CR323" s="3">
        <v>0.0</v>
      </c>
      <c r="CS323" s="3" t="s">
        <v>113</v>
      </c>
      <c r="CT323" s="3">
        <v>0.0</v>
      </c>
      <c r="CU323" s="3">
        <f t="shared" si="48"/>
        <v>0</v>
      </c>
      <c r="CV323" s="3" t="s">
        <v>113</v>
      </c>
      <c r="CW323" s="3">
        <v>0.0</v>
      </c>
      <c r="CX323" s="3" t="s">
        <v>113</v>
      </c>
      <c r="CY323" s="26">
        <f>IFERROR(VLOOKUP(CX323,'Dicionário'!$A:$C,2,0),"Conferir")</f>
        <v>2</v>
      </c>
      <c r="DA323" s="3" t="s">
        <v>122</v>
      </c>
      <c r="DB323" s="3" t="s">
        <v>122</v>
      </c>
      <c r="DC323" s="26">
        <f>IFERROR(VLOOKUP(DB323,'Dicionário'!$A:$C,2,0),"Conferir")</f>
        <v>1</v>
      </c>
      <c r="DD323" s="3" t="s">
        <v>123</v>
      </c>
      <c r="DF323" s="3" t="s">
        <v>124</v>
      </c>
      <c r="DG323" s="26">
        <f>IFERROR(VLOOKUP(DF323,'Dicionário'!$A:$C,2,0),"Conferir")</f>
        <v>2</v>
      </c>
      <c r="DH323" s="3" t="s">
        <v>146</v>
      </c>
      <c r="DI323" s="26">
        <f>IFERROR(VLOOKUP(DH323,'Dicionário'!$A:$C,2,0),"Conferir")</f>
        <v>5</v>
      </c>
      <c r="DJ323" s="3" t="s">
        <v>125</v>
      </c>
      <c r="DK323" s="26">
        <f>IFERROR(VLOOKUP(DJ323,'Dicionário'!$A:$C,2,0),"Conferir")</f>
        <v>3</v>
      </c>
      <c r="DL323" s="3" t="s">
        <v>92</v>
      </c>
      <c r="DM323" s="26">
        <f>IFERROR(VLOOKUP(DL323,'Dicionário'!$A:$C,2,0),"Conferir")</f>
        <v>2</v>
      </c>
      <c r="DN323" s="3" t="s">
        <v>91</v>
      </c>
      <c r="DO323" s="26">
        <f>IFERROR(VLOOKUP(DN323,'Dicionário'!$A:$C,2,0),"Conferir")</f>
        <v>1</v>
      </c>
      <c r="DP323" s="3" t="s">
        <v>1366</v>
      </c>
      <c r="DQ323" s="27">
        <f t="shared" si="5"/>
        <v>4800</v>
      </c>
      <c r="DR323" s="27">
        <f t="shared" si="6"/>
        <v>4238</v>
      </c>
      <c r="DS323" s="27">
        <f t="shared" si="7"/>
        <v>18</v>
      </c>
      <c r="DT323" s="27">
        <v>2019.0</v>
      </c>
    </row>
    <row r="324">
      <c r="A324" s="2">
        <v>45052.65893068287</v>
      </c>
      <c r="B324" s="3" t="s">
        <v>2301</v>
      </c>
      <c r="C324" s="3" t="s">
        <v>91</v>
      </c>
      <c r="D324" s="3" t="s">
        <v>91</v>
      </c>
      <c r="E324" s="3" t="s">
        <v>92</v>
      </c>
      <c r="F324" s="3">
        <v>2.0</v>
      </c>
      <c r="G324" s="3">
        <v>1.0</v>
      </c>
      <c r="H324" s="3" t="s">
        <v>94</v>
      </c>
      <c r="I324" s="3" t="s">
        <v>95</v>
      </c>
      <c r="J324" s="3" t="s">
        <v>353</v>
      </c>
      <c r="K324" s="3" t="s">
        <v>2302</v>
      </c>
      <c r="L324" s="3">
        <v>2.023030602E9</v>
      </c>
      <c r="M324" s="3" t="s">
        <v>294</v>
      </c>
      <c r="N324" s="3" t="s">
        <v>2303</v>
      </c>
      <c r="O324" s="3">
        <v>1.1984123423E10</v>
      </c>
      <c r="P324" s="3">
        <v>5.79280524E8</v>
      </c>
      <c r="R324" s="3">
        <v>4.7453188806E10</v>
      </c>
      <c r="S324" s="4">
        <v>38154.0</v>
      </c>
      <c r="T324" s="3" t="s">
        <v>99</v>
      </c>
      <c r="U324" s="3" t="s">
        <v>100</v>
      </c>
      <c r="V324" s="3" t="s">
        <v>2304</v>
      </c>
      <c r="W324" s="5" t="s">
        <v>2305</v>
      </c>
      <c r="X324" s="3" t="s">
        <v>103</v>
      </c>
      <c r="Y324" s="3" t="s">
        <v>104</v>
      </c>
      <c r="Z324" s="3" t="s">
        <v>105</v>
      </c>
      <c r="AA324" s="3" t="s">
        <v>106</v>
      </c>
      <c r="AC324" s="3">
        <v>2.0</v>
      </c>
      <c r="AD324" s="3">
        <v>2.0</v>
      </c>
      <c r="AE324" s="23">
        <f t="shared" si="1"/>
        <v>4</v>
      </c>
      <c r="AG324" s="23">
        <f t="shared" si="2"/>
        <v>4</v>
      </c>
      <c r="AH324" s="24" t="str">
        <f t="shared" si="3"/>
        <v>Ok</v>
      </c>
      <c r="AI324" s="3" t="s">
        <v>107</v>
      </c>
      <c r="AJ324" s="3">
        <v>1364.0</v>
      </c>
      <c r="AK324" s="3" t="s">
        <v>108</v>
      </c>
      <c r="AL324" s="25">
        <f>IFERROR(VLOOKUP(AK324,'Dicionário'!A:C,2,0),"Conferir")</f>
        <v>2</v>
      </c>
      <c r="AM324" s="3">
        <v>1639.0</v>
      </c>
      <c r="AN324" s="3" t="s">
        <v>108</v>
      </c>
      <c r="AO324" s="26">
        <f>IFERROR(VLOOKUP(AN324,'Dicionário'!$A:$C,2,0),"Conferir")</f>
        <v>2</v>
      </c>
      <c r="AP324" s="3">
        <v>2300.0</v>
      </c>
      <c r="AQ324" s="3" t="s">
        <v>176</v>
      </c>
      <c r="AR324" s="26">
        <f>IFERROR(VLOOKUP(AQ324,'Dicionário'!$A:$C,2,0),"Conferir")</f>
        <v>0</v>
      </c>
      <c r="AS324" s="3">
        <v>0.0</v>
      </c>
      <c r="AT324" s="3" t="s">
        <v>109</v>
      </c>
      <c r="AU324" s="26">
        <f>IFERROR(VLOOKUP(AT324,'Dicionário'!$A:$C,2,0),"Conferir")</f>
        <v>2</v>
      </c>
      <c r="AV324" s="3">
        <v>0.0</v>
      </c>
      <c r="AW324" s="3" t="s">
        <v>109</v>
      </c>
      <c r="AX324" s="26">
        <f>IFERROR(VLOOKUP(AW324,'Dicionário'!$A:$C,2,0),"Conferir")</f>
        <v>2</v>
      </c>
      <c r="AY324" s="3">
        <v>0.0</v>
      </c>
      <c r="AZ324" s="3" t="s">
        <v>109</v>
      </c>
      <c r="BA324" s="26">
        <f>IFERROR(VLOOKUP(AZ324,'Dicionário'!$A:$C,2,0),"Conferir")</f>
        <v>2</v>
      </c>
      <c r="BB324" s="3">
        <v>0.0</v>
      </c>
      <c r="BC324" s="3" t="s">
        <v>109</v>
      </c>
      <c r="BD324" s="26">
        <f>IFERROR(VLOOKUP(BC324,'Dicionário'!$A:$C,2,0),"Conferir")</f>
        <v>2</v>
      </c>
      <c r="BE324" s="3" t="s">
        <v>1046</v>
      </c>
      <c r="BF324" s="3">
        <v>0.0</v>
      </c>
      <c r="BG324" s="3" t="s">
        <v>203</v>
      </c>
      <c r="BH324" s="26">
        <f>IFERROR(VLOOKUP(BG324,'Dicionário'!$A:$C,2,0),"Conferir")</f>
        <v>4</v>
      </c>
      <c r="BI324" s="3">
        <v>1000.0</v>
      </c>
      <c r="BJ324" s="3" t="s">
        <v>245</v>
      </c>
      <c r="BK324" s="26">
        <f>IFERROR(VLOOKUP(BJ324,'Dicionário'!$A:$C,2,0),"Conferir")</f>
        <v>0</v>
      </c>
      <c r="BL324" s="3">
        <v>0.0</v>
      </c>
      <c r="BM324" s="3" t="s">
        <v>178</v>
      </c>
      <c r="BN324" s="26">
        <f>IFERROR(VLOOKUP(BM324,'Dicionário'!$A:$C,2,0),"Conferir")</f>
        <v>2</v>
      </c>
      <c r="BO324" s="3">
        <v>0.0</v>
      </c>
      <c r="BP324" s="3" t="s">
        <v>349</v>
      </c>
      <c r="BQ324" s="26">
        <f>IFERROR(VLOOKUP(BP324,'Dicionário'!$A:$C,2,0),"Conferir")</f>
        <v>2</v>
      </c>
      <c r="BR324" s="3">
        <v>0.0</v>
      </c>
      <c r="BS324" s="3" t="s">
        <v>318</v>
      </c>
      <c r="BT324" s="26">
        <f>IFERROR(VLOOKUP(BS324,'Dicionário'!$A:$C,2,0),"Conferir")</f>
        <v>2</v>
      </c>
      <c r="BU324" s="3">
        <v>109.0</v>
      </c>
      <c r="BV324" s="3" t="s">
        <v>167</v>
      </c>
      <c r="BW324" s="26">
        <f>IFERROR(VLOOKUP(BV324,'Dicionário'!$A:$C,2,0),"Conferir")</f>
        <v>2</v>
      </c>
      <c r="BX324" s="3" t="s">
        <v>157</v>
      </c>
      <c r="BY324" s="3">
        <v>50.0</v>
      </c>
      <c r="BZ324" s="3" t="s">
        <v>179</v>
      </c>
      <c r="CA324" s="26">
        <f>IFERROR(VLOOKUP(BZ324,'Dicionário'!$A:$C,2,0),"Conferir")</f>
        <v>0</v>
      </c>
      <c r="CB324" s="3">
        <v>200.0</v>
      </c>
      <c r="CC324" s="3">
        <v>0.0</v>
      </c>
      <c r="CD324" s="3" t="s">
        <v>113</v>
      </c>
      <c r="CE324" s="26">
        <f>IFERROR(VLOOKUP(CD324,'Dicionário'!$A:$C,2,0),"Conferir")</f>
        <v>2</v>
      </c>
      <c r="CF324" s="3">
        <v>192.0</v>
      </c>
      <c r="CG324" s="3" t="s">
        <v>276</v>
      </c>
      <c r="CH324" s="26">
        <f>IFERROR(VLOOKUP(CG324,'Dicionário'!$A:$C,2,0),"Conferir")</f>
        <v>2</v>
      </c>
      <c r="CI324" s="3">
        <v>171.0</v>
      </c>
      <c r="CJ324" s="3" t="s">
        <v>118</v>
      </c>
      <c r="CK324" s="26">
        <f>IFERROR(VLOOKUP(CJ324,'Dicionário'!$A:$C,2,0),"Conferir")</f>
        <v>2</v>
      </c>
      <c r="CL324" s="3" t="s">
        <v>1047</v>
      </c>
      <c r="CM324" s="3">
        <v>0.0</v>
      </c>
      <c r="CN324" s="3">
        <v>1.0</v>
      </c>
      <c r="CO324" s="3">
        <v>533.0</v>
      </c>
      <c r="CP324" s="3" t="s">
        <v>120</v>
      </c>
      <c r="CQ324" s="26">
        <f>IFERROR(VLOOKUP(CP324,'Dicionário'!$A:$C,2,0),"Conferir")</f>
        <v>2</v>
      </c>
      <c r="CR324" s="3">
        <v>0.0</v>
      </c>
      <c r="CS324" s="3" t="s">
        <v>113</v>
      </c>
      <c r="CT324" s="3">
        <v>0.0</v>
      </c>
      <c r="CU324" s="3">
        <f t="shared" si="48"/>
        <v>0</v>
      </c>
      <c r="CV324" s="3" t="s">
        <v>113</v>
      </c>
      <c r="CW324" s="3">
        <v>0.0</v>
      </c>
      <c r="CX324" s="3" t="s">
        <v>113</v>
      </c>
      <c r="CY324" s="26">
        <f>IFERROR(VLOOKUP(CX324,'Dicionário'!$A:$C,2,0),"Conferir")</f>
        <v>2</v>
      </c>
      <c r="DA324" s="3" t="s">
        <v>331</v>
      </c>
      <c r="DB324" s="3" t="s">
        <v>121</v>
      </c>
      <c r="DC324" s="26">
        <f>IFERROR(VLOOKUP(DB324,'Dicionário'!$A:$C,2,0),"Conferir")</f>
        <v>2</v>
      </c>
      <c r="DD324" s="3" t="s">
        <v>144</v>
      </c>
      <c r="DE324" s="3" t="s">
        <v>445</v>
      </c>
      <c r="DF324" s="3" t="s">
        <v>145</v>
      </c>
      <c r="DG324" s="26">
        <f>IFERROR(VLOOKUP(DF324,'Dicionário'!$A:$C,2,0),"Conferir")</f>
        <v>1</v>
      </c>
      <c r="DH324" s="3" t="s">
        <v>146</v>
      </c>
      <c r="DI324" s="26">
        <f>IFERROR(VLOOKUP(DH324,'Dicionário'!$A:$C,2,0),"Conferir")</f>
        <v>5</v>
      </c>
      <c r="DJ324" s="3" t="s">
        <v>146</v>
      </c>
      <c r="DK324" s="26">
        <f>IFERROR(VLOOKUP(DJ324,'Dicionário'!$A:$C,2,0),"Conferir")</f>
        <v>5</v>
      </c>
      <c r="DL324" s="3" t="s">
        <v>92</v>
      </c>
      <c r="DM324" s="26">
        <f>IFERROR(VLOOKUP(DL324,'Dicionário'!$A:$C,2,0),"Conferir")</f>
        <v>2</v>
      </c>
      <c r="DN324" s="3" t="s">
        <v>92</v>
      </c>
      <c r="DO324" s="26">
        <f>IFERROR(VLOOKUP(DN324,'Dicionário'!$A:$C,2,0),"Conferir")</f>
        <v>2</v>
      </c>
      <c r="DQ324" s="27">
        <f t="shared" si="5"/>
        <v>5303</v>
      </c>
      <c r="DR324" s="27">
        <f t="shared" si="6"/>
        <v>2255</v>
      </c>
      <c r="DS324" s="27">
        <f t="shared" si="7"/>
        <v>19</v>
      </c>
      <c r="DT324" s="27">
        <v>2023.0</v>
      </c>
    </row>
    <row r="325">
      <c r="A325" s="2">
        <v>45052.47186188657</v>
      </c>
      <c r="B325" s="3" t="s">
        <v>2307</v>
      </c>
      <c r="C325" s="3" t="s">
        <v>91</v>
      </c>
      <c r="D325" s="3" t="s">
        <v>92</v>
      </c>
      <c r="E325" s="3" t="s">
        <v>92</v>
      </c>
      <c r="F325" s="3" t="s">
        <v>93</v>
      </c>
      <c r="G325" s="3">
        <v>1.0</v>
      </c>
      <c r="H325" s="3" t="s">
        <v>94</v>
      </c>
      <c r="I325" s="3" t="s">
        <v>96</v>
      </c>
      <c r="J325" s="3" t="s">
        <v>995</v>
      </c>
      <c r="K325" s="3" t="s">
        <v>2308</v>
      </c>
      <c r="L325" s="3">
        <v>2.023030382E9</v>
      </c>
      <c r="M325" s="3" t="s">
        <v>798</v>
      </c>
      <c r="N325" s="3" t="s">
        <v>2309</v>
      </c>
      <c r="O325" s="3">
        <v>1.1972776976E10</v>
      </c>
      <c r="P325" s="3">
        <v>5.63643705E8</v>
      </c>
      <c r="Q325" s="3" t="s">
        <v>92</v>
      </c>
      <c r="R325" s="3">
        <v>4.3230534875E10</v>
      </c>
      <c r="S325" s="4">
        <v>38763.0</v>
      </c>
      <c r="T325" s="3" t="s">
        <v>99</v>
      </c>
      <c r="U325" s="3" t="s">
        <v>100</v>
      </c>
      <c r="V325" s="3" t="s">
        <v>2310</v>
      </c>
      <c r="W325" s="5" t="s">
        <v>2311</v>
      </c>
      <c r="X325" s="3" t="s">
        <v>103</v>
      </c>
      <c r="Y325" s="3" t="s">
        <v>104</v>
      </c>
      <c r="Z325" s="3" t="s">
        <v>105</v>
      </c>
      <c r="AA325" s="3" t="s">
        <v>106</v>
      </c>
      <c r="AC325" s="3">
        <v>4.0</v>
      </c>
      <c r="AD325" s="3">
        <v>4.0</v>
      </c>
      <c r="AE325" s="23">
        <f t="shared" si="1"/>
        <v>8</v>
      </c>
      <c r="AG325" s="23">
        <f t="shared" si="2"/>
        <v>8</v>
      </c>
      <c r="AH325" s="24" t="str">
        <f t="shared" si="3"/>
        <v>Ok</v>
      </c>
      <c r="AI325" s="3" t="s">
        <v>134</v>
      </c>
      <c r="AJ325" s="3">
        <v>0.0</v>
      </c>
      <c r="AK325" s="3" t="s">
        <v>109</v>
      </c>
      <c r="AL325" s="25">
        <f>IFERROR(VLOOKUP(AK325,'Dicionário'!A:C,2,0),"Conferir")</f>
        <v>2</v>
      </c>
      <c r="AM325" s="3">
        <v>3000.0</v>
      </c>
      <c r="AN325" s="3" t="s">
        <v>274</v>
      </c>
      <c r="AO325" s="26">
        <f>IFERROR(VLOOKUP(AN325,'Dicionário'!$A:$C,2,0),"Conferir")</f>
        <v>0</v>
      </c>
      <c r="AP325" s="3">
        <v>0.0</v>
      </c>
      <c r="AQ325" s="3" t="s">
        <v>109</v>
      </c>
      <c r="AR325" s="26">
        <f>IFERROR(VLOOKUP(AQ325,'Dicionário'!$A:$C,2,0),"Conferir")</f>
        <v>2</v>
      </c>
      <c r="AS325" s="3">
        <v>0.0</v>
      </c>
      <c r="AT325" s="3" t="s">
        <v>109</v>
      </c>
      <c r="AU325" s="26">
        <f>IFERROR(VLOOKUP(AT325,'Dicionário'!$A:$C,2,0),"Conferir")</f>
        <v>2</v>
      </c>
      <c r="AV325" s="3">
        <v>0.0</v>
      </c>
      <c r="AW325" s="3" t="s">
        <v>109</v>
      </c>
      <c r="AX325" s="26">
        <f>IFERROR(VLOOKUP(AW325,'Dicionário'!$A:$C,2,0),"Conferir")</f>
        <v>2</v>
      </c>
      <c r="AY325" s="3">
        <v>0.0</v>
      </c>
      <c r="AZ325" s="3" t="s">
        <v>109</v>
      </c>
      <c r="BA325" s="26">
        <f>IFERROR(VLOOKUP(AZ325,'Dicionário'!$A:$C,2,0),"Conferir")</f>
        <v>2</v>
      </c>
      <c r="BB325" s="3">
        <v>0.0</v>
      </c>
      <c r="BC325" s="3" t="s">
        <v>109</v>
      </c>
      <c r="BD325" s="26">
        <f>IFERROR(VLOOKUP(BC325,'Dicionário'!$A:$C,2,0),"Conferir")</f>
        <v>2</v>
      </c>
      <c r="BE325" s="3" t="s">
        <v>1640</v>
      </c>
      <c r="BF325" s="3">
        <v>0.0</v>
      </c>
      <c r="BG325" s="3" t="s">
        <v>136</v>
      </c>
      <c r="BH325" s="26">
        <f>IFERROR(VLOOKUP(BG325,'Dicionário'!$A:$C,2,0),"Conferir")</f>
        <v>1</v>
      </c>
      <c r="BI325" s="3">
        <v>0.0</v>
      </c>
      <c r="BJ325" s="3" t="s">
        <v>137</v>
      </c>
      <c r="BK325" s="26">
        <f>IFERROR(VLOOKUP(BJ325,'Dicionário'!$A:$C,2,0),"Conferir")</f>
        <v>2</v>
      </c>
      <c r="BL325" s="3">
        <v>960.0</v>
      </c>
      <c r="BM325" s="3" t="s">
        <v>138</v>
      </c>
      <c r="BN325" s="26">
        <f>IFERROR(VLOOKUP(BM325,'Dicionário'!$A:$C,2,0),"Conferir")</f>
        <v>2</v>
      </c>
      <c r="BO325" s="3">
        <v>131.0</v>
      </c>
      <c r="BP325" s="3" t="s">
        <v>114</v>
      </c>
      <c r="BQ325" s="26">
        <f>IFERROR(VLOOKUP(BP325,'Dicionário'!$A:$C,2,0),"Conferir")</f>
        <v>2</v>
      </c>
      <c r="BR325" s="3">
        <v>77.0</v>
      </c>
      <c r="BS325" s="3" t="s">
        <v>114</v>
      </c>
      <c r="BT325" s="26">
        <f>IFERROR(VLOOKUP(BS325,'Dicionário'!$A:$C,2,0),"Conferir")</f>
        <v>2</v>
      </c>
      <c r="BU325" s="3">
        <v>40.0</v>
      </c>
      <c r="BV325" s="3" t="s">
        <v>139</v>
      </c>
      <c r="BW325" s="26">
        <f>IFERROR(VLOOKUP(BV325,'Dicionário'!$A:$C,2,0),"Conferir")</f>
        <v>2</v>
      </c>
      <c r="BX325" s="3" t="s">
        <v>115</v>
      </c>
      <c r="BY325" s="3">
        <v>90.0</v>
      </c>
      <c r="BZ325" s="3" t="s">
        <v>140</v>
      </c>
      <c r="CA325" s="26">
        <f>IFERROR(VLOOKUP(BZ325,'Dicionário'!$A:$C,2,0),"Conferir")</f>
        <v>0</v>
      </c>
      <c r="CB325" s="3">
        <v>200.0</v>
      </c>
      <c r="CC325" s="3">
        <v>0.0</v>
      </c>
      <c r="CD325" s="3" t="s">
        <v>113</v>
      </c>
      <c r="CE325" s="26">
        <f>IFERROR(VLOOKUP(CD325,'Dicionário'!$A:$C,2,0),"Conferir")</f>
        <v>2</v>
      </c>
      <c r="CF325" s="3">
        <v>30.0</v>
      </c>
      <c r="CG325" s="3" t="s">
        <v>276</v>
      </c>
      <c r="CH325" s="26">
        <f>IFERROR(VLOOKUP(CG325,'Dicionário'!$A:$C,2,0),"Conferir")</f>
        <v>2</v>
      </c>
      <c r="CI325" s="3">
        <v>105.0</v>
      </c>
      <c r="CJ325" s="3" t="s">
        <v>118</v>
      </c>
      <c r="CK325" s="26">
        <f>IFERROR(VLOOKUP(CJ325,'Dicionário'!$A:$C,2,0),"Conferir")</f>
        <v>2</v>
      </c>
      <c r="CL325" s="3" t="s">
        <v>452</v>
      </c>
      <c r="CM325" s="3">
        <v>1.0</v>
      </c>
      <c r="CN325" s="3">
        <v>0.0</v>
      </c>
      <c r="CO325" s="3">
        <v>0.0</v>
      </c>
      <c r="CP325" s="3" t="s">
        <v>393</v>
      </c>
      <c r="CQ325" s="26">
        <f>IFERROR(VLOOKUP(CP325,'Dicionário'!$A:$C,2,0),"Conferir")</f>
        <v>2</v>
      </c>
      <c r="CR325" s="3">
        <v>0.0</v>
      </c>
      <c r="CS325" s="3" t="s">
        <v>225</v>
      </c>
      <c r="CT325" s="3">
        <v>0.0</v>
      </c>
      <c r="CU325" s="3">
        <f t="shared" si="48"/>
        <v>0</v>
      </c>
      <c r="CV325" s="3" t="s">
        <v>225</v>
      </c>
      <c r="CW325" s="3">
        <v>0.0</v>
      </c>
      <c r="CX325" s="3" t="s">
        <v>113</v>
      </c>
      <c r="CY325" s="26">
        <f>IFERROR(VLOOKUP(CX325,'Dicionário'!$A:$C,2,0),"Conferir")</f>
        <v>2</v>
      </c>
      <c r="CZ325" s="3" t="s">
        <v>1641</v>
      </c>
      <c r="DA325" s="3" t="s">
        <v>122</v>
      </c>
      <c r="DB325" s="3" t="s">
        <v>122</v>
      </c>
      <c r="DC325" s="26">
        <f>IFERROR(VLOOKUP(DB325,'Dicionário'!$A:$C,2,0),"Conferir")</f>
        <v>1</v>
      </c>
      <c r="DD325" s="3" t="s">
        <v>123</v>
      </c>
      <c r="DF325" s="3" t="s">
        <v>124</v>
      </c>
      <c r="DG325" s="26">
        <f>IFERROR(VLOOKUP(DF325,'Dicionário'!$A:$C,2,0),"Conferir")</f>
        <v>2</v>
      </c>
      <c r="DH325" s="3" t="s">
        <v>146</v>
      </c>
      <c r="DI325" s="26">
        <f>IFERROR(VLOOKUP(DH325,'Dicionário'!$A:$C,2,0),"Conferir")</f>
        <v>5</v>
      </c>
      <c r="DJ325" s="3" t="s">
        <v>146</v>
      </c>
      <c r="DK325" s="26">
        <f>IFERROR(VLOOKUP(DJ325,'Dicionário'!$A:$C,2,0),"Conferir")</f>
        <v>5</v>
      </c>
      <c r="DL325" s="3" t="s">
        <v>92</v>
      </c>
      <c r="DM325" s="26">
        <f>IFERROR(VLOOKUP(DL325,'Dicionário'!$A:$C,2,0),"Conferir")</f>
        <v>2</v>
      </c>
      <c r="DN325" s="3" t="s">
        <v>91</v>
      </c>
      <c r="DO325" s="26">
        <f>IFERROR(VLOOKUP(DN325,'Dicionário'!$A:$C,2,0),"Conferir")</f>
        <v>1</v>
      </c>
      <c r="DQ325" s="27">
        <f t="shared" si="5"/>
        <v>3000</v>
      </c>
      <c r="DR325" s="27">
        <f t="shared" si="6"/>
        <v>1633</v>
      </c>
      <c r="DS325" s="27">
        <f t="shared" si="7"/>
        <v>17</v>
      </c>
      <c r="DT325" s="27">
        <v>2020.0</v>
      </c>
    </row>
    <row r="326">
      <c r="A326" s="2">
        <v>45045.71501734953</v>
      </c>
      <c r="B326" s="3" t="s">
        <v>2313</v>
      </c>
      <c r="C326" s="3" t="s">
        <v>91</v>
      </c>
      <c r="D326" s="3" t="s">
        <v>91</v>
      </c>
      <c r="E326" s="3" t="s">
        <v>92</v>
      </c>
      <c r="F326" s="3" t="s">
        <v>93</v>
      </c>
      <c r="G326" s="3">
        <v>1.0</v>
      </c>
      <c r="H326" s="3" t="s">
        <v>94</v>
      </c>
      <c r="I326" s="3" t="s">
        <v>96</v>
      </c>
      <c r="J326" s="3" t="s">
        <v>95</v>
      </c>
      <c r="K326" s="3" t="s">
        <v>2314</v>
      </c>
      <c r="L326" s="3">
        <v>2.023030603E9</v>
      </c>
      <c r="M326" s="3" t="s">
        <v>1458</v>
      </c>
      <c r="N326" s="3" t="s">
        <v>2315</v>
      </c>
      <c r="O326" s="3">
        <v>1.1978932836E10</v>
      </c>
      <c r="P326" s="3">
        <v>5.72247164E8</v>
      </c>
      <c r="Q326" s="3" t="s">
        <v>92</v>
      </c>
      <c r="R326" s="3">
        <v>5.361347582E10</v>
      </c>
      <c r="S326" s="4">
        <v>38129.0</v>
      </c>
      <c r="T326" s="3" t="s">
        <v>242</v>
      </c>
      <c r="U326" s="3" t="s">
        <v>100</v>
      </c>
      <c r="V326" s="3" t="s">
        <v>2316</v>
      </c>
      <c r="W326" s="5" t="s">
        <v>2317</v>
      </c>
      <c r="X326" s="3" t="s">
        <v>103</v>
      </c>
      <c r="Y326" s="3" t="s">
        <v>104</v>
      </c>
      <c r="Z326" s="3" t="s">
        <v>105</v>
      </c>
      <c r="AA326" s="3" t="s">
        <v>106</v>
      </c>
      <c r="AC326" s="3">
        <v>2.0</v>
      </c>
      <c r="AD326" s="3">
        <v>2.0</v>
      </c>
      <c r="AE326" s="23">
        <f t="shared" si="1"/>
        <v>4</v>
      </c>
      <c r="AG326" s="23">
        <f t="shared" si="2"/>
        <v>4</v>
      </c>
      <c r="AH326" s="24" t="str">
        <f t="shared" si="3"/>
        <v>Ok</v>
      </c>
      <c r="AI326" s="3" t="s">
        <v>134</v>
      </c>
      <c r="AJ326" s="3">
        <v>1000.0</v>
      </c>
      <c r="AK326" s="3" t="s">
        <v>135</v>
      </c>
      <c r="AL326" s="25">
        <f>IFERROR(VLOOKUP(AK326,'Dicionário'!A:C,2,0),"Conferir")</f>
        <v>2</v>
      </c>
      <c r="AM326" s="3">
        <v>5434.0</v>
      </c>
      <c r="AN326" s="3" t="s">
        <v>109</v>
      </c>
      <c r="AO326" s="26">
        <f>IFERROR(VLOOKUP(AN326,'Dicionário'!$A:$C,2,0),"Conferir")</f>
        <v>2</v>
      </c>
      <c r="AP326" s="3">
        <v>0.0</v>
      </c>
      <c r="AQ326" s="3" t="s">
        <v>109</v>
      </c>
      <c r="AR326" s="26">
        <f>IFERROR(VLOOKUP(AQ326,'Dicionário'!$A:$C,2,0),"Conferir")</f>
        <v>2</v>
      </c>
      <c r="AS326" s="3">
        <v>0.0</v>
      </c>
      <c r="AT326" s="3" t="s">
        <v>109</v>
      </c>
      <c r="AU326" s="26">
        <f>IFERROR(VLOOKUP(AT326,'Dicionário'!$A:$C,2,0),"Conferir")</f>
        <v>2</v>
      </c>
      <c r="AV326" s="3">
        <v>0.0</v>
      </c>
      <c r="AW326" s="3" t="s">
        <v>109</v>
      </c>
      <c r="AX326" s="26">
        <f>IFERROR(VLOOKUP(AW326,'Dicionário'!$A:$C,2,0),"Conferir")</f>
        <v>2</v>
      </c>
      <c r="AY326" s="3">
        <v>0.0</v>
      </c>
      <c r="AZ326" s="3" t="s">
        <v>109</v>
      </c>
      <c r="BA326" s="26">
        <f>IFERROR(VLOOKUP(AZ326,'Dicionário'!$A:$C,2,0),"Conferir")</f>
        <v>2</v>
      </c>
      <c r="BB326" s="3">
        <v>1096.0</v>
      </c>
      <c r="BC326" s="3" t="s">
        <v>154</v>
      </c>
      <c r="BD326" s="26">
        <f>IFERROR(VLOOKUP(BC326,'Dicionário'!$A:$C,2,0),"Conferir")</f>
        <v>2</v>
      </c>
      <c r="BF326" s="3">
        <v>0.0</v>
      </c>
      <c r="BG326" s="3" t="s">
        <v>136</v>
      </c>
      <c r="BH326" s="26">
        <f>IFERROR(VLOOKUP(BG326,'Dicionário'!$A:$C,2,0),"Conferir")</f>
        <v>1</v>
      </c>
      <c r="BI326" s="3">
        <v>0.0</v>
      </c>
      <c r="BJ326" s="3" t="s">
        <v>137</v>
      </c>
      <c r="BK326" s="26">
        <f>IFERROR(VLOOKUP(BJ326,'Dicionário'!$A:$C,2,0),"Conferir")</f>
        <v>2</v>
      </c>
      <c r="BL326" s="3">
        <v>1000.0</v>
      </c>
      <c r="BM326" s="3" t="s">
        <v>225</v>
      </c>
      <c r="BN326" s="26">
        <f>IFERROR(VLOOKUP(BM326,'Dicionário'!$A:$C,2,0),"Conferir")</f>
        <v>0</v>
      </c>
      <c r="BO326" s="3">
        <v>100.0</v>
      </c>
      <c r="BP326" s="3" t="s">
        <v>371</v>
      </c>
      <c r="BQ326" s="26">
        <f>IFERROR(VLOOKUP(BP326,'Dicionário'!$A:$C,2,0),"Conferir")</f>
        <v>0</v>
      </c>
      <c r="BR326" s="3">
        <v>335.0</v>
      </c>
      <c r="BS326" s="3" t="s">
        <v>114</v>
      </c>
      <c r="BT326" s="26">
        <f>IFERROR(VLOOKUP(BS326,'Dicionário'!$A:$C,2,0),"Conferir")</f>
        <v>2</v>
      </c>
      <c r="BU326" s="3">
        <v>0.0</v>
      </c>
      <c r="BV326" s="3" t="s">
        <v>113</v>
      </c>
      <c r="BW326" s="26">
        <f>IFERROR(VLOOKUP(BV326,'Dicionário'!$A:$C,2,0),"Conferir")</f>
        <v>2</v>
      </c>
      <c r="BX326" s="3" t="s">
        <v>157</v>
      </c>
      <c r="BY326" s="3">
        <v>200.0</v>
      </c>
      <c r="BZ326" s="3" t="s">
        <v>140</v>
      </c>
      <c r="CA326" s="26">
        <f>IFERROR(VLOOKUP(BZ326,'Dicionário'!$A:$C,2,0),"Conferir")</f>
        <v>0</v>
      </c>
      <c r="CB326" s="3">
        <v>150.0</v>
      </c>
      <c r="CC326" s="3">
        <v>1850.0</v>
      </c>
      <c r="CD326" s="3" t="s">
        <v>189</v>
      </c>
      <c r="CE326" s="26">
        <f>IFERROR(VLOOKUP(CD326,'Dicionário'!$A:$C,2,0),"Conferir")</f>
        <v>2</v>
      </c>
      <c r="CF326" s="3">
        <v>0.0</v>
      </c>
      <c r="CG326" s="3" t="s">
        <v>113</v>
      </c>
      <c r="CH326" s="26">
        <f>IFERROR(VLOOKUP(CG326,'Dicionário'!$A:$C,2,0),"Conferir")</f>
        <v>2</v>
      </c>
      <c r="CI326" s="3">
        <v>310.0</v>
      </c>
      <c r="CJ326" s="3" t="s">
        <v>141</v>
      </c>
      <c r="CK326" s="26">
        <f>IFERROR(VLOOKUP(CJ326,'Dicionário'!$A:$C,2,0),"Conferir")</f>
        <v>2</v>
      </c>
      <c r="CL326" s="3" t="s">
        <v>872</v>
      </c>
      <c r="CM326" s="3">
        <v>0.0</v>
      </c>
      <c r="CN326" s="3">
        <v>1.0</v>
      </c>
      <c r="CO326" s="3">
        <v>0.0</v>
      </c>
      <c r="CP326" s="3" t="s">
        <v>113</v>
      </c>
      <c r="CQ326" s="26">
        <f>IFERROR(VLOOKUP(CP326,'Dicionário'!$A:$C,2,0),"Conferir")</f>
        <v>2</v>
      </c>
      <c r="CR326" s="3">
        <v>887.0</v>
      </c>
      <c r="CS326" s="3" t="s">
        <v>120</v>
      </c>
      <c r="CT326" s="3">
        <v>0.0</v>
      </c>
      <c r="CU326" s="3">
        <v>0.0</v>
      </c>
      <c r="CV326" s="3" t="s">
        <v>113</v>
      </c>
      <c r="CW326" s="3">
        <v>0.0</v>
      </c>
      <c r="CX326" s="3" t="s">
        <v>113</v>
      </c>
      <c r="CY326" s="26">
        <f>IFERROR(VLOOKUP(CX326,'Dicionário'!$A:$C,2,0),"Conferir")</f>
        <v>2</v>
      </c>
      <c r="DA326" s="3" t="s">
        <v>121</v>
      </c>
      <c r="DB326" s="3" t="s">
        <v>121</v>
      </c>
      <c r="DC326" s="26">
        <f>IFERROR(VLOOKUP(DB326,'Dicionário'!$A:$C,2,0),"Conferir")</f>
        <v>2</v>
      </c>
      <c r="DD326" s="3" t="s">
        <v>144</v>
      </c>
      <c r="DE326" s="3" t="s">
        <v>510</v>
      </c>
      <c r="DF326" s="3" t="s">
        <v>124</v>
      </c>
      <c r="DG326" s="26">
        <f>IFERROR(VLOOKUP(DF326,'Dicionário'!$A:$C,2,0),"Conferir")</f>
        <v>2</v>
      </c>
      <c r="DH326" s="3" t="s">
        <v>126</v>
      </c>
      <c r="DI326" s="26">
        <f>IFERROR(VLOOKUP(DH326,'Dicionário'!$A:$C,2,0),"Conferir")</f>
        <v>7</v>
      </c>
      <c r="DJ326" s="3" t="s">
        <v>126</v>
      </c>
      <c r="DK326" s="26">
        <f>IFERROR(VLOOKUP(DJ326,'Dicionário'!$A:$C,2,0),"Conferir")</f>
        <v>7</v>
      </c>
      <c r="DL326" s="3" t="s">
        <v>92</v>
      </c>
      <c r="DM326" s="26">
        <f>IFERROR(VLOOKUP(DL326,'Dicionário'!$A:$C,2,0),"Conferir")</f>
        <v>2</v>
      </c>
      <c r="DN326" s="3" t="s">
        <v>92</v>
      </c>
      <c r="DO326" s="26">
        <f>IFERROR(VLOOKUP(DN326,'Dicionário'!$A:$C,2,0),"Conferir")</f>
        <v>2</v>
      </c>
      <c r="DQ326" s="27">
        <f t="shared" si="5"/>
        <v>7530</v>
      </c>
      <c r="DR326" s="27">
        <f t="shared" si="6"/>
        <v>3945</v>
      </c>
      <c r="DS326" s="27">
        <f t="shared" si="7"/>
        <v>19</v>
      </c>
      <c r="DT326" s="27">
        <v>2023.0</v>
      </c>
    </row>
    <row r="327">
      <c r="A327" s="2">
        <v>45052.40936690972</v>
      </c>
      <c r="B327" s="3" t="s">
        <v>2319</v>
      </c>
      <c r="C327" s="3" t="s">
        <v>91</v>
      </c>
      <c r="D327" s="3" t="s">
        <v>92</v>
      </c>
      <c r="E327" s="3" t="s">
        <v>92</v>
      </c>
      <c r="F327" s="3">
        <v>1.0</v>
      </c>
      <c r="G327" s="3" t="s">
        <v>93</v>
      </c>
      <c r="H327" s="3" t="s">
        <v>94</v>
      </c>
      <c r="I327" s="3" t="s">
        <v>96</v>
      </c>
      <c r="J327" s="3" t="s">
        <v>95</v>
      </c>
      <c r="K327" s="3" t="s">
        <v>2320</v>
      </c>
      <c r="L327" s="3">
        <v>2.023030605E9</v>
      </c>
      <c r="M327" s="3" t="s">
        <v>798</v>
      </c>
      <c r="N327" s="3" t="s">
        <v>2321</v>
      </c>
      <c r="O327" s="3">
        <v>1.1951608516E10</v>
      </c>
      <c r="P327" s="3">
        <v>5.43865678E8</v>
      </c>
      <c r="Q327" s="3" t="s">
        <v>92</v>
      </c>
      <c r="R327" s="3">
        <v>5.1507469837E10</v>
      </c>
      <c r="S327" s="4">
        <v>38542.0</v>
      </c>
      <c r="T327" s="3" t="s">
        <v>163</v>
      </c>
      <c r="U327" s="3" t="s">
        <v>100</v>
      </c>
      <c r="V327" s="3" t="s">
        <v>2322</v>
      </c>
      <c r="W327" s="5" t="s">
        <v>2323</v>
      </c>
      <c r="X327" s="3" t="s">
        <v>103</v>
      </c>
      <c r="Y327" s="3" t="s">
        <v>104</v>
      </c>
      <c r="Z327" s="3" t="s">
        <v>105</v>
      </c>
      <c r="AA327" s="3" t="s">
        <v>106</v>
      </c>
      <c r="AC327" s="3">
        <v>4.0</v>
      </c>
      <c r="AD327" s="3">
        <v>4.0</v>
      </c>
      <c r="AE327" s="23">
        <f t="shared" si="1"/>
        <v>8</v>
      </c>
      <c r="AG327" s="23">
        <f t="shared" si="2"/>
        <v>8</v>
      </c>
      <c r="AH327" s="24" t="str">
        <f t="shared" si="3"/>
        <v>Ok</v>
      </c>
      <c r="AI327" s="3" t="s">
        <v>107</v>
      </c>
      <c r="AJ327" s="3">
        <v>0.0</v>
      </c>
      <c r="AK327" s="3" t="s">
        <v>109</v>
      </c>
      <c r="AL327" s="25">
        <f>IFERROR(VLOOKUP(AK327,'Dicionário'!A:C,2,0),"Conferir")</f>
        <v>2</v>
      </c>
      <c r="AM327" s="3">
        <v>0.0</v>
      </c>
      <c r="AN327" s="3" t="s">
        <v>109</v>
      </c>
      <c r="AO327" s="26">
        <f>IFERROR(VLOOKUP(AN327,'Dicionário'!$A:$C,2,0),"Conferir")</f>
        <v>2</v>
      </c>
      <c r="AP327" s="3">
        <v>1355.0</v>
      </c>
      <c r="AQ327" s="3" t="s">
        <v>108</v>
      </c>
      <c r="AR327" s="26">
        <f>IFERROR(VLOOKUP(AQ327,'Dicionário'!$A:$C,2,0),"Conferir")</f>
        <v>2</v>
      </c>
      <c r="AS327" s="3">
        <v>0.0</v>
      </c>
      <c r="AT327" s="3" t="s">
        <v>109</v>
      </c>
      <c r="AU327" s="26">
        <f>IFERROR(VLOOKUP(AT327,'Dicionário'!$A:$C,2,0),"Conferir")</f>
        <v>2</v>
      </c>
      <c r="AV327" s="3">
        <v>0.0</v>
      </c>
      <c r="AW327" s="3" t="s">
        <v>109</v>
      </c>
      <c r="AX327" s="26">
        <f>IFERROR(VLOOKUP(AW327,'Dicionário'!$A:$C,2,0),"Conferir")</f>
        <v>2</v>
      </c>
      <c r="AY327" s="3">
        <v>0.0</v>
      </c>
      <c r="AZ327" s="3" t="s">
        <v>109</v>
      </c>
      <c r="BA327" s="26">
        <f>IFERROR(VLOOKUP(AZ327,'Dicionário'!$A:$C,2,0),"Conferir")</f>
        <v>2</v>
      </c>
      <c r="BB327" s="3">
        <v>120.0</v>
      </c>
      <c r="BC327" s="3" t="s">
        <v>108</v>
      </c>
      <c r="BD327" s="26">
        <f>IFERROR(VLOOKUP(BC327,'Dicionário'!$A:$C,2,0),"Conferir")</f>
        <v>2</v>
      </c>
      <c r="BF327" s="3">
        <v>0.0</v>
      </c>
      <c r="BG327" s="3" t="s">
        <v>203</v>
      </c>
      <c r="BH327" s="26">
        <f>IFERROR(VLOOKUP(BG327,'Dicionário'!$A:$C,2,0),"Conferir")</f>
        <v>4</v>
      </c>
      <c r="BI327" s="3">
        <v>0.0</v>
      </c>
      <c r="BJ327" s="3" t="s">
        <v>156</v>
      </c>
      <c r="BK327" s="26">
        <f>IFERROR(VLOOKUP(BJ327,'Dicionário'!$A:$C,2,0),"Conferir")</f>
        <v>2</v>
      </c>
      <c r="BL327" s="3">
        <v>0.0</v>
      </c>
      <c r="BM327" s="3" t="s">
        <v>178</v>
      </c>
      <c r="BN327" s="26">
        <f>IFERROR(VLOOKUP(BM327,'Dicionário'!$A:$C,2,0),"Conferir")</f>
        <v>2</v>
      </c>
      <c r="BO327" s="3">
        <v>66.0</v>
      </c>
      <c r="BP327" s="3" t="s">
        <v>114</v>
      </c>
      <c r="BQ327" s="26">
        <f>IFERROR(VLOOKUP(BP327,'Dicionário'!$A:$C,2,0),"Conferir")</f>
        <v>2</v>
      </c>
      <c r="BR327" s="3">
        <v>0.0</v>
      </c>
      <c r="BS327" s="3" t="s">
        <v>318</v>
      </c>
      <c r="BT327" s="26">
        <f>IFERROR(VLOOKUP(BS327,'Dicionário'!$A:$C,2,0),"Conferir")</f>
        <v>2</v>
      </c>
      <c r="BU327" s="3">
        <v>112.0</v>
      </c>
      <c r="BV327" s="3" t="s">
        <v>139</v>
      </c>
      <c r="BW327" s="26">
        <f>IFERROR(VLOOKUP(BV327,'Dicionário'!$A:$C,2,0),"Conferir")</f>
        <v>2</v>
      </c>
      <c r="BX327" s="3" t="s">
        <v>204</v>
      </c>
      <c r="BY327" s="3">
        <v>0.0</v>
      </c>
      <c r="BZ327" s="3" t="s">
        <v>113</v>
      </c>
      <c r="CA327" s="26">
        <f>IFERROR(VLOOKUP(BZ327,'Dicionário'!$A:$C,2,0),"Conferir")</f>
        <v>2</v>
      </c>
      <c r="CB327" s="3">
        <v>278.0</v>
      </c>
      <c r="CC327" s="3">
        <v>0.0</v>
      </c>
      <c r="CD327" s="3" t="s">
        <v>113</v>
      </c>
      <c r="CE327" s="26">
        <f>IFERROR(VLOOKUP(CD327,'Dicionário'!$A:$C,2,0),"Conferir")</f>
        <v>2</v>
      </c>
      <c r="CF327" s="3">
        <v>85.0</v>
      </c>
      <c r="CG327" s="3" t="s">
        <v>205</v>
      </c>
      <c r="CH327" s="26">
        <f>IFERROR(VLOOKUP(CG327,'Dicionário'!$A:$C,2,0),"Conferir")</f>
        <v>0</v>
      </c>
      <c r="CI327" s="3">
        <v>294.0</v>
      </c>
      <c r="CJ327" s="3" t="s">
        <v>118</v>
      </c>
      <c r="CK327" s="26">
        <f>IFERROR(VLOOKUP(CJ327,'Dicionário'!$A:$C,2,0),"Conferir")</f>
        <v>2</v>
      </c>
      <c r="CL327" s="3" t="s">
        <v>1246</v>
      </c>
      <c r="CM327" s="3">
        <v>0.0</v>
      </c>
      <c r="CN327" s="3">
        <v>0.0</v>
      </c>
      <c r="CO327" s="3">
        <v>0.0</v>
      </c>
      <c r="CP327" s="3" t="s">
        <v>113</v>
      </c>
      <c r="CQ327" s="26">
        <f>IFERROR(VLOOKUP(CP327,'Dicionário'!$A:$C,2,0),"Conferir")</f>
        <v>2</v>
      </c>
      <c r="CR327" s="3">
        <v>0.0</v>
      </c>
      <c r="CS327" s="3" t="s">
        <v>113</v>
      </c>
      <c r="CT327" s="3">
        <v>0.0</v>
      </c>
      <c r="CU327" s="3">
        <f t="shared" ref="CU327:CU328" si="49">ROUNDDOWN((CT327-CR327)/12,0)</f>
        <v>0</v>
      </c>
      <c r="CV327" s="3" t="s">
        <v>113</v>
      </c>
      <c r="CW327" s="3">
        <v>1000.0</v>
      </c>
      <c r="CX327" s="3" t="s">
        <v>207</v>
      </c>
      <c r="CY327" s="26">
        <f>IFERROR(VLOOKUP(CX327,'Dicionário'!$A:$C,2,0),"Conferir")</f>
        <v>0</v>
      </c>
      <c r="DA327" s="3" t="s">
        <v>122</v>
      </c>
      <c r="DB327" s="3" t="s">
        <v>122</v>
      </c>
      <c r="DC327" s="26">
        <f>IFERROR(VLOOKUP(DB327,'Dicionário'!$A:$C,2,0),"Conferir")</f>
        <v>1</v>
      </c>
      <c r="DD327" s="3" t="s">
        <v>144</v>
      </c>
      <c r="DF327" s="3" t="s">
        <v>124</v>
      </c>
      <c r="DG327" s="26">
        <f>IFERROR(VLOOKUP(DF327,'Dicionário'!$A:$C,2,0),"Conferir")</f>
        <v>2</v>
      </c>
      <c r="DH327" s="3" t="s">
        <v>181</v>
      </c>
      <c r="DI327" s="26">
        <f>IFERROR(VLOOKUP(DH327,'Dicionário'!$A:$C,2,0),"Conferir")</f>
        <v>1</v>
      </c>
      <c r="DJ327" s="3" t="s">
        <v>147</v>
      </c>
      <c r="DK327" s="26">
        <f>IFERROR(VLOOKUP(DJ327,'Dicionário'!$A:$C,2,0),"Conferir")</f>
        <v>2</v>
      </c>
      <c r="DL327" s="3" t="s">
        <v>92</v>
      </c>
      <c r="DM327" s="26">
        <f>IFERROR(VLOOKUP(DL327,'Dicionário'!$A:$C,2,0),"Conferir")</f>
        <v>2</v>
      </c>
      <c r="DN327" s="3" t="s">
        <v>91</v>
      </c>
      <c r="DO327" s="26">
        <f>IFERROR(VLOOKUP(DN327,'Dicionário'!$A:$C,2,0),"Conferir")</f>
        <v>1</v>
      </c>
      <c r="DQ327" s="27">
        <f t="shared" si="5"/>
        <v>1475</v>
      </c>
      <c r="DR327" s="27">
        <f t="shared" si="6"/>
        <v>835</v>
      </c>
      <c r="DS327" s="27">
        <f t="shared" si="7"/>
        <v>18</v>
      </c>
      <c r="DT327" s="27">
        <v>2023.0</v>
      </c>
    </row>
    <row r="328">
      <c r="A328" s="2">
        <v>45045.52581420139</v>
      </c>
      <c r="B328" s="3" t="s">
        <v>2324</v>
      </c>
      <c r="C328" s="3" t="s">
        <v>91</v>
      </c>
      <c r="D328" s="3" t="s">
        <v>92</v>
      </c>
      <c r="E328" s="3" t="s">
        <v>92</v>
      </c>
      <c r="F328" s="3" t="s">
        <v>93</v>
      </c>
      <c r="G328" s="3" t="s">
        <v>93</v>
      </c>
      <c r="H328" s="3" t="s">
        <v>94</v>
      </c>
      <c r="I328" s="3" t="s">
        <v>95</v>
      </c>
      <c r="J328" s="3" t="s">
        <v>96</v>
      </c>
      <c r="K328" s="3" t="s">
        <v>2325</v>
      </c>
      <c r="L328" s="3">
        <v>2.023030609E9</v>
      </c>
      <c r="M328" s="3" t="s">
        <v>616</v>
      </c>
      <c r="N328" s="3" t="s">
        <v>2326</v>
      </c>
      <c r="O328" s="3">
        <v>1.1990075245E10</v>
      </c>
      <c r="P328" s="3">
        <v>5.80211782E8</v>
      </c>
      <c r="Q328" s="3" t="s">
        <v>92</v>
      </c>
      <c r="R328" s="5" t="s">
        <v>2327</v>
      </c>
      <c r="S328" s="4">
        <v>38753.0</v>
      </c>
      <c r="T328" s="3" t="s">
        <v>131</v>
      </c>
      <c r="U328" s="3" t="s">
        <v>100</v>
      </c>
      <c r="V328" s="3" t="s">
        <v>2328</v>
      </c>
      <c r="W328" s="5" t="s">
        <v>2329</v>
      </c>
      <c r="X328" s="3" t="s">
        <v>103</v>
      </c>
      <c r="Y328" s="3" t="s">
        <v>104</v>
      </c>
      <c r="Z328" s="3" t="s">
        <v>105</v>
      </c>
      <c r="AA328" s="3" t="s">
        <v>106</v>
      </c>
      <c r="AC328" s="3">
        <v>3.0</v>
      </c>
      <c r="AD328" s="3">
        <v>3.0</v>
      </c>
      <c r="AE328" s="23">
        <f t="shared" si="1"/>
        <v>6</v>
      </c>
      <c r="AG328" s="23">
        <f t="shared" si="2"/>
        <v>6</v>
      </c>
      <c r="AH328" s="24" t="str">
        <f t="shared" si="3"/>
        <v>Ok</v>
      </c>
      <c r="AI328" s="3" t="s">
        <v>134</v>
      </c>
      <c r="AJ328" s="3">
        <v>735.0</v>
      </c>
      <c r="AK328" s="3" t="s">
        <v>108</v>
      </c>
      <c r="AL328" s="25">
        <f>IFERROR(VLOOKUP(AK328,'Dicionário'!A:C,2,0),"Conferir")</f>
        <v>2</v>
      </c>
      <c r="AM328" s="3">
        <v>1790.0</v>
      </c>
      <c r="AN328" s="3" t="s">
        <v>110</v>
      </c>
      <c r="AO328" s="26">
        <f>IFERROR(VLOOKUP(AN328,'Dicionário'!$A:$C,2,0),"Conferir")</f>
        <v>2</v>
      </c>
      <c r="AP328" s="3">
        <v>300.0</v>
      </c>
      <c r="AQ328" s="3" t="s">
        <v>135</v>
      </c>
      <c r="AR328" s="26">
        <f>IFERROR(VLOOKUP(AQ328,'Dicionário'!$A:$C,2,0),"Conferir")</f>
        <v>2</v>
      </c>
      <c r="AS328" s="3">
        <v>0.0</v>
      </c>
      <c r="AT328" s="3" t="s">
        <v>109</v>
      </c>
      <c r="AU328" s="26">
        <f>IFERROR(VLOOKUP(AT328,'Dicionário'!$A:$C,2,0),"Conferir")</f>
        <v>2</v>
      </c>
      <c r="AV328" s="3">
        <v>0.0</v>
      </c>
      <c r="AW328" s="3" t="s">
        <v>109</v>
      </c>
      <c r="AX328" s="26">
        <f>IFERROR(VLOOKUP(AW328,'Dicionário'!$A:$C,2,0),"Conferir")</f>
        <v>2</v>
      </c>
      <c r="AY328" s="3">
        <v>0.0</v>
      </c>
      <c r="AZ328" s="3" t="s">
        <v>109</v>
      </c>
      <c r="BA328" s="26">
        <f>IFERROR(VLOOKUP(AZ328,'Dicionário'!$A:$C,2,0),"Conferir")</f>
        <v>2</v>
      </c>
      <c r="BB328" s="3">
        <v>710.0</v>
      </c>
      <c r="BC328" s="3" t="s">
        <v>274</v>
      </c>
      <c r="BD328" s="26">
        <f>IFERROR(VLOOKUP(BC328,'Dicionário'!$A:$C,2,0),"Conferir")</f>
        <v>0</v>
      </c>
      <c r="BE328" s="3" t="s">
        <v>1976</v>
      </c>
      <c r="BF328" s="3">
        <v>0.0</v>
      </c>
      <c r="BG328" s="3" t="s">
        <v>136</v>
      </c>
      <c r="BH328" s="26">
        <f>IFERROR(VLOOKUP(BG328,'Dicionário'!$A:$C,2,0),"Conferir")</f>
        <v>1</v>
      </c>
      <c r="BI328" s="3">
        <v>0.0</v>
      </c>
      <c r="BJ328" s="3" t="s">
        <v>137</v>
      </c>
      <c r="BK328" s="26">
        <f>IFERROR(VLOOKUP(BJ328,'Dicionário'!$A:$C,2,0),"Conferir")</f>
        <v>2</v>
      </c>
      <c r="BL328" s="3">
        <v>0.0</v>
      </c>
      <c r="BM328" s="3" t="s">
        <v>255</v>
      </c>
      <c r="BN328" s="26">
        <f>IFERROR(VLOOKUP(BM328,'Dicionário'!$A:$C,2,0),"Conferir")</f>
        <v>2</v>
      </c>
      <c r="BO328" s="3">
        <v>23.0</v>
      </c>
      <c r="BP328" s="3" t="s">
        <v>114</v>
      </c>
      <c r="BQ328" s="26">
        <f>IFERROR(VLOOKUP(BP328,'Dicionário'!$A:$C,2,0),"Conferir")</f>
        <v>2</v>
      </c>
      <c r="BR328" s="3">
        <v>94.0</v>
      </c>
      <c r="BS328" s="3" t="s">
        <v>114</v>
      </c>
      <c r="BT328" s="26">
        <f>IFERROR(VLOOKUP(BS328,'Dicionário'!$A:$C,2,0),"Conferir")</f>
        <v>2</v>
      </c>
      <c r="BU328" s="3">
        <v>176.0</v>
      </c>
      <c r="BV328" s="3" t="s">
        <v>167</v>
      </c>
      <c r="BW328" s="26">
        <f>IFERROR(VLOOKUP(BV328,'Dicionário'!$A:$C,2,0),"Conferir")</f>
        <v>2</v>
      </c>
      <c r="BX328" s="3" t="s">
        <v>115</v>
      </c>
      <c r="BY328" s="3">
        <v>55.0</v>
      </c>
      <c r="BZ328" s="3" t="s">
        <v>116</v>
      </c>
      <c r="CA328" s="26">
        <f>IFERROR(VLOOKUP(BZ328,'Dicionário'!$A:$C,2,0),"Conferir")</f>
        <v>2</v>
      </c>
      <c r="CB328" s="3">
        <v>466.0</v>
      </c>
      <c r="CC328" s="3">
        <v>0.0</v>
      </c>
      <c r="CD328" s="3" t="s">
        <v>113</v>
      </c>
      <c r="CE328" s="26">
        <f>IFERROR(VLOOKUP(CD328,'Dicionário'!$A:$C,2,0),"Conferir")</f>
        <v>2</v>
      </c>
      <c r="CF328" s="3">
        <v>0.0</v>
      </c>
      <c r="CG328" s="3" t="s">
        <v>113</v>
      </c>
      <c r="CH328" s="26">
        <f>IFERROR(VLOOKUP(CG328,'Dicionário'!$A:$C,2,0),"Conferir")</f>
        <v>2</v>
      </c>
      <c r="CI328" s="3">
        <v>200.0</v>
      </c>
      <c r="CJ328" s="3" t="s">
        <v>118</v>
      </c>
      <c r="CK328" s="26">
        <f>IFERROR(VLOOKUP(CJ328,'Dicionário'!$A:$C,2,0),"Conferir")</f>
        <v>2</v>
      </c>
      <c r="CL328" s="3" t="s">
        <v>1977</v>
      </c>
      <c r="CM328" s="3">
        <v>1.0</v>
      </c>
      <c r="CN328" s="3">
        <v>0.0</v>
      </c>
      <c r="CO328" s="3">
        <v>343.0</v>
      </c>
      <c r="CP328" s="3" t="s">
        <v>120</v>
      </c>
      <c r="CQ328" s="26">
        <f>IFERROR(VLOOKUP(CP328,'Dicionário'!$A:$C,2,0),"Conferir")</f>
        <v>2</v>
      </c>
      <c r="CR328" s="3">
        <v>0.0</v>
      </c>
      <c r="CS328" s="3" t="s">
        <v>113</v>
      </c>
      <c r="CT328" s="3">
        <v>0.0</v>
      </c>
      <c r="CU328" s="3">
        <f t="shared" si="49"/>
        <v>0</v>
      </c>
      <c r="CV328" s="3" t="s">
        <v>113</v>
      </c>
      <c r="CW328" s="3">
        <v>31790.0</v>
      </c>
      <c r="CX328" s="3" t="s">
        <v>691</v>
      </c>
      <c r="CY328" s="26">
        <f>IFERROR(VLOOKUP(CX328,'Dicionário'!$A:$C,2,0),"Conferir")</f>
        <v>2</v>
      </c>
      <c r="DA328" s="3" t="s">
        <v>331</v>
      </c>
      <c r="DB328" s="3" t="s">
        <v>122</v>
      </c>
      <c r="DC328" s="26">
        <f>IFERROR(VLOOKUP(DB328,'Dicionário'!$A:$C,2,0),"Conferir")</f>
        <v>1</v>
      </c>
      <c r="DD328" s="3" t="s">
        <v>144</v>
      </c>
      <c r="DE328" s="3" t="s">
        <v>92</v>
      </c>
      <c r="DF328" s="3" t="s">
        <v>124</v>
      </c>
      <c r="DG328" s="26">
        <f>IFERROR(VLOOKUP(DF328,'Dicionário'!$A:$C,2,0),"Conferir")</f>
        <v>2</v>
      </c>
      <c r="DH328" s="3" t="s">
        <v>126</v>
      </c>
      <c r="DI328" s="26">
        <f>IFERROR(VLOOKUP(DH328,'Dicionário'!$A:$C,2,0),"Conferir")</f>
        <v>7</v>
      </c>
      <c r="DJ328" s="3" t="s">
        <v>125</v>
      </c>
      <c r="DK328" s="26">
        <f>IFERROR(VLOOKUP(DJ328,'Dicionário'!$A:$C,2,0),"Conferir")</f>
        <v>3</v>
      </c>
      <c r="DL328" s="3" t="s">
        <v>91</v>
      </c>
      <c r="DM328" s="26">
        <f>IFERROR(VLOOKUP(DL328,'Dicionário'!$A:$C,2,0),"Conferir")</f>
        <v>1</v>
      </c>
      <c r="DN328" s="3" t="s">
        <v>91</v>
      </c>
      <c r="DO328" s="26">
        <f>IFERROR(VLOOKUP(DN328,'Dicionário'!$A:$C,2,0),"Conferir")</f>
        <v>1</v>
      </c>
      <c r="DQ328" s="27">
        <f t="shared" si="5"/>
        <v>3535</v>
      </c>
      <c r="DR328" s="27">
        <f t="shared" si="6"/>
        <v>1357</v>
      </c>
      <c r="DS328" s="27">
        <f t="shared" si="7"/>
        <v>17</v>
      </c>
      <c r="DT328" s="27">
        <v>2023.0</v>
      </c>
    </row>
    <row r="329">
      <c r="A329" s="2">
        <v>45045.637361064815</v>
      </c>
      <c r="B329" s="3" t="s">
        <v>2330</v>
      </c>
      <c r="C329" s="3" t="s">
        <v>91</v>
      </c>
      <c r="D329" s="3" t="s">
        <v>91</v>
      </c>
      <c r="E329" s="3" t="s">
        <v>231</v>
      </c>
      <c r="F329" s="3">
        <v>1.0</v>
      </c>
      <c r="G329" s="3">
        <v>2.0</v>
      </c>
      <c r="H329" s="3">
        <v>1.0</v>
      </c>
      <c r="I329" s="3" t="s">
        <v>96</v>
      </c>
      <c r="J329" s="3" t="s">
        <v>95</v>
      </c>
      <c r="K329" s="3" t="s">
        <v>2331</v>
      </c>
      <c r="L329" s="3">
        <v>2.023030606E9</v>
      </c>
      <c r="M329" s="3" t="s">
        <v>364</v>
      </c>
      <c r="N329" s="3" t="s">
        <v>2332</v>
      </c>
      <c r="O329" s="3">
        <v>1.1983640734E10</v>
      </c>
      <c r="P329" s="3">
        <v>5.22536888E8</v>
      </c>
      <c r="Q329" s="3" t="s">
        <v>92</v>
      </c>
      <c r="R329" s="3">
        <v>5.2315292816E10</v>
      </c>
      <c r="S329" s="4">
        <v>38746.0</v>
      </c>
      <c r="T329" s="3" t="s">
        <v>163</v>
      </c>
      <c r="U329" s="3" t="s">
        <v>100</v>
      </c>
      <c r="V329" s="3" t="s">
        <v>2333</v>
      </c>
      <c r="W329" s="5" t="s">
        <v>2334</v>
      </c>
      <c r="X329" s="3" t="s">
        <v>1133</v>
      </c>
      <c r="Y329" s="3" t="s">
        <v>104</v>
      </c>
      <c r="Z329" s="3" t="s">
        <v>105</v>
      </c>
      <c r="AA329" s="3" t="s">
        <v>106</v>
      </c>
      <c r="AC329" s="3">
        <v>4.0</v>
      </c>
      <c r="AD329" s="3">
        <v>4.0</v>
      </c>
      <c r="AE329" s="23">
        <f t="shared" si="1"/>
        <v>8</v>
      </c>
      <c r="AG329" s="23">
        <f t="shared" si="2"/>
        <v>8</v>
      </c>
      <c r="AH329" s="24" t="str">
        <f t="shared" si="3"/>
        <v>Ok</v>
      </c>
      <c r="AI329" s="3" t="s">
        <v>107</v>
      </c>
      <c r="AJ329" s="3">
        <v>0.0</v>
      </c>
      <c r="AK329" s="3" t="s">
        <v>109</v>
      </c>
      <c r="AL329" s="25">
        <f>IFERROR(VLOOKUP(AK329,'Dicionário'!A:C,2,0),"Conferir")</f>
        <v>2</v>
      </c>
      <c r="AM329" s="3">
        <v>3309.0</v>
      </c>
      <c r="AN329" s="3" t="s">
        <v>108</v>
      </c>
      <c r="AO329" s="26">
        <f>IFERROR(VLOOKUP(AN329,'Dicionário'!$A:$C,2,0),"Conferir")</f>
        <v>2</v>
      </c>
      <c r="AP329" s="3">
        <v>0.0</v>
      </c>
      <c r="AQ329" s="3" t="s">
        <v>109</v>
      </c>
      <c r="AR329" s="26">
        <f>IFERROR(VLOOKUP(AQ329,'Dicionário'!$A:$C,2,0),"Conferir")</f>
        <v>2</v>
      </c>
      <c r="AS329" s="3">
        <v>0.0</v>
      </c>
      <c r="AT329" s="3" t="s">
        <v>109</v>
      </c>
      <c r="AU329" s="26">
        <f>IFERROR(VLOOKUP(AT329,'Dicionário'!$A:$C,2,0),"Conferir")</f>
        <v>2</v>
      </c>
      <c r="AV329" s="3">
        <v>0.0</v>
      </c>
      <c r="AW329" s="3" t="s">
        <v>109</v>
      </c>
      <c r="AX329" s="26">
        <f>IFERROR(VLOOKUP(AW329,'Dicionário'!$A:$C,2,0),"Conferir")</f>
        <v>2</v>
      </c>
      <c r="AY329" s="3">
        <v>0.0</v>
      </c>
      <c r="AZ329" s="3" t="s">
        <v>109</v>
      </c>
      <c r="BA329" s="26">
        <f>IFERROR(VLOOKUP(AZ329,'Dicionário'!$A:$C,2,0),"Conferir")</f>
        <v>2</v>
      </c>
      <c r="BB329" s="3">
        <v>0.0</v>
      </c>
      <c r="BC329" s="3" t="s">
        <v>109</v>
      </c>
      <c r="BD329" s="26">
        <f>IFERROR(VLOOKUP(BC329,'Dicionário'!$A:$C,2,0),"Conferir")</f>
        <v>2</v>
      </c>
      <c r="BF329" s="3">
        <v>0.0</v>
      </c>
      <c r="BG329" s="3" t="s">
        <v>136</v>
      </c>
      <c r="BH329" s="26">
        <f>IFERROR(VLOOKUP(BG329,'Dicionário'!$A:$C,2,0),"Conferir")</f>
        <v>1</v>
      </c>
      <c r="BI329" s="3">
        <v>0.0</v>
      </c>
      <c r="BJ329" s="3" t="s">
        <v>137</v>
      </c>
      <c r="BK329" s="26">
        <f>IFERROR(VLOOKUP(BJ329,'Dicionário'!$A:$C,2,0),"Conferir")</f>
        <v>2</v>
      </c>
      <c r="BL329" s="3">
        <v>205.0</v>
      </c>
      <c r="BM329" s="3" t="s">
        <v>138</v>
      </c>
      <c r="BN329" s="26">
        <f>IFERROR(VLOOKUP(BM329,'Dicionário'!$A:$C,2,0),"Conferir")</f>
        <v>2</v>
      </c>
      <c r="BO329" s="3">
        <v>111.0</v>
      </c>
      <c r="BP329" s="3" t="s">
        <v>114</v>
      </c>
      <c r="BQ329" s="26">
        <f>IFERROR(VLOOKUP(BP329,'Dicionário'!$A:$C,2,0),"Conferir")</f>
        <v>2</v>
      </c>
      <c r="BR329" s="3">
        <v>225.0</v>
      </c>
      <c r="BS329" s="3" t="s">
        <v>114</v>
      </c>
      <c r="BT329" s="26">
        <f>IFERROR(VLOOKUP(BS329,'Dicionário'!$A:$C,2,0),"Conferir")</f>
        <v>2</v>
      </c>
      <c r="BU329" s="3">
        <v>147.0</v>
      </c>
      <c r="BV329" s="3" t="s">
        <v>139</v>
      </c>
      <c r="BW329" s="26">
        <f>IFERROR(VLOOKUP(BV329,'Dicionário'!$A:$C,2,0),"Conferir")</f>
        <v>2</v>
      </c>
      <c r="BX329" s="3" t="s">
        <v>115</v>
      </c>
      <c r="BY329" s="3">
        <v>120.0</v>
      </c>
      <c r="BZ329" s="3" t="s">
        <v>116</v>
      </c>
      <c r="CA329" s="26">
        <f>IFERROR(VLOOKUP(BZ329,'Dicionário'!$A:$C,2,0),"Conferir")</f>
        <v>2</v>
      </c>
      <c r="CB329" s="3">
        <v>400.0</v>
      </c>
      <c r="CC329" s="3">
        <v>0.0</v>
      </c>
      <c r="CD329" s="3" t="s">
        <v>113</v>
      </c>
      <c r="CE329" s="26">
        <f>IFERROR(VLOOKUP(CD329,'Dicionário'!$A:$C,2,0),"Conferir")</f>
        <v>2</v>
      </c>
      <c r="CF329" s="3">
        <v>0.0</v>
      </c>
      <c r="CG329" s="3" t="s">
        <v>113</v>
      </c>
      <c r="CH329" s="26">
        <f>IFERROR(VLOOKUP(CG329,'Dicionário'!$A:$C,2,0),"Conferir")</f>
        <v>2</v>
      </c>
      <c r="CI329" s="3">
        <v>200.0</v>
      </c>
      <c r="CJ329" s="3" t="s">
        <v>118</v>
      </c>
      <c r="CK329" s="26">
        <f>IFERROR(VLOOKUP(CJ329,'Dicionário'!$A:$C,2,0),"Conferir")</f>
        <v>2</v>
      </c>
      <c r="CL329" s="3" t="s">
        <v>664</v>
      </c>
      <c r="CM329" s="3">
        <v>0.0</v>
      </c>
      <c r="CN329" s="3">
        <v>0.0</v>
      </c>
      <c r="CO329" s="3">
        <v>0.0</v>
      </c>
      <c r="CP329" s="3" t="s">
        <v>113</v>
      </c>
      <c r="CQ329" s="26">
        <f>IFERROR(VLOOKUP(CP329,'Dicionário'!$A:$C,2,0),"Conferir")</f>
        <v>2</v>
      </c>
      <c r="CR329" s="3">
        <v>1101.0</v>
      </c>
      <c r="CS329" s="3" t="s">
        <v>120</v>
      </c>
      <c r="CT329" s="3">
        <v>0.0</v>
      </c>
      <c r="CU329" s="3">
        <v>0.0</v>
      </c>
      <c r="CV329" s="3" t="s">
        <v>113</v>
      </c>
      <c r="CW329" s="3">
        <v>268.0</v>
      </c>
      <c r="CX329" s="3" t="s">
        <v>120</v>
      </c>
      <c r="CY329" s="26">
        <f>IFERROR(VLOOKUP(CX329,'Dicionário'!$A:$C,2,0),"Conferir")</f>
        <v>2</v>
      </c>
      <c r="DA329" s="3" t="s">
        <v>122</v>
      </c>
      <c r="DB329" s="3" t="s">
        <v>122</v>
      </c>
      <c r="DC329" s="26">
        <f>IFERROR(VLOOKUP(DB329,'Dicionário'!$A:$C,2,0),"Conferir")</f>
        <v>1</v>
      </c>
      <c r="DD329" s="3" t="s">
        <v>144</v>
      </c>
      <c r="DF329" s="3" t="s">
        <v>124</v>
      </c>
      <c r="DG329" s="26">
        <f>IFERROR(VLOOKUP(DF329,'Dicionário'!$A:$C,2,0),"Conferir")</f>
        <v>2</v>
      </c>
      <c r="DH329" s="3" t="s">
        <v>147</v>
      </c>
      <c r="DI329" s="26">
        <f>IFERROR(VLOOKUP(DH329,'Dicionário'!$A:$C,2,0),"Conferir")</f>
        <v>2</v>
      </c>
      <c r="DJ329" s="3" t="s">
        <v>146</v>
      </c>
      <c r="DK329" s="26">
        <f>IFERROR(VLOOKUP(DJ329,'Dicionário'!$A:$C,2,0),"Conferir")</f>
        <v>5</v>
      </c>
      <c r="DL329" s="3" t="s">
        <v>92</v>
      </c>
      <c r="DM329" s="26">
        <f>IFERROR(VLOOKUP(DL329,'Dicionário'!$A:$C,2,0),"Conferir")</f>
        <v>2</v>
      </c>
      <c r="DN329" s="3" t="s">
        <v>92</v>
      </c>
      <c r="DO329" s="26">
        <f>IFERROR(VLOOKUP(DN329,'Dicionário'!$A:$C,2,0),"Conferir")</f>
        <v>2</v>
      </c>
      <c r="DQ329" s="27">
        <f t="shared" si="5"/>
        <v>3309</v>
      </c>
      <c r="DR329" s="27">
        <f t="shared" si="6"/>
        <v>1408</v>
      </c>
      <c r="DS329" s="27">
        <f t="shared" si="7"/>
        <v>17</v>
      </c>
      <c r="DT329" s="23">
        <v>2023.0</v>
      </c>
    </row>
    <row r="330">
      <c r="A330" s="2">
        <v>45045.5415178125</v>
      </c>
      <c r="B330" s="3" t="s">
        <v>2335</v>
      </c>
      <c r="C330" s="3" t="s">
        <v>91</v>
      </c>
      <c r="D330" s="3" t="s">
        <v>91</v>
      </c>
      <c r="E330" s="3" t="s">
        <v>92</v>
      </c>
      <c r="F330" s="3">
        <v>1.0</v>
      </c>
      <c r="G330" s="3" t="s">
        <v>93</v>
      </c>
      <c r="H330" s="3" t="s">
        <v>94</v>
      </c>
      <c r="I330" s="3" t="s">
        <v>96</v>
      </c>
      <c r="J330" s="3" t="s">
        <v>95</v>
      </c>
      <c r="K330" s="3" t="s">
        <v>2336</v>
      </c>
      <c r="L330" s="3">
        <v>2.023030608E9</v>
      </c>
      <c r="M330" s="3" t="s">
        <v>1059</v>
      </c>
      <c r="N330" s="3" t="s">
        <v>2337</v>
      </c>
      <c r="O330" s="3">
        <v>1.1983212895E10</v>
      </c>
      <c r="P330" s="3">
        <v>5.34404522E8</v>
      </c>
      <c r="Q330" s="3" t="s">
        <v>92</v>
      </c>
      <c r="R330" s="3">
        <v>4.9450259836E10</v>
      </c>
      <c r="S330" s="4">
        <v>38510.0</v>
      </c>
      <c r="T330" s="3" t="s">
        <v>131</v>
      </c>
      <c r="U330" s="3" t="s">
        <v>100</v>
      </c>
      <c r="V330" s="3" t="s">
        <v>2338</v>
      </c>
      <c r="W330" s="5" t="s">
        <v>2339</v>
      </c>
      <c r="X330" s="3" t="s">
        <v>236</v>
      </c>
      <c r="Y330" s="3" t="s">
        <v>104</v>
      </c>
      <c r="Z330" s="3" t="s">
        <v>105</v>
      </c>
      <c r="AA330" s="3" t="s">
        <v>106</v>
      </c>
      <c r="AC330" s="3">
        <v>3.0</v>
      </c>
      <c r="AD330" s="3">
        <v>3.0</v>
      </c>
      <c r="AE330" s="23">
        <f t="shared" si="1"/>
        <v>6</v>
      </c>
      <c r="AG330" s="23">
        <f t="shared" si="2"/>
        <v>6</v>
      </c>
      <c r="AH330" s="24" t="str">
        <f t="shared" si="3"/>
        <v>Ok</v>
      </c>
      <c r="AI330" s="3" t="s">
        <v>107</v>
      </c>
      <c r="AJ330" s="3">
        <v>0.0</v>
      </c>
      <c r="AK330" s="3" t="s">
        <v>109</v>
      </c>
      <c r="AL330" s="25">
        <f>IFERROR(VLOOKUP(AK330,'Dicionário'!A:C,2,0),"Conferir")</f>
        <v>2</v>
      </c>
      <c r="AM330" s="3">
        <v>0.0</v>
      </c>
      <c r="AN330" s="3" t="s">
        <v>109</v>
      </c>
      <c r="AO330" s="26">
        <f>IFERROR(VLOOKUP(AN330,'Dicionário'!$A:$C,2,0),"Conferir")</f>
        <v>2</v>
      </c>
      <c r="AP330" s="3">
        <v>1882.0</v>
      </c>
      <c r="AQ330" s="3" t="s">
        <v>108</v>
      </c>
      <c r="AR330" s="26">
        <f>IFERROR(VLOOKUP(AQ330,'Dicionário'!$A:$C,2,0),"Conferir")</f>
        <v>2</v>
      </c>
      <c r="AS330" s="3">
        <v>0.0</v>
      </c>
      <c r="AT330" s="3" t="s">
        <v>109</v>
      </c>
      <c r="AU330" s="26">
        <f>IFERROR(VLOOKUP(AT330,'Dicionário'!$A:$C,2,0),"Conferir")</f>
        <v>2</v>
      </c>
      <c r="AV330" s="3">
        <v>0.0</v>
      </c>
      <c r="AW330" s="3" t="s">
        <v>109</v>
      </c>
      <c r="AX330" s="26">
        <f>IFERROR(VLOOKUP(AW330,'Dicionário'!$A:$C,2,0),"Conferir")</f>
        <v>2</v>
      </c>
      <c r="AY330" s="3">
        <v>0.0</v>
      </c>
      <c r="AZ330" s="3" t="s">
        <v>109</v>
      </c>
      <c r="BA330" s="26">
        <f>IFERROR(VLOOKUP(AZ330,'Dicionário'!$A:$C,2,0),"Conferir")</f>
        <v>2</v>
      </c>
      <c r="BB330" s="3">
        <v>1131.0</v>
      </c>
      <c r="BC330" s="3" t="s">
        <v>154</v>
      </c>
      <c r="BD330" s="26">
        <f>IFERROR(VLOOKUP(BC330,'Dicionário'!$A:$C,2,0),"Conferir")</f>
        <v>2</v>
      </c>
      <c r="BE330" s="3" t="s">
        <v>1397</v>
      </c>
      <c r="BF330" s="3">
        <v>0.0</v>
      </c>
      <c r="BG330" s="3" t="s">
        <v>111</v>
      </c>
      <c r="BH330" s="26">
        <f>IFERROR(VLOOKUP(BG330,'Dicionário'!$A:$C,2,0),"Conferir")</f>
        <v>2</v>
      </c>
      <c r="BI330" s="3">
        <v>400.0</v>
      </c>
      <c r="BJ330" s="3" t="s">
        <v>812</v>
      </c>
      <c r="BK330" s="26">
        <f>IFERROR(VLOOKUP(BJ330,'Dicionário'!$A:$C,2,0),"Conferir")</f>
        <v>1</v>
      </c>
      <c r="BL330" s="3">
        <v>0.0</v>
      </c>
      <c r="BM330" s="3" t="s">
        <v>113</v>
      </c>
      <c r="BN330" s="26">
        <f>IFERROR(VLOOKUP(BM330,'Dicionário'!$A:$C,2,0),"Conferir")</f>
        <v>2</v>
      </c>
      <c r="BO330" s="3">
        <v>70.0</v>
      </c>
      <c r="BP330" s="3" t="s">
        <v>114</v>
      </c>
      <c r="BQ330" s="26">
        <f>IFERROR(VLOOKUP(BP330,'Dicionário'!$A:$C,2,0),"Conferir")</f>
        <v>2</v>
      </c>
      <c r="BR330" s="3">
        <v>105.0</v>
      </c>
      <c r="BS330" s="3" t="s">
        <v>114</v>
      </c>
      <c r="BT330" s="26">
        <f>IFERROR(VLOOKUP(BS330,'Dicionário'!$A:$C,2,0),"Conferir")</f>
        <v>2</v>
      </c>
      <c r="BU330" s="3">
        <v>68.0</v>
      </c>
      <c r="BV330" s="3" t="s">
        <v>167</v>
      </c>
      <c r="BW330" s="26">
        <f>IFERROR(VLOOKUP(BV330,'Dicionário'!$A:$C,2,0),"Conferir")</f>
        <v>2</v>
      </c>
      <c r="BX330" s="3" t="s">
        <v>157</v>
      </c>
      <c r="BY330" s="3">
        <v>80.0</v>
      </c>
      <c r="BZ330" s="3" t="s">
        <v>116</v>
      </c>
      <c r="CA330" s="26">
        <f>IFERROR(VLOOKUP(BZ330,'Dicionário'!$A:$C,2,0),"Conferir")</f>
        <v>2</v>
      </c>
      <c r="CB330" s="3">
        <v>123.0</v>
      </c>
      <c r="CC330" s="3">
        <v>0.0</v>
      </c>
      <c r="CD330" s="3" t="s">
        <v>113</v>
      </c>
      <c r="CE330" s="26">
        <f>IFERROR(VLOOKUP(CD330,'Dicionário'!$A:$C,2,0),"Conferir")</f>
        <v>2</v>
      </c>
      <c r="CF330" s="3">
        <v>86.0</v>
      </c>
      <c r="CG330" s="3" t="s">
        <v>117</v>
      </c>
      <c r="CH330" s="26">
        <f>IFERROR(VLOOKUP(CG330,'Dicionário'!$A:$C,2,0),"Conferir")</f>
        <v>2</v>
      </c>
      <c r="CI330" s="3">
        <v>175.0</v>
      </c>
      <c r="CJ330" s="3" t="s">
        <v>118</v>
      </c>
      <c r="CK330" s="26">
        <f>IFERROR(VLOOKUP(CJ330,'Dicionário'!$A:$C,2,0),"Conferir")</f>
        <v>2</v>
      </c>
      <c r="CL330" s="3" t="s">
        <v>1398</v>
      </c>
      <c r="CM330" s="3">
        <v>0.0</v>
      </c>
      <c r="CN330" s="3">
        <v>0.0</v>
      </c>
      <c r="CO330" s="3">
        <v>0.0</v>
      </c>
      <c r="CP330" s="3" t="s">
        <v>113</v>
      </c>
      <c r="CQ330" s="26">
        <f>IFERROR(VLOOKUP(CP330,'Dicionário'!$A:$C,2,0),"Conferir")</f>
        <v>2</v>
      </c>
      <c r="CR330" s="3">
        <v>0.0</v>
      </c>
      <c r="CS330" s="3" t="s">
        <v>113</v>
      </c>
      <c r="CT330" s="3">
        <v>0.0</v>
      </c>
      <c r="CU330" s="3">
        <f t="shared" ref="CU330:CU332" si="50">ROUNDDOWN((CT330-CR330)/12,0)</f>
        <v>0</v>
      </c>
      <c r="CV330" s="3" t="s">
        <v>113</v>
      </c>
      <c r="CW330" s="3">
        <v>0.0</v>
      </c>
      <c r="CX330" s="3" t="s">
        <v>113</v>
      </c>
      <c r="CY330" s="26">
        <f>IFERROR(VLOOKUP(CX330,'Dicionário'!$A:$C,2,0),"Conferir")</f>
        <v>2</v>
      </c>
      <c r="DA330" s="3" t="s">
        <v>122</v>
      </c>
      <c r="DB330" s="3" t="s">
        <v>122</v>
      </c>
      <c r="DC330" s="26">
        <f>IFERROR(VLOOKUP(DB330,'Dicionário'!$A:$C,2,0),"Conferir")</f>
        <v>1</v>
      </c>
      <c r="DD330" s="3" t="s">
        <v>144</v>
      </c>
      <c r="DF330" s="3" t="s">
        <v>145</v>
      </c>
      <c r="DG330" s="26">
        <f>IFERROR(VLOOKUP(DF330,'Dicionário'!$A:$C,2,0),"Conferir")</f>
        <v>1</v>
      </c>
      <c r="DH330" s="3" t="s">
        <v>125</v>
      </c>
      <c r="DI330" s="26">
        <f>IFERROR(VLOOKUP(DH330,'Dicionário'!$A:$C,2,0),"Conferir")</f>
        <v>3</v>
      </c>
      <c r="DJ330" s="3" t="s">
        <v>125</v>
      </c>
      <c r="DK330" s="26">
        <f>IFERROR(VLOOKUP(DJ330,'Dicionário'!$A:$C,2,0),"Conferir")</f>
        <v>3</v>
      </c>
      <c r="DL330" s="3" t="s">
        <v>92</v>
      </c>
      <c r="DM330" s="26">
        <f>IFERROR(VLOOKUP(DL330,'Dicionário'!$A:$C,2,0),"Conferir")</f>
        <v>2</v>
      </c>
      <c r="DN330" s="3" t="s">
        <v>92</v>
      </c>
      <c r="DO330" s="26">
        <f>IFERROR(VLOOKUP(DN330,'Dicionário'!$A:$C,2,0),"Conferir")</f>
        <v>2</v>
      </c>
      <c r="DQ330" s="27">
        <f t="shared" si="5"/>
        <v>3013</v>
      </c>
      <c r="DR330" s="27">
        <f t="shared" si="6"/>
        <v>1107</v>
      </c>
      <c r="DS330" s="27">
        <f t="shared" si="7"/>
        <v>18</v>
      </c>
      <c r="DT330" s="27">
        <v>2023.0</v>
      </c>
    </row>
    <row r="331">
      <c r="A331" s="2">
        <v>45052.52575994213</v>
      </c>
      <c r="B331" s="3" t="s">
        <v>2340</v>
      </c>
      <c r="C331" s="3" t="s">
        <v>91</v>
      </c>
      <c r="D331" s="3" t="s">
        <v>92</v>
      </c>
      <c r="E331" s="3" t="s">
        <v>92</v>
      </c>
      <c r="F331" s="3">
        <v>1.0</v>
      </c>
      <c r="G331" s="3" t="s">
        <v>93</v>
      </c>
      <c r="H331" s="3" t="s">
        <v>94</v>
      </c>
      <c r="I331" s="3" t="s">
        <v>96</v>
      </c>
      <c r="J331" s="3" t="s">
        <v>95</v>
      </c>
      <c r="K331" s="3" t="s">
        <v>2341</v>
      </c>
      <c r="L331" s="3">
        <v>2.023030611E9</v>
      </c>
      <c r="M331" s="3" t="s">
        <v>798</v>
      </c>
      <c r="N331" s="3" t="s">
        <v>2342</v>
      </c>
      <c r="O331" s="3">
        <v>1.1993380041E10</v>
      </c>
      <c r="P331" s="3">
        <v>5.74128402E8</v>
      </c>
      <c r="Q331" s="3" t="s">
        <v>92</v>
      </c>
      <c r="R331" s="3">
        <v>4.6801620827E10</v>
      </c>
      <c r="S331" s="4">
        <v>38572.0</v>
      </c>
      <c r="T331" s="3" t="s">
        <v>163</v>
      </c>
      <c r="U331" s="3" t="s">
        <v>100</v>
      </c>
      <c r="V331" s="3" t="s">
        <v>2343</v>
      </c>
      <c r="W331" s="5" t="s">
        <v>2344</v>
      </c>
      <c r="X331" s="3" t="s">
        <v>103</v>
      </c>
      <c r="Y331" s="3" t="s">
        <v>104</v>
      </c>
      <c r="Z331" s="3" t="s">
        <v>105</v>
      </c>
      <c r="AA331" s="3" t="s">
        <v>106</v>
      </c>
      <c r="AC331" s="3">
        <v>2.0</v>
      </c>
      <c r="AD331" s="3">
        <v>2.0</v>
      </c>
      <c r="AE331" s="23">
        <f t="shared" si="1"/>
        <v>4</v>
      </c>
      <c r="AG331" s="23">
        <f t="shared" si="2"/>
        <v>4</v>
      </c>
      <c r="AH331" s="24" t="str">
        <f t="shared" si="3"/>
        <v>Ok</v>
      </c>
      <c r="AI331" s="3" t="s">
        <v>107</v>
      </c>
      <c r="AJ331" s="3">
        <v>750.0</v>
      </c>
      <c r="AK331" s="3" t="s">
        <v>108</v>
      </c>
      <c r="AL331" s="25">
        <f>IFERROR(VLOOKUP(AK331,'Dicionário'!A:C,2,0),"Conferir")</f>
        <v>2</v>
      </c>
      <c r="AM331" s="3">
        <v>1822.0</v>
      </c>
      <c r="AN331" s="3" t="s">
        <v>108</v>
      </c>
      <c r="AO331" s="26">
        <f>IFERROR(VLOOKUP(AN331,'Dicionário'!$A:$C,2,0),"Conferir")</f>
        <v>2</v>
      </c>
      <c r="AP331" s="3">
        <v>1491.0</v>
      </c>
      <c r="AQ331" s="3" t="s">
        <v>108</v>
      </c>
      <c r="AR331" s="26">
        <f>IFERROR(VLOOKUP(AQ331,'Dicionário'!$A:$C,2,0),"Conferir")</f>
        <v>2</v>
      </c>
      <c r="AS331" s="3">
        <v>0.0</v>
      </c>
      <c r="AT331" s="3" t="s">
        <v>109</v>
      </c>
      <c r="AU331" s="26">
        <f>IFERROR(VLOOKUP(AT331,'Dicionário'!$A:$C,2,0),"Conferir")</f>
        <v>2</v>
      </c>
      <c r="AV331" s="3">
        <v>0.0</v>
      </c>
      <c r="AW331" s="3" t="s">
        <v>109</v>
      </c>
      <c r="AX331" s="26">
        <f>IFERROR(VLOOKUP(AW331,'Dicionário'!$A:$C,2,0),"Conferir")</f>
        <v>2</v>
      </c>
      <c r="AY331" s="3">
        <v>0.0</v>
      </c>
      <c r="AZ331" s="3" t="s">
        <v>109</v>
      </c>
      <c r="BA331" s="26">
        <f>IFERROR(VLOOKUP(AZ331,'Dicionário'!$A:$C,2,0),"Conferir")</f>
        <v>2</v>
      </c>
      <c r="BB331" s="3">
        <v>0.0</v>
      </c>
      <c r="BC331" s="3" t="s">
        <v>109</v>
      </c>
      <c r="BD331" s="26">
        <f>IFERROR(VLOOKUP(BC331,'Dicionário'!$A:$C,2,0),"Conferir")</f>
        <v>2</v>
      </c>
      <c r="BF331" s="3">
        <v>0.0</v>
      </c>
      <c r="BG331" s="3" t="s">
        <v>111</v>
      </c>
      <c r="BH331" s="26">
        <f>IFERROR(VLOOKUP(BG331,'Dicionário'!$A:$C,2,0),"Conferir")</f>
        <v>2</v>
      </c>
      <c r="BI331" s="3">
        <v>800.0</v>
      </c>
      <c r="BJ331" s="3" t="s">
        <v>112</v>
      </c>
      <c r="BK331" s="26">
        <f>IFERROR(VLOOKUP(BJ331,'Dicionário'!$A:$C,2,0),"Conferir")</f>
        <v>2</v>
      </c>
      <c r="BL331" s="3">
        <v>0.0</v>
      </c>
      <c r="BM331" s="3" t="s">
        <v>113</v>
      </c>
      <c r="BN331" s="26">
        <f>IFERROR(VLOOKUP(BM331,'Dicionário'!$A:$C,2,0),"Conferir")</f>
        <v>2</v>
      </c>
      <c r="BO331" s="3">
        <v>77.0</v>
      </c>
      <c r="BP331" s="3" t="s">
        <v>114</v>
      </c>
      <c r="BQ331" s="26">
        <f>IFERROR(VLOOKUP(BP331,'Dicionário'!$A:$C,2,0),"Conferir")</f>
        <v>2</v>
      </c>
      <c r="BR331" s="3">
        <v>116.0</v>
      </c>
      <c r="BS331" s="3" t="s">
        <v>114</v>
      </c>
      <c r="BT331" s="26">
        <f>IFERROR(VLOOKUP(BS331,'Dicionário'!$A:$C,2,0),"Conferir")</f>
        <v>2</v>
      </c>
      <c r="BU331" s="3">
        <v>128.0</v>
      </c>
      <c r="BV331" s="3" t="s">
        <v>139</v>
      </c>
      <c r="BW331" s="26">
        <f>IFERROR(VLOOKUP(BV331,'Dicionário'!$A:$C,2,0),"Conferir")</f>
        <v>2</v>
      </c>
      <c r="BX331" s="3" t="s">
        <v>115</v>
      </c>
      <c r="BY331" s="3">
        <v>152.0</v>
      </c>
      <c r="BZ331" s="3" t="s">
        <v>179</v>
      </c>
      <c r="CA331" s="26">
        <f>IFERROR(VLOOKUP(BZ331,'Dicionário'!$A:$C,2,0),"Conferir")</f>
        <v>0</v>
      </c>
      <c r="CB331" s="3">
        <v>360.0</v>
      </c>
      <c r="CC331" s="3">
        <v>0.0</v>
      </c>
      <c r="CD331" s="3" t="s">
        <v>113</v>
      </c>
      <c r="CE331" s="26">
        <f>IFERROR(VLOOKUP(CD331,'Dicionário'!$A:$C,2,0),"Conferir")</f>
        <v>2</v>
      </c>
      <c r="CF331" s="3">
        <v>0.0</v>
      </c>
      <c r="CG331" s="3" t="s">
        <v>113</v>
      </c>
      <c r="CH331" s="26">
        <f>IFERROR(VLOOKUP(CG331,'Dicionário'!$A:$C,2,0),"Conferir")</f>
        <v>2</v>
      </c>
      <c r="CI331" s="3">
        <v>0.0</v>
      </c>
      <c r="CJ331" s="3" t="s">
        <v>113</v>
      </c>
      <c r="CK331" s="26">
        <f>IFERROR(VLOOKUP(CJ331,'Dicionário'!$A:$C,2,0),"Conferir")</f>
        <v>2</v>
      </c>
      <c r="CM331" s="3">
        <v>0.0</v>
      </c>
      <c r="CN331" s="3">
        <v>0.0</v>
      </c>
      <c r="CO331" s="3">
        <v>0.0</v>
      </c>
      <c r="CP331" s="3" t="s">
        <v>113</v>
      </c>
      <c r="CQ331" s="26">
        <f>IFERROR(VLOOKUP(CP331,'Dicionário'!$A:$C,2,0),"Conferir")</f>
        <v>2</v>
      </c>
      <c r="CR331" s="3">
        <v>0.0</v>
      </c>
      <c r="CS331" s="3" t="s">
        <v>225</v>
      </c>
      <c r="CT331" s="3">
        <v>0.0</v>
      </c>
      <c r="CU331" s="3">
        <f t="shared" si="50"/>
        <v>0</v>
      </c>
      <c r="CV331" s="3" t="s">
        <v>113</v>
      </c>
      <c r="CW331" s="3">
        <v>0.0</v>
      </c>
      <c r="CX331" s="3" t="s">
        <v>113</v>
      </c>
      <c r="CY331" s="26">
        <f>IFERROR(VLOOKUP(CX331,'Dicionário'!$A:$C,2,0),"Conferir")</f>
        <v>2</v>
      </c>
      <c r="CZ331" s="3" t="s">
        <v>1620</v>
      </c>
      <c r="DA331" s="3" t="s">
        <v>122</v>
      </c>
      <c r="DB331" s="3" t="s">
        <v>122</v>
      </c>
      <c r="DC331" s="26">
        <f>IFERROR(VLOOKUP(DB331,'Dicionário'!$A:$C,2,0),"Conferir")</f>
        <v>1</v>
      </c>
      <c r="DD331" s="3" t="s">
        <v>144</v>
      </c>
      <c r="DF331" s="3" t="s">
        <v>124</v>
      </c>
      <c r="DG331" s="26">
        <f>IFERROR(VLOOKUP(DF331,'Dicionário'!$A:$C,2,0),"Conferir")</f>
        <v>2</v>
      </c>
      <c r="DH331" s="3" t="s">
        <v>147</v>
      </c>
      <c r="DI331" s="26">
        <f>IFERROR(VLOOKUP(DH331,'Dicionário'!$A:$C,2,0),"Conferir")</f>
        <v>2</v>
      </c>
      <c r="DJ331" s="3" t="s">
        <v>146</v>
      </c>
      <c r="DK331" s="26">
        <f>IFERROR(VLOOKUP(DJ331,'Dicionário'!$A:$C,2,0),"Conferir")</f>
        <v>5</v>
      </c>
      <c r="DL331" s="3" t="s">
        <v>92</v>
      </c>
      <c r="DM331" s="26">
        <f>IFERROR(VLOOKUP(DL331,'Dicionário'!$A:$C,2,0),"Conferir")</f>
        <v>2</v>
      </c>
      <c r="DN331" s="3" t="s">
        <v>92</v>
      </c>
      <c r="DO331" s="26">
        <f>IFERROR(VLOOKUP(DN331,'Dicionário'!$A:$C,2,0),"Conferir")</f>
        <v>2</v>
      </c>
      <c r="DQ331" s="27">
        <f t="shared" si="5"/>
        <v>4063</v>
      </c>
      <c r="DR331" s="27">
        <f t="shared" si="6"/>
        <v>1633</v>
      </c>
      <c r="DS331" s="27">
        <f t="shared" si="7"/>
        <v>18</v>
      </c>
      <c r="DT331" s="27">
        <v>2023.0</v>
      </c>
    </row>
    <row r="332">
      <c r="A332" s="2">
        <v>45045.6709159375</v>
      </c>
      <c r="B332" s="3" t="s">
        <v>2346</v>
      </c>
      <c r="C332" s="3" t="s">
        <v>91</v>
      </c>
      <c r="D332" s="3" t="s">
        <v>92</v>
      </c>
      <c r="E332" s="3" t="s">
        <v>92</v>
      </c>
      <c r="F332" s="3" t="s">
        <v>93</v>
      </c>
      <c r="G332" s="3" t="s">
        <v>93</v>
      </c>
      <c r="H332" s="3" t="s">
        <v>94</v>
      </c>
      <c r="I332" s="3" t="s">
        <v>96</v>
      </c>
      <c r="J332" s="3" t="s">
        <v>95</v>
      </c>
      <c r="K332" s="3" t="s">
        <v>2347</v>
      </c>
      <c r="L332" s="3">
        <v>2.023030612E9</v>
      </c>
      <c r="M332" s="3" t="s">
        <v>259</v>
      </c>
      <c r="N332" s="3" t="s">
        <v>2348</v>
      </c>
      <c r="O332" s="3">
        <v>1.1994209495E10</v>
      </c>
      <c r="P332" s="3">
        <v>5.24312965E8</v>
      </c>
      <c r="Q332" s="3" t="s">
        <v>92</v>
      </c>
      <c r="R332" s="3">
        <v>4.0742805824E10</v>
      </c>
      <c r="S332" s="4">
        <v>38727.0</v>
      </c>
      <c r="T332" s="3" t="s">
        <v>99</v>
      </c>
      <c r="U332" s="3" t="s">
        <v>100</v>
      </c>
      <c r="V332" s="3" t="s">
        <v>2349</v>
      </c>
      <c r="W332" s="5" t="s">
        <v>2350</v>
      </c>
      <c r="X332" s="3" t="s">
        <v>103</v>
      </c>
      <c r="Y332" s="3" t="s">
        <v>104</v>
      </c>
      <c r="Z332" s="3" t="s">
        <v>105</v>
      </c>
      <c r="AA332" s="3" t="s">
        <v>106</v>
      </c>
      <c r="AC332" s="3">
        <v>6.0</v>
      </c>
      <c r="AD332" s="3">
        <v>6.0</v>
      </c>
      <c r="AE332" s="23">
        <f t="shared" si="1"/>
        <v>12</v>
      </c>
      <c r="AG332" s="23">
        <f t="shared" si="2"/>
        <v>12</v>
      </c>
      <c r="AH332" s="24" t="str">
        <f t="shared" si="3"/>
        <v>Ok</v>
      </c>
      <c r="AI332" s="3" t="s">
        <v>107</v>
      </c>
      <c r="AJ332" s="3">
        <v>520.0</v>
      </c>
      <c r="AK332" s="3" t="s">
        <v>108</v>
      </c>
      <c r="AL332" s="25">
        <f>IFERROR(VLOOKUP(AK332,'Dicionário'!A:C,2,0),"Conferir")</f>
        <v>2</v>
      </c>
      <c r="AM332" s="3">
        <v>0.0</v>
      </c>
      <c r="AN332" s="3" t="s">
        <v>109</v>
      </c>
      <c r="AO332" s="26">
        <f>IFERROR(VLOOKUP(AN332,'Dicionário'!$A:$C,2,0),"Conferir")</f>
        <v>2</v>
      </c>
      <c r="AP332" s="3">
        <v>2313.0</v>
      </c>
      <c r="AQ332" s="3" t="s">
        <v>108</v>
      </c>
      <c r="AR332" s="26">
        <f>IFERROR(VLOOKUP(AQ332,'Dicionário'!$A:$C,2,0),"Conferir")</f>
        <v>2</v>
      </c>
      <c r="AS332" s="3">
        <v>0.0</v>
      </c>
      <c r="AT332" s="3" t="s">
        <v>109</v>
      </c>
      <c r="AU332" s="26">
        <f>IFERROR(VLOOKUP(AT332,'Dicionário'!$A:$C,2,0),"Conferir")</f>
        <v>2</v>
      </c>
      <c r="AV332" s="3">
        <v>0.0</v>
      </c>
      <c r="AW332" s="3" t="s">
        <v>109</v>
      </c>
      <c r="AX332" s="26">
        <f>IFERROR(VLOOKUP(AW332,'Dicionário'!$A:$C,2,0),"Conferir")</f>
        <v>2</v>
      </c>
      <c r="AY332" s="3">
        <v>0.0</v>
      </c>
      <c r="AZ332" s="3" t="s">
        <v>109</v>
      </c>
      <c r="BA332" s="26">
        <f>IFERROR(VLOOKUP(AZ332,'Dicionário'!$A:$C,2,0),"Conferir")</f>
        <v>2</v>
      </c>
      <c r="BB332" s="3">
        <v>615.0</v>
      </c>
      <c r="BC332" s="3" t="s">
        <v>154</v>
      </c>
      <c r="BD332" s="26">
        <f>IFERROR(VLOOKUP(BC332,'Dicionário'!$A:$C,2,0),"Conferir")</f>
        <v>2</v>
      </c>
      <c r="BF332" s="3">
        <v>0.0</v>
      </c>
      <c r="BG332" s="3" t="s">
        <v>136</v>
      </c>
      <c r="BH332" s="26">
        <f>IFERROR(VLOOKUP(BG332,'Dicionário'!$A:$C,2,0),"Conferir")</f>
        <v>1</v>
      </c>
      <c r="BI332" s="3">
        <v>0.0</v>
      </c>
      <c r="BJ332" s="3" t="s">
        <v>137</v>
      </c>
      <c r="BK332" s="26">
        <f>IFERROR(VLOOKUP(BJ332,'Dicionário'!$A:$C,2,0),"Conferir")</f>
        <v>2</v>
      </c>
      <c r="BL332" s="3">
        <v>0.0</v>
      </c>
      <c r="BM332" s="3" t="s">
        <v>166</v>
      </c>
      <c r="BN332" s="26">
        <f>IFERROR(VLOOKUP(BM332,'Dicionário'!$A:$C,2,0),"Conferir")</f>
        <v>1</v>
      </c>
      <c r="BO332" s="3">
        <v>37.0</v>
      </c>
      <c r="BP332" s="3" t="s">
        <v>114</v>
      </c>
      <c r="BQ332" s="26">
        <f>IFERROR(VLOOKUP(BP332,'Dicionário'!$A:$C,2,0),"Conferir")</f>
        <v>2</v>
      </c>
      <c r="BR332" s="3">
        <v>201.0</v>
      </c>
      <c r="BS332" s="3" t="s">
        <v>114</v>
      </c>
      <c r="BT332" s="26">
        <f>IFERROR(VLOOKUP(BS332,'Dicionário'!$A:$C,2,0),"Conferir")</f>
        <v>2</v>
      </c>
      <c r="BU332" s="3">
        <v>60.0</v>
      </c>
      <c r="BV332" s="3" t="s">
        <v>167</v>
      </c>
      <c r="BW332" s="26">
        <f>IFERROR(VLOOKUP(BV332,'Dicionário'!$A:$C,2,0),"Conferir")</f>
        <v>2</v>
      </c>
      <c r="BX332" s="3" t="s">
        <v>115</v>
      </c>
      <c r="BY332" s="3">
        <v>60.0</v>
      </c>
      <c r="BZ332" s="3" t="s">
        <v>116</v>
      </c>
      <c r="CA332" s="26">
        <f>IFERROR(VLOOKUP(BZ332,'Dicionário'!$A:$C,2,0),"Conferir")</f>
        <v>2</v>
      </c>
      <c r="CB332" s="3">
        <v>275.0</v>
      </c>
      <c r="CC332" s="3">
        <v>0.0</v>
      </c>
      <c r="CD332" s="3" t="s">
        <v>113</v>
      </c>
      <c r="CE332" s="26">
        <f>IFERROR(VLOOKUP(CD332,'Dicionário'!$A:$C,2,0),"Conferir")</f>
        <v>2</v>
      </c>
      <c r="CF332" s="3">
        <v>0.0</v>
      </c>
      <c r="CG332" s="3" t="s">
        <v>113</v>
      </c>
      <c r="CH332" s="26">
        <f>IFERROR(VLOOKUP(CG332,'Dicionário'!$A:$C,2,0),"Conferir")</f>
        <v>2</v>
      </c>
      <c r="CI332" s="3">
        <v>0.0</v>
      </c>
      <c r="CJ332" s="3" t="s">
        <v>113</v>
      </c>
      <c r="CK332" s="26">
        <f>IFERROR(VLOOKUP(CJ332,'Dicionário'!$A:$C,2,0),"Conferir")</f>
        <v>2</v>
      </c>
      <c r="CM332" s="3">
        <v>0.0</v>
      </c>
      <c r="CN332" s="3">
        <v>0.0</v>
      </c>
      <c r="CO332" s="3">
        <v>0.0</v>
      </c>
      <c r="CP332" s="3" t="s">
        <v>113</v>
      </c>
      <c r="CQ332" s="26">
        <f>IFERROR(VLOOKUP(CP332,'Dicionário'!$A:$C,2,0),"Conferir")</f>
        <v>2</v>
      </c>
      <c r="CR332" s="3">
        <v>0.0</v>
      </c>
      <c r="CS332" s="3" t="s">
        <v>113</v>
      </c>
      <c r="CT332" s="3">
        <v>0.0</v>
      </c>
      <c r="CU332" s="3">
        <f t="shared" si="50"/>
        <v>0</v>
      </c>
      <c r="CV332" s="3" t="s">
        <v>113</v>
      </c>
      <c r="CW332" s="3">
        <v>0.0</v>
      </c>
      <c r="CX332" s="3" t="s">
        <v>113</v>
      </c>
      <c r="CY332" s="26">
        <f>IFERROR(VLOOKUP(CX332,'Dicionário'!$A:$C,2,0),"Conferir")</f>
        <v>2</v>
      </c>
      <c r="DA332" s="3" t="s">
        <v>122</v>
      </c>
      <c r="DB332" s="3" t="s">
        <v>122</v>
      </c>
      <c r="DC332" s="26">
        <f>IFERROR(VLOOKUP(DB332,'Dicionário'!$A:$C,2,0),"Conferir")</f>
        <v>1</v>
      </c>
      <c r="DD332" s="3" t="s">
        <v>144</v>
      </c>
      <c r="DF332" s="3" t="s">
        <v>124</v>
      </c>
      <c r="DG332" s="26">
        <f>IFERROR(VLOOKUP(DF332,'Dicionário'!$A:$C,2,0),"Conferir")</f>
        <v>2</v>
      </c>
      <c r="DH332" s="3" t="s">
        <v>147</v>
      </c>
      <c r="DI332" s="26">
        <f>IFERROR(VLOOKUP(DH332,'Dicionário'!$A:$C,2,0),"Conferir")</f>
        <v>2</v>
      </c>
      <c r="DJ332" s="3" t="s">
        <v>146</v>
      </c>
      <c r="DK332" s="26">
        <f>IFERROR(VLOOKUP(DJ332,'Dicionário'!$A:$C,2,0),"Conferir")</f>
        <v>5</v>
      </c>
      <c r="DL332" s="3" t="s">
        <v>92</v>
      </c>
      <c r="DM332" s="26">
        <f>IFERROR(VLOOKUP(DL332,'Dicionário'!$A:$C,2,0),"Conferir")</f>
        <v>2</v>
      </c>
      <c r="DN332" s="3" t="s">
        <v>91</v>
      </c>
      <c r="DO332" s="26">
        <f>IFERROR(VLOOKUP(DN332,'Dicionário'!$A:$C,2,0),"Conferir")</f>
        <v>1</v>
      </c>
      <c r="DP332" s="3" t="s">
        <v>168</v>
      </c>
      <c r="DQ332" s="27">
        <f t="shared" si="5"/>
        <v>3448</v>
      </c>
      <c r="DR332" s="27">
        <f t="shared" si="6"/>
        <v>633</v>
      </c>
      <c r="DS332" s="27">
        <f t="shared" si="7"/>
        <v>17</v>
      </c>
      <c r="DT332" s="27">
        <v>2023.0</v>
      </c>
    </row>
    <row r="333">
      <c r="A333" s="2">
        <v>45045.50500002315</v>
      </c>
      <c r="B333" s="3" t="s">
        <v>2351</v>
      </c>
      <c r="C333" s="3" t="s">
        <v>91</v>
      </c>
      <c r="D333" s="3" t="s">
        <v>91</v>
      </c>
      <c r="E333" s="3" t="s">
        <v>92</v>
      </c>
      <c r="F333" s="3" t="s">
        <v>93</v>
      </c>
      <c r="G333" s="3" t="s">
        <v>93</v>
      </c>
      <c r="H333" s="3" t="s">
        <v>94</v>
      </c>
      <c r="I333" s="3" t="s">
        <v>96</v>
      </c>
      <c r="J333" s="3" t="s">
        <v>95</v>
      </c>
      <c r="K333" s="3" t="s">
        <v>2352</v>
      </c>
      <c r="L333" s="3">
        <v>2.023030613E9</v>
      </c>
      <c r="M333" s="3" t="s">
        <v>306</v>
      </c>
      <c r="N333" s="6" t="s">
        <v>2353</v>
      </c>
      <c r="O333" s="3">
        <v>1.1990243489E10</v>
      </c>
      <c r="P333" s="3">
        <v>5.36584473E8</v>
      </c>
      <c r="Q333" s="3" t="s">
        <v>92</v>
      </c>
      <c r="R333" s="3">
        <v>4.778832485E10</v>
      </c>
      <c r="S333" s="4">
        <v>38894.0</v>
      </c>
      <c r="T333" s="3" t="s">
        <v>131</v>
      </c>
      <c r="U333" s="3" t="s">
        <v>100</v>
      </c>
      <c r="V333" s="3" t="s">
        <v>2354</v>
      </c>
      <c r="W333" s="5" t="s">
        <v>2355</v>
      </c>
      <c r="X333" s="3" t="s">
        <v>689</v>
      </c>
      <c r="Y333" s="3" t="s">
        <v>104</v>
      </c>
      <c r="Z333" s="3" t="s">
        <v>105</v>
      </c>
      <c r="AA333" s="3" t="s">
        <v>106</v>
      </c>
      <c r="AC333" s="3">
        <v>2.0</v>
      </c>
      <c r="AD333" s="3">
        <v>2.0</v>
      </c>
      <c r="AE333" s="23">
        <f t="shared" si="1"/>
        <v>4</v>
      </c>
      <c r="AG333" s="23">
        <f t="shared" si="2"/>
        <v>4</v>
      </c>
      <c r="AH333" s="24" t="str">
        <f t="shared" si="3"/>
        <v>Ok</v>
      </c>
      <c r="AI333" s="3" t="s">
        <v>107</v>
      </c>
      <c r="AJ333" s="3">
        <v>0.0</v>
      </c>
      <c r="AK333" s="3" t="s">
        <v>109</v>
      </c>
      <c r="AL333" s="25">
        <f>IFERROR(VLOOKUP(AK333,'Dicionário'!A:C,2,0),"Conferir")</f>
        <v>2</v>
      </c>
      <c r="AM333" s="3">
        <v>1484.0</v>
      </c>
      <c r="AN333" s="3" t="s">
        <v>274</v>
      </c>
      <c r="AO333" s="26">
        <f>IFERROR(VLOOKUP(AN333,'Dicionário'!$A:$C,2,0),"Conferir")</f>
        <v>0</v>
      </c>
      <c r="AP333" s="3">
        <v>3000.0</v>
      </c>
      <c r="AQ333" s="3" t="s">
        <v>274</v>
      </c>
      <c r="AR333" s="26">
        <f>IFERROR(VLOOKUP(AQ333,'Dicionário'!$A:$C,2,0),"Conferir")</f>
        <v>0</v>
      </c>
      <c r="AS333" s="3">
        <v>0.0</v>
      </c>
      <c r="AT333" s="3" t="s">
        <v>109</v>
      </c>
      <c r="AU333" s="26">
        <f>IFERROR(VLOOKUP(AT333,'Dicionário'!$A:$C,2,0),"Conferir")</f>
        <v>2</v>
      </c>
      <c r="AV333" s="3">
        <v>0.0</v>
      </c>
      <c r="AW333" s="3" t="s">
        <v>109</v>
      </c>
      <c r="AX333" s="26">
        <f>IFERROR(VLOOKUP(AW333,'Dicionário'!$A:$C,2,0),"Conferir")</f>
        <v>2</v>
      </c>
      <c r="AY333" s="3">
        <v>0.0</v>
      </c>
      <c r="AZ333" s="3" t="s">
        <v>109</v>
      </c>
      <c r="BA333" s="26">
        <f>IFERROR(VLOOKUP(AZ333,'Dicionário'!$A:$C,2,0),"Conferir")</f>
        <v>2</v>
      </c>
      <c r="BB333" s="3">
        <v>0.0</v>
      </c>
      <c r="BC333" s="3" t="s">
        <v>109</v>
      </c>
      <c r="BD333" s="26">
        <f>IFERROR(VLOOKUP(BC333,'Dicionário'!$A:$C,2,0),"Conferir")</f>
        <v>2</v>
      </c>
      <c r="BF333" s="3">
        <v>0.0</v>
      </c>
      <c r="BG333" s="3" t="s">
        <v>136</v>
      </c>
      <c r="BH333" s="26">
        <f>IFERROR(VLOOKUP(BG333,'Dicionário'!$A:$C,2,0),"Conferir")</f>
        <v>1</v>
      </c>
      <c r="BI333" s="3">
        <v>0.0</v>
      </c>
      <c r="BJ333" s="3" t="s">
        <v>137</v>
      </c>
      <c r="BK333" s="26">
        <f>IFERROR(VLOOKUP(BJ333,'Dicionário'!$A:$C,2,0),"Conferir")</f>
        <v>2</v>
      </c>
      <c r="BL333" s="3">
        <v>900.0</v>
      </c>
      <c r="BM333" s="3" t="s">
        <v>225</v>
      </c>
      <c r="BN333" s="26">
        <f>IFERROR(VLOOKUP(BM333,'Dicionário'!$A:$C,2,0),"Conferir")</f>
        <v>0</v>
      </c>
      <c r="BO333" s="3">
        <v>200.0</v>
      </c>
      <c r="BP333" s="3" t="s">
        <v>371</v>
      </c>
      <c r="BQ333" s="26">
        <f>IFERROR(VLOOKUP(BP333,'Dicionário'!$A:$C,2,0),"Conferir")</f>
        <v>0</v>
      </c>
      <c r="BR333" s="3">
        <v>200.0</v>
      </c>
      <c r="BS333" s="3" t="s">
        <v>372</v>
      </c>
      <c r="BT333" s="26">
        <f>IFERROR(VLOOKUP(BS333,'Dicionário'!$A:$C,2,0),"Conferir")</f>
        <v>0</v>
      </c>
      <c r="BU333" s="3">
        <v>100.0</v>
      </c>
      <c r="BV333" s="3" t="s">
        <v>256</v>
      </c>
      <c r="BW333" s="26">
        <f>IFERROR(VLOOKUP(BV333,'Dicionário'!$A:$C,2,0),"Conferir")</f>
        <v>0</v>
      </c>
      <c r="BX333" s="3" t="s">
        <v>115</v>
      </c>
      <c r="BY333" s="3">
        <v>100.0</v>
      </c>
      <c r="BZ333" s="3" t="s">
        <v>140</v>
      </c>
      <c r="CA333" s="26">
        <f>IFERROR(VLOOKUP(BZ333,'Dicionário'!$A:$C,2,0),"Conferir")</f>
        <v>0</v>
      </c>
      <c r="CB333" s="3">
        <v>300.0</v>
      </c>
      <c r="CC333" s="3">
        <v>0.0</v>
      </c>
      <c r="CD333" s="3" t="s">
        <v>113</v>
      </c>
      <c r="CE333" s="26">
        <f>IFERROR(VLOOKUP(CD333,'Dicionário'!$A:$C,2,0),"Conferir")</f>
        <v>2</v>
      </c>
      <c r="CF333" s="3">
        <v>0.0</v>
      </c>
      <c r="CG333" s="3" t="s">
        <v>113</v>
      </c>
      <c r="CH333" s="26">
        <f>IFERROR(VLOOKUP(CG333,'Dicionário'!$A:$C,2,0),"Conferir")</f>
        <v>2</v>
      </c>
      <c r="CI333" s="3">
        <v>120.0</v>
      </c>
      <c r="CJ333" s="3" t="s">
        <v>118</v>
      </c>
      <c r="CK333" s="26">
        <f>IFERROR(VLOOKUP(CJ333,'Dicionário'!$A:$C,2,0),"Conferir")</f>
        <v>2</v>
      </c>
      <c r="CL333" s="3" t="s">
        <v>217</v>
      </c>
      <c r="CM333" s="3">
        <v>1.0</v>
      </c>
      <c r="CN333" s="3">
        <v>0.0</v>
      </c>
      <c r="CO333" s="3">
        <v>900.0</v>
      </c>
      <c r="CP333" s="3" t="s">
        <v>207</v>
      </c>
      <c r="CQ333" s="26">
        <f>IFERROR(VLOOKUP(CP333,'Dicionário'!$A:$C,2,0),"Conferir")</f>
        <v>0</v>
      </c>
      <c r="CR333" s="3">
        <v>200.0</v>
      </c>
      <c r="CS333" s="3" t="s">
        <v>225</v>
      </c>
      <c r="CT333" s="3">
        <v>0.0</v>
      </c>
      <c r="CU333" s="3">
        <v>0.0</v>
      </c>
      <c r="CV333" s="3" t="s">
        <v>225</v>
      </c>
      <c r="CW333" s="3">
        <v>0.0</v>
      </c>
      <c r="CX333" s="3" t="s">
        <v>113</v>
      </c>
      <c r="CY333" s="26">
        <f>IFERROR(VLOOKUP(CX333,'Dicionário'!$A:$C,2,0),"Conferir")</f>
        <v>2</v>
      </c>
      <c r="DA333" s="3" t="s">
        <v>122</v>
      </c>
      <c r="DB333" s="3" t="s">
        <v>122</v>
      </c>
      <c r="DC333" s="26">
        <f>IFERROR(VLOOKUP(DB333,'Dicionário'!$A:$C,2,0),"Conferir")</f>
        <v>1</v>
      </c>
      <c r="DD333" s="3" t="s">
        <v>144</v>
      </c>
      <c r="DF333" s="3" t="s">
        <v>145</v>
      </c>
      <c r="DG333" s="26">
        <f>IFERROR(VLOOKUP(DF333,'Dicionário'!$A:$C,2,0),"Conferir")</f>
        <v>1</v>
      </c>
      <c r="DH333" s="3" t="s">
        <v>146</v>
      </c>
      <c r="DI333" s="26">
        <f>IFERROR(VLOOKUP(DH333,'Dicionário'!$A:$C,2,0),"Conferir")</f>
        <v>5</v>
      </c>
      <c r="DJ333" s="3" t="s">
        <v>126</v>
      </c>
      <c r="DK333" s="26">
        <f>IFERROR(VLOOKUP(DJ333,'Dicionário'!$A:$C,2,0),"Conferir")</f>
        <v>7</v>
      </c>
      <c r="DL333" s="3" t="s">
        <v>92</v>
      </c>
      <c r="DM333" s="26">
        <f>IFERROR(VLOOKUP(DL333,'Dicionário'!$A:$C,2,0),"Conferir")</f>
        <v>2</v>
      </c>
      <c r="DN333" s="3" t="s">
        <v>92</v>
      </c>
      <c r="DO333" s="26">
        <f>IFERROR(VLOOKUP(DN333,'Dicionário'!$A:$C,2,0),"Conferir")</f>
        <v>2</v>
      </c>
      <c r="DQ333" s="27">
        <f t="shared" si="5"/>
        <v>4484</v>
      </c>
      <c r="DR333" s="27">
        <f t="shared" si="6"/>
        <v>2820</v>
      </c>
      <c r="DS333" s="27">
        <f t="shared" si="7"/>
        <v>17</v>
      </c>
      <c r="DT333" s="27">
        <v>2023.0</v>
      </c>
    </row>
    <row r="334">
      <c r="A334" s="2">
        <v>45045.469316331015</v>
      </c>
      <c r="B334" s="3" t="s">
        <v>2357</v>
      </c>
      <c r="C334" s="3" t="s">
        <v>91</v>
      </c>
      <c r="D334" s="3" t="s">
        <v>92</v>
      </c>
      <c r="E334" s="3" t="s">
        <v>92</v>
      </c>
      <c r="F334" s="3">
        <v>1.0</v>
      </c>
      <c r="G334" s="3" t="s">
        <v>93</v>
      </c>
      <c r="H334" s="3">
        <v>1.0</v>
      </c>
      <c r="I334" s="3" t="s">
        <v>96</v>
      </c>
      <c r="J334" s="3" t="s">
        <v>95</v>
      </c>
      <c r="K334" s="3" t="s">
        <v>2358</v>
      </c>
      <c r="L334" s="3">
        <v>2.023030614E9</v>
      </c>
      <c r="M334" s="3" t="s">
        <v>616</v>
      </c>
      <c r="N334" s="3" t="s">
        <v>2359</v>
      </c>
      <c r="O334" s="3">
        <v>1.1963599508E10</v>
      </c>
      <c r="P334" s="3">
        <v>5.25225894E8</v>
      </c>
      <c r="Q334" s="3" t="s">
        <v>92</v>
      </c>
      <c r="R334" s="3">
        <v>4.2805106873E10</v>
      </c>
      <c r="S334" s="4">
        <v>38222.0</v>
      </c>
      <c r="T334" s="3" t="s">
        <v>99</v>
      </c>
      <c r="U334" s="3" t="s">
        <v>100</v>
      </c>
      <c r="V334" s="3" t="s">
        <v>2360</v>
      </c>
      <c r="W334" s="5" t="s">
        <v>2361</v>
      </c>
      <c r="X334" s="3" t="s">
        <v>467</v>
      </c>
      <c r="Y334" s="3" t="s">
        <v>104</v>
      </c>
      <c r="Z334" s="3" t="s">
        <v>105</v>
      </c>
      <c r="AA334" s="3" t="s">
        <v>106</v>
      </c>
      <c r="AC334" s="3">
        <v>3.0</v>
      </c>
      <c r="AD334" s="3">
        <v>3.0</v>
      </c>
      <c r="AE334" s="23">
        <f t="shared" si="1"/>
        <v>6</v>
      </c>
      <c r="AF334" s="3">
        <v>0.0</v>
      </c>
      <c r="AG334" s="23">
        <f t="shared" si="2"/>
        <v>6</v>
      </c>
      <c r="AH334" s="24" t="str">
        <f t="shared" si="3"/>
        <v>Ok</v>
      </c>
      <c r="AI334" s="3" t="s">
        <v>107</v>
      </c>
      <c r="AJ334" s="3">
        <v>0.0</v>
      </c>
      <c r="AK334" s="3" t="s">
        <v>109</v>
      </c>
      <c r="AL334" s="25">
        <f>IFERROR(VLOOKUP(AK334,'Dicionário'!$A:$C,2,0),"Conferir")</f>
        <v>2</v>
      </c>
      <c r="AM334" s="3">
        <v>2443.0</v>
      </c>
      <c r="AN334" s="3" t="s">
        <v>108</v>
      </c>
      <c r="AO334" s="26">
        <f>IFERROR(VLOOKUP(AN334,'Dicionário'!$A:$C,2,0),"Conferir")</f>
        <v>2</v>
      </c>
      <c r="AP334" s="3">
        <v>0.0</v>
      </c>
      <c r="AQ334" s="3" t="s">
        <v>109</v>
      </c>
      <c r="AR334" s="26">
        <f>IFERROR(VLOOKUP(AQ334,'Dicionário'!$A:$C,2,0),"Conferir")</f>
        <v>2</v>
      </c>
      <c r="AS334" s="3">
        <v>0.0</v>
      </c>
      <c r="AT334" s="3" t="s">
        <v>109</v>
      </c>
      <c r="AU334" s="26">
        <f>IFERROR(VLOOKUP(AT334,'Dicionário'!$A:$C,2,0),"Conferir")</f>
        <v>2</v>
      </c>
      <c r="AV334" s="3">
        <v>0.0</v>
      </c>
      <c r="AW334" s="3" t="s">
        <v>109</v>
      </c>
      <c r="AX334" s="26">
        <f>IFERROR(VLOOKUP(AW334,'Dicionário'!$A:$C,2,0),"Conferir")</f>
        <v>2</v>
      </c>
      <c r="AY334" s="3">
        <v>0.0</v>
      </c>
      <c r="AZ334" s="3" t="s">
        <v>109</v>
      </c>
      <c r="BA334" s="26">
        <f>IFERROR(VLOOKUP(AZ334,'Dicionário'!$A:$C,2,0),"Conferir")</f>
        <v>2</v>
      </c>
      <c r="BB334" s="3">
        <v>0.0</v>
      </c>
      <c r="BC334" s="3" t="s">
        <v>109</v>
      </c>
      <c r="BD334" s="26">
        <f>IFERROR(VLOOKUP(BC334,'Dicionário'!$A:$C,2,0),"Conferir")</f>
        <v>2</v>
      </c>
      <c r="BF334" s="3">
        <v>0.0</v>
      </c>
      <c r="BG334" s="3" t="s">
        <v>111</v>
      </c>
      <c r="BH334" s="26">
        <f>IFERROR(VLOOKUP(BG334,'Dicionário'!$A:$C,2,0),"Conferir")</f>
        <v>2</v>
      </c>
      <c r="BI334" s="3">
        <v>1000.0</v>
      </c>
      <c r="BJ334" s="3" t="s">
        <v>112</v>
      </c>
      <c r="BK334" s="26">
        <f>IFERROR(VLOOKUP(BJ334,'Dicionário'!$A:$C,2,0),"Conferir")</f>
        <v>2</v>
      </c>
      <c r="BL334" s="3">
        <v>0.0</v>
      </c>
      <c r="BM334" s="3" t="s">
        <v>113</v>
      </c>
      <c r="BN334" s="26">
        <f>IFERROR(VLOOKUP(BM334,'Dicionário'!$A:$C,2,0),"Conferir")</f>
        <v>2</v>
      </c>
      <c r="BO334" s="3">
        <v>119.0</v>
      </c>
      <c r="BP334" s="3" t="s">
        <v>114</v>
      </c>
      <c r="BQ334" s="26">
        <f>IFERROR(VLOOKUP(BP334,'Dicionário'!$A:$C,2,0),"Conferir")</f>
        <v>2</v>
      </c>
      <c r="BR334" s="3">
        <v>137.0</v>
      </c>
      <c r="BS334" s="3" t="s">
        <v>114</v>
      </c>
      <c r="BT334" s="26">
        <f>IFERROR(VLOOKUP(BS334,'Dicionário'!$A:$C,2,0),"Conferir")</f>
        <v>2</v>
      </c>
      <c r="BU334" s="3">
        <v>0.0</v>
      </c>
      <c r="BV334" s="3" t="s">
        <v>113</v>
      </c>
      <c r="BW334" s="26">
        <f>IFERROR(VLOOKUP(BV334,'Dicionário'!$A:$C,2,0),"Conferir")</f>
        <v>2</v>
      </c>
      <c r="BX334" s="3" t="s">
        <v>157</v>
      </c>
      <c r="BY334" s="3">
        <v>100.0</v>
      </c>
      <c r="BZ334" s="3" t="s">
        <v>116</v>
      </c>
      <c r="CA334" s="26">
        <f>IFERROR(VLOOKUP(BZ334,'Dicionário'!$A:$C,2,0),"Conferir")</f>
        <v>2</v>
      </c>
      <c r="CB334" s="3">
        <v>143.0</v>
      </c>
      <c r="CC334" s="3">
        <v>0.0</v>
      </c>
      <c r="CD334" s="3" t="s">
        <v>113</v>
      </c>
      <c r="CE334" s="26">
        <f>IFERROR(VLOOKUP(CD334,'Dicionário'!$A:$C,2,0),"Conferir")</f>
        <v>2</v>
      </c>
      <c r="CF334" s="3">
        <v>150.0</v>
      </c>
      <c r="CG334" s="3" t="s">
        <v>276</v>
      </c>
      <c r="CH334" s="26">
        <f>IFERROR(VLOOKUP(CG334,'Dicionário'!$A:$C,2,0),"Conferir")</f>
        <v>2</v>
      </c>
      <c r="CI334" s="3">
        <v>115.0</v>
      </c>
      <c r="CJ334" s="3" t="s">
        <v>118</v>
      </c>
      <c r="CK334" s="26">
        <f>IFERROR(VLOOKUP(CJ334,'Dicionário'!$A:$C,2,0),"Conferir")</f>
        <v>2</v>
      </c>
      <c r="CL334" s="3" t="s">
        <v>217</v>
      </c>
      <c r="CM334" s="3">
        <v>0.0</v>
      </c>
      <c r="CN334" s="3">
        <v>0.0</v>
      </c>
      <c r="CO334" s="3">
        <v>0.0</v>
      </c>
      <c r="CP334" s="3" t="s">
        <v>113</v>
      </c>
      <c r="CQ334" s="26">
        <f>IFERROR(VLOOKUP(CP334,'Dicionário'!$A:$C,2,0),"Conferir")</f>
        <v>2</v>
      </c>
      <c r="CR334" s="3">
        <v>0.0</v>
      </c>
      <c r="CS334" s="3" t="s">
        <v>113</v>
      </c>
      <c r="CT334" s="3">
        <v>0.0</v>
      </c>
      <c r="CU334" s="3">
        <f>ROUNDDOWN((CT334-CR334)/12,0)</f>
        <v>0</v>
      </c>
      <c r="CV334" s="3" t="s">
        <v>113</v>
      </c>
      <c r="CW334" s="3">
        <v>0.0</v>
      </c>
      <c r="CX334" s="3" t="s">
        <v>113</v>
      </c>
      <c r="CY334" s="26">
        <f>IFERROR(VLOOKUP(CX334,'Dicionário'!$A:$C,2,0),"Conferir")</f>
        <v>2</v>
      </c>
      <c r="DA334" s="3" t="s">
        <v>122</v>
      </c>
      <c r="DB334" s="3" t="s">
        <v>122</v>
      </c>
      <c r="DC334" s="26">
        <f>IFERROR(VLOOKUP(DB334,'Dicionário'!$A:$C,2,0),"Conferir")</f>
        <v>1</v>
      </c>
      <c r="DD334" s="3" t="s">
        <v>144</v>
      </c>
      <c r="DF334" s="3" t="s">
        <v>1444</v>
      </c>
      <c r="DG334" s="26">
        <f>IFERROR(VLOOKUP(DF334,'Dicionário'!$A:$C,2,0),"Conferir")</f>
        <v>0</v>
      </c>
      <c r="DH334" s="3" t="s">
        <v>228</v>
      </c>
      <c r="DI334" s="26">
        <f>IFERROR(VLOOKUP(DH334,'Dicionário'!$A:$C,2,0),"Conferir")</f>
        <v>6</v>
      </c>
      <c r="DJ334" s="3" t="s">
        <v>126</v>
      </c>
      <c r="DK334" s="26">
        <f>IFERROR(VLOOKUP(DJ334,'Dicionário'!$A:$C,2,0),"Conferir")</f>
        <v>7</v>
      </c>
      <c r="DL334" s="3" t="s">
        <v>92</v>
      </c>
      <c r="DM334" s="26">
        <f>IFERROR(VLOOKUP(DL334,'Dicionário'!$A:$C,2,0),"Conferir")</f>
        <v>2</v>
      </c>
      <c r="DN334" s="3" t="s">
        <v>92</v>
      </c>
      <c r="DO334" s="26">
        <f>IFERROR(VLOOKUP(DN334,'Dicionário'!$A:$C,2,0),"Conferir")</f>
        <v>2</v>
      </c>
      <c r="DQ334" s="27">
        <f t="shared" si="5"/>
        <v>2443</v>
      </c>
      <c r="DR334" s="27">
        <f t="shared" si="6"/>
        <v>1764</v>
      </c>
      <c r="DS334" s="27">
        <f t="shared" si="7"/>
        <v>19</v>
      </c>
      <c r="DT334" s="27">
        <v>2023.0</v>
      </c>
    </row>
  </sheetData>
  <autoFilter ref="$A$2:$AK$334">
    <sortState ref="A2:AK334">
      <sortCondition ref="K2:K334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2.88"/>
    <col customWidth="1" min="3" max="3" width="32.25"/>
    <col customWidth="1" min="6" max="6" width="30.13"/>
  </cols>
  <sheetData>
    <row r="1">
      <c r="A1" s="29" t="s">
        <v>13</v>
      </c>
      <c r="B1" s="29" t="s">
        <v>2497</v>
      </c>
      <c r="C1" s="29" t="s">
        <v>2498</v>
      </c>
    </row>
    <row r="2">
      <c r="A2" s="30" t="s">
        <v>130</v>
      </c>
      <c r="B2" s="30" t="s">
        <v>2368</v>
      </c>
      <c r="C2" s="31" t="s">
        <v>149</v>
      </c>
    </row>
    <row r="3">
      <c r="A3" s="30" t="s">
        <v>162</v>
      </c>
      <c r="B3" s="30" t="s">
        <v>171</v>
      </c>
      <c r="C3" s="31" t="s">
        <v>170</v>
      </c>
    </row>
    <row r="4">
      <c r="A4" s="30" t="s">
        <v>172</v>
      </c>
      <c r="B4" s="30" t="s">
        <v>2369</v>
      </c>
      <c r="C4" s="31" t="s">
        <v>183</v>
      </c>
    </row>
    <row r="5">
      <c r="A5" s="30" t="s">
        <v>185</v>
      </c>
      <c r="B5" s="30" t="s">
        <v>2370</v>
      </c>
      <c r="C5" s="31" t="s">
        <v>191</v>
      </c>
    </row>
    <row r="6">
      <c r="A6" s="30" t="s">
        <v>199</v>
      </c>
      <c r="B6" s="30" t="s">
        <v>211</v>
      </c>
      <c r="C6" s="31" t="s">
        <v>210</v>
      </c>
    </row>
    <row r="7">
      <c r="A7" s="30" t="s">
        <v>233</v>
      </c>
      <c r="B7" s="30" t="s">
        <v>2371</v>
      </c>
      <c r="C7" s="31" t="s">
        <v>239</v>
      </c>
    </row>
    <row r="8">
      <c r="A8" s="30" t="s">
        <v>241</v>
      </c>
      <c r="B8" s="30" t="s">
        <v>249</v>
      </c>
      <c r="C8" s="31" t="s">
        <v>248</v>
      </c>
    </row>
    <row r="9">
      <c r="A9" s="30" t="s">
        <v>250</v>
      </c>
      <c r="B9" s="30" t="s">
        <v>2372</v>
      </c>
      <c r="C9" s="31" t="s">
        <v>260</v>
      </c>
    </row>
    <row r="10">
      <c r="A10" s="30" t="s">
        <v>270</v>
      </c>
      <c r="B10" s="30" t="s">
        <v>280</v>
      </c>
      <c r="C10" s="31" t="s">
        <v>279</v>
      </c>
    </row>
    <row r="11">
      <c r="A11" s="30" t="s">
        <v>297</v>
      </c>
      <c r="B11" s="30" t="s">
        <v>2373</v>
      </c>
      <c r="C11" s="31" t="s">
        <v>295</v>
      </c>
    </row>
    <row r="12">
      <c r="A12" s="30" t="s">
        <v>303</v>
      </c>
      <c r="B12" s="30" t="s">
        <v>302</v>
      </c>
      <c r="C12" s="31" t="s">
        <v>301</v>
      </c>
    </row>
    <row r="13">
      <c r="A13" s="30" t="s">
        <v>309</v>
      </c>
      <c r="B13" s="30" t="s">
        <v>308</v>
      </c>
      <c r="C13" s="31" t="s">
        <v>307</v>
      </c>
    </row>
    <row r="14">
      <c r="A14" s="30" t="s">
        <v>315</v>
      </c>
      <c r="B14" s="30" t="s">
        <v>314</v>
      </c>
      <c r="C14" s="31" t="s">
        <v>313</v>
      </c>
    </row>
    <row r="15">
      <c r="A15" s="30" t="s">
        <v>345</v>
      </c>
      <c r="B15" s="30" t="s">
        <v>344</v>
      </c>
      <c r="C15" s="31" t="s">
        <v>342</v>
      </c>
    </row>
    <row r="16">
      <c r="A16" s="30" t="s">
        <v>360</v>
      </c>
      <c r="B16" s="30" t="s">
        <v>359</v>
      </c>
      <c r="C16" s="31" t="s">
        <v>358</v>
      </c>
    </row>
    <row r="17">
      <c r="A17" s="30" t="s">
        <v>368</v>
      </c>
      <c r="B17" s="30" t="s">
        <v>2374</v>
      </c>
      <c r="C17" s="31" t="s">
        <v>365</v>
      </c>
    </row>
    <row r="18">
      <c r="A18" s="30" t="s">
        <v>377</v>
      </c>
      <c r="B18" s="30" t="s">
        <v>376</v>
      </c>
      <c r="C18" s="31" t="s">
        <v>375</v>
      </c>
    </row>
    <row r="19">
      <c r="A19" s="30" t="s">
        <v>401</v>
      </c>
      <c r="B19" s="30" t="s">
        <v>400</v>
      </c>
      <c r="C19" s="31" t="s">
        <v>399</v>
      </c>
    </row>
    <row r="20">
      <c r="A20" s="30" t="s">
        <v>415</v>
      </c>
      <c r="B20" s="30" t="s">
        <v>414</v>
      </c>
      <c r="C20" s="31" t="s">
        <v>413</v>
      </c>
    </row>
    <row r="21">
      <c r="A21" s="30" t="s">
        <v>2375</v>
      </c>
      <c r="B21" s="30" t="s">
        <v>2376</v>
      </c>
      <c r="C21" s="31" t="s">
        <v>419</v>
      </c>
    </row>
    <row r="22">
      <c r="A22" s="30" t="s">
        <v>428</v>
      </c>
      <c r="B22" s="30" t="s">
        <v>2377</v>
      </c>
      <c r="C22" s="31" t="s">
        <v>426</v>
      </c>
    </row>
    <row r="23">
      <c r="A23" s="30" t="s">
        <v>441</v>
      </c>
      <c r="B23" s="30" t="s">
        <v>440</v>
      </c>
      <c r="C23" s="31" t="s">
        <v>439</v>
      </c>
    </row>
    <row r="24">
      <c r="A24" s="30" t="s">
        <v>449</v>
      </c>
      <c r="B24" s="30" t="s">
        <v>448</v>
      </c>
      <c r="C24" s="31" t="s">
        <v>447</v>
      </c>
    </row>
    <row r="25">
      <c r="A25" s="30" t="s">
        <v>464</v>
      </c>
      <c r="B25" s="30" t="s">
        <v>463</v>
      </c>
      <c r="C25" s="31" t="s">
        <v>462</v>
      </c>
    </row>
    <row r="26">
      <c r="A26" s="30" t="s">
        <v>473</v>
      </c>
      <c r="B26" s="30" t="s">
        <v>472</v>
      </c>
      <c r="C26" s="31" t="s">
        <v>469</v>
      </c>
    </row>
    <row r="27">
      <c r="A27" s="30" t="s">
        <v>480</v>
      </c>
      <c r="B27" s="30" t="s">
        <v>479</v>
      </c>
      <c r="C27" s="31" t="s">
        <v>478</v>
      </c>
    </row>
    <row r="28">
      <c r="A28" s="30" t="s">
        <v>500</v>
      </c>
      <c r="B28" s="30" t="s">
        <v>499</v>
      </c>
      <c r="C28" s="31" t="s">
        <v>497</v>
      </c>
    </row>
    <row r="29">
      <c r="A29" s="30" t="s">
        <v>506</v>
      </c>
      <c r="B29" s="30" t="s">
        <v>505</v>
      </c>
      <c r="C29" s="31" t="s">
        <v>504</v>
      </c>
    </row>
    <row r="30">
      <c r="A30" s="30" t="s">
        <v>513</v>
      </c>
      <c r="B30" s="30" t="s">
        <v>2378</v>
      </c>
      <c r="C30" s="31" t="s">
        <v>511</v>
      </c>
    </row>
    <row r="31">
      <c r="A31" s="30" t="s">
        <v>525</v>
      </c>
      <c r="B31" s="30" t="s">
        <v>2379</v>
      </c>
      <c r="C31" s="31" t="s">
        <v>523</v>
      </c>
    </row>
    <row r="32">
      <c r="A32" s="30" t="s">
        <v>533</v>
      </c>
      <c r="B32" s="30" t="s">
        <v>2380</v>
      </c>
      <c r="C32" s="31" t="s">
        <v>531</v>
      </c>
    </row>
    <row r="33">
      <c r="A33" s="30" t="s">
        <v>549</v>
      </c>
      <c r="B33" s="30" t="s">
        <v>2381</v>
      </c>
      <c r="C33" s="31" t="s">
        <v>546</v>
      </c>
    </row>
    <row r="34">
      <c r="A34" s="30" t="s">
        <v>555</v>
      </c>
      <c r="B34" s="30" t="s">
        <v>554</v>
      </c>
      <c r="C34" s="31" t="s">
        <v>552</v>
      </c>
    </row>
    <row r="35">
      <c r="A35" s="30" t="s">
        <v>562</v>
      </c>
      <c r="B35" s="30" t="s">
        <v>561</v>
      </c>
      <c r="C35" s="31" t="s">
        <v>560</v>
      </c>
    </row>
    <row r="36">
      <c r="A36" s="30" t="s">
        <v>570</v>
      </c>
      <c r="B36" s="30" t="s">
        <v>569</v>
      </c>
      <c r="C36" s="31" t="s">
        <v>567</v>
      </c>
    </row>
    <row r="37">
      <c r="A37" s="30" t="s">
        <v>594</v>
      </c>
      <c r="B37" s="30" t="s">
        <v>2382</v>
      </c>
      <c r="C37" s="31" t="s">
        <v>590</v>
      </c>
    </row>
    <row r="38">
      <c r="A38" s="30" t="s">
        <v>602</v>
      </c>
      <c r="B38" s="30" t="s">
        <v>2383</v>
      </c>
      <c r="C38" s="31" t="s">
        <v>599</v>
      </c>
    </row>
    <row r="39">
      <c r="A39" s="30" t="s">
        <v>612</v>
      </c>
      <c r="B39" s="30" t="s">
        <v>2384</v>
      </c>
      <c r="C39" s="31" t="s">
        <v>610</v>
      </c>
    </row>
    <row r="40">
      <c r="A40" s="30" t="s">
        <v>2385</v>
      </c>
      <c r="B40" s="30" t="s">
        <v>2386</v>
      </c>
      <c r="C40" s="31" t="s">
        <v>625</v>
      </c>
    </row>
    <row r="41">
      <c r="A41" s="30" t="s">
        <v>633</v>
      </c>
      <c r="B41" s="30" t="s">
        <v>632</v>
      </c>
      <c r="C41" s="31" t="s">
        <v>631</v>
      </c>
    </row>
    <row r="42">
      <c r="A42" s="30" t="s">
        <v>645</v>
      </c>
      <c r="B42" s="30" t="s">
        <v>644</v>
      </c>
      <c r="C42" s="31" t="s">
        <v>643</v>
      </c>
    </row>
    <row r="43">
      <c r="A43" s="30" t="s">
        <v>652</v>
      </c>
      <c r="B43" s="30" t="s">
        <v>651</v>
      </c>
      <c r="C43" s="31" t="s">
        <v>649</v>
      </c>
    </row>
    <row r="44">
      <c r="A44" s="30" t="s">
        <v>661</v>
      </c>
      <c r="B44" s="30" t="s">
        <v>2387</v>
      </c>
      <c r="C44" s="31" t="s">
        <v>658</v>
      </c>
    </row>
    <row r="45">
      <c r="A45" s="30" t="s">
        <v>667</v>
      </c>
      <c r="B45" s="30" t="s">
        <v>666</v>
      </c>
      <c r="C45" s="31" t="s">
        <v>665</v>
      </c>
    </row>
    <row r="46">
      <c r="A46" s="30" t="s">
        <v>2388</v>
      </c>
      <c r="B46" s="30" t="s">
        <v>2389</v>
      </c>
      <c r="C46" s="31" t="s">
        <v>671</v>
      </c>
    </row>
    <row r="47">
      <c r="A47" s="30" t="s">
        <v>706</v>
      </c>
      <c r="B47" s="30" t="s">
        <v>2390</v>
      </c>
      <c r="C47" s="31" t="s">
        <v>704</v>
      </c>
    </row>
    <row r="48">
      <c r="A48" s="30" t="s">
        <v>711</v>
      </c>
      <c r="B48" s="30" t="s">
        <v>710</v>
      </c>
      <c r="C48" s="31" t="s">
        <v>709</v>
      </c>
    </row>
    <row r="49">
      <c r="A49" s="30" t="s">
        <v>717</v>
      </c>
      <c r="B49" s="30" t="s">
        <v>716</v>
      </c>
      <c r="C49" s="31" t="s">
        <v>715</v>
      </c>
    </row>
    <row r="50">
      <c r="A50" s="30" t="s">
        <v>741</v>
      </c>
      <c r="B50" s="30" t="s">
        <v>740</v>
      </c>
      <c r="C50" s="31" t="s">
        <v>739</v>
      </c>
    </row>
    <row r="51">
      <c r="A51" s="30" t="s">
        <v>748</v>
      </c>
      <c r="B51" s="30" t="s">
        <v>747</v>
      </c>
      <c r="C51" s="31" t="s">
        <v>746</v>
      </c>
    </row>
    <row r="52">
      <c r="A52" s="30" t="s">
        <v>760</v>
      </c>
      <c r="B52" s="30" t="s">
        <v>759</v>
      </c>
      <c r="C52" s="31" t="s">
        <v>758</v>
      </c>
    </row>
    <row r="53">
      <c r="A53" s="30" t="s">
        <v>781</v>
      </c>
      <c r="B53" s="30" t="s">
        <v>2391</v>
      </c>
      <c r="C53" s="31" t="s">
        <v>779</v>
      </c>
    </row>
    <row r="54">
      <c r="A54" s="30" t="s">
        <v>2392</v>
      </c>
      <c r="B54" s="30" t="s">
        <v>2393</v>
      </c>
      <c r="C54" s="31" t="s">
        <v>787</v>
      </c>
    </row>
    <row r="55">
      <c r="A55" s="30" t="s">
        <v>808</v>
      </c>
      <c r="B55" s="30" t="s">
        <v>807</v>
      </c>
      <c r="C55" s="31" t="s">
        <v>806</v>
      </c>
    </row>
    <row r="56">
      <c r="A56" s="30" t="s">
        <v>817</v>
      </c>
      <c r="B56" s="30" t="s">
        <v>816</v>
      </c>
      <c r="C56" s="31" t="s">
        <v>814</v>
      </c>
    </row>
    <row r="57">
      <c r="A57" s="30" t="s">
        <v>825</v>
      </c>
      <c r="B57" s="30" t="s">
        <v>2394</v>
      </c>
      <c r="C57" s="31" t="s">
        <v>823</v>
      </c>
    </row>
    <row r="58">
      <c r="A58" s="30" t="s">
        <v>842</v>
      </c>
      <c r="B58" s="30" t="s">
        <v>841</v>
      </c>
      <c r="C58" s="31" t="s">
        <v>840</v>
      </c>
    </row>
    <row r="59">
      <c r="A59" s="30" t="s">
        <v>848</v>
      </c>
      <c r="B59" s="30" t="s">
        <v>2395</v>
      </c>
      <c r="C59" s="31" t="s">
        <v>846</v>
      </c>
    </row>
    <row r="60">
      <c r="A60" s="30" t="s">
        <v>862</v>
      </c>
      <c r="B60" s="30" t="s">
        <v>861</v>
      </c>
      <c r="C60" s="31" t="s">
        <v>860</v>
      </c>
    </row>
    <row r="61">
      <c r="A61" s="30" t="s">
        <v>890</v>
      </c>
      <c r="B61" s="30" t="s">
        <v>889</v>
      </c>
      <c r="C61" s="31" t="s">
        <v>888</v>
      </c>
    </row>
    <row r="62">
      <c r="A62" s="30" t="s">
        <v>896</v>
      </c>
      <c r="B62" s="30" t="s">
        <v>2396</v>
      </c>
      <c r="C62" s="31" t="s">
        <v>894</v>
      </c>
    </row>
    <row r="63">
      <c r="A63" s="30" t="s">
        <v>911</v>
      </c>
      <c r="B63" s="30" t="s">
        <v>910</v>
      </c>
      <c r="C63" s="31" t="s">
        <v>909</v>
      </c>
    </row>
    <row r="64">
      <c r="A64" s="30" t="s">
        <v>943</v>
      </c>
      <c r="B64" s="30" t="s">
        <v>2397</v>
      </c>
      <c r="C64" s="31" t="s">
        <v>941</v>
      </c>
    </row>
    <row r="65">
      <c r="A65" s="30" t="s">
        <v>950</v>
      </c>
      <c r="B65" s="30" t="s">
        <v>949</v>
      </c>
      <c r="C65" s="31" t="s">
        <v>948</v>
      </c>
    </row>
    <row r="66">
      <c r="A66" s="30" t="s">
        <v>961</v>
      </c>
      <c r="B66" s="30" t="s">
        <v>2398</v>
      </c>
      <c r="C66" s="31" t="s">
        <v>959</v>
      </c>
    </row>
    <row r="67">
      <c r="A67" s="30" t="s">
        <v>974</v>
      </c>
      <c r="B67" s="30" t="s">
        <v>973</v>
      </c>
      <c r="C67" s="31" t="s">
        <v>972</v>
      </c>
    </row>
    <row r="68">
      <c r="A68" s="30" t="s">
        <v>982</v>
      </c>
      <c r="B68" s="30" t="s">
        <v>981</v>
      </c>
      <c r="C68" s="31" t="s">
        <v>979</v>
      </c>
    </row>
    <row r="69">
      <c r="A69" s="30" t="s">
        <v>990</v>
      </c>
      <c r="B69" s="30" t="s">
        <v>989</v>
      </c>
      <c r="C69" s="31" t="s">
        <v>987</v>
      </c>
    </row>
    <row r="70">
      <c r="A70" s="30" t="s">
        <v>997</v>
      </c>
      <c r="B70" s="30" t="s">
        <v>2399</v>
      </c>
      <c r="C70" s="31" t="s">
        <v>994</v>
      </c>
    </row>
    <row r="71">
      <c r="A71" s="30" t="s">
        <v>1002</v>
      </c>
      <c r="B71" s="30" t="s">
        <v>2400</v>
      </c>
      <c r="C71" s="31" t="s">
        <v>1000</v>
      </c>
    </row>
    <row r="72">
      <c r="A72" s="30" t="s">
        <v>1008</v>
      </c>
      <c r="B72" s="30" t="s">
        <v>1007</v>
      </c>
      <c r="C72" s="31" t="s">
        <v>1006</v>
      </c>
    </row>
    <row r="73">
      <c r="A73" s="30" t="s">
        <v>1021</v>
      </c>
      <c r="B73" s="30" t="s">
        <v>1020</v>
      </c>
      <c r="C73" s="31" t="s">
        <v>1019</v>
      </c>
    </row>
    <row r="74">
      <c r="A74" s="30" t="s">
        <v>1026</v>
      </c>
      <c r="B74" s="30" t="s">
        <v>1025</v>
      </c>
      <c r="C74" s="31" t="s">
        <v>1024</v>
      </c>
    </row>
    <row r="75">
      <c r="A75" s="30" t="s">
        <v>1031</v>
      </c>
      <c r="B75" s="30" t="s">
        <v>2401</v>
      </c>
      <c r="C75" s="31" t="s">
        <v>1029</v>
      </c>
    </row>
    <row r="76">
      <c r="A76" s="30" t="s">
        <v>1051</v>
      </c>
      <c r="B76" s="30" t="s">
        <v>1050</v>
      </c>
      <c r="C76" s="31" t="s">
        <v>1048</v>
      </c>
    </row>
    <row r="77">
      <c r="A77" s="30" t="s">
        <v>1056</v>
      </c>
      <c r="B77" s="30" t="s">
        <v>2402</v>
      </c>
      <c r="C77" s="31" t="s">
        <v>1054</v>
      </c>
    </row>
    <row r="78">
      <c r="A78" s="30" t="s">
        <v>1068</v>
      </c>
      <c r="B78" s="30" t="s">
        <v>2403</v>
      </c>
      <c r="C78" s="31" t="s">
        <v>1066</v>
      </c>
    </row>
    <row r="79">
      <c r="A79" s="30" t="s">
        <v>1074</v>
      </c>
      <c r="B79" s="30" t="s">
        <v>2404</v>
      </c>
      <c r="C79" s="31" t="s">
        <v>1072</v>
      </c>
    </row>
    <row r="80">
      <c r="A80" s="30" t="s">
        <v>1108</v>
      </c>
      <c r="B80" s="30" t="s">
        <v>1107</v>
      </c>
      <c r="C80" s="31" t="s">
        <v>1106</v>
      </c>
    </row>
    <row r="81">
      <c r="A81" s="30" t="s">
        <v>1115</v>
      </c>
      <c r="B81" s="30" t="s">
        <v>2405</v>
      </c>
      <c r="C81" s="31" t="s">
        <v>1113</v>
      </c>
    </row>
    <row r="82">
      <c r="A82" s="30" t="s">
        <v>1120</v>
      </c>
      <c r="B82" s="30" t="s">
        <v>2406</v>
      </c>
      <c r="C82" s="31" t="s">
        <v>1118</v>
      </c>
    </row>
    <row r="83">
      <c r="A83" s="30" t="s">
        <v>1145</v>
      </c>
      <c r="B83" s="30" t="s">
        <v>1144</v>
      </c>
      <c r="C83" s="31" t="s">
        <v>1143</v>
      </c>
    </row>
    <row r="84">
      <c r="A84" s="30" t="s">
        <v>1154</v>
      </c>
      <c r="B84" s="30" t="s">
        <v>1153</v>
      </c>
      <c r="C84" s="31" t="s">
        <v>1152</v>
      </c>
    </row>
    <row r="85">
      <c r="A85" s="30" t="s">
        <v>1162</v>
      </c>
      <c r="B85" s="30" t="s">
        <v>1161</v>
      </c>
      <c r="C85" s="31" t="s">
        <v>1159</v>
      </c>
    </row>
    <row r="86">
      <c r="A86" s="30" t="s">
        <v>1168</v>
      </c>
      <c r="B86" s="30" t="s">
        <v>2407</v>
      </c>
      <c r="C86" s="31" t="s">
        <v>1166</v>
      </c>
    </row>
    <row r="87">
      <c r="A87" s="30" t="s">
        <v>1174</v>
      </c>
      <c r="B87" s="30" t="s">
        <v>1173</v>
      </c>
      <c r="C87" s="31" t="s">
        <v>1172</v>
      </c>
    </row>
    <row r="88">
      <c r="A88" s="30" t="s">
        <v>1187</v>
      </c>
      <c r="B88" s="30" t="s">
        <v>2408</v>
      </c>
      <c r="C88" s="31" t="s">
        <v>1185</v>
      </c>
    </row>
    <row r="89">
      <c r="A89" s="30" t="s">
        <v>1192</v>
      </c>
      <c r="B89" s="30" t="s">
        <v>2409</v>
      </c>
      <c r="C89" s="31" t="s">
        <v>1190</v>
      </c>
    </row>
    <row r="90">
      <c r="A90" s="30" t="s">
        <v>1206</v>
      </c>
      <c r="B90" s="30" t="s">
        <v>2410</v>
      </c>
      <c r="C90" s="31" t="s">
        <v>1204</v>
      </c>
    </row>
    <row r="91">
      <c r="A91" s="30" t="s">
        <v>1212</v>
      </c>
      <c r="B91" s="30" t="s">
        <v>2411</v>
      </c>
      <c r="C91" s="31" t="s">
        <v>1210</v>
      </c>
    </row>
    <row r="92">
      <c r="A92" s="30" t="s">
        <v>1217</v>
      </c>
      <c r="B92" s="30" t="s">
        <v>1216</v>
      </c>
      <c r="C92" s="31" t="s">
        <v>1215</v>
      </c>
    </row>
    <row r="93">
      <c r="A93" s="30" t="s">
        <v>1223</v>
      </c>
      <c r="B93" s="30" t="s">
        <v>1222</v>
      </c>
      <c r="C93" s="31" t="s">
        <v>1221</v>
      </c>
    </row>
    <row r="94">
      <c r="A94" s="30" t="s">
        <v>1235</v>
      </c>
      <c r="B94" s="30" t="s">
        <v>1234</v>
      </c>
      <c r="C94" s="31" t="s">
        <v>1233</v>
      </c>
    </row>
    <row r="95">
      <c r="A95" s="30" t="s">
        <v>1242</v>
      </c>
      <c r="B95" s="30" t="s">
        <v>2412</v>
      </c>
      <c r="C95" s="31" t="s">
        <v>1240</v>
      </c>
    </row>
    <row r="96">
      <c r="A96" s="30" t="s">
        <v>1249</v>
      </c>
      <c r="B96" s="30" t="s">
        <v>2413</v>
      </c>
      <c r="C96" s="31" t="s">
        <v>1247</v>
      </c>
    </row>
    <row r="97">
      <c r="A97" s="30" t="s">
        <v>1256</v>
      </c>
      <c r="B97" s="30" t="s">
        <v>1255</v>
      </c>
      <c r="C97" s="31" t="s">
        <v>1253</v>
      </c>
    </row>
    <row r="98">
      <c r="A98" s="30" t="s">
        <v>1262</v>
      </c>
      <c r="B98" s="30" t="s">
        <v>2414</v>
      </c>
      <c r="C98" s="31" t="s">
        <v>1260</v>
      </c>
    </row>
    <row r="99">
      <c r="A99" s="30" t="s">
        <v>1268</v>
      </c>
      <c r="B99" s="30" t="s">
        <v>2415</v>
      </c>
      <c r="C99" s="31" t="s">
        <v>1266</v>
      </c>
    </row>
    <row r="100">
      <c r="A100" s="30" t="s">
        <v>1273</v>
      </c>
      <c r="B100" s="30" t="s">
        <v>2416</v>
      </c>
      <c r="C100" s="31" t="s">
        <v>1271</v>
      </c>
    </row>
    <row r="101">
      <c r="A101" s="30" t="s">
        <v>1278</v>
      </c>
      <c r="B101" s="30" t="s">
        <v>1277</v>
      </c>
      <c r="C101" s="31" t="s">
        <v>1276</v>
      </c>
    </row>
    <row r="102">
      <c r="A102" s="30" t="s">
        <v>1286</v>
      </c>
      <c r="B102" s="30" t="s">
        <v>2417</v>
      </c>
      <c r="C102" s="31" t="s">
        <v>1283</v>
      </c>
    </row>
    <row r="103">
      <c r="A103" s="30" t="s">
        <v>1297</v>
      </c>
      <c r="B103" s="30" t="s">
        <v>2418</v>
      </c>
      <c r="C103" s="31" t="s">
        <v>1294</v>
      </c>
    </row>
    <row r="104">
      <c r="A104" s="30" t="s">
        <v>1304</v>
      </c>
      <c r="B104" s="30" t="s">
        <v>1303</v>
      </c>
      <c r="C104" s="31" t="s">
        <v>1301</v>
      </c>
    </row>
    <row r="105">
      <c r="A105" s="30" t="s">
        <v>1312</v>
      </c>
      <c r="B105" s="30" t="s">
        <v>1311</v>
      </c>
      <c r="C105" s="31" t="s">
        <v>1310</v>
      </c>
    </row>
    <row r="106">
      <c r="A106" s="30" t="s">
        <v>1318</v>
      </c>
      <c r="B106" s="30" t="s">
        <v>1317</v>
      </c>
      <c r="C106" s="31" t="s">
        <v>1316</v>
      </c>
    </row>
    <row r="107">
      <c r="A107" s="30" t="s">
        <v>1331</v>
      </c>
      <c r="B107" s="30" t="s">
        <v>2419</v>
      </c>
      <c r="C107" s="31" t="s">
        <v>1329</v>
      </c>
    </row>
    <row r="108">
      <c r="A108" s="30" t="s">
        <v>1336</v>
      </c>
      <c r="B108" s="30" t="s">
        <v>1335</v>
      </c>
      <c r="C108" s="31" t="s">
        <v>1334</v>
      </c>
    </row>
    <row r="109">
      <c r="A109" s="30" t="s">
        <v>1349</v>
      </c>
      <c r="B109" s="30" t="s">
        <v>2420</v>
      </c>
      <c r="C109" s="31" t="s">
        <v>1347</v>
      </c>
    </row>
    <row r="110">
      <c r="A110" s="30" t="s">
        <v>1356</v>
      </c>
      <c r="B110" s="30" t="s">
        <v>2421</v>
      </c>
      <c r="C110" s="31" t="s">
        <v>1354</v>
      </c>
    </row>
    <row r="111">
      <c r="A111" s="30" t="s">
        <v>1363</v>
      </c>
      <c r="B111" s="30" t="s">
        <v>1362</v>
      </c>
      <c r="C111" s="31" t="s">
        <v>1360</v>
      </c>
    </row>
    <row r="112">
      <c r="A112" s="30" t="s">
        <v>1369</v>
      </c>
      <c r="B112" s="30" t="s">
        <v>1368</v>
      </c>
      <c r="C112" s="31" t="s">
        <v>1367</v>
      </c>
    </row>
    <row r="113">
      <c r="A113" s="30" t="s">
        <v>1374</v>
      </c>
      <c r="B113" s="30" t="s">
        <v>2422</v>
      </c>
      <c r="C113" s="31" t="s">
        <v>1372</v>
      </c>
    </row>
    <row r="114">
      <c r="A114" s="30" t="s">
        <v>1388</v>
      </c>
      <c r="B114" s="30" t="s">
        <v>1387</v>
      </c>
      <c r="C114" s="31" t="s">
        <v>1386</v>
      </c>
    </row>
    <row r="115">
      <c r="A115" s="30" t="s">
        <v>1408</v>
      </c>
      <c r="B115" s="30" t="s">
        <v>2423</v>
      </c>
      <c r="C115" s="31" t="s">
        <v>1406</v>
      </c>
    </row>
    <row r="116">
      <c r="A116" s="30" t="s">
        <v>1416</v>
      </c>
      <c r="B116" s="30" t="s">
        <v>2424</v>
      </c>
      <c r="C116" s="31" t="s">
        <v>1413</v>
      </c>
    </row>
    <row r="117">
      <c r="A117" s="30" t="s">
        <v>1424</v>
      </c>
      <c r="B117" s="30" t="s">
        <v>2425</v>
      </c>
      <c r="C117" s="31" t="s">
        <v>1422</v>
      </c>
    </row>
    <row r="118">
      <c r="A118" s="30" t="s">
        <v>1430</v>
      </c>
      <c r="B118" s="30" t="s">
        <v>1429</v>
      </c>
      <c r="C118" s="31" t="s">
        <v>1427</v>
      </c>
    </row>
    <row r="119">
      <c r="A119" s="30" t="s">
        <v>1436</v>
      </c>
      <c r="B119" s="30" t="s">
        <v>2426</v>
      </c>
      <c r="C119" s="31" t="s">
        <v>1433</v>
      </c>
    </row>
    <row r="120">
      <c r="A120" s="30" t="s">
        <v>1448</v>
      </c>
      <c r="B120" s="30" t="s">
        <v>1447</v>
      </c>
      <c r="C120" s="31" t="s">
        <v>1445</v>
      </c>
    </row>
    <row r="121">
      <c r="A121" s="30" t="s">
        <v>1462</v>
      </c>
      <c r="B121" s="30" t="s">
        <v>2427</v>
      </c>
      <c r="C121" s="31" t="s">
        <v>1459</v>
      </c>
    </row>
    <row r="122">
      <c r="A122" s="30" t="s">
        <v>1468</v>
      </c>
      <c r="B122" s="30" t="s">
        <v>1467</v>
      </c>
      <c r="C122" s="31" t="s">
        <v>1466</v>
      </c>
    </row>
    <row r="123">
      <c r="A123" s="30" t="s">
        <v>1479</v>
      </c>
      <c r="B123" s="30" t="s">
        <v>1478</v>
      </c>
      <c r="C123" s="31" t="s">
        <v>1477</v>
      </c>
    </row>
    <row r="124">
      <c r="A124" s="30" t="s">
        <v>1499</v>
      </c>
      <c r="B124" s="30" t="s">
        <v>2428</v>
      </c>
      <c r="C124" s="31" t="s">
        <v>1497</v>
      </c>
    </row>
    <row r="125">
      <c r="A125" s="30" t="s">
        <v>1513</v>
      </c>
      <c r="B125" s="30" t="s">
        <v>2429</v>
      </c>
      <c r="C125" s="31" t="s">
        <v>1510</v>
      </c>
    </row>
    <row r="126">
      <c r="A126" s="30" t="s">
        <v>1519</v>
      </c>
      <c r="B126" s="30" t="s">
        <v>1518</v>
      </c>
      <c r="C126" s="31" t="s">
        <v>1517</v>
      </c>
    </row>
    <row r="127">
      <c r="A127" s="30" t="s">
        <v>1525</v>
      </c>
      <c r="B127" s="30" t="s">
        <v>1524</v>
      </c>
      <c r="C127" s="31" t="s">
        <v>1522</v>
      </c>
    </row>
    <row r="128">
      <c r="A128" s="30" t="s">
        <v>1530</v>
      </c>
      <c r="B128" s="30" t="s">
        <v>2430</v>
      </c>
      <c r="C128" s="31" t="s">
        <v>1528</v>
      </c>
    </row>
    <row r="129">
      <c r="A129" s="30" t="s">
        <v>1536</v>
      </c>
      <c r="B129" s="30" t="s">
        <v>2431</v>
      </c>
      <c r="C129" s="31" t="s">
        <v>1534</v>
      </c>
    </row>
    <row r="130">
      <c r="A130" s="30" t="s">
        <v>1547</v>
      </c>
      <c r="B130" s="30" t="s">
        <v>2432</v>
      </c>
      <c r="C130" s="31" t="s">
        <v>1545</v>
      </c>
    </row>
    <row r="131">
      <c r="A131" s="30" t="s">
        <v>1561</v>
      </c>
      <c r="B131" s="30" t="s">
        <v>2433</v>
      </c>
      <c r="C131" s="31" t="s">
        <v>1559</v>
      </c>
    </row>
    <row r="132">
      <c r="A132" s="30" t="s">
        <v>1567</v>
      </c>
      <c r="B132" s="30" t="s">
        <v>1566</v>
      </c>
      <c r="C132" s="31" t="s">
        <v>1565</v>
      </c>
    </row>
    <row r="133">
      <c r="A133" s="30" t="s">
        <v>1580</v>
      </c>
      <c r="B133" s="30" t="s">
        <v>2434</v>
      </c>
      <c r="C133" s="31" t="s">
        <v>1578</v>
      </c>
    </row>
    <row r="134">
      <c r="A134" s="30" t="s">
        <v>1588</v>
      </c>
      <c r="B134" s="30" t="s">
        <v>2435</v>
      </c>
      <c r="C134" s="31" t="s">
        <v>1586</v>
      </c>
    </row>
    <row r="135">
      <c r="A135" s="30" t="s">
        <v>1594</v>
      </c>
      <c r="B135" s="30" t="s">
        <v>1593</v>
      </c>
      <c r="C135" s="31" t="s">
        <v>1591</v>
      </c>
    </row>
    <row r="136">
      <c r="A136" s="30" t="s">
        <v>1599</v>
      </c>
      <c r="B136" s="30" t="s">
        <v>2436</v>
      </c>
      <c r="C136" s="31" t="s">
        <v>1597</v>
      </c>
    </row>
    <row r="137">
      <c r="A137" s="30" t="s">
        <v>1605</v>
      </c>
      <c r="B137" s="30" t="s">
        <v>1604</v>
      </c>
      <c r="C137" s="31" t="s">
        <v>1603</v>
      </c>
    </row>
    <row r="138">
      <c r="A138" s="30" t="s">
        <v>1611</v>
      </c>
      <c r="B138" s="30" t="s">
        <v>1610</v>
      </c>
      <c r="C138" s="31" t="s">
        <v>1608</v>
      </c>
    </row>
    <row r="139">
      <c r="A139" s="30" t="s">
        <v>1617</v>
      </c>
      <c r="B139" s="30" t="s">
        <v>2437</v>
      </c>
      <c r="C139" s="31" t="s">
        <v>1615</v>
      </c>
    </row>
    <row r="140">
      <c r="A140" s="30" t="s">
        <v>1624</v>
      </c>
      <c r="B140" s="30" t="s">
        <v>2438</v>
      </c>
      <c r="C140" s="31" t="s">
        <v>1621</v>
      </c>
    </row>
    <row r="141">
      <c r="A141" s="30" t="s">
        <v>1644</v>
      </c>
      <c r="B141" s="30" t="s">
        <v>1643</v>
      </c>
      <c r="C141" s="31" t="s">
        <v>1642</v>
      </c>
    </row>
    <row r="142">
      <c r="A142" s="30" t="s">
        <v>1649</v>
      </c>
      <c r="B142" s="30" t="s">
        <v>1648</v>
      </c>
      <c r="C142" s="31" t="s">
        <v>1647</v>
      </c>
    </row>
    <row r="143">
      <c r="A143" s="30" t="s">
        <v>1654</v>
      </c>
      <c r="B143" s="30" t="s">
        <v>1653</v>
      </c>
      <c r="C143" s="31" t="s">
        <v>1652</v>
      </c>
    </row>
    <row r="144">
      <c r="A144" s="30" t="s">
        <v>1659</v>
      </c>
      <c r="B144" s="30" t="s">
        <v>1658</v>
      </c>
      <c r="C144" s="31" t="s">
        <v>1657</v>
      </c>
    </row>
    <row r="145">
      <c r="A145" s="30" t="s">
        <v>1665</v>
      </c>
      <c r="B145" s="30" t="s">
        <v>1664</v>
      </c>
      <c r="C145" s="31" t="s">
        <v>1662</v>
      </c>
    </row>
    <row r="146">
      <c r="A146" s="30" t="s">
        <v>1697</v>
      </c>
      <c r="B146" s="30" t="s">
        <v>2439</v>
      </c>
      <c r="C146" s="31" t="s">
        <v>1695</v>
      </c>
    </row>
    <row r="147">
      <c r="A147" s="30" t="s">
        <v>1710</v>
      </c>
      <c r="B147" s="30" t="s">
        <v>1709</v>
      </c>
      <c r="C147" s="31" t="s">
        <v>1707</v>
      </c>
    </row>
    <row r="148">
      <c r="A148" s="30" t="s">
        <v>1726</v>
      </c>
      <c r="B148" s="30" t="s">
        <v>2440</v>
      </c>
      <c r="C148" s="31" t="s">
        <v>1724</v>
      </c>
    </row>
    <row r="149">
      <c r="A149" s="30" t="s">
        <v>1732</v>
      </c>
      <c r="B149" s="30" t="s">
        <v>1731</v>
      </c>
      <c r="C149" s="31" t="s">
        <v>1730</v>
      </c>
    </row>
    <row r="150">
      <c r="A150" s="30" t="s">
        <v>1750</v>
      </c>
      <c r="B150" s="30" t="s">
        <v>2441</v>
      </c>
      <c r="C150" s="31" t="s">
        <v>1748</v>
      </c>
    </row>
    <row r="151">
      <c r="A151" s="30" t="s">
        <v>1769</v>
      </c>
      <c r="B151" s="30" t="s">
        <v>2442</v>
      </c>
      <c r="C151" s="31" t="s">
        <v>1767</v>
      </c>
    </row>
    <row r="152">
      <c r="A152" s="30" t="s">
        <v>1775</v>
      </c>
      <c r="B152" s="30" t="s">
        <v>2443</v>
      </c>
      <c r="C152" s="31" t="s">
        <v>1773</v>
      </c>
    </row>
    <row r="153">
      <c r="A153" s="30" t="s">
        <v>1799</v>
      </c>
      <c r="B153" s="30" t="s">
        <v>1798</v>
      </c>
      <c r="C153" s="31" t="s">
        <v>1796</v>
      </c>
    </row>
    <row r="154">
      <c r="A154" s="30" t="s">
        <v>1805</v>
      </c>
      <c r="B154" s="30" t="s">
        <v>2444</v>
      </c>
      <c r="C154" s="31" t="s">
        <v>1803</v>
      </c>
    </row>
    <row r="155">
      <c r="A155" s="30" t="s">
        <v>1810</v>
      </c>
      <c r="B155" s="30" t="s">
        <v>1809</v>
      </c>
      <c r="C155" s="31" t="s">
        <v>1808</v>
      </c>
    </row>
    <row r="156">
      <c r="A156" s="30" t="s">
        <v>1825</v>
      </c>
      <c r="B156" s="30" t="s">
        <v>2445</v>
      </c>
      <c r="C156" s="31" t="s">
        <v>1823</v>
      </c>
    </row>
    <row r="157">
      <c r="A157" s="30" t="s">
        <v>1833</v>
      </c>
      <c r="B157" s="30" t="s">
        <v>1832</v>
      </c>
      <c r="C157" s="31" t="s">
        <v>1830</v>
      </c>
    </row>
    <row r="158">
      <c r="A158" s="30" t="s">
        <v>1841</v>
      </c>
      <c r="B158" s="30" t="s">
        <v>2446</v>
      </c>
      <c r="C158" s="31" t="s">
        <v>1838</v>
      </c>
    </row>
    <row r="159">
      <c r="A159" s="30" t="s">
        <v>1846</v>
      </c>
      <c r="B159" s="30" t="s">
        <v>1845</v>
      </c>
      <c r="C159" s="31" t="s">
        <v>1844</v>
      </c>
    </row>
    <row r="160">
      <c r="A160" s="30" t="s">
        <v>2447</v>
      </c>
      <c r="B160" s="30" t="s">
        <v>1858</v>
      </c>
      <c r="C160" s="31" t="s">
        <v>1857</v>
      </c>
    </row>
    <row r="161">
      <c r="A161" s="30" t="s">
        <v>1866</v>
      </c>
      <c r="B161" s="30" t="s">
        <v>2448</v>
      </c>
      <c r="C161" s="31" t="s">
        <v>1863</v>
      </c>
    </row>
    <row r="162">
      <c r="A162" s="30" t="s">
        <v>1873</v>
      </c>
      <c r="B162" s="30" t="s">
        <v>2449</v>
      </c>
      <c r="C162" s="31" t="s">
        <v>1871</v>
      </c>
    </row>
    <row r="163">
      <c r="A163" s="30" t="s">
        <v>1890</v>
      </c>
      <c r="B163" s="30" t="s">
        <v>1889</v>
      </c>
      <c r="C163" s="31" t="s">
        <v>1888</v>
      </c>
    </row>
    <row r="164">
      <c r="A164" s="30" t="s">
        <v>1909</v>
      </c>
      <c r="B164" s="30" t="s">
        <v>2450</v>
      </c>
      <c r="C164" s="31" t="s">
        <v>1906</v>
      </c>
    </row>
    <row r="165">
      <c r="A165" s="30" t="s">
        <v>1915</v>
      </c>
      <c r="B165" s="30" t="s">
        <v>1914</v>
      </c>
      <c r="C165" s="31" t="s">
        <v>1913</v>
      </c>
    </row>
    <row r="166">
      <c r="A166" s="30" t="s">
        <v>1922</v>
      </c>
      <c r="B166" s="30" t="s">
        <v>1921</v>
      </c>
      <c r="C166" s="31" t="s">
        <v>1919</v>
      </c>
    </row>
    <row r="167">
      <c r="A167" s="30" t="s">
        <v>1961</v>
      </c>
      <c r="B167" s="30" t="s">
        <v>1960</v>
      </c>
      <c r="C167" s="31" t="s">
        <v>1959</v>
      </c>
    </row>
    <row r="168">
      <c r="A168" s="30" t="s">
        <v>1973</v>
      </c>
      <c r="B168" s="30" t="s">
        <v>2451</v>
      </c>
      <c r="C168" s="31" t="s">
        <v>1971</v>
      </c>
    </row>
    <row r="169">
      <c r="A169" s="30" t="s">
        <v>1980</v>
      </c>
      <c r="B169" s="30" t="s">
        <v>2452</v>
      </c>
      <c r="C169" s="31" t="s">
        <v>1978</v>
      </c>
    </row>
    <row r="170">
      <c r="A170" s="30" t="s">
        <v>1992</v>
      </c>
      <c r="B170" s="30" t="s">
        <v>2453</v>
      </c>
      <c r="C170" s="31" t="s">
        <v>1990</v>
      </c>
    </row>
    <row r="171">
      <c r="A171" s="30" t="s">
        <v>1997</v>
      </c>
      <c r="B171" s="30" t="s">
        <v>1996</v>
      </c>
      <c r="C171" s="31" t="s">
        <v>1995</v>
      </c>
    </row>
    <row r="172">
      <c r="A172" s="30" t="s">
        <v>2002</v>
      </c>
      <c r="B172" s="30" t="s">
        <v>2001</v>
      </c>
      <c r="C172" s="31" t="s">
        <v>2000</v>
      </c>
    </row>
    <row r="173">
      <c r="A173" s="30" t="s">
        <v>2010</v>
      </c>
      <c r="B173" s="30" t="s">
        <v>2009</v>
      </c>
      <c r="C173" s="31" t="s">
        <v>2008</v>
      </c>
    </row>
    <row r="174">
      <c r="A174" s="30" t="s">
        <v>2050</v>
      </c>
      <c r="B174" s="30" t="s">
        <v>2454</v>
      </c>
      <c r="C174" s="31" t="s">
        <v>2048</v>
      </c>
    </row>
    <row r="175">
      <c r="A175" s="30" t="s">
        <v>2055</v>
      </c>
      <c r="B175" s="30" t="s">
        <v>2054</v>
      </c>
      <c r="C175" s="31" t="s">
        <v>2053</v>
      </c>
    </row>
    <row r="176">
      <c r="A176" s="30" t="s">
        <v>2069</v>
      </c>
      <c r="B176" s="30" t="s">
        <v>2455</v>
      </c>
      <c r="C176" s="31" t="s">
        <v>2067</v>
      </c>
    </row>
    <row r="177">
      <c r="A177" s="30" t="s">
        <v>2074</v>
      </c>
      <c r="B177" s="30" t="s">
        <v>2456</v>
      </c>
      <c r="C177" s="31" t="s">
        <v>2072</v>
      </c>
    </row>
    <row r="178">
      <c r="A178" s="30" t="s">
        <v>2457</v>
      </c>
      <c r="B178" s="30" t="s">
        <v>2458</v>
      </c>
      <c r="C178" s="31" t="s">
        <v>2094</v>
      </c>
    </row>
    <row r="179">
      <c r="A179" s="30" t="s">
        <v>2112</v>
      </c>
      <c r="B179" s="30" t="s">
        <v>2111</v>
      </c>
      <c r="C179" s="31" t="s">
        <v>2109</v>
      </c>
    </row>
    <row r="180">
      <c r="A180" s="30" t="s">
        <v>2131</v>
      </c>
      <c r="B180" s="30" t="s">
        <v>2130</v>
      </c>
      <c r="C180" s="31" t="s">
        <v>2129</v>
      </c>
    </row>
    <row r="181">
      <c r="A181" s="30" t="s">
        <v>421</v>
      </c>
      <c r="B181" s="30" t="s">
        <v>2146</v>
      </c>
      <c r="C181" s="31" t="s">
        <v>2145</v>
      </c>
    </row>
    <row r="182">
      <c r="A182" s="30" t="s">
        <v>2152</v>
      </c>
      <c r="B182" s="30" t="s">
        <v>2459</v>
      </c>
      <c r="C182" s="31" t="s">
        <v>2150</v>
      </c>
    </row>
    <row r="183">
      <c r="A183" s="30" t="s">
        <v>2158</v>
      </c>
      <c r="B183" s="30" t="s">
        <v>2460</v>
      </c>
      <c r="C183" s="31" t="s">
        <v>2156</v>
      </c>
    </row>
    <row r="184">
      <c r="A184" s="30" t="s">
        <v>2182</v>
      </c>
      <c r="B184" s="30" t="s">
        <v>2461</v>
      </c>
      <c r="C184" s="31" t="s">
        <v>2179</v>
      </c>
    </row>
    <row r="185">
      <c r="A185" s="30" t="s">
        <v>2194</v>
      </c>
      <c r="B185" s="30" t="s">
        <v>2462</v>
      </c>
      <c r="C185" s="31" t="s">
        <v>2192</v>
      </c>
    </row>
    <row r="186">
      <c r="A186" s="30" t="s">
        <v>2200</v>
      </c>
      <c r="B186" s="30" t="s">
        <v>2199</v>
      </c>
      <c r="C186" s="31" t="s">
        <v>2198</v>
      </c>
    </row>
    <row r="187">
      <c r="A187" s="30" t="s">
        <v>2211</v>
      </c>
      <c r="B187" s="30" t="s">
        <v>2463</v>
      </c>
      <c r="C187" s="31" t="s">
        <v>2209</v>
      </c>
    </row>
    <row r="188">
      <c r="A188" s="30" t="s">
        <v>2224</v>
      </c>
      <c r="B188" s="30" t="s">
        <v>2223</v>
      </c>
      <c r="C188" s="31" t="s">
        <v>2222</v>
      </c>
    </row>
    <row r="189">
      <c r="A189" s="32" t="s">
        <v>2235</v>
      </c>
      <c r="B189" s="32" t="s">
        <v>2464</v>
      </c>
      <c r="C189" s="31" t="s">
        <v>2233</v>
      </c>
    </row>
    <row r="190">
      <c r="A190" s="30" t="s">
        <v>2254</v>
      </c>
      <c r="B190" s="30" t="s">
        <v>2253</v>
      </c>
      <c r="C190" s="31" t="s">
        <v>2252</v>
      </c>
      <c r="D190" s="7"/>
    </row>
    <row r="191">
      <c r="A191" s="30" t="s">
        <v>2262</v>
      </c>
      <c r="B191" s="30" t="s">
        <v>2261</v>
      </c>
      <c r="C191" s="31" t="s">
        <v>2259</v>
      </c>
    </row>
    <row r="192">
      <c r="A192" s="30" t="s">
        <v>2285</v>
      </c>
      <c r="B192" s="30" t="s">
        <v>2284</v>
      </c>
      <c r="C192" s="31" t="s">
        <v>2283</v>
      </c>
    </row>
    <row r="193">
      <c r="A193" s="30" t="s">
        <v>2298</v>
      </c>
      <c r="B193" s="30" t="s">
        <v>2465</v>
      </c>
      <c r="C193" s="31" t="s">
        <v>2296</v>
      </c>
    </row>
    <row r="194">
      <c r="A194" s="30" t="s">
        <v>2303</v>
      </c>
      <c r="B194" s="30" t="s">
        <v>2302</v>
      </c>
      <c r="C194" s="31" t="s">
        <v>2301</v>
      </c>
    </row>
    <row r="195">
      <c r="A195" s="30" t="s">
        <v>2309</v>
      </c>
      <c r="B195" s="30" t="s">
        <v>2308</v>
      </c>
      <c r="C195" s="31" t="s">
        <v>2307</v>
      </c>
    </row>
    <row r="196">
      <c r="A196" s="30" t="s">
        <v>2315</v>
      </c>
      <c r="B196" s="30" t="s">
        <v>2314</v>
      </c>
      <c r="C196" s="31" t="s">
        <v>2313</v>
      </c>
    </row>
    <row r="197">
      <c r="A197" s="30" t="s">
        <v>2321</v>
      </c>
      <c r="B197" s="30" t="s">
        <v>2466</v>
      </c>
      <c r="C197" s="31" t="s">
        <v>2319</v>
      </c>
    </row>
    <row r="198">
      <c r="A198" s="30" t="s">
        <v>2326</v>
      </c>
      <c r="B198" s="30" t="s">
        <v>2325</v>
      </c>
      <c r="C198" s="31" t="s">
        <v>2324</v>
      </c>
    </row>
    <row r="199">
      <c r="A199" s="30" t="s">
        <v>2332</v>
      </c>
      <c r="B199" s="30" t="s">
        <v>2467</v>
      </c>
      <c r="C199" s="31" t="s">
        <v>2330</v>
      </c>
    </row>
    <row r="200">
      <c r="A200" s="30" t="s">
        <v>2348</v>
      </c>
      <c r="B200" s="30" t="s">
        <v>2347</v>
      </c>
      <c r="C200" s="31" t="s">
        <v>2346</v>
      </c>
    </row>
    <row r="201">
      <c r="A201" s="30" t="s">
        <v>2499</v>
      </c>
      <c r="B201" s="30" t="s">
        <v>2352</v>
      </c>
      <c r="C201" s="31" t="s">
        <v>2351</v>
      </c>
    </row>
  </sheetData>
  <autoFilter ref="$A$1:$C$201">
    <sortState ref="A1:C201">
      <sortCondition ref="B1:B201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3" max="3" width="32.88"/>
    <col customWidth="1" min="4" max="92" width="18.88"/>
  </cols>
  <sheetData>
    <row r="1">
      <c r="A1" s="33">
        <v>18.0</v>
      </c>
      <c r="B1" s="34">
        <v>14.0</v>
      </c>
      <c r="C1" s="35">
        <v>12.0</v>
      </c>
      <c r="D1" s="34">
        <v>123.0</v>
      </c>
      <c r="E1" s="36"/>
      <c r="F1" s="37"/>
      <c r="G1" s="33">
        <v>124.0</v>
      </c>
      <c r="H1" s="34">
        <v>29.0</v>
      </c>
      <c r="I1" s="33">
        <v>31.0</v>
      </c>
      <c r="J1" s="34">
        <v>36.0</v>
      </c>
      <c r="K1" s="33">
        <v>38.0</v>
      </c>
      <c r="L1" s="34">
        <v>39.0</v>
      </c>
      <c r="M1" s="33">
        <v>41.0</v>
      </c>
      <c r="N1" s="34">
        <v>42.0</v>
      </c>
      <c r="O1" s="33">
        <v>44.0</v>
      </c>
      <c r="P1" s="34">
        <v>45.0</v>
      </c>
      <c r="Q1" s="33">
        <v>47.0</v>
      </c>
      <c r="R1" s="34">
        <v>48.0</v>
      </c>
      <c r="S1" s="33">
        <v>50.0</v>
      </c>
      <c r="T1" s="34">
        <v>51.0</v>
      </c>
      <c r="U1" s="33">
        <v>53.0</v>
      </c>
      <c r="V1" s="34">
        <v>54.0</v>
      </c>
      <c r="W1" s="33">
        <v>56.0</v>
      </c>
      <c r="X1" s="34">
        <v>107.0</v>
      </c>
      <c r="Y1" s="33">
        <v>111.0</v>
      </c>
      <c r="Z1" s="34">
        <v>61.0</v>
      </c>
      <c r="AA1" s="33">
        <v>63.0</v>
      </c>
      <c r="AB1" s="37"/>
      <c r="AC1" s="36"/>
      <c r="AD1" s="38">
        <v>67.0</v>
      </c>
      <c r="AE1" s="36">
        <v>69.0</v>
      </c>
      <c r="AF1" s="38">
        <v>70.0</v>
      </c>
      <c r="AG1" s="36">
        <v>72.0</v>
      </c>
      <c r="AH1" s="37">
        <v>93.0</v>
      </c>
      <c r="AI1" s="33">
        <v>95.0</v>
      </c>
      <c r="AJ1" s="34">
        <v>64.0</v>
      </c>
      <c r="AK1" s="33">
        <v>66.0</v>
      </c>
      <c r="AL1" s="37"/>
      <c r="AM1" s="36"/>
      <c r="AN1" s="34">
        <v>73.0</v>
      </c>
      <c r="AO1" s="33">
        <v>75.0</v>
      </c>
      <c r="AP1" s="34">
        <v>77.0</v>
      </c>
      <c r="AQ1" s="33">
        <v>79.0</v>
      </c>
      <c r="AR1" s="34">
        <v>80.0</v>
      </c>
      <c r="AS1" s="36"/>
      <c r="AT1" s="34">
        <v>81.0</v>
      </c>
      <c r="AU1" s="33">
        <v>83.0</v>
      </c>
      <c r="AV1" s="34">
        <v>84.0</v>
      </c>
      <c r="AW1" s="33">
        <v>86.0</v>
      </c>
      <c r="AX1" s="34">
        <v>101.0</v>
      </c>
      <c r="AY1" s="33">
        <v>103.0</v>
      </c>
      <c r="AZ1" s="34">
        <v>87.0</v>
      </c>
      <c r="BA1" s="33">
        <v>89.0</v>
      </c>
      <c r="BB1" s="34">
        <v>113.0</v>
      </c>
      <c r="BC1" s="33">
        <v>115.0</v>
      </c>
      <c r="BD1" s="34">
        <v>60.0</v>
      </c>
      <c r="BE1" s="33">
        <v>58.0</v>
      </c>
      <c r="BF1" s="34">
        <v>91.0</v>
      </c>
      <c r="BG1" s="33">
        <v>92.0</v>
      </c>
      <c r="BH1" s="34">
        <v>117.0</v>
      </c>
      <c r="BI1" s="33">
        <v>119.0</v>
      </c>
      <c r="BJ1" s="37"/>
      <c r="BK1" s="36"/>
      <c r="BL1" s="37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2"/>
    </row>
    <row r="2">
      <c r="A2" s="39" t="s">
        <v>17</v>
      </c>
      <c r="B2" s="38" t="s">
        <v>2500</v>
      </c>
      <c r="C2" s="40" t="s">
        <v>2501</v>
      </c>
      <c r="D2" s="38" t="s">
        <v>2474</v>
      </c>
      <c r="E2" s="41" t="s">
        <v>2502</v>
      </c>
      <c r="F2" s="38" t="s">
        <v>2503</v>
      </c>
      <c r="G2" s="39" t="s">
        <v>2504</v>
      </c>
      <c r="H2" s="38" t="s">
        <v>2505</v>
      </c>
      <c r="I2" s="39" t="s">
        <v>2506</v>
      </c>
      <c r="J2" s="38" t="s">
        <v>2507</v>
      </c>
      <c r="K2" s="39" t="s">
        <v>2508</v>
      </c>
      <c r="L2" s="38" t="s">
        <v>2509</v>
      </c>
      <c r="M2" s="39" t="s">
        <v>2510</v>
      </c>
      <c r="N2" s="38" t="s">
        <v>2511</v>
      </c>
      <c r="O2" s="39" t="s">
        <v>2512</v>
      </c>
      <c r="P2" s="38" t="s">
        <v>2513</v>
      </c>
      <c r="Q2" s="39" t="s">
        <v>2514</v>
      </c>
      <c r="R2" s="38" t="s">
        <v>2515</v>
      </c>
      <c r="S2" s="39" t="s">
        <v>2516</v>
      </c>
      <c r="T2" s="38" t="s">
        <v>2517</v>
      </c>
      <c r="U2" s="39" t="s">
        <v>2518</v>
      </c>
      <c r="V2" s="38" t="s">
        <v>2519</v>
      </c>
      <c r="W2" s="39" t="s">
        <v>2520</v>
      </c>
      <c r="X2" s="38" t="s">
        <v>2521</v>
      </c>
      <c r="Y2" s="39" t="s">
        <v>2522</v>
      </c>
      <c r="Z2" s="38" t="s">
        <v>2523</v>
      </c>
      <c r="AA2" s="39" t="s">
        <v>2524</v>
      </c>
      <c r="AB2" s="42" t="s">
        <v>2525</v>
      </c>
      <c r="AC2" s="41" t="s">
        <v>2526</v>
      </c>
      <c r="AD2" s="38" t="s">
        <v>2527</v>
      </c>
      <c r="AE2" s="39" t="s">
        <v>2528</v>
      </c>
      <c r="AF2" s="38" t="s">
        <v>2529</v>
      </c>
      <c r="AG2" s="39" t="s">
        <v>2530</v>
      </c>
      <c r="AH2" s="38" t="s">
        <v>2531</v>
      </c>
      <c r="AI2" s="39" t="s">
        <v>2532</v>
      </c>
      <c r="AJ2" s="38" t="s">
        <v>2533</v>
      </c>
      <c r="AK2" s="39" t="s">
        <v>2534</v>
      </c>
      <c r="AL2" s="38" t="s">
        <v>2535</v>
      </c>
      <c r="AM2" s="39" t="s">
        <v>2536</v>
      </c>
      <c r="AN2" s="38" t="s">
        <v>2537</v>
      </c>
      <c r="AO2" s="39" t="s">
        <v>2538</v>
      </c>
      <c r="AP2" s="38" t="s">
        <v>2539</v>
      </c>
      <c r="AQ2" s="39" t="s">
        <v>2540</v>
      </c>
      <c r="AR2" s="38" t="s">
        <v>2541</v>
      </c>
      <c r="AS2" s="39" t="s">
        <v>2542</v>
      </c>
      <c r="AT2" s="38" t="s">
        <v>2543</v>
      </c>
      <c r="AU2" s="39" t="s">
        <v>2544</v>
      </c>
      <c r="AV2" s="38" t="s">
        <v>2545</v>
      </c>
      <c r="AW2" s="39" t="s">
        <v>2546</v>
      </c>
      <c r="AX2" s="38" t="s">
        <v>2547</v>
      </c>
      <c r="AY2" s="39" t="s">
        <v>2548</v>
      </c>
      <c r="AZ2" s="38" t="s">
        <v>2549</v>
      </c>
      <c r="BA2" s="39" t="s">
        <v>2550</v>
      </c>
      <c r="BB2" s="38" t="s">
        <v>2551</v>
      </c>
      <c r="BC2" s="39" t="s">
        <v>2552</v>
      </c>
      <c r="BD2" s="38" t="s">
        <v>2553</v>
      </c>
      <c r="BE2" s="39" t="s">
        <v>2554</v>
      </c>
      <c r="BF2" s="38" t="s">
        <v>2555</v>
      </c>
      <c r="BG2" s="39" t="s">
        <v>2556</v>
      </c>
      <c r="BH2" s="38" t="s">
        <v>2557</v>
      </c>
      <c r="BI2" s="39" t="s">
        <v>2558</v>
      </c>
      <c r="BJ2" s="38" t="s">
        <v>2559</v>
      </c>
      <c r="BK2" s="39" t="s">
        <v>2560</v>
      </c>
      <c r="BL2" s="38" t="s">
        <v>2561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22"/>
    </row>
    <row r="3">
      <c r="A3" s="3">
        <v>5.4361683883E10</v>
      </c>
      <c r="B3" s="3" t="s">
        <v>1441</v>
      </c>
      <c r="C3" s="3" t="s">
        <v>1440</v>
      </c>
      <c r="D3" s="43">
        <f t="array" ref="D3">INDEX(Dados!$1:$350,MATCH($B3,Dados!$N:$N,0),MATCH(D$1,Dados!$1:$1,0))</f>
        <v>18</v>
      </c>
      <c r="E3" s="44" t="s">
        <v>2562</v>
      </c>
      <c r="F3" s="43" t="s">
        <v>92</v>
      </c>
      <c r="G3" s="43">
        <f t="array" ref="G3">INDEX(Dados!$1:$350,MATCH($B3,Dados!$N:$N,0),MATCH(G$1,Dados!$1:$1,0))</f>
        <v>2023</v>
      </c>
      <c r="H3" s="43">
        <f t="array" ref="H3">INDEX(Dados!$1:$350,MATCH($B3,Dados!$N:$N,0),MATCH(H$1,Dados!$1:$1,0))</f>
        <v>3</v>
      </c>
      <c r="I3" s="43">
        <f t="array" ref="I3">INDEX(Dados!$1:$350,MATCH($B3,Dados!$N:$N,0),MATCH(I$1,Dados!$1:$1,0))</f>
        <v>6</v>
      </c>
      <c r="J3" s="43">
        <f t="array" ref="J3">INDEX(Dados!$1:$350,MATCH($B3,Dados!$N:$N,0),MATCH(J$1,Dados!$1:$1,0))</f>
        <v>0</v>
      </c>
      <c r="K3" s="43">
        <f t="array" ref="K3">INDEX(Dados!$1:$350,MATCH($B3,Dados!$N:$N,0),MATCH(K$1,Dados!$1:$1,0))</f>
        <v>2</v>
      </c>
      <c r="L3" s="43">
        <f t="array" ref="L3">INDEX(Dados!$1:$350,MATCH($B3,Dados!$N:$N,0),MATCH(L$1,Dados!$1:$1,0))</f>
        <v>1976</v>
      </c>
      <c r="M3" s="43">
        <f t="array" ref="M3">INDEX(Dados!$1:$350,MATCH($B3,Dados!$N:$N,0),MATCH(M$1,Dados!$1:$1,0))</f>
        <v>2</v>
      </c>
      <c r="N3" s="43">
        <f t="array" ref="N3">INDEX(Dados!$1:$350,MATCH($B3,Dados!$N:$N,0),MATCH(N$1,Dados!$1:$1,0))</f>
        <v>1546</v>
      </c>
      <c r="O3" s="43">
        <f t="array" ref="O3">INDEX(Dados!$1:$350,MATCH($B3,Dados!$N:$N,0),MATCH(O$1,Dados!$1:$1,0))</f>
        <v>2</v>
      </c>
      <c r="P3" s="43">
        <f t="array" ref="P3">INDEX(Dados!$1:$350,MATCH($B3,Dados!$N:$N,0),MATCH(P$1,Dados!$1:$1,0))</f>
        <v>2262</v>
      </c>
      <c r="Q3" s="43">
        <f t="array" ref="Q3">INDEX(Dados!$1:$350,MATCH($B3,Dados!$N:$N,0),MATCH(Q$1,Dados!$1:$1,0))</f>
        <v>2</v>
      </c>
      <c r="R3" s="43">
        <f t="array" ref="R3">INDEX(Dados!$1:$350,MATCH($B3,Dados!$N:$N,0),MATCH(R$1,Dados!$1:$1,0))</f>
        <v>0</v>
      </c>
      <c r="S3" s="43">
        <f t="array" ref="S3">INDEX(Dados!$1:$350,MATCH($B3,Dados!$N:$N,0),MATCH(S$1,Dados!$1:$1,0))</f>
        <v>2</v>
      </c>
      <c r="T3" s="43">
        <f t="array" ref="T3">INDEX(Dados!$1:$350,MATCH($B3,Dados!$N:$N,0),MATCH(T$1,Dados!$1:$1,0))</f>
        <v>0</v>
      </c>
      <c r="U3" s="43">
        <f t="array" ref="U3">INDEX(Dados!$1:$350,MATCH($B3,Dados!$N:$N,0),MATCH(U$1,Dados!$1:$1,0))</f>
        <v>2</v>
      </c>
      <c r="V3" s="43">
        <f t="array" ref="V3">INDEX(Dados!$1:$350,MATCH($B3,Dados!$N:$N,0),MATCH(V$1,Dados!$1:$1,0))</f>
        <v>0</v>
      </c>
      <c r="W3" s="43">
        <f t="array" ref="W3">INDEX(Dados!$1:$350,MATCH($B3,Dados!$N:$N,0),MATCH(W$1,Dados!$1:$1,0))</f>
        <v>2</v>
      </c>
      <c r="X3" s="43">
        <f t="array" ref="X3">INDEX(Dados!$1:$350,MATCH($B3,Dados!$N:$N,0),MATCH(X$1,Dados!$1:$1,0))</f>
        <v>1</v>
      </c>
      <c r="Y3" s="43">
        <f t="array" ref="Y3">INDEX(Dados!$1:$350,MATCH($B3,Dados!$N:$N,0),MATCH(Y$1,Dados!$1:$1,0))</f>
        <v>2</v>
      </c>
      <c r="Z3" s="43">
        <f t="array" ref="Z3">INDEX(Dados!$1:$350,MATCH($B3,Dados!$N:$N,0),MATCH(Z$1,Dados!$1:$1,0))</f>
        <v>0</v>
      </c>
      <c r="AA3" s="43">
        <f t="array" ref="AA3">INDEX(Dados!$1:$350,MATCH($B3,Dados!$N:$N,0),MATCH(AA$1,Dados!$1:$1,0))</f>
        <v>2</v>
      </c>
      <c r="AB3" s="45">
        <v>0.0</v>
      </c>
      <c r="AC3" s="45">
        <v>2.0</v>
      </c>
      <c r="AD3" s="43">
        <f t="array" ref="AD3">INDEX(Dados!$1:$350,MATCH($B3,Dados!$N:$N,0),MATCH(AD$1,Dados!$1:$1,0))</f>
        <v>102</v>
      </c>
      <c r="AE3" s="43">
        <f t="array" ref="AE3">INDEX(Dados!$1:$350,MATCH($B3,Dados!$N:$N,0),MATCH(AE$1,Dados!$1:$1,0))</f>
        <v>2</v>
      </c>
      <c r="AF3" s="43">
        <f t="array" ref="AF3">INDEX(Dados!$1:$350,MATCH($B3,Dados!$N:$N,0),MATCH(AF$1,Dados!$1:$1,0))</f>
        <v>361</v>
      </c>
      <c r="AG3" s="43">
        <f t="array" ref="AG3">INDEX(Dados!$1:$350,MATCH($B3,Dados!$N:$N,0),MATCH(AG$1,Dados!$1:$1,0))</f>
        <v>2</v>
      </c>
      <c r="AH3" s="43">
        <f t="array" ref="AH3">INDEX(Dados!$1:$350,MATCH($B3,Dados!$N:$N,0),MATCH(AH$1,Dados!$1:$1,0))</f>
        <v>0</v>
      </c>
      <c r="AI3" s="43">
        <f t="array" ref="AI3">INDEX(Dados!$1:$350,MATCH($B3,Dados!$N:$N,0),MATCH(AI$1,Dados!$1:$1,0))</f>
        <v>2</v>
      </c>
      <c r="AJ3" s="43">
        <f t="array" ref="AJ3">INDEX(Dados!$1:$350,MATCH($B3,Dados!$N:$N,0),MATCH(AJ$1,Dados!$1:$1,0))</f>
        <v>0</v>
      </c>
      <c r="AK3" s="43">
        <f t="array" ref="AK3">INDEX(Dados!$1:$350,MATCH($B3,Dados!$N:$N,0),MATCH(AK$1,Dados!$1:$1,0))</f>
        <v>1</v>
      </c>
      <c r="AL3" s="3">
        <v>0.0</v>
      </c>
      <c r="AM3" s="3">
        <v>2.0</v>
      </c>
      <c r="AN3" s="43">
        <f t="array" ref="AN3">INDEX(Dados!$1:$350,MATCH($B3,Dados!$N:$N,0),MATCH(AN$1,Dados!$1:$1,0))</f>
        <v>92</v>
      </c>
      <c r="AO3" s="43">
        <f t="array" ref="AO3">INDEX(Dados!$1:$350,MATCH($B3,Dados!$N:$N,0),MATCH(AO$1,Dados!$1:$1,0))</f>
        <v>2</v>
      </c>
      <c r="AP3" s="43">
        <f t="array" ref="AP3">INDEX(Dados!$1:$350,MATCH($B3,Dados!$N:$N,0),MATCH(AP$1,Dados!$1:$1,0))</f>
        <v>80</v>
      </c>
      <c r="AQ3" s="43">
        <f t="array" ref="AQ3">INDEX(Dados!$1:$350,MATCH($B3,Dados!$N:$N,0),MATCH(AQ$1,Dados!$1:$1,0))</f>
        <v>0</v>
      </c>
      <c r="AR3" s="43">
        <f t="array" ref="AR3">INDEX(Dados!$1:$350,MATCH($B3,Dados!$N:$N,0),MATCH(AR$1,Dados!$1:$1,0))</f>
        <v>239</v>
      </c>
      <c r="AS3" s="3">
        <v>2.0</v>
      </c>
      <c r="AT3" s="43">
        <f t="array" ref="AT3">INDEX(Dados!$1:$350,MATCH($B3,Dados!$N:$N,0),MATCH(AT$1,Dados!$1:$1,0))</f>
        <v>300</v>
      </c>
      <c r="AU3" s="43">
        <f t="array" ref="AU3">INDEX(Dados!$1:$350,MATCH($B3,Dados!$N:$N,0),MATCH(AU$1,Dados!$1:$1,0))</f>
        <v>0</v>
      </c>
      <c r="AV3" s="43">
        <f t="array" ref="AV3">INDEX(Dados!$1:$350,MATCH($B3,Dados!$N:$N,0),MATCH(AV$1,Dados!$1:$1,0))</f>
        <v>75</v>
      </c>
      <c r="AW3" s="43">
        <f t="array" ref="AW3">INDEX(Dados!$1:$350,MATCH($B3,Dados!$N:$N,0),MATCH(AW$1,Dados!$1:$1,0))</f>
        <v>2</v>
      </c>
      <c r="AX3" s="43">
        <f t="array" ref="AX3">INDEX(Dados!$1:$350,MATCH($B3,Dados!$N:$N,0),MATCH(AX$1,Dados!$1:$1,0))</f>
        <v>712</v>
      </c>
      <c r="AY3" s="43">
        <f t="array" ref="AY3">INDEX(Dados!$1:$350,MATCH($B3,Dados!$N:$N,0),MATCH(AY$1,Dados!$1:$1,0))</f>
        <v>2</v>
      </c>
      <c r="AZ3" s="43">
        <f t="array" ref="AZ3">INDEX(Dados!$1:$350,MATCH($B3,Dados!$N:$N,0),MATCH(AZ$1,Dados!$1:$1,0))</f>
        <v>108</v>
      </c>
      <c r="BA3" s="43">
        <f t="array" ref="BA3">INDEX(Dados!$1:$350,MATCH($B3,Dados!$N:$N,0),MATCH(BA$1,Dados!$1:$1,0))</f>
        <v>2</v>
      </c>
      <c r="BB3" s="43">
        <f t="array" ref="BB3">INDEX(Dados!$1:$350,MATCH($B3,Dados!$N:$N,0),MATCH(BB$1,Dados!$1:$1,0))</f>
        <v>5</v>
      </c>
      <c r="BC3" s="43">
        <f t="array" ref="BC3">INDEX(Dados!$1:$350,MATCH($B3,Dados!$N:$N,0),MATCH(BC$1,Dados!$1:$1,0))</f>
        <v>5</v>
      </c>
      <c r="BD3" s="43">
        <f t="array" ref="BD3">INDEX(Dados!$1:$350,MATCH($B3,Dados!$N:$N,0),MATCH(BD$1,Dados!$1:$1,0))</f>
        <v>1</v>
      </c>
      <c r="BE3" s="43">
        <f t="array" ref="BE3">INDEX(Dados!$1:$350,MATCH($B3,Dados!$N:$N,0),MATCH(BE$1,Dados!$1:$1,0))</f>
        <v>0</v>
      </c>
      <c r="BF3" s="43">
        <f t="array" ref="BF3">INDEX(Dados!$1:$350,MATCH($B3,Dados!$N:$N,0),MATCH(BF$1,Dados!$1:$1,0))</f>
        <v>0</v>
      </c>
      <c r="BG3" s="43">
        <f t="array" ref="BG3">INDEX(Dados!$1:$350,MATCH($B3,Dados!$N:$N,0),MATCH(BG$1,Dados!$1:$1,0))</f>
        <v>0</v>
      </c>
      <c r="BH3" s="43">
        <f t="array" ref="BH3">INDEX(Dados!$1:$350,MATCH($B3,Dados!$N:$N,0),MATCH(BH$1,Dados!$1:$1,0))</f>
        <v>2</v>
      </c>
      <c r="BI3" s="43">
        <f t="array" ref="BI3">INDEX(Dados!$1:$350,MATCH($B3,Dados!$N:$N,0),MATCH(BI$1,Dados!$1:$1,0))</f>
        <v>2</v>
      </c>
      <c r="BJ3" s="43"/>
    </row>
    <row r="4">
      <c r="A4" s="3">
        <v>4.8606725854E10</v>
      </c>
      <c r="B4" s="3" t="s">
        <v>695</v>
      </c>
      <c r="C4" s="3" t="s">
        <v>694</v>
      </c>
      <c r="D4" s="43">
        <f t="array" ref="D4">INDEX(Dados!$1:$350,MATCH($B4,Dados!$N:$N,0),MATCH(D$1,Dados!$1:$1,0))</f>
        <v>17</v>
      </c>
      <c r="E4" s="44" t="s">
        <v>2562</v>
      </c>
      <c r="F4" s="43" t="s">
        <v>92</v>
      </c>
      <c r="G4" s="43">
        <f t="array" ref="G4">INDEX(Dados!$1:$350,MATCH($B4,Dados!$N:$N,0),MATCH(G$1,Dados!$1:$1,0))</f>
        <v>2021</v>
      </c>
      <c r="H4" s="43">
        <f t="array" ref="H4">INDEX(Dados!$1:$350,MATCH($B4,Dados!$N:$N,0),MATCH(H$1,Dados!$1:$1,0))</f>
        <v>5</v>
      </c>
      <c r="I4" s="43">
        <f t="array" ref="I4">INDEX(Dados!$1:$350,MATCH($B4,Dados!$N:$N,0),MATCH(I$1,Dados!$1:$1,0))</f>
        <v>2</v>
      </c>
      <c r="J4" s="43">
        <f t="array" ref="J4">INDEX(Dados!$1:$350,MATCH($B4,Dados!$N:$N,0),MATCH(J$1,Dados!$1:$1,0))</f>
        <v>0</v>
      </c>
      <c r="K4" s="43">
        <f t="array" ref="K4">INDEX(Dados!$1:$350,MATCH($B4,Dados!$N:$N,0),MATCH(K$1,Dados!$1:$1,0))</f>
        <v>2</v>
      </c>
      <c r="L4" s="43">
        <f t="array" ref="L4">INDEX(Dados!$1:$350,MATCH($B4,Dados!$N:$N,0),MATCH(L$1,Dados!$1:$1,0))</f>
        <v>1400</v>
      </c>
      <c r="M4" s="43">
        <f t="array" ref="M4">INDEX(Dados!$1:$350,MATCH($B4,Dados!$N:$N,0),MATCH(M$1,Dados!$1:$1,0))</f>
        <v>2</v>
      </c>
      <c r="N4" s="43">
        <f t="array" ref="N4">INDEX(Dados!$1:$350,MATCH($B4,Dados!$N:$N,0),MATCH(N$1,Dados!$1:$1,0))</f>
        <v>1579</v>
      </c>
      <c r="O4" s="43">
        <f t="array" ref="O4">INDEX(Dados!$1:$350,MATCH($B4,Dados!$N:$N,0),MATCH(O$1,Dados!$1:$1,0))</f>
        <v>2</v>
      </c>
      <c r="P4" s="43">
        <f t="array" ref="P4">INDEX(Dados!$1:$350,MATCH($B4,Dados!$N:$N,0),MATCH(P$1,Dados!$1:$1,0))</f>
        <v>0</v>
      </c>
      <c r="Q4" s="43">
        <f t="array" ref="Q4">INDEX(Dados!$1:$350,MATCH($B4,Dados!$N:$N,0),MATCH(Q$1,Dados!$1:$1,0))</f>
        <v>2</v>
      </c>
      <c r="R4" s="43">
        <f t="array" ref="R4">INDEX(Dados!$1:$350,MATCH($B4,Dados!$N:$N,0),MATCH(R$1,Dados!$1:$1,0))</f>
        <v>0</v>
      </c>
      <c r="S4" s="43">
        <f t="array" ref="S4">INDEX(Dados!$1:$350,MATCH($B4,Dados!$N:$N,0),MATCH(S$1,Dados!$1:$1,0))</f>
        <v>2</v>
      </c>
      <c r="T4" s="43">
        <f t="array" ref="T4">INDEX(Dados!$1:$350,MATCH($B4,Dados!$N:$N,0),MATCH(T$1,Dados!$1:$1,0))</f>
        <v>0</v>
      </c>
      <c r="U4" s="43">
        <f t="array" ref="U4">INDEX(Dados!$1:$350,MATCH($B4,Dados!$N:$N,0),MATCH(U$1,Dados!$1:$1,0))</f>
        <v>2</v>
      </c>
      <c r="V4" s="43">
        <f t="array" ref="V4">INDEX(Dados!$1:$350,MATCH($B4,Dados!$N:$N,0),MATCH(V$1,Dados!$1:$1,0))</f>
        <v>0</v>
      </c>
      <c r="W4" s="43">
        <f t="array" ref="W4">INDEX(Dados!$1:$350,MATCH($B4,Dados!$N:$N,0),MATCH(W$1,Dados!$1:$1,0))</f>
        <v>2</v>
      </c>
      <c r="X4" s="43">
        <f t="array" ref="X4">INDEX(Dados!$1:$350,MATCH($B4,Dados!$N:$N,0),MATCH(X$1,Dados!$1:$1,0))</f>
        <v>1</v>
      </c>
      <c r="Y4" s="43">
        <f t="array" ref="Y4">INDEX(Dados!$1:$350,MATCH($B4,Dados!$N:$N,0),MATCH(Y$1,Dados!$1:$1,0))</f>
        <v>2</v>
      </c>
      <c r="Z4" s="43">
        <f t="array" ref="Z4">INDEX(Dados!$1:$350,MATCH($B4,Dados!$N:$N,0),MATCH(Z$1,Dados!$1:$1,0))</f>
        <v>850</v>
      </c>
      <c r="AA4" s="43">
        <f t="array" ref="AA4">INDEX(Dados!$1:$350,MATCH($B4,Dados!$N:$N,0),MATCH(AA$1,Dados!$1:$1,0))</f>
        <v>2</v>
      </c>
      <c r="AB4" s="45">
        <v>0.0</v>
      </c>
      <c r="AC4" s="45">
        <v>2.0</v>
      </c>
      <c r="AD4" s="43">
        <f t="array" ref="AD4">INDEX(Dados!$1:$350,MATCH($B4,Dados!$N:$N,0),MATCH(AD$1,Dados!$1:$1,0))</f>
        <v>64</v>
      </c>
      <c r="AE4" s="43">
        <f t="array" ref="AE4">INDEX(Dados!$1:$350,MATCH($B4,Dados!$N:$N,0),MATCH(AE$1,Dados!$1:$1,0))</f>
        <v>2</v>
      </c>
      <c r="AF4" s="43">
        <f t="array" ref="AF4">INDEX(Dados!$1:$350,MATCH($B4,Dados!$N:$N,0),MATCH(AF$1,Dados!$1:$1,0))</f>
        <v>574</v>
      </c>
      <c r="AG4" s="43">
        <f t="array" ref="AG4">INDEX(Dados!$1:$350,MATCH($B4,Dados!$N:$N,0),MATCH(AG$1,Dados!$1:$1,0))</f>
        <v>2</v>
      </c>
      <c r="AH4" s="43">
        <f t="array" ref="AH4">INDEX(Dados!$1:$350,MATCH($B4,Dados!$N:$N,0),MATCH(AH$1,Dados!$1:$1,0))</f>
        <v>0</v>
      </c>
      <c r="AI4" s="43">
        <f t="array" ref="AI4">INDEX(Dados!$1:$350,MATCH($B4,Dados!$N:$N,0),MATCH(AI$1,Dados!$1:$1,0))</f>
        <v>2</v>
      </c>
      <c r="AJ4" s="43">
        <f t="array" ref="AJ4">INDEX(Dados!$1:$350,MATCH($B4,Dados!$N:$N,0),MATCH(AJ$1,Dados!$1:$1,0))</f>
        <v>0</v>
      </c>
      <c r="AK4" s="43">
        <f t="array" ref="AK4">INDEX(Dados!$1:$350,MATCH($B4,Dados!$N:$N,0),MATCH(AK$1,Dados!$1:$1,0))</f>
        <v>2</v>
      </c>
      <c r="AL4" s="3">
        <v>0.0</v>
      </c>
      <c r="AM4" s="3">
        <v>2.0</v>
      </c>
      <c r="AN4" s="43">
        <f t="array" ref="AN4">INDEX(Dados!$1:$350,MATCH($B4,Dados!$N:$N,0),MATCH(AN$1,Dados!$1:$1,0))</f>
        <v>178</v>
      </c>
      <c r="AO4" s="43">
        <f t="array" ref="AO4">INDEX(Dados!$1:$350,MATCH($B4,Dados!$N:$N,0),MATCH(AO$1,Dados!$1:$1,0))</f>
        <v>2</v>
      </c>
      <c r="AP4" s="43">
        <f t="array" ref="AP4">INDEX(Dados!$1:$350,MATCH($B4,Dados!$N:$N,0),MATCH(AP$1,Dados!$1:$1,0))</f>
        <v>99</v>
      </c>
      <c r="AQ4" s="43">
        <f t="array" ref="AQ4">INDEX(Dados!$1:$350,MATCH($B4,Dados!$N:$N,0),MATCH(AQ$1,Dados!$1:$1,0))</f>
        <v>2</v>
      </c>
      <c r="AR4" s="43">
        <f t="array" ref="AR4">INDEX(Dados!$1:$350,MATCH($B4,Dados!$N:$N,0),MATCH(AR$1,Dados!$1:$1,0))</f>
        <v>197</v>
      </c>
      <c r="AS4" s="3">
        <v>2.0</v>
      </c>
      <c r="AT4" s="43">
        <f t="array" ref="AT4">INDEX(Dados!$1:$350,MATCH($B4,Dados!$N:$N,0),MATCH(AT$1,Dados!$1:$1,0))</f>
        <v>0</v>
      </c>
      <c r="AU4" s="43">
        <f t="array" ref="AU4">INDEX(Dados!$1:$350,MATCH($B4,Dados!$N:$N,0),MATCH(AU$1,Dados!$1:$1,0))</f>
        <v>2</v>
      </c>
      <c r="AV4" s="43">
        <f t="array" ref="AV4">INDEX(Dados!$1:$350,MATCH($B4,Dados!$N:$N,0),MATCH(AV$1,Dados!$1:$1,0))</f>
        <v>129</v>
      </c>
      <c r="AW4" s="43">
        <f t="array" ref="AW4">INDEX(Dados!$1:$350,MATCH($B4,Dados!$N:$N,0),MATCH(AW$1,Dados!$1:$1,0))</f>
        <v>2</v>
      </c>
      <c r="AX4" s="43">
        <f t="array" ref="AX4">INDEX(Dados!$1:$350,MATCH($B4,Dados!$N:$N,0),MATCH(AX$1,Dados!$1:$1,0))</f>
        <v>0</v>
      </c>
      <c r="AY4" s="43">
        <f t="array" ref="AY4">INDEX(Dados!$1:$350,MATCH($B4,Dados!$N:$N,0),MATCH(AY$1,Dados!$1:$1,0))</f>
        <v>2</v>
      </c>
      <c r="AZ4" s="43">
        <f t="array" ref="AZ4">INDEX(Dados!$1:$350,MATCH($B4,Dados!$N:$N,0),MATCH(AZ$1,Dados!$1:$1,0))</f>
        <v>220</v>
      </c>
      <c r="BA4" s="43">
        <f t="array" ref="BA4">INDEX(Dados!$1:$350,MATCH($B4,Dados!$N:$N,0),MATCH(BA$1,Dados!$1:$1,0))</f>
        <v>2</v>
      </c>
      <c r="BB4" s="43">
        <f t="array" ref="BB4">INDEX(Dados!$1:$350,MATCH($B4,Dados!$N:$N,0),MATCH(BB$1,Dados!$1:$1,0))</f>
        <v>3</v>
      </c>
      <c r="BC4" s="43">
        <f t="array" ref="BC4">INDEX(Dados!$1:$350,MATCH($B4,Dados!$N:$N,0),MATCH(BC$1,Dados!$1:$1,0))</f>
        <v>5</v>
      </c>
      <c r="BD4" s="43">
        <f t="array" ref="BD4">INDEX(Dados!$1:$350,MATCH($B4,Dados!$N:$N,0),MATCH(BD$1,Dados!$1:$1,0))</f>
        <v>2</v>
      </c>
      <c r="BE4" s="43">
        <f t="array" ref="BE4">INDEX(Dados!$1:$350,MATCH($B4,Dados!$N:$N,0),MATCH(BE$1,Dados!$1:$1,0))</f>
        <v>0</v>
      </c>
      <c r="BF4" s="43">
        <f t="array" ref="BF4">INDEX(Dados!$1:$350,MATCH($B4,Dados!$N:$N,0),MATCH(BF$1,Dados!$1:$1,0))</f>
        <v>0</v>
      </c>
      <c r="BG4" s="43">
        <f t="array" ref="BG4">INDEX(Dados!$1:$350,MATCH($B4,Dados!$N:$N,0),MATCH(BG$1,Dados!$1:$1,0))</f>
        <v>0</v>
      </c>
      <c r="BH4" s="43">
        <f t="array" ref="BH4">INDEX(Dados!$1:$350,MATCH($B4,Dados!$N:$N,0),MATCH(BH$1,Dados!$1:$1,0))</f>
        <v>1</v>
      </c>
      <c r="BI4" s="43">
        <f t="array" ref="BI4">INDEX(Dados!$1:$350,MATCH($B4,Dados!$N:$N,0),MATCH(BI$1,Dados!$1:$1,0))</f>
        <v>1</v>
      </c>
    </row>
    <row r="5">
      <c r="A5" s="3">
        <v>4.8998970813E10</v>
      </c>
      <c r="B5" s="3" t="s">
        <v>151</v>
      </c>
      <c r="C5" s="3" t="s">
        <v>161</v>
      </c>
      <c r="D5" s="43">
        <f t="array" ref="D5">INDEX(Dados!$1:$350,MATCH($B5,Dados!$N:$N,0),MATCH(D$1,Dados!$1:$1,0))</f>
        <v>18</v>
      </c>
      <c r="E5" s="44" t="s">
        <v>2562</v>
      </c>
      <c r="F5" s="43" t="s">
        <v>92</v>
      </c>
      <c r="G5" s="43">
        <f t="array" ref="G5">INDEX(Dados!$1:$350,MATCH($B5,Dados!$N:$N,0),MATCH(G$1,Dados!$1:$1,0))</f>
        <v>2022</v>
      </c>
      <c r="H5" s="43">
        <f t="array" ref="H5">INDEX(Dados!$1:$350,MATCH($B5,Dados!$N:$N,0),MATCH(H$1,Dados!$1:$1,0))</f>
        <v>1</v>
      </c>
      <c r="I5" s="43">
        <f t="array" ref="I5">INDEX(Dados!$1:$350,MATCH($B5,Dados!$N:$N,0),MATCH(I$1,Dados!$1:$1,0))</f>
        <v>2</v>
      </c>
      <c r="J5" s="43">
        <f t="array" ref="J5">INDEX(Dados!$1:$350,MATCH($B5,Dados!$N:$N,0),MATCH(J$1,Dados!$1:$1,0))</f>
        <v>0</v>
      </c>
      <c r="K5" s="43">
        <f t="array" ref="K5">INDEX(Dados!$1:$350,MATCH($B5,Dados!$N:$N,0),MATCH(K$1,Dados!$1:$1,0))</f>
        <v>2</v>
      </c>
      <c r="L5" s="43">
        <f t="array" ref="L5">INDEX(Dados!$1:$350,MATCH($B5,Dados!$N:$N,0),MATCH(L$1,Dados!$1:$1,0))</f>
        <v>0</v>
      </c>
      <c r="M5" s="43">
        <f t="array" ref="M5">INDEX(Dados!$1:$350,MATCH($B5,Dados!$N:$N,0),MATCH(M$1,Dados!$1:$1,0))</f>
        <v>2</v>
      </c>
      <c r="N5" s="43">
        <f t="array" ref="N5">INDEX(Dados!$1:$350,MATCH($B5,Dados!$N:$N,0),MATCH(N$1,Dados!$1:$1,0))</f>
        <v>700</v>
      </c>
      <c r="O5" s="43">
        <f t="array" ref="O5">INDEX(Dados!$1:$350,MATCH($B5,Dados!$N:$N,0),MATCH(O$1,Dados!$1:$1,0))</f>
        <v>2</v>
      </c>
      <c r="P5" s="43">
        <f t="array" ref="P5">INDEX(Dados!$1:$350,MATCH($B5,Dados!$N:$N,0),MATCH(P$1,Dados!$1:$1,0))</f>
        <v>0</v>
      </c>
      <c r="Q5" s="43">
        <f t="array" ref="Q5">INDEX(Dados!$1:$350,MATCH($B5,Dados!$N:$N,0),MATCH(Q$1,Dados!$1:$1,0))</f>
        <v>2</v>
      </c>
      <c r="R5" s="43">
        <f t="array" ref="R5">INDEX(Dados!$1:$350,MATCH($B5,Dados!$N:$N,0),MATCH(R$1,Dados!$1:$1,0))</f>
        <v>0</v>
      </c>
      <c r="S5" s="43">
        <f t="array" ref="S5">INDEX(Dados!$1:$350,MATCH($B5,Dados!$N:$N,0),MATCH(S$1,Dados!$1:$1,0))</f>
        <v>2</v>
      </c>
      <c r="T5" s="43">
        <f t="array" ref="T5">INDEX(Dados!$1:$350,MATCH($B5,Dados!$N:$N,0),MATCH(T$1,Dados!$1:$1,0))</f>
        <v>0</v>
      </c>
      <c r="U5" s="43">
        <f t="array" ref="U5">INDEX(Dados!$1:$350,MATCH($B5,Dados!$N:$N,0),MATCH(U$1,Dados!$1:$1,0))</f>
        <v>2</v>
      </c>
      <c r="V5" s="43">
        <f t="array" ref="V5">INDEX(Dados!$1:$350,MATCH($B5,Dados!$N:$N,0),MATCH(V$1,Dados!$1:$1,0))</f>
        <v>600</v>
      </c>
      <c r="W5" s="43">
        <f t="array" ref="W5">INDEX(Dados!$1:$350,MATCH($B5,Dados!$N:$N,0),MATCH(W$1,Dados!$1:$1,0))</f>
        <v>2</v>
      </c>
      <c r="X5" s="43">
        <f t="array" ref="X5">INDEX(Dados!$1:$350,MATCH($B5,Dados!$N:$N,0),MATCH(X$1,Dados!$1:$1,0))</f>
        <v>2</v>
      </c>
      <c r="Y5" s="43">
        <f t="array" ref="Y5">INDEX(Dados!$1:$350,MATCH($B5,Dados!$N:$N,0),MATCH(Y$1,Dados!$1:$1,0))</f>
        <v>2</v>
      </c>
      <c r="Z5" s="43">
        <f t="array" ref="Z5">INDEX(Dados!$1:$350,MATCH($B5,Dados!$N:$N,0),MATCH(Z$1,Dados!$1:$1,0))</f>
        <v>0</v>
      </c>
      <c r="AA5" s="43">
        <f t="array" ref="AA5">INDEX(Dados!$1:$350,MATCH($B5,Dados!$N:$N,0),MATCH(AA$1,Dados!$1:$1,0))</f>
        <v>2</v>
      </c>
      <c r="AB5" s="45">
        <v>0.0</v>
      </c>
      <c r="AC5" s="45">
        <v>2.0</v>
      </c>
      <c r="AD5" s="43">
        <f t="array" ref="AD5">INDEX(Dados!$1:$350,MATCH($B5,Dados!$N:$N,0),MATCH(AD$1,Dados!$1:$1,0))</f>
        <v>99</v>
      </c>
      <c r="AE5" s="43">
        <f t="array" ref="AE5">INDEX(Dados!$1:$350,MATCH($B5,Dados!$N:$N,0),MATCH(AE$1,Dados!$1:$1,0))</f>
        <v>2</v>
      </c>
      <c r="AF5" s="43">
        <f t="array" ref="AF5">INDEX(Dados!$1:$350,MATCH($B5,Dados!$N:$N,0),MATCH(AF$1,Dados!$1:$1,0))</f>
        <v>250</v>
      </c>
      <c r="AG5" s="43">
        <f t="array" ref="AG5">INDEX(Dados!$1:$350,MATCH($B5,Dados!$N:$N,0),MATCH(AG$1,Dados!$1:$1,0))</f>
        <v>2</v>
      </c>
      <c r="AH5" s="43">
        <f t="array" ref="AH5">INDEX(Dados!$1:$350,MATCH($B5,Dados!$N:$N,0),MATCH(AH$1,Dados!$1:$1,0))</f>
        <v>0</v>
      </c>
      <c r="AI5" s="43">
        <f t="array" ref="AI5">INDEX(Dados!$1:$350,MATCH($B5,Dados!$N:$N,0),MATCH(AI$1,Dados!$1:$1,0))</f>
        <v>2</v>
      </c>
      <c r="AJ5" s="43">
        <f t="array" ref="AJ5">INDEX(Dados!$1:$350,MATCH($B5,Dados!$N:$N,0),MATCH(AJ$1,Dados!$1:$1,0))</f>
        <v>0</v>
      </c>
      <c r="AK5" s="43">
        <f t="array" ref="AK5">INDEX(Dados!$1:$350,MATCH($B5,Dados!$N:$N,0),MATCH(AK$1,Dados!$1:$1,0))</f>
        <v>2</v>
      </c>
      <c r="AL5" s="3">
        <v>0.0</v>
      </c>
      <c r="AM5" s="3">
        <v>2.0</v>
      </c>
      <c r="AN5" s="43">
        <f t="array" ref="AN5">INDEX(Dados!$1:$350,MATCH($B5,Dados!$N:$N,0),MATCH(AN$1,Dados!$1:$1,0))</f>
        <v>30</v>
      </c>
      <c r="AO5" s="43">
        <f t="array" ref="AO5">INDEX(Dados!$1:$350,MATCH($B5,Dados!$N:$N,0),MATCH(AO$1,Dados!$1:$1,0))</f>
        <v>2</v>
      </c>
      <c r="AP5" s="43">
        <f t="array" ref="AP5">INDEX(Dados!$1:$350,MATCH($B5,Dados!$N:$N,0),MATCH(AP$1,Dados!$1:$1,0))</f>
        <v>182</v>
      </c>
      <c r="AQ5" s="43">
        <f t="array" ref="AQ5">INDEX(Dados!$1:$350,MATCH($B5,Dados!$N:$N,0),MATCH(AQ$1,Dados!$1:$1,0))</f>
        <v>2</v>
      </c>
      <c r="AR5" s="43">
        <f t="array" ref="AR5">INDEX(Dados!$1:$350,MATCH($B5,Dados!$N:$N,0),MATCH(AR$1,Dados!$1:$1,0))</f>
        <v>128</v>
      </c>
      <c r="AS5" s="3">
        <v>2.0</v>
      </c>
      <c r="AT5" s="43">
        <f t="array" ref="AT5">INDEX(Dados!$1:$350,MATCH($B5,Dados!$N:$N,0),MATCH(AT$1,Dados!$1:$1,0))</f>
        <v>0</v>
      </c>
      <c r="AU5" s="43">
        <f t="array" ref="AU5">INDEX(Dados!$1:$350,MATCH($B5,Dados!$N:$N,0),MATCH(AU$1,Dados!$1:$1,0))</f>
        <v>2</v>
      </c>
      <c r="AV5" s="43">
        <f t="array" ref="AV5">INDEX(Dados!$1:$350,MATCH($B5,Dados!$N:$N,0),MATCH(AV$1,Dados!$1:$1,0))</f>
        <v>99</v>
      </c>
      <c r="AW5" s="43">
        <f t="array" ref="AW5">INDEX(Dados!$1:$350,MATCH($B5,Dados!$N:$N,0),MATCH(AW$1,Dados!$1:$1,0))</f>
        <v>2</v>
      </c>
      <c r="AX5" s="43">
        <f t="array" ref="AX5">INDEX(Dados!$1:$350,MATCH($B5,Dados!$N:$N,0),MATCH(AX$1,Dados!$1:$1,0))</f>
        <v>1500</v>
      </c>
      <c r="AY5" s="43">
        <f t="array" ref="AY5">INDEX(Dados!$1:$350,MATCH($B5,Dados!$N:$N,0),MATCH(AY$1,Dados!$1:$1,0))</f>
        <v>2</v>
      </c>
      <c r="AZ5" s="43">
        <f t="array" ref="AZ5">INDEX(Dados!$1:$350,MATCH($B5,Dados!$N:$N,0),MATCH(AZ$1,Dados!$1:$1,0))</f>
        <v>260</v>
      </c>
      <c r="BA5" s="43">
        <f t="array" ref="BA5">INDEX(Dados!$1:$350,MATCH($B5,Dados!$N:$N,0),MATCH(BA$1,Dados!$1:$1,0))</f>
        <v>2</v>
      </c>
      <c r="BB5" s="43">
        <f t="array" ref="BB5">INDEX(Dados!$1:$350,MATCH($B5,Dados!$N:$N,0),MATCH(BB$1,Dados!$1:$1,0))</f>
        <v>5</v>
      </c>
      <c r="BC5" s="43">
        <f t="array" ref="BC5">INDEX(Dados!$1:$350,MATCH($B5,Dados!$N:$N,0),MATCH(BC$1,Dados!$1:$1,0))</f>
        <v>5</v>
      </c>
      <c r="BD5" s="43">
        <f t="array" ref="BD5">INDEX(Dados!$1:$350,MATCH($B5,Dados!$N:$N,0),MATCH(BD$1,Dados!$1:$1,0))</f>
        <v>1</v>
      </c>
      <c r="BE5" s="43">
        <f t="array" ref="BE5">INDEX(Dados!$1:$350,MATCH($B5,Dados!$N:$N,0),MATCH(BE$1,Dados!$1:$1,0))</f>
        <v>0</v>
      </c>
      <c r="BF5" s="43">
        <f t="array" ref="BF5">INDEX(Dados!$1:$350,MATCH($B5,Dados!$N:$N,0),MATCH(BF$1,Dados!$1:$1,0))</f>
        <v>0</v>
      </c>
      <c r="BG5" s="43">
        <f t="array" ref="BG5">INDEX(Dados!$1:$350,MATCH($B5,Dados!$N:$N,0),MATCH(BG$1,Dados!$1:$1,0))</f>
        <v>0</v>
      </c>
      <c r="BH5" s="43">
        <f t="array" ref="BH5">INDEX(Dados!$1:$350,MATCH($B5,Dados!$N:$N,0),MATCH(BH$1,Dados!$1:$1,0))</f>
        <v>1</v>
      </c>
      <c r="BI5" s="43">
        <f t="array" ref="BI5">INDEX(Dados!$1:$350,MATCH($B5,Dados!$N:$N,0),MATCH(BI$1,Dados!$1:$1,0))</f>
        <v>1</v>
      </c>
    </row>
    <row r="6">
      <c r="A6" s="3">
        <v>5.4365048848E10</v>
      </c>
      <c r="B6" s="3" t="s">
        <v>1617</v>
      </c>
      <c r="C6" s="3" t="s">
        <v>1616</v>
      </c>
      <c r="D6" s="43">
        <f t="array" ref="D6">INDEX(Dados!$1:$350,MATCH($B6,Dados!$N:$N,0),MATCH(D$1,Dados!$1:$1,0))</f>
        <v>18</v>
      </c>
      <c r="E6" s="44" t="s">
        <v>2562</v>
      </c>
      <c r="F6" s="43" t="s">
        <v>92</v>
      </c>
      <c r="G6" s="43">
        <f t="array" ref="G6">INDEX(Dados!$1:$350,MATCH($B6,Dados!$N:$N,0),MATCH(G$1,Dados!$1:$1,0))</f>
        <v>2023</v>
      </c>
      <c r="H6" s="43">
        <f t="array" ref="H6">INDEX(Dados!$1:$350,MATCH($B6,Dados!$N:$N,0),MATCH(H$1,Dados!$1:$1,0))</f>
        <v>3</v>
      </c>
      <c r="I6" s="43">
        <f t="array" ref="I6">INDEX(Dados!$1:$350,MATCH($B6,Dados!$N:$N,0),MATCH(I$1,Dados!$1:$1,0))</f>
        <v>2</v>
      </c>
      <c r="J6" s="43">
        <f t="array" ref="J6">INDEX(Dados!$1:$350,MATCH($B6,Dados!$N:$N,0),MATCH(J$1,Dados!$1:$1,0))</f>
        <v>0</v>
      </c>
      <c r="K6" s="43">
        <f t="array" ref="K6">INDEX(Dados!$1:$350,MATCH($B6,Dados!$N:$N,0),MATCH(K$1,Dados!$1:$1,0))</f>
        <v>2</v>
      </c>
      <c r="L6" s="43">
        <f t="array" ref="L6">INDEX(Dados!$1:$350,MATCH($B6,Dados!$N:$N,0),MATCH(L$1,Dados!$1:$1,0))</f>
        <v>0</v>
      </c>
      <c r="M6" s="43">
        <f t="array" ref="M6">INDEX(Dados!$1:$350,MATCH($B6,Dados!$N:$N,0),MATCH(M$1,Dados!$1:$1,0))</f>
        <v>2</v>
      </c>
      <c r="N6" s="43">
        <f t="array" ref="N6">INDEX(Dados!$1:$350,MATCH($B6,Dados!$N:$N,0),MATCH(N$1,Dados!$1:$1,0))</f>
        <v>1627</v>
      </c>
      <c r="O6" s="43">
        <f t="array" ref="O6">INDEX(Dados!$1:$350,MATCH($B6,Dados!$N:$N,0),MATCH(O$1,Dados!$1:$1,0))</f>
        <v>2</v>
      </c>
      <c r="P6" s="43">
        <f t="array" ref="P6">INDEX(Dados!$1:$350,MATCH($B6,Dados!$N:$N,0),MATCH(P$1,Dados!$1:$1,0))</f>
        <v>0</v>
      </c>
      <c r="Q6" s="43">
        <f t="array" ref="Q6">INDEX(Dados!$1:$350,MATCH($B6,Dados!$N:$N,0),MATCH(Q$1,Dados!$1:$1,0))</f>
        <v>2</v>
      </c>
      <c r="R6" s="43">
        <f t="array" ref="R6">INDEX(Dados!$1:$350,MATCH($B6,Dados!$N:$N,0),MATCH(R$1,Dados!$1:$1,0))</f>
        <v>0</v>
      </c>
      <c r="S6" s="43">
        <f t="array" ref="S6">INDEX(Dados!$1:$350,MATCH($B6,Dados!$N:$N,0),MATCH(S$1,Dados!$1:$1,0))</f>
        <v>2</v>
      </c>
      <c r="T6" s="43">
        <f t="array" ref="T6">INDEX(Dados!$1:$350,MATCH($B6,Dados!$N:$N,0),MATCH(T$1,Dados!$1:$1,0))</f>
        <v>0</v>
      </c>
      <c r="U6" s="43">
        <f t="array" ref="U6">INDEX(Dados!$1:$350,MATCH($B6,Dados!$N:$N,0),MATCH(U$1,Dados!$1:$1,0))</f>
        <v>2</v>
      </c>
      <c r="V6" s="43">
        <f t="array" ref="V6">INDEX(Dados!$1:$350,MATCH($B6,Dados!$N:$N,0),MATCH(V$1,Dados!$1:$1,0))</f>
        <v>0</v>
      </c>
      <c r="W6" s="43">
        <f t="array" ref="W6">INDEX(Dados!$1:$350,MATCH($B6,Dados!$N:$N,0),MATCH(W$1,Dados!$1:$1,0))</f>
        <v>2</v>
      </c>
      <c r="X6" s="43">
        <f t="array" ref="X6">INDEX(Dados!$1:$350,MATCH($B6,Dados!$N:$N,0),MATCH(X$1,Dados!$1:$1,0))</f>
        <v>1</v>
      </c>
      <c r="Y6" s="43">
        <f t="array" ref="Y6">INDEX(Dados!$1:$350,MATCH($B6,Dados!$N:$N,0),MATCH(Y$1,Dados!$1:$1,0))</f>
        <v>1</v>
      </c>
      <c r="Z6" s="43">
        <f t="array" ref="Z6">INDEX(Dados!$1:$350,MATCH($B6,Dados!$N:$N,0),MATCH(Z$1,Dados!$1:$1,0))</f>
        <v>800</v>
      </c>
      <c r="AA6" s="43">
        <f t="array" ref="AA6">INDEX(Dados!$1:$350,MATCH($B6,Dados!$N:$N,0),MATCH(AA$1,Dados!$1:$1,0))</f>
        <v>1</v>
      </c>
      <c r="AB6" s="45">
        <v>0.0</v>
      </c>
      <c r="AC6" s="45">
        <v>2.0</v>
      </c>
      <c r="AD6" s="43">
        <f t="array" ref="AD6">INDEX(Dados!$1:$350,MATCH($B6,Dados!$N:$N,0),MATCH(AD$1,Dados!$1:$1,0))</f>
        <v>298</v>
      </c>
      <c r="AE6" s="43">
        <f t="array" ref="AE6">INDEX(Dados!$1:$350,MATCH($B6,Dados!$N:$N,0),MATCH(AE$1,Dados!$1:$1,0))</f>
        <v>2</v>
      </c>
      <c r="AF6" s="43">
        <f t="array" ref="AF6">INDEX(Dados!$1:$350,MATCH($B6,Dados!$N:$N,0),MATCH(AF$1,Dados!$1:$1,0))</f>
        <v>133</v>
      </c>
      <c r="AG6" s="43">
        <f t="array" ref="AG6">INDEX(Dados!$1:$350,MATCH($B6,Dados!$N:$N,0),MATCH(AG$1,Dados!$1:$1,0))</f>
        <v>2</v>
      </c>
      <c r="AH6" s="43">
        <f t="array" ref="AH6">INDEX(Dados!$1:$350,MATCH($B6,Dados!$N:$N,0),MATCH(AH$1,Dados!$1:$1,0))</f>
        <v>0</v>
      </c>
      <c r="AI6" s="43">
        <f t="array" ref="AI6">INDEX(Dados!$1:$350,MATCH($B6,Dados!$N:$N,0),MATCH(AI$1,Dados!$1:$1,0))</f>
        <v>2</v>
      </c>
      <c r="AJ6" s="43">
        <f t="array" ref="AJ6">INDEX(Dados!$1:$350,MATCH($B6,Dados!$N:$N,0),MATCH(AJ$1,Dados!$1:$1,0))</f>
        <v>0</v>
      </c>
      <c r="AK6" s="43">
        <f t="array" ref="AK6">INDEX(Dados!$1:$350,MATCH($B6,Dados!$N:$N,0),MATCH(AK$1,Dados!$1:$1,0))</f>
        <v>2</v>
      </c>
      <c r="AL6" s="3">
        <v>0.0</v>
      </c>
      <c r="AM6" s="3">
        <v>2.0</v>
      </c>
      <c r="AN6" s="43">
        <f t="array" ref="AN6">INDEX(Dados!$1:$350,MATCH($B6,Dados!$N:$N,0),MATCH(AN$1,Dados!$1:$1,0))</f>
        <v>0</v>
      </c>
      <c r="AO6" s="43">
        <f t="array" ref="AO6">INDEX(Dados!$1:$350,MATCH($B6,Dados!$N:$N,0),MATCH(AO$1,Dados!$1:$1,0))</f>
        <v>2</v>
      </c>
      <c r="AP6" s="43">
        <f t="array" ref="AP6">INDEX(Dados!$1:$350,MATCH($B6,Dados!$N:$N,0),MATCH(AP$1,Dados!$1:$1,0))</f>
        <v>100</v>
      </c>
      <c r="AQ6" s="43">
        <f t="array" ref="AQ6">INDEX(Dados!$1:$350,MATCH($B6,Dados!$N:$N,0),MATCH(AQ$1,Dados!$1:$1,0))</f>
        <v>0</v>
      </c>
      <c r="AR6" s="43">
        <f t="array" ref="AR6">INDEX(Dados!$1:$350,MATCH($B6,Dados!$N:$N,0),MATCH(AR$1,Dados!$1:$1,0))</f>
        <v>107</v>
      </c>
      <c r="AS6" s="3">
        <v>2.0</v>
      </c>
      <c r="AT6" s="43">
        <f t="array" ref="AT6">INDEX(Dados!$1:$350,MATCH($B6,Dados!$N:$N,0),MATCH(AT$1,Dados!$1:$1,0))</f>
        <v>0</v>
      </c>
      <c r="AU6" s="43">
        <f t="array" ref="AU6">INDEX(Dados!$1:$350,MATCH($B6,Dados!$N:$N,0),MATCH(AU$1,Dados!$1:$1,0))</f>
        <v>2</v>
      </c>
      <c r="AV6" s="43">
        <f t="array" ref="AV6">INDEX(Dados!$1:$350,MATCH($B6,Dados!$N:$N,0),MATCH(AV$1,Dados!$1:$1,0))</f>
        <v>0</v>
      </c>
      <c r="AW6" s="43">
        <f t="array" ref="AW6">INDEX(Dados!$1:$350,MATCH($B6,Dados!$N:$N,0),MATCH(AW$1,Dados!$1:$1,0))</f>
        <v>2</v>
      </c>
      <c r="AX6" s="43">
        <f t="array" ref="AX6">INDEX(Dados!$1:$350,MATCH($B6,Dados!$N:$N,0),MATCH(AX$1,Dados!$1:$1,0))</f>
        <v>100</v>
      </c>
      <c r="AY6" s="43">
        <f t="array" ref="AY6">INDEX(Dados!$1:$350,MATCH($B6,Dados!$N:$N,0),MATCH(AY$1,Dados!$1:$1,0))</f>
        <v>0</v>
      </c>
      <c r="AZ6" s="43">
        <f t="array" ref="AZ6">INDEX(Dados!$1:$350,MATCH($B6,Dados!$N:$N,0),MATCH(AZ$1,Dados!$1:$1,0))</f>
        <v>100</v>
      </c>
      <c r="BA6" s="43">
        <f t="array" ref="BA6">INDEX(Dados!$1:$350,MATCH($B6,Dados!$N:$N,0),MATCH(BA$1,Dados!$1:$1,0))</f>
        <v>2</v>
      </c>
      <c r="BB6" s="43">
        <f t="array" ref="BB6">INDEX(Dados!$1:$350,MATCH($B6,Dados!$N:$N,0),MATCH(BB$1,Dados!$1:$1,0))</f>
        <v>1</v>
      </c>
      <c r="BC6" s="43">
        <f t="array" ref="BC6">INDEX(Dados!$1:$350,MATCH($B6,Dados!$N:$N,0),MATCH(BC$1,Dados!$1:$1,0))</f>
        <v>6</v>
      </c>
      <c r="BD6" s="43">
        <f t="array" ref="BD6">INDEX(Dados!$1:$350,MATCH($B6,Dados!$N:$N,0),MATCH(BD$1,Dados!$1:$1,0))</f>
        <v>2</v>
      </c>
      <c r="BE6" s="43">
        <f t="array" ref="BE6">INDEX(Dados!$1:$350,MATCH($B6,Dados!$N:$N,0),MATCH(BE$1,Dados!$1:$1,0))</f>
        <v>0</v>
      </c>
      <c r="BF6" s="43">
        <f t="array" ref="BF6">INDEX(Dados!$1:$350,MATCH($B6,Dados!$N:$N,0),MATCH(BF$1,Dados!$1:$1,0))</f>
        <v>0</v>
      </c>
      <c r="BG6" s="43">
        <f t="array" ref="BG6">INDEX(Dados!$1:$350,MATCH($B6,Dados!$N:$N,0),MATCH(BG$1,Dados!$1:$1,0))</f>
        <v>0</v>
      </c>
      <c r="BH6" s="43">
        <f t="array" ref="BH6">INDEX(Dados!$1:$350,MATCH($B6,Dados!$N:$N,0),MATCH(BH$1,Dados!$1:$1,0))</f>
        <v>2</v>
      </c>
      <c r="BI6" s="43">
        <f t="array" ref="BI6">INDEX(Dados!$1:$350,MATCH($B6,Dados!$N:$N,0),MATCH(BI$1,Dados!$1:$1,0))</f>
        <v>2</v>
      </c>
    </row>
    <row r="7">
      <c r="A7" s="3">
        <v>5.1206045876E10</v>
      </c>
      <c r="B7" s="3" t="s">
        <v>1394</v>
      </c>
      <c r="C7" s="3" t="s">
        <v>1393</v>
      </c>
      <c r="D7" s="43">
        <f t="array" ref="D7">INDEX(Dados!$1:$350,MATCH($B7,Dados!$N:$N,0),MATCH(D$1,Dados!$1:$1,0))</f>
        <v>17</v>
      </c>
      <c r="E7" s="44" t="s">
        <v>2562</v>
      </c>
      <c r="F7" s="43" t="s">
        <v>92</v>
      </c>
      <c r="G7" s="43">
        <f t="array" ref="G7">INDEX(Dados!$1:$350,MATCH($B7,Dados!$N:$N,0),MATCH(G$1,Dados!$1:$1,0))</f>
        <v>2022</v>
      </c>
      <c r="H7" s="43">
        <f t="array" ref="H7">INDEX(Dados!$1:$350,MATCH($B7,Dados!$N:$N,0),MATCH(H$1,Dados!$1:$1,0))</f>
        <v>2</v>
      </c>
      <c r="I7" s="43">
        <f t="array" ref="I7">INDEX(Dados!$1:$350,MATCH($B7,Dados!$N:$N,0),MATCH(I$1,Dados!$1:$1,0))</f>
        <v>4</v>
      </c>
      <c r="J7" s="43">
        <f t="array" ref="J7">INDEX(Dados!$1:$350,MATCH($B7,Dados!$N:$N,0),MATCH(J$1,Dados!$1:$1,0))</f>
        <v>0</v>
      </c>
      <c r="K7" s="43">
        <f t="array" ref="K7">INDEX(Dados!$1:$350,MATCH($B7,Dados!$N:$N,0),MATCH(K$1,Dados!$1:$1,0))</f>
        <v>2</v>
      </c>
      <c r="L7" s="43">
        <f t="array" ref="L7">INDEX(Dados!$1:$350,MATCH($B7,Dados!$N:$N,0),MATCH(L$1,Dados!$1:$1,0))</f>
        <v>1320</v>
      </c>
      <c r="M7" s="43">
        <f t="array" ref="M7">INDEX(Dados!$1:$350,MATCH($B7,Dados!$N:$N,0),MATCH(M$1,Dados!$1:$1,0))</f>
        <v>0</v>
      </c>
      <c r="N7" s="43">
        <f t="array" ref="N7">INDEX(Dados!$1:$350,MATCH($B7,Dados!$N:$N,0),MATCH(N$1,Dados!$1:$1,0))</f>
        <v>2640</v>
      </c>
      <c r="O7" s="43">
        <f t="array" ref="O7">INDEX(Dados!$1:$350,MATCH($B7,Dados!$N:$N,0),MATCH(O$1,Dados!$1:$1,0))</f>
        <v>0</v>
      </c>
      <c r="P7" s="43">
        <f t="array" ref="P7">INDEX(Dados!$1:$350,MATCH($B7,Dados!$N:$N,0),MATCH(P$1,Dados!$1:$1,0))</f>
        <v>1320</v>
      </c>
      <c r="Q7" s="43">
        <f t="array" ref="Q7">INDEX(Dados!$1:$350,MATCH($B7,Dados!$N:$N,0),MATCH(Q$1,Dados!$1:$1,0))</f>
        <v>0</v>
      </c>
      <c r="R7" s="43">
        <f t="array" ref="R7">INDEX(Dados!$1:$350,MATCH($B7,Dados!$N:$N,0),MATCH(R$1,Dados!$1:$1,0))</f>
        <v>0</v>
      </c>
      <c r="S7" s="43">
        <f t="array" ref="S7">INDEX(Dados!$1:$350,MATCH($B7,Dados!$N:$N,0),MATCH(S$1,Dados!$1:$1,0))</f>
        <v>2</v>
      </c>
      <c r="T7" s="43">
        <f t="array" ref="T7">INDEX(Dados!$1:$350,MATCH($B7,Dados!$N:$N,0),MATCH(T$1,Dados!$1:$1,0))</f>
        <v>0</v>
      </c>
      <c r="U7" s="43">
        <f t="array" ref="U7">INDEX(Dados!$1:$350,MATCH($B7,Dados!$N:$N,0),MATCH(U$1,Dados!$1:$1,0))</f>
        <v>2</v>
      </c>
      <c r="V7" s="43">
        <f t="array" ref="V7">INDEX(Dados!$1:$350,MATCH($B7,Dados!$N:$N,0),MATCH(V$1,Dados!$1:$1,0))</f>
        <v>0</v>
      </c>
      <c r="W7" s="43">
        <f t="array" ref="W7">INDEX(Dados!$1:$350,MATCH($B7,Dados!$N:$N,0),MATCH(W$1,Dados!$1:$1,0))</f>
        <v>2</v>
      </c>
      <c r="X7" s="43">
        <f t="array" ref="X7">INDEX(Dados!$1:$350,MATCH($B7,Dados!$N:$N,0),MATCH(X$1,Dados!$1:$1,0))</f>
        <v>1</v>
      </c>
      <c r="Y7" s="43">
        <f t="array" ref="Y7">INDEX(Dados!$1:$350,MATCH($B7,Dados!$N:$N,0),MATCH(Y$1,Dados!$1:$1,0))</f>
        <v>2</v>
      </c>
      <c r="Z7" s="43">
        <f t="array" ref="Z7">INDEX(Dados!$1:$350,MATCH($B7,Dados!$N:$N,0),MATCH(Z$1,Dados!$1:$1,0))</f>
        <v>0</v>
      </c>
      <c r="AA7" s="43">
        <f t="array" ref="AA7">INDEX(Dados!$1:$350,MATCH($B7,Dados!$N:$N,0),MATCH(AA$1,Dados!$1:$1,0))</f>
        <v>2</v>
      </c>
      <c r="AB7" s="45">
        <v>0.0</v>
      </c>
      <c r="AC7" s="45">
        <v>2.0</v>
      </c>
      <c r="AD7" s="43">
        <f t="array" ref="AD7">INDEX(Dados!$1:$350,MATCH($B7,Dados!$N:$N,0),MATCH(AD$1,Dados!$1:$1,0))</f>
        <v>85</v>
      </c>
      <c r="AE7" s="43">
        <f t="array" ref="AE7">INDEX(Dados!$1:$350,MATCH($B7,Dados!$N:$N,0),MATCH(AE$1,Dados!$1:$1,0))</f>
        <v>0</v>
      </c>
      <c r="AF7" s="43">
        <f t="array" ref="AF7">INDEX(Dados!$1:$350,MATCH($B7,Dados!$N:$N,0),MATCH(AF$1,Dados!$1:$1,0))</f>
        <v>85</v>
      </c>
      <c r="AG7" s="43">
        <f t="array" ref="AG7">INDEX(Dados!$1:$350,MATCH($B7,Dados!$N:$N,0),MATCH(AG$1,Dados!$1:$1,0))</f>
        <v>0</v>
      </c>
      <c r="AH7" s="43">
        <f t="array" ref="AH7">INDEX(Dados!$1:$350,MATCH($B7,Dados!$N:$N,0),MATCH(AH$1,Dados!$1:$1,0))</f>
        <v>0</v>
      </c>
      <c r="AI7" s="43">
        <f t="array" ref="AI7">INDEX(Dados!$1:$350,MATCH($B7,Dados!$N:$N,0),MATCH(AI$1,Dados!$1:$1,0))</f>
        <v>2</v>
      </c>
      <c r="AJ7" s="43">
        <f t="array" ref="AJ7">INDEX(Dados!$1:$350,MATCH($B7,Dados!$N:$N,0),MATCH(AJ$1,Dados!$1:$1,0))</f>
        <v>1000</v>
      </c>
      <c r="AK7" s="43">
        <f t="array" ref="AK7">INDEX(Dados!$1:$350,MATCH($B7,Dados!$N:$N,0),MATCH(AK$1,Dados!$1:$1,0))</f>
        <v>0</v>
      </c>
      <c r="AL7" s="3">
        <v>0.0</v>
      </c>
      <c r="AM7" s="3">
        <v>2.0</v>
      </c>
      <c r="AN7" s="43">
        <f t="array" ref="AN7">INDEX(Dados!$1:$350,MATCH($B7,Dados!$N:$N,0),MATCH(AN$1,Dados!$1:$1,0))</f>
        <v>35</v>
      </c>
      <c r="AO7" s="43">
        <f t="array" ref="AO7">INDEX(Dados!$1:$350,MATCH($B7,Dados!$N:$N,0),MATCH(AO$1,Dados!$1:$1,0))</f>
        <v>0</v>
      </c>
      <c r="AP7" s="43">
        <f t="array" ref="AP7">INDEX(Dados!$1:$350,MATCH($B7,Dados!$N:$N,0),MATCH(AP$1,Dados!$1:$1,0))</f>
        <v>100</v>
      </c>
      <c r="AQ7" s="43">
        <f t="array" ref="AQ7">INDEX(Dados!$1:$350,MATCH($B7,Dados!$N:$N,0),MATCH(AQ$1,Dados!$1:$1,0))</f>
        <v>0</v>
      </c>
      <c r="AR7" s="43">
        <f t="array" ref="AR7">INDEX(Dados!$1:$350,MATCH($B7,Dados!$N:$N,0),MATCH(AR$1,Dados!$1:$1,0))</f>
        <v>0</v>
      </c>
      <c r="AS7" s="3">
        <v>2.0</v>
      </c>
      <c r="AT7" s="43">
        <f t="array" ref="AT7">INDEX(Dados!$1:$350,MATCH($B7,Dados!$N:$N,0),MATCH(AT$1,Dados!$1:$1,0))</f>
        <v>0</v>
      </c>
      <c r="AU7" s="43">
        <f t="array" ref="AU7">INDEX(Dados!$1:$350,MATCH($B7,Dados!$N:$N,0),MATCH(AU$1,Dados!$1:$1,0))</f>
        <v>2</v>
      </c>
      <c r="AV7" s="43">
        <f t="array" ref="AV7">INDEX(Dados!$1:$350,MATCH($B7,Dados!$N:$N,0),MATCH(AV$1,Dados!$1:$1,0))</f>
        <v>0</v>
      </c>
      <c r="AW7" s="43">
        <f t="array" ref="AW7">INDEX(Dados!$1:$350,MATCH($B7,Dados!$N:$N,0),MATCH(AW$1,Dados!$1:$1,0))</f>
        <v>2</v>
      </c>
      <c r="AX7" s="43">
        <f t="array" ref="AX7">INDEX(Dados!$1:$350,MATCH($B7,Dados!$N:$N,0),MATCH(AX$1,Dados!$1:$1,0))</f>
        <v>0</v>
      </c>
      <c r="AY7" s="43">
        <f t="array" ref="AY7">INDEX(Dados!$1:$350,MATCH($B7,Dados!$N:$N,0),MATCH(AY$1,Dados!$1:$1,0))</f>
        <v>2</v>
      </c>
      <c r="AZ7" s="43">
        <f t="array" ref="AZ7">INDEX(Dados!$1:$350,MATCH($B7,Dados!$N:$N,0),MATCH(AZ$1,Dados!$1:$1,0))</f>
        <v>50</v>
      </c>
      <c r="BA7" s="43">
        <f t="array" ref="BA7">INDEX(Dados!$1:$350,MATCH($B7,Dados!$N:$N,0),MATCH(BA$1,Dados!$1:$1,0))</f>
        <v>2</v>
      </c>
      <c r="BB7" s="43">
        <f t="array" ref="BB7">INDEX(Dados!$1:$350,MATCH($B7,Dados!$N:$N,0),MATCH(BB$1,Dados!$1:$1,0))</f>
        <v>5</v>
      </c>
      <c r="BC7" s="43">
        <f t="array" ref="BC7">INDEX(Dados!$1:$350,MATCH($B7,Dados!$N:$N,0),MATCH(BC$1,Dados!$1:$1,0))</f>
        <v>5</v>
      </c>
      <c r="BD7" s="43">
        <f t="array" ref="BD7">INDEX(Dados!$1:$350,MATCH($B7,Dados!$N:$N,0),MATCH(BD$1,Dados!$1:$1,0))</f>
        <v>1</v>
      </c>
      <c r="BE7" s="43">
        <f t="array" ref="BE7">INDEX(Dados!$1:$350,MATCH($B7,Dados!$N:$N,0),MATCH(BE$1,Dados!$1:$1,0))</f>
        <v>1</v>
      </c>
      <c r="BF7" s="43">
        <f t="array" ref="BF7">INDEX(Dados!$1:$350,MATCH($B7,Dados!$N:$N,0),MATCH(BF$1,Dados!$1:$1,0))</f>
        <v>2</v>
      </c>
      <c r="BG7" s="43">
        <f t="array" ref="BG7">INDEX(Dados!$1:$350,MATCH($B7,Dados!$N:$N,0),MATCH(BG$1,Dados!$1:$1,0))</f>
        <v>0</v>
      </c>
      <c r="BH7" s="43">
        <f t="array" ref="BH7">INDEX(Dados!$1:$350,MATCH($B7,Dados!$N:$N,0),MATCH(BH$1,Dados!$1:$1,0))</f>
        <v>2</v>
      </c>
      <c r="BI7" s="43">
        <f t="array" ref="BI7">INDEX(Dados!$1:$350,MATCH($B7,Dados!$N:$N,0),MATCH(BI$1,Dados!$1:$1,0))</f>
        <v>1</v>
      </c>
    </row>
    <row r="8">
      <c r="A8" s="3">
        <v>4.9649097864E10</v>
      </c>
      <c r="B8" s="3" t="s">
        <v>661</v>
      </c>
      <c r="C8" s="3" t="s">
        <v>660</v>
      </c>
      <c r="D8" s="43">
        <f t="array" ref="D8">INDEX(Dados!$1:$350,MATCH($B8,Dados!$N:$N,0),MATCH(D$1,Dados!$1:$1,0))</f>
        <v>18</v>
      </c>
      <c r="E8" s="44" t="s">
        <v>2562</v>
      </c>
      <c r="F8" s="43" t="s">
        <v>92</v>
      </c>
      <c r="G8" s="43">
        <f t="array" ref="G8">INDEX(Dados!$1:$350,MATCH($B8,Dados!$N:$N,0),MATCH(G$1,Dados!$1:$1,0))</f>
        <v>2023</v>
      </c>
      <c r="H8" s="43">
        <f t="array" ref="H8">INDEX(Dados!$1:$350,MATCH($B8,Dados!$N:$N,0),MATCH(H$1,Dados!$1:$1,0))</f>
        <v>3</v>
      </c>
      <c r="I8" s="43">
        <f t="array" ref="I8">INDEX(Dados!$1:$350,MATCH($B8,Dados!$N:$N,0),MATCH(I$1,Dados!$1:$1,0))</f>
        <v>6</v>
      </c>
      <c r="J8" s="43">
        <f t="array" ref="J8">INDEX(Dados!$1:$350,MATCH($B8,Dados!$N:$N,0),MATCH(J$1,Dados!$1:$1,0))</f>
        <v>0</v>
      </c>
      <c r="K8" s="43">
        <f t="array" ref="K8">INDEX(Dados!$1:$350,MATCH($B8,Dados!$N:$N,0),MATCH(K$1,Dados!$1:$1,0))</f>
        <v>2</v>
      </c>
      <c r="L8" s="43">
        <f t="array" ref="L8">INDEX(Dados!$1:$350,MATCH($B8,Dados!$N:$N,0),MATCH(L$1,Dados!$1:$1,0))</f>
        <v>0</v>
      </c>
      <c r="M8" s="43">
        <f t="array" ref="M8">INDEX(Dados!$1:$350,MATCH($B8,Dados!$N:$N,0),MATCH(M$1,Dados!$1:$1,0))</f>
        <v>2</v>
      </c>
      <c r="N8" s="43">
        <f t="array" ref="N8">INDEX(Dados!$1:$350,MATCH($B8,Dados!$N:$N,0),MATCH(N$1,Dados!$1:$1,0))</f>
        <v>1276</v>
      </c>
      <c r="O8" s="43">
        <f t="array" ref="O8">INDEX(Dados!$1:$350,MATCH($B8,Dados!$N:$N,0),MATCH(O$1,Dados!$1:$1,0))</f>
        <v>2</v>
      </c>
      <c r="P8" s="43">
        <f t="array" ref="P8">INDEX(Dados!$1:$350,MATCH($B8,Dados!$N:$N,0),MATCH(P$1,Dados!$1:$1,0))</f>
        <v>0</v>
      </c>
      <c r="Q8" s="43">
        <f t="array" ref="Q8">INDEX(Dados!$1:$350,MATCH($B8,Dados!$N:$N,0),MATCH(Q$1,Dados!$1:$1,0))</f>
        <v>2</v>
      </c>
      <c r="R8" s="43">
        <f t="array" ref="R8">INDEX(Dados!$1:$350,MATCH($B8,Dados!$N:$N,0),MATCH(R$1,Dados!$1:$1,0))</f>
        <v>0</v>
      </c>
      <c r="S8" s="43">
        <f t="array" ref="S8">INDEX(Dados!$1:$350,MATCH($B8,Dados!$N:$N,0),MATCH(S$1,Dados!$1:$1,0))</f>
        <v>2</v>
      </c>
      <c r="T8" s="43">
        <f t="array" ref="T8">INDEX(Dados!$1:$350,MATCH($B8,Dados!$N:$N,0),MATCH(T$1,Dados!$1:$1,0))</f>
        <v>0</v>
      </c>
      <c r="U8" s="43">
        <f t="array" ref="U8">INDEX(Dados!$1:$350,MATCH($B8,Dados!$N:$N,0),MATCH(U$1,Dados!$1:$1,0))</f>
        <v>2</v>
      </c>
      <c r="V8" s="43">
        <f t="array" ref="V8">INDEX(Dados!$1:$350,MATCH($B8,Dados!$N:$N,0),MATCH(V$1,Dados!$1:$1,0))</f>
        <v>600</v>
      </c>
      <c r="W8" s="43">
        <f t="array" ref="W8">INDEX(Dados!$1:$350,MATCH($B8,Dados!$N:$N,0),MATCH(W$1,Dados!$1:$1,0))</f>
        <v>0</v>
      </c>
      <c r="X8" s="43">
        <f t="array" ref="X8">INDEX(Dados!$1:$350,MATCH($B8,Dados!$N:$N,0),MATCH(X$1,Dados!$1:$1,0))</f>
        <v>1</v>
      </c>
      <c r="Y8" s="43">
        <f t="array" ref="Y8">INDEX(Dados!$1:$350,MATCH($B8,Dados!$N:$N,0),MATCH(Y$1,Dados!$1:$1,0))</f>
        <v>2</v>
      </c>
      <c r="Z8" s="43">
        <f t="array" ref="Z8">INDEX(Dados!$1:$350,MATCH($B8,Dados!$N:$N,0),MATCH(Z$1,Dados!$1:$1,0))</f>
        <v>0</v>
      </c>
      <c r="AA8" s="43">
        <f t="array" ref="AA8">INDEX(Dados!$1:$350,MATCH($B8,Dados!$N:$N,0),MATCH(AA$1,Dados!$1:$1,0))</f>
        <v>2</v>
      </c>
      <c r="AB8" s="45">
        <v>0.0</v>
      </c>
      <c r="AC8" s="45">
        <v>2.0</v>
      </c>
      <c r="AD8" s="43">
        <f t="array" ref="AD8">INDEX(Dados!$1:$350,MATCH($B8,Dados!$N:$N,0),MATCH(AD$1,Dados!$1:$1,0))</f>
        <v>54</v>
      </c>
      <c r="AE8" s="43">
        <f t="array" ref="AE8">INDEX(Dados!$1:$350,MATCH($B8,Dados!$N:$N,0),MATCH(AE$1,Dados!$1:$1,0))</f>
        <v>2</v>
      </c>
      <c r="AF8" s="43">
        <f t="array" ref="AF8">INDEX(Dados!$1:$350,MATCH($B8,Dados!$N:$N,0),MATCH(AF$1,Dados!$1:$1,0))</f>
        <v>137</v>
      </c>
      <c r="AG8" s="43">
        <f t="array" ref="AG8">INDEX(Dados!$1:$350,MATCH($B8,Dados!$N:$N,0),MATCH(AG$1,Dados!$1:$1,0))</f>
        <v>2</v>
      </c>
      <c r="AH8" s="43">
        <f t="array" ref="AH8">INDEX(Dados!$1:$350,MATCH($B8,Dados!$N:$N,0),MATCH(AH$1,Dados!$1:$1,0))</f>
        <v>0</v>
      </c>
      <c r="AI8" s="43">
        <f t="array" ref="AI8">INDEX(Dados!$1:$350,MATCH($B8,Dados!$N:$N,0),MATCH(AI$1,Dados!$1:$1,0))</f>
        <v>2</v>
      </c>
      <c r="AJ8" s="43">
        <f t="array" ref="AJ8">INDEX(Dados!$1:$350,MATCH($B8,Dados!$N:$N,0),MATCH(AJ$1,Dados!$1:$1,0))</f>
        <v>0</v>
      </c>
      <c r="AK8" s="43">
        <f t="array" ref="AK8">INDEX(Dados!$1:$350,MATCH($B8,Dados!$N:$N,0),MATCH(AK$1,Dados!$1:$1,0))</f>
        <v>2</v>
      </c>
      <c r="AL8" s="3">
        <v>0.0</v>
      </c>
      <c r="AM8" s="3">
        <v>2.0</v>
      </c>
      <c r="AN8" s="43">
        <f t="array" ref="AN8">INDEX(Dados!$1:$350,MATCH($B8,Dados!$N:$N,0),MATCH(AN$1,Dados!$1:$1,0))</f>
        <v>60</v>
      </c>
      <c r="AO8" s="43">
        <f t="array" ref="AO8">INDEX(Dados!$1:$350,MATCH($B8,Dados!$N:$N,0),MATCH(AO$1,Dados!$1:$1,0))</f>
        <v>0</v>
      </c>
      <c r="AP8" s="43">
        <f t="array" ref="AP8">INDEX(Dados!$1:$350,MATCH($B8,Dados!$N:$N,0),MATCH(AP$1,Dados!$1:$1,0))</f>
        <v>60</v>
      </c>
      <c r="AQ8" s="43">
        <f t="array" ref="AQ8">INDEX(Dados!$1:$350,MATCH($B8,Dados!$N:$N,0),MATCH(AQ$1,Dados!$1:$1,0))</f>
        <v>0</v>
      </c>
      <c r="AR8" s="43">
        <f t="array" ref="AR8">INDEX(Dados!$1:$350,MATCH($B8,Dados!$N:$N,0),MATCH(AR$1,Dados!$1:$1,0))</f>
        <v>0</v>
      </c>
      <c r="AS8" s="3">
        <v>2.0</v>
      </c>
      <c r="AT8" s="43">
        <f t="array" ref="AT8">INDEX(Dados!$1:$350,MATCH($B8,Dados!$N:$N,0),MATCH(AT$1,Dados!$1:$1,0))</f>
        <v>0</v>
      </c>
      <c r="AU8" s="43">
        <f t="array" ref="AU8">INDEX(Dados!$1:$350,MATCH($B8,Dados!$N:$N,0),MATCH(AU$1,Dados!$1:$1,0))</f>
        <v>2</v>
      </c>
      <c r="AV8" s="43">
        <f t="array" ref="AV8">INDEX(Dados!$1:$350,MATCH($B8,Dados!$N:$N,0),MATCH(AV$1,Dados!$1:$1,0))</f>
        <v>0</v>
      </c>
      <c r="AW8" s="43">
        <f t="array" ref="AW8">INDEX(Dados!$1:$350,MATCH($B8,Dados!$N:$N,0),MATCH(AW$1,Dados!$1:$1,0))</f>
        <v>2</v>
      </c>
      <c r="AX8" s="43">
        <f t="array" ref="AX8">INDEX(Dados!$1:$350,MATCH($B8,Dados!$N:$N,0),MATCH(AX$1,Dados!$1:$1,0))</f>
        <v>0</v>
      </c>
      <c r="AY8" s="43">
        <f t="array" ref="AY8">INDEX(Dados!$1:$350,MATCH($B8,Dados!$N:$N,0),MATCH(AY$1,Dados!$1:$1,0))</f>
        <v>2</v>
      </c>
      <c r="AZ8" s="43">
        <f t="array" ref="AZ8">INDEX(Dados!$1:$350,MATCH($B8,Dados!$N:$N,0),MATCH(AZ$1,Dados!$1:$1,0))</f>
        <v>150</v>
      </c>
      <c r="BA8" s="43">
        <f t="array" ref="BA8">INDEX(Dados!$1:$350,MATCH($B8,Dados!$N:$N,0),MATCH(BA$1,Dados!$1:$1,0))</f>
        <v>2</v>
      </c>
      <c r="BB8" s="43">
        <f t="array" ref="BB8">INDEX(Dados!$1:$350,MATCH($B8,Dados!$N:$N,0),MATCH(BB$1,Dados!$1:$1,0))</f>
        <v>2</v>
      </c>
      <c r="BC8" s="43">
        <f t="array" ref="BC8">INDEX(Dados!$1:$350,MATCH($B8,Dados!$N:$N,0),MATCH(BC$1,Dados!$1:$1,0))</f>
        <v>5</v>
      </c>
      <c r="BD8" s="43">
        <f t="array" ref="BD8">INDEX(Dados!$1:$350,MATCH($B8,Dados!$N:$N,0),MATCH(BD$1,Dados!$1:$1,0))</f>
        <v>1</v>
      </c>
      <c r="BE8" s="43">
        <f t="array" ref="BE8">INDEX(Dados!$1:$350,MATCH($B8,Dados!$N:$N,0),MATCH(BE$1,Dados!$1:$1,0))</f>
        <v>0</v>
      </c>
      <c r="BF8" s="43">
        <f t="array" ref="BF8">INDEX(Dados!$1:$350,MATCH($B8,Dados!$N:$N,0),MATCH(BF$1,Dados!$1:$1,0))</f>
        <v>0</v>
      </c>
      <c r="BG8" s="43">
        <f t="array" ref="BG8">INDEX(Dados!$1:$350,MATCH($B8,Dados!$N:$N,0),MATCH(BG$1,Dados!$1:$1,0))</f>
        <v>0</v>
      </c>
      <c r="BH8" s="43">
        <f t="array" ref="BH8">INDEX(Dados!$1:$350,MATCH($B8,Dados!$N:$N,0),MATCH(BH$1,Dados!$1:$1,0))</f>
        <v>2</v>
      </c>
      <c r="BI8" s="43">
        <f t="array" ref="BI8">INDEX(Dados!$1:$350,MATCH($B8,Dados!$N:$N,0),MATCH(BI$1,Dados!$1:$1,0))</f>
        <v>2</v>
      </c>
    </row>
    <row r="9">
      <c r="A9" s="3">
        <v>5.3468068816E10</v>
      </c>
      <c r="B9" s="3" t="s">
        <v>1973</v>
      </c>
      <c r="C9" s="3" t="s">
        <v>1972</v>
      </c>
      <c r="D9" s="43">
        <f t="array" ref="D9">INDEX(Dados!$1:$350,MATCH($B9,Dados!$N:$N,0),MATCH(D$1,Dados!$1:$1,0))</f>
        <v>18</v>
      </c>
      <c r="E9" s="44" t="s">
        <v>2562</v>
      </c>
      <c r="F9" s="43" t="s">
        <v>92</v>
      </c>
      <c r="G9" s="43">
        <f t="array" ref="G9">INDEX(Dados!$1:$350,MATCH($B9,Dados!$N:$N,0),MATCH(G$1,Dados!$1:$1,0))</f>
        <v>2023</v>
      </c>
      <c r="H9" s="43">
        <f t="array" ref="H9">INDEX(Dados!$1:$350,MATCH($B9,Dados!$N:$N,0),MATCH(H$1,Dados!$1:$1,0))</f>
        <v>3</v>
      </c>
      <c r="I9" s="43">
        <f t="array" ref="I9">INDEX(Dados!$1:$350,MATCH($B9,Dados!$N:$N,0),MATCH(I$1,Dados!$1:$1,0))</f>
        <v>6</v>
      </c>
      <c r="J9" s="43">
        <f t="array" ref="J9">INDEX(Dados!$1:$350,MATCH($B9,Dados!$N:$N,0),MATCH(J$1,Dados!$1:$1,0))</f>
        <v>561</v>
      </c>
      <c r="K9" s="43">
        <f t="array" ref="K9">INDEX(Dados!$1:$350,MATCH($B9,Dados!$N:$N,0),MATCH(K$1,Dados!$1:$1,0))</f>
        <v>2</v>
      </c>
      <c r="L9" s="43">
        <f t="array" ref="L9">INDEX(Dados!$1:$350,MATCH($B9,Dados!$N:$N,0),MATCH(L$1,Dados!$1:$1,0))</f>
        <v>0</v>
      </c>
      <c r="M9" s="43">
        <f t="array" ref="M9">INDEX(Dados!$1:$350,MATCH($B9,Dados!$N:$N,0),MATCH(M$1,Dados!$1:$1,0))</f>
        <v>2</v>
      </c>
      <c r="N9" s="43">
        <f t="array" ref="N9">INDEX(Dados!$1:$350,MATCH($B9,Dados!$N:$N,0),MATCH(N$1,Dados!$1:$1,0))</f>
        <v>2300</v>
      </c>
      <c r="O9" s="43">
        <f t="array" ref="O9">INDEX(Dados!$1:$350,MATCH($B9,Dados!$N:$N,0),MATCH(O$1,Dados!$1:$1,0))</f>
        <v>2</v>
      </c>
      <c r="P9" s="43">
        <f t="array" ref="P9">INDEX(Dados!$1:$350,MATCH($B9,Dados!$N:$N,0),MATCH(P$1,Dados!$1:$1,0))</f>
        <v>0</v>
      </c>
      <c r="Q9" s="43">
        <f t="array" ref="Q9">INDEX(Dados!$1:$350,MATCH($B9,Dados!$N:$N,0),MATCH(Q$1,Dados!$1:$1,0))</f>
        <v>2</v>
      </c>
      <c r="R9" s="43">
        <f t="array" ref="R9">INDEX(Dados!$1:$350,MATCH($B9,Dados!$N:$N,0),MATCH(R$1,Dados!$1:$1,0))</f>
        <v>0</v>
      </c>
      <c r="S9" s="43">
        <f t="array" ref="S9">INDEX(Dados!$1:$350,MATCH($B9,Dados!$N:$N,0),MATCH(S$1,Dados!$1:$1,0))</f>
        <v>2</v>
      </c>
      <c r="T9" s="43">
        <f t="array" ref="T9">INDEX(Dados!$1:$350,MATCH($B9,Dados!$N:$N,0),MATCH(T$1,Dados!$1:$1,0))</f>
        <v>0</v>
      </c>
      <c r="U9" s="43">
        <f t="array" ref="U9">INDEX(Dados!$1:$350,MATCH($B9,Dados!$N:$N,0),MATCH(U$1,Dados!$1:$1,0))</f>
        <v>2</v>
      </c>
      <c r="V9" s="43">
        <f t="array" ref="V9">INDEX(Dados!$1:$350,MATCH($B9,Dados!$N:$N,0),MATCH(V$1,Dados!$1:$1,0))</f>
        <v>0</v>
      </c>
      <c r="W9" s="43">
        <f t="array" ref="W9">INDEX(Dados!$1:$350,MATCH($B9,Dados!$N:$N,0),MATCH(W$1,Dados!$1:$1,0))</f>
        <v>2</v>
      </c>
      <c r="X9" s="43">
        <f t="array" ref="X9">INDEX(Dados!$1:$350,MATCH($B9,Dados!$N:$N,0),MATCH(X$1,Dados!$1:$1,0))</f>
        <v>1</v>
      </c>
      <c r="Y9" s="43">
        <f t="array" ref="Y9">INDEX(Dados!$1:$350,MATCH($B9,Dados!$N:$N,0),MATCH(Y$1,Dados!$1:$1,0))</f>
        <v>2</v>
      </c>
      <c r="Z9" s="43">
        <f t="array" ref="Z9">INDEX(Dados!$1:$350,MATCH($B9,Dados!$N:$N,0),MATCH(Z$1,Dados!$1:$1,0))</f>
        <v>0</v>
      </c>
      <c r="AA9" s="43">
        <f t="array" ref="AA9">INDEX(Dados!$1:$350,MATCH($B9,Dados!$N:$N,0),MATCH(AA$1,Dados!$1:$1,0))</f>
        <v>2</v>
      </c>
      <c r="AB9" s="45">
        <v>0.0</v>
      </c>
      <c r="AC9" s="45">
        <v>2.0</v>
      </c>
      <c r="AD9" s="43">
        <f t="array" ref="AD9">INDEX(Dados!$1:$350,MATCH($B9,Dados!$N:$N,0),MATCH(AD$1,Dados!$1:$1,0))</f>
        <v>72</v>
      </c>
      <c r="AE9" s="43">
        <f t="array" ref="AE9">INDEX(Dados!$1:$350,MATCH($B9,Dados!$N:$N,0),MATCH(AE$1,Dados!$1:$1,0))</f>
        <v>2</v>
      </c>
      <c r="AF9" s="43">
        <f t="array" ref="AF9">INDEX(Dados!$1:$350,MATCH($B9,Dados!$N:$N,0),MATCH(AF$1,Dados!$1:$1,0))</f>
        <v>62</v>
      </c>
      <c r="AG9" s="43">
        <f t="array" ref="AG9">INDEX(Dados!$1:$350,MATCH($B9,Dados!$N:$N,0),MATCH(AG$1,Dados!$1:$1,0))</f>
        <v>2</v>
      </c>
      <c r="AH9" s="43">
        <f t="array" ref="AH9">INDEX(Dados!$1:$350,MATCH($B9,Dados!$N:$N,0),MATCH(AH$1,Dados!$1:$1,0))</f>
        <v>0</v>
      </c>
      <c r="AI9" s="43">
        <f t="array" ref="AI9">INDEX(Dados!$1:$350,MATCH($B9,Dados!$N:$N,0),MATCH(AI$1,Dados!$1:$1,0))</f>
        <v>2</v>
      </c>
      <c r="AJ9" s="43">
        <f t="array" ref="AJ9">INDEX(Dados!$1:$350,MATCH($B9,Dados!$N:$N,0),MATCH(AJ$1,Dados!$1:$1,0))</f>
        <v>0</v>
      </c>
      <c r="AK9" s="43">
        <f t="array" ref="AK9">INDEX(Dados!$1:$350,MATCH($B9,Dados!$N:$N,0),MATCH(AK$1,Dados!$1:$1,0))</f>
        <v>2</v>
      </c>
      <c r="AL9" s="3">
        <v>0.0</v>
      </c>
      <c r="AM9" s="3">
        <v>2.0</v>
      </c>
      <c r="AN9" s="43">
        <f t="array" ref="AN9">INDEX(Dados!$1:$350,MATCH($B9,Dados!$N:$N,0),MATCH(AN$1,Dados!$1:$1,0))</f>
        <v>0</v>
      </c>
      <c r="AO9" s="43">
        <f t="array" ref="AO9">INDEX(Dados!$1:$350,MATCH($B9,Dados!$N:$N,0),MATCH(AO$1,Dados!$1:$1,0))</f>
        <v>2</v>
      </c>
      <c r="AP9" s="43">
        <f t="array" ref="AP9">INDEX(Dados!$1:$350,MATCH($B9,Dados!$N:$N,0),MATCH(AP$1,Dados!$1:$1,0))</f>
        <v>127</v>
      </c>
      <c r="AQ9" s="43">
        <f t="array" ref="AQ9">INDEX(Dados!$1:$350,MATCH($B9,Dados!$N:$N,0),MATCH(AQ$1,Dados!$1:$1,0))</f>
        <v>2</v>
      </c>
      <c r="AR9" s="43">
        <f t="array" ref="AR9">INDEX(Dados!$1:$350,MATCH($B9,Dados!$N:$N,0),MATCH(AR$1,Dados!$1:$1,0))</f>
        <v>100</v>
      </c>
      <c r="AS9" s="3">
        <v>2.0</v>
      </c>
      <c r="AT9" s="43">
        <f t="array" ref="AT9">INDEX(Dados!$1:$350,MATCH($B9,Dados!$N:$N,0),MATCH(AT$1,Dados!$1:$1,0))</f>
        <v>0</v>
      </c>
      <c r="AU9" s="43">
        <f t="array" ref="AU9">INDEX(Dados!$1:$350,MATCH($B9,Dados!$N:$N,0),MATCH(AU$1,Dados!$1:$1,0))</f>
        <v>2</v>
      </c>
      <c r="AV9" s="43">
        <f t="array" ref="AV9">INDEX(Dados!$1:$350,MATCH($B9,Dados!$N:$N,0),MATCH(AV$1,Dados!$1:$1,0))</f>
        <v>0</v>
      </c>
      <c r="AW9" s="43">
        <f t="array" ref="AW9">INDEX(Dados!$1:$350,MATCH($B9,Dados!$N:$N,0),MATCH(AW$1,Dados!$1:$1,0))</f>
        <v>2</v>
      </c>
      <c r="AX9" s="43">
        <f t="array" ref="AX9">INDEX(Dados!$1:$350,MATCH($B9,Dados!$N:$N,0),MATCH(AX$1,Dados!$1:$1,0))</f>
        <v>0</v>
      </c>
      <c r="AY9" s="43">
        <f t="array" ref="AY9">INDEX(Dados!$1:$350,MATCH($B9,Dados!$N:$N,0),MATCH(AY$1,Dados!$1:$1,0))</f>
        <v>2</v>
      </c>
      <c r="AZ9" s="43">
        <f t="array" ref="AZ9">INDEX(Dados!$1:$350,MATCH($B9,Dados!$N:$N,0),MATCH(AZ$1,Dados!$1:$1,0))</f>
        <v>150</v>
      </c>
      <c r="BA9" s="43">
        <f t="array" ref="BA9">INDEX(Dados!$1:$350,MATCH($B9,Dados!$N:$N,0),MATCH(BA$1,Dados!$1:$1,0))</f>
        <v>2</v>
      </c>
      <c r="BB9" s="43">
        <f t="array" ref="BB9">INDEX(Dados!$1:$350,MATCH($B9,Dados!$N:$N,0),MATCH(BB$1,Dados!$1:$1,0))</f>
        <v>5</v>
      </c>
      <c r="BC9" s="43">
        <f t="array" ref="BC9">INDEX(Dados!$1:$350,MATCH($B9,Dados!$N:$N,0),MATCH(BC$1,Dados!$1:$1,0))</f>
        <v>5</v>
      </c>
      <c r="BD9" s="43">
        <f t="array" ref="BD9">INDEX(Dados!$1:$350,MATCH($B9,Dados!$N:$N,0),MATCH(BD$1,Dados!$1:$1,0))</f>
        <v>1</v>
      </c>
      <c r="BE9" s="43">
        <f t="array" ref="BE9">INDEX(Dados!$1:$350,MATCH($B9,Dados!$N:$N,0),MATCH(BE$1,Dados!$1:$1,0))</f>
        <v>0</v>
      </c>
      <c r="BF9" s="43">
        <f t="array" ref="BF9">INDEX(Dados!$1:$350,MATCH($B9,Dados!$N:$N,0),MATCH(BF$1,Dados!$1:$1,0))</f>
        <v>0</v>
      </c>
      <c r="BG9" s="43">
        <f t="array" ref="BG9">INDEX(Dados!$1:$350,MATCH($B9,Dados!$N:$N,0),MATCH(BG$1,Dados!$1:$1,0))</f>
        <v>0</v>
      </c>
      <c r="BH9" s="43">
        <f t="array" ref="BH9">INDEX(Dados!$1:$350,MATCH($B9,Dados!$N:$N,0),MATCH(BH$1,Dados!$1:$1,0))</f>
        <v>2</v>
      </c>
      <c r="BI9" s="43">
        <f t="array" ref="BI9">INDEX(Dados!$1:$350,MATCH($B9,Dados!$N:$N,0),MATCH(BI$1,Dados!$1:$1,0))</f>
        <v>2</v>
      </c>
    </row>
    <row r="10">
      <c r="A10" s="3">
        <v>5.4099875865E10</v>
      </c>
      <c r="B10" s="3" t="s">
        <v>1242</v>
      </c>
      <c r="C10" s="3" t="s">
        <v>1241</v>
      </c>
      <c r="D10" s="43">
        <f t="array" ref="D10">INDEX(Dados!$1:$350,MATCH($B10,Dados!$N:$N,0),MATCH(D$1,Dados!$1:$1,0))</f>
        <v>18</v>
      </c>
      <c r="E10" s="44" t="s">
        <v>2562</v>
      </c>
      <c r="F10" s="43" t="s">
        <v>92</v>
      </c>
      <c r="G10" s="43">
        <f t="array" ref="G10">INDEX(Dados!$1:$350,MATCH($B10,Dados!$N:$N,0),MATCH(G$1,Dados!$1:$1,0))</f>
        <v>2023</v>
      </c>
      <c r="H10" s="43">
        <f t="array" ref="H10">INDEX(Dados!$1:$350,MATCH($B10,Dados!$N:$N,0),MATCH(H$1,Dados!$1:$1,0))</f>
        <v>2</v>
      </c>
      <c r="I10" s="43">
        <f t="array" ref="I10">INDEX(Dados!$1:$350,MATCH($B10,Dados!$N:$N,0),MATCH(I$1,Dados!$1:$1,0))</f>
        <v>4</v>
      </c>
      <c r="J10" s="43">
        <f t="array" ref="J10">INDEX(Dados!$1:$350,MATCH($B10,Dados!$N:$N,0),MATCH(J$1,Dados!$1:$1,0))</f>
        <v>0</v>
      </c>
      <c r="K10" s="43">
        <f t="array" ref="K10">INDEX(Dados!$1:$350,MATCH($B10,Dados!$N:$N,0),MATCH(K$1,Dados!$1:$1,0))</f>
        <v>2</v>
      </c>
      <c r="L10" s="43">
        <f t="array" ref="L10">INDEX(Dados!$1:$350,MATCH($B10,Dados!$N:$N,0),MATCH(L$1,Dados!$1:$1,0))</f>
        <v>0</v>
      </c>
      <c r="M10" s="43">
        <f t="array" ref="M10">INDEX(Dados!$1:$350,MATCH($B10,Dados!$N:$N,0),MATCH(M$1,Dados!$1:$1,0))</f>
        <v>2</v>
      </c>
      <c r="N10" s="43">
        <f t="array" ref="N10">INDEX(Dados!$1:$350,MATCH($B10,Dados!$N:$N,0),MATCH(N$1,Dados!$1:$1,0))</f>
        <v>3110</v>
      </c>
      <c r="O10" s="43">
        <f t="array" ref="O10">INDEX(Dados!$1:$350,MATCH($B10,Dados!$N:$N,0),MATCH(O$1,Dados!$1:$1,0))</f>
        <v>2</v>
      </c>
      <c r="P10" s="43">
        <f t="array" ref="P10">INDEX(Dados!$1:$350,MATCH($B10,Dados!$N:$N,0),MATCH(P$1,Dados!$1:$1,0))</f>
        <v>0</v>
      </c>
      <c r="Q10" s="43">
        <f t="array" ref="Q10">INDEX(Dados!$1:$350,MATCH($B10,Dados!$N:$N,0),MATCH(Q$1,Dados!$1:$1,0))</f>
        <v>2</v>
      </c>
      <c r="R10" s="43">
        <f t="array" ref="R10">INDEX(Dados!$1:$350,MATCH($B10,Dados!$N:$N,0),MATCH(R$1,Dados!$1:$1,0))</f>
        <v>0</v>
      </c>
      <c r="S10" s="43">
        <f t="array" ref="S10">INDEX(Dados!$1:$350,MATCH($B10,Dados!$N:$N,0),MATCH(S$1,Dados!$1:$1,0))</f>
        <v>2</v>
      </c>
      <c r="T10" s="43">
        <f t="array" ref="T10">INDEX(Dados!$1:$350,MATCH($B10,Dados!$N:$N,0),MATCH(T$1,Dados!$1:$1,0))</f>
        <v>0</v>
      </c>
      <c r="U10" s="43">
        <f t="array" ref="U10">INDEX(Dados!$1:$350,MATCH($B10,Dados!$N:$N,0),MATCH(U$1,Dados!$1:$1,0))</f>
        <v>2</v>
      </c>
      <c r="V10" s="43">
        <f t="array" ref="V10">INDEX(Dados!$1:$350,MATCH($B10,Dados!$N:$N,0),MATCH(V$1,Dados!$1:$1,0))</f>
        <v>0</v>
      </c>
      <c r="W10" s="43">
        <f t="array" ref="W10">INDEX(Dados!$1:$350,MATCH($B10,Dados!$N:$N,0),MATCH(W$1,Dados!$1:$1,0))</f>
        <v>2</v>
      </c>
      <c r="X10" s="43">
        <f t="array" ref="X10">INDEX(Dados!$1:$350,MATCH($B10,Dados!$N:$N,0),MATCH(X$1,Dados!$1:$1,0))</f>
        <v>1</v>
      </c>
      <c r="Y10" s="43">
        <f t="array" ref="Y10">INDEX(Dados!$1:$350,MATCH($B10,Dados!$N:$N,0),MATCH(Y$1,Dados!$1:$1,0))</f>
        <v>2</v>
      </c>
      <c r="Z10" s="43">
        <f t="array" ref="Z10">INDEX(Dados!$1:$350,MATCH($B10,Dados!$N:$N,0),MATCH(Z$1,Dados!$1:$1,0))</f>
        <v>0</v>
      </c>
      <c r="AA10" s="43">
        <f t="array" ref="AA10">INDEX(Dados!$1:$350,MATCH($B10,Dados!$N:$N,0),MATCH(AA$1,Dados!$1:$1,0))</f>
        <v>2</v>
      </c>
      <c r="AB10" s="45">
        <v>0.0</v>
      </c>
      <c r="AC10" s="45">
        <v>2.0</v>
      </c>
      <c r="AD10" s="43">
        <f t="array" ref="AD10">INDEX(Dados!$1:$350,MATCH($B10,Dados!$N:$N,0),MATCH(AD$1,Dados!$1:$1,0))</f>
        <v>305</v>
      </c>
      <c r="AE10" s="43">
        <f t="array" ref="AE10">INDEX(Dados!$1:$350,MATCH($B10,Dados!$N:$N,0),MATCH(AE$1,Dados!$1:$1,0))</f>
        <v>2</v>
      </c>
      <c r="AF10" s="43">
        <f t="array" ref="AF10">INDEX(Dados!$1:$350,MATCH($B10,Dados!$N:$N,0),MATCH(AF$1,Dados!$1:$1,0))</f>
        <v>453</v>
      </c>
      <c r="AG10" s="43">
        <f t="array" ref="AG10">INDEX(Dados!$1:$350,MATCH($B10,Dados!$N:$N,0),MATCH(AG$1,Dados!$1:$1,0))</f>
        <v>2</v>
      </c>
      <c r="AH10" s="43">
        <f t="array" ref="AH10">INDEX(Dados!$1:$350,MATCH($B10,Dados!$N:$N,0),MATCH(AH$1,Dados!$1:$1,0))</f>
        <v>0</v>
      </c>
      <c r="AI10" s="43">
        <f t="array" ref="AI10">INDEX(Dados!$1:$350,MATCH($B10,Dados!$N:$N,0),MATCH(AI$1,Dados!$1:$1,0))</f>
        <v>2</v>
      </c>
      <c r="AJ10" s="43">
        <f t="array" ref="AJ10">INDEX(Dados!$1:$350,MATCH($B10,Dados!$N:$N,0),MATCH(AJ$1,Dados!$1:$1,0))</f>
        <v>0</v>
      </c>
      <c r="AK10" s="43">
        <f t="array" ref="AK10">INDEX(Dados!$1:$350,MATCH($B10,Dados!$N:$N,0),MATCH(AK$1,Dados!$1:$1,0))</f>
        <v>2</v>
      </c>
      <c r="AL10" s="3">
        <v>0.0</v>
      </c>
      <c r="AM10" s="3">
        <v>2.0</v>
      </c>
      <c r="AN10" s="43">
        <f t="array" ref="AN10">INDEX(Dados!$1:$350,MATCH($B10,Dados!$N:$N,0),MATCH(AN$1,Dados!$1:$1,0))</f>
        <v>20</v>
      </c>
      <c r="AO10" s="43">
        <f t="array" ref="AO10">INDEX(Dados!$1:$350,MATCH($B10,Dados!$N:$N,0),MATCH(AO$1,Dados!$1:$1,0))</f>
        <v>0</v>
      </c>
      <c r="AP10" s="43">
        <f t="array" ref="AP10">INDEX(Dados!$1:$350,MATCH($B10,Dados!$N:$N,0),MATCH(AP$1,Dados!$1:$1,0))</f>
        <v>200</v>
      </c>
      <c r="AQ10" s="43">
        <f t="array" ref="AQ10">INDEX(Dados!$1:$350,MATCH($B10,Dados!$N:$N,0),MATCH(AQ$1,Dados!$1:$1,0))</f>
        <v>0</v>
      </c>
      <c r="AR10" s="43">
        <f t="array" ref="AR10">INDEX(Dados!$1:$350,MATCH($B10,Dados!$N:$N,0),MATCH(AR$1,Dados!$1:$1,0))</f>
        <v>300</v>
      </c>
      <c r="AS10" s="3">
        <v>2.0</v>
      </c>
      <c r="AT10" s="43">
        <f t="array" ref="AT10">INDEX(Dados!$1:$350,MATCH($B10,Dados!$N:$N,0),MATCH(AT$1,Dados!$1:$1,0))</f>
        <v>0</v>
      </c>
      <c r="AU10" s="43">
        <f t="array" ref="AU10">INDEX(Dados!$1:$350,MATCH($B10,Dados!$N:$N,0),MATCH(AU$1,Dados!$1:$1,0))</f>
        <v>2</v>
      </c>
      <c r="AV10" s="43">
        <f t="array" ref="AV10">INDEX(Dados!$1:$350,MATCH($B10,Dados!$N:$N,0),MATCH(AV$1,Dados!$1:$1,0))</f>
        <v>0</v>
      </c>
      <c r="AW10" s="43">
        <f t="array" ref="AW10">INDEX(Dados!$1:$350,MATCH($B10,Dados!$N:$N,0),MATCH(AW$1,Dados!$1:$1,0))</f>
        <v>2</v>
      </c>
      <c r="AX10" s="43">
        <f t="array" ref="AX10">INDEX(Dados!$1:$350,MATCH($B10,Dados!$N:$N,0),MATCH(AX$1,Dados!$1:$1,0))</f>
        <v>0</v>
      </c>
      <c r="AY10" s="43">
        <f t="array" ref="AY10">INDEX(Dados!$1:$350,MATCH($B10,Dados!$N:$N,0),MATCH(AY$1,Dados!$1:$1,0))</f>
        <v>2</v>
      </c>
      <c r="AZ10" s="43">
        <f t="array" ref="AZ10">INDEX(Dados!$1:$350,MATCH($B10,Dados!$N:$N,0),MATCH(AZ$1,Dados!$1:$1,0))</f>
        <v>0</v>
      </c>
      <c r="BA10" s="43">
        <f t="array" ref="BA10">INDEX(Dados!$1:$350,MATCH($B10,Dados!$N:$N,0),MATCH(BA$1,Dados!$1:$1,0))</f>
        <v>2</v>
      </c>
      <c r="BB10" s="43">
        <f t="array" ref="BB10">INDEX(Dados!$1:$350,MATCH($B10,Dados!$N:$N,0),MATCH(BB$1,Dados!$1:$1,0))</f>
        <v>1</v>
      </c>
      <c r="BC10" s="43">
        <f t="array" ref="BC10">INDEX(Dados!$1:$350,MATCH($B10,Dados!$N:$N,0),MATCH(BC$1,Dados!$1:$1,0))</f>
        <v>5</v>
      </c>
      <c r="BD10" s="43">
        <f t="array" ref="BD10">INDEX(Dados!$1:$350,MATCH($B10,Dados!$N:$N,0),MATCH(BD$1,Dados!$1:$1,0))</f>
        <v>1</v>
      </c>
      <c r="BE10" s="43">
        <f t="array" ref="BE10">INDEX(Dados!$1:$350,MATCH($B10,Dados!$N:$N,0),MATCH(BE$1,Dados!$1:$1,0))</f>
        <v>1</v>
      </c>
      <c r="BF10" s="43">
        <f t="array" ref="BF10">INDEX(Dados!$1:$350,MATCH($B10,Dados!$N:$N,0),MATCH(BF$1,Dados!$1:$1,0))</f>
        <v>1</v>
      </c>
      <c r="BG10" s="43">
        <f t="array" ref="BG10">INDEX(Dados!$1:$350,MATCH($B10,Dados!$N:$N,0),MATCH(BG$1,Dados!$1:$1,0))</f>
        <v>0</v>
      </c>
      <c r="BH10" s="43">
        <f t="array" ref="BH10">INDEX(Dados!$1:$350,MATCH($B10,Dados!$N:$N,0),MATCH(BH$1,Dados!$1:$1,0))</f>
        <v>2</v>
      </c>
      <c r="BI10" s="43">
        <f t="array" ref="BI10">INDEX(Dados!$1:$350,MATCH($B10,Dados!$N:$N,0),MATCH(BI$1,Dados!$1:$1,0))</f>
        <v>2</v>
      </c>
    </row>
    <row r="11">
      <c r="A11" s="3">
        <v>4.9936398807E10</v>
      </c>
      <c r="B11" s="3" t="s">
        <v>869</v>
      </c>
      <c r="C11" s="3" t="s">
        <v>868</v>
      </c>
      <c r="D11" s="43">
        <f t="array" ref="D11">INDEX(Dados!$1:$350,MATCH($B11,Dados!$N:$N,0),MATCH(D$1,Dados!$1:$1,0))</f>
        <v>18</v>
      </c>
      <c r="E11" s="44" t="s">
        <v>2562</v>
      </c>
      <c r="F11" s="43" t="s">
        <v>92</v>
      </c>
      <c r="G11" s="43">
        <f t="array" ref="G11">INDEX(Dados!$1:$350,MATCH($B11,Dados!$N:$N,0),MATCH(G$1,Dados!$1:$1,0))</f>
        <v>2023</v>
      </c>
      <c r="H11" s="43">
        <f t="array" ref="H11">INDEX(Dados!$1:$350,MATCH($B11,Dados!$N:$N,0),MATCH(H$1,Dados!$1:$1,0))</f>
        <v>3</v>
      </c>
      <c r="I11" s="43">
        <f t="array" ref="I11">INDEX(Dados!$1:$350,MATCH($B11,Dados!$N:$N,0),MATCH(I$1,Dados!$1:$1,0))</f>
        <v>6</v>
      </c>
      <c r="J11" s="43">
        <f t="array" ref="J11">INDEX(Dados!$1:$350,MATCH($B11,Dados!$N:$N,0),MATCH(J$1,Dados!$1:$1,0))</f>
        <v>0</v>
      </c>
      <c r="K11" s="43">
        <f t="array" ref="K11">INDEX(Dados!$1:$350,MATCH($B11,Dados!$N:$N,0),MATCH(K$1,Dados!$1:$1,0))</f>
        <v>2</v>
      </c>
      <c r="L11" s="43">
        <f t="array" ref="L11">INDEX(Dados!$1:$350,MATCH($B11,Dados!$N:$N,0),MATCH(L$1,Dados!$1:$1,0))</f>
        <v>0</v>
      </c>
      <c r="M11" s="43">
        <f t="array" ref="M11">INDEX(Dados!$1:$350,MATCH($B11,Dados!$N:$N,0),MATCH(M$1,Dados!$1:$1,0))</f>
        <v>2</v>
      </c>
      <c r="N11" s="43">
        <f t="array" ref="N11">INDEX(Dados!$1:$350,MATCH($B11,Dados!$N:$N,0),MATCH(N$1,Dados!$1:$1,0))</f>
        <v>4228</v>
      </c>
      <c r="O11" s="43">
        <f t="array" ref="O11">INDEX(Dados!$1:$350,MATCH($B11,Dados!$N:$N,0),MATCH(O$1,Dados!$1:$1,0))</f>
        <v>2</v>
      </c>
      <c r="P11" s="43">
        <f t="array" ref="P11">INDEX(Dados!$1:$350,MATCH($B11,Dados!$N:$N,0),MATCH(P$1,Dados!$1:$1,0))</f>
        <v>0</v>
      </c>
      <c r="Q11" s="43">
        <f t="array" ref="Q11">INDEX(Dados!$1:$350,MATCH($B11,Dados!$N:$N,0),MATCH(Q$1,Dados!$1:$1,0))</f>
        <v>2</v>
      </c>
      <c r="R11" s="43">
        <f t="array" ref="R11">INDEX(Dados!$1:$350,MATCH($B11,Dados!$N:$N,0),MATCH(R$1,Dados!$1:$1,0))</f>
        <v>0</v>
      </c>
      <c r="S11" s="43">
        <f t="array" ref="S11">INDEX(Dados!$1:$350,MATCH($B11,Dados!$N:$N,0),MATCH(S$1,Dados!$1:$1,0))</f>
        <v>2</v>
      </c>
      <c r="T11" s="43">
        <f t="array" ref="T11">INDEX(Dados!$1:$350,MATCH($B11,Dados!$N:$N,0),MATCH(T$1,Dados!$1:$1,0))</f>
        <v>0</v>
      </c>
      <c r="U11" s="43">
        <f t="array" ref="U11">INDEX(Dados!$1:$350,MATCH($B11,Dados!$N:$N,0),MATCH(U$1,Dados!$1:$1,0))</f>
        <v>2</v>
      </c>
      <c r="V11" s="43">
        <f t="array" ref="V11">INDEX(Dados!$1:$350,MATCH($B11,Dados!$N:$N,0),MATCH(V$1,Dados!$1:$1,0))</f>
        <v>750</v>
      </c>
      <c r="W11" s="43">
        <f t="array" ref="W11">INDEX(Dados!$1:$350,MATCH($B11,Dados!$N:$N,0),MATCH(W$1,Dados!$1:$1,0))</f>
        <v>2</v>
      </c>
      <c r="X11" s="43">
        <f t="array" ref="X11">INDEX(Dados!$1:$350,MATCH($B11,Dados!$N:$N,0),MATCH(X$1,Dados!$1:$1,0))</f>
        <v>3</v>
      </c>
      <c r="Y11" s="43">
        <f t="array" ref="Y11">INDEX(Dados!$1:$350,MATCH($B11,Dados!$N:$N,0),MATCH(Y$1,Dados!$1:$1,0))</f>
        <v>2</v>
      </c>
      <c r="Z11" s="43">
        <f t="array" ref="Z11">INDEX(Dados!$1:$350,MATCH($B11,Dados!$N:$N,0),MATCH(Z$1,Dados!$1:$1,0))</f>
        <v>1800</v>
      </c>
      <c r="AA11" s="43">
        <f t="array" ref="AA11">INDEX(Dados!$1:$350,MATCH($B11,Dados!$N:$N,0),MATCH(AA$1,Dados!$1:$1,0))</f>
        <v>2</v>
      </c>
      <c r="AB11" s="45">
        <v>0.0</v>
      </c>
      <c r="AC11" s="45">
        <v>2.0</v>
      </c>
      <c r="AD11" s="43">
        <f t="array" ref="AD11">INDEX(Dados!$1:$350,MATCH($B11,Dados!$N:$N,0),MATCH(AD$1,Dados!$1:$1,0))</f>
        <v>68</v>
      </c>
      <c r="AE11" s="43">
        <f t="array" ref="AE11">INDEX(Dados!$1:$350,MATCH($B11,Dados!$N:$N,0),MATCH(AE$1,Dados!$1:$1,0))</f>
        <v>2</v>
      </c>
      <c r="AF11" s="43">
        <f t="array" ref="AF11">INDEX(Dados!$1:$350,MATCH($B11,Dados!$N:$N,0),MATCH(AF$1,Dados!$1:$1,0))</f>
        <v>230</v>
      </c>
      <c r="AG11" s="43">
        <f t="array" ref="AG11">INDEX(Dados!$1:$350,MATCH($B11,Dados!$N:$N,0),MATCH(AG$1,Dados!$1:$1,0))</f>
        <v>2</v>
      </c>
      <c r="AH11" s="43">
        <f t="array" ref="AH11">INDEX(Dados!$1:$350,MATCH($B11,Dados!$N:$N,0),MATCH(AH$1,Dados!$1:$1,0))</f>
        <v>484</v>
      </c>
      <c r="AI11" s="43">
        <f t="array" ref="AI11">INDEX(Dados!$1:$350,MATCH($B11,Dados!$N:$N,0),MATCH(AI$1,Dados!$1:$1,0))</f>
        <v>2</v>
      </c>
      <c r="AJ11" s="43">
        <f t="array" ref="AJ11">INDEX(Dados!$1:$350,MATCH($B11,Dados!$N:$N,0),MATCH(AJ$1,Dados!$1:$1,0))</f>
        <v>160</v>
      </c>
      <c r="AK11" s="43">
        <f t="array" ref="AK11">INDEX(Dados!$1:$350,MATCH($B11,Dados!$N:$N,0),MATCH(AK$1,Dados!$1:$1,0))</f>
        <v>2</v>
      </c>
      <c r="AL11" s="3">
        <v>0.0</v>
      </c>
      <c r="AM11" s="3">
        <v>2.0</v>
      </c>
      <c r="AN11" s="43">
        <f t="array" ref="AN11">INDEX(Dados!$1:$350,MATCH($B11,Dados!$N:$N,0),MATCH(AN$1,Dados!$1:$1,0))</f>
        <v>235</v>
      </c>
      <c r="AO11" s="43">
        <f t="array" ref="AO11">INDEX(Dados!$1:$350,MATCH($B11,Dados!$N:$N,0),MATCH(AO$1,Dados!$1:$1,0))</f>
        <v>2</v>
      </c>
      <c r="AP11" s="43">
        <f t="array" ref="AP11">INDEX(Dados!$1:$350,MATCH($B11,Dados!$N:$N,0),MATCH(AP$1,Dados!$1:$1,0))</f>
        <v>0</v>
      </c>
      <c r="AQ11" s="43">
        <f t="array" ref="AQ11">INDEX(Dados!$1:$350,MATCH($B11,Dados!$N:$N,0),MATCH(AQ$1,Dados!$1:$1,0))</f>
        <v>2</v>
      </c>
      <c r="AR11" s="43">
        <f t="array" ref="AR11">INDEX(Dados!$1:$350,MATCH($B11,Dados!$N:$N,0),MATCH(AR$1,Dados!$1:$1,0))</f>
        <v>150</v>
      </c>
      <c r="AS11" s="3">
        <v>2.0</v>
      </c>
      <c r="AT11" s="43">
        <f t="array" ref="AT11">INDEX(Dados!$1:$350,MATCH($B11,Dados!$N:$N,0),MATCH(AT$1,Dados!$1:$1,0))</f>
        <v>0</v>
      </c>
      <c r="AU11" s="43">
        <f t="array" ref="AU11">INDEX(Dados!$1:$350,MATCH($B11,Dados!$N:$N,0),MATCH(AU$1,Dados!$1:$1,0))</f>
        <v>2</v>
      </c>
      <c r="AV11" s="43">
        <f t="array" ref="AV11">INDEX(Dados!$1:$350,MATCH($B11,Dados!$N:$N,0),MATCH(AV$1,Dados!$1:$1,0))</f>
        <v>350</v>
      </c>
      <c r="AW11" s="43">
        <f t="array" ref="AW11">INDEX(Dados!$1:$350,MATCH($B11,Dados!$N:$N,0),MATCH(AW$1,Dados!$1:$1,0))</f>
        <v>2</v>
      </c>
      <c r="AX11" s="43">
        <f t="array" ref="AX11">INDEX(Dados!$1:$350,MATCH($B11,Dados!$N:$N,0),MATCH(AX$1,Dados!$1:$1,0))</f>
        <v>0</v>
      </c>
      <c r="AY11" s="43">
        <f t="array" ref="AY11">INDEX(Dados!$1:$350,MATCH($B11,Dados!$N:$N,0),MATCH(AY$1,Dados!$1:$1,0))</f>
        <v>2</v>
      </c>
      <c r="AZ11" s="43">
        <f t="array" ref="AZ11">INDEX(Dados!$1:$350,MATCH($B11,Dados!$N:$N,0),MATCH(AZ$1,Dados!$1:$1,0))</f>
        <v>0</v>
      </c>
      <c r="BA11" s="43">
        <f t="array" ref="BA11">INDEX(Dados!$1:$350,MATCH($B11,Dados!$N:$N,0),MATCH(BA$1,Dados!$1:$1,0))</f>
        <v>2</v>
      </c>
      <c r="BB11" s="43">
        <f t="array" ref="BB11">INDEX(Dados!$1:$350,MATCH($B11,Dados!$N:$N,0),MATCH(BB$1,Dados!$1:$1,0))</f>
        <v>5</v>
      </c>
      <c r="BC11" s="43">
        <f t="array" ref="BC11">INDEX(Dados!$1:$350,MATCH($B11,Dados!$N:$N,0),MATCH(BC$1,Dados!$1:$1,0))</f>
        <v>7</v>
      </c>
      <c r="BD11" s="43">
        <f t="array" ref="BD11">INDEX(Dados!$1:$350,MATCH($B11,Dados!$N:$N,0),MATCH(BD$1,Dados!$1:$1,0))</f>
        <v>2</v>
      </c>
      <c r="BE11" s="43">
        <f t="array" ref="BE11">INDEX(Dados!$1:$350,MATCH($B11,Dados!$N:$N,0),MATCH(BE$1,Dados!$1:$1,0))</f>
        <v>0</v>
      </c>
      <c r="BF11" s="43">
        <f t="array" ref="BF11">INDEX(Dados!$1:$350,MATCH($B11,Dados!$N:$N,0),MATCH(BF$1,Dados!$1:$1,0))</f>
        <v>1</v>
      </c>
      <c r="BG11" s="43">
        <f t="array" ref="BG11">INDEX(Dados!$1:$350,MATCH($B11,Dados!$N:$N,0),MATCH(BG$1,Dados!$1:$1,0))</f>
        <v>0</v>
      </c>
      <c r="BH11" s="43">
        <f t="array" ref="BH11">INDEX(Dados!$1:$350,MATCH($B11,Dados!$N:$N,0),MATCH(BH$1,Dados!$1:$1,0))</f>
        <v>2</v>
      </c>
      <c r="BI11" s="43">
        <f t="array" ref="BI11">INDEX(Dados!$1:$350,MATCH($B11,Dados!$N:$N,0),MATCH(BI$1,Dados!$1:$1,0))</f>
        <v>2</v>
      </c>
    </row>
    <row r="12">
      <c r="A12" s="3">
        <v>4.2572697823E10</v>
      </c>
      <c r="B12" s="3" t="s">
        <v>1637</v>
      </c>
      <c r="C12" s="3" t="s">
        <v>1636</v>
      </c>
      <c r="D12" s="43">
        <f t="array" ref="D12">INDEX(Dados!$1:$350,MATCH($B12,Dados!$N:$N,0),MATCH(D$1,Dados!$1:$1,0))</f>
        <v>20</v>
      </c>
      <c r="E12" s="44" t="s">
        <v>2562</v>
      </c>
      <c r="F12" s="43" t="s">
        <v>92</v>
      </c>
      <c r="G12" s="43">
        <f t="array" ref="G12">INDEX(Dados!$1:$350,MATCH($B12,Dados!$N:$N,0),MATCH(G$1,Dados!$1:$1,0))</f>
        <v>2023</v>
      </c>
      <c r="H12" s="43">
        <f t="array" ref="H12">INDEX(Dados!$1:$350,MATCH($B12,Dados!$N:$N,0),MATCH(H$1,Dados!$1:$1,0))</f>
        <v>5</v>
      </c>
      <c r="I12" s="43">
        <f t="array" ref="I12">INDEX(Dados!$1:$350,MATCH($B12,Dados!$N:$N,0),MATCH(I$1,Dados!$1:$1,0))</f>
        <v>10</v>
      </c>
      <c r="J12" s="43">
        <f t="array" ref="J12">INDEX(Dados!$1:$350,MATCH($B12,Dados!$N:$N,0),MATCH(J$1,Dados!$1:$1,0))</f>
        <v>0</v>
      </c>
      <c r="K12" s="43">
        <f t="array" ref="K12">INDEX(Dados!$1:$350,MATCH($B12,Dados!$N:$N,0),MATCH(K$1,Dados!$1:$1,0))</f>
        <v>2</v>
      </c>
      <c r="L12" s="43">
        <f t="array" ref="L12">INDEX(Dados!$1:$350,MATCH($B12,Dados!$N:$N,0),MATCH(L$1,Dados!$1:$1,0))</f>
        <v>0</v>
      </c>
      <c r="M12" s="43">
        <f t="array" ref="M12">INDEX(Dados!$1:$350,MATCH($B12,Dados!$N:$N,0),MATCH(M$1,Dados!$1:$1,0))</f>
        <v>2</v>
      </c>
      <c r="N12" s="43">
        <f t="array" ref="N12">INDEX(Dados!$1:$350,MATCH($B12,Dados!$N:$N,0),MATCH(N$1,Dados!$1:$1,0))</f>
        <v>1200</v>
      </c>
      <c r="O12" s="43">
        <f t="array" ref="O12">INDEX(Dados!$1:$350,MATCH($B12,Dados!$N:$N,0),MATCH(O$1,Dados!$1:$1,0))</f>
        <v>2</v>
      </c>
      <c r="P12" s="43">
        <f t="array" ref="P12">INDEX(Dados!$1:$350,MATCH($B12,Dados!$N:$N,0),MATCH(P$1,Dados!$1:$1,0))</f>
        <v>0</v>
      </c>
      <c r="Q12" s="43">
        <f t="array" ref="Q12">INDEX(Dados!$1:$350,MATCH($B12,Dados!$N:$N,0),MATCH(Q$1,Dados!$1:$1,0))</f>
        <v>2</v>
      </c>
      <c r="R12" s="43">
        <f t="array" ref="R12">INDEX(Dados!$1:$350,MATCH($B12,Dados!$N:$N,0),MATCH(R$1,Dados!$1:$1,0))</f>
        <v>0</v>
      </c>
      <c r="S12" s="43">
        <f t="array" ref="S12">INDEX(Dados!$1:$350,MATCH($B12,Dados!$N:$N,0),MATCH(S$1,Dados!$1:$1,0))</f>
        <v>2</v>
      </c>
      <c r="T12" s="43">
        <f t="array" ref="T12">INDEX(Dados!$1:$350,MATCH($B12,Dados!$N:$N,0),MATCH(T$1,Dados!$1:$1,0))</f>
        <v>927</v>
      </c>
      <c r="U12" s="43">
        <f t="array" ref="U12">INDEX(Dados!$1:$350,MATCH($B12,Dados!$N:$N,0),MATCH(U$1,Dados!$1:$1,0))</f>
        <v>2</v>
      </c>
      <c r="V12" s="43">
        <f t="array" ref="V12">INDEX(Dados!$1:$350,MATCH($B12,Dados!$N:$N,0),MATCH(V$1,Dados!$1:$1,0))</f>
        <v>0</v>
      </c>
      <c r="W12" s="43">
        <f t="array" ref="W12">INDEX(Dados!$1:$350,MATCH($B12,Dados!$N:$N,0),MATCH(W$1,Dados!$1:$1,0))</f>
        <v>2</v>
      </c>
      <c r="X12" s="43">
        <f t="array" ref="X12">INDEX(Dados!$1:$350,MATCH($B12,Dados!$N:$N,0),MATCH(X$1,Dados!$1:$1,0))</f>
        <v>2</v>
      </c>
      <c r="Y12" s="43">
        <f t="array" ref="Y12">INDEX(Dados!$1:$350,MATCH($B12,Dados!$N:$N,0),MATCH(Y$1,Dados!$1:$1,0))</f>
        <v>2</v>
      </c>
      <c r="Z12" s="43">
        <f t="array" ref="Z12">INDEX(Dados!$1:$350,MATCH($B12,Dados!$N:$N,0),MATCH(Z$1,Dados!$1:$1,0))</f>
        <v>0</v>
      </c>
      <c r="AA12" s="43">
        <f t="array" ref="AA12">INDEX(Dados!$1:$350,MATCH($B12,Dados!$N:$N,0),MATCH(AA$1,Dados!$1:$1,0))</f>
        <v>2</v>
      </c>
      <c r="AB12" s="45">
        <v>0.0</v>
      </c>
      <c r="AC12" s="45">
        <v>2.0</v>
      </c>
      <c r="AD12" s="43">
        <f t="array" ref="AD12">INDEX(Dados!$1:$350,MATCH($B12,Dados!$N:$N,0),MATCH(AD$1,Dados!$1:$1,0))</f>
        <v>52</v>
      </c>
      <c r="AE12" s="43">
        <f t="array" ref="AE12">INDEX(Dados!$1:$350,MATCH($B12,Dados!$N:$N,0),MATCH(AE$1,Dados!$1:$1,0))</f>
        <v>2</v>
      </c>
      <c r="AF12" s="43">
        <f t="array" ref="AF12">INDEX(Dados!$1:$350,MATCH($B12,Dados!$N:$N,0),MATCH(AF$1,Dados!$1:$1,0))</f>
        <v>235</v>
      </c>
      <c r="AG12" s="43">
        <f t="array" ref="AG12">INDEX(Dados!$1:$350,MATCH($B12,Dados!$N:$N,0),MATCH(AG$1,Dados!$1:$1,0))</f>
        <v>2</v>
      </c>
      <c r="AH12" s="43">
        <f t="array" ref="AH12">INDEX(Dados!$1:$350,MATCH($B12,Dados!$N:$N,0),MATCH(AH$1,Dados!$1:$1,0))</f>
        <v>0</v>
      </c>
      <c r="AI12" s="43">
        <f t="array" ref="AI12">INDEX(Dados!$1:$350,MATCH($B12,Dados!$N:$N,0),MATCH(AI$1,Dados!$1:$1,0))</f>
        <v>2</v>
      </c>
      <c r="AJ12" s="43">
        <f t="array" ref="AJ12">INDEX(Dados!$1:$350,MATCH($B12,Dados!$N:$N,0),MATCH(AJ$1,Dados!$1:$1,0))</f>
        <v>0</v>
      </c>
      <c r="AK12" s="43">
        <f t="array" ref="AK12">INDEX(Dados!$1:$350,MATCH($B12,Dados!$N:$N,0),MATCH(AK$1,Dados!$1:$1,0))</f>
        <v>2</v>
      </c>
      <c r="AL12" s="3">
        <v>0.0</v>
      </c>
      <c r="AM12" s="3">
        <v>2.0</v>
      </c>
      <c r="AN12" s="43">
        <f t="array" ref="AN12">INDEX(Dados!$1:$350,MATCH($B12,Dados!$N:$N,0),MATCH(AN$1,Dados!$1:$1,0))</f>
        <v>66</v>
      </c>
      <c r="AO12" s="43">
        <f t="array" ref="AO12">INDEX(Dados!$1:$350,MATCH($B12,Dados!$N:$N,0),MATCH(AO$1,Dados!$1:$1,0))</f>
        <v>2</v>
      </c>
      <c r="AP12" s="43">
        <f t="array" ref="AP12">INDEX(Dados!$1:$350,MATCH($B12,Dados!$N:$N,0),MATCH(AP$1,Dados!$1:$1,0))</f>
        <v>319</v>
      </c>
      <c r="AQ12" s="43">
        <f t="array" ref="AQ12">INDEX(Dados!$1:$350,MATCH($B12,Dados!$N:$N,0),MATCH(AQ$1,Dados!$1:$1,0))</f>
        <v>2</v>
      </c>
      <c r="AR12" s="43">
        <f t="array" ref="AR12">INDEX(Dados!$1:$350,MATCH($B12,Dados!$N:$N,0),MATCH(AR$1,Dados!$1:$1,0))</f>
        <v>250</v>
      </c>
      <c r="AS12" s="3">
        <v>2.0</v>
      </c>
      <c r="AT12" s="43">
        <f t="array" ref="AT12">INDEX(Dados!$1:$350,MATCH($B12,Dados!$N:$N,0),MATCH(AT$1,Dados!$1:$1,0))</f>
        <v>0</v>
      </c>
      <c r="AU12" s="43">
        <f t="array" ref="AU12">INDEX(Dados!$1:$350,MATCH($B12,Dados!$N:$N,0),MATCH(AU$1,Dados!$1:$1,0))</f>
        <v>2</v>
      </c>
      <c r="AV12" s="43">
        <f t="array" ref="AV12">INDEX(Dados!$1:$350,MATCH($B12,Dados!$N:$N,0),MATCH(AV$1,Dados!$1:$1,0))</f>
        <v>0</v>
      </c>
      <c r="AW12" s="43">
        <f t="array" ref="AW12">INDEX(Dados!$1:$350,MATCH($B12,Dados!$N:$N,0),MATCH(AW$1,Dados!$1:$1,0))</f>
        <v>2</v>
      </c>
      <c r="AX12" s="43">
        <f t="array" ref="AX12">INDEX(Dados!$1:$350,MATCH($B12,Dados!$N:$N,0),MATCH(AX$1,Dados!$1:$1,0))</f>
        <v>0</v>
      </c>
      <c r="AY12" s="43">
        <f t="array" ref="AY12">INDEX(Dados!$1:$350,MATCH($B12,Dados!$N:$N,0),MATCH(AY$1,Dados!$1:$1,0))</f>
        <v>2</v>
      </c>
      <c r="AZ12" s="43">
        <f t="array" ref="AZ12">INDEX(Dados!$1:$350,MATCH($B12,Dados!$N:$N,0),MATCH(AZ$1,Dados!$1:$1,0))</f>
        <v>55</v>
      </c>
      <c r="BA12" s="43">
        <f t="array" ref="BA12">INDEX(Dados!$1:$350,MATCH($B12,Dados!$N:$N,0),MATCH(BA$1,Dados!$1:$1,0))</f>
        <v>2</v>
      </c>
      <c r="BB12" s="43">
        <f t="array" ref="BB12">INDEX(Dados!$1:$350,MATCH($B12,Dados!$N:$N,0),MATCH(BB$1,Dados!$1:$1,0))</f>
        <v>3</v>
      </c>
      <c r="BC12" s="43">
        <f t="array" ref="BC12">INDEX(Dados!$1:$350,MATCH($B12,Dados!$N:$N,0),MATCH(BC$1,Dados!$1:$1,0))</f>
        <v>4</v>
      </c>
      <c r="BD12" s="43">
        <f t="array" ref="BD12">INDEX(Dados!$1:$350,MATCH($B12,Dados!$N:$N,0),MATCH(BD$1,Dados!$1:$1,0))</f>
        <v>3</v>
      </c>
      <c r="BE12" s="43">
        <f t="array" ref="BE12">INDEX(Dados!$1:$350,MATCH($B12,Dados!$N:$N,0),MATCH(BE$1,Dados!$1:$1,0))</f>
        <v>0</v>
      </c>
      <c r="BF12" s="43">
        <f t="array" ref="BF12">INDEX(Dados!$1:$350,MATCH($B12,Dados!$N:$N,0),MATCH(BF$1,Dados!$1:$1,0))</f>
        <v>0</v>
      </c>
      <c r="BG12" s="43">
        <f t="array" ref="BG12">INDEX(Dados!$1:$350,MATCH($B12,Dados!$N:$N,0),MATCH(BG$1,Dados!$1:$1,0))</f>
        <v>0</v>
      </c>
      <c r="BH12" s="43">
        <f t="array" ref="BH12">INDEX(Dados!$1:$350,MATCH($B12,Dados!$N:$N,0),MATCH(BH$1,Dados!$1:$1,0))</f>
        <v>2</v>
      </c>
      <c r="BI12" s="43">
        <f t="array" ref="BI12">INDEX(Dados!$1:$350,MATCH($B12,Dados!$N:$N,0),MATCH(BI$1,Dados!$1:$1,0))</f>
        <v>2</v>
      </c>
    </row>
    <row r="13">
      <c r="A13" s="3">
        <v>4.2318216827E10</v>
      </c>
      <c r="B13" s="3" t="s">
        <v>1043</v>
      </c>
      <c r="C13" s="3" t="s">
        <v>1042</v>
      </c>
      <c r="D13" s="43">
        <f t="array" ref="D13">INDEX(Dados!$1:$350,MATCH($B13,Dados!$N:$N,0),MATCH(D$1,Dados!$1:$1,0))</f>
        <v>17</v>
      </c>
      <c r="E13" s="44" t="s">
        <v>2562</v>
      </c>
      <c r="F13" s="43" t="s">
        <v>92</v>
      </c>
      <c r="G13" s="43">
        <f t="array" ref="G13">INDEX(Dados!$1:$350,MATCH($B13,Dados!$N:$N,0),MATCH(G$1,Dados!$1:$1,0))</f>
        <v>2022</v>
      </c>
      <c r="H13" s="43">
        <f t="array" ref="H13">INDEX(Dados!$1:$350,MATCH($B13,Dados!$N:$N,0),MATCH(H$1,Dados!$1:$1,0))</f>
        <v>3</v>
      </c>
      <c r="I13" s="43">
        <f t="array" ref="I13">INDEX(Dados!$1:$350,MATCH($B13,Dados!$N:$N,0),MATCH(I$1,Dados!$1:$1,0))</f>
        <v>4</v>
      </c>
      <c r="J13" s="43">
        <f t="array" ref="J13">INDEX(Dados!$1:$350,MATCH($B13,Dados!$N:$N,0),MATCH(J$1,Dados!$1:$1,0))</f>
        <v>0</v>
      </c>
      <c r="K13" s="43">
        <f t="array" ref="K13">INDEX(Dados!$1:$350,MATCH($B13,Dados!$N:$N,0),MATCH(K$1,Dados!$1:$1,0))</f>
        <v>2</v>
      </c>
      <c r="L13" s="43">
        <f t="array" ref="L13">INDEX(Dados!$1:$350,MATCH($B13,Dados!$N:$N,0),MATCH(L$1,Dados!$1:$1,0))</f>
        <v>0</v>
      </c>
      <c r="M13" s="43">
        <f t="array" ref="M13">INDEX(Dados!$1:$350,MATCH($B13,Dados!$N:$N,0),MATCH(M$1,Dados!$1:$1,0))</f>
        <v>2</v>
      </c>
      <c r="N13" s="43">
        <f t="array" ref="N13">INDEX(Dados!$1:$350,MATCH($B13,Dados!$N:$N,0),MATCH(N$1,Dados!$1:$1,0))</f>
        <v>0</v>
      </c>
      <c r="O13" s="43">
        <f t="array" ref="O13">INDEX(Dados!$1:$350,MATCH($B13,Dados!$N:$N,0),MATCH(O$1,Dados!$1:$1,0))</f>
        <v>2</v>
      </c>
      <c r="P13" s="43">
        <f t="array" ref="P13">INDEX(Dados!$1:$350,MATCH($B13,Dados!$N:$N,0),MATCH(P$1,Dados!$1:$1,0))</f>
        <v>0</v>
      </c>
      <c r="Q13" s="43">
        <f t="array" ref="Q13">INDEX(Dados!$1:$350,MATCH($B13,Dados!$N:$N,0),MATCH(Q$1,Dados!$1:$1,0))</f>
        <v>2</v>
      </c>
      <c r="R13" s="43">
        <f t="array" ref="R13">INDEX(Dados!$1:$350,MATCH($B13,Dados!$N:$N,0),MATCH(R$1,Dados!$1:$1,0))</f>
        <v>0</v>
      </c>
      <c r="S13" s="43">
        <f t="array" ref="S13">INDEX(Dados!$1:$350,MATCH($B13,Dados!$N:$N,0),MATCH(S$1,Dados!$1:$1,0))</f>
        <v>2</v>
      </c>
      <c r="T13" s="43">
        <f t="array" ref="T13">INDEX(Dados!$1:$350,MATCH($B13,Dados!$N:$N,0),MATCH(T$1,Dados!$1:$1,0))</f>
        <v>2200</v>
      </c>
      <c r="U13" s="43">
        <f t="array" ref="U13">INDEX(Dados!$1:$350,MATCH($B13,Dados!$N:$N,0),MATCH(U$1,Dados!$1:$1,0))</f>
        <v>2</v>
      </c>
      <c r="V13" s="43">
        <f t="array" ref="V13">INDEX(Dados!$1:$350,MATCH($B13,Dados!$N:$N,0),MATCH(V$1,Dados!$1:$1,0))</f>
        <v>0</v>
      </c>
      <c r="W13" s="43">
        <f t="array" ref="W13">INDEX(Dados!$1:$350,MATCH($B13,Dados!$N:$N,0),MATCH(W$1,Dados!$1:$1,0))</f>
        <v>2</v>
      </c>
      <c r="X13" s="43">
        <f t="array" ref="X13">INDEX(Dados!$1:$350,MATCH($B13,Dados!$N:$N,0),MATCH(X$1,Dados!$1:$1,0))</f>
        <v>1</v>
      </c>
      <c r="Y13" s="43">
        <f t="array" ref="Y13">INDEX(Dados!$1:$350,MATCH($B13,Dados!$N:$N,0),MATCH(Y$1,Dados!$1:$1,0))</f>
        <v>2</v>
      </c>
      <c r="Z13" s="43">
        <f t="array" ref="Z13">INDEX(Dados!$1:$350,MATCH($B13,Dados!$N:$N,0),MATCH(Z$1,Dados!$1:$1,0))</f>
        <v>0</v>
      </c>
      <c r="AA13" s="43">
        <f t="array" ref="AA13">INDEX(Dados!$1:$350,MATCH($B13,Dados!$N:$N,0),MATCH(AA$1,Dados!$1:$1,0))</f>
        <v>2</v>
      </c>
      <c r="AB13" s="45">
        <v>0.0</v>
      </c>
      <c r="AC13" s="45">
        <v>2.0</v>
      </c>
      <c r="AD13" s="43">
        <f t="array" ref="AD13">INDEX(Dados!$1:$350,MATCH($B13,Dados!$N:$N,0),MATCH(AD$1,Dados!$1:$1,0))</f>
        <v>0</v>
      </c>
      <c r="AE13" s="43">
        <f t="array" ref="AE13">INDEX(Dados!$1:$350,MATCH($B13,Dados!$N:$N,0),MATCH(AE$1,Dados!$1:$1,0))</f>
        <v>2</v>
      </c>
      <c r="AF13" s="43">
        <f t="array" ref="AF13">INDEX(Dados!$1:$350,MATCH($B13,Dados!$N:$N,0),MATCH(AF$1,Dados!$1:$1,0))</f>
        <v>0</v>
      </c>
      <c r="AG13" s="43">
        <f t="array" ref="AG13">INDEX(Dados!$1:$350,MATCH($B13,Dados!$N:$N,0),MATCH(AG$1,Dados!$1:$1,0))</f>
        <v>2</v>
      </c>
      <c r="AH13" s="43">
        <f t="array" ref="AH13">INDEX(Dados!$1:$350,MATCH($B13,Dados!$N:$N,0),MATCH(AH$1,Dados!$1:$1,0))</f>
        <v>0</v>
      </c>
      <c r="AI13" s="43">
        <f t="array" ref="AI13">INDEX(Dados!$1:$350,MATCH($B13,Dados!$N:$N,0),MATCH(AI$1,Dados!$1:$1,0))</f>
        <v>2</v>
      </c>
      <c r="AJ13" s="43">
        <f t="array" ref="AJ13">INDEX(Dados!$1:$350,MATCH($B13,Dados!$N:$N,0),MATCH(AJ$1,Dados!$1:$1,0))</f>
        <v>0</v>
      </c>
      <c r="AK13" s="43">
        <f t="array" ref="AK13">INDEX(Dados!$1:$350,MATCH($B13,Dados!$N:$N,0),MATCH(AK$1,Dados!$1:$1,0))</f>
        <v>2</v>
      </c>
      <c r="AL13" s="3">
        <v>0.0</v>
      </c>
      <c r="AM13" s="3">
        <v>2.0</v>
      </c>
      <c r="AN13" s="43">
        <f t="array" ref="AN13">INDEX(Dados!$1:$350,MATCH($B13,Dados!$N:$N,0),MATCH(AN$1,Dados!$1:$1,0))</f>
        <v>62</v>
      </c>
      <c r="AO13" s="43">
        <f t="array" ref="AO13">INDEX(Dados!$1:$350,MATCH($B13,Dados!$N:$N,0),MATCH(AO$1,Dados!$1:$1,0))</f>
        <v>2</v>
      </c>
      <c r="AP13" s="43">
        <f t="array" ref="AP13">INDEX(Dados!$1:$350,MATCH($B13,Dados!$N:$N,0),MATCH(AP$1,Dados!$1:$1,0))</f>
        <v>0</v>
      </c>
      <c r="AQ13" s="43">
        <f t="array" ref="AQ13">INDEX(Dados!$1:$350,MATCH($B13,Dados!$N:$N,0),MATCH(AQ$1,Dados!$1:$1,0))</f>
        <v>2</v>
      </c>
      <c r="AR13" s="43">
        <f t="array" ref="AR13">INDEX(Dados!$1:$350,MATCH($B13,Dados!$N:$N,0),MATCH(AR$1,Dados!$1:$1,0))</f>
        <v>258</v>
      </c>
      <c r="AS13" s="3">
        <v>2.0</v>
      </c>
      <c r="AT13" s="43">
        <f t="array" ref="AT13">INDEX(Dados!$1:$350,MATCH($B13,Dados!$N:$N,0),MATCH(AT$1,Dados!$1:$1,0))</f>
        <v>0</v>
      </c>
      <c r="AU13" s="43">
        <f t="array" ref="AU13">INDEX(Dados!$1:$350,MATCH($B13,Dados!$N:$N,0),MATCH(AU$1,Dados!$1:$1,0))</f>
        <v>2</v>
      </c>
      <c r="AV13" s="43">
        <f t="array" ref="AV13">INDEX(Dados!$1:$350,MATCH($B13,Dados!$N:$N,0),MATCH(AV$1,Dados!$1:$1,0))</f>
        <v>0</v>
      </c>
      <c r="AW13" s="43">
        <f t="array" ref="AW13">INDEX(Dados!$1:$350,MATCH($B13,Dados!$N:$N,0),MATCH(AW$1,Dados!$1:$1,0))</f>
        <v>2</v>
      </c>
      <c r="AX13" s="43">
        <f t="array" ref="AX13">INDEX(Dados!$1:$350,MATCH($B13,Dados!$N:$N,0),MATCH(AX$1,Dados!$1:$1,0))</f>
        <v>0</v>
      </c>
      <c r="AY13" s="43">
        <f t="array" ref="AY13">INDEX(Dados!$1:$350,MATCH($B13,Dados!$N:$N,0),MATCH(AY$1,Dados!$1:$1,0))</f>
        <v>2</v>
      </c>
      <c r="AZ13" s="43">
        <f t="array" ref="AZ13">INDEX(Dados!$1:$350,MATCH($B13,Dados!$N:$N,0),MATCH(AZ$1,Dados!$1:$1,0))</f>
        <v>2851</v>
      </c>
      <c r="BA13" s="43">
        <f t="array" ref="BA13">INDEX(Dados!$1:$350,MATCH($B13,Dados!$N:$N,0),MATCH(BA$1,Dados!$1:$1,0))</f>
        <v>2</v>
      </c>
      <c r="BB13" s="43">
        <f t="array" ref="BB13">INDEX(Dados!$1:$350,MATCH($B13,Dados!$N:$N,0),MATCH(BB$1,Dados!$1:$1,0))</f>
        <v>5</v>
      </c>
      <c r="BC13" s="43">
        <f t="array" ref="BC13">INDEX(Dados!$1:$350,MATCH($B13,Dados!$N:$N,0),MATCH(BC$1,Dados!$1:$1,0))</f>
        <v>5</v>
      </c>
      <c r="BD13" s="43">
        <f t="array" ref="BD13">INDEX(Dados!$1:$350,MATCH($B13,Dados!$N:$N,0),MATCH(BD$1,Dados!$1:$1,0))</f>
        <v>1</v>
      </c>
      <c r="BE13" s="43">
        <f t="array" ref="BE13">INDEX(Dados!$1:$350,MATCH($B13,Dados!$N:$N,0),MATCH(BE$1,Dados!$1:$1,0))</f>
        <v>0</v>
      </c>
      <c r="BF13" s="43">
        <f t="array" ref="BF13">INDEX(Dados!$1:$350,MATCH($B13,Dados!$N:$N,0),MATCH(BF$1,Dados!$1:$1,0))</f>
        <v>0</v>
      </c>
      <c r="BG13" s="43">
        <f t="array" ref="BG13">INDEX(Dados!$1:$350,MATCH($B13,Dados!$N:$N,0),MATCH(BG$1,Dados!$1:$1,0))</f>
        <v>0</v>
      </c>
      <c r="BH13" s="43">
        <f t="array" ref="BH13">INDEX(Dados!$1:$350,MATCH($B13,Dados!$N:$N,0),MATCH(BH$1,Dados!$1:$1,0))</f>
        <v>1</v>
      </c>
      <c r="BI13" s="43">
        <f t="array" ref="BI13">INDEX(Dados!$1:$350,MATCH($B13,Dados!$N:$N,0),MATCH(BI$1,Dados!$1:$1,0))</f>
        <v>1</v>
      </c>
    </row>
    <row r="14">
      <c r="A14" s="3">
        <v>5.1978566883E10</v>
      </c>
      <c r="B14" s="3" t="s">
        <v>1363</v>
      </c>
      <c r="C14" s="3" t="s">
        <v>1362</v>
      </c>
      <c r="D14" s="43">
        <f t="array" ref="D14">INDEX(Dados!$1:$350,MATCH($B14,Dados!$N:$N,0),MATCH(D$1,Dados!$1:$1,0))</f>
        <v>21</v>
      </c>
      <c r="E14" s="44" t="s">
        <v>2562</v>
      </c>
      <c r="F14" s="43" t="s">
        <v>92</v>
      </c>
      <c r="G14" s="43">
        <f t="array" ref="G14">INDEX(Dados!$1:$350,MATCH($B14,Dados!$N:$N,0),MATCH(G$1,Dados!$1:$1,0))</f>
        <v>2019</v>
      </c>
      <c r="H14" s="43">
        <f t="array" ref="H14">INDEX(Dados!$1:$350,MATCH($B14,Dados!$N:$N,0),MATCH(H$1,Dados!$1:$1,0))</f>
        <v>6</v>
      </c>
      <c r="I14" s="43">
        <f t="array" ref="I14">INDEX(Dados!$1:$350,MATCH($B14,Dados!$N:$N,0),MATCH(I$1,Dados!$1:$1,0))</f>
        <v>12</v>
      </c>
      <c r="J14" s="43">
        <f t="array" ref="J14">INDEX(Dados!$1:$350,MATCH($B14,Dados!$N:$N,0),MATCH(J$1,Dados!$1:$1,0))</f>
        <v>0</v>
      </c>
      <c r="K14" s="43">
        <f t="array" ref="K14">INDEX(Dados!$1:$350,MATCH($B14,Dados!$N:$N,0),MATCH(K$1,Dados!$1:$1,0))</f>
        <v>2</v>
      </c>
      <c r="L14" s="43">
        <f t="array" ref="L14">INDEX(Dados!$1:$350,MATCH($B14,Dados!$N:$N,0),MATCH(L$1,Dados!$1:$1,0))</f>
        <v>0</v>
      </c>
      <c r="M14" s="43">
        <f t="array" ref="M14">INDEX(Dados!$1:$350,MATCH($B14,Dados!$N:$N,0),MATCH(M$1,Dados!$1:$1,0))</f>
        <v>2</v>
      </c>
      <c r="N14" s="43">
        <f t="array" ref="N14">INDEX(Dados!$1:$350,MATCH($B14,Dados!$N:$N,0),MATCH(N$1,Dados!$1:$1,0))</f>
        <v>3500</v>
      </c>
      <c r="O14" s="43">
        <f t="array" ref="O14">INDEX(Dados!$1:$350,MATCH($B14,Dados!$N:$N,0),MATCH(O$1,Dados!$1:$1,0))</f>
        <v>0</v>
      </c>
      <c r="P14" s="43">
        <f t="array" ref="P14">INDEX(Dados!$1:$350,MATCH($B14,Dados!$N:$N,0),MATCH(P$1,Dados!$1:$1,0))</f>
        <v>0</v>
      </c>
      <c r="Q14" s="43">
        <f t="array" ref="Q14">INDEX(Dados!$1:$350,MATCH($B14,Dados!$N:$N,0),MATCH(Q$1,Dados!$1:$1,0))</f>
        <v>2</v>
      </c>
      <c r="R14" s="43">
        <f t="array" ref="R14">INDEX(Dados!$1:$350,MATCH($B14,Dados!$N:$N,0),MATCH(R$1,Dados!$1:$1,0))</f>
        <v>0</v>
      </c>
      <c r="S14" s="43">
        <f t="array" ref="S14">INDEX(Dados!$1:$350,MATCH($B14,Dados!$N:$N,0),MATCH(S$1,Dados!$1:$1,0))</f>
        <v>2</v>
      </c>
      <c r="T14" s="43">
        <f t="array" ref="T14">INDEX(Dados!$1:$350,MATCH($B14,Dados!$N:$N,0),MATCH(T$1,Dados!$1:$1,0))</f>
        <v>0</v>
      </c>
      <c r="U14" s="43">
        <f t="array" ref="U14">INDEX(Dados!$1:$350,MATCH($B14,Dados!$N:$N,0),MATCH(U$1,Dados!$1:$1,0))</f>
        <v>2</v>
      </c>
      <c r="V14" s="43">
        <f t="array" ref="V14">INDEX(Dados!$1:$350,MATCH($B14,Dados!$N:$N,0),MATCH(V$1,Dados!$1:$1,0))</f>
        <v>0</v>
      </c>
      <c r="W14" s="43">
        <f t="array" ref="W14">INDEX(Dados!$1:$350,MATCH($B14,Dados!$N:$N,0),MATCH(W$1,Dados!$1:$1,0))</f>
        <v>2</v>
      </c>
      <c r="X14" s="43">
        <f t="array" ref="X14">INDEX(Dados!$1:$350,MATCH($B14,Dados!$N:$N,0),MATCH(X$1,Dados!$1:$1,0))</f>
        <v>2</v>
      </c>
      <c r="Y14" s="43">
        <f t="array" ref="Y14">INDEX(Dados!$1:$350,MATCH($B14,Dados!$N:$N,0),MATCH(Y$1,Dados!$1:$1,0))</f>
        <v>2</v>
      </c>
      <c r="Z14" s="43">
        <f t="array" ref="Z14">INDEX(Dados!$1:$350,MATCH($B14,Dados!$N:$N,0),MATCH(Z$1,Dados!$1:$1,0))</f>
        <v>0</v>
      </c>
      <c r="AA14" s="43">
        <f t="array" ref="AA14">INDEX(Dados!$1:$350,MATCH($B14,Dados!$N:$N,0),MATCH(AA$1,Dados!$1:$1,0))</f>
        <v>2</v>
      </c>
      <c r="AB14" s="45">
        <v>0.0</v>
      </c>
      <c r="AC14" s="45">
        <v>2.0</v>
      </c>
      <c r="AD14" s="43">
        <f t="array" ref="AD14">INDEX(Dados!$1:$350,MATCH($B14,Dados!$N:$N,0),MATCH(AD$1,Dados!$1:$1,0))</f>
        <v>65</v>
      </c>
      <c r="AE14" s="43">
        <f t="array" ref="AE14">INDEX(Dados!$1:$350,MATCH($B14,Dados!$N:$N,0),MATCH(AE$1,Dados!$1:$1,0))</f>
        <v>2</v>
      </c>
      <c r="AF14" s="43">
        <f t="array" ref="AF14">INDEX(Dados!$1:$350,MATCH($B14,Dados!$N:$N,0),MATCH(AF$1,Dados!$1:$1,0))</f>
        <v>125</v>
      </c>
      <c r="AG14" s="43">
        <f t="array" ref="AG14">INDEX(Dados!$1:$350,MATCH($B14,Dados!$N:$N,0),MATCH(AG$1,Dados!$1:$1,0))</f>
        <v>2</v>
      </c>
      <c r="AH14" s="43">
        <f t="array" ref="AH14">INDEX(Dados!$1:$350,MATCH($B14,Dados!$N:$N,0),MATCH(AH$1,Dados!$1:$1,0))</f>
        <v>0</v>
      </c>
      <c r="AI14" s="43">
        <f t="array" ref="AI14">INDEX(Dados!$1:$350,MATCH($B14,Dados!$N:$N,0),MATCH(AI$1,Dados!$1:$1,0))</f>
        <v>2</v>
      </c>
      <c r="AJ14" s="43">
        <f t="array" ref="AJ14">INDEX(Dados!$1:$350,MATCH($B14,Dados!$N:$N,0),MATCH(AJ$1,Dados!$1:$1,0))</f>
        <v>0</v>
      </c>
      <c r="AK14" s="43">
        <f t="array" ref="AK14">INDEX(Dados!$1:$350,MATCH($B14,Dados!$N:$N,0),MATCH(AK$1,Dados!$1:$1,0))</f>
        <v>2</v>
      </c>
      <c r="AL14" s="3">
        <v>0.0</v>
      </c>
      <c r="AM14" s="3">
        <v>2.0</v>
      </c>
      <c r="AN14" s="43">
        <f t="array" ref="AN14">INDEX(Dados!$1:$350,MATCH($B14,Dados!$N:$N,0),MATCH(AN$1,Dados!$1:$1,0))</f>
        <v>0</v>
      </c>
      <c r="AO14" s="43">
        <f t="array" ref="AO14">INDEX(Dados!$1:$350,MATCH($B14,Dados!$N:$N,0),MATCH(AO$1,Dados!$1:$1,0))</f>
        <v>2</v>
      </c>
      <c r="AP14" s="43">
        <f t="array" ref="AP14">INDEX(Dados!$1:$350,MATCH($B14,Dados!$N:$N,0),MATCH(AP$1,Dados!$1:$1,0))</f>
        <v>70</v>
      </c>
      <c r="AQ14" s="43">
        <f t="array" ref="AQ14">INDEX(Dados!$1:$350,MATCH($B14,Dados!$N:$N,0),MATCH(AQ$1,Dados!$1:$1,0))</f>
        <v>0</v>
      </c>
      <c r="AR14" s="43">
        <f t="array" ref="AR14">INDEX(Dados!$1:$350,MATCH($B14,Dados!$N:$N,0),MATCH(AR$1,Dados!$1:$1,0))</f>
        <v>200</v>
      </c>
      <c r="AS14" s="3">
        <v>2.0</v>
      </c>
      <c r="AT14" s="43">
        <f t="array" ref="AT14">INDEX(Dados!$1:$350,MATCH($B14,Dados!$N:$N,0),MATCH(AT$1,Dados!$1:$1,0))</f>
        <v>0</v>
      </c>
      <c r="AU14" s="43">
        <f t="array" ref="AU14">INDEX(Dados!$1:$350,MATCH($B14,Dados!$N:$N,0),MATCH(AU$1,Dados!$1:$1,0))</f>
        <v>2</v>
      </c>
      <c r="AV14" s="43">
        <f t="array" ref="AV14">INDEX(Dados!$1:$350,MATCH($B14,Dados!$N:$N,0),MATCH(AV$1,Dados!$1:$1,0))</f>
        <v>280</v>
      </c>
      <c r="AW14" s="43">
        <f t="array" ref="AW14">INDEX(Dados!$1:$350,MATCH($B14,Dados!$N:$N,0),MATCH(AW$1,Dados!$1:$1,0))</f>
        <v>2</v>
      </c>
      <c r="AX14" s="43">
        <f t="array" ref="AX14">INDEX(Dados!$1:$350,MATCH($B14,Dados!$N:$N,0),MATCH(AX$1,Dados!$1:$1,0))</f>
        <v>0</v>
      </c>
      <c r="AY14" s="43">
        <f t="array" ref="AY14">INDEX(Dados!$1:$350,MATCH($B14,Dados!$N:$N,0),MATCH(AY$1,Dados!$1:$1,0))</f>
        <v>2</v>
      </c>
      <c r="AZ14" s="43">
        <f t="array" ref="AZ14">INDEX(Dados!$1:$350,MATCH($B14,Dados!$N:$N,0),MATCH(AZ$1,Dados!$1:$1,0))</f>
        <v>300</v>
      </c>
      <c r="BA14" s="43">
        <f t="array" ref="BA14">INDEX(Dados!$1:$350,MATCH($B14,Dados!$N:$N,0),MATCH(BA$1,Dados!$1:$1,0))</f>
        <v>2</v>
      </c>
      <c r="BB14" s="43">
        <f t="array" ref="BB14">INDEX(Dados!$1:$350,MATCH($B14,Dados!$N:$N,0),MATCH(BB$1,Dados!$1:$1,0))</f>
        <v>1</v>
      </c>
      <c r="BC14" s="43">
        <f t="array" ref="BC14">INDEX(Dados!$1:$350,MATCH($B14,Dados!$N:$N,0),MATCH(BC$1,Dados!$1:$1,0))</f>
        <v>7</v>
      </c>
      <c r="BD14" s="43">
        <f t="array" ref="BD14">INDEX(Dados!$1:$350,MATCH($B14,Dados!$N:$N,0),MATCH(BD$1,Dados!$1:$1,0))</f>
        <v>1</v>
      </c>
      <c r="BE14" s="43">
        <f t="array" ref="BE14">INDEX(Dados!$1:$350,MATCH($B14,Dados!$N:$N,0),MATCH(BE$1,Dados!$1:$1,0))</f>
        <v>0</v>
      </c>
      <c r="BF14" s="43">
        <f t="array" ref="BF14">INDEX(Dados!$1:$350,MATCH($B14,Dados!$N:$N,0),MATCH(BF$1,Dados!$1:$1,0))</f>
        <v>0</v>
      </c>
      <c r="BG14" s="43">
        <f t="array" ref="BG14">INDEX(Dados!$1:$350,MATCH($B14,Dados!$N:$N,0),MATCH(BG$1,Dados!$1:$1,0))</f>
        <v>0</v>
      </c>
      <c r="BH14" s="43">
        <f t="array" ref="BH14">INDEX(Dados!$1:$350,MATCH($B14,Dados!$N:$N,0),MATCH(BH$1,Dados!$1:$1,0))</f>
        <v>2</v>
      </c>
      <c r="BI14" s="43">
        <f t="array" ref="BI14">INDEX(Dados!$1:$350,MATCH($B14,Dados!$N:$N,0),MATCH(BI$1,Dados!$1:$1,0))</f>
        <v>2</v>
      </c>
    </row>
    <row r="15">
      <c r="A15" s="3">
        <v>5.0964417847E10</v>
      </c>
      <c r="B15" s="3" t="s">
        <v>1479</v>
      </c>
      <c r="C15" s="3" t="s">
        <v>1478</v>
      </c>
      <c r="D15" s="43">
        <f t="array" ref="D15">INDEX(Dados!$1:$350,MATCH($B15,Dados!$N:$N,0),MATCH(D$1,Dados!$1:$1,0))</f>
        <v>20</v>
      </c>
      <c r="E15" s="44" t="s">
        <v>2562</v>
      </c>
      <c r="F15" s="43" t="s">
        <v>92</v>
      </c>
      <c r="G15" s="43">
        <f t="array" ref="G15">INDEX(Dados!$1:$350,MATCH($B15,Dados!$N:$N,0),MATCH(G$1,Dados!$1:$1,0))</f>
        <v>2023</v>
      </c>
      <c r="H15" s="43">
        <f t="array" ref="H15">INDEX(Dados!$1:$350,MATCH($B15,Dados!$N:$N,0),MATCH(H$1,Dados!$1:$1,0))</f>
        <v>4</v>
      </c>
      <c r="I15" s="43">
        <f t="array" ref="I15">INDEX(Dados!$1:$350,MATCH($B15,Dados!$N:$N,0),MATCH(I$1,Dados!$1:$1,0))</f>
        <v>8</v>
      </c>
      <c r="J15" s="43">
        <f t="array" ref="J15">INDEX(Dados!$1:$350,MATCH($B15,Dados!$N:$N,0),MATCH(J$1,Dados!$1:$1,0))</f>
        <v>0</v>
      </c>
      <c r="K15" s="43">
        <f t="array" ref="K15">INDEX(Dados!$1:$350,MATCH($B15,Dados!$N:$N,0),MATCH(K$1,Dados!$1:$1,0))</f>
        <v>2</v>
      </c>
      <c r="L15" s="43">
        <f t="array" ref="L15">INDEX(Dados!$1:$350,MATCH($B15,Dados!$N:$N,0),MATCH(L$1,Dados!$1:$1,0))</f>
        <v>2001</v>
      </c>
      <c r="M15" s="43">
        <f t="array" ref="M15">INDEX(Dados!$1:$350,MATCH($B15,Dados!$N:$N,0),MATCH(M$1,Dados!$1:$1,0))</f>
        <v>2</v>
      </c>
      <c r="N15" s="43">
        <f t="array" ref="N15">INDEX(Dados!$1:$350,MATCH($B15,Dados!$N:$N,0),MATCH(N$1,Dados!$1:$1,0))</f>
        <v>2603</v>
      </c>
      <c r="O15" s="43">
        <f t="array" ref="O15">INDEX(Dados!$1:$350,MATCH($B15,Dados!$N:$N,0),MATCH(O$1,Dados!$1:$1,0))</f>
        <v>2</v>
      </c>
      <c r="P15" s="43">
        <f t="array" ref="P15">INDEX(Dados!$1:$350,MATCH($B15,Dados!$N:$N,0),MATCH(P$1,Dados!$1:$1,0))</f>
        <v>0</v>
      </c>
      <c r="Q15" s="43">
        <f t="array" ref="Q15">INDEX(Dados!$1:$350,MATCH($B15,Dados!$N:$N,0),MATCH(Q$1,Dados!$1:$1,0))</f>
        <v>2</v>
      </c>
      <c r="R15" s="43">
        <f t="array" ref="R15">INDEX(Dados!$1:$350,MATCH($B15,Dados!$N:$N,0),MATCH(R$1,Dados!$1:$1,0))</f>
        <v>0</v>
      </c>
      <c r="S15" s="43">
        <f t="array" ref="S15">INDEX(Dados!$1:$350,MATCH($B15,Dados!$N:$N,0),MATCH(S$1,Dados!$1:$1,0))</f>
        <v>2</v>
      </c>
      <c r="T15" s="43">
        <f t="array" ref="T15">INDEX(Dados!$1:$350,MATCH($B15,Dados!$N:$N,0),MATCH(T$1,Dados!$1:$1,0))</f>
        <v>0</v>
      </c>
      <c r="U15" s="43">
        <f t="array" ref="U15">INDEX(Dados!$1:$350,MATCH($B15,Dados!$N:$N,0),MATCH(U$1,Dados!$1:$1,0))</f>
        <v>2</v>
      </c>
      <c r="V15" s="43">
        <f t="array" ref="V15">INDEX(Dados!$1:$350,MATCH($B15,Dados!$N:$N,0),MATCH(V$1,Dados!$1:$1,0))</f>
        <v>0</v>
      </c>
      <c r="W15" s="43">
        <f t="array" ref="W15">INDEX(Dados!$1:$350,MATCH($B15,Dados!$N:$N,0),MATCH(W$1,Dados!$1:$1,0))</f>
        <v>2</v>
      </c>
      <c r="X15" s="43">
        <f t="array" ref="X15">INDEX(Dados!$1:$350,MATCH($B15,Dados!$N:$N,0),MATCH(X$1,Dados!$1:$1,0))</f>
        <v>1</v>
      </c>
      <c r="Y15" s="43">
        <f t="array" ref="Y15">INDEX(Dados!$1:$350,MATCH($B15,Dados!$N:$N,0),MATCH(Y$1,Dados!$1:$1,0))</f>
        <v>2</v>
      </c>
      <c r="Z15" s="43">
        <f t="array" ref="Z15">INDEX(Dados!$1:$350,MATCH($B15,Dados!$N:$N,0),MATCH(Z$1,Dados!$1:$1,0))</f>
        <v>0</v>
      </c>
      <c r="AA15" s="43">
        <f t="array" ref="AA15">INDEX(Dados!$1:$350,MATCH($B15,Dados!$N:$N,0),MATCH(AA$1,Dados!$1:$1,0))</f>
        <v>2</v>
      </c>
      <c r="AB15" s="45">
        <v>0.0</v>
      </c>
      <c r="AC15" s="45">
        <v>2.0</v>
      </c>
      <c r="AD15" s="43">
        <f t="array" ref="AD15">INDEX(Dados!$1:$350,MATCH($B15,Dados!$N:$N,0),MATCH(AD$1,Dados!$1:$1,0))</f>
        <v>253</v>
      </c>
      <c r="AE15" s="43">
        <f t="array" ref="AE15">INDEX(Dados!$1:$350,MATCH($B15,Dados!$N:$N,0),MATCH(AE$1,Dados!$1:$1,0))</f>
        <v>2</v>
      </c>
      <c r="AF15" s="43">
        <f t="array" ref="AF15">INDEX(Dados!$1:$350,MATCH($B15,Dados!$N:$N,0),MATCH(AF$1,Dados!$1:$1,0))</f>
        <v>319</v>
      </c>
      <c r="AG15" s="43">
        <f t="array" ref="AG15">INDEX(Dados!$1:$350,MATCH($B15,Dados!$N:$N,0),MATCH(AG$1,Dados!$1:$1,0))</f>
        <v>2</v>
      </c>
      <c r="AH15" s="43">
        <f t="array" ref="AH15">INDEX(Dados!$1:$350,MATCH($B15,Dados!$N:$N,0),MATCH(AH$1,Dados!$1:$1,0))</f>
        <v>680</v>
      </c>
      <c r="AI15" s="43">
        <f t="array" ref="AI15">INDEX(Dados!$1:$350,MATCH($B15,Dados!$N:$N,0),MATCH(AI$1,Dados!$1:$1,0))</f>
        <v>0</v>
      </c>
      <c r="AJ15" s="43">
        <f t="array" ref="AJ15">INDEX(Dados!$1:$350,MATCH($B15,Dados!$N:$N,0),MATCH(AJ$1,Dados!$1:$1,0))</f>
        <v>0</v>
      </c>
      <c r="AK15" s="43">
        <f t="array" ref="AK15">INDEX(Dados!$1:$350,MATCH($B15,Dados!$N:$N,0),MATCH(AK$1,Dados!$1:$1,0))</f>
        <v>2</v>
      </c>
      <c r="AL15" s="3">
        <v>0.0</v>
      </c>
      <c r="AM15" s="3">
        <v>2.0</v>
      </c>
      <c r="AN15" s="43">
        <f t="array" ref="AN15">INDEX(Dados!$1:$350,MATCH($B15,Dados!$N:$N,0),MATCH(AN$1,Dados!$1:$1,0))</f>
        <v>219</v>
      </c>
      <c r="AO15" s="43">
        <f t="array" ref="AO15">INDEX(Dados!$1:$350,MATCH($B15,Dados!$N:$N,0),MATCH(AO$1,Dados!$1:$1,0))</f>
        <v>2</v>
      </c>
      <c r="AP15" s="43">
        <f t="array" ref="AP15">INDEX(Dados!$1:$350,MATCH($B15,Dados!$N:$N,0),MATCH(AP$1,Dados!$1:$1,0))</f>
        <v>219</v>
      </c>
      <c r="AQ15" s="43">
        <f t="array" ref="AQ15">INDEX(Dados!$1:$350,MATCH($B15,Dados!$N:$N,0),MATCH(AQ$1,Dados!$1:$1,0))</f>
        <v>2</v>
      </c>
      <c r="AR15" s="43">
        <f t="array" ref="AR15">INDEX(Dados!$1:$350,MATCH($B15,Dados!$N:$N,0),MATCH(AR$1,Dados!$1:$1,0))</f>
        <v>437</v>
      </c>
      <c r="AS15" s="3">
        <v>2.0</v>
      </c>
      <c r="AT15" s="43">
        <f t="array" ref="AT15">INDEX(Dados!$1:$350,MATCH($B15,Dados!$N:$N,0),MATCH(AT$1,Dados!$1:$1,0))</f>
        <v>0</v>
      </c>
      <c r="AU15" s="43">
        <f t="array" ref="AU15">INDEX(Dados!$1:$350,MATCH($B15,Dados!$N:$N,0),MATCH(AU$1,Dados!$1:$1,0))</f>
        <v>2</v>
      </c>
      <c r="AV15" s="43">
        <f t="array" ref="AV15">INDEX(Dados!$1:$350,MATCH($B15,Dados!$N:$N,0),MATCH(AV$1,Dados!$1:$1,0))</f>
        <v>0</v>
      </c>
      <c r="AW15" s="43">
        <f t="array" ref="AW15">INDEX(Dados!$1:$350,MATCH($B15,Dados!$N:$N,0),MATCH(AW$1,Dados!$1:$1,0))</f>
        <v>2</v>
      </c>
      <c r="AX15" s="43">
        <f t="array" ref="AX15">INDEX(Dados!$1:$350,MATCH($B15,Dados!$N:$N,0),MATCH(AX$1,Dados!$1:$1,0))</f>
        <v>0</v>
      </c>
      <c r="AY15" s="43">
        <f t="array" ref="AY15">INDEX(Dados!$1:$350,MATCH($B15,Dados!$N:$N,0),MATCH(AY$1,Dados!$1:$1,0))</f>
        <v>2</v>
      </c>
      <c r="AZ15" s="43">
        <f t="array" ref="AZ15">INDEX(Dados!$1:$350,MATCH($B15,Dados!$N:$N,0),MATCH(AZ$1,Dados!$1:$1,0))</f>
        <v>150</v>
      </c>
      <c r="BA15" s="43">
        <f t="array" ref="BA15">INDEX(Dados!$1:$350,MATCH($B15,Dados!$N:$N,0),MATCH(BA$1,Dados!$1:$1,0))</f>
        <v>2</v>
      </c>
      <c r="BB15" s="43">
        <f t="array" ref="BB15">INDEX(Dados!$1:$350,MATCH($B15,Dados!$N:$N,0),MATCH(BB$1,Dados!$1:$1,0))</f>
        <v>6</v>
      </c>
      <c r="BC15" s="43">
        <f t="array" ref="BC15">INDEX(Dados!$1:$350,MATCH($B15,Dados!$N:$N,0),MATCH(BC$1,Dados!$1:$1,0))</f>
        <v>7</v>
      </c>
      <c r="BD15" s="43">
        <f t="array" ref="BD15">INDEX(Dados!$1:$350,MATCH($B15,Dados!$N:$N,0),MATCH(BD$1,Dados!$1:$1,0))</f>
        <v>3</v>
      </c>
      <c r="BE15" s="43">
        <f t="array" ref="BE15">INDEX(Dados!$1:$350,MATCH($B15,Dados!$N:$N,0),MATCH(BE$1,Dados!$1:$1,0))</f>
        <v>0</v>
      </c>
      <c r="BF15" s="43">
        <f t="array" ref="BF15">INDEX(Dados!$1:$350,MATCH($B15,Dados!$N:$N,0),MATCH(BF$1,Dados!$1:$1,0))</f>
        <v>1</v>
      </c>
      <c r="BG15" s="43">
        <f t="array" ref="BG15">INDEX(Dados!$1:$350,MATCH($B15,Dados!$N:$N,0),MATCH(BG$1,Dados!$1:$1,0))</f>
        <v>0</v>
      </c>
      <c r="BH15" s="43">
        <f t="array" ref="BH15">INDEX(Dados!$1:$350,MATCH($B15,Dados!$N:$N,0),MATCH(BH$1,Dados!$1:$1,0))</f>
        <v>2</v>
      </c>
      <c r="BI15" s="43">
        <f t="array" ref="BI15">INDEX(Dados!$1:$350,MATCH($B15,Dados!$N:$N,0),MATCH(BI$1,Dados!$1:$1,0))</f>
        <v>2</v>
      </c>
    </row>
    <row r="16">
      <c r="A16" s="3">
        <v>3.9335628808E10</v>
      </c>
      <c r="B16" s="3" t="s">
        <v>525</v>
      </c>
      <c r="C16" s="3" t="s">
        <v>524</v>
      </c>
      <c r="D16" s="43">
        <f t="array" ref="D16">INDEX(Dados!$1:$350,MATCH($B16,Dados!$N:$N,0),MATCH(D$1,Dados!$1:$1,0))</f>
        <v>18</v>
      </c>
      <c r="E16" s="44" t="s">
        <v>2562</v>
      </c>
      <c r="F16" s="43" t="s">
        <v>92</v>
      </c>
      <c r="G16" s="43">
        <f t="array" ref="G16">INDEX(Dados!$1:$350,MATCH($B16,Dados!$N:$N,0),MATCH(G$1,Dados!$1:$1,0))</f>
        <v>2017</v>
      </c>
      <c r="H16" s="43">
        <f t="array" ref="H16">INDEX(Dados!$1:$350,MATCH($B16,Dados!$N:$N,0),MATCH(H$1,Dados!$1:$1,0))</f>
        <v>5</v>
      </c>
      <c r="I16" s="43">
        <f t="array" ref="I16">INDEX(Dados!$1:$350,MATCH($B16,Dados!$N:$N,0),MATCH(I$1,Dados!$1:$1,0))</f>
        <v>10</v>
      </c>
      <c r="J16" s="43">
        <f t="array" ref="J16">INDEX(Dados!$1:$350,MATCH($B16,Dados!$N:$N,0),MATCH(J$1,Dados!$1:$1,0))</f>
        <v>0</v>
      </c>
      <c r="K16" s="43">
        <f t="array" ref="K16">INDEX(Dados!$1:$350,MATCH($B16,Dados!$N:$N,0),MATCH(K$1,Dados!$1:$1,0))</f>
        <v>2</v>
      </c>
      <c r="L16" s="43">
        <f t="array" ref="L16">INDEX(Dados!$1:$350,MATCH($B16,Dados!$N:$N,0),MATCH(L$1,Dados!$1:$1,0))</f>
        <v>0</v>
      </c>
      <c r="M16" s="43">
        <f t="array" ref="M16">INDEX(Dados!$1:$350,MATCH($B16,Dados!$N:$N,0),MATCH(M$1,Dados!$1:$1,0))</f>
        <v>2</v>
      </c>
      <c r="N16" s="43">
        <f t="array" ref="N16">INDEX(Dados!$1:$350,MATCH($B16,Dados!$N:$N,0),MATCH(N$1,Dados!$1:$1,0))</f>
        <v>0</v>
      </c>
      <c r="O16" s="43">
        <f t="array" ref="O16">INDEX(Dados!$1:$350,MATCH($B16,Dados!$N:$N,0),MATCH(O$1,Dados!$1:$1,0))</f>
        <v>2</v>
      </c>
      <c r="P16" s="43">
        <f t="array" ref="P16">INDEX(Dados!$1:$350,MATCH($B16,Dados!$N:$N,0),MATCH(P$1,Dados!$1:$1,0))</f>
        <v>0</v>
      </c>
      <c r="Q16" s="43">
        <f t="array" ref="Q16">INDEX(Dados!$1:$350,MATCH($B16,Dados!$N:$N,0),MATCH(Q$1,Dados!$1:$1,0))</f>
        <v>2</v>
      </c>
      <c r="R16" s="43">
        <f t="array" ref="R16">INDEX(Dados!$1:$350,MATCH($B16,Dados!$N:$N,0),MATCH(R$1,Dados!$1:$1,0))</f>
        <v>0</v>
      </c>
      <c r="S16" s="43">
        <f t="array" ref="S16">INDEX(Dados!$1:$350,MATCH($B16,Dados!$N:$N,0),MATCH(S$1,Dados!$1:$1,0))</f>
        <v>2</v>
      </c>
      <c r="T16" s="43">
        <f t="array" ref="T16">INDEX(Dados!$1:$350,MATCH($B16,Dados!$N:$N,0),MATCH(T$1,Dados!$1:$1,0))</f>
        <v>2530</v>
      </c>
      <c r="U16" s="43">
        <f t="array" ref="U16">INDEX(Dados!$1:$350,MATCH($B16,Dados!$N:$N,0),MATCH(U$1,Dados!$1:$1,0))</f>
        <v>0</v>
      </c>
      <c r="V16" s="43">
        <f t="array" ref="V16">INDEX(Dados!$1:$350,MATCH($B16,Dados!$N:$N,0),MATCH(V$1,Dados!$1:$1,0))</f>
        <v>0</v>
      </c>
      <c r="W16" s="43">
        <f t="array" ref="W16">INDEX(Dados!$1:$350,MATCH($B16,Dados!$N:$N,0),MATCH(W$1,Dados!$1:$1,0))</f>
        <v>2</v>
      </c>
      <c r="X16" s="43">
        <f t="array" ref="X16">INDEX(Dados!$1:$350,MATCH($B16,Dados!$N:$N,0),MATCH(X$1,Dados!$1:$1,0))</f>
        <v>3</v>
      </c>
      <c r="Y16" s="43">
        <f t="array" ref="Y16">INDEX(Dados!$1:$350,MATCH($B16,Dados!$N:$N,0),MATCH(Y$1,Dados!$1:$1,0))</f>
        <v>2</v>
      </c>
      <c r="Z16" s="43">
        <f t="array" ref="Z16">INDEX(Dados!$1:$350,MATCH($B16,Dados!$N:$N,0),MATCH(Z$1,Dados!$1:$1,0))</f>
        <v>0</v>
      </c>
      <c r="AA16" s="43">
        <f t="array" ref="AA16">INDEX(Dados!$1:$350,MATCH($B16,Dados!$N:$N,0),MATCH(AA$1,Dados!$1:$1,0))</f>
        <v>2</v>
      </c>
      <c r="AB16" s="45">
        <v>0.0</v>
      </c>
      <c r="AC16" s="45">
        <v>2.0</v>
      </c>
      <c r="AD16" s="43">
        <f t="array" ref="AD16">INDEX(Dados!$1:$350,MATCH($B16,Dados!$N:$N,0),MATCH(AD$1,Dados!$1:$1,0))</f>
        <v>0</v>
      </c>
      <c r="AE16" s="43">
        <f t="array" ref="AE16">INDEX(Dados!$1:$350,MATCH($B16,Dados!$N:$N,0),MATCH(AE$1,Dados!$1:$1,0))</f>
        <v>2</v>
      </c>
      <c r="AF16" s="43">
        <f t="array" ref="AF16">INDEX(Dados!$1:$350,MATCH($B16,Dados!$N:$N,0),MATCH(AF$1,Dados!$1:$1,0))</f>
        <v>0</v>
      </c>
      <c r="AG16" s="43">
        <f t="array" ref="AG16">INDEX(Dados!$1:$350,MATCH($B16,Dados!$N:$N,0),MATCH(AG$1,Dados!$1:$1,0))</f>
        <v>2</v>
      </c>
      <c r="AH16" s="43">
        <f t="array" ref="AH16">INDEX(Dados!$1:$350,MATCH($B16,Dados!$N:$N,0),MATCH(AH$1,Dados!$1:$1,0))</f>
        <v>0</v>
      </c>
      <c r="AI16" s="43">
        <f t="array" ref="AI16">INDEX(Dados!$1:$350,MATCH($B16,Dados!$N:$N,0),MATCH(AI$1,Dados!$1:$1,0))</f>
        <v>2</v>
      </c>
      <c r="AJ16" s="43">
        <f t="array" ref="AJ16">INDEX(Dados!$1:$350,MATCH($B16,Dados!$N:$N,0),MATCH(AJ$1,Dados!$1:$1,0))</f>
        <v>0</v>
      </c>
      <c r="AK16" s="43">
        <f t="array" ref="AK16">INDEX(Dados!$1:$350,MATCH($B16,Dados!$N:$N,0),MATCH(AK$1,Dados!$1:$1,0))</f>
        <v>2</v>
      </c>
      <c r="AL16" s="3">
        <v>0.0</v>
      </c>
      <c r="AM16" s="3">
        <v>2.0</v>
      </c>
      <c r="AN16" s="43">
        <f t="array" ref="AN16">INDEX(Dados!$1:$350,MATCH($B16,Dados!$N:$N,0),MATCH(AN$1,Dados!$1:$1,0))</f>
        <v>20</v>
      </c>
      <c r="AO16" s="43">
        <f t="array" ref="AO16">INDEX(Dados!$1:$350,MATCH($B16,Dados!$N:$N,0),MATCH(AO$1,Dados!$1:$1,0))</f>
        <v>0</v>
      </c>
      <c r="AP16" s="43">
        <f t="array" ref="AP16">INDEX(Dados!$1:$350,MATCH($B16,Dados!$N:$N,0),MATCH(AP$1,Dados!$1:$1,0))</f>
        <v>20</v>
      </c>
      <c r="AQ16" s="43">
        <f t="array" ref="AQ16">INDEX(Dados!$1:$350,MATCH($B16,Dados!$N:$N,0),MATCH(AQ$1,Dados!$1:$1,0))</f>
        <v>2</v>
      </c>
      <c r="AR16" s="43">
        <f t="array" ref="AR16">INDEX(Dados!$1:$350,MATCH($B16,Dados!$N:$N,0),MATCH(AR$1,Dados!$1:$1,0))</f>
        <v>200</v>
      </c>
      <c r="AS16" s="3">
        <v>2.0</v>
      </c>
      <c r="AT16" s="43">
        <f t="array" ref="AT16">INDEX(Dados!$1:$350,MATCH($B16,Dados!$N:$N,0),MATCH(AT$1,Dados!$1:$1,0))</f>
        <v>0</v>
      </c>
      <c r="AU16" s="43">
        <f t="array" ref="AU16">INDEX(Dados!$1:$350,MATCH($B16,Dados!$N:$N,0),MATCH(AU$1,Dados!$1:$1,0))</f>
        <v>2</v>
      </c>
      <c r="AV16" s="43">
        <f t="array" ref="AV16">INDEX(Dados!$1:$350,MATCH($B16,Dados!$N:$N,0),MATCH(AV$1,Dados!$1:$1,0))</f>
        <v>0</v>
      </c>
      <c r="AW16" s="43">
        <f t="array" ref="AW16">INDEX(Dados!$1:$350,MATCH($B16,Dados!$N:$N,0),MATCH(AW$1,Dados!$1:$1,0))</f>
        <v>2</v>
      </c>
      <c r="AX16" s="43">
        <f t="array" ref="AX16">INDEX(Dados!$1:$350,MATCH($B16,Dados!$N:$N,0),MATCH(AX$1,Dados!$1:$1,0))</f>
        <v>0</v>
      </c>
      <c r="AY16" s="43">
        <f t="array" ref="AY16">INDEX(Dados!$1:$350,MATCH($B16,Dados!$N:$N,0),MATCH(AY$1,Dados!$1:$1,0))</f>
        <v>2</v>
      </c>
      <c r="AZ16" s="43">
        <f t="array" ref="AZ16">INDEX(Dados!$1:$350,MATCH($B16,Dados!$N:$N,0),MATCH(AZ$1,Dados!$1:$1,0))</f>
        <v>0</v>
      </c>
      <c r="BA16" s="43">
        <f t="array" ref="BA16">INDEX(Dados!$1:$350,MATCH($B16,Dados!$N:$N,0),MATCH(BA$1,Dados!$1:$1,0))</f>
        <v>2</v>
      </c>
      <c r="BB16" s="43">
        <f t="array" ref="BB16">INDEX(Dados!$1:$350,MATCH($B16,Dados!$N:$N,0),MATCH(BB$1,Dados!$1:$1,0))</f>
        <v>1</v>
      </c>
      <c r="BC16" s="43">
        <f t="array" ref="BC16">INDEX(Dados!$1:$350,MATCH($B16,Dados!$N:$N,0),MATCH(BC$1,Dados!$1:$1,0))</f>
        <v>1</v>
      </c>
      <c r="BD16" s="43">
        <f t="array" ref="BD16">INDEX(Dados!$1:$350,MATCH($B16,Dados!$N:$N,0),MATCH(BD$1,Dados!$1:$1,0))</f>
        <v>3</v>
      </c>
      <c r="BE16" s="43">
        <f t="array" ref="BE16">INDEX(Dados!$1:$350,MATCH($B16,Dados!$N:$N,0),MATCH(BE$1,Dados!$1:$1,0))</f>
        <v>0</v>
      </c>
      <c r="BF16" s="43">
        <f t="array" ref="BF16">INDEX(Dados!$1:$350,MATCH($B16,Dados!$N:$N,0),MATCH(BF$1,Dados!$1:$1,0))</f>
        <v>1</v>
      </c>
      <c r="BG16" s="43">
        <f t="array" ref="BG16">INDEX(Dados!$1:$350,MATCH($B16,Dados!$N:$N,0),MATCH(BG$1,Dados!$1:$1,0))</f>
        <v>0</v>
      </c>
      <c r="BH16" s="43">
        <f t="array" ref="BH16">INDEX(Dados!$1:$350,MATCH($B16,Dados!$N:$N,0),MATCH(BH$1,Dados!$1:$1,0))</f>
        <v>1</v>
      </c>
      <c r="BI16" s="43">
        <f t="array" ref="BI16">INDEX(Dados!$1:$350,MATCH($B16,Dados!$N:$N,0),MATCH(BI$1,Dados!$1:$1,0))</f>
        <v>1</v>
      </c>
    </row>
    <row r="17">
      <c r="A17" s="3">
        <v>1.561291668E10</v>
      </c>
      <c r="B17" s="3" t="s">
        <v>1115</v>
      </c>
      <c r="C17" s="3" t="s">
        <v>1114</v>
      </c>
      <c r="D17" s="43">
        <f t="array" ref="D17">INDEX(Dados!$1:$350,MATCH($B17,Dados!$N:$N,0),MATCH(D$1,Dados!$1:$1,0))</f>
        <v>18</v>
      </c>
      <c r="E17" s="44" t="s">
        <v>2562</v>
      </c>
      <c r="F17" s="43" t="s">
        <v>92</v>
      </c>
      <c r="G17" s="43">
        <f t="array" ref="G17">INDEX(Dados!$1:$350,MATCH($B17,Dados!$N:$N,0),MATCH(G$1,Dados!$1:$1,0))</f>
        <v>2010</v>
      </c>
      <c r="H17" s="43">
        <f t="array" ref="H17">INDEX(Dados!$1:$350,MATCH($B17,Dados!$N:$N,0),MATCH(H$1,Dados!$1:$1,0))</f>
        <v>2</v>
      </c>
      <c r="I17" s="43">
        <f t="array" ref="I17">INDEX(Dados!$1:$350,MATCH($B17,Dados!$N:$N,0),MATCH(I$1,Dados!$1:$1,0))</f>
        <v>4</v>
      </c>
      <c r="J17" s="43">
        <f t="array" ref="J17">INDEX(Dados!$1:$350,MATCH($B17,Dados!$N:$N,0),MATCH(J$1,Dados!$1:$1,0))</f>
        <v>0</v>
      </c>
      <c r="K17" s="43">
        <f t="array" ref="K17">INDEX(Dados!$1:$350,MATCH($B17,Dados!$N:$N,0),MATCH(K$1,Dados!$1:$1,0))</f>
        <v>2</v>
      </c>
      <c r="L17" s="43">
        <f t="array" ref="L17">INDEX(Dados!$1:$350,MATCH($B17,Dados!$N:$N,0),MATCH(L$1,Dados!$1:$1,0))</f>
        <v>1000</v>
      </c>
      <c r="M17" s="43">
        <f t="array" ref="M17">INDEX(Dados!$1:$350,MATCH($B17,Dados!$N:$N,0),MATCH(M$1,Dados!$1:$1,0))</f>
        <v>2</v>
      </c>
      <c r="N17" s="43">
        <f t="array" ref="N17">INDEX(Dados!$1:$350,MATCH($B17,Dados!$N:$N,0),MATCH(N$1,Dados!$1:$1,0))</f>
        <v>3225</v>
      </c>
      <c r="O17" s="43">
        <f t="array" ref="O17">INDEX(Dados!$1:$350,MATCH($B17,Dados!$N:$N,0),MATCH(O$1,Dados!$1:$1,0))</f>
        <v>2</v>
      </c>
      <c r="P17" s="43">
        <f t="array" ref="P17">INDEX(Dados!$1:$350,MATCH($B17,Dados!$N:$N,0),MATCH(P$1,Dados!$1:$1,0))</f>
        <v>0</v>
      </c>
      <c r="Q17" s="43">
        <f t="array" ref="Q17">INDEX(Dados!$1:$350,MATCH($B17,Dados!$N:$N,0),MATCH(Q$1,Dados!$1:$1,0))</f>
        <v>2</v>
      </c>
      <c r="R17" s="43">
        <f t="array" ref="R17">INDEX(Dados!$1:$350,MATCH($B17,Dados!$N:$N,0),MATCH(R$1,Dados!$1:$1,0))</f>
        <v>0</v>
      </c>
      <c r="S17" s="43">
        <f t="array" ref="S17">INDEX(Dados!$1:$350,MATCH($B17,Dados!$N:$N,0),MATCH(S$1,Dados!$1:$1,0))</f>
        <v>2</v>
      </c>
      <c r="T17" s="43">
        <f t="array" ref="T17">INDEX(Dados!$1:$350,MATCH($B17,Dados!$N:$N,0),MATCH(T$1,Dados!$1:$1,0))</f>
        <v>0</v>
      </c>
      <c r="U17" s="43">
        <f t="array" ref="U17">INDEX(Dados!$1:$350,MATCH($B17,Dados!$N:$N,0),MATCH(U$1,Dados!$1:$1,0))</f>
        <v>2</v>
      </c>
      <c r="V17" s="43">
        <f t="array" ref="V17">INDEX(Dados!$1:$350,MATCH($B17,Dados!$N:$N,0),MATCH(V$1,Dados!$1:$1,0))</f>
        <v>0</v>
      </c>
      <c r="W17" s="43">
        <f t="array" ref="W17">INDEX(Dados!$1:$350,MATCH($B17,Dados!$N:$N,0),MATCH(W$1,Dados!$1:$1,0))</f>
        <v>2</v>
      </c>
      <c r="X17" s="43">
        <f t="array" ref="X17">INDEX(Dados!$1:$350,MATCH($B17,Dados!$N:$N,0),MATCH(X$1,Dados!$1:$1,0))</f>
        <v>1</v>
      </c>
      <c r="Y17" s="43">
        <f t="array" ref="Y17">INDEX(Dados!$1:$350,MATCH($B17,Dados!$N:$N,0),MATCH(Y$1,Dados!$1:$1,0))</f>
        <v>2</v>
      </c>
      <c r="Z17" s="43">
        <f t="array" ref="Z17">INDEX(Dados!$1:$350,MATCH($B17,Dados!$N:$N,0),MATCH(Z$1,Dados!$1:$1,0))</f>
        <v>0</v>
      </c>
      <c r="AA17" s="43">
        <f t="array" ref="AA17">INDEX(Dados!$1:$350,MATCH($B17,Dados!$N:$N,0),MATCH(AA$1,Dados!$1:$1,0))</f>
        <v>2</v>
      </c>
      <c r="AB17" s="45">
        <v>0.0</v>
      </c>
      <c r="AC17" s="45">
        <v>2.0</v>
      </c>
      <c r="AD17" s="43">
        <f t="array" ref="AD17">INDEX(Dados!$1:$350,MATCH($B17,Dados!$N:$N,0),MATCH(AD$1,Dados!$1:$1,0))</f>
        <v>127</v>
      </c>
      <c r="AE17" s="43">
        <f t="array" ref="AE17">INDEX(Dados!$1:$350,MATCH($B17,Dados!$N:$N,0),MATCH(AE$1,Dados!$1:$1,0))</f>
        <v>2</v>
      </c>
      <c r="AF17" s="43">
        <f t="array" ref="AF17">INDEX(Dados!$1:$350,MATCH($B17,Dados!$N:$N,0),MATCH(AF$1,Dados!$1:$1,0))</f>
        <v>134</v>
      </c>
      <c r="AG17" s="43">
        <f t="array" ref="AG17">INDEX(Dados!$1:$350,MATCH($B17,Dados!$N:$N,0),MATCH(AG$1,Dados!$1:$1,0))</f>
        <v>2</v>
      </c>
      <c r="AH17" s="43">
        <f t="array" ref="AH17">INDEX(Dados!$1:$350,MATCH($B17,Dados!$N:$N,0),MATCH(AH$1,Dados!$1:$1,0))</f>
        <v>0</v>
      </c>
      <c r="AI17" s="43">
        <f t="array" ref="AI17">INDEX(Dados!$1:$350,MATCH($B17,Dados!$N:$N,0),MATCH(AI$1,Dados!$1:$1,0))</f>
        <v>2</v>
      </c>
      <c r="AJ17" s="43">
        <f t="array" ref="AJ17">INDEX(Dados!$1:$350,MATCH($B17,Dados!$N:$N,0),MATCH(AJ$1,Dados!$1:$1,0))</f>
        <v>0</v>
      </c>
      <c r="AK17" s="43">
        <f t="array" ref="AK17">INDEX(Dados!$1:$350,MATCH($B17,Dados!$N:$N,0),MATCH(AK$1,Dados!$1:$1,0))</f>
        <v>2</v>
      </c>
      <c r="AL17" s="3">
        <v>0.0</v>
      </c>
      <c r="AM17" s="3">
        <v>2.0</v>
      </c>
      <c r="AN17" s="43">
        <f t="array" ref="AN17">INDEX(Dados!$1:$350,MATCH($B17,Dados!$N:$N,0),MATCH(AN$1,Dados!$1:$1,0))</f>
        <v>144</v>
      </c>
      <c r="AO17" s="43">
        <f t="array" ref="AO17">INDEX(Dados!$1:$350,MATCH($B17,Dados!$N:$N,0),MATCH(AO$1,Dados!$1:$1,0))</f>
        <v>0</v>
      </c>
      <c r="AP17" s="43">
        <f t="array" ref="AP17">INDEX(Dados!$1:$350,MATCH($B17,Dados!$N:$N,0),MATCH(AP$1,Dados!$1:$1,0))</f>
        <v>100</v>
      </c>
      <c r="AQ17" s="43">
        <f t="array" ref="AQ17">INDEX(Dados!$1:$350,MATCH($B17,Dados!$N:$N,0),MATCH(AQ$1,Dados!$1:$1,0))</f>
        <v>0</v>
      </c>
      <c r="AR17" s="43">
        <f t="array" ref="AR17">INDEX(Dados!$1:$350,MATCH($B17,Dados!$N:$N,0),MATCH(AR$1,Dados!$1:$1,0))</f>
        <v>400</v>
      </c>
      <c r="AS17" s="3">
        <v>2.0</v>
      </c>
      <c r="AT17" s="43">
        <f t="array" ref="AT17">INDEX(Dados!$1:$350,MATCH($B17,Dados!$N:$N,0),MATCH(AT$1,Dados!$1:$1,0))</f>
        <v>0</v>
      </c>
      <c r="AU17" s="43">
        <f t="array" ref="AU17">INDEX(Dados!$1:$350,MATCH($B17,Dados!$N:$N,0),MATCH(AU$1,Dados!$1:$1,0))</f>
        <v>2</v>
      </c>
      <c r="AV17" s="43">
        <f t="array" ref="AV17">INDEX(Dados!$1:$350,MATCH($B17,Dados!$N:$N,0),MATCH(AV$1,Dados!$1:$1,0))</f>
        <v>30</v>
      </c>
      <c r="AW17" s="43">
        <f t="array" ref="AW17">INDEX(Dados!$1:$350,MATCH($B17,Dados!$N:$N,0),MATCH(AW$1,Dados!$1:$1,0))</f>
        <v>2</v>
      </c>
      <c r="AX17" s="43">
        <f t="array" ref="AX17">INDEX(Dados!$1:$350,MATCH($B17,Dados!$N:$N,0),MATCH(AX$1,Dados!$1:$1,0))</f>
        <v>0</v>
      </c>
      <c r="AY17" s="43">
        <f t="array" ref="AY17">INDEX(Dados!$1:$350,MATCH($B17,Dados!$N:$N,0),MATCH(AY$1,Dados!$1:$1,0))</f>
        <v>2</v>
      </c>
      <c r="AZ17" s="43">
        <f t="array" ref="AZ17">INDEX(Dados!$1:$350,MATCH($B17,Dados!$N:$N,0),MATCH(AZ$1,Dados!$1:$1,0))</f>
        <v>95</v>
      </c>
      <c r="BA17" s="43">
        <f t="array" ref="BA17">INDEX(Dados!$1:$350,MATCH($B17,Dados!$N:$N,0),MATCH(BA$1,Dados!$1:$1,0))</f>
        <v>2</v>
      </c>
      <c r="BB17" s="43">
        <f t="array" ref="BB17">INDEX(Dados!$1:$350,MATCH($B17,Dados!$N:$N,0),MATCH(BB$1,Dados!$1:$1,0))</f>
        <v>3</v>
      </c>
      <c r="BC17" s="43">
        <f t="array" ref="BC17">INDEX(Dados!$1:$350,MATCH($B17,Dados!$N:$N,0),MATCH(BC$1,Dados!$1:$1,0))</f>
        <v>2</v>
      </c>
      <c r="BD17" s="43">
        <f t="array" ref="BD17">INDEX(Dados!$1:$350,MATCH($B17,Dados!$N:$N,0),MATCH(BD$1,Dados!$1:$1,0))</f>
        <v>1</v>
      </c>
      <c r="BE17" s="43">
        <f t="array" ref="BE17">INDEX(Dados!$1:$350,MATCH($B17,Dados!$N:$N,0),MATCH(BE$1,Dados!$1:$1,0))</f>
        <v>1</v>
      </c>
      <c r="BF17" s="43">
        <f t="array" ref="BF17">INDEX(Dados!$1:$350,MATCH($B17,Dados!$N:$N,0),MATCH(BF$1,Dados!$1:$1,0))</f>
        <v>0</v>
      </c>
      <c r="BG17" s="43">
        <f t="array" ref="BG17">INDEX(Dados!$1:$350,MATCH($B17,Dados!$N:$N,0),MATCH(BG$1,Dados!$1:$1,0))</f>
        <v>0</v>
      </c>
      <c r="BH17" s="43">
        <f t="array" ref="BH17">INDEX(Dados!$1:$350,MATCH($B17,Dados!$N:$N,0),MATCH(BH$1,Dados!$1:$1,0))</f>
        <v>2</v>
      </c>
      <c r="BI17" s="43">
        <f t="array" ref="BI17">INDEX(Dados!$1:$350,MATCH($B17,Dados!$N:$N,0),MATCH(BI$1,Dados!$1:$1,0))</f>
        <v>1</v>
      </c>
    </row>
    <row r="18">
      <c r="A18" s="3">
        <v>5.2286106851E10</v>
      </c>
      <c r="B18" s="3" t="s">
        <v>1120</v>
      </c>
      <c r="C18" s="3" t="s">
        <v>1119</v>
      </c>
      <c r="D18" s="43">
        <f t="array" ref="D18">INDEX(Dados!$1:$350,MATCH($B18,Dados!$N:$N,0),MATCH(D$1,Dados!$1:$1,0))</f>
        <v>18</v>
      </c>
      <c r="E18" s="44" t="s">
        <v>2562</v>
      </c>
      <c r="F18" s="43" t="s">
        <v>92</v>
      </c>
      <c r="G18" s="43">
        <f t="array" ref="G18">INDEX(Dados!$1:$350,MATCH($B18,Dados!$N:$N,0),MATCH(G$1,Dados!$1:$1,0))</f>
        <v>2023</v>
      </c>
      <c r="H18" s="43">
        <f t="array" ref="H18">INDEX(Dados!$1:$350,MATCH($B18,Dados!$N:$N,0),MATCH(H$1,Dados!$1:$1,0))</f>
        <v>2</v>
      </c>
      <c r="I18" s="43">
        <f t="array" ref="I18">INDEX(Dados!$1:$350,MATCH($B18,Dados!$N:$N,0),MATCH(I$1,Dados!$1:$1,0))</f>
        <v>2</v>
      </c>
      <c r="J18" s="43">
        <f t="array" ref="J18">INDEX(Dados!$1:$350,MATCH($B18,Dados!$N:$N,0),MATCH(J$1,Dados!$1:$1,0))</f>
        <v>0</v>
      </c>
      <c r="K18" s="43">
        <f t="array" ref="K18">INDEX(Dados!$1:$350,MATCH($B18,Dados!$N:$N,0),MATCH(K$1,Dados!$1:$1,0))</f>
        <v>2</v>
      </c>
      <c r="L18" s="43">
        <f t="array" ref="L18">INDEX(Dados!$1:$350,MATCH($B18,Dados!$N:$N,0),MATCH(L$1,Dados!$1:$1,0))</f>
        <v>0</v>
      </c>
      <c r="M18" s="43">
        <f t="array" ref="M18">INDEX(Dados!$1:$350,MATCH($B18,Dados!$N:$N,0),MATCH(M$1,Dados!$1:$1,0))</f>
        <v>2</v>
      </c>
      <c r="N18" s="43">
        <f t="array" ref="N18">INDEX(Dados!$1:$350,MATCH($B18,Dados!$N:$N,0),MATCH(N$1,Dados!$1:$1,0))</f>
        <v>530</v>
      </c>
      <c r="O18" s="43">
        <f t="array" ref="O18">INDEX(Dados!$1:$350,MATCH($B18,Dados!$N:$N,0),MATCH(O$1,Dados!$1:$1,0))</f>
        <v>2</v>
      </c>
      <c r="P18" s="43">
        <f t="array" ref="P18">INDEX(Dados!$1:$350,MATCH($B18,Dados!$N:$N,0),MATCH(P$1,Dados!$1:$1,0))</f>
        <v>1800</v>
      </c>
      <c r="Q18" s="43">
        <f t="array" ref="Q18">INDEX(Dados!$1:$350,MATCH($B18,Dados!$N:$N,0),MATCH(Q$1,Dados!$1:$1,0))</f>
        <v>2</v>
      </c>
      <c r="R18" s="43">
        <f t="array" ref="R18">INDEX(Dados!$1:$350,MATCH($B18,Dados!$N:$N,0),MATCH(R$1,Dados!$1:$1,0))</f>
        <v>0</v>
      </c>
      <c r="S18" s="43">
        <f t="array" ref="S18">INDEX(Dados!$1:$350,MATCH($B18,Dados!$N:$N,0),MATCH(S$1,Dados!$1:$1,0))</f>
        <v>2</v>
      </c>
      <c r="T18" s="43">
        <f t="array" ref="T18">INDEX(Dados!$1:$350,MATCH($B18,Dados!$N:$N,0),MATCH(T$1,Dados!$1:$1,0))</f>
        <v>0</v>
      </c>
      <c r="U18" s="43">
        <f t="array" ref="U18">INDEX(Dados!$1:$350,MATCH($B18,Dados!$N:$N,0),MATCH(U$1,Dados!$1:$1,0))</f>
        <v>2</v>
      </c>
      <c r="V18" s="43">
        <f t="array" ref="V18">INDEX(Dados!$1:$350,MATCH($B18,Dados!$N:$N,0),MATCH(V$1,Dados!$1:$1,0))</f>
        <v>0</v>
      </c>
      <c r="W18" s="43">
        <f t="array" ref="W18">INDEX(Dados!$1:$350,MATCH($B18,Dados!$N:$N,0),MATCH(W$1,Dados!$1:$1,0))</f>
        <v>2</v>
      </c>
      <c r="X18" s="43">
        <f t="array" ref="X18">INDEX(Dados!$1:$350,MATCH($B18,Dados!$N:$N,0),MATCH(X$1,Dados!$1:$1,0))</f>
        <v>1</v>
      </c>
      <c r="Y18" s="43">
        <f t="array" ref="Y18">INDEX(Dados!$1:$350,MATCH($B18,Dados!$N:$N,0),MATCH(Y$1,Dados!$1:$1,0))</f>
        <v>2</v>
      </c>
      <c r="Z18" s="43">
        <f t="array" ref="Z18">INDEX(Dados!$1:$350,MATCH($B18,Dados!$N:$N,0),MATCH(Z$1,Dados!$1:$1,0))</f>
        <v>1200</v>
      </c>
      <c r="AA18" s="43">
        <f t="array" ref="AA18">INDEX(Dados!$1:$350,MATCH($B18,Dados!$N:$N,0),MATCH(AA$1,Dados!$1:$1,0))</f>
        <v>2</v>
      </c>
      <c r="AB18" s="45">
        <v>0.0</v>
      </c>
      <c r="AC18" s="45">
        <v>2.0</v>
      </c>
      <c r="AD18" s="43">
        <f t="array" ref="AD18">INDEX(Dados!$1:$350,MATCH($B18,Dados!$N:$N,0),MATCH(AD$1,Dados!$1:$1,0))</f>
        <v>97</v>
      </c>
      <c r="AE18" s="43">
        <f t="array" ref="AE18">INDEX(Dados!$1:$350,MATCH($B18,Dados!$N:$N,0),MATCH(AE$1,Dados!$1:$1,0))</f>
        <v>2</v>
      </c>
      <c r="AF18" s="43">
        <f t="array" ref="AF18">INDEX(Dados!$1:$350,MATCH($B18,Dados!$N:$N,0),MATCH(AF$1,Dados!$1:$1,0))</f>
        <v>97</v>
      </c>
      <c r="AG18" s="43">
        <f t="array" ref="AG18">INDEX(Dados!$1:$350,MATCH($B18,Dados!$N:$N,0),MATCH(AG$1,Dados!$1:$1,0))</f>
        <v>2</v>
      </c>
      <c r="AH18" s="43">
        <f t="array" ref="AH18">INDEX(Dados!$1:$350,MATCH($B18,Dados!$N:$N,0),MATCH(AH$1,Dados!$1:$1,0))</f>
        <v>0</v>
      </c>
      <c r="AI18" s="43">
        <f t="array" ref="AI18">INDEX(Dados!$1:$350,MATCH($B18,Dados!$N:$N,0),MATCH(AI$1,Dados!$1:$1,0))</f>
        <v>2</v>
      </c>
      <c r="AJ18" s="43">
        <f t="array" ref="AJ18">INDEX(Dados!$1:$350,MATCH($B18,Dados!$N:$N,0),MATCH(AJ$1,Dados!$1:$1,0))</f>
        <v>0</v>
      </c>
      <c r="AK18" s="43">
        <f t="array" ref="AK18">INDEX(Dados!$1:$350,MATCH($B18,Dados!$N:$N,0),MATCH(AK$1,Dados!$1:$1,0))</f>
        <v>2</v>
      </c>
      <c r="AL18" s="3">
        <v>0.0</v>
      </c>
      <c r="AM18" s="3">
        <v>2.0</v>
      </c>
      <c r="AN18" s="43">
        <f t="array" ref="AN18">INDEX(Dados!$1:$350,MATCH($B18,Dados!$N:$N,0),MATCH(AN$1,Dados!$1:$1,0))</f>
        <v>50</v>
      </c>
      <c r="AO18" s="43">
        <f t="array" ref="AO18">INDEX(Dados!$1:$350,MATCH($B18,Dados!$N:$N,0),MATCH(AO$1,Dados!$1:$1,0))</f>
        <v>0</v>
      </c>
      <c r="AP18" s="43">
        <f t="array" ref="AP18">INDEX(Dados!$1:$350,MATCH($B18,Dados!$N:$N,0),MATCH(AP$1,Dados!$1:$1,0))</f>
        <v>105</v>
      </c>
      <c r="AQ18" s="43">
        <f t="array" ref="AQ18">INDEX(Dados!$1:$350,MATCH($B18,Dados!$N:$N,0),MATCH(AQ$1,Dados!$1:$1,0))</f>
        <v>2</v>
      </c>
      <c r="AR18" s="43">
        <f t="array" ref="AR18">INDEX(Dados!$1:$350,MATCH($B18,Dados!$N:$N,0),MATCH(AR$1,Dados!$1:$1,0))</f>
        <v>539</v>
      </c>
      <c r="AS18" s="3">
        <v>2.0</v>
      </c>
      <c r="AT18" s="43">
        <f t="array" ref="AT18">INDEX(Dados!$1:$350,MATCH($B18,Dados!$N:$N,0),MATCH(AT$1,Dados!$1:$1,0))</f>
        <v>0</v>
      </c>
      <c r="AU18" s="43">
        <f t="array" ref="AU18">INDEX(Dados!$1:$350,MATCH($B18,Dados!$N:$N,0),MATCH(AU$1,Dados!$1:$1,0))</f>
        <v>2</v>
      </c>
      <c r="AV18" s="43">
        <f t="array" ref="AV18">INDEX(Dados!$1:$350,MATCH($B18,Dados!$N:$N,0),MATCH(AV$1,Dados!$1:$1,0))</f>
        <v>0</v>
      </c>
      <c r="AW18" s="43">
        <f t="array" ref="AW18">INDEX(Dados!$1:$350,MATCH($B18,Dados!$N:$N,0),MATCH(AW$1,Dados!$1:$1,0))</f>
        <v>2</v>
      </c>
      <c r="AX18" s="43">
        <f t="array" ref="AX18">INDEX(Dados!$1:$350,MATCH($B18,Dados!$N:$N,0),MATCH(AX$1,Dados!$1:$1,0))</f>
        <v>0</v>
      </c>
      <c r="AY18" s="43">
        <f t="array" ref="AY18">INDEX(Dados!$1:$350,MATCH($B18,Dados!$N:$N,0),MATCH(AY$1,Dados!$1:$1,0))</f>
        <v>2</v>
      </c>
      <c r="AZ18" s="43">
        <f t="array" ref="AZ18">INDEX(Dados!$1:$350,MATCH($B18,Dados!$N:$N,0),MATCH(AZ$1,Dados!$1:$1,0))</f>
        <v>120</v>
      </c>
      <c r="BA18" s="43">
        <f t="array" ref="BA18">INDEX(Dados!$1:$350,MATCH($B18,Dados!$N:$N,0),MATCH(BA$1,Dados!$1:$1,0))</f>
        <v>2</v>
      </c>
      <c r="BB18" s="43">
        <f t="array" ref="BB18">INDEX(Dados!$1:$350,MATCH($B18,Dados!$N:$N,0),MATCH(BB$1,Dados!$1:$1,0))</f>
        <v>2</v>
      </c>
      <c r="BC18" s="43">
        <f t="array" ref="BC18">INDEX(Dados!$1:$350,MATCH($B18,Dados!$N:$N,0),MATCH(BC$1,Dados!$1:$1,0))</f>
        <v>5</v>
      </c>
      <c r="BD18" s="43">
        <f t="array" ref="BD18">INDEX(Dados!$1:$350,MATCH($B18,Dados!$N:$N,0),MATCH(BD$1,Dados!$1:$1,0))</f>
        <v>2</v>
      </c>
      <c r="BE18" s="43">
        <f t="array" ref="BE18">INDEX(Dados!$1:$350,MATCH($B18,Dados!$N:$N,0),MATCH(BE$1,Dados!$1:$1,0))</f>
        <v>0</v>
      </c>
      <c r="BF18" s="43">
        <f t="array" ref="BF18">INDEX(Dados!$1:$350,MATCH($B18,Dados!$N:$N,0),MATCH(BF$1,Dados!$1:$1,0))</f>
        <v>0</v>
      </c>
      <c r="BG18" s="43">
        <f t="array" ref="BG18">INDEX(Dados!$1:$350,MATCH($B18,Dados!$N:$N,0),MATCH(BG$1,Dados!$1:$1,0))</f>
        <v>0</v>
      </c>
      <c r="BH18" s="43">
        <f t="array" ref="BH18">INDEX(Dados!$1:$350,MATCH($B18,Dados!$N:$N,0),MATCH(BH$1,Dados!$1:$1,0))</f>
        <v>2</v>
      </c>
      <c r="BI18" s="43">
        <f t="array" ref="BI18">INDEX(Dados!$1:$350,MATCH($B18,Dados!$N:$N,0),MATCH(BI$1,Dados!$1:$1,0))</f>
        <v>2</v>
      </c>
    </row>
    <row r="19">
      <c r="A19" s="3">
        <v>4.7563430822E10</v>
      </c>
      <c r="B19" s="3" t="s">
        <v>1068</v>
      </c>
      <c r="C19" s="3" t="s">
        <v>1067</v>
      </c>
      <c r="D19" s="43">
        <f t="array" ref="D19">INDEX(Dados!$1:$350,MATCH($B19,Dados!$N:$N,0),MATCH(D$1,Dados!$1:$1,0))</f>
        <v>18</v>
      </c>
      <c r="E19" s="44" t="s">
        <v>2562</v>
      </c>
      <c r="F19" s="43" t="s">
        <v>92</v>
      </c>
      <c r="G19" s="43">
        <f t="array" ref="G19">INDEX(Dados!$1:$350,MATCH($B19,Dados!$N:$N,0),MATCH(G$1,Dados!$1:$1,0))</f>
        <v>2021</v>
      </c>
      <c r="H19" s="43">
        <f t="array" ref="H19">INDEX(Dados!$1:$350,MATCH($B19,Dados!$N:$N,0),MATCH(H$1,Dados!$1:$1,0))</f>
        <v>5</v>
      </c>
      <c r="I19" s="43">
        <f t="array" ref="I19">INDEX(Dados!$1:$350,MATCH($B19,Dados!$N:$N,0),MATCH(I$1,Dados!$1:$1,0))</f>
        <v>10</v>
      </c>
      <c r="J19" s="43">
        <f t="array" ref="J19">INDEX(Dados!$1:$350,MATCH($B19,Dados!$N:$N,0),MATCH(J$1,Dados!$1:$1,0))</f>
        <v>0</v>
      </c>
      <c r="K19" s="43">
        <f t="array" ref="K19">INDEX(Dados!$1:$350,MATCH($B19,Dados!$N:$N,0),MATCH(K$1,Dados!$1:$1,0))</f>
        <v>2</v>
      </c>
      <c r="L19" s="43">
        <f t="array" ref="L19">INDEX(Dados!$1:$350,MATCH($B19,Dados!$N:$N,0),MATCH(L$1,Dados!$1:$1,0))</f>
        <v>0</v>
      </c>
      <c r="M19" s="43">
        <f t="array" ref="M19">INDEX(Dados!$1:$350,MATCH($B19,Dados!$N:$N,0),MATCH(M$1,Dados!$1:$1,0))</f>
        <v>2</v>
      </c>
      <c r="N19" s="43">
        <f t="array" ref="N19">INDEX(Dados!$1:$350,MATCH($B19,Dados!$N:$N,0),MATCH(N$1,Dados!$1:$1,0))</f>
        <v>1976</v>
      </c>
      <c r="O19" s="43">
        <f t="array" ref="O19">INDEX(Dados!$1:$350,MATCH($B19,Dados!$N:$N,0),MATCH(O$1,Dados!$1:$1,0))</f>
        <v>2</v>
      </c>
      <c r="P19" s="43">
        <f t="array" ref="P19">INDEX(Dados!$1:$350,MATCH($B19,Dados!$N:$N,0),MATCH(P$1,Dados!$1:$1,0))</f>
        <v>0</v>
      </c>
      <c r="Q19" s="43">
        <f t="array" ref="Q19">INDEX(Dados!$1:$350,MATCH($B19,Dados!$N:$N,0),MATCH(Q$1,Dados!$1:$1,0))</f>
        <v>2</v>
      </c>
      <c r="R19" s="43">
        <f t="array" ref="R19">INDEX(Dados!$1:$350,MATCH($B19,Dados!$N:$N,0),MATCH(R$1,Dados!$1:$1,0))</f>
        <v>0</v>
      </c>
      <c r="S19" s="43">
        <f t="array" ref="S19">INDEX(Dados!$1:$350,MATCH($B19,Dados!$N:$N,0),MATCH(S$1,Dados!$1:$1,0))</f>
        <v>2</v>
      </c>
      <c r="T19" s="43">
        <f t="array" ref="T19">INDEX(Dados!$1:$350,MATCH($B19,Dados!$N:$N,0),MATCH(T$1,Dados!$1:$1,0))</f>
        <v>0</v>
      </c>
      <c r="U19" s="43">
        <f t="array" ref="U19">INDEX(Dados!$1:$350,MATCH($B19,Dados!$N:$N,0),MATCH(U$1,Dados!$1:$1,0))</f>
        <v>2</v>
      </c>
      <c r="V19" s="43">
        <f t="array" ref="V19">INDEX(Dados!$1:$350,MATCH($B19,Dados!$N:$N,0),MATCH(V$1,Dados!$1:$1,0))</f>
        <v>0</v>
      </c>
      <c r="W19" s="43">
        <f t="array" ref="W19">INDEX(Dados!$1:$350,MATCH($B19,Dados!$N:$N,0),MATCH(W$1,Dados!$1:$1,0))</f>
        <v>2</v>
      </c>
      <c r="X19" s="43">
        <f t="array" ref="X19">INDEX(Dados!$1:$350,MATCH($B19,Dados!$N:$N,0),MATCH(X$1,Dados!$1:$1,0))</f>
        <v>1</v>
      </c>
      <c r="Y19" s="43">
        <f t="array" ref="Y19">INDEX(Dados!$1:$350,MATCH($B19,Dados!$N:$N,0),MATCH(Y$1,Dados!$1:$1,0))</f>
        <v>2</v>
      </c>
      <c r="Z19" s="43">
        <f t="array" ref="Z19">INDEX(Dados!$1:$350,MATCH($B19,Dados!$N:$N,0),MATCH(Z$1,Dados!$1:$1,0))</f>
        <v>0</v>
      </c>
      <c r="AA19" s="43">
        <f t="array" ref="AA19">INDEX(Dados!$1:$350,MATCH($B19,Dados!$N:$N,0),MATCH(AA$1,Dados!$1:$1,0))</f>
        <v>2</v>
      </c>
      <c r="AB19" s="45">
        <v>0.0</v>
      </c>
      <c r="AC19" s="45">
        <v>2.0</v>
      </c>
      <c r="AD19" s="43">
        <f t="array" ref="AD19">INDEX(Dados!$1:$350,MATCH($B19,Dados!$N:$N,0),MATCH(AD$1,Dados!$1:$1,0))</f>
        <v>11</v>
      </c>
      <c r="AE19" s="43">
        <f t="array" ref="AE19">INDEX(Dados!$1:$350,MATCH($B19,Dados!$N:$N,0),MATCH(AE$1,Dados!$1:$1,0))</f>
        <v>2</v>
      </c>
      <c r="AF19" s="43">
        <f t="array" ref="AF19">INDEX(Dados!$1:$350,MATCH($B19,Dados!$N:$N,0),MATCH(AF$1,Dados!$1:$1,0))</f>
        <v>116</v>
      </c>
      <c r="AG19" s="43">
        <f t="array" ref="AG19">INDEX(Dados!$1:$350,MATCH($B19,Dados!$N:$N,0),MATCH(AG$1,Dados!$1:$1,0))</f>
        <v>2</v>
      </c>
      <c r="AH19" s="43">
        <f t="array" ref="AH19">INDEX(Dados!$1:$350,MATCH($B19,Dados!$N:$N,0),MATCH(AH$1,Dados!$1:$1,0))</f>
        <v>0</v>
      </c>
      <c r="AI19" s="43">
        <f t="array" ref="AI19">INDEX(Dados!$1:$350,MATCH($B19,Dados!$N:$N,0),MATCH(AI$1,Dados!$1:$1,0))</f>
        <v>2</v>
      </c>
      <c r="AJ19" s="43">
        <f t="array" ref="AJ19">INDEX(Dados!$1:$350,MATCH($B19,Dados!$N:$N,0),MATCH(AJ$1,Dados!$1:$1,0))</f>
        <v>0</v>
      </c>
      <c r="AK19" s="43">
        <f t="array" ref="AK19">INDEX(Dados!$1:$350,MATCH($B19,Dados!$N:$N,0),MATCH(AK$1,Dados!$1:$1,0))</f>
        <v>2</v>
      </c>
      <c r="AL19" s="3">
        <v>0.0</v>
      </c>
      <c r="AM19" s="3">
        <v>2.0</v>
      </c>
      <c r="AN19" s="43">
        <f t="array" ref="AN19">INDEX(Dados!$1:$350,MATCH($B19,Dados!$N:$N,0),MATCH(AN$1,Dados!$1:$1,0))</f>
        <v>60</v>
      </c>
      <c r="AO19" s="43">
        <f t="array" ref="AO19">INDEX(Dados!$1:$350,MATCH($B19,Dados!$N:$N,0),MATCH(AO$1,Dados!$1:$1,0))</f>
        <v>2</v>
      </c>
      <c r="AP19" s="43">
        <f t="array" ref="AP19">INDEX(Dados!$1:$350,MATCH($B19,Dados!$N:$N,0),MATCH(AP$1,Dados!$1:$1,0))</f>
        <v>60</v>
      </c>
      <c r="AQ19" s="43">
        <f t="array" ref="AQ19">INDEX(Dados!$1:$350,MATCH($B19,Dados!$N:$N,0),MATCH(AQ$1,Dados!$1:$1,0))</f>
        <v>2</v>
      </c>
      <c r="AR19" s="43">
        <f t="array" ref="AR19">INDEX(Dados!$1:$350,MATCH($B19,Dados!$N:$N,0),MATCH(AR$1,Dados!$1:$1,0))</f>
        <v>231</v>
      </c>
      <c r="AS19" s="3">
        <v>2.0</v>
      </c>
      <c r="AT19" s="43">
        <f t="array" ref="AT19">INDEX(Dados!$1:$350,MATCH($B19,Dados!$N:$N,0),MATCH(AT$1,Dados!$1:$1,0))</f>
        <v>474</v>
      </c>
      <c r="AU19" s="43">
        <f t="array" ref="AU19">INDEX(Dados!$1:$350,MATCH($B19,Dados!$N:$N,0),MATCH(AU$1,Dados!$1:$1,0))</f>
        <v>2</v>
      </c>
      <c r="AV19" s="43">
        <f t="array" ref="AV19">INDEX(Dados!$1:$350,MATCH($B19,Dados!$N:$N,0),MATCH(AV$1,Dados!$1:$1,0))</f>
        <v>235</v>
      </c>
      <c r="AW19" s="43">
        <f t="array" ref="AW19">INDEX(Dados!$1:$350,MATCH($B19,Dados!$N:$N,0),MATCH(AW$1,Dados!$1:$1,0))</f>
        <v>2</v>
      </c>
      <c r="AX19" s="43">
        <f t="array" ref="AX19">INDEX(Dados!$1:$350,MATCH($B19,Dados!$N:$N,0),MATCH(AX$1,Dados!$1:$1,0))</f>
        <v>0</v>
      </c>
      <c r="AY19" s="43">
        <f t="array" ref="AY19">INDEX(Dados!$1:$350,MATCH($B19,Dados!$N:$N,0),MATCH(AY$1,Dados!$1:$1,0))</f>
        <v>2</v>
      </c>
      <c r="AZ19" s="43">
        <f t="array" ref="AZ19">INDEX(Dados!$1:$350,MATCH($B19,Dados!$N:$N,0),MATCH(AZ$1,Dados!$1:$1,0))</f>
        <v>85</v>
      </c>
      <c r="BA19" s="43">
        <f t="array" ref="BA19">INDEX(Dados!$1:$350,MATCH($B19,Dados!$N:$N,0),MATCH(BA$1,Dados!$1:$1,0))</f>
        <v>2</v>
      </c>
      <c r="BB19" s="43">
        <f t="array" ref="BB19">INDEX(Dados!$1:$350,MATCH($B19,Dados!$N:$N,0),MATCH(BB$1,Dados!$1:$1,0))</f>
        <v>1</v>
      </c>
      <c r="BC19" s="43">
        <f t="array" ref="BC19">INDEX(Dados!$1:$350,MATCH($B19,Dados!$N:$N,0),MATCH(BC$1,Dados!$1:$1,0))</f>
        <v>2</v>
      </c>
      <c r="BD19" s="43">
        <f t="array" ref="BD19">INDEX(Dados!$1:$350,MATCH($B19,Dados!$N:$N,0),MATCH(BD$1,Dados!$1:$1,0))</f>
        <v>4</v>
      </c>
      <c r="BE19" s="43">
        <f t="array" ref="BE19">INDEX(Dados!$1:$350,MATCH($B19,Dados!$N:$N,0),MATCH(BE$1,Dados!$1:$1,0))</f>
        <v>0</v>
      </c>
      <c r="BF19" s="43">
        <f t="array" ref="BF19">INDEX(Dados!$1:$350,MATCH($B19,Dados!$N:$N,0),MATCH(BF$1,Dados!$1:$1,0))</f>
        <v>0</v>
      </c>
      <c r="BG19" s="43">
        <f t="array" ref="BG19">INDEX(Dados!$1:$350,MATCH($B19,Dados!$N:$N,0),MATCH(BG$1,Dados!$1:$1,0))</f>
        <v>0</v>
      </c>
      <c r="BH19" s="43">
        <f t="array" ref="BH19">INDEX(Dados!$1:$350,MATCH($B19,Dados!$N:$N,0),MATCH(BH$1,Dados!$1:$1,0))</f>
        <v>1</v>
      </c>
      <c r="BI19" s="43">
        <f t="array" ref="BI19">INDEX(Dados!$1:$350,MATCH($B19,Dados!$N:$N,0),MATCH(BI$1,Dados!$1:$1,0))</f>
        <v>1</v>
      </c>
    </row>
    <row r="20">
      <c r="A20" s="3">
        <v>4.2072568811E10</v>
      </c>
      <c r="B20" s="3" t="s">
        <v>2385</v>
      </c>
      <c r="C20" s="3" t="s">
        <v>627</v>
      </c>
      <c r="D20" s="43" t="str">
        <f t="array" ref="D20">INDEX(Dados!$1:$350,MATCH($B20,Dados!$N:$N,0),MATCH(D$1,Dados!$1:$1,0))</f>
        <v>#N/A</v>
      </c>
      <c r="E20" s="44" t="s">
        <v>2562</v>
      </c>
      <c r="F20" s="43" t="s">
        <v>92</v>
      </c>
      <c r="G20" s="43" t="str">
        <f t="array" ref="G20">INDEX(Dados!$1:$350,MATCH($B20,Dados!$N:$N,0),MATCH(G$1,Dados!$1:$1,0))</f>
        <v>#N/A</v>
      </c>
      <c r="H20" s="43" t="str">
        <f t="array" ref="H20">INDEX(Dados!$1:$350,MATCH($B20,Dados!$N:$N,0),MATCH(H$1,Dados!$1:$1,0))</f>
        <v>#N/A</v>
      </c>
      <c r="I20" s="43" t="str">
        <f t="array" ref="I20">INDEX(Dados!$1:$350,MATCH($B20,Dados!$N:$N,0),MATCH(I$1,Dados!$1:$1,0))</f>
        <v>#N/A</v>
      </c>
      <c r="J20" s="43" t="str">
        <f t="array" ref="J20">INDEX(Dados!$1:$350,MATCH($B20,Dados!$N:$N,0),MATCH(J$1,Dados!$1:$1,0))</f>
        <v>#N/A</v>
      </c>
      <c r="K20" s="43" t="str">
        <f t="array" ref="K20">INDEX(Dados!$1:$350,MATCH($B20,Dados!$N:$N,0),MATCH(K$1,Dados!$1:$1,0))</f>
        <v>#N/A</v>
      </c>
      <c r="L20" s="43" t="str">
        <f t="array" ref="L20">INDEX(Dados!$1:$350,MATCH($B20,Dados!$N:$N,0),MATCH(L$1,Dados!$1:$1,0))</f>
        <v>#N/A</v>
      </c>
      <c r="M20" s="43" t="str">
        <f t="array" ref="M20">INDEX(Dados!$1:$350,MATCH($B20,Dados!$N:$N,0),MATCH(M$1,Dados!$1:$1,0))</f>
        <v>#N/A</v>
      </c>
      <c r="N20" s="43" t="str">
        <f t="array" ref="N20">INDEX(Dados!$1:$350,MATCH($B20,Dados!$N:$N,0),MATCH(N$1,Dados!$1:$1,0))</f>
        <v>#N/A</v>
      </c>
      <c r="O20" s="43" t="str">
        <f t="array" ref="O20">INDEX(Dados!$1:$350,MATCH($B20,Dados!$N:$N,0),MATCH(O$1,Dados!$1:$1,0))</f>
        <v>#N/A</v>
      </c>
      <c r="P20" s="43" t="str">
        <f t="array" ref="P20">INDEX(Dados!$1:$350,MATCH($B20,Dados!$N:$N,0),MATCH(P$1,Dados!$1:$1,0))</f>
        <v>#N/A</v>
      </c>
      <c r="Q20" s="43" t="str">
        <f t="array" ref="Q20">INDEX(Dados!$1:$350,MATCH($B20,Dados!$N:$N,0),MATCH(Q$1,Dados!$1:$1,0))</f>
        <v>#N/A</v>
      </c>
      <c r="R20" s="43" t="str">
        <f t="array" ref="R20">INDEX(Dados!$1:$350,MATCH($B20,Dados!$N:$N,0),MATCH(R$1,Dados!$1:$1,0))</f>
        <v>#N/A</v>
      </c>
      <c r="S20" s="43" t="str">
        <f t="array" ref="S20">INDEX(Dados!$1:$350,MATCH($B20,Dados!$N:$N,0),MATCH(S$1,Dados!$1:$1,0))</f>
        <v>#N/A</v>
      </c>
      <c r="T20" s="43" t="str">
        <f t="array" ref="T20">INDEX(Dados!$1:$350,MATCH($B20,Dados!$N:$N,0),MATCH(T$1,Dados!$1:$1,0))</f>
        <v>#N/A</v>
      </c>
      <c r="U20" s="43" t="str">
        <f t="array" ref="U20">INDEX(Dados!$1:$350,MATCH($B20,Dados!$N:$N,0),MATCH(U$1,Dados!$1:$1,0))</f>
        <v>#N/A</v>
      </c>
      <c r="V20" s="43" t="str">
        <f t="array" ref="V20">INDEX(Dados!$1:$350,MATCH($B20,Dados!$N:$N,0),MATCH(V$1,Dados!$1:$1,0))</f>
        <v>#N/A</v>
      </c>
      <c r="W20" s="43" t="str">
        <f t="array" ref="W20">INDEX(Dados!$1:$350,MATCH($B20,Dados!$N:$N,0),MATCH(W$1,Dados!$1:$1,0))</f>
        <v>#N/A</v>
      </c>
      <c r="X20" s="43" t="str">
        <f t="array" ref="X20">INDEX(Dados!$1:$350,MATCH($B20,Dados!$N:$N,0),MATCH(X$1,Dados!$1:$1,0))</f>
        <v>#N/A</v>
      </c>
      <c r="Y20" s="43" t="str">
        <f t="array" ref="Y20">INDEX(Dados!$1:$350,MATCH($B20,Dados!$N:$N,0),MATCH(Y$1,Dados!$1:$1,0))</f>
        <v>#N/A</v>
      </c>
      <c r="Z20" s="43" t="str">
        <f t="array" ref="Z20">INDEX(Dados!$1:$350,MATCH($B20,Dados!$N:$N,0),MATCH(Z$1,Dados!$1:$1,0))</f>
        <v>#N/A</v>
      </c>
      <c r="AA20" s="43" t="str">
        <f t="array" ref="AA20">INDEX(Dados!$1:$350,MATCH($B20,Dados!$N:$N,0),MATCH(AA$1,Dados!$1:$1,0))</f>
        <v>#N/A</v>
      </c>
      <c r="AB20" s="45">
        <v>0.0</v>
      </c>
      <c r="AC20" s="45">
        <v>2.0</v>
      </c>
      <c r="AD20" s="43" t="str">
        <f t="array" ref="AD20">INDEX(Dados!$1:$350,MATCH($B20,Dados!$N:$N,0),MATCH(AD$1,Dados!$1:$1,0))</f>
        <v>#N/A</v>
      </c>
      <c r="AE20" s="43" t="str">
        <f t="array" ref="AE20">INDEX(Dados!$1:$350,MATCH($B20,Dados!$N:$N,0),MATCH(AE$1,Dados!$1:$1,0))</f>
        <v>#N/A</v>
      </c>
      <c r="AF20" s="43" t="str">
        <f t="array" ref="AF20">INDEX(Dados!$1:$350,MATCH($B20,Dados!$N:$N,0),MATCH(AF$1,Dados!$1:$1,0))</f>
        <v>#N/A</v>
      </c>
      <c r="AG20" s="43" t="str">
        <f t="array" ref="AG20">INDEX(Dados!$1:$350,MATCH($B20,Dados!$N:$N,0),MATCH(AG$1,Dados!$1:$1,0))</f>
        <v>#N/A</v>
      </c>
      <c r="AH20" s="43" t="str">
        <f t="array" ref="AH20">INDEX(Dados!$1:$350,MATCH($B20,Dados!$N:$N,0),MATCH(AH$1,Dados!$1:$1,0))</f>
        <v>#N/A</v>
      </c>
      <c r="AI20" s="43" t="str">
        <f t="array" ref="AI20">INDEX(Dados!$1:$350,MATCH($B20,Dados!$N:$N,0),MATCH(AI$1,Dados!$1:$1,0))</f>
        <v>#N/A</v>
      </c>
      <c r="AJ20" s="43" t="str">
        <f t="array" ref="AJ20">INDEX(Dados!$1:$350,MATCH($B20,Dados!$N:$N,0),MATCH(AJ$1,Dados!$1:$1,0))</f>
        <v>#N/A</v>
      </c>
      <c r="AK20" s="43" t="str">
        <f t="array" ref="AK20">INDEX(Dados!$1:$350,MATCH($B20,Dados!$N:$N,0),MATCH(AK$1,Dados!$1:$1,0))</f>
        <v>#N/A</v>
      </c>
      <c r="AL20" s="3">
        <v>0.0</v>
      </c>
      <c r="AM20" s="3">
        <v>2.0</v>
      </c>
      <c r="AN20" s="43" t="str">
        <f t="array" ref="AN20">INDEX(Dados!$1:$350,MATCH($B20,Dados!$N:$N,0),MATCH(AN$1,Dados!$1:$1,0))</f>
        <v>#N/A</v>
      </c>
      <c r="AO20" s="43" t="str">
        <f t="array" ref="AO20">INDEX(Dados!$1:$350,MATCH($B20,Dados!$N:$N,0),MATCH(AO$1,Dados!$1:$1,0))</f>
        <v>#N/A</v>
      </c>
      <c r="AP20" s="43" t="str">
        <f t="array" ref="AP20">INDEX(Dados!$1:$350,MATCH($B20,Dados!$N:$N,0),MATCH(AP$1,Dados!$1:$1,0))</f>
        <v>#N/A</v>
      </c>
      <c r="AQ20" s="43" t="str">
        <f t="array" ref="AQ20">INDEX(Dados!$1:$350,MATCH($B20,Dados!$N:$N,0),MATCH(AQ$1,Dados!$1:$1,0))</f>
        <v>#N/A</v>
      </c>
      <c r="AR20" s="43" t="str">
        <f t="array" ref="AR20">INDEX(Dados!$1:$350,MATCH($B20,Dados!$N:$N,0),MATCH(AR$1,Dados!$1:$1,0))</f>
        <v>#N/A</v>
      </c>
      <c r="AS20" s="3">
        <v>2.0</v>
      </c>
      <c r="AT20" s="43" t="str">
        <f t="array" ref="AT20">INDEX(Dados!$1:$350,MATCH($B20,Dados!$N:$N,0),MATCH(AT$1,Dados!$1:$1,0))</f>
        <v>#N/A</v>
      </c>
      <c r="AU20" s="43" t="str">
        <f t="array" ref="AU20">INDEX(Dados!$1:$350,MATCH($B20,Dados!$N:$N,0),MATCH(AU$1,Dados!$1:$1,0))</f>
        <v>#N/A</v>
      </c>
      <c r="AV20" s="43" t="str">
        <f t="array" ref="AV20">INDEX(Dados!$1:$350,MATCH($B20,Dados!$N:$N,0),MATCH(AV$1,Dados!$1:$1,0))</f>
        <v>#N/A</v>
      </c>
      <c r="AW20" s="43" t="str">
        <f t="array" ref="AW20">INDEX(Dados!$1:$350,MATCH($B20,Dados!$N:$N,0),MATCH(AW$1,Dados!$1:$1,0))</f>
        <v>#N/A</v>
      </c>
      <c r="AX20" s="43" t="str">
        <f t="array" ref="AX20">INDEX(Dados!$1:$350,MATCH($B20,Dados!$N:$N,0),MATCH(AX$1,Dados!$1:$1,0))</f>
        <v>#N/A</v>
      </c>
      <c r="AY20" s="43" t="str">
        <f t="array" ref="AY20">INDEX(Dados!$1:$350,MATCH($B20,Dados!$N:$N,0),MATCH(AY$1,Dados!$1:$1,0))</f>
        <v>#N/A</v>
      </c>
      <c r="AZ20" s="43" t="str">
        <f t="array" ref="AZ20">INDEX(Dados!$1:$350,MATCH($B20,Dados!$N:$N,0),MATCH(AZ$1,Dados!$1:$1,0))</f>
        <v>#N/A</v>
      </c>
      <c r="BA20" s="43" t="str">
        <f t="array" ref="BA20">INDEX(Dados!$1:$350,MATCH($B20,Dados!$N:$N,0),MATCH(BA$1,Dados!$1:$1,0))</f>
        <v>#N/A</v>
      </c>
      <c r="BB20" s="43" t="str">
        <f t="array" ref="BB20">INDEX(Dados!$1:$350,MATCH($B20,Dados!$N:$N,0),MATCH(BB$1,Dados!$1:$1,0))</f>
        <v>#N/A</v>
      </c>
      <c r="BC20" s="43" t="str">
        <f t="array" ref="BC20">INDEX(Dados!$1:$350,MATCH($B20,Dados!$N:$N,0),MATCH(BC$1,Dados!$1:$1,0))</f>
        <v>#N/A</v>
      </c>
      <c r="BD20" s="43" t="str">
        <f t="array" ref="BD20">INDEX(Dados!$1:$350,MATCH($B20,Dados!$N:$N,0),MATCH(BD$1,Dados!$1:$1,0))</f>
        <v>#N/A</v>
      </c>
      <c r="BE20" s="43" t="str">
        <f t="array" ref="BE20">INDEX(Dados!$1:$350,MATCH($B20,Dados!$N:$N,0),MATCH(BE$1,Dados!$1:$1,0))</f>
        <v>#N/A</v>
      </c>
      <c r="BF20" s="43" t="str">
        <f t="array" ref="BF20">INDEX(Dados!$1:$350,MATCH($B20,Dados!$N:$N,0),MATCH(BF$1,Dados!$1:$1,0))</f>
        <v>#N/A</v>
      </c>
      <c r="BG20" s="43" t="str">
        <f t="array" ref="BG20">INDEX(Dados!$1:$350,MATCH($B20,Dados!$N:$N,0),MATCH(BG$1,Dados!$1:$1,0))</f>
        <v>#N/A</v>
      </c>
      <c r="BH20" s="43" t="str">
        <f t="array" ref="BH20">INDEX(Dados!$1:$350,MATCH($B20,Dados!$N:$N,0),MATCH(BH$1,Dados!$1:$1,0))</f>
        <v>#N/A</v>
      </c>
      <c r="BI20" s="43" t="str">
        <f t="array" ref="BI20">INDEX(Dados!$1:$350,MATCH($B20,Dados!$N:$N,0),MATCH(BI$1,Dados!$1:$1,0))</f>
        <v>#N/A</v>
      </c>
    </row>
    <row r="21">
      <c r="A21" s="3">
        <v>4.2990711821E10</v>
      </c>
      <c r="B21" s="3" t="s">
        <v>586</v>
      </c>
      <c r="C21" s="3" t="s">
        <v>585</v>
      </c>
      <c r="D21" s="43">
        <f t="array" ref="D21">INDEX(Dados!$1:$350,MATCH($B21,Dados!$N:$N,0),MATCH(D$1,Dados!$1:$1,0))</f>
        <v>17</v>
      </c>
      <c r="E21" s="44" t="s">
        <v>2562</v>
      </c>
      <c r="F21" s="43" t="s">
        <v>92</v>
      </c>
      <c r="G21" s="43">
        <f t="array" ref="G21">INDEX(Dados!$1:$350,MATCH($B21,Dados!$N:$N,0),MATCH(G$1,Dados!$1:$1,0))</f>
        <v>2023</v>
      </c>
      <c r="H21" s="43">
        <f t="array" ref="H21">INDEX(Dados!$1:$350,MATCH($B21,Dados!$N:$N,0),MATCH(H$1,Dados!$1:$1,0))</f>
        <v>3</v>
      </c>
      <c r="I21" s="43">
        <f t="array" ref="I21">INDEX(Dados!$1:$350,MATCH($B21,Dados!$N:$N,0),MATCH(I$1,Dados!$1:$1,0))</f>
        <v>2</v>
      </c>
      <c r="J21" s="43">
        <f t="array" ref="J21">INDEX(Dados!$1:$350,MATCH($B21,Dados!$N:$N,0),MATCH(J$1,Dados!$1:$1,0))</f>
        <v>0</v>
      </c>
      <c r="K21" s="43">
        <f t="array" ref="K21">INDEX(Dados!$1:$350,MATCH($B21,Dados!$N:$N,0),MATCH(K$1,Dados!$1:$1,0))</f>
        <v>2</v>
      </c>
      <c r="L21" s="43">
        <f t="array" ref="L21">INDEX(Dados!$1:$350,MATCH($B21,Dados!$N:$N,0),MATCH(L$1,Dados!$1:$1,0))</f>
        <v>0</v>
      </c>
      <c r="M21" s="43">
        <f t="array" ref="M21">INDEX(Dados!$1:$350,MATCH($B21,Dados!$N:$N,0),MATCH(M$1,Dados!$1:$1,0))</f>
        <v>2</v>
      </c>
      <c r="N21" s="43">
        <f t="array" ref="N21">INDEX(Dados!$1:$350,MATCH($B21,Dados!$N:$N,0),MATCH(N$1,Dados!$1:$1,0))</f>
        <v>1688</v>
      </c>
      <c r="O21" s="43">
        <f t="array" ref="O21">INDEX(Dados!$1:$350,MATCH($B21,Dados!$N:$N,0),MATCH(O$1,Dados!$1:$1,0))</f>
        <v>2</v>
      </c>
      <c r="P21" s="43">
        <f t="array" ref="P21">INDEX(Dados!$1:$350,MATCH($B21,Dados!$N:$N,0),MATCH(P$1,Dados!$1:$1,0))</f>
        <v>0</v>
      </c>
      <c r="Q21" s="43">
        <f t="array" ref="Q21">INDEX(Dados!$1:$350,MATCH($B21,Dados!$N:$N,0),MATCH(Q$1,Dados!$1:$1,0))</f>
        <v>2</v>
      </c>
      <c r="R21" s="43">
        <f t="array" ref="R21">INDEX(Dados!$1:$350,MATCH($B21,Dados!$N:$N,0),MATCH(R$1,Dados!$1:$1,0))</f>
        <v>0</v>
      </c>
      <c r="S21" s="43">
        <f t="array" ref="S21">INDEX(Dados!$1:$350,MATCH($B21,Dados!$N:$N,0),MATCH(S$1,Dados!$1:$1,0))</f>
        <v>2</v>
      </c>
      <c r="T21" s="43">
        <f t="array" ref="T21">INDEX(Dados!$1:$350,MATCH($B21,Dados!$N:$N,0),MATCH(T$1,Dados!$1:$1,0))</f>
        <v>700</v>
      </c>
      <c r="U21" s="43">
        <f t="array" ref="U21">INDEX(Dados!$1:$350,MATCH($B21,Dados!$N:$N,0),MATCH(U$1,Dados!$1:$1,0))</f>
        <v>0</v>
      </c>
      <c r="V21" s="43">
        <f t="array" ref="V21">INDEX(Dados!$1:$350,MATCH($B21,Dados!$N:$N,0),MATCH(V$1,Dados!$1:$1,0))</f>
        <v>1320</v>
      </c>
      <c r="W21" s="43">
        <f t="array" ref="W21">INDEX(Dados!$1:$350,MATCH($B21,Dados!$N:$N,0),MATCH(W$1,Dados!$1:$1,0))</f>
        <v>2</v>
      </c>
      <c r="X21" s="43">
        <f t="array" ref="X21">INDEX(Dados!$1:$350,MATCH($B21,Dados!$N:$N,0),MATCH(X$1,Dados!$1:$1,0))</f>
        <v>1</v>
      </c>
      <c r="Y21" s="43">
        <f t="array" ref="Y21">INDEX(Dados!$1:$350,MATCH($B21,Dados!$N:$N,0),MATCH(Y$1,Dados!$1:$1,0))</f>
        <v>2</v>
      </c>
      <c r="Z21" s="43">
        <f t="array" ref="Z21">INDEX(Dados!$1:$350,MATCH($B21,Dados!$N:$N,0),MATCH(Z$1,Dados!$1:$1,0))</f>
        <v>1250</v>
      </c>
      <c r="AA21" s="43">
        <f t="array" ref="AA21">INDEX(Dados!$1:$350,MATCH($B21,Dados!$N:$N,0),MATCH(AA$1,Dados!$1:$1,0))</f>
        <v>2</v>
      </c>
      <c r="AB21" s="45">
        <v>0.0</v>
      </c>
      <c r="AC21" s="45">
        <v>2.0</v>
      </c>
      <c r="AD21" s="43">
        <f t="array" ref="AD21">INDEX(Dados!$1:$350,MATCH($B21,Dados!$N:$N,0),MATCH(AD$1,Dados!$1:$1,0))</f>
        <v>251</v>
      </c>
      <c r="AE21" s="43">
        <f t="array" ref="AE21">INDEX(Dados!$1:$350,MATCH($B21,Dados!$N:$N,0),MATCH(AE$1,Dados!$1:$1,0))</f>
        <v>2</v>
      </c>
      <c r="AF21" s="43">
        <f t="array" ref="AF21">INDEX(Dados!$1:$350,MATCH($B21,Dados!$N:$N,0),MATCH(AF$1,Dados!$1:$1,0))</f>
        <v>322</v>
      </c>
      <c r="AG21" s="43">
        <f t="array" ref="AG21">INDEX(Dados!$1:$350,MATCH($B21,Dados!$N:$N,0),MATCH(AG$1,Dados!$1:$1,0))</f>
        <v>2</v>
      </c>
      <c r="AH21" s="43">
        <f t="array" ref="AH21">INDEX(Dados!$1:$350,MATCH($B21,Dados!$N:$N,0),MATCH(AH$1,Dados!$1:$1,0))</f>
        <v>0</v>
      </c>
      <c r="AI21" s="43">
        <f t="array" ref="AI21">INDEX(Dados!$1:$350,MATCH($B21,Dados!$N:$N,0),MATCH(AI$1,Dados!$1:$1,0))</f>
        <v>2</v>
      </c>
      <c r="AJ21" s="43">
        <f t="array" ref="AJ21">INDEX(Dados!$1:$350,MATCH($B21,Dados!$N:$N,0),MATCH(AJ$1,Dados!$1:$1,0))</f>
        <v>0</v>
      </c>
      <c r="AK21" s="43">
        <f t="array" ref="AK21">INDEX(Dados!$1:$350,MATCH($B21,Dados!$N:$N,0),MATCH(AK$1,Dados!$1:$1,0))</f>
        <v>0</v>
      </c>
      <c r="AL21" s="3">
        <v>0.0</v>
      </c>
      <c r="AM21" s="3">
        <v>2.0</v>
      </c>
      <c r="AN21" s="43">
        <f t="array" ref="AN21">INDEX(Dados!$1:$350,MATCH($B21,Dados!$N:$N,0),MATCH(AN$1,Dados!$1:$1,0))</f>
        <v>50</v>
      </c>
      <c r="AO21" s="43">
        <f t="array" ref="AO21">INDEX(Dados!$1:$350,MATCH($B21,Dados!$N:$N,0),MATCH(AO$1,Dados!$1:$1,0))</f>
        <v>0</v>
      </c>
      <c r="AP21" s="43">
        <f t="array" ref="AP21">INDEX(Dados!$1:$350,MATCH($B21,Dados!$N:$N,0),MATCH(AP$1,Dados!$1:$1,0))</f>
        <v>82</v>
      </c>
      <c r="AQ21" s="43">
        <f t="array" ref="AQ21">INDEX(Dados!$1:$350,MATCH($B21,Dados!$N:$N,0),MATCH(AQ$1,Dados!$1:$1,0))</f>
        <v>2</v>
      </c>
      <c r="AR21" s="43">
        <f t="array" ref="AR21">INDEX(Dados!$1:$350,MATCH($B21,Dados!$N:$N,0),MATCH(AR$1,Dados!$1:$1,0))</f>
        <v>300</v>
      </c>
      <c r="AS21" s="3">
        <v>2.0</v>
      </c>
      <c r="AT21" s="43">
        <f t="array" ref="AT21">INDEX(Dados!$1:$350,MATCH($B21,Dados!$N:$N,0),MATCH(AT$1,Dados!$1:$1,0))</f>
        <v>0</v>
      </c>
      <c r="AU21" s="43">
        <f t="array" ref="AU21">INDEX(Dados!$1:$350,MATCH($B21,Dados!$N:$N,0),MATCH(AU$1,Dados!$1:$1,0))</f>
        <v>2</v>
      </c>
      <c r="AV21" s="43">
        <f t="array" ref="AV21">INDEX(Dados!$1:$350,MATCH($B21,Dados!$N:$N,0),MATCH(AV$1,Dados!$1:$1,0))</f>
        <v>0</v>
      </c>
      <c r="AW21" s="43">
        <f t="array" ref="AW21">INDEX(Dados!$1:$350,MATCH($B21,Dados!$N:$N,0),MATCH(AW$1,Dados!$1:$1,0))</f>
        <v>2</v>
      </c>
      <c r="AX21" s="43">
        <f t="array" ref="AX21">INDEX(Dados!$1:$350,MATCH($B21,Dados!$N:$N,0),MATCH(AX$1,Dados!$1:$1,0))</f>
        <v>0</v>
      </c>
      <c r="AY21" s="43">
        <f t="array" ref="AY21">INDEX(Dados!$1:$350,MATCH($B21,Dados!$N:$N,0),MATCH(AY$1,Dados!$1:$1,0))</f>
        <v>2</v>
      </c>
      <c r="AZ21" s="43">
        <f t="array" ref="AZ21">INDEX(Dados!$1:$350,MATCH($B21,Dados!$N:$N,0),MATCH(AZ$1,Dados!$1:$1,0))</f>
        <v>100</v>
      </c>
      <c r="BA21" s="43">
        <f t="array" ref="BA21">INDEX(Dados!$1:$350,MATCH($B21,Dados!$N:$N,0),MATCH(BA$1,Dados!$1:$1,0))</f>
        <v>2</v>
      </c>
      <c r="BB21" s="43">
        <f t="array" ref="BB21">INDEX(Dados!$1:$350,MATCH($B21,Dados!$N:$N,0),MATCH(BB$1,Dados!$1:$1,0))</f>
        <v>7</v>
      </c>
      <c r="BC21" s="43">
        <f t="array" ref="BC21">INDEX(Dados!$1:$350,MATCH($B21,Dados!$N:$N,0),MATCH(BC$1,Dados!$1:$1,0))</f>
        <v>5</v>
      </c>
      <c r="BD21" s="43">
        <f t="array" ref="BD21">INDEX(Dados!$1:$350,MATCH($B21,Dados!$N:$N,0),MATCH(BD$1,Dados!$1:$1,0))</f>
        <v>2</v>
      </c>
      <c r="BE21" s="43">
        <f t="array" ref="BE21">INDEX(Dados!$1:$350,MATCH($B21,Dados!$N:$N,0),MATCH(BE$1,Dados!$1:$1,0))</f>
        <v>0</v>
      </c>
      <c r="BF21" s="43">
        <f t="array" ref="BF21">INDEX(Dados!$1:$350,MATCH($B21,Dados!$N:$N,0),MATCH(BF$1,Dados!$1:$1,0))</f>
        <v>0</v>
      </c>
      <c r="BG21" s="43">
        <f t="array" ref="BG21">INDEX(Dados!$1:$350,MATCH($B21,Dados!$N:$N,0),MATCH(BG$1,Dados!$1:$1,0))</f>
        <v>0</v>
      </c>
      <c r="BH21" s="43">
        <f t="array" ref="BH21">INDEX(Dados!$1:$350,MATCH($B21,Dados!$N:$N,0),MATCH(BH$1,Dados!$1:$1,0))</f>
        <v>2</v>
      </c>
      <c r="BI21" s="43">
        <f t="array" ref="BI21">INDEX(Dados!$1:$350,MATCH($B21,Dados!$N:$N,0),MATCH(BI$1,Dados!$1:$1,0))</f>
        <v>2</v>
      </c>
    </row>
    <row r="22">
      <c r="A22" s="3">
        <v>4.455045287E10</v>
      </c>
      <c r="B22" s="3" t="s">
        <v>619</v>
      </c>
      <c r="C22" s="3" t="s">
        <v>618</v>
      </c>
      <c r="D22" s="43">
        <f t="array" ref="D22">INDEX(Dados!$1:$350,MATCH($B22,Dados!$N:$N,0),MATCH(D$1,Dados!$1:$1,0))</f>
        <v>17</v>
      </c>
      <c r="E22" s="44" t="s">
        <v>2562</v>
      </c>
      <c r="F22" s="43" t="s">
        <v>92</v>
      </c>
      <c r="G22" s="43">
        <f t="array" ref="G22">INDEX(Dados!$1:$350,MATCH($B22,Dados!$N:$N,0),MATCH(G$1,Dados!$1:$1,0))</f>
        <v>2010</v>
      </c>
      <c r="H22" s="43">
        <f t="array" ref="H22">INDEX(Dados!$1:$350,MATCH($B22,Dados!$N:$N,0),MATCH(H$1,Dados!$1:$1,0))</f>
        <v>2</v>
      </c>
      <c r="I22" s="43">
        <f t="array" ref="I22">INDEX(Dados!$1:$350,MATCH($B22,Dados!$N:$N,0),MATCH(I$1,Dados!$1:$1,0))</f>
        <v>4</v>
      </c>
      <c r="J22" s="43">
        <f t="array" ref="J22">INDEX(Dados!$1:$350,MATCH($B22,Dados!$N:$N,0),MATCH(J$1,Dados!$1:$1,0))</f>
        <v>573</v>
      </c>
      <c r="K22" s="43">
        <f t="array" ref="K22">INDEX(Dados!$1:$350,MATCH($B22,Dados!$N:$N,0),MATCH(K$1,Dados!$1:$1,0))</f>
        <v>2</v>
      </c>
      <c r="L22" s="43">
        <f t="array" ref="L22">INDEX(Dados!$1:$350,MATCH($B22,Dados!$N:$N,0),MATCH(L$1,Dados!$1:$1,0))</f>
        <v>0</v>
      </c>
      <c r="M22" s="43">
        <f t="array" ref="M22">INDEX(Dados!$1:$350,MATCH($B22,Dados!$N:$N,0),MATCH(M$1,Dados!$1:$1,0))</f>
        <v>2</v>
      </c>
      <c r="N22" s="43">
        <f t="array" ref="N22">INDEX(Dados!$1:$350,MATCH($B22,Dados!$N:$N,0),MATCH(N$1,Dados!$1:$1,0))</f>
        <v>0</v>
      </c>
      <c r="O22" s="43">
        <f t="array" ref="O22">INDEX(Dados!$1:$350,MATCH($B22,Dados!$N:$N,0),MATCH(O$1,Dados!$1:$1,0))</f>
        <v>2</v>
      </c>
      <c r="P22" s="43">
        <f t="array" ref="P22">INDEX(Dados!$1:$350,MATCH($B22,Dados!$N:$N,0),MATCH(P$1,Dados!$1:$1,0))</f>
        <v>0</v>
      </c>
      <c r="Q22" s="43">
        <f t="array" ref="Q22">INDEX(Dados!$1:$350,MATCH($B22,Dados!$N:$N,0),MATCH(Q$1,Dados!$1:$1,0))</f>
        <v>2</v>
      </c>
      <c r="R22" s="43">
        <f t="array" ref="R22">INDEX(Dados!$1:$350,MATCH($B22,Dados!$N:$N,0),MATCH(R$1,Dados!$1:$1,0))</f>
        <v>1638</v>
      </c>
      <c r="S22" s="43">
        <f t="array" ref="S22">INDEX(Dados!$1:$350,MATCH($B22,Dados!$N:$N,0),MATCH(S$1,Dados!$1:$1,0))</f>
        <v>2</v>
      </c>
      <c r="T22" s="43">
        <f t="array" ref="T22">INDEX(Dados!$1:$350,MATCH($B22,Dados!$N:$N,0),MATCH(T$1,Dados!$1:$1,0))</f>
        <v>0</v>
      </c>
      <c r="U22" s="43">
        <f t="array" ref="U22">INDEX(Dados!$1:$350,MATCH($B22,Dados!$N:$N,0),MATCH(U$1,Dados!$1:$1,0))</f>
        <v>2</v>
      </c>
      <c r="V22" s="43">
        <f t="array" ref="V22">INDEX(Dados!$1:$350,MATCH($B22,Dados!$N:$N,0),MATCH(V$1,Dados!$1:$1,0))</f>
        <v>0</v>
      </c>
      <c r="W22" s="43">
        <f t="array" ref="W22">INDEX(Dados!$1:$350,MATCH($B22,Dados!$N:$N,0),MATCH(W$1,Dados!$1:$1,0))</f>
        <v>2</v>
      </c>
      <c r="X22" s="43">
        <f t="array" ref="X22">INDEX(Dados!$1:$350,MATCH($B22,Dados!$N:$N,0),MATCH(X$1,Dados!$1:$1,0))</f>
        <v>1</v>
      </c>
      <c r="Y22" s="43">
        <f t="array" ref="Y22">INDEX(Dados!$1:$350,MATCH($B22,Dados!$N:$N,0),MATCH(Y$1,Dados!$1:$1,0))</f>
        <v>2</v>
      </c>
      <c r="Z22" s="43">
        <f t="array" ref="Z22">INDEX(Dados!$1:$350,MATCH($B22,Dados!$N:$N,0),MATCH(Z$1,Dados!$1:$1,0))</f>
        <v>0</v>
      </c>
      <c r="AA22" s="43">
        <f t="array" ref="AA22">INDEX(Dados!$1:$350,MATCH($B22,Dados!$N:$N,0),MATCH(AA$1,Dados!$1:$1,0))</f>
        <v>2</v>
      </c>
      <c r="AB22" s="45">
        <v>0.0</v>
      </c>
      <c r="AC22" s="45">
        <v>2.0</v>
      </c>
      <c r="AD22" s="43">
        <f t="array" ref="AD22">INDEX(Dados!$1:$350,MATCH($B22,Dados!$N:$N,0),MATCH(AD$1,Dados!$1:$1,0))</f>
        <v>67</v>
      </c>
      <c r="AE22" s="43">
        <f t="array" ref="AE22">INDEX(Dados!$1:$350,MATCH($B22,Dados!$N:$N,0),MATCH(AE$1,Dados!$1:$1,0))</f>
        <v>2</v>
      </c>
      <c r="AF22" s="43">
        <f t="array" ref="AF22">INDEX(Dados!$1:$350,MATCH($B22,Dados!$N:$N,0),MATCH(AF$1,Dados!$1:$1,0))</f>
        <v>97</v>
      </c>
      <c r="AG22" s="43">
        <f t="array" ref="AG22">INDEX(Dados!$1:$350,MATCH($B22,Dados!$N:$N,0),MATCH(AG$1,Dados!$1:$1,0))</f>
        <v>2</v>
      </c>
      <c r="AH22" s="43">
        <f t="array" ref="AH22">INDEX(Dados!$1:$350,MATCH($B22,Dados!$N:$N,0),MATCH(AH$1,Dados!$1:$1,0))</f>
        <v>0</v>
      </c>
      <c r="AI22" s="43">
        <f t="array" ref="AI22">INDEX(Dados!$1:$350,MATCH($B22,Dados!$N:$N,0),MATCH(AI$1,Dados!$1:$1,0))</f>
        <v>2</v>
      </c>
      <c r="AJ22" s="43">
        <f t="array" ref="AJ22">INDEX(Dados!$1:$350,MATCH($B22,Dados!$N:$N,0),MATCH(AJ$1,Dados!$1:$1,0))</f>
        <v>0</v>
      </c>
      <c r="AK22" s="43">
        <f t="array" ref="AK22">INDEX(Dados!$1:$350,MATCH($B22,Dados!$N:$N,0),MATCH(AK$1,Dados!$1:$1,0))</f>
        <v>2</v>
      </c>
      <c r="AL22" s="3">
        <v>0.0</v>
      </c>
      <c r="AM22" s="3">
        <v>2.0</v>
      </c>
      <c r="AN22" s="43">
        <f t="array" ref="AN22">INDEX(Dados!$1:$350,MATCH($B22,Dados!$N:$N,0),MATCH(AN$1,Dados!$1:$1,0))</f>
        <v>100</v>
      </c>
      <c r="AO22" s="43">
        <f t="array" ref="AO22">INDEX(Dados!$1:$350,MATCH($B22,Dados!$N:$N,0),MATCH(AO$1,Dados!$1:$1,0))</f>
        <v>0</v>
      </c>
      <c r="AP22" s="43">
        <f t="array" ref="AP22">INDEX(Dados!$1:$350,MATCH($B22,Dados!$N:$N,0),MATCH(AP$1,Dados!$1:$1,0))</f>
        <v>150</v>
      </c>
      <c r="AQ22" s="43">
        <f t="array" ref="AQ22">INDEX(Dados!$1:$350,MATCH($B22,Dados!$N:$N,0),MATCH(AQ$1,Dados!$1:$1,0))</f>
        <v>2</v>
      </c>
      <c r="AR22" s="43">
        <f t="array" ref="AR22">INDEX(Dados!$1:$350,MATCH($B22,Dados!$N:$N,0),MATCH(AR$1,Dados!$1:$1,0))</f>
        <v>100</v>
      </c>
      <c r="AS22" s="3">
        <v>2.0</v>
      </c>
      <c r="AT22" s="43">
        <f t="array" ref="AT22">INDEX(Dados!$1:$350,MATCH($B22,Dados!$N:$N,0),MATCH(AT$1,Dados!$1:$1,0))</f>
        <v>0</v>
      </c>
      <c r="AU22" s="43">
        <f t="array" ref="AU22">INDEX(Dados!$1:$350,MATCH($B22,Dados!$N:$N,0),MATCH(AU$1,Dados!$1:$1,0))</f>
        <v>2</v>
      </c>
      <c r="AV22" s="43">
        <f t="array" ref="AV22">INDEX(Dados!$1:$350,MATCH($B22,Dados!$N:$N,0),MATCH(AV$1,Dados!$1:$1,0))</f>
        <v>0</v>
      </c>
      <c r="AW22" s="43">
        <f t="array" ref="AW22">INDEX(Dados!$1:$350,MATCH($B22,Dados!$N:$N,0),MATCH(AW$1,Dados!$1:$1,0))</f>
        <v>2</v>
      </c>
      <c r="AX22" s="43">
        <f t="array" ref="AX22">INDEX(Dados!$1:$350,MATCH($B22,Dados!$N:$N,0),MATCH(AX$1,Dados!$1:$1,0))</f>
        <v>0</v>
      </c>
      <c r="AY22" s="43">
        <f t="array" ref="AY22">INDEX(Dados!$1:$350,MATCH($B22,Dados!$N:$N,0),MATCH(AY$1,Dados!$1:$1,0))</f>
        <v>2</v>
      </c>
      <c r="AZ22" s="43">
        <f t="array" ref="AZ22">INDEX(Dados!$1:$350,MATCH($B22,Dados!$N:$N,0),MATCH(AZ$1,Dados!$1:$1,0))</f>
        <v>205</v>
      </c>
      <c r="BA22" s="43">
        <f t="array" ref="BA22">INDEX(Dados!$1:$350,MATCH($B22,Dados!$N:$N,0),MATCH(BA$1,Dados!$1:$1,0))</f>
        <v>2</v>
      </c>
      <c r="BB22" s="43">
        <f t="array" ref="BB22">INDEX(Dados!$1:$350,MATCH($B22,Dados!$N:$N,0),MATCH(BB$1,Dados!$1:$1,0))</f>
        <v>2</v>
      </c>
      <c r="BC22" s="43">
        <f t="array" ref="BC22">INDEX(Dados!$1:$350,MATCH($B22,Dados!$N:$N,0),MATCH(BC$1,Dados!$1:$1,0))</f>
        <v>1</v>
      </c>
      <c r="BD22" s="43">
        <f t="array" ref="BD22">INDEX(Dados!$1:$350,MATCH($B22,Dados!$N:$N,0),MATCH(BD$1,Dados!$1:$1,0))</f>
        <v>4</v>
      </c>
      <c r="BE22" s="43">
        <f t="array" ref="BE22">INDEX(Dados!$1:$350,MATCH($B22,Dados!$N:$N,0),MATCH(BE$1,Dados!$1:$1,0))</f>
        <v>0</v>
      </c>
      <c r="BF22" s="43">
        <f t="array" ref="BF22">INDEX(Dados!$1:$350,MATCH($B22,Dados!$N:$N,0),MATCH(BF$1,Dados!$1:$1,0))</f>
        <v>0</v>
      </c>
      <c r="BG22" s="43">
        <f t="array" ref="BG22">INDEX(Dados!$1:$350,MATCH($B22,Dados!$N:$N,0),MATCH(BG$1,Dados!$1:$1,0))</f>
        <v>0</v>
      </c>
      <c r="BH22" s="43">
        <f t="array" ref="BH22">INDEX(Dados!$1:$350,MATCH($B22,Dados!$N:$N,0),MATCH(BH$1,Dados!$1:$1,0))</f>
        <v>1</v>
      </c>
      <c r="BI22" s="43">
        <f t="array" ref="BI22">INDEX(Dados!$1:$350,MATCH($B22,Dados!$N:$N,0),MATCH(BI$1,Dados!$1:$1,0))</f>
        <v>1</v>
      </c>
    </row>
    <row r="23">
      <c r="A23" s="3">
        <v>4.5829629801E10</v>
      </c>
      <c r="B23" s="3" t="s">
        <v>2205</v>
      </c>
      <c r="C23" s="3" t="s">
        <v>2204</v>
      </c>
      <c r="D23" s="43">
        <f t="array" ref="D23">INDEX(Dados!$1:$350,MATCH($B23,Dados!$N:$N,0),MATCH(D$1,Dados!$1:$1,0))</f>
        <v>18</v>
      </c>
      <c r="E23" s="44" t="s">
        <v>2562</v>
      </c>
      <c r="F23" s="43" t="s">
        <v>92</v>
      </c>
      <c r="G23" s="43">
        <f t="array" ref="G23">INDEX(Dados!$1:$350,MATCH($B23,Dados!$N:$N,0),MATCH(G$1,Dados!$1:$1,0))</f>
        <v>2023</v>
      </c>
      <c r="H23" s="43">
        <f t="array" ref="H23">INDEX(Dados!$1:$350,MATCH($B23,Dados!$N:$N,0),MATCH(H$1,Dados!$1:$1,0))</f>
        <v>3</v>
      </c>
      <c r="I23" s="43">
        <f t="array" ref="I23">INDEX(Dados!$1:$350,MATCH($B23,Dados!$N:$N,0),MATCH(I$1,Dados!$1:$1,0))</f>
        <v>6</v>
      </c>
      <c r="J23" s="43">
        <f t="array" ref="J23">INDEX(Dados!$1:$350,MATCH($B23,Dados!$N:$N,0),MATCH(J$1,Dados!$1:$1,0))</f>
        <v>0</v>
      </c>
      <c r="K23" s="43">
        <f t="array" ref="K23">INDEX(Dados!$1:$350,MATCH($B23,Dados!$N:$N,0),MATCH(K$1,Dados!$1:$1,0))</f>
        <v>2</v>
      </c>
      <c r="L23" s="43">
        <f t="array" ref="L23">INDEX(Dados!$1:$350,MATCH($B23,Dados!$N:$N,0),MATCH(L$1,Dados!$1:$1,0))</f>
        <v>1600</v>
      </c>
      <c r="M23" s="43">
        <f t="array" ref="M23">INDEX(Dados!$1:$350,MATCH($B23,Dados!$N:$N,0),MATCH(M$1,Dados!$1:$1,0))</f>
        <v>2</v>
      </c>
      <c r="N23" s="43">
        <f t="array" ref="N23">INDEX(Dados!$1:$350,MATCH($B23,Dados!$N:$N,0),MATCH(N$1,Dados!$1:$1,0))</f>
        <v>1200</v>
      </c>
      <c r="O23" s="43">
        <f t="array" ref="O23">INDEX(Dados!$1:$350,MATCH($B23,Dados!$N:$N,0),MATCH(O$1,Dados!$1:$1,0))</f>
        <v>2</v>
      </c>
      <c r="P23" s="43">
        <f t="array" ref="P23">INDEX(Dados!$1:$350,MATCH($B23,Dados!$N:$N,0),MATCH(P$1,Dados!$1:$1,0))</f>
        <v>0</v>
      </c>
      <c r="Q23" s="43">
        <f t="array" ref="Q23">INDEX(Dados!$1:$350,MATCH($B23,Dados!$N:$N,0),MATCH(Q$1,Dados!$1:$1,0))</f>
        <v>2</v>
      </c>
      <c r="R23" s="43">
        <f t="array" ref="R23">INDEX(Dados!$1:$350,MATCH($B23,Dados!$N:$N,0),MATCH(R$1,Dados!$1:$1,0))</f>
        <v>0</v>
      </c>
      <c r="S23" s="43">
        <f t="array" ref="S23">INDEX(Dados!$1:$350,MATCH($B23,Dados!$N:$N,0),MATCH(S$1,Dados!$1:$1,0))</f>
        <v>2</v>
      </c>
      <c r="T23" s="43">
        <f t="array" ref="T23">INDEX(Dados!$1:$350,MATCH($B23,Dados!$N:$N,0),MATCH(T$1,Dados!$1:$1,0))</f>
        <v>0</v>
      </c>
      <c r="U23" s="43">
        <f t="array" ref="U23">INDEX(Dados!$1:$350,MATCH($B23,Dados!$N:$N,0),MATCH(U$1,Dados!$1:$1,0))</f>
        <v>2</v>
      </c>
      <c r="V23" s="43">
        <f t="array" ref="V23">INDEX(Dados!$1:$350,MATCH($B23,Dados!$N:$N,0),MATCH(V$1,Dados!$1:$1,0))</f>
        <v>600</v>
      </c>
      <c r="W23" s="43">
        <f t="array" ref="W23">INDEX(Dados!$1:$350,MATCH($B23,Dados!$N:$N,0),MATCH(W$1,Dados!$1:$1,0))</f>
        <v>2</v>
      </c>
      <c r="X23" s="43">
        <f t="array" ref="X23">INDEX(Dados!$1:$350,MATCH($B23,Dados!$N:$N,0),MATCH(X$1,Dados!$1:$1,0))</f>
        <v>1</v>
      </c>
      <c r="Y23" s="43">
        <f t="array" ref="Y23">INDEX(Dados!$1:$350,MATCH($B23,Dados!$N:$N,0),MATCH(Y$1,Dados!$1:$1,0))</f>
        <v>2</v>
      </c>
      <c r="Z23" s="43">
        <f t="array" ref="Z23">INDEX(Dados!$1:$350,MATCH($B23,Dados!$N:$N,0),MATCH(Z$1,Dados!$1:$1,0))</f>
        <v>700</v>
      </c>
      <c r="AA23" s="43">
        <f t="array" ref="AA23">INDEX(Dados!$1:$350,MATCH($B23,Dados!$N:$N,0),MATCH(AA$1,Dados!$1:$1,0))</f>
        <v>2</v>
      </c>
      <c r="AB23" s="45">
        <v>0.0</v>
      </c>
      <c r="AC23" s="45">
        <v>2.0</v>
      </c>
      <c r="AD23" s="43">
        <f t="array" ref="AD23">INDEX(Dados!$1:$350,MATCH($B23,Dados!$N:$N,0),MATCH(AD$1,Dados!$1:$1,0))</f>
        <v>136</v>
      </c>
      <c r="AE23" s="43">
        <f t="array" ref="AE23">INDEX(Dados!$1:$350,MATCH($B23,Dados!$N:$N,0),MATCH(AE$1,Dados!$1:$1,0))</f>
        <v>2</v>
      </c>
      <c r="AF23" s="43">
        <f t="array" ref="AF23">INDEX(Dados!$1:$350,MATCH($B23,Dados!$N:$N,0),MATCH(AF$1,Dados!$1:$1,0))</f>
        <v>0</v>
      </c>
      <c r="AG23" s="43">
        <f t="array" ref="AG23">INDEX(Dados!$1:$350,MATCH($B23,Dados!$N:$N,0),MATCH(AG$1,Dados!$1:$1,0))</f>
        <v>1</v>
      </c>
      <c r="AH23" s="43">
        <f t="array" ref="AH23">INDEX(Dados!$1:$350,MATCH($B23,Dados!$N:$N,0),MATCH(AH$1,Dados!$1:$1,0))</f>
        <v>1043</v>
      </c>
      <c r="AI23" s="43">
        <f t="array" ref="AI23">INDEX(Dados!$1:$350,MATCH($B23,Dados!$N:$N,0),MATCH(AI$1,Dados!$1:$1,0))</f>
        <v>0</v>
      </c>
      <c r="AJ23" s="43">
        <f t="array" ref="AJ23">INDEX(Dados!$1:$350,MATCH($B23,Dados!$N:$N,0),MATCH(AJ$1,Dados!$1:$1,0))</f>
        <v>0</v>
      </c>
      <c r="AK23" s="43">
        <f t="array" ref="AK23">INDEX(Dados!$1:$350,MATCH($B23,Dados!$N:$N,0),MATCH(AK$1,Dados!$1:$1,0))</f>
        <v>2</v>
      </c>
      <c r="AL23" s="3">
        <v>0.0</v>
      </c>
      <c r="AM23" s="3">
        <v>2.0</v>
      </c>
      <c r="AN23" s="43">
        <f t="array" ref="AN23">INDEX(Dados!$1:$350,MATCH($B23,Dados!$N:$N,0),MATCH(AN$1,Dados!$1:$1,0))</f>
        <v>30</v>
      </c>
      <c r="AO23" s="43">
        <f t="array" ref="AO23">INDEX(Dados!$1:$350,MATCH($B23,Dados!$N:$N,0),MATCH(AO$1,Dados!$1:$1,0))</f>
        <v>2</v>
      </c>
      <c r="AP23" s="43">
        <f t="array" ref="AP23">INDEX(Dados!$1:$350,MATCH($B23,Dados!$N:$N,0),MATCH(AP$1,Dados!$1:$1,0))</f>
        <v>100</v>
      </c>
      <c r="AQ23" s="43">
        <f t="array" ref="AQ23">INDEX(Dados!$1:$350,MATCH($B23,Dados!$N:$N,0),MATCH(AQ$1,Dados!$1:$1,0))</f>
        <v>2</v>
      </c>
      <c r="AR23" s="43">
        <f t="array" ref="AR23">INDEX(Dados!$1:$350,MATCH($B23,Dados!$N:$N,0),MATCH(AR$1,Dados!$1:$1,0))</f>
        <v>30</v>
      </c>
      <c r="AS23" s="3">
        <v>2.0</v>
      </c>
      <c r="AT23" s="43">
        <f t="array" ref="AT23">INDEX(Dados!$1:$350,MATCH($B23,Dados!$N:$N,0),MATCH(AT$1,Dados!$1:$1,0))</f>
        <v>155</v>
      </c>
      <c r="AU23" s="43">
        <f t="array" ref="AU23">INDEX(Dados!$1:$350,MATCH($B23,Dados!$N:$N,0),MATCH(AU$1,Dados!$1:$1,0))</f>
        <v>2</v>
      </c>
      <c r="AV23" s="43">
        <f t="array" ref="AV23">INDEX(Dados!$1:$350,MATCH($B23,Dados!$N:$N,0),MATCH(AV$1,Dados!$1:$1,0))</f>
        <v>0</v>
      </c>
      <c r="AW23" s="43">
        <f t="array" ref="AW23">INDEX(Dados!$1:$350,MATCH($B23,Dados!$N:$N,0),MATCH(AW$1,Dados!$1:$1,0))</f>
        <v>2</v>
      </c>
      <c r="AX23" s="43">
        <f t="array" ref="AX23">INDEX(Dados!$1:$350,MATCH($B23,Dados!$N:$N,0),MATCH(AX$1,Dados!$1:$1,0))</f>
        <v>22710</v>
      </c>
      <c r="AY23" s="43">
        <f t="array" ref="AY23">INDEX(Dados!$1:$350,MATCH($B23,Dados!$N:$N,0),MATCH(AY$1,Dados!$1:$1,0))</f>
        <v>2</v>
      </c>
      <c r="AZ23" s="43">
        <f t="array" ref="AZ23">INDEX(Dados!$1:$350,MATCH($B23,Dados!$N:$N,0),MATCH(AZ$1,Dados!$1:$1,0))</f>
        <v>110</v>
      </c>
      <c r="BA23" s="43">
        <f t="array" ref="BA23">INDEX(Dados!$1:$350,MATCH($B23,Dados!$N:$N,0),MATCH(BA$1,Dados!$1:$1,0))</f>
        <v>2</v>
      </c>
      <c r="BB23" s="43">
        <f t="array" ref="BB23">INDEX(Dados!$1:$350,MATCH($B23,Dados!$N:$N,0),MATCH(BB$1,Dados!$1:$1,0))</f>
        <v>2</v>
      </c>
      <c r="BC23" s="43">
        <f t="array" ref="BC23">INDEX(Dados!$1:$350,MATCH($B23,Dados!$N:$N,0),MATCH(BC$1,Dados!$1:$1,0))</f>
        <v>5</v>
      </c>
      <c r="BD23" s="43">
        <f t="array" ref="BD23">INDEX(Dados!$1:$350,MATCH($B23,Dados!$N:$N,0),MATCH(BD$1,Dados!$1:$1,0))</f>
        <v>2</v>
      </c>
      <c r="BE23" s="43">
        <f t="array" ref="BE23">INDEX(Dados!$1:$350,MATCH($B23,Dados!$N:$N,0),MATCH(BE$1,Dados!$1:$1,0))</f>
        <v>0</v>
      </c>
      <c r="BF23" s="43">
        <f t="array" ref="BF23">INDEX(Dados!$1:$350,MATCH($B23,Dados!$N:$N,0),MATCH(BF$1,Dados!$1:$1,0))</f>
        <v>1</v>
      </c>
      <c r="BG23" s="43">
        <f t="array" ref="BG23">INDEX(Dados!$1:$350,MATCH($B23,Dados!$N:$N,0),MATCH(BG$1,Dados!$1:$1,0))</f>
        <v>0</v>
      </c>
      <c r="BH23" s="43">
        <f t="array" ref="BH23">INDEX(Dados!$1:$350,MATCH($B23,Dados!$N:$N,0),MATCH(BH$1,Dados!$1:$1,0))</f>
        <v>2</v>
      </c>
      <c r="BI23" s="43">
        <f t="array" ref="BI23">INDEX(Dados!$1:$350,MATCH($B23,Dados!$N:$N,0),MATCH(BI$1,Dados!$1:$1,0))</f>
        <v>2</v>
      </c>
    </row>
    <row r="24">
      <c r="A24" s="3">
        <v>4.3375957831E10</v>
      </c>
      <c r="B24" s="3" t="s">
        <v>1530</v>
      </c>
      <c r="C24" s="3" t="s">
        <v>1529</v>
      </c>
      <c r="D24" s="43">
        <f t="array" ref="D24">INDEX(Dados!$1:$350,MATCH($B24,Dados!$N:$N,0),MATCH(D$1,Dados!$1:$1,0))</f>
        <v>17</v>
      </c>
      <c r="E24" s="44" t="s">
        <v>2562</v>
      </c>
      <c r="F24" s="43" t="s">
        <v>92</v>
      </c>
      <c r="G24" s="43">
        <f t="array" ref="G24">INDEX(Dados!$1:$350,MATCH($B24,Dados!$N:$N,0),MATCH(G$1,Dados!$1:$1,0))</f>
        <v>2023</v>
      </c>
      <c r="H24" s="43">
        <f t="array" ref="H24">INDEX(Dados!$1:$350,MATCH($B24,Dados!$N:$N,0),MATCH(H$1,Dados!$1:$1,0))</f>
        <v>4</v>
      </c>
      <c r="I24" s="43">
        <f t="array" ref="I24">INDEX(Dados!$1:$350,MATCH($B24,Dados!$N:$N,0),MATCH(I$1,Dados!$1:$1,0))</f>
        <v>8</v>
      </c>
      <c r="J24" s="43">
        <f t="array" ref="J24">INDEX(Dados!$1:$350,MATCH($B24,Dados!$N:$N,0),MATCH(J$1,Dados!$1:$1,0))</f>
        <v>0</v>
      </c>
      <c r="K24" s="43">
        <f t="array" ref="K24">INDEX(Dados!$1:$350,MATCH($B24,Dados!$N:$N,0),MATCH(K$1,Dados!$1:$1,0))</f>
        <v>2</v>
      </c>
      <c r="L24" s="43">
        <f t="array" ref="L24">INDEX(Dados!$1:$350,MATCH($B24,Dados!$N:$N,0),MATCH(L$1,Dados!$1:$1,0))</f>
        <v>0</v>
      </c>
      <c r="M24" s="43">
        <f t="array" ref="M24">INDEX(Dados!$1:$350,MATCH($B24,Dados!$N:$N,0),MATCH(M$1,Dados!$1:$1,0))</f>
        <v>2</v>
      </c>
      <c r="N24" s="43">
        <f t="array" ref="N24">INDEX(Dados!$1:$350,MATCH($B24,Dados!$N:$N,0),MATCH(N$1,Dados!$1:$1,0))</f>
        <v>1200</v>
      </c>
      <c r="O24" s="43">
        <f t="array" ref="O24">INDEX(Dados!$1:$350,MATCH($B24,Dados!$N:$N,0),MATCH(O$1,Dados!$1:$1,0))</f>
        <v>2</v>
      </c>
      <c r="P24" s="43">
        <f t="array" ref="P24">INDEX(Dados!$1:$350,MATCH($B24,Dados!$N:$N,0),MATCH(P$1,Dados!$1:$1,0))</f>
        <v>0</v>
      </c>
      <c r="Q24" s="43">
        <f t="array" ref="Q24">INDEX(Dados!$1:$350,MATCH($B24,Dados!$N:$N,0),MATCH(Q$1,Dados!$1:$1,0))</f>
        <v>2</v>
      </c>
      <c r="R24" s="43">
        <f t="array" ref="R24">INDEX(Dados!$1:$350,MATCH($B24,Dados!$N:$N,0),MATCH(R$1,Dados!$1:$1,0))</f>
        <v>0</v>
      </c>
      <c r="S24" s="43">
        <f t="array" ref="S24">INDEX(Dados!$1:$350,MATCH($B24,Dados!$N:$N,0),MATCH(S$1,Dados!$1:$1,0))</f>
        <v>2</v>
      </c>
      <c r="T24" s="43">
        <f t="array" ref="T24">INDEX(Dados!$1:$350,MATCH($B24,Dados!$N:$N,0),MATCH(T$1,Dados!$1:$1,0))</f>
        <v>0</v>
      </c>
      <c r="U24" s="43">
        <f t="array" ref="U24">INDEX(Dados!$1:$350,MATCH($B24,Dados!$N:$N,0),MATCH(U$1,Dados!$1:$1,0))</f>
        <v>2</v>
      </c>
      <c r="V24" s="43">
        <f t="array" ref="V24">INDEX(Dados!$1:$350,MATCH($B24,Dados!$N:$N,0),MATCH(V$1,Dados!$1:$1,0))</f>
        <v>600</v>
      </c>
      <c r="W24" s="43">
        <f t="array" ref="W24">INDEX(Dados!$1:$350,MATCH($B24,Dados!$N:$N,0),MATCH(W$1,Dados!$1:$1,0))</f>
        <v>2</v>
      </c>
      <c r="X24" s="43">
        <f t="array" ref="X24">INDEX(Dados!$1:$350,MATCH($B24,Dados!$N:$N,0),MATCH(X$1,Dados!$1:$1,0))</f>
        <v>1</v>
      </c>
      <c r="Y24" s="43">
        <f t="array" ref="Y24">INDEX(Dados!$1:$350,MATCH($B24,Dados!$N:$N,0),MATCH(Y$1,Dados!$1:$1,0))</f>
        <v>2</v>
      </c>
      <c r="Z24" s="43">
        <f t="array" ref="Z24">INDEX(Dados!$1:$350,MATCH($B24,Dados!$N:$N,0),MATCH(Z$1,Dados!$1:$1,0))</f>
        <v>0</v>
      </c>
      <c r="AA24" s="43">
        <f t="array" ref="AA24">INDEX(Dados!$1:$350,MATCH($B24,Dados!$N:$N,0),MATCH(AA$1,Dados!$1:$1,0))</f>
        <v>2</v>
      </c>
      <c r="AB24" s="45">
        <v>0.0</v>
      </c>
      <c r="AC24" s="45">
        <v>2.0</v>
      </c>
      <c r="AD24" s="43">
        <f t="array" ref="AD24">INDEX(Dados!$1:$350,MATCH($B24,Dados!$N:$N,0),MATCH(AD$1,Dados!$1:$1,0))</f>
        <v>30</v>
      </c>
      <c r="AE24" s="43">
        <f t="array" ref="AE24">INDEX(Dados!$1:$350,MATCH($B24,Dados!$N:$N,0),MATCH(AE$1,Dados!$1:$1,0))</f>
        <v>0</v>
      </c>
      <c r="AF24" s="43">
        <f t="array" ref="AF24">INDEX(Dados!$1:$350,MATCH($B24,Dados!$N:$N,0),MATCH(AF$1,Dados!$1:$1,0))</f>
        <v>80</v>
      </c>
      <c r="AG24" s="43">
        <f t="array" ref="AG24">INDEX(Dados!$1:$350,MATCH($B24,Dados!$N:$N,0),MATCH(AG$1,Dados!$1:$1,0))</f>
        <v>2</v>
      </c>
      <c r="AH24" s="43">
        <f t="array" ref="AH24">INDEX(Dados!$1:$350,MATCH($B24,Dados!$N:$N,0),MATCH(AH$1,Dados!$1:$1,0))</f>
        <v>0</v>
      </c>
      <c r="AI24" s="43">
        <f t="array" ref="AI24">INDEX(Dados!$1:$350,MATCH($B24,Dados!$N:$N,0),MATCH(AI$1,Dados!$1:$1,0))</f>
        <v>2</v>
      </c>
      <c r="AJ24" s="43">
        <f t="array" ref="AJ24">INDEX(Dados!$1:$350,MATCH($B24,Dados!$N:$N,0),MATCH(AJ$1,Dados!$1:$1,0))</f>
        <v>0</v>
      </c>
      <c r="AK24" s="43">
        <f t="array" ref="AK24">INDEX(Dados!$1:$350,MATCH($B24,Dados!$N:$N,0),MATCH(AK$1,Dados!$1:$1,0))</f>
        <v>1</v>
      </c>
      <c r="AL24" s="3">
        <v>0.0</v>
      </c>
      <c r="AM24" s="3">
        <v>2.0</v>
      </c>
      <c r="AN24" s="43">
        <f t="array" ref="AN24">INDEX(Dados!$1:$350,MATCH($B24,Dados!$N:$N,0),MATCH(AN$1,Dados!$1:$1,0))</f>
        <v>70</v>
      </c>
      <c r="AO24" s="43">
        <f t="array" ref="AO24">INDEX(Dados!$1:$350,MATCH($B24,Dados!$N:$N,0),MATCH(AO$1,Dados!$1:$1,0))</f>
        <v>2</v>
      </c>
      <c r="AP24" s="43">
        <f t="array" ref="AP24">INDEX(Dados!$1:$350,MATCH($B24,Dados!$N:$N,0),MATCH(AP$1,Dados!$1:$1,0))</f>
        <v>120</v>
      </c>
      <c r="AQ24" s="43">
        <f t="array" ref="AQ24">INDEX(Dados!$1:$350,MATCH($B24,Dados!$N:$N,0),MATCH(AQ$1,Dados!$1:$1,0))</f>
        <v>0</v>
      </c>
      <c r="AR24" s="43">
        <f t="array" ref="AR24">INDEX(Dados!$1:$350,MATCH($B24,Dados!$N:$N,0),MATCH(AR$1,Dados!$1:$1,0))</f>
        <v>350</v>
      </c>
      <c r="AS24" s="3">
        <v>2.0</v>
      </c>
      <c r="AT24" s="43">
        <f t="array" ref="AT24">INDEX(Dados!$1:$350,MATCH($B24,Dados!$N:$N,0),MATCH(AT$1,Dados!$1:$1,0))</f>
        <v>0</v>
      </c>
      <c r="AU24" s="43">
        <f t="array" ref="AU24">INDEX(Dados!$1:$350,MATCH($B24,Dados!$N:$N,0),MATCH(AU$1,Dados!$1:$1,0))</f>
        <v>2</v>
      </c>
      <c r="AV24" s="43">
        <f t="array" ref="AV24">INDEX(Dados!$1:$350,MATCH($B24,Dados!$N:$N,0),MATCH(AV$1,Dados!$1:$1,0))</f>
        <v>64</v>
      </c>
      <c r="AW24" s="43">
        <f t="array" ref="AW24">INDEX(Dados!$1:$350,MATCH($B24,Dados!$N:$N,0),MATCH(AW$1,Dados!$1:$1,0))</f>
        <v>2</v>
      </c>
      <c r="AX24" s="43">
        <f t="array" ref="AX24">INDEX(Dados!$1:$350,MATCH($B24,Dados!$N:$N,0),MATCH(AX$1,Dados!$1:$1,0))</f>
        <v>4000</v>
      </c>
      <c r="AY24" s="43">
        <f t="array" ref="AY24">INDEX(Dados!$1:$350,MATCH($B24,Dados!$N:$N,0),MATCH(AY$1,Dados!$1:$1,0))</f>
        <v>0</v>
      </c>
      <c r="AZ24" s="43">
        <f t="array" ref="AZ24">INDEX(Dados!$1:$350,MATCH($B24,Dados!$N:$N,0),MATCH(AZ$1,Dados!$1:$1,0))</f>
        <v>0</v>
      </c>
      <c r="BA24" s="43">
        <f t="array" ref="BA24">INDEX(Dados!$1:$350,MATCH($B24,Dados!$N:$N,0),MATCH(BA$1,Dados!$1:$1,0))</f>
        <v>2</v>
      </c>
      <c r="BB24" s="43">
        <f t="array" ref="BB24">INDEX(Dados!$1:$350,MATCH($B24,Dados!$N:$N,0),MATCH(BB$1,Dados!$1:$1,0))</f>
        <v>5</v>
      </c>
      <c r="BC24" s="43">
        <f t="array" ref="BC24">INDEX(Dados!$1:$350,MATCH($B24,Dados!$N:$N,0),MATCH(BC$1,Dados!$1:$1,0))</f>
        <v>5</v>
      </c>
      <c r="BD24" s="43">
        <f t="array" ref="BD24">INDEX(Dados!$1:$350,MATCH($B24,Dados!$N:$N,0),MATCH(BD$1,Dados!$1:$1,0))</f>
        <v>1</v>
      </c>
      <c r="BE24" s="43">
        <f t="array" ref="BE24">INDEX(Dados!$1:$350,MATCH($B24,Dados!$N:$N,0),MATCH(BE$1,Dados!$1:$1,0))</f>
        <v>0</v>
      </c>
      <c r="BF24" s="43">
        <f t="array" ref="BF24">INDEX(Dados!$1:$350,MATCH($B24,Dados!$N:$N,0),MATCH(BF$1,Dados!$1:$1,0))</f>
        <v>0</v>
      </c>
      <c r="BG24" s="43">
        <f t="array" ref="BG24">INDEX(Dados!$1:$350,MATCH($B24,Dados!$N:$N,0),MATCH(BG$1,Dados!$1:$1,0))</f>
        <v>0</v>
      </c>
      <c r="BH24" s="43">
        <f t="array" ref="BH24">INDEX(Dados!$1:$350,MATCH($B24,Dados!$N:$N,0),MATCH(BH$1,Dados!$1:$1,0))</f>
        <v>1</v>
      </c>
      <c r="BI24" s="43">
        <f t="array" ref="BI24">INDEX(Dados!$1:$350,MATCH($B24,Dados!$N:$N,0),MATCH(BI$1,Dados!$1:$1,0))</f>
        <v>1</v>
      </c>
    </row>
    <row r="25">
      <c r="A25" s="3">
        <v>5.1991140851E10</v>
      </c>
      <c r="B25" s="3" t="s">
        <v>1168</v>
      </c>
      <c r="C25" s="3" t="s">
        <v>1167</v>
      </c>
      <c r="D25" s="43">
        <f t="array" ref="D25">INDEX(Dados!$1:$350,MATCH($B25,Dados!$N:$N,0),MATCH(D$1,Dados!$1:$1,0))</f>
        <v>17</v>
      </c>
      <c r="E25" s="44" t="s">
        <v>2562</v>
      </c>
      <c r="F25" s="43" t="s">
        <v>92</v>
      </c>
      <c r="G25" s="43">
        <f t="array" ref="G25">INDEX(Dados!$1:$350,MATCH($B25,Dados!$N:$N,0),MATCH(G$1,Dados!$1:$1,0))</f>
        <v>2015</v>
      </c>
      <c r="H25" s="43">
        <f t="array" ref="H25">INDEX(Dados!$1:$350,MATCH($B25,Dados!$N:$N,0),MATCH(H$1,Dados!$1:$1,0))</f>
        <v>5</v>
      </c>
      <c r="I25" s="43">
        <f t="array" ref="I25">INDEX(Dados!$1:$350,MATCH($B25,Dados!$N:$N,0),MATCH(I$1,Dados!$1:$1,0))</f>
        <v>10</v>
      </c>
      <c r="J25" s="43">
        <f t="array" ref="J25">INDEX(Dados!$1:$350,MATCH($B25,Dados!$N:$N,0),MATCH(J$1,Dados!$1:$1,0))</f>
        <v>0</v>
      </c>
      <c r="K25" s="43">
        <f t="array" ref="K25">INDEX(Dados!$1:$350,MATCH($B25,Dados!$N:$N,0),MATCH(K$1,Dados!$1:$1,0))</f>
        <v>2</v>
      </c>
      <c r="L25" s="43">
        <f t="array" ref="L25">INDEX(Dados!$1:$350,MATCH($B25,Dados!$N:$N,0),MATCH(L$1,Dados!$1:$1,0))</f>
        <v>2540</v>
      </c>
      <c r="M25" s="43">
        <f t="array" ref="M25">INDEX(Dados!$1:$350,MATCH($B25,Dados!$N:$N,0),MATCH(M$1,Dados!$1:$1,0))</f>
        <v>2</v>
      </c>
      <c r="N25" s="43">
        <f t="array" ref="N25">INDEX(Dados!$1:$350,MATCH($B25,Dados!$N:$N,0),MATCH(N$1,Dados!$1:$1,0))</f>
        <v>0</v>
      </c>
      <c r="O25" s="43">
        <f t="array" ref="O25">INDEX(Dados!$1:$350,MATCH($B25,Dados!$N:$N,0),MATCH(O$1,Dados!$1:$1,0))</f>
        <v>2</v>
      </c>
      <c r="P25" s="43">
        <f t="array" ref="P25">INDEX(Dados!$1:$350,MATCH($B25,Dados!$N:$N,0),MATCH(P$1,Dados!$1:$1,0))</f>
        <v>1103</v>
      </c>
      <c r="Q25" s="43">
        <f t="array" ref="Q25">INDEX(Dados!$1:$350,MATCH($B25,Dados!$N:$N,0),MATCH(Q$1,Dados!$1:$1,0))</f>
        <v>2</v>
      </c>
      <c r="R25" s="43">
        <f t="array" ref="R25">INDEX(Dados!$1:$350,MATCH($B25,Dados!$N:$N,0),MATCH(R$1,Dados!$1:$1,0))</f>
        <v>0</v>
      </c>
      <c r="S25" s="43">
        <f t="array" ref="S25">INDEX(Dados!$1:$350,MATCH($B25,Dados!$N:$N,0),MATCH(S$1,Dados!$1:$1,0))</f>
        <v>2</v>
      </c>
      <c r="T25" s="43">
        <f t="array" ref="T25">INDEX(Dados!$1:$350,MATCH($B25,Dados!$N:$N,0),MATCH(T$1,Dados!$1:$1,0))</f>
        <v>0</v>
      </c>
      <c r="U25" s="43">
        <f t="array" ref="U25">INDEX(Dados!$1:$350,MATCH($B25,Dados!$N:$N,0),MATCH(U$1,Dados!$1:$1,0))</f>
        <v>2</v>
      </c>
      <c r="V25" s="43">
        <f t="array" ref="V25">INDEX(Dados!$1:$350,MATCH($B25,Dados!$N:$N,0),MATCH(V$1,Dados!$1:$1,0))</f>
        <v>0</v>
      </c>
      <c r="W25" s="43">
        <f t="array" ref="W25">INDEX(Dados!$1:$350,MATCH($B25,Dados!$N:$N,0),MATCH(W$1,Dados!$1:$1,0))</f>
        <v>2</v>
      </c>
      <c r="X25" s="43">
        <f t="array" ref="X25">INDEX(Dados!$1:$350,MATCH($B25,Dados!$N:$N,0),MATCH(X$1,Dados!$1:$1,0))</f>
        <v>1</v>
      </c>
      <c r="Y25" s="43">
        <f t="array" ref="Y25">INDEX(Dados!$1:$350,MATCH($B25,Dados!$N:$N,0),MATCH(Y$1,Dados!$1:$1,0))</f>
        <v>2</v>
      </c>
      <c r="Z25" s="43">
        <f t="array" ref="Z25">INDEX(Dados!$1:$350,MATCH($B25,Dados!$N:$N,0),MATCH(Z$1,Dados!$1:$1,0))</f>
        <v>0</v>
      </c>
      <c r="AA25" s="43">
        <f t="array" ref="AA25">INDEX(Dados!$1:$350,MATCH($B25,Dados!$N:$N,0),MATCH(AA$1,Dados!$1:$1,0))</f>
        <v>2</v>
      </c>
      <c r="AB25" s="45">
        <v>0.0</v>
      </c>
      <c r="AC25" s="45">
        <v>2.0</v>
      </c>
      <c r="AD25" s="43">
        <f t="array" ref="AD25">INDEX(Dados!$1:$350,MATCH($B25,Dados!$N:$N,0),MATCH(AD$1,Dados!$1:$1,0))</f>
        <v>297</v>
      </c>
      <c r="AE25" s="43">
        <f t="array" ref="AE25">INDEX(Dados!$1:$350,MATCH($B25,Dados!$N:$N,0),MATCH(AE$1,Dados!$1:$1,0))</f>
        <v>2</v>
      </c>
      <c r="AF25" s="43">
        <f t="array" ref="AF25">INDEX(Dados!$1:$350,MATCH($B25,Dados!$N:$N,0),MATCH(AF$1,Dados!$1:$1,0))</f>
        <v>176</v>
      </c>
      <c r="AG25" s="43">
        <f t="array" ref="AG25">INDEX(Dados!$1:$350,MATCH($B25,Dados!$N:$N,0),MATCH(AG$1,Dados!$1:$1,0))</f>
        <v>2</v>
      </c>
      <c r="AH25" s="43">
        <f t="array" ref="AH25">INDEX(Dados!$1:$350,MATCH($B25,Dados!$N:$N,0),MATCH(AH$1,Dados!$1:$1,0))</f>
        <v>0</v>
      </c>
      <c r="AI25" s="43">
        <f t="array" ref="AI25">INDEX(Dados!$1:$350,MATCH($B25,Dados!$N:$N,0),MATCH(AI$1,Dados!$1:$1,0))</f>
        <v>2</v>
      </c>
      <c r="AJ25" s="43">
        <f t="array" ref="AJ25">INDEX(Dados!$1:$350,MATCH($B25,Dados!$N:$N,0),MATCH(AJ$1,Dados!$1:$1,0))</f>
        <v>0</v>
      </c>
      <c r="AK25" s="43">
        <f t="array" ref="AK25">INDEX(Dados!$1:$350,MATCH($B25,Dados!$N:$N,0),MATCH(AK$1,Dados!$1:$1,0))</f>
        <v>2</v>
      </c>
      <c r="AL25" s="3">
        <v>0.0</v>
      </c>
      <c r="AM25" s="3">
        <v>2.0</v>
      </c>
      <c r="AN25" s="43">
        <f t="array" ref="AN25">INDEX(Dados!$1:$350,MATCH($B25,Dados!$N:$N,0),MATCH(AN$1,Dados!$1:$1,0))</f>
        <v>0</v>
      </c>
      <c r="AO25" s="43">
        <f t="array" ref="AO25">INDEX(Dados!$1:$350,MATCH($B25,Dados!$N:$N,0),MATCH(AO$1,Dados!$1:$1,0))</f>
        <v>2</v>
      </c>
      <c r="AP25" s="43">
        <f t="array" ref="AP25">INDEX(Dados!$1:$350,MATCH($B25,Dados!$N:$N,0),MATCH(AP$1,Dados!$1:$1,0))</f>
        <v>0</v>
      </c>
      <c r="AQ25" s="43">
        <f t="array" ref="AQ25">INDEX(Dados!$1:$350,MATCH($B25,Dados!$N:$N,0),MATCH(AQ$1,Dados!$1:$1,0))</f>
        <v>2</v>
      </c>
      <c r="AR25" s="43">
        <f t="array" ref="AR25">INDEX(Dados!$1:$350,MATCH($B25,Dados!$N:$N,0),MATCH(AR$1,Dados!$1:$1,0))</f>
        <v>520</v>
      </c>
      <c r="AS25" s="3">
        <v>2.0</v>
      </c>
      <c r="AT25" s="43">
        <f t="array" ref="AT25">INDEX(Dados!$1:$350,MATCH($B25,Dados!$N:$N,0),MATCH(AT$1,Dados!$1:$1,0))</f>
        <v>0</v>
      </c>
      <c r="AU25" s="43">
        <f t="array" ref="AU25">INDEX(Dados!$1:$350,MATCH($B25,Dados!$N:$N,0),MATCH(AU$1,Dados!$1:$1,0))</f>
        <v>2</v>
      </c>
      <c r="AV25" s="43">
        <f t="array" ref="AV25">INDEX(Dados!$1:$350,MATCH($B25,Dados!$N:$N,0),MATCH(AV$1,Dados!$1:$1,0))</f>
        <v>0</v>
      </c>
      <c r="AW25" s="43">
        <f t="array" ref="AW25">INDEX(Dados!$1:$350,MATCH($B25,Dados!$N:$N,0),MATCH(AW$1,Dados!$1:$1,0))</f>
        <v>2</v>
      </c>
      <c r="AX25" s="43">
        <f t="array" ref="AX25">INDEX(Dados!$1:$350,MATCH($B25,Dados!$N:$N,0),MATCH(AX$1,Dados!$1:$1,0))</f>
        <v>0</v>
      </c>
      <c r="AY25" s="43">
        <f t="array" ref="AY25">INDEX(Dados!$1:$350,MATCH($B25,Dados!$N:$N,0),MATCH(AY$1,Dados!$1:$1,0))</f>
        <v>2</v>
      </c>
      <c r="AZ25" s="43">
        <f t="array" ref="AZ25">INDEX(Dados!$1:$350,MATCH($B25,Dados!$N:$N,0),MATCH(AZ$1,Dados!$1:$1,0))</f>
        <v>180</v>
      </c>
      <c r="BA25" s="43">
        <f t="array" ref="BA25">INDEX(Dados!$1:$350,MATCH($B25,Dados!$N:$N,0),MATCH(BA$1,Dados!$1:$1,0))</f>
        <v>2</v>
      </c>
      <c r="BB25" s="43">
        <f t="array" ref="BB25">INDEX(Dados!$1:$350,MATCH($B25,Dados!$N:$N,0),MATCH(BB$1,Dados!$1:$1,0))</f>
        <v>5</v>
      </c>
      <c r="BC25" s="43">
        <f t="array" ref="BC25">INDEX(Dados!$1:$350,MATCH($B25,Dados!$N:$N,0),MATCH(BC$1,Dados!$1:$1,0))</f>
        <v>5</v>
      </c>
      <c r="BD25" s="43">
        <f t="array" ref="BD25">INDEX(Dados!$1:$350,MATCH($B25,Dados!$N:$N,0),MATCH(BD$1,Dados!$1:$1,0))</f>
        <v>1</v>
      </c>
      <c r="BE25" s="43">
        <f t="array" ref="BE25">INDEX(Dados!$1:$350,MATCH($B25,Dados!$N:$N,0),MATCH(BE$1,Dados!$1:$1,0))</f>
        <v>3</v>
      </c>
      <c r="BF25" s="43">
        <f t="array" ref="BF25">INDEX(Dados!$1:$350,MATCH($B25,Dados!$N:$N,0),MATCH(BF$1,Dados!$1:$1,0))</f>
        <v>0</v>
      </c>
      <c r="BG25" s="43">
        <f t="array" ref="BG25">INDEX(Dados!$1:$350,MATCH($B25,Dados!$N:$N,0),MATCH(BG$1,Dados!$1:$1,0))</f>
        <v>0</v>
      </c>
      <c r="BH25" s="43">
        <f t="array" ref="BH25">INDEX(Dados!$1:$350,MATCH($B25,Dados!$N:$N,0),MATCH(BH$1,Dados!$1:$1,0))</f>
        <v>2</v>
      </c>
      <c r="BI25" s="43">
        <f t="array" ref="BI25">INDEX(Dados!$1:$350,MATCH($B25,Dados!$N:$N,0),MATCH(BI$1,Dados!$1:$1,0))</f>
        <v>1</v>
      </c>
    </row>
    <row r="26">
      <c r="A26" s="3">
        <v>5.0512418837E10</v>
      </c>
      <c r="B26" s="3" t="s">
        <v>1702</v>
      </c>
      <c r="C26" s="3" t="s">
        <v>1701</v>
      </c>
      <c r="D26" s="43">
        <f t="array" ref="D26">INDEX(Dados!$1:$350,MATCH($B26,Dados!$N:$N,0),MATCH(D$1,Dados!$1:$1,0))</f>
        <v>19</v>
      </c>
      <c r="E26" s="44" t="s">
        <v>2562</v>
      </c>
      <c r="F26" s="43" t="s">
        <v>92</v>
      </c>
      <c r="G26" s="43">
        <f t="array" ref="G26">INDEX(Dados!$1:$350,MATCH($B26,Dados!$N:$N,0),MATCH(G$1,Dados!$1:$1,0))</f>
        <v>2022</v>
      </c>
      <c r="H26" s="43">
        <f t="array" ref="H26">INDEX(Dados!$1:$350,MATCH($B26,Dados!$N:$N,0),MATCH(H$1,Dados!$1:$1,0))</f>
        <v>3</v>
      </c>
      <c r="I26" s="43">
        <f t="array" ref="I26">INDEX(Dados!$1:$350,MATCH($B26,Dados!$N:$N,0),MATCH(I$1,Dados!$1:$1,0))</f>
        <v>6</v>
      </c>
      <c r="J26" s="43">
        <f t="array" ref="J26">INDEX(Dados!$1:$350,MATCH($B26,Dados!$N:$N,0),MATCH(J$1,Dados!$1:$1,0))</f>
        <v>0</v>
      </c>
      <c r="K26" s="43">
        <f t="array" ref="K26">INDEX(Dados!$1:$350,MATCH($B26,Dados!$N:$N,0),MATCH(K$1,Dados!$1:$1,0))</f>
        <v>2</v>
      </c>
      <c r="L26" s="43">
        <f t="array" ref="L26">INDEX(Dados!$1:$350,MATCH($B26,Dados!$N:$N,0),MATCH(L$1,Dados!$1:$1,0))</f>
        <v>5578</v>
      </c>
      <c r="M26" s="43">
        <f t="array" ref="M26">INDEX(Dados!$1:$350,MATCH($B26,Dados!$N:$N,0),MATCH(M$1,Dados!$1:$1,0))</f>
        <v>2</v>
      </c>
      <c r="N26" s="43">
        <f t="array" ref="N26">INDEX(Dados!$1:$350,MATCH($B26,Dados!$N:$N,0),MATCH(N$1,Dados!$1:$1,0))</f>
        <v>0</v>
      </c>
      <c r="O26" s="43">
        <f t="array" ref="O26">INDEX(Dados!$1:$350,MATCH($B26,Dados!$N:$N,0),MATCH(O$1,Dados!$1:$1,0))</f>
        <v>2</v>
      </c>
      <c r="P26" s="43">
        <f t="array" ref="P26">INDEX(Dados!$1:$350,MATCH($B26,Dados!$N:$N,0),MATCH(P$1,Dados!$1:$1,0))</f>
        <v>0</v>
      </c>
      <c r="Q26" s="43">
        <f t="array" ref="Q26">INDEX(Dados!$1:$350,MATCH($B26,Dados!$N:$N,0),MATCH(Q$1,Dados!$1:$1,0))</f>
        <v>2</v>
      </c>
      <c r="R26" s="43">
        <f t="array" ref="R26">INDEX(Dados!$1:$350,MATCH($B26,Dados!$N:$N,0),MATCH(R$1,Dados!$1:$1,0))</f>
        <v>0</v>
      </c>
      <c r="S26" s="43">
        <f t="array" ref="S26">INDEX(Dados!$1:$350,MATCH($B26,Dados!$N:$N,0),MATCH(S$1,Dados!$1:$1,0))</f>
        <v>2</v>
      </c>
      <c r="T26" s="43">
        <f t="array" ref="T26">INDEX(Dados!$1:$350,MATCH($B26,Dados!$N:$N,0),MATCH(T$1,Dados!$1:$1,0))</f>
        <v>0</v>
      </c>
      <c r="U26" s="43">
        <f t="array" ref="U26">INDEX(Dados!$1:$350,MATCH($B26,Dados!$N:$N,0),MATCH(U$1,Dados!$1:$1,0))</f>
        <v>2</v>
      </c>
      <c r="V26" s="43">
        <f t="array" ref="V26">INDEX(Dados!$1:$350,MATCH($B26,Dados!$N:$N,0),MATCH(V$1,Dados!$1:$1,0))</f>
        <v>0</v>
      </c>
      <c r="W26" s="43">
        <f t="array" ref="W26">INDEX(Dados!$1:$350,MATCH($B26,Dados!$N:$N,0),MATCH(W$1,Dados!$1:$1,0))</f>
        <v>2</v>
      </c>
      <c r="X26" s="43">
        <f t="array" ref="X26">INDEX(Dados!$1:$350,MATCH($B26,Dados!$N:$N,0),MATCH(X$1,Dados!$1:$1,0))</f>
        <v>1</v>
      </c>
      <c r="Y26" s="43">
        <f t="array" ref="Y26">INDEX(Dados!$1:$350,MATCH($B26,Dados!$N:$N,0),MATCH(Y$1,Dados!$1:$1,0))</f>
        <v>2</v>
      </c>
      <c r="Z26" s="43">
        <f t="array" ref="Z26">INDEX(Dados!$1:$350,MATCH($B26,Dados!$N:$N,0),MATCH(Z$1,Dados!$1:$1,0))</f>
        <v>0</v>
      </c>
      <c r="AA26" s="43">
        <f t="array" ref="AA26">INDEX(Dados!$1:$350,MATCH($B26,Dados!$N:$N,0),MATCH(AA$1,Dados!$1:$1,0))</f>
        <v>2</v>
      </c>
      <c r="AB26" s="45">
        <v>0.0</v>
      </c>
      <c r="AC26" s="45">
        <v>2.0</v>
      </c>
      <c r="AD26" s="43">
        <f t="array" ref="AD26">INDEX(Dados!$1:$350,MATCH($B26,Dados!$N:$N,0),MATCH(AD$1,Dados!$1:$1,0))</f>
        <v>157</v>
      </c>
      <c r="AE26" s="43">
        <f t="array" ref="AE26">INDEX(Dados!$1:$350,MATCH($B26,Dados!$N:$N,0),MATCH(AE$1,Dados!$1:$1,0))</f>
        <v>2</v>
      </c>
      <c r="AF26" s="43">
        <f t="array" ref="AF26">INDEX(Dados!$1:$350,MATCH($B26,Dados!$N:$N,0),MATCH(AF$1,Dados!$1:$1,0))</f>
        <v>0</v>
      </c>
      <c r="AG26" s="43">
        <f t="array" ref="AG26">INDEX(Dados!$1:$350,MATCH($B26,Dados!$N:$N,0),MATCH(AG$1,Dados!$1:$1,0))</f>
        <v>0</v>
      </c>
      <c r="AH26" s="43">
        <f t="array" ref="AH26">INDEX(Dados!$1:$350,MATCH($B26,Dados!$N:$N,0),MATCH(AH$1,Dados!$1:$1,0))</f>
        <v>1480</v>
      </c>
      <c r="AI26" s="43">
        <f t="array" ref="AI26">INDEX(Dados!$1:$350,MATCH($B26,Dados!$N:$N,0),MATCH(AI$1,Dados!$1:$1,0))</f>
        <v>2</v>
      </c>
      <c r="AJ26" s="43">
        <f t="array" ref="AJ26">INDEX(Dados!$1:$350,MATCH($B26,Dados!$N:$N,0),MATCH(AJ$1,Dados!$1:$1,0))</f>
        <v>0</v>
      </c>
      <c r="AK26" s="43">
        <f t="array" ref="AK26">INDEX(Dados!$1:$350,MATCH($B26,Dados!$N:$N,0),MATCH(AK$1,Dados!$1:$1,0))</f>
        <v>2</v>
      </c>
      <c r="AL26" s="3">
        <v>0.0</v>
      </c>
      <c r="AM26" s="3">
        <v>2.0</v>
      </c>
      <c r="AN26" s="43">
        <f t="array" ref="AN26">INDEX(Dados!$1:$350,MATCH($B26,Dados!$N:$N,0),MATCH(AN$1,Dados!$1:$1,0))</f>
        <v>70</v>
      </c>
      <c r="AO26" s="43">
        <f t="array" ref="AO26">INDEX(Dados!$1:$350,MATCH($B26,Dados!$N:$N,0),MATCH(AO$1,Dados!$1:$1,0))</f>
        <v>0</v>
      </c>
      <c r="AP26" s="43">
        <f t="array" ref="AP26">INDEX(Dados!$1:$350,MATCH($B26,Dados!$N:$N,0),MATCH(AP$1,Dados!$1:$1,0))</f>
        <v>100</v>
      </c>
      <c r="AQ26" s="43">
        <f t="array" ref="AQ26">INDEX(Dados!$1:$350,MATCH($B26,Dados!$N:$N,0),MATCH(AQ$1,Dados!$1:$1,0))</f>
        <v>0</v>
      </c>
      <c r="AR26" s="43">
        <f t="array" ref="AR26">INDEX(Dados!$1:$350,MATCH($B26,Dados!$N:$N,0),MATCH(AR$1,Dados!$1:$1,0))</f>
        <v>600</v>
      </c>
      <c r="AS26" s="3">
        <v>2.0</v>
      </c>
      <c r="AT26" s="43">
        <f t="array" ref="AT26">INDEX(Dados!$1:$350,MATCH($B26,Dados!$N:$N,0),MATCH(AT$1,Dados!$1:$1,0))</f>
        <v>0</v>
      </c>
      <c r="AU26" s="43">
        <f t="array" ref="AU26">INDEX(Dados!$1:$350,MATCH($B26,Dados!$N:$N,0),MATCH(AU$1,Dados!$1:$1,0))</f>
        <v>2</v>
      </c>
      <c r="AV26" s="43">
        <f t="array" ref="AV26">INDEX(Dados!$1:$350,MATCH($B26,Dados!$N:$N,0),MATCH(AV$1,Dados!$1:$1,0))</f>
        <v>0</v>
      </c>
      <c r="AW26" s="43">
        <f t="array" ref="AW26">INDEX(Dados!$1:$350,MATCH($B26,Dados!$N:$N,0),MATCH(AW$1,Dados!$1:$1,0))</f>
        <v>2</v>
      </c>
      <c r="AX26" s="43">
        <f t="array" ref="AX26">INDEX(Dados!$1:$350,MATCH($B26,Dados!$N:$N,0),MATCH(AX$1,Dados!$1:$1,0))</f>
        <v>0</v>
      </c>
      <c r="AY26" s="43">
        <f t="array" ref="AY26">INDEX(Dados!$1:$350,MATCH($B26,Dados!$N:$N,0),MATCH(AY$1,Dados!$1:$1,0))</f>
        <v>2</v>
      </c>
      <c r="AZ26" s="43">
        <f t="array" ref="AZ26">INDEX(Dados!$1:$350,MATCH($B26,Dados!$N:$N,0),MATCH(AZ$1,Dados!$1:$1,0))</f>
        <v>150</v>
      </c>
      <c r="BA26" s="43">
        <f t="array" ref="BA26">INDEX(Dados!$1:$350,MATCH($B26,Dados!$N:$N,0),MATCH(BA$1,Dados!$1:$1,0))</f>
        <v>2</v>
      </c>
      <c r="BB26" s="43">
        <f t="array" ref="BB26">INDEX(Dados!$1:$350,MATCH($B26,Dados!$N:$N,0),MATCH(BB$1,Dados!$1:$1,0))</f>
        <v>2</v>
      </c>
      <c r="BC26" s="43">
        <f t="array" ref="BC26">INDEX(Dados!$1:$350,MATCH($B26,Dados!$N:$N,0),MATCH(BC$1,Dados!$1:$1,0))</f>
        <v>2</v>
      </c>
      <c r="BD26" s="43">
        <f t="array" ref="BD26">INDEX(Dados!$1:$350,MATCH($B26,Dados!$N:$N,0),MATCH(BD$1,Dados!$1:$1,0))</f>
        <v>1</v>
      </c>
      <c r="BE26" s="43">
        <f t="array" ref="BE26">INDEX(Dados!$1:$350,MATCH($B26,Dados!$N:$N,0),MATCH(BE$1,Dados!$1:$1,0))</f>
        <v>0</v>
      </c>
      <c r="BF26" s="43">
        <f t="array" ref="BF26">INDEX(Dados!$1:$350,MATCH($B26,Dados!$N:$N,0),MATCH(BF$1,Dados!$1:$1,0))</f>
        <v>1</v>
      </c>
      <c r="BG26" s="43">
        <f t="array" ref="BG26">INDEX(Dados!$1:$350,MATCH($B26,Dados!$N:$N,0),MATCH(BG$1,Dados!$1:$1,0))</f>
        <v>0</v>
      </c>
      <c r="BH26" s="43">
        <f t="array" ref="BH26">INDEX(Dados!$1:$350,MATCH($B26,Dados!$N:$N,0),MATCH(BH$1,Dados!$1:$1,0))</f>
        <v>2</v>
      </c>
      <c r="BI26" s="43">
        <f t="array" ref="BI26">INDEX(Dados!$1:$350,MATCH($B26,Dados!$N:$N,0),MATCH(BI$1,Dados!$1:$1,0))</f>
        <v>1</v>
      </c>
    </row>
    <row r="27">
      <c r="A27" s="3">
        <v>4.6357046884E10</v>
      </c>
      <c r="B27" s="3" t="s">
        <v>1062</v>
      </c>
      <c r="C27" s="3" t="s">
        <v>1061</v>
      </c>
      <c r="D27" s="43">
        <f t="array" ref="D27">INDEX(Dados!$1:$350,MATCH($B27,Dados!$N:$N,0),MATCH(D$1,Dados!$1:$1,0))</f>
        <v>21</v>
      </c>
      <c r="E27" s="44" t="s">
        <v>2562</v>
      </c>
      <c r="F27" s="43" t="s">
        <v>92</v>
      </c>
      <c r="G27" s="43">
        <f t="array" ref="G27">INDEX(Dados!$1:$350,MATCH($B27,Dados!$N:$N,0),MATCH(G$1,Dados!$1:$1,0))</f>
        <v>2022</v>
      </c>
      <c r="H27" s="43">
        <f t="array" ref="H27">INDEX(Dados!$1:$350,MATCH($B27,Dados!$N:$N,0),MATCH(H$1,Dados!$1:$1,0))</f>
        <v>2</v>
      </c>
      <c r="I27" s="43">
        <f t="array" ref="I27">INDEX(Dados!$1:$350,MATCH($B27,Dados!$N:$N,0),MATCH(I$1,Dados!$1:$1,0))</f>
        <v>4</v>
      </c>
      <c r="J27" s="43">
        <f t="array" ref="J27">INDEX(Dados!$1:$350,MATCH($B27,Dados!$N:$N,0),MATCH(J$1,Dados!$1:$1,0))</f>
        <v>1375</v>
      </c>
      <c r="K27" s="43">
        <f t="array" ref="K27">INDEX(Dados!$1:$350,MATCH($B27,Dados!$N:$N,0),MATCH(K$1,Dados!$1:$1,0))</f>
        <v>2</v>
      </c>
      <c r="L27" s="43">
        <f t="array" ref="L27">INDEX(Dados!$1:$350,MATCH($B27,Dados!$N:$N,0),MATCH(L$1,Dados!$1:$1,0))</f>
        <v>1495</v>
      </c>
      <c r="M27" s="43">
        <f t="array" ref="M27">INDEX(Dados!$1:$350,MATCH($B27,Dados!$N:$N,0),MATCH(M$1,Dados!$1:$1,0))</f>
        <v>2</v>
      </c>
      <c r="N27" s="43">
        <f t="array" ref="N27">INDEX(Dados!$1:$350,MATCH($B27,Dados!$N:$N,0),MATCH(N$1,Dados!$1:$1,0))</f>
        <v>850</v>
      </c>
      <c r="O27" s="43">
        <f t="array" ref="O27">INDEX(Dados!$1:$350,MATCH($B27,Dados!$N:$N,0),MATCH(O$1,Dados!$1:$1,0))</f>
        <v>0</v>
      </c>
      <c r="P27" s="43">
        <f t="array" ref="P27">INDEX(Dados!$1:$350,MATCH($B27,Dados!$N:$N,0),MATCH(P$1,Dados!$1:$1,0))</f>
        <v>0</v>
      </c>
      <c r="Q27" s="43">
        <f t="array" ref="Q27">INDEX(Dados!$1:$350,MATCH($B27,Dados!$N:$N,0),MATCH(Q$1,Dados!$1:$1,0))</f>
        <v>2</v>
      </c>
      <c r="R27" s="43">
        <f t="array" ref="R27">INDEX(Dados!$1:$350,MATCH($B27,Dados!$N:$N,0),MATCH(R$1,Dados!$1:$1,0))</f>
        <v>0</v>
      </c>
      <c r="S27" s="43">
        <f t="array" ref="S27">INDEX(Dados!$1:$350,MATCH($B27,Dados!$N:$N,0),MATCH(S$1,Dados!$1:$1,0))</f>
        <v>2</v>
      </c>
      <c r="T27" s="43">
        <f t="array" ref="T27">INDEX(Dados!$1:$350,MATCH($B27,Dados!$N:$N,0),MATCH(T$1,Dados!$1:$1,0))</f>
        <v>0</v>
      </c>
      <c r="U27" s="43">
        <f t="array" ref="U27">INDEX(Dados!$1:$350,MATCH($B27,Dados!$N:$N,0),MATCH(U$1,Dados!$1:$1,0))</f>
        <v>2</v>
      </c>
      <c r="V27" s="43">
        <f t="array" ref="V27">INDEX(Dados!$1:$350,MATCH($B27,Dados!$N:$N,0),MATCH(V$1,Dados!$1:$1,0))</f>
        <v>600</v>
      </c>
      <c r="W27" s="43">
        <f t="array" ref="W27">INDEX(Dados!$1:$350,MATCH($B27,Dados!$N:$N,0),MATCH(W$1,Dados!$1:$1,0))</f>
        <v>0</v>
      </c>
      <c r="X27" s="43">
        <f t="array" ref="X27">INDEX(Dados!$1:$350,MATCH($B27,Dados!$N:$N,0),MATCH(X$1,Dados!$1:$1,0))</f>
        <v>1</v>
      </c>
      <c r="Y27" s="43">
        <f t="array" ref="Y27">INDEX(Dados!$1:$350,MATCH($B27,Dados!$N:$N,0),MATCH(Y$1,Dados!$1:$1,0))</f>
        <v>2</v>
      </c>
      <c r="Z27" s="43">
        <f t="array" ref="Z27">INDEX(Dados!$1:$350,MATCH($B27,Dados!$N:$N,0),MATCH(Z$1,Dados!$1:$1,0))</f>
        <v>0</v>
      </c>
      <c r="AA27" s="43">
        <f t="array" ref="AA27">INDEX(Dados!$1:$350,MATCH($B27,Dados!$N:$N,0),MATCH(AA$1,Dados!$1:$1,0))</f>
        <v>2</v>
      </c>
      <c r="AB27" s="45">
        <v>0.0</v>
      </c>
      <c r="AC27" s="45">
        <v>2.0</v>
      </c>
      <c r="AD27" s="43">
        <f t="array" ref="AD27">INDEX(Dados!$1:$350,MATCH($B27,Dados!$N:$N,0),MATCH(AD$1,Dados!$1:$1,0))</f>
        <v>68</v>
      </c>
      <c r="AE27" s="43">
        <f t="array" ref="AE27">INDEX(Dados!$1:$350,MATCH($B27,Dados!$N:$N,0),MATCH(AE$1,Dados!$1:$1,0))</f>
        <v>2</v>
      </c>
      <c r="AF27" s="43">
        <f t="array" ref="AF27">INDEX(Dados!$1:$350,MATCH($B27,Dados!$N:$N,0),MATCH(AF$1,Dados!$1:$1,0))</f>
        <v>83</v>
      </c>
      <c r="AG27" s="43">
        <f t="array" ref="AG27">INDEX(Dados!$1:$350,MATCH($B27,Dados!$N:$N,0),MATCH(AG$1,Dados!$1:$1,0))</f>
        <v>2</v>
      </c>
      <c r="AH27" s="43">
        <f t="array" ref="AH27">INDEX(Dados!$1:$350,MATCH($B27,Dados!$N:$N,0),MATCH(AH$1,Dados!$1:$1,0))</f>
        <v>0</v>
      </c>
      <c r="AI27" s="43">
        <f t="array" ref="AI27">INDEX(Dados!$1:$350,MATCH($B27,Dados!$N:$N,0),MATCH(AI$1,Dados!$1:$1,0))</f>
        <v>2</v>
      </c>
      <c r="AJ27" s="43">
        <f t="array" ref="AJ27">INDEX(Dados!$1:$350,MATCH($B27,Dados!$N:$N,0),MATCH(AJ$1,Dados!$1:$1,0))</f>
        <v>0</v>
      </c>
      <c r="AK27" s="43">
        <f t="array" ref="AK27">INDEX(Dados!$1:$350,MATCH($B27,Dados!$N:$N,0),MATCH(AK$1,Dados!$1:$1,0))</f>
        <v>2</v>
      </c>
      <c r="AL27" s="3">
        <v>0.0</v>
      </c>
      <c r="AM27" s="3">
        <v>2.0</v>
      </c>
      <c r="AN27" s="43">
        <f t="array" ref="AN27">INDEX(Dados!$1:$350,MATCH($B27,Dados!$N:$N,0),MATCH(AN$1,Dados!$1:$1,0))</f>
        <v>0</v>
      </c>
      <c r="AO27" s="43">
        <f t="array" ref="AO27">INDEX(Dados!$1:$350,MATCH($B27,Dados!$N:$N,0),MATCH(AO$1,Dados!$1:$1,0))</f>
        <v>2</v>
      </c>
      <c r="AP27" s="43">
        <f t="array" ref="AP27">INDEX(Dados!$1:$350,MATCH($B27,Dados!$N:$N,0),MATCH(AP$1,Dados!$1:$1,0))</f>
        <v>60</v>
      </c>
      <c r="AQ27" s="43">
        <f t="array" ref="AQ27">INDEX(Dados!$1:$350,MATCH($B27,Dados!$N:$N,0),MATCH(AQ$1,Dados!$1:$1,0))</f>
        <v>0</v>
      </c>
      <c r="AR27" s="43">
        <f t="array" ref="AR27">INDEX(Dados!$1:$350,MATCH($B27,Dados!$N:$N,0),MATCH(AR$1,Dados!$1:$1,0))</f>
        <v>400</v>
      </c>
      <c r="AS27" s="3">
        <v>2.0</v>
      </c>
      <c r="AT27" s="43">
        <f t="array" ref="AT27">INDEX(Dados!$1:$350,MATCH($B27,Dados!$N:$N,0),MATCH(AT$1,Dados!$1:$1,0))</f>
        <v>0</v>
      </c>
      <c r="AU27" s="43">
        <f t="array" ref="AU27">INDEX(Dados!$1:$350,MATCH($B27,Dados!$N:$N,0),MATCH(AU$1,Dados!$1:$1,0))</f>
        <v>2</v>
      </c>
      <c r="AV27" s="43">
        <f t="array" ref="AV27">INDEX(Dados!$1:$350,MATCH($B27,Dados!$N:$N,0),MATCH(AV$1,Dados!$1:$1,0))</f>
        <v>0</v>
      </c>
      <c r="AW27" s="43">
        <f t="array" ref="AW27">INDEX(Dados!$1:$350,MATCH($B27,Dados!$N:$N,0),MATCH(AW$1,Dados!$1:$1,0))</f>
        <v>2</v>
      </c>
      <c r="AX27" s="43">
        <f t="array" ref="AX27">INDEX(Dados!$1:$350,MATCH($B27,Dados!$N:$N,0),MATCH(AX$1,Dados!$1:$1,0))</f>
        <v>0</v>
      </c>
      <c r="AY27" s="43">
        <f t="array" ref="AY27">INDEX(Dados!$1:$350,MATCH($B27,Dados!$N:$N,0),MATCH(AY$1,Dados!$1:$1,0))</f>
        <v>2</v>
      </c>
      <c r="AZ27" s="43">
        <f t="array" ref="AZ27">INDEX(Dados!$1:$350,MATCH($B27,Dados!$N:$N,0),MATCH(AZ$1,Dados!$1:$1,0))</f>
        <v>100</v>
      </c>
      <c r="BA27" s="43">
        <f t="array" ref="BA27">INDEX(Dados!$1:$350,MATCH($B27,Dados!$N:$N,0),MATCH(BA$1,Dados!$1:$1,0))</f>
        <v>2</v>
      </c>
      <c r="BB27" s="43">
        <f t="array" ref="BB27">INDEX(Dados!$1:$350,MATCH($B27,Dados!$N:$N,0),MATCH(BB$1,Dados!$1:$1,0))</f>
        <v>2</v>
      </c>
      <c r="BC27" s="43">
        <f t="array" ref="BC27">INDEX(Dados!$1:$350,MATCH($B27,Dados!$N:$N,0),MATCH(BC$1,Dados!$1:$1,0))</f>
        <v>7</v>
      </c>
      <c r="BD27" s="43">
        <f t="array" ref="BD27">INDEX(Dados!$1:$350,MATCH($B27,Dados!$N:$N,0),MATCH(BD$1,Dados!$1:$1,0))</f>
        <v>1</v>
      </c>
      <c r="BE27" s="43">
        <f t="array" ref="BE27">INDEX(Dados!$1:$350,MATCH($B27,Dados!$N:$N,0),MATCH(BE$1,Dados!$1:$1,0))</f>
        <v>0</v>
      </c>
      <c r="BF27" s="43">
        <f t="array" ref="BF27">INDEX(Dados!$1:$350,MATCH($B27,Dados!$N:$N,0),MATCH(BF$1,Dados!$1:$1,0))</f>
        <v>1</v>
      </c>
      <c r="BG27" s="43">
        <f t="array" ref="BG27">INDEX(Dados!$1:$350,MATCH($B27,Dados!$N:$N,0),MATCH(BG$1,Dados!$1:$1,0))</f>
        <v>0</v>
      </c>
      <c r="BH27" s="43">
        <f t="array" ref="BH27">INDEX(Dados!$1:$350,MATCH($B27,Dados!$N:$N,0),MATCH(BH$1,Dados!$1:$1,0))</f>
        <v>2</v>
      </c>
      <c r="BI27" s="43">
        <f t="array" ref="BI27">INDEX(Dados!$1:$350,MATCH($B27,Dados!$N:$N,0),MATCH(BI$1,Dados!$1:$1,0))</f>
        <v>2</v>
      </c>
    </row>
    <row r="28">
      <c r="A28" s="3">
        <v>4.6102875877E10</v>
      </c>
      <c r="B28" s="6" t="s">
        <v>1268</v>
      </c>
      <c r="C28" s="3" t="s">
        <v>1267</v>
      </c>
      <c r="D28" s="43">
        <f t="array" ref="D28">INDEX(Dados!$1:$350,MATCH($B28,Dados!$N:$N,0),MATCH(D$1,Dados!$1:$1,0))</f>
        <v>18</v>
      </c>
      <c r="E28" s="44" t="s">
        <v>2562</v>
      </c>
      <c r="F28" s="43" t="s">
        <v>92</v>
      </c>
      <c r="G28" s="43">
        <f t="array" ref="G28">INDEX(Dados!$1:$350,MATCH($B28,Dados!$N:$N,0),MATCH(G$1,Dados!$1:$1,0))</f>
        <v>2023</v>
      </c>
      <c r="H28" s="43">
        <f t="array" ref="H28">INDEX(Dados!$1:$350,MATCH($B28,Dados!$N:$N,0),MATCH(H$1,Dados!$1:$1,0))</f>
        <v>4</v>
      </c>
      <c r="I28" s="43">
        <f t="array" ref="I28">INDEX(Dados!$1:$350,MATCH($B28,Dados!$N:$N,0),MATCH(I$1,Dados!$1:$1,0))</f>
        <v>8</v>
      </c>
      <c r="J28" s="43">
        <f t="array" ref="J28">INDEX(Dados!$1:$350,MATCH($B28,Dados!$N:$N,0),MATCH(J$1,Dados!$1:$1,0))</f>
        <v>0</v>
      </c>
      <c r="K28" s="43">
        <f t="array" ref="K28">INDEX(Dados!$1:$350,MATCH($B28,Dados!$N:$N,0),MATCH(K$1,Dados!$1:$1,0))</f>
        <v>2</v>
      </c>
      <c r="L28" s="43">
        <f t="array" ref="L28">INDEX(Dados!$1:$350,MATCH($B28,Dados!$N:$N,0),MATCH(L$1,Dados!$1:$1,0))</f>
        <v>0</v>
      </c>
      <c r="M28" s="43">
        <f t="array" ref="M28">INDEX(Dados!$1:$350,MATCH($B28,Dados!$N:$N,0),MATCH(M$1,Dados!$1:$1,0))</f>
        <v>2</v>
      </c>
      <c r="N28" s="43">
        <f t="array" ref="N28">INDEX(Dados!$1:$350,MATCH($B28,Dados!$N:$N,0),MATCH(N$1,Dados!$1:$1,0))</f>
        <v>750</v>
      </c>
      <c r="O28" s="43">
        <f t="array" ref="O28">INDEX(Dados!$1:$350,MATCH($B28,Dados!$N:$N,0),MATCH(O$1,Dados!$1:$1,0))</f>
        <v>0</v>
      </c>
      <c r="P28" s="43">
        <f t="array" ref="P28">INDEX(Dados!$1:$350,MATCH($B28,Dados!$N:$N,0),MATCH(P$1,Dados!$1:$1,0))</f>
        <v>0</v>
      </c>
      <c r="Q28" s="43">
        <f t="array" ref="Q28">INDEX(Dados!$1:$350,MATCH($B28,Dados!$N:$N,0),MATCH(Q$1,Dados!$1:$1,0))</f>
        <v>2</v>
      </c>
      <c r="R28" s="43">
        <f t="array" ref="R28">INDEX(Dados!$1:$350,MATCH($B28,Dados!$N:$N,0),MATCH(R$1,Dados!$1:$1,0))</f>
        <v>0</v>
      </c>
      <c r="S28" s="43">
        <f t="array" ref="S28">INDEX(Dados!$1:$350,MATCH($B28,Dados!$N:$N,0),MATCH(S$1,Dados!$1:$1,0))</f>
        <v>2</v>
      </c>
      <c r="T28" s="43">
        <f t="array" ref="T28">INDEX(Dados!$1:$350,MATCH($B28,Dados!$N:$N,0),MATCH(T$1,Dados!$1:$1,0))</f>
        <v>0</v>
      </c>
      <c r="U28" s="43">
        <f t="array" ref="U28">INDEX(Dados!$1:$350,MATCH($B28,Dados!$N:$N,0),MATCH(U$1,Dados!$1:$1,0))</f>
        <v>2</v>
      </c>
      <c r="V28" s="43">
        <f t="array" ref="V28">INDEX(Dados!$1:$350,MATCH($B28,Dados!$N:$N,0),MATCH(V$1,Dados!$1:$1,0))</f>
        <v>0</v>
      </c>
      <c r="W28" s="43">
        <f t="array" ref="W28">INDEX(Dados!$1:$350,MATCH($B28,Dados!$N:$N,0),MATCH(W$1,Dados!$1:$1,0))</f>
        <v>2</v>
      </c>
      <c r="X28" s="43">
        <f t="array" ref="X28">INDEX(Dados!$1:$350,MATCH($B28,Dados!$N:$N,0),MATCH(X$1,Dados!$1:$1,0))</f>
        <v>1</v>
      </c>
      <c r="Y28" s="43">
        <f t="array" ref="Y28">INDEX(Dados!$1:$350,MATCH($B28,Dados!$N:$N,0),MATCH(Y$1,Dados!$1:$1,0))</f>
        <v>2</v>
      </c>
      <c r="Z28" s="43">
        <f t="array" ref="Z28">INDEX(Dados!$1:$350,MATCH($B28,Dados!$N:$N,0),MATCH(Z$1,Dados!$1:$1,0))</f>
        <v>0</v>
      </c>
      <c r="AA28" s="43">
        <f t="array" ref="AA28">INDEX(Dados!$1:$350,MATCH($B28,Dados!$N:$N,0),MATCH(AA$1,Dados!$1:$1,0))</f>
        <v>2</v>
      </c>
      <c r="AB28" s="45">
        <v>0.0</v>
      </c>
      <c r="AC28" s="45">
        <v>2.0</v>
      </c>
      <c r="AD28" s="43">
        <f t="array" ref="AD28">INDEX(Dados!$1:$350,MATCH($B28,Dados!$N:$N,0),MATCH(AD$1,Dados!$1:$1,0))</f>
        <v>358</v>
      </c>
      <c r="AE28" s="43">
        <f t="array" ref="AE28">INDEX(Dados!$1:$350,MATCH($B28,Dados!$N:$N,0),MATCH(AE$1,Dados!$1:$1,0))</f>
        <v>2</v>
      </c>
      <c r="AF28" s="43">
        <f t="array" ref="AF28">INDEX(Dados!$1:$350,MATCH($B28,Dados!$N:$N,0),MATCH(AF$1,Dados!$1:$1,0))</f>
        <v>292</v>
      </c>
      <c r="AG28" s="43">
        <f t="array" ref="AG28">INDEX(Dados!$1:$350,MATCH($B28,Dados!$N:$N,0),MATCH(AG$1,Dados!$1:$1,0))</f>
        <v>2</v>
      </c>
      <c r="AH28" s="43">
        <f t="array" ref="AH28">INDEX(Dados!$1:$350,MATCH($B28,Dados!$N:$N,0),MATCH(AH$1,Dados!$1:$1,0))</f>
        <v>0</v>
      </c>
      <c r="AI28" s="43">
        <f t="array" ref="AI28">INDEX(Dados!$1:$350,MATCH($B28,Dados!$N:$N,0),MATCH(AI$1,Dados!$1:$1,0))</f>
        <v>2</v>
      </c>
      <c r="AJ28" s="43">
        <f t="array" ref="AJ28">INDEX(Dados!$1:$350,MATCH($B28,Dados!$N:$N,0),MATCH(AJ$1,Dados!$1:$1,0))</f>
        <v>0</v>
      </c>
      <c r="AK28" s="43">
        <f t="array" ref="AK28">INDEX(Dados!$1:$350,MATCH($B28,Dados!$N:$N,0),MATCH(AK$1,Dados!$1:$1,0))</f>
        <v>2</v>
      </c>
      <c r="AL28" s="3">
        <v>0.0</v>
      </c>
      <c r="AM28" s="3">
        <v>2.0</v>
      </c>
      <c r="AN28" s="43">
        <f t="array" ref="AN28">INDEX(Dados!$1:$350,MATCH($B28,Dados!$N:$N,0),MATCH(AN$1,Dados!$1:$1,0))</f>
        <v>60</v>
      </c>
      <c r="AO28" s="43">
        <f t="array" ref="AO28">INDEX(Dados!$1:$350,MATCH($B28,Dados!$N:$N,0),MATCH(AO$1,Dados!$1:$1,0))</f>
        <v>2</v>
      </c>
      <c r="AP28" s="43">
        <f t="array" ref="AP28">INDEX(Dados!$1:$350,MATCH($B28,Dados!$N:$N,0),MATCH(AP$1,Dados!$1:$1,0))</f>
        <v>111</v>
      </c>
      <c r="AQ28" s="43">
        <f t="array" ref="AQ28">INDEX(Dados!$1:$350,MATCH($B28,Dados!$N:$N,0),MATCH(AQ$1,Dados!$1:$1,0))</f>
        <v>2</v>
      </c>
      <c r="AR28" s="43">
        <f t="array" ref="AR28">INDEX(Dados!$1:$350,MATCH($B28,Dados!$N:$N,0),MATCH(AR$1,Dados!$1:$1,0))</f>
        <v>0</v>
      </c>
      <c r="AS28" s="3">
        <v>2.0</v>
      </c>
      <c r="AT28" s="43">
        <f t="array" ref="AT28">INDEX(Dados!$1:$350,MATCH($B28,Dados!$N:$N,0),MATCH(AT$1,Dados!$1:$1,0))</f>
        <v>0</v>
      </c>
      <c r="AU28" s="43">
        <f t="array" ref="AU28">INDEX(Dados!$1:$350,MATCH($B28,Dados!$N:$N,0),MATCH(AU$1,Dados!$1:$1,0))</f>
        <v>2</v>
      </c>
      <c r="AV28" s="43">
        <f t="array" ref="AV28">INDEX(Dados!$1:$350,MATCH($B28,Dados!$N:$N,0),MATCH(AV$1,Dados!$1:$1,0))</f>
        <v>0</v>
      </c>
      <c r="AW28" s="43">
        <f t="array" ref="AW28">INDEX(Dados!$1:$350,MATCH($B28,Dados!$N:$N,0),MATCH(AW$1,Dados!$1:$1,0))</f>
        <v>2</v>
      </c>
      <c r="AX28" s="43">
        <f t="array" ref="AX28">INDEX(Dados!$1:$350,MATCH($B28,Dados!$N:$N,0),MATCH(AX$1,Dados!$1:$1,0))</f>
        <v>0</v>
      </c>
      <c r="AY28" s="43">
        <f t="array" ref="AY28">INDEX(Dados!$1:$350,MATCH($B28,Dados!$N:$N,0),MATCH(AY$1,Dados!$1:$1,0))</f>
        <v>2</v>
      </c>
      <c r="AZ28" s="43">
        <f t="array" ref="AZ28">INDEX(Dados!$1:$350,MATCH($B28,Dados!$N:$N,0),MATCH(AZ$1,Dados!$1:$1,0))</f>
        <v>0</v>
      </c>
      <c r="BA28" s="43">
        <f t="array" ref="BA28">INDEX(Dados!$1:$350,MATCH($B28,Dados!$N:$N,0),MATCH(BA$1,Dados!$1:$1,0))</f>
        <v>2</v>
      </c>
      <c r="BB28" s="43">
        <f t="array" ref="BB28">INDEX(Dados!$1:$350,MATCH($B28,Dados!$N:$N,0),MATCH(BB$1,Dados!$1:$1,0))</f>
        <v>5</v>
      </c>
      <c r="BC28" s="43">
        <f t="array" ref="BC28">INDEX(Dados!$1:$350,MATCH($B28,Dados!$N:$N,0),MATCH(BC$1,Dados!$1:$1,0))</f>
        <v>5</v>
      </c>
      <c r="BD28" s="43">
        <f t="array" ref="BD28">INDEX(Dados!$1:$350,MATCH($B28,Dados!$N:$N,0),MATCH(BD$1,Dados!$1:$1,0))</f>
        <v>3</v>
      </c>
      <c r="BE28" s="43">
        <f t="array" ref="BE28">INDEX(Dados!$1:$350,MATCH($B28,Dados!$N:$N,0),MATCH(BE$1,Dados!$1:$1,0))</f>
        <v>0</v>
      </c>
      <c r="BF28" s="43">
        <f t="array" ref="BF28">INDEX(Dados!$1:$350,MATCH($B28,Dados!$N:$N,0),MATCH(BF$1,Dados!$1:$1,0))</f>
        <v>0</v>
      </c>
      <c r="BG28" s="43">
        <f t="array" ref="BG28">INDEX(Dados!$1:$350,MATCH($B28,Dados!$N:$N,0),MATCH(BG$1,Dados!$1:$1,0))</f>
        <v>0</v>
      </c>
      <c r="BH28" s="43">
        <f t="array" ref="BH28">INDEX(Dados!$1:$350,MATCH($B28,Dados!$N:$N,0),MATCH(BH$1,Dados!$1:$1,0))</f>
        <v>2</v>
      </c>
      <c r="BI28" s="43">
        <f t="array" ref="BI28">INDEX(Dados!$1:$350,MATCH($B28,Dados!$N:$N,0),MATCH(BI$1,Dados!$1:$1,0))</f>
        <v>2</v>
      </c>
    </row>
    <row r="29">
      <c r="A29" s="3">
        <v>4.8167682897E10</v>
      </c>
      <c r="B29" s="3" t="s">
        <v>199</v>
      </c>
      <c r="C29" s="3" t="s">
        <v>211</v>
      </c>
      <c r="D29" s="43">
        <f t="array" ref="D29">INDEX(Dados!$1:$350,MATCH($B29,Dados!$N:$N,0),MATCH(D$1,Dados!$1:$1,0))</f>
        <v>17</v>
      </c>
      <c r="E29" s="44" t="s">
        <v>2562</v>
      </c>
      <c r="F29" s="43" t="s">
        <v>92</v>
      </c>
      <c r="G29" s="43">
        <f t="array" ref="G29">INDEX(Dados!$1:$350,MATCH($B29,Dados!$N:$N,0),MATCH(G$1,Dados!$1:$1,0))</f>
        <v>2022</v>
      </c>
      <c r="H29" s="43">
        <f t="array" ref="H29">INDEX(Dados!$1:$350,MATCH($B29,Dados!$N:$N,0),MATCH(H$1,Dados!$1:$1,0))</f>
        <v>4</v>
      </c>
      <c r="I29" s="43">
        <f t="array" ref="I29">INDEX(Dados!$1:$350,MATCH($B29,Dados!$N:$N,0),MATCH(I$1,Dados!$1:$1,0))</f>
        <v>8</v>
      </c>
      <c r="J29" s="43">
        <f t="array" ref="J29">INDEX(Dados!$1:$350,MATCH($B29,Dados!$N:$N,0),MATCH(J$1,Dados!$1:$1,0))</f>
        <v>0</v>
      </c>
      <c r="K29" s="43">
        <f t="array" ref="K29">INDEX(Dados!$1:$350,MATCH($B29,Dados!$N:$N,0),MATCH(K$1,Dados!$1:$1,0))</f>
        <v>2</v>
      </c>
      <c r="L29" s="43">
        <f t="array" ref="L29">INDEX(Dados!$1:$350,MATCH($B29,Dados!$N:$N,0),MATCH(L$1,Dados!$1:$1,0))</f>
        <v>0</v>
      </c>
      <c r="M29" s="43">
        <f t="array" ref="M29">INDEX(Dados!$1:$350,MATCH($B29,Dados!$N:$N,0),MATCH(M$1,Dados!$1:$1,0))</f>
        <v>2</v>
      </c>
      <c r="N29" s="43">
        <f t="array" ref="N29">INDEX(Dados!$1:$350,MATCH($B29,Dados!$N:$N,0),MATCH(N$1,Dados!$1:$1,0))</f>
        <v>0</v>
      </c>
      <c r="O29" s="43">
        <f t="array" ref="O29">INDEX(Dados!$1:$350,MATCH($B29,Dados!$N:$N,0),MATCH(O$1,Dados!$1:$1,0))</f>
        <v>2</v>
      </c>
      <c r="P29" s="43">
        <f t="array" ref="P29">INDEX(Dados!$1:$350,MATCH($B29,Dados!$N:$N,0),MATCH(P$1,Dados!$1:$1,0))</f>
        <v>0</v>
      </c>
      <c r="Q29" s="43">
        <f t="array" ref="Q29">INDEX(Dados!$1:$350,MATCH($B29,Dados!$N:$N,0),MATCH(Q$1,Dados!$1:$1,0))</f>
        <v>2</v>
      </c>
      <c r="R29" s="43">
        <f t="array" ref="R29">INDEX(Dados!$1:$350,MATCH($B29,Dados!$N:$N,0),MATCH(R$1,Dados!$1:$1,0))</f>
        <v>0</v>
      </c>
      <c r="S29" s="43">
        <f t="array" ref="S29">INDEX(Dados!$1:$350,MATCH($B29,Dados!$N:$N,0),MATCH(S$1,Dados!$1:$1,0))</f>
        <v>2</v>
      </c>
      <c r="T29" s="43">
        <f t="array" ref="T29">INDEX(Dados!$1:$350,MATCH($B29,Dados!$N:$N,0),MATCH(T$1,Dados!$1:$1,0))</f>
        <v>4946</v>
      </c>
      <c r="U29" s="43">
        <f t="array" ref="U29">INDEX(Dados!$1:$350,MATCH($B29,Dados!$N:$N,0),MATCH(U$1,Dados!$1:$1,0))</f>
        <v>2</v>
      </c>
      <c r="V29" s="43">
        <f t="array" ref="V29">INDEX(Dados!$1:$350,MATCH($B29,Dados!$N:$N,0),MATCH(V$1,Dados!$1:$1,0))</f>
        <v>0</v>
      </c>
      <c r="W29" s="43">
        <f t="array" ref="W29">INDEX(Dados!$1:$350,MATCH($B29,Dados!$N:$N,0),MATCH(W$1,Dados!$1:$1,0))</f>
        <v>2</v>
      </c>
      <c r="X29" s="43">
        <f t="array" ref="X29">INDEX(Dados!$1:$350,MATCH($B29,Dados!$N:$N,0),MATCH(X$1,Dados!$1:$1,0))</f>
        <v>2</v>
      </c>
      <c r="Y29" s="43">
        <f t="array" ref="Y29">INDEX(Dados!$1:$350,MATCH($B29,Dados!$N:$N,0),MATCH(Y$1,Dados!$1:$1,0))</f>
        <v>2</v>
      </c>
      <c r="Z29" s="43">
        <f t="array" ref="Z29">INDEX(Dados!$1:$350,MATCH($B29,Dados!$N:$N,0),MATCH(Z$1,Dados!$1:$1,0))</f>
        <v>1000</v>
      </c>
      <c r="AA29" s="43">
        <f t="array" ref="AA29">INDEX(Dados!$1:$350,MATCH($B29,Dados!$N:$N,0),MATCH(AA$1,Dados!$1:$1,0))</f>
        <v>2</v>
      </c>
      <c r="AB29" s="45">
        <v>0.0</v>
      </c>
      <c r="AC29" s="45">
        <v>2.0</v>
      </c>
      <c r="AD29" s="43">
        <f t="array" ref="AD29">INDEX(Dados!$1:$350,MATCH($B29,Dados!$N:$N,0),MATCH(AD$1,Dados!$1:$1,0))</f>
        <v>108</v>
      </c>
      <c r="AE29" s="43">
        <f t="array" ref="AE29">INDEX(Dados!$1:$350,MATCH($B29,Dados!$N:$N,0),MATCH(AE$1,Dados!$1:$1,0))</f>
        <v>2</v>
      </c>
      <c r="AF29" s="43">
        <f t="array" ref="AF29">INDEX(Dados!$1:$350,MATCH($B29,Dados!$N:$N,0),MATCH(AF$1,Dados!$1:$1,0))</f>
        <v>108</v>
      </c>
      <c r="AG29" s="43">
        <f t="array" ref="AG29">INDEX(Dados!$1:$350,MATCH($B29,Dados!$N:$N,0),MATCH(AG$1,Dados!$1:$1,0))</f>
        <v>2</v>
      </c>
      <c r="AH29" s="43">
        <f t="array" ref="AH29">INDEX(Dados!$1:$350,MATCH($B29,Dados!$N:$N,0),MATCH(AH$1,Dados!$1:$1,0))</f>
        <v>500</v>
      </c>
      <c r="AI29" s="43">
        <f t="array" ref="AI29">INDEX(Dados!$1:$350,MATCH($B29,Dados!$N:$N,0),MATCH(AI$1,Dados!$1:$1,0))</f>
        <v>0</v>
      </c>
      <c r="AJ29" s="43">
        <f t="array" ref="AJ29">INDEX(Dados!$1:$350,MATCH($B29,Dados!$N:$N,0),MATCH(AJ$1,Dados!$1:$1,0))</f>
        <v>0</v>
      </c>
      <c r="AK29" s="43">
        <f t="array" ref="AK29">INDEX(Dados!$1:$350,MATCH($B29,Dados!$N:$N,0),MATCH(AK$1,Dados!$1:$1,0))</f>
        <v>2</v>
      </c>
      <c r="AL29" s="3">
        <v>0.0</v>
      </c>
      <c r="AM29" s="3">
        <v>2.0</v>
      </c>
      <c r="AN29" s="43">
        <f t="array" ref="AN29">INDEX(Dados!$1:$350,MATCH($B29,Dados!$N:$N,0),MATCH(AN$1,Dados!$1:$1,0))</f>
        <v>0</v>
      </c>
      <c r="AO29" s="43">
        <f t="array" ref="AO29">INDEX(Dados!$1:$350,MATCH($B29,Dados!$N:$N,0),MATCH(AO$1,Dados!$1:$1,0))</f>
        <v>2</v>
      </c>
      <c r="AP29" s="43">
        <f t="array" ref="AP29">INDEX(Dados!$1:$350,MATCH($B29,Dados!$N:$N,0),MATCH(AP$1,Dados!$1:$1,0))</f>
        <v>72</v>
      </c>
      <c r="AQ29" s="43">
        <f t="array" ref="AQ29">INDEX(Dados!$1:$350,MATCH($B29,Dados!$N:$N,0),MATCH(AQ$1,Dados!$1:$1,0))</f>
        <v>2</v>
      </c>
      <c r="AR29" s="43">
        <f t="array" ref="AR29">INDEX(Dados!$1:$350,MATCH($B29,Dados!$N:$N,0),MATCH(AR$1,Dados!$1:$1,0))</f>
        <v>300</v>
      </c>
      <c r="AS29" s="3">
        <v>2.0</v>
      </c>
      <c r="AT29" s="43">
        <f t="array" ref="AT29">INDEX(Dados!$1:$350,MATCH($B29,Dados!$N:$N,0),MATCH(AT$1,Dados!$1:$1,0))</f>
        <v>40</v>
      </c>
      <c r="AU29" s="43">
        <f t="array" ref="AU29">INDEX(Dados!$1:$350,MATCH($B29,Dados!$N:$N,0),MATCH(AU$1,Dados!$1:$1,0))</f>
        <v>0</v>
      </c>
      <c r="AV29" s="43">
        <f t="array" ref="AV29">INDEX(Dados!$1:$350,MATCH($B29,Dados!$N:$N,0),MATCH(AV$1,Dados!$1:$1,0))</f>
        <v>500</v>
      </c>
      <c r="AW29" s="43">
        <f t="array" ref="AW29">INDEX(Dados!$1:$350,MATCH($B29,Dados!$N:$N,0),MATCH(AW$1,Dados!$1:$1,0))</f>
        <v>0</v>
      </c>
      <c r="AX29" s="43">
        <f t="array" ref="AX29">INDEX(Dados!$1:$350,MATCH($B29,Dados!$N:$N,0),MATCH(AX$1,Dados!$1:$1,0))</f>
        <v>1000</v>
      </c>
      <c r="AY29" s="43">
        <f t="array" ref="AY29">INDEX(Dados!$1:$350,MATCH($B29,Dados!$N:$N,0),MATCH(AY$1,Dados!$1:$1,0))</f>
        <v>0</v>
      </c>
      <c r="AZ29" s="43">
        <f t="array" ref="AZ29">INDEX(Dados!$1:$350,MATCH($B29,Dados!$N:$N,0),MATCH(AZ$1,Dados!$1:$1,0))</f>
        <v>90</v>
      </c>
      <c r="BA29" s="43">
        <f t="array" ref="BA29">INDEX(Dados!$1:$350,MATCH($B29,Dados!$N:$N,0),MATCH(BA$1,Dados!$1:$1,0))</f>
        <v>2</v>
      </c>
      <c r="BB29" s="43">
        <f t="array" ref="BB29">INDEX(Dados!$1:$350,MATCH($B29,Dados!$N:$N,0),MATCH(BB$1,Dados!$1:$1,0))</f>
        <v>2</v>
      </c>
      <c r="BC29" s="43">
        <f t="array" ref="BC29">INDEX(Dados!$1:$350,MATCH($B29,Dados!$N:$N,0),MATCH(BC$1,Dados!$1:$1,0))</f>
        <v>7</v>
      </c>
      <c r="BD29" s="43">
        <f t="array" ref="BD29">INDEX(Dados!$1:$350,MATCH($B29,Dados!$N:$N,0),MATCH(BD$1,Dados!$1:$1,0))</f>
        <v>2</v>
      </c>
      <c r="BE29" s="43">
        <f t="array" ref="BE29">INDEX(Dados!$1:$350,MATCH($B29,Dados!$N:$N,0),MATCH(BE$1,Dados!$1:$1,0))</f>
        <v>1</v>
      </c>
      <c r="BF29" s="43">
        <f t="array" ref="BF29">INDEX(Dados!$1:$350,MATCH($B29,Dados!$N:$N,0),MATCH(BF$1,Dados!$1:$1,0))</f>
        <v>1</v>
      </c>
      <c r="BG29" s="43">
        <f t="array" ref="BG29">INDEX(Dados!$1:$350,MATCH($B29,Dados!$N:$N,0),MATCH(BG$1,Dados!$1:$1,0))</f>
        <v>0</v>
      </c>
      <c r="BH29" s="43">
        <f t="array" ref="BH29">INDEX(Dados!$1:$350,MATCH($B29,Dados!$N:$N,0),MATCH(BH$1,Dados!$1:$1,0))</f>
        <v>2</v>
      </c>
      <c r="BI29" s="43">
        <f t="array" ref="BI29">INDEX(Dados!$1:$350,MATCH($B29,Dados!$N:$N,0),MATCH(BI$1,Dados!$1:$1,0))</f>
        <v>2</v>
      </c>
    </row>
    <row r="30">
      <c r="A30" s="3">
        <v>5.5508551867E10</v>
      </c>
      <c r="B30" s="3" t="s">
        <v>415</v>
      </c>
      <c r="C30" s="3" t="s">
        <v>414</v>
      </c>
      <c r="D30" s="43">
        <f t="array" ref="D30">INDEX(Dados!$1:$350,MATCH($B30,Dados!$N:$N,0),MATCH(D$1,Dados!$1:$1,0))</f>
        <v>18</v>
      </c>
      <c r="E30" s="44" t="s">
        <v>2562</v>
      </c>
      <c r="F30" s="43" t="s">
        <v>92</v>
      </c>
      <c r="G30" s="43">
        <f t="array" ref="G30">INDEX(Dados!$1:$350,MATCH($B30,Dados!$N:$N,0),MATCH(G$1,Dados!$1:$1,0))</f>
        <v>2022</v>
      </c>
      <c r="H30" s="43">
        <f t="array" ref="H30">INDEX(Dados!$1:$350,MATCH($B30,Dados!$N:$N,0),MATCH(H$1,Dados!$1:$1,0))</f>
        <v>4</v>
      </c>
      <c r="I30" s="43">
        <f t="array" ref="I30">INDEX(Dados!$1:$350,MATCH($B30,Dados!$N:$N,0),MATCH(I$1,Dados!$1:$1,0))</f>
        <v>8</v>
      </c>
      <c r="J30" s="43">
        <f t="array" ref="J30">INDEX(Dados!$1:$350,MATCH($B30,Dados!$N:$N,0),MATCH(J$1,Dados!$1:$1,0))</f>
        <v>1395</v>
      </c>
      <c r="K30" s="43">
        <f t="array" ref="K30">INDEX(Dados!$1:$350,MATCH($B30,Dados!$N:$N,0),MATCH(K$1,Dados!$1:$1,0))</f>
        <v>2</v>
      </c>
      <c r="L30" s="43">
        <f t="array" ref="L30">INDEX(Dados!$1:$350,MATCH($B30,Dados!$N:$N,0),MATCH(L$1,Dados!$1:$1,0))</f>
        <v>1866</v>
      </c>
      <c r="M30" s="43">
        <f t="array" ref="M30">INDEX(Dados!$1:$350,MATCH($B30,Dados!$N:$N,0),MATCH(M$1,Dados!$1:$1,0))</f>
        <v>2</v>
      </c>
      <c r="N30" s="43">
        <f t="array" ref="N30">INDEX(Dados!$1:$350,MATCH($B30,Dados!$N:$N,0),MATCH(N$1,Dados!$1:$1,0))</f>
        <v>5367</v>
      </c>
      <c r="O30" s="43">
        <f t="array" ref="O30">INDEX(Dados!$1:$350,MATCH($B30,Dados!$N:$N,0),MATCH(O$1,Dados!$1:$1,0))</f>
        <v>2</v>
      </c>
      <c r="P30" s="43">
        <f t="array" ref="P30">INDEX(Dados!$1:$350,MATCH($B30,Dados!$N:$N,0),MATCH(P$1,Dados!$1:$1,0))</f>
        <v>0</v>
      </c>
      <c r="Q30" s="43">
        <f t="array" ref="Q30">INDEX(Dados!$1:$350,MATCH($B30,Dados!$N:$N,0),MATCH(Q$1,Dados!$1:$1,0))</f>
        <v>2</v>
      </c>
      <c r="R30" s="43">
        <f t="array" ref="R30">INDEX(Dados!$1:$350,MATCH($B30,Dados!$N:$N,0),MATCH(R$1,Dados!$1:$1,0))</f>
        <v>0</v>
      </c>
      <c r="S30" s="43">
        <f t="array" ref="S30">INDEX(Dados!$1:$350,MATCH($B30,Dados!$N:$N,0),MATCH(S$1,Dados!$1:$1,0))</f>
        <v>2</v>
      </c>
      <c r="T30" s="43">
        <f t="array" ref="T30">INDEX(Dados!$1:$350,MATCH($B30,Dados!$N:$N,0),MATCH(T$1,Dados!$1:$1,0))</f>
        <v>0</v>
      </c>
      <c r="U30" s="43">
        <f t="array" ref="U30">INDEX(Dados!$1:$350,MATCH($B30,Dados!$N:$N,0),MATCH(U$1,Dados!$1:$1,0))</f>
        <v>2</v>
      </c>
      <c r="V30" s="43">
        <f t="array" ref="V30">INDEX(Dados!$1:$350,MATCH($B30,Dados!$N:$N,0),MATCH(V$1,Dados!$1:$1,0))</f>
        <v>0</v>
      </c>
      <c r="W30" s="43">
        <f t="array" ref="W30">INDEX(Dados!$1:$350,MATCH($B30,Dados!$N:$N,0),MATCH(W$1,Dados!$1:$1,0))</f>
        <v>2</v>
      </c>
      <c r="X30" s="43">
        <f t="array" ref="X30">INDEX(Dados!$1:$350,MATCH($B30,Dados!$N:$N,0),MATCH(X$1,Dados!$1:$1,0))</f>
        <v>1</v>
      </c>
      <c r="Y30" s="43">
        <f t="array" ref="Y30">INDEX(Dados!$1:$350,MATCH($B30,Dados!$N:$N,0),MATCH(Y$1,Dados!$1:$1,0))</f>
        <v>2</v>
      </c>
      <c r="Z30" s="43">
        <f t="array" ref="Z30">INDEX(Dados!$1:$350,MATCH($B30,Dados!$N:$N,0),MATCH(Z$1,Dados!$1:$1,0))</f>
        <v>0</v>
      </c>
      <c r="AA30" s="43">
        <f t="array" ref="AA30">INDEX(Dados!$1:$350,MATCH($B30,Dados!$N:$N,0),MATCH(AA$1,Dados!$1:$1,0))</f>
        <v>2</v>
      </c>
      <c r="AB30" s="45">
        <v>0.0</v>
      </c>
      <c r="AC30" s="45">
        <v>2.0</v>
      </c>
      <c r="AD30" s="43">
        <f t="array" ref="AD30">INDEX(Dados!$1:$350,MATCH($B30,Dados!$N:$N,0),MATCH(AD$1,Dados!$1:$1,0))</f>
        <v>34</v>
      </c>
      <c r="AE30" s="43">
        <f t="array" ref="AE30">INDEX(Dados!$1:$350,MATCH($B30,Dados!$N:$N,0),MATCH(AE$1,Dados!$1:$1,0))</f>
        <v>2</v>
      </c>
      <c r="AF30" s="43">
        <f t="array" ref="AF30">INDEX(Dados!$1:$350,MATCH($B30,Dados!$N:$N,0),MATCH(AF$1,Dados!$1:$1,0))</f>
        <v>146</v>
      </c>
      <c r="AG30" s="43">
        <f t="array" ref="AG30">INDEX(Dados!$1:$350,MATCH($B30,Dados!$N:$N,0),MATCH(AG$1,Dados!$1:$1,0))</f>
        <v>2</v>
      </c>
      <c r="AH30" s="43">
        <f t="array" ref="AH30">INDEX(Dados!$1:$350,MATCH($B30,Dados!$N:$N,0),MATCH(AH$1,Dados!$1:$1,0))</f>
        <v>0</v>
      </c>
      <c r="AI30" s="43">
        <f t="array" ref="AI30">INDEX(Dados!$1:$350,MATCH($B30,Dados!$N:$N,0),MATCH(AI$1,Dados!$1:$1,0))</f>
        <v>0</v>
      </c>
      <c r="AJ30" s="43">
        <f t="array" ref="AJ30">INDEX(Dados!$1:$350,MATCH($B30,Dados!$N:$N,0),MATCH(AJ$1,Dados!$1:$1,0))</f>
        <v>0</v>
      </c>
      <c r="AK30" s="43">
        <f t="array" ref="AK30">INDEX(Dados!$1:$350,MATCH($B30,Dados!$N:$N,0),MATCH(AK$1,Dados!$1:$1,0))</f>
        <v>0</v>
      </c>
      <c r="AL30" s="3">
        <v>0.0</v>
      </c>
      <c r="AM30" s="3">
        <v>2.0</v>
      </c>
      <c r="AN30" s="43">
        <f t="array" ref="AN30">INDEX(Dados!$1:$350,MATCH($B30,Dados!$N:$N,0),MATCH(AN$1,Dados!$1:$1,0))</f>
        <v>0</v>
      </c>
      <c r="AO30" s="43">
        <f t="array" ref="AO30">INDEX(Dados!$1:$350,MATCH($B30,Dados!$N:$N,0),MATCH(AO$1,Dados!$1:$1,0))</f>
        <v>2</v>
      </c>
      <c r="AP30" s="43">
        <f t="array" ref="AP30">INDEX(Dados!$1:$350,MATCH($B30,Dados!$N:$N,0),MATCH(AP$1,Dados!$1:$1,0))</f>
        <v>0</v>
      </c>
      <c r="AQ30" s="43">
        <f t="array" ref="AQ30">INDEX(Dados!$1:$350,MATCH($B30,Dados!$N:$N,0),MATCH(AQ$1,Dados!$1:$1,0))</f>
        <v>2</v>
      </c>
      <c r="AR30" s="43">
        <f t="array" ref="AR30">INDEX(Dados!$1:$350,MATCH($B30,Dados!$N:$N,0),MATCH(AR$1,Dados!$1:$1,0))</f>
        <v>800</v>
      </c>
      <c r="AS30" s="3">
        <v>2.0</v>
      </c>
      <c r="AT30" s="43">
        <f t="array" ref="AT30">INDEX(Dados!$1:$350,MATCH($B30,Dados!$N:$N,0),MATCH(AT$1,Dados!$1:$1,0))</f>
        <v>0</v>
      </c>
      <c r="AU30" s="43">
        <f t="array" ref="AU30">INDEX(Dados!$1:$350,MATCH($B30,Dados!$N:$N,0),MATCH(AU$1,Dados!$1:$1,0))</f>
        <v>2</v>
      </c>
      <c r="AV30" s="43">
        <f t="array" ref="AV30">INDEX(Dados!$1:$350,MATCH($B30,Dados!$N:$N,0),MATCH(AV$1,Dados!$1:$1,0))</f>
        <v>0</v>
      </c>
      <c r="AW30" s="43">
        <f t="array" ref="AW30">INDEX(Dados!$1:$350,MATCH($B30,Dados!$N:$N,0),MATCH(AW$1,Dados!$1:$1,0))</f>
        <v>2</v>
      </c>
      <c r="AX30" s="43">
        <f t="array" ref="AX30">INDEX(Dados!$1:$350,MATCH($B30,Dados!$N:$N,0),MATCH(AX$1,Dados!$1:$1,0))</f>
        <v>4000</v>
      </c>
      <c r="AY30" s="43">
        <f t="array" ref="AY30">INDEX(Dados!$1:$350,MATCH($B30,Dados!$N:$N,0),MATCH(AY$1,Dados!$1:$1,0))</f>
        <v>2</v>
      </c>
      <c r="AZ30" s="43">
        <f t="array" ref="AZ30">INDEX(Dados!$1:$350,MATCH($B30,Dados!$N:$N,0),MATCH(AZ$1,Dados!$1:$1,0))</f>
        <v>150</v>
      </c>
      <c r="BA30" s="43">
        <f t="array" ref="BA30">INDEX(Dados!$1:$350,MATCH($B30,Dados!$N:$N,0),MATCH(BA$1,Dados!$1:$1,0))</f>
        <v>2</v>
      </c>
      <c r="BB30" s="43">
        <f t="array" ref="BB30">INDEX(Dados!$1:$350,MATCH($B30,Dados!$N:$N,0),MATCH(BB$1,Dados!$1:$1,0))</f>
        <v>2</v>
      </c>
      <c r="BC30" s="43">
        <f t="array" ref="BC30">INDEX(Dados!$1:$350,MATCH($B30,Dados!$N:$N,0),MATCH(BC$1,Dados!$1:$1,0))</f>
        <v>6</v>
      </c>
      <c r="BD30" s="43">
        <f t="array" ref="BD30">INDEX(Dados!$1:$350,MATCH($B30,Dados!$N:$N,0),MATCH(BD$1,Dados!$1:$1,0))</f>
        <v>1</v>
      </c>
      <c r="BE30" s="43">
        <f t="array" ref="BE30">INDEX(Dados!$1:$350,MATCH($B30,Dados!$N:$N,0),MATCH(BE$1,Dados!$1:$1,0))</f>
        <v>0</v>
      </c>
      <c r="BF30" s="43">
        <f t="array" ref="BF30">INDEX(Dados!$1:$350,MATCH($B30,Dados!$N:$N,0),MATCH(BF$1,Dados!$1:$1,0))</f>
        <v>1</v>
      </c>
      <c r="BG30" s="43">
        <f t="array" ref="BG30">INDEX(Dados!$1:$350,MATCH($B30,Dados!$N:$N,0),MATCH(BG$1,Dados!$1:$1,0))</f>
        <v>0</v>
      </c>
      <c r="BH30" s="43">
        <f t="array" ref="BH30">INDEX(Dados!$1:$350,MATCH($B30,Dados!$N:$N,0),MATCH(BH$1,Dados!$1:$1,0))</f>
        <v>2</v>
      </c>
      <c r="BI30" s="43">
        <f t="array" ref="BI30">INDEX(Dados!$1:$350,MATCH($B30,Dados!$N:$N,0),MATCH(BI$1,Dados!$1:$1,0))</f>
        <v>1</v>
      </c>
    </row>
    <row r="31">
      <c r="A31" s="3">
        <v>4.6435799865E10</v>
      </c>
      <c r="B31" s="3" t="s">
        <v>2563</v>
      </c>
      <c r="C31" s="3" t="s">
        <v>1896</v>
      </c>
      <c r="D31" s="43" t="str">
        <f t="array" ref="D31">INDEX(Dados!$1:$350,MATCH($B31,Dados!$N:$N,0),MATCH(D$1,Dados!$1:$1,0))</f>
        <v>#N/A</v>
      </c>
      <c r="E31" s="44" t="s">
        <v>2562</v>
      </c>
      <c r="F31" s="43" t="s">
        <v>92</v>
      </c>
      <c r="G31" s="43" t="str">
        <f t="array" ref="G31">INDEX(Dados!$1:$350,MATCH($B31,Dados!$N:$N,0),MATCH(G$1,Dados!$1:$1,0))</f>
        <v>#N/A</v>
      </c>
      <c r="H31" s="43" t="str">
        <f t="array" ref="H31">INDEX(Dados!$1:$350,MATCH($B31,Dados!$N:$N,0),MATCH(H$1,Dados!$1:$1,0))</f>
        <v>#N/A</v>
      </c>
      <c r="I31" s="43" t="str">
        <f t="array" ref="I31">INDEX(Dados!$1:$350,MATCH($B31,Dados!$N:$N,0),MATCH(I$1,Dados!$1:$1,0))</f>
        <v>#N/A</v>
      </c>
      <c r="J31" s="43" t="str">
        <f t="array" ref="J31">INDEX(Dados!$1:$350,MATCH($B31,Dados!$N:$N,0),MATCH(J$1,Dados!$1:$1,0))</f>
        <v>#N/A</v>
      </c>
      <c r="K31" s="43" t="str">
        <f t="array" ref="K31">INDEX(Dados!$1:$350,MATCH($B31,Dados!$N:$N,0),MATCH(K$1,Dados!$1:$1,0))</f>
        <v>#N/A</v>
      </c>
      <c r="L31" s="43" t="str">
        <f t="array" ref="L31">INDEX(Dados!$1:$350,MATCH($B31,Dados!$N:$N,0),MATCH(L$1,Dados!$1:$1,0))</f>
        <v>#N/A</v>
      </c>
      <c r="M31" s="43" t="str">
        <f t="array" ref="M31">INDEX(Dados!$1:$350,MATCH($B31,Dados!$N:$N,0),MATCH(M$1,Dados!$1:$1,0))</f>
        <v>#N/A</v>
      </c>
      <c r="N31" s="43" t="str">
        <f t="array" ref="N31">INDEX(Dados!$1:$350,MATCH($B31,Dados!$N:$N,0),MATCH(N$1,Dados!$1:$1,0))</f>
        <v>#N/A</v>
      </c>
      <c r="O31" s="43" t="str">
        <f t="array" ref="O31">INDEX(Dados!$1:$350,MATCH($B31,Dados!$N:$N,0),MATCH(O$1,Dados!$1:$1,0))</f>
        <v>#N/A</v>
      </c>
      <c r="P31" s="43" t="str">
        <f t="array" ref="P31">INDEX(Dados!$1:$350,MATCH($B31,Dados!$N:$N,0),MATCH(P$1,Dados!$1:$1,0))</f>
        <v>#N/A</v>
      </c>
      <c r="Q31" s="43" t="str">
        <f t="array" ref="Q31">INDEX(Dados!$1:$350,MATCH($B31,Dados!$N:$N,0),MATCH(Q$1,Dados!$1:$1,0))</f>
        <v>#N/A</v>
      </c>
      <c r="R31" s="43" t="str">
        <f t="array" ref="R31">INDEX(Dados!$1:$350,MATCH($B31,Dados!$N:$N,0),MATCH(R$1,Dados!$1:$1,0))</f>
        <v>#N/A</v>
      </c>
      <c r="S31" s="43" t="str">
        <f t="array" ref="S31">INDEX(Dados!$1:$350,MATCH($B31,Dados!$N:$N,0),MATCH(S$1,Dados!$1:$1,0))</f>
        <v>#N/A</v>
      </c>
      <c r="T31" s="43" t="str">
        <f t="array" ref="T31">INDEX(Dados!$1:$350,MATCH($B31,Dados!$N:$N,0),MATCH(T$1,Dados!$1:$1,0))</f>
        <v>#N/A</v>
      </c>
      <c r="U31" s="43" t="str">
        <f t="array" ref="U31">INDEX(Dados!$1:$350,MATCH($B31,Dados!$N:$N,0),MATCH(U$1,Dados!$1:$1,0))</f>
        <v>#N/A</v>
      </c>
      <c r="V31" s="43" t="str">
        <f t="array" ref="V31">INDEX(Dados!$1:$350,MATCH($B31,Dados!$N:$N,0),MATCH(V$1,Dados!$1:$1,0))</f>
        <v>#N/A</v>
      </c>
      <c r="W31" s="43" t="str">
        <f t="array" ref="W31">INDEX(Dados!$1:$350,MATCH($B31,Dados!$N:$N,0),MATCH(W$1,Dados!$1:$1,0))</f>
        <v>#N/A</v>
      </c>
      <c r="X31" s="43" t="str">
        <f t="array" ref="X31">INDEX(Dados!$1:$350,MATCH($B31,Dados!$N:$N,0),MATCH(X$1,Dados!$1:$1,0))</f>
        <v>#N/A</v>
      </c>
      <c r="Y31" s="43" t="str">
        <f t="array" ref="Y31">INDEX(Dados!$1:$350,MATCH($B31,Dados!$N:$N,0),MATCH(Y$1,Dados!$1:$1,0))</f>
        <v>#N/A</v>
      </c>
      <c r="Z31" s="43" t="str">
        <f t="array" ref="Z31">INDEX(Dados!$1:$350,MATCH($B31,Dados!$N:$N,0),MATCH(Z$1,Dados!$1:$1,0))</f>
        <v>#N/A</v>
      </c>
      <c r="AA31" s="43" t="str">
        <f t="array" ref="AA31">INDEX(Dados!$1:$350,MATCH($B31,Dados!$N:$N,0),MATCH(AA$1,Dados!$1:$1,0))</f>
        <v>#N/A</v>
      </c>
      <c r="AB31" s="45">
        <v>0.0</v>
      </c>
      <c r="AC31" s="45">
        <v>2.0</v>
      </c>
      <c r="AD31" s="43" t="str">
        <f t="array" ref="AD31">INDEX(Dados!$1:$350,MATCH($B31,Dados!$N:$N,0),MATCH(AD$1,Dados!$1:$1,0))</f>
        <v>#N/A</v>
      </c>
      <c r="AE31" s="43" t="str">
        <f t="array" ref="AE31">INDEX(Dados!$1:$350,MATCH($B31,Dados!$N:$N,0),MATCH(AE$1,Dados!$1:$1,0))</f>
        <v>#N/A</v>
      </c>
      <c r="AF31" s="43" t="str">
        <f t="array" ref="AF31">INDEX(Dados!$1:$350,MATCH($B31,Dados!$N:$N,0),MATCH(AF$1,Dados!$1:$1,0))</f>
        <v>#N/A</v>
      </c>
      <c r="AG31" s="43" t="str">
        <f t="array" ref="AG31">INDEX(Dados!$1:$350,MATCH($B31,Dados!$N:$N,0),MATCH(AG$1,Dados!$1:$1,0))</f>
        <v>#N/A</v>
      </c>
      <c r="AH31" s="43" t="str">
        <f t="array" ref="AH31">INDEX(Dados!$1:$350,MATCH($B31,Dados!$N:$N,0),MATCH(AH$1,Dados!$1:$1,0))</f>
        <v>#N/A</v>
      </c>
      <c r="AI31" s="43" t="str">
        <f t="array" ref="AI31">INDEX(Dados!$1:$350,MATCH($B31,Dados!$N:$N,0),MATCH(AI$1,Dados!$1:$1,0))</f>
        <v>#N/A</v>
      </c>
      <c r="AJ31" s="43" t="str">
        <f t="array" ref="AJ31">INDEX(Dados!$1:$350,MATCH($B31,Dados!$N:$N,0),MATCH(AJ$1,Dados!$1:$1,0))</f>
        <v>#N/A</v>
      </c>
      <c r="AK31" s="43" t="str">
        <f t="array" ref="AK31">INDEX(Dados!$1:$350,MATCH($B31,Dados!$N:$N,0),MATCH(AK$1,Dados!$1:$1,0))</f>
        <v>#N/A</v>
      </c>
      <c r="AL31" s="3">
        <v>0.0</v>
      </c>
      <c r="AM31" s="3">
        <v>2.0</v>
      </c>
      <c r="AN31" s="43" t="str">
        <f t="array" ref="AN31">INDEX(Dados!$1:$350,MATCH($B31,Dados!$N:$N,0),MATCH(AN$1,Dados!$1:$1,0))</f>
        <v>#N/A</v>
      </c>
      <c r="AO31" s="43" t="str">
        <f t="array" ref="AO31">INDEX(Dados!$1:$350,MATCH($B31,Dados!$N:$N,0),MATCH(AO$1,Dados!$1:$1,0))</f>
        <v>#N/A</v>
      </c>
      <c r="AP31" s="43" t="str">
        <f t="array" ref="AP31">INDEX(Dados!$1:$350,MATCH($B31,Dados!$N:$N,0),MATCH(AP$1,Dados!$1:$1,0))</f>
        <v>#N/A</v>
      </c>
      <c r="AQ31" s="43" t="str">
        <f t="array" ref="AQ31">INDEX(Dados!$1:$350,MATCH($B31,Dados!$N:$N,0),MATCH(AQ$1,Dados!$1:$1,0))</f>
        <v>#N/A</v>
      </c>
      <c r="AR31" s="43" t="str">
        <f t="array" ref="AR31">INDEX(Dados!$1:$350,MATCH($B31,Dados!$N:$N,0),MATCH(AR$1,Dados!$1:$1,0))</f>
        <v>#N/A</v>
      </c>
      <c r="AS31" s="3">
        <v>2.0</v>
      </c>
      <c r="AT31" s="43" t="str">
        <f t="array" ref="AT31">INDEX(Dados!$1:$350,MATCH($B31,Dados!$N:$N,0),MATCH(AT$1,Dados!$1:$1,0))</f>
        <v>#N/A</v>
      </c>
      <c r="AU31" s="43" t="str">
        <f t="array" ref="AU31">INDEX(Dados!$1:$350,MATCH($B31,Dados!$N:$N,0),MATCH(AU$1,Dados!$1:$1,0))</f>
        <v>#N/A</v>
      </c>
      <c r="AV31" s="43" t="str">
        <f t="array" ref="AV31">INDEX(Dados!$1:$350,MATCH($B31,Dados!$N:$N,0),MATCH(AV$1,Dados!$1:$1,0))</f>
        <v>#N/A</v>
      </c>
      <c r="AW31" s="43" t="str">
        <f t="array" ref="AW31">INDEX(Dados!$1:$350,MATCH($B31,Dados!$N:$N,0),MATCH(AW$1,Dados!$1:$1,0))</f>
        <v>#N/A</v>
      </c>
      <c r="AX31" s="43" t="str">
        <f t="array" ref="AX31">INDEX(Dados!$1:$350,MATCH($B31,Dados!$N:$N,0),MATCH(AX$1,Dados!$1:$1,0))</f>
        <v>#N/A</v>
      </c>
      <c r="AY31" s="43" t="str">
        <f t="array" ref="AY31">INDEX(Dados!$1:$350,MATCH($B31,Dados!$N:$N,0),MATCH(AY$1,Dados!$1:$1,0))</f>
        <v>#N/A</v>
      </c>
      <c r="AZ31" s="43" t="str">
        <f t="array" ref="AZ31">INDEX(Dados!$1:$350,MATCH($B31,Dados!$N:$N,0),MATCH(AZ$1,Dados!$1:$1,0))</f>
        <v>#N/A</v>
      </c>
      <c r="BA31" s="43" t="str">
        <f t="array" ref="BA31">INDEX(Dados!$1:$350,MATCH($B31,Dados!$N:$N,0),MATCH(BA$1,Dados!$1:$1,0))</f>
        <v>#N/A</v>
      </c>
      <c r="BB31" s="43" t="str">
        <f t="array" ref="BB31">INDEX(Dados!$1:$350,MATCH($B31,Dados!$N:$N,0),MATCH(BB$1,Dados!$1:$1,0))</f>
        <v>#N/A</v>
      </c>
      <c r="BC31" s="43" t="str">
        <f t="array" ref="BC31">INDEX(Dados!$1:$350,MATCH($B31,Dados!$N:$N,0),MATCH(BC$1,Dados!$1:$1,0))</f>
        <v>#N/A</v>
      </c>
      <c r="BD31" s="43" t="str">
        <f t="array" ref="BD31">INDEX(Dados!$1:$350,MATCH($B31,Dados!$N:$N,0),MATCH(BD$1,Dados!$1:$1,0))</f>
        <v>#N/A</v>
      </c>
      <c r="BE31" s="43" t="str">
        <f t="array" ref="BE31">INDEX(Dados!$1:$350,MATCH($B31,Dados!$N:$N,0),MATCH(BE$1,Dados!$1:$1,0))</f>
        <v>#N/A</v>
      </c>
      <c r="BF31" s="43" t="str">
        <f t="array" ref="BF31">INDEX(Dados!$1:$350,MATCH($B31,Dados!$N:$N,0),MATCH(BF$1,Dados!$1:$1,0))</f>
        <v>#N/A</v>
      </c>
      <c r="BG31" s="43" t="str">
        <f t="array" ref="BG31">INDEX(Dados!$1:$350,MATCH($B31,Dados!$N:$N,0),MATCH(BG$1,Dados!$1:$1,0))</f>
        <v>#N/A</v>
      </c>
      <c r="BH31" s="43" t="str">
        <f t="array" ref="BH31">INDEX(Dados!$1:$350,MATCH($B31,Dados!$N:$N,0),MATCH(BH$1,Dados!$1:$1,0))</f>
        <v>#N/A</v>
      </c>
      <c r="BI31" s="43" t="str">
        <f t="array" ref="BI31">INDEX(Dados!$1:$350,MATCH($B31,Dados!$N:$N,0),MATCH(BI$1,Dados!$1:$1,0))</f>
        <v>#N/A</v>
      </c>
    </row>
    <row r="32">
      <c r="A32" s="3">
        <v>4.3680659806E10</v>
      </c>
      <c r="B32" s="3" t="s">
        <v>1992</v>
      </c>
      <c r="C32" s="3" t="s">
        <v>1991</v>
      </c>
      <c r="D32" s="43">
        <f t="array" ref="D32">INDEX(Dados!$1:$350,MATCH($B32,Dados!$N:$N,0),MATCH(D$1,Dados!$1:$1,0))</f>
        <v>18</v>
      </c>
      <c r="E32" s="44" t="s">
        <v>2562</v>
      </c>
      <c r="F32" s="43" t="s">
        <v>92</v>
      </c>
      <c r="G32" s="43">
        <f t="array" ref="G32">INDEX(Dados!$1:$350,MATCH($B32,Dados!$N:$N,0),MATCH(G$1,Dados!$1:$1,0))</f>
        <v>2022</v>
      </c>
      <c r="H32" s="43">
        <f t="array" ref="H32">INDEX(Dados!$1:$350,MATCH($B32,Dados!$N:$N,0),MATCH(H$1,Dados!$1:$1,0))</f>
        <v>2</v>
      </c>
      <c r="I32" s="43">
        <f t="array" ref="I32">INDEX(Dados!$1:$350,MATCH($B32,Dados!$N:$N,0),MATCH(I$1,Dados!$1:$1,0))</f>
        <v>4</v>
      </c>
      <c r="J32" s="43">
        <f t="array" ref="J32">INDEX(Dados!$1:$350,MATCH($B32,Dados!$N:$N,0),MATCH(J$1,Dados!$1:$1,0))</f>
        <v>0</v>
      </c>
      <c r="K32" s="43">
        <f t="array" ref="K32">INDEX(Dados!$1:$350,MATCH($B32,Dados!$N:$N,0),MATCH(K$1,Dados!$1:$1,0))</f>
        <v>2</v>
      </c>
      <c r="L32" s="43">
        <f t="array" ref="L32">INDEX(Dados!$1:$350,MATCH($B32,Dados!$N:$N,0),MATCH(L$1,Dados!$1:$1,0))</f>
        <v>2000</v>
      </c>
      <c r="M32" s="43">
        <f t="array" ref="M32">INDEX(Dados!$1:$350,MATCH($B32,Dados!$N:$N,0),MATCH(M$1,Dados!$1:$1,0))</f>
        <v>0</v>
      </c>
      <c r="N32" s="43">
        <f t="array" ref="N32">INDEX(Dados!$1:$350,MATCH($B32,Dados!$N:$N,0),MATCH(N$1,Dados!$1:$1,0))</f>
        <v>0</v>
      </c>
      <c r="O32" s="43">
        <f t="array" ref="O32">INDEX(Dados!$1:$350,MATCH($B32,Dados!$N:$N,0),MATCH(O$1,Dados!$1:$1,0))</f>
        <v>2</v>
      </c>
      <c r="P32" s="43">
        <f t="array" ref="P32">INDEX(Dados!$1:$350,MATCH($B32,Dados!$N:$N,0),MATCH(P$1,Dados!$1:$1,0))</f>
        <v>0</v>
      </c>
      <c r="Q32" s="43">
        <f t="array" ref="Q32">INDEX(Dados!$1:$350,MATCH($B32,Dados!$N:$N,0),MATCH(Q$1,Dados!$1:$1,0))</f>
        <v>2</v>
      </c>
      <c r="R32" s="43">
        <f t="array" ref="R32">INDEX(Dados!$1:$350,MATCH($B32,Dados!$N:$N,0),MATCH(R$1,Dados!$1:$1,0))</f>
        <v>0</v>
      </c>
      <c r="S32" s="43">
        <f t="array" ref="S32">INDEX(Dados!$1:$350,MATCH($B32,Dados!$N:$N,0),MATCH(S$1,Dados!$1:$1,0))</f>
        <v>2</v>
      </c>
      <c r="T32" s="43">
        <f t="array" ref="T32">INDEX(Dados!$1:$350,MATCH($B32,Dados!$N:$N,0),MATCH(T$1,Dados!$1:$1,0))</f>
        <v>0</v>
      </c>
      <c r="U32" s="43">
        <f t="array" ref="U32">INDEX(Dados!$1:$350,MATCH($B32,Dados!$N:$N,0),MATCH(U$1,Dados!$1:$1,0))</f>
        <v>2</v>
      </c>
      <c r="V32" s="43">
        <f t="array" ref="V32">INDEX(Dados!$1:$350,MATCH($B32,Dados!$N:$N,0),MATCH(V$1,Dados!$1:$1,0))</f>
        <v>710</v>
      </c>
      <c r="W32" s="43">
        <f t="array" ref="W32">INDEX(Dados!$1:$350,MATCH($B32,Dados!$N:$N,0),MATCH(W$1,Dados!$1:$1,0))</f>
        <v>2</v>
      </c>
      <c r="X32" s="43">
        <f t="array" ref="X32">INDEX(Dados!$1:$350,MATCH($B32,Dados!$N:$N,0),MATCH(X$1,Dados!$1:$1,0))</f>
        <v>1</v>
      </c>
      <c r="Y32" s="43">
        <f t="array" ref="Y32">INDEX(Dados!$1:$350,MATCH($B32,Dados!$N:$N,0),MATCH(Y$1,Dados!$1:$1,0))</f>
        <v>2</v>
      </c>
      <c r="Z32" s="43">
        <f t="array" ref="Z32">INDEX(Dados!$1:$350,MATCH($B32,Dados!$N:$N,0),MATCH(Z$1,Dados!$1:$1,0))</f>
        <v>0</v>
      </c>
      <c r="AA32" s="43">
        <f t="array" ref="AA32">INDEX(Dados!$1:$350,MATCH($B32,Dados!$N:$N,0),MATCH(AA$1,Dados!$1:$1,0))</f>
        <v>2</v>
      </c>
      <c r="AB32" s="45">
        <v>0.0</v>
      </c>
      <c r="AC32" s="45">
        <v>2.0</v>
      </c>
      <c r="AD32" s="43">
        <f t="array" ref="AD32">INDEX(Dados!$1:$350,MATCH($B32,Dados!$N:$N,0),MATCH(AD$1,Dados!$1:$1,0))</f>
        <v>103</v>
      </c>
      <c r="AE32" s="43">
        <f t="array" ref="AE32">INDEX(Dados!$1:$350,MATCH($B32,Dados!$N:$N,0),MATCH(AE$1,Dados!$1:$1,0))</f>
        <v>2</v>
      </c>
      <c r="AF32" s="43">
        <f t="array" ref="AF32">INDEX(Dados!$1:$350,MATCH($B32,Dados!$N:$N,0),MATCH(AF$1,Dados!$1:$1,0))</f>
        <v>199</v>
      </c>
      <c r="AG32" s="43">
        <f t="array" ref="AG32">INDEX(Dados!$1:$350,MATCH($B32,Dados!$N:$N,0),MATCH(AG$1,Dados!$1:$1,0))</f>
        <v>2</v>
      </c>
      <c r="AH32" s="43">
        <f t="array" ref="AH32">INDEX(Dados!$1:$350,MATCH($B32,Dados!$N:$N,0),MATCH(AH$1,Dados!$1:$1,0))</f>
        <v>0</v>
      </c>
      <c r="AI32" s="43">
        <f t="array" ref="AI32">INDEX(Dados!$1:$350,MATCH($B32,Dados!$N:$N,0),MATCH(AI$1,Dados!$1:$1,0))</f>
        <v>2</v>
      </c>
      <c r="AJ32" s="43">
        <f t="array" ref="AJ32">INDEX(Dados!$1:$350,MATCH($B32,Dados!$N:$N,0),MATCH(AJ$1,Dados!$1:$1,0))</f>
        <v>1050</v>
      </c>
      <c r="AK32" s="43">
        <f t="array" ref="AK32">INDEX(Dados!$1:$350,MATCH($B32,Dados!$N:$N,0),MATCH(AK$1,Dados!$1:$1,0))</f>
        <v>2</v>
      </c>
      <c r="AL32" s="3">
        <v>0.0</v>
      </c>
      <c r="AM32" s="3">
        <v>2.0</v>
      </c>
      <c r="AN32" s="43">
        <f t="array" ref="AN32">INDEX(Dados!$1:$350,MATCH($B32,Dados!$N:$N,0),MATCH(AN$1,Dados!$1:$1,0))</f>
        <v>30</v>
      </c>
      <c r="AO32" s="43">
        <f t="array" ref="AO32">INDEX(Dados!$1:$350,MATCH($B32,Dados!$N:$N,0),MATCH(AO$1,Dados!$1:$1,0))</f>
        <v>0</v>
      </c>
      <c r="AP32" s="43">
        <f t="array" ref="AP32">INDEX(Dados!$1:$350,MATCH($B32,Dados!$N:$N,0),MATCH(AP$1,Dados!$1:$1,0))</f>
        <v>70</v>
      </c>
      <c r="AQ32" s="43">
        <f t="array" ref="AQ32">INDEX(Dados!$1:$350,MATCH($B32,Dados!$N:$N,0),MATCH(AQ$1,Dados!$1:$1,0))</f>
        <v>2</v>
      </c>
      <c r="AR32" s="43">
        <f t="array" ref="AR32">INDEX(Dados!$1:$350,MATCH($B32,Dados!$N:$N,0),MATCH(AR$1,Dados!$1:$1,0))</f>
        <v>0</v>
      </c>
      <c r="AS32" s="3">
        <v>2.0</v>
      </c>
      <c r="AT32" s="43">
        <f t="array" ref="AT32">INDEX(Dados!$1:$350,MATCH($B32,Dados!$N:$N,0),MATCH(AT$1,Dados!$1:$1,0))</f>
        <v>0</v>
      </c>
      <c r="AU32" s="43">
        <f t="array" ref="AU32">INDEX(Dados!$1:$350,MATCH($B32,Dados!$N:$N,0),MATCH(AU$1,Dados!$1:$1,0))</f>
        <v>2</v>
      </c>
      <c r="AV32" s="43">
        <f t="array" ref="AV32">INDEX(Dados!$1:$350,MATCH($B32,Dados!$N:$N,0),MATCH(AV$1,Dados!$1:$1,0))</f>
        <v>0</v>
      </c>
      <c r="AW32" s="43">
        <f t="array" ref="AW32">INDEX(Dados!$1:$350,MATCH($B32,Dados!$N:$N,0),MATCH(AW$1,Dados!$1:$1,0))</f>
        <v>2</v>
      </c>
      <c r="AX32" s="43">
        <f t="array" ref="AX32">INDEX(Dados!$1:$350,MATCH($B32,Dados!$N:$N,0),MATCH(AX$1,Dados!$1:$1,0))</f>
        <v>0</v>
      </c>
      <c r="AY32" s="43">
        <f t="array" ref="AY32">INDEX(Dados!$1:$350,MATCH($B32,Dados!$N:$N,0),MATCH(AY$1,Dados!$1:$1,0))</f>
        <v>2</v>
      </c>
      <c r="AZ32" s="43">
        <f t="array" ref="AZ32">INDEX(Dados!$1:$350,MATCH($B32,Dados!$N:$N,0),MATCH(AZ$1,Dados!$1:$1,0))</f>
        <v>250</v>
      </c>
      <c r="BA32" s="43">
        <f t="array" ref="BA32">INDEX(Dados!$1:$350,MATCH($B32,Dados!$N:$N,0),MATCH(BA$1,Dados!$1:$1,0))</f>
        <v>2</v>
      </c>
      <c r="BB32" s="43">
        <f t="array" ref="BB32">INDEX(Dados!$1:$350,MATCH($B32,Dados!$N:$N,0),MATCH(BB$1,Dados!$1:$1,0))</f>
        <v>3</v>
      </c>
      <c r="BC32" s="43">
        <f t="array" ref="BC32">INDEX(Dados!$1:$350,MATCH($B32,Dados!$N:$N,0),MATCH(BC$1,Dados!$1:$1,0))</f>
        <v>7</v>
      </c>
      <c r="BD32" s="43">
        <f t="array" ref="BD32">INDEX(Dados!$1:$350,MATCH($B32,Dados!$N:$N,0),MATCH(BD$1,Dados!$1:$1,0))</f>
        <v>1</v>
      </c>
      <c r="BE32" s="43">
        <f t="array" ref="BE32">INDEX(Dados!$1:$350,MATCH($B32,Dados!$N:$N,0),MATCH(BE$1,Dados!$1:$1,0))</f>
        <v>0</v>
      </c>
      <c r="BF32" s="43">
        <f t="array" ref="BF32">INDEX(Dados!$1:$350,MATCH($B32,Dados!$N:$N,0),MATCH(BF$1,Dados!$1:$1,0))</f>
        <v>1</v>
      </c>
      <c r="BG32" s="43">
        <f t="array" ref="BG32">INDEX(Dados!$1:$350,MATCH($B32,Dados!$N:$N,0),MATCH(BG$1,Dados!$1:$1,0))</f>
        <v>0</v>
      </c>
      <c r="BH32" s="43">
        <f t="array" ref="BH32">INDEX(Dados!$1:$350,MATCH($B32,Dados!$N:$N,0),MATCH(BH$1,Dados!$1:$1,0))</f>
        <v>2</v>
      </c>
      <c r="BI32" s="43">
        <f t="array" ref="BI32">INDEX(Dados!$1:$350,MATCH($B32,Dados!$N:$N,0),MATCH(BI$1,Dados!$1:$1,0))</f>
        <v>2</v>
      </c>
    </row>
    <row r="33">
      <c r="A33" s="3">
        <v>5.3842053851E10</v>
      </c>
      <c r="B33" s="3" t="s">
        <v>1026</v>
      </c>
      <c r="C33" s="3" t="s">
        <v>1025</v>
      </c>
      <c r="D33" s="43">
        <f t="array" ref="D33">INDEX(Dados!$1:$350,MATCH($B33,Dados!$N:$N,0),MATCH(D$1,Dados!$1:$1,0))</f>
        <v>18</v>
      </c>
      <c r="E33" s="44" t="s">
        <v>2562</v>
      </c>
      <c r="F33" s="43" t="s">
        <v>92</v>
      </c>
      <c r="G33" s="43">
        <f t="array" ref="G33">INDEX(Dados!$1:$350,MATCH($B33,Dados!$N:$N,0),MATCH(G$1,Dados!$1:$1,0))</f>
        <v>2018</v>
      </c>
      <c r="H33" s="43">
        <f t="array" ref="H33">INDEX(Dados!$1:$350,MATCH($B33,Dados!$N:$N,0),MATCH(H$1,Dados!$1:$1,0))</f>
        <v>4</v>
      </c>
      <c r="I33" s="43">
        <f t="array" ref="I33">INDEX(Dados!$1:$350,MATCH($B33,Dados!$N:$N,0),MATCH(I$1,Dados!$1:$1,0))</f>
        <v>8</v>
      </c>
      <c r="J33" s="43">
        <f t="array" ref="J33">INDEX(Dados!$1:$350,MATCH($B33,Dados!$N:$N,0),MATCH(J$1,Dados!$1:$1,0))</f>
        <v>1199</v>
      </c>
      <c r="K33" s="43">
        <f t="array" ref="K33">INDEX(Dados!$1:$350,MATCH($B33,Dados!$N:$N,0),MATCH(K$1,Dados!$1:$1,0))</f>
        <v>2</v>
      </c>
      <c r="L33" s="43">
        <f t="array" ref="L33">INDEX(Dados!$1:$350,MATCH($B33,Dados!$N:$N,0),MATCH(L$1,Dados!$1:$1,0))</f>
        <v>0</v>
      </c>
      <c r="M33" s="43">
        <f t="array" ref="M33">INDEX(Dados!$1:$350,MATCH($B33,Dados!$N:$N,0),MATCH(M$1,Dados!$1:$1,0))</f>
        <v>2</v>
      </c>
      <c r="N33" s="43">
        <f t="array" ref="N33">INDEX(Dados!$1:$350,MATCH($B33,Dados!$N:$N,0),MATCH(N$1,Dados!$1:$1,0))</f>
        <v>0</v>
      </c>
      <c r="O33" s="43">
        <f t="array" ref="O33">INDEX(Dados!$1:$350,MATCH($B33,Dados!$N:$N,0),MATCH(O$1,Dados!$1:$1,0))</f>
        <v>2</v>
      </c>
      <c r="P33" s="43">
        <f t="array" ref="P33">INDEX(Dados!$1:$350,MATCH($B33,Dados!$N:$N,0),MATCH(P$1,Dados!$1:$1,0))</f>
        <v>0</v>
      </c>
      <c r="Q33" s="43">
        <f t="array" ref="Q33">INDEX(Dados!$1:$350,MATCH($B33,Dados!$N:$N,0),MATCH(Q$1,Dados!$1:$1,0))</f>
        <v>2</v>
      </c>
      <c r="R33" s="43">
        <f t="array" ref="R33">INDEX(Dados!$1:$350,MATCH($B33,Dados!$N:$N,0),MATCH(R$1,Dados!$1:$1,0))</f>
        <v>0</v>
      </c>
      <c r="S33" s="43">
        <f t="array" ref="S33">INDEX(Dados!$1:$350,MATCH($B33,Dados!$N:$N,0),MATCH(S$1,Dados!$1:$1,0))</f>
        <v>2</v>
      </c>
      <c r="T33" s="43">
        <f t="array" ref="T33">INDEX(Dados!$1:$350,MATCH($B33,Dados!$N:$N,0),MATCH(T$1,Dados!$1:$1,0))</f>
        <v>0</v>
      </c>
      <c r="U33" s="43">
        <f t="array" ref="U33">INDEX(Dados!$1:$350,MATCH($B33,Dados!$N:$N,0),MATCH(U$1,Dados!$1:$1,0))</f>
        <v>2</v>
      </c>
      <c r="V33" s="43">
        <f t="array" ref="V33">INDEX(Dados!$1:$350,MATCH($B33,Dados!$N:$N,0),MATCH(V$1,Dados!$1:$1,0))</f>
        <v>0</v>
      </c>
      <c r="W33" s="43">
        <f t="array" ref="W33">INDEX(Dados!$1:$350,MATCH($B33,Dados!$N:$N,0),MATCH(W$1,Dados!$1:$1,0))</f>
        <v>2</v>
      </c>
      <c r="X33" s="43">
        <f t="array" ref="X33">INDEX(Dados!$1:$350,MATCH($B33,Dados!$N:$N,0),MATCH(X$1,Dados!$1:$1,0))</f>
        <v>1</v>
      </c>
      <c r="Y33" s="43">
        <f t="array" ref="Y33">INDEX(Dados!$1:$350,MATCH($B33,Dados!$N:$N,0),MATCH(Y$1,Dados!$1:$1,0))</f>
        <v>2</v>
      </c>
      <c r="Z33" s="43">
        <f t="array" ref="Z33">INDEX(Dados!$1:$350,MATCH($B33,Dados!$N:$N,0),MATCH(Z$1,Dados!$1:$1,0))</f>
        <v>0</v>
      </c>
      <c r="AA33" s="43">
        <f t="array" ref="AA33">INDEX(Dados!$1:$350,MATCH($B33,Dados!$N:$N,0),MATCH(AA$1,Dados!$1:$1,0))</f>
        <v>2</v>
      </c>
      <c r="AB33" s="45">
        <v>0.0</v>
      </c>
      <c r="AC33" s="45">
        <v>2.0</v>
      </c>
      <c r="AD33" s="43">
        <f t="array" ref="AD33">INDEX(Dados!$1:$350,MATCH($B33,Dados!$N:$N,0),MATCH(AD$1,Dados!$1:$1,0))</f>
        <v>0</v>
      </c>
      <c r="AE33" s="43">
        <f t="array" ref="AE33">INDEX(Dados!$1:$350,MATCH($B33,Dados!$N:$N,0),MATCH(AE$1,Dados!$1:$1,0))</f>
        <v>1</v>
      </c>
      <c r="AF33" s="43">
        <f t="array" ref="AF33">INDEX(Dados!$1:$350,MATCH($B33,Dados!$N:$N,0),MATCH(AF$1,Dados!$1:$1,0))</f>
        <v>79</v>
      </c>
      <c r="AG33" s="43">
        <f t="array" ref="AG33">INDEX(Dados!$1:$350,MATCH($B33,Dados!$N:$N,0),MATCH(AG$1,Dados!$1:$1,0))</f>
        <v>2</v>
      </c>
      <c r="AH33" s="43">
        <f t="array" ref="AH33">INDEX(Dados!$1:$350,MATCH($B33,Dados!$N:$N,0),MATCH(AH$1,Dados!$1:$1,0))</f>
        <v>0</v>
      </c>
      <c r="AI33" s="43">
        <f t="array" ref="AI33">INDEX(Dados!$1:$350,MATCH($B33,Dados!$N:$N,0),MATCH(AI$1,Dados!$1:$1,0))</f>
        <v>2</v>
      </c>
      <c r="AJ33" s="43">
        <f t="array" ref="AJ33">INDEX(Dados!$1:$350,MATCH($B33,Dados!$N:$N,0),MATCH(AJ$1,Dados!$1:$1,0))</f>
        <v>0</v>
      </c>
      <c r="AK33" s="43">
        <f t="array" ref="AK33">INDEX(Dados!$1:$350,MATCH($B33,Dados!$N:$N,0),MATCH(AK$1,Dados!$1:$1,0))</f>
        <v>2</v>
      </c>
      <c r="AL33" s="3">
        <v>0.0</v>
      </c>
      <c r="AM33" s="3">
        <v>2.0</v>
      </c>
      <c r="AN33" s="43">
        <f t="array" ref="AN33">INDEX(Dados!$1:$350,MATCH($B33,Dados!$N:$N,0),MATCH(AN$1,Dados!$1:$1,0))</f>
        <v>0</v>
      </c>
      <c r="AO33" s="43">
        <f t="array" ref="AO33">INDEX(Dados!$1:$350,MATCH($B33,Dados!$N:$N,0),MATCH(AO$1,Dados!$1:$1,0))</f>
        <v>2</v>
      </c>
      <c r="AP33" s="43">
        <f t="array" ref="AP33">INDEX(Dados!$1:$350,MATCH($B33,Dados!$N:$N,0),MATCH(AP$1,Dados!$1:$1,0))</f>
        <v>67</v>
      </c>
      <c r="AQ33" s="43">
        <f t="array" ref="AQ33">INDEX(Dados!$1:$350,MATCH($B33,Dados!$N:$N,0),MATCH(AQ$1,Dados!$1:$1,0))</f>
        <v>2</v>
      </c>
      <c r="AR33" s="43">
        <f t="array" ref="AR33">INDEX(Dados!$1:$350,MATCH($B33,Dados!$N:$N,0),MATCH(AR$1,Dados!$1:$1,0))</f>
        <v>97</v>
      </c>
      <c r="AS33" s="3">
        <v>2.0</v>
      </c>
      <c r="AT33" s="43">
        <f t="array" ref="AT33">INDEX(Dados!$1:$350,MATCH($B33,Dados!$N:$N,0),MATCH(AT$1,Dados!$1:$1,0))</f>
        <v>0</v>
      </c>
      <c r="AU33" s="43">
        <f t="array" ref="AU33">INDEX(Dados!$1:$350,MATCH($B33,Dados!$N:$N,0),MATCH(AU$1,Dados!$1:$1,0))</f>
        <v>2</v>
      </c>
      <c r="AV33" s="43">
        <f t="array" ref="AV33">INDEX(Dados!$1:$350,MATCH($B33,Dados!$N:$N,0),MATCH(AV$1,Dados!$1:$1,0))</f>
        <v>0</v>
      </c>
      <c r="AW33" s="43">
        <f t="array" ref="AW33">INDEX(Dados!$1:$350,MATCH($B33,Dados!$N:$N,0),MATCH(AW$1,Dados!$1:$1,0))</f>
        <v>2</v>
      </c>
      <c r="AX33" s="43">
        <f t="array" ref="AX33">INDEX(Dados!$1:$350,MATCH($B33,Dados!$N:$N,0),MATCH(AX$1,Dados!$1:$1,0))</f>
        <v>0</v>
      </c>
      <c r="AY33" s="43">
        <f t="array" ref="AY33">INDEX(Dados!$1:$350,MATCH($B33,Dados!$N:$N,0),MATCH(AY$1,Dados!$1:$1,0))</f>
        <v>2</v>
      </c>
      <c r="AZ33" s="43">
        <f t="array" ref="AZ33">INDEX(Dados!$1:$350,MATCH($B33,Dados!$N:$N,0),MATCH(AZ$1,Dados!$1:$1,0))</f>
        <v>136</v>
      </c>
      <c r="BA33" s="43">
        <f t="array" ref="BA33">INDEX(Dados!$1:$350,MATCH($B33,Dados!$N:$N,0),MATCH(BA$1,Dados!$1:$1,0))</f>
        <v>2</v>
      </c>
      <c r="BB33" s="43">
        <f t="array" ref="BB33">INDEX(Dados!$1:$350,MATCH($B33,Dados!$N:$N,0),MATCH(BB$1,Dados!$1:$1,0))</f>
        <v>1</v>
      </c>
      <c r="BC33" s="43">
        <f t="array" ref="BC33">INDEX(Dados!$1:$350,MATCH($B33,Dados!$N:$N,0),MATCH(BC$1,Dados!$1:$1,0))</f>
        <v>2</v>
      </c>
      <c r="BD33" s="43">
        <f t="array" ref="BD33">INDEX(Dados!$1:$350,MATCH($B33,Dados!$N:$N,0),MATCH(BD$1,Dados!$1:$1,0))</f>
        <v>3</v>
      </c>
      <c r="BE33" s="43">
        <f t="array" ref="BE33">INDEX(Dados!$1:$350,MATCH($B33,Dados!$N:$N,0),MATCH(BE$1,Dados!$1:$1,0))</f>
        <v>0</v>
      </c>
      <c r="BF33" s="43">
        <f t="array" ref="BF33">INDEX(Dados!$1:$350,MATCH($B33,Dados!$N:$N,0),MATCH(BF$1,Dados!$1:$1,0))</f>
        <v>0</v>
      </c>
      <c r="BG33" s="43">
        <f t="array" ref="BG33">INDEX(Dados!$1:$350,MATCH($B33,Dados!$N:$N,0),MATCH(BG$1,Dados!$1:$1,0))</f>
        <v>0</v>
      </c>
      <c r="BH33" s="43">
        <f t="array" ref="BH33">INDEX(Dados!$1:$350,MATCH($B33,Dados!$N:$N,0),MATCH(BH$1,Dados!$1:$1,0))</f>
        <v>1</v>
      </c>
      <c r="BI33" s="43">
        <f t="array" ref="BI33">INDEX(Dados!$1:$350,MATCH($B33,Dados!$N:$N,0),MATCH(BI$1,Dados!$1:$1,0))</f>
        <v>1</v>
      </c>
    </row>
    <row r="34">
      <c r="A34" s="3">
        <v>4.07184588E10</v>
      </c>
      <c r="B34" s="3" t="s">
        <v>1726</v>
      </c>
      <c r="C34" s="3" t="s">
        <v>1725</v>
      </c>
      <c r="D34" s="43">
        <f t="array" ref="D34">INDEX(Dados!$1:$350,MATCH($B34,Dados!$N:$N,0),MATCH(D$1,Dados!$1:$1,0))</f>
        <v>26</v>
      </c>
      <c r="E34" s="44" t="s">
        <v>2562</v>
      </c>
      <c r="F34" s="43" t="s">
        <v>92</v>
      </c>
      <c r="G34" s="43">
        <f t="array" ref="G34">INDEX(Dados!$1:$350,MATCH($B34,Dados!$N:$N,0),MATCH(G$1,Dados!$1:$1,0))</f>
        <v>2023</v>
      </c>
      <c r="H34" s="43">
        <f t="array" ref="H34">INDEX(Dados!$1:$350,MATCH($B34,Dados!$N:$N,0),MATCH(H$1,Dados!$1:$1,0))</f>
        <v>2</v>
      </c>
      <c r="I34" s="43">
        <f t="array" ref="I34">INDEX(Dados!$1:$350,MATCH($B34,Dados!$N:$N,0),MATCH(I$1,Dados!$1:$1,0))</f>
        <v>4</v>
      </c>
      <c r="J34" s="43">
        <f t="array" ref="J34">INDEX(Dados!$1:$350,MATCH($B34,Dados!$N:$N,0),MATCH(J$1,Dados!$1:$1,0))</f>
        <v>1702</v>
      </c>
      <c r="K34" s="43">
        <f t="array" ref="K34">INDEX(Dados!$1:$350,MATCH($B34,Dados!$N:$N,0),MATCH(K$1,Dados!$1:$1,0))</f>
        <v>2</v>
      </c>
      <c r="L34" s="43">
        <f t="array" ref="L34">INDEX(Dados!$1:$350,MATCH($B34,Dados!$N:$N,0),MATCH(L$1,Dados!$1:$1,0))</f>
        <v>2000</v>
      </c>
      <c r="M34" s="43">
        <f t="array" ref="M34">INDEX(Dados!$1:$350,MATCH($B34,Dados!$N:$N,0),MATCH(M$1,Dados!$1:$1,0))</f>
        <v>2</v>
      </c>
      <c r="N34" s="43">
        <f t="array" ref="N34">INDEX(Dados!$1:$350,MATCH($B34,Dados!$N:$N,0),MATCH(N$1,Dados!$1:$1,0))</f>
        <v>700</v>
      </c>
      <c r="O34" s="43">
        <f t="array" ref="O34">INDEX(Dados!$1:$350,MATCH($B34,Dados!$N:$N,0),MATCH(O$1,Dados!$1:$1,0))</f>
        <v>2</v>
      </c>
      <c r="P34" s="43">
        <f t="array" ref="P34">INDEX(Dados!$1:$350,MATCH($B34,Dados!$N:$N,0),MATCH(P$1,Dados!$1:$1,0))</f>
        <v>0</v>
      </c>
      <c r="Q34" s="43">
        <f t="array" ref="Q34">INDEX(Dados!$1:$350,MATCH($B34,Dados!$N:$N,0),MATCH(Q$1,Dados!$1:$1,0))</f>
        <v>2</v>
      </c>
      <c r="R34" s="43">
        <f t="array" ref="R34">INDEX(Dados!$1:$350,MATCH($B34,Dados!$N:$N,0),MATCH(R$1,Dados!$1:$1,0))</f>
        <v>0</v>
      </c>
      <c r="S34" s="43">
        <f t="array" ref="S34">INDEX(Dados!$1:$350,MATCH($B34,Dados!$N:$N,0),MATCH(S$1,Dados!$1:$1,0))</f>
        <v>2</v>
      </c>
      <c r="T34" s="43">
        <f t="array" ref="T34">INDEX(Dados!$1:$350,MATCH($B34,Dados!$N:$N,0),MATCH(T$1,Dados!$1:$1,0))</f>
        <v>0</v>
      </c>
      <c r="U34" s="43">
        <f t="array" ref="U34">INDEX(Dados!$1:$350,MATCH($B34,Dados!$N:$N,0),MATCH(U$1,Dados!$1:$1,0))</f>
        <v>2</v>
      </c>
      <c r="V34" s="43">
        <f t="array" ref="V34">INDEX(Dados!$1:$350,MATCH($B34,Dados!$N:$N,0),MATCH(V$1,Dados!$1:$1,0))</f>
        <v>0</v>
      </c>
      <c r="W34" s="43">
        <f t="array" ref="W34">INDEX(Dados!$1:$350,MATCH($B34,Dados!$N:$N,0),MATCH(W$1,Dados!$1:$1,0))</f>
        <v>2</v>
      </c>
      <c r="X34" s="43">
        <f t="array" ref="X34">INDEX(Dados!$1:$350,MATCH($B34,Dados!$N:$N,0),MATCH(X$1,Dados!$1:$1,0))</f>
        <v>1</v>
      </c>
      <c r="Y34" s="43">
        <f t="array" ref="Y34">INDEX(Dados!$1:$350,MATCH($B34,Dados!$N:$N,0),MATCH(Y$1,Dados!$1:$1,0))</f>
        <v>2</v>
      </c>
      <c r="Z34" s="43">
        <f t="array" ref="Z34">INDEX(Dados!$1:$350,MATCH($B34,Dados!$N:$N,0),MATCH(Z$1,Dados!$1:$1,0))</f>
        <v>0</v>
      </c>
      <c r="AA34" s="43">
        <f t="array" ref="AA34">INDEX(Dados!$1:$350,MATCH($B34,Dados!$N:$N,0),MATCH(AA$1,Dados!$1:$1,0))</f>
        <v>2</v>
      </c>
      <c r="AB34" s="45">
        <v>0.0</v>
      </c>
      <c r="AC34" s="45">
        <v>2.0</v>
      </c>
      <c r="AD34" s="43">
        <f t="array" ref="AD34">INDEX(Dados!$1:$350,MATCH($B34,Dados!$N:$N,0),MATCH(AD$1,Dados!$1:$1,0))</f>
        <v>83</v>
      </c>
      <c r="AE34" s="43">
        <f t="array" ref="AE34">INDEX(Dados!$1:$350,MATCH($B34,Dados!$N:$N,0),MATCH(AE$1,Dados!$1:$1,0))</f>
        <v>2</v>
      </c>
      <c r="AF34" s="43">
        <f t="array" ref="AF34">INDEX(Dados!$1:$350,MATCH($B34,Dados!$N:$N,0),MATCH(AF$1,Dados!$1:$1,0))</f>
        <v>0</v>
      </c>
      <c r="AG34" s="43">
        <f t="array" ref="AG34">INDEX(Dados!$1:$350,MATCH($B34,Dados!$N:$N,0),MATCH(AG$1,Dados!$1:$1,0))</f>
        <v>1</v>
      </c>
      <c r="AH34" s="43">
        <f t="array" ref="AH34">INDEX(Dados!$1:$350,MATCH($B34,Dados!$N:$N,0),MATCH(AH$1,Dados!$1:$1,0))</f>
        <v>0</v>
      </c>
      <c r="AI34" s="43">
        <f t="array" ref="AI34">INDEX(Dados!$1:$350,MATCH($B34,Dados!$N:$N,0),MATCH(AI$1,Dados!$1:$1,0))</f>
        <v>2</v>
      </c>
      <c r="AJ34" s="43">
        <f t="array" ref="AJ34">INDEX(Dados!$1:$350,MATCH($B34,Dados!$N:$N,0),MATCH(AJ$1,Dados!$1:$1,0))</f>
        <v>0</v>
      </c>
      <c r="AK34" s="43">
        <f t="array" ref="AK34">INDEX(Dados!$1:$350,MATCH($B34,Dados!$N:$N,0),MATCH(AK$1,Dados!$1:$1,0))</f>
        <v>2</v>
      </c>
      <c r="AL34" s="3">
        <v>0.0</v>
      </c>
      <c r="AM34" s="3">
        <v>2.0</v>
      </c>
      <c r="AN34" s="43">
        <f t="array" ref="AN34">INDEX(Dados!$1:$350,MATCH($B34,Dados!$N:$N,0),MATCH(AN$1,Dados!$1:$1,0))</f>
        <v>0</v>
      </c>
      <c r="AO34" s="43">
        <f t="array" ref="AO34">INDEX(Dados!$1:$350,MATCH($B34,Dados!$N:$N,0),MATCH(AO$1,Dados!$1:$1,0))</f>
        <v>2</v>
      </c>
      <c r="AP34" s="43">
        <f t="array" ref="AP34">INDEX(Dados!$1:$350,MATCH($B34,Dados!$N:$N,0),MATCH(AP$1,Dados!$1:$1,0))</f>
        <v>150</v>
      </c>
      <c r="AQ34" s="43">
        <f t="array" ref="AQ34">INDEX(Dados!$1:$350,MATCH($B34,Dados!$N:$N,0),MATCH(AQ$1,Dados!$1:$1,0))</f>
        <v>0</v>
      </c>
      <c r="AR34" s="43">
        <f t="array" ref="AR34">INDEX(Dados!$1:$350,MATCH($B34,Dados!$N:$N,0),MATCH(AR$1,Dados!$1:$1,0))</f>
        <v>50</v>
      </c>
      <c r="AS34" s="3">
        <v>2.0</v>
      </c>
      <c r="AT34" s="43">
        <f t="array" ref="AT34">INDEX(Dados!$1:$350,MATCH($B34,Dados!$N:$N,0),MATCH(AT$1,Dados!$1:$1,0))</f>
        <v>200</v>
      </c>
      <c r="AU34" s="43">
        <f t="array" ref="AU34">INDEX(Dados!$1:$350,MATCH($B34,Dados!$N:$N,0),MATCH(AU$1,Dados!$1:$1,0))</f>
        <v>0</v>
      </c>
      <c r="AV34" s="43">
        <f t="array" ref="AV34">INDEX(Dados!$1:$350,MATCH($B34,Dados!$N:$N,0),MATCH(AV$1,Dados!$1:$1,0))</f>
        <v>0</v>
      </c>
      <c r="AW34" s="43">
        <f t="array" ref="AW34">INDEX(Dados!$1:$350,MATCH($B34,Dados!$N:$N,0),MATCH(AW$1,Dados!$1:$1,0))</f>
        <v>2</v>
      </c>
      <c r="AX34" s="43">
        <f t="array" ref="AX34">INDEX(Dados!$1:$350,MATCH($B34,Dados!$N:$N,0),MATCH(AX$1,Dados!$1:$1,0))</f>
        <v>0</v>
      </c>
      <c r="AY34" s="43">
        <f t="array" ref="AY34">INDEX(Dados!$1:$350,MATCH($B34,Dados!$N:$N,0),MATCH(AY$1,Dados!$1:$1,0))</f>
        <v>2</v>
      </c>
      <c r="AZ34" s="43">
        <f t="array" ref="AZ34">INDEX(Dados!$1:$350,MATCH($B34,Dados!$N:$N,0),MATCH(AZ$1,Dados!$1:$1,0))</f>
        <v>200</v>
      </c>
      <c r="BA34" s="43">
        <f t="array" ref="BA34">INDEX(Dados!$1:$350,MATCH($B34,Dados!$N:$N,0),MATCH(BA$1,Dados!$1:$1,0))</f>
        <v>2</v>
      </c>
      <c r="BB34" s="43">
        <f t="array" ref="BB34">INDEX(Dados!$1:$350,MATCH($B34,Dados!$N:$N,0),MATCH(BB$1,Dados!$1:$1,0))</f>
        <v>5</v>
      </c>
      <c r="BC34" s="43">
        <f t="array" ref="BC34">INDEX(Dados!$1:$350,MATCH($B34,Dados!$N:$N,0),MATCH(BC$1,Dados!$1:$1,0))</f>
        <v>5</v>
      </c>
      <c r="BD34" s="43">
        <f t="array" ref="BD34">INDEX(Dados!$1:$350,MATCH($B34,Dados!$N:$N,0),MATCH(BD$1,Dados!$1:$1,0))</f>
        <v>4</v>
      </c>
      <c r="BE34" s="43">
        <f t="array" ref="BE34">INDEX(Dados!$1:$350,MATCH($B34,Dados!$N:$N,0),MATCH(BE$1,Dados!$1:$1,0))</f>
        <v>0</v>
      </c>
      <c r="BF34" s="43">
        <f t="array" ref="BF34">INDEX(Dados!$1:$350,MATCH($B34,Dados!$N:$N,0),MATCH(BF$1,Dados!$1:$1,0))</f>
        <v>1</v>
      </c>
      <c r="BG34" s="43">
        <f t="array" ref="BG34">INDEX(Dados!$1:$350,MATCH($B34,Dados!$N:$N,0),MATCH(BG$1,Dados!$1:$1,0))</f>
        <v>0</v>
      </c>
      <c r="BH34" s="43">
        <f t="array" ref="BH34">INDEX(Dados!$1:$350,MATCH($B34,Dados!$N:$N,0),MATCH(BH$1,Dados!$1:$1,0))</f>
        <v>2</v>
      </c>
      <c r="BI34" s="43">
        <f t="array" ref="BI34">INDEX(Dados!$1:$350,MATCH($B34,Dados!$N:$N,0),MATCH(BI$1,Dados!$1:$1,0))</f>
        <v>1</v>
      </c>
    </row>
    <row r="35">
      <c r="A35" s="3">
        <v>5.2805907892E10</v>
      </c>
      <c r="B35" s="3" t="s">
        <v>1955</v>
      </c>
      <c r="C35" s="3" t="s">
        <v>1954</v>
      </c>
      <c r="D35" s="43">
        <f t="array" ref="D35">INDEX(Dados!$1:$350,MATCH($B35,Dados!$N:$N,0),MATCH(D$1,Dados!$1:$1,0))</f>
        <v>19</v>
      </c>
      <c r="E35" s="44" t="s">
        <v>2562</v>
      </c>
      <c r="F35" s="43" t="s">
        <v>92</v>
      </c>
      <c r="G35" s="43">
        <f t="array" ref="G35">INDEX(Dados!$1:$350,MATCH($B35,Dados!$N:$N,0),MATCH(G$1,Dados!$1:$1,0))</f>
        <v>2021</v>
      </c>
      <c r="H35" s="43">
        <f t="array" ref="H35">INDEX(Dados!$1:$350,MATCH($B35,Dados!$N:$N,0),MATCH(H$1,Dados!$1:$1,0))</f>
        <v>4</v>
      </c>
      <c r="I35" s="43">
        <f t="array" ref="I35">INDEX(Dados!$1:$350,MATCH($B35,Dados!$N:$N,0),MATCH(I$1,Dados!$1:$1,0))</f>
        <v>8</v>
      </c>
      <c r="J35" s="43">
        <f t="array" ref="J35">INDEX(Dados!$1:$350,MATCH($B35,Dados!$N:$N,0),MATCH(J$1,Dados!$1:$1,0))</f>
        <v>0</v>
      </c>
      <c r="K35" s="43">
        <f t="array" ref="K35">INDEX(Dados!$1:$350,MATCH($B35,Dados!$N:$N,0),MATCH(K$1,Dados!$1:$1,0))</f>
        <v>2</v>
      </c>
      <c r="L35" s="43">
        <f t="array" ref="L35">INDEX(Dados!$1:$350,MATCH($B35,Dados!$N:$N,0),MATCH(L$1,Dados!$1:$1,0))</f>
        <v>0</v>
      </c>
      <c r="M35" s="43">
        <f t="array" ref="M35">INDEX(Dados!$1:$350,MATCH($B35,Dados!$N:$N,0),MATCH(M$1,Dados!$1:$1,0))</f>
        <v>2</v>
      </c>
      <c r="N35" s="43">
        <f t="array" ref="N35">INDEX(Dados!$1:$350,MATCH($B35,Dados!$N:$N,0),MATCH(N$1,Dados!$1:$1,0))</f>
        <v>0</v>
      </c>
      <c r="O35" s="43">
        <f t="array" ref="O35">INDEX(Dados!$1:$350,MATCH($B35,Dados!$N:$N,0),MATCH(O$1,Dados!$1:$1,0))</f>
        <v>2</v>
      </c>
      <c r="P35" s="43">
        <f t="array" ref="P35">INDEX(Dados!$1:$350,MATCH($B35,Dados!$N:$N,0),MATCH(P$1,Dados!$1:$1,0))</f>
        <v>1636</v>
      </c>
      <c r="Q35" s="43">
        <f t="array" ref="Q35">INDEX(Dados!$1:$350,MATCH($B35,Dados!$N:$N,0),MATCH(Q$1,Dados!$1:$1,0))</f>
        <v>2</v>
      </c>
      <c r="R35" s="43">
        <f t="array" ref="R35">INDEX(Dados!$1:$350,MATCH($B35,Dados!$N:$N,0),MATCH(R$1,Dados!$1:$1,0))</f>
        <v>0</v>
      </c>
      <c r="S35" s="43">
        <f t="array" ref="S35">INDEX(Dados!$1:$350,MATCH($B35,Dados!$N:$N,0),MATCH(S$1,Dados!$1:$1,0))</f>
        <v>2</v>
      </c>
      <c r="T35" s="43">
        <f t="array" ref="T35">INDEX(Dados!$1:$350,MATCH($B35,Dados!$N:$N,0),MATCH(T$1,Dados!$1:$1,0))</f>
        <v>0</v>
      </c>
      <c r="U35" s="43">
        <f t="array" ref="U35">INDEX(Dados!$1:$350,MATCH($B35,Dados!$N:$N,0),MATCH(U$1,Dados!$1:$1,0))</f>
        <v>2</v>
      </c>
      <c r="V35" s="43">
        <f t="array" ref="V35">INDEX(Dados!$1:$350,MATCH($B35,Dados!$N:$N,0),MATCH(V$1,Dados!$1:$1,0))</f>
        <v>0</v>
      </c>
      <c r="W35" s="43">
        <f t="array" ref="W35">INDEX(Dados!$1:$350,MATCH($B35,Dados!$N:$N,0),MATCH(W$1,Dados!$1:$1,0))</f>
        <v>2</v>
      </c>
      <c r="X35" s="43">
        <f t="array" ref="X35">INDEX(Dados!$1:$350,MATCH($B35,Dados!$N:$N,0),MATCH(X$1,Dados!$1:$1,0))</f>
        <v>1</v>
      </c>
      <c r="Y35" s="43">
        <f t="array" ref="Y35">INDEX(Dados!$1:$350,MATCH($B35,Dados!$N:$N,0),MATCH(Y$1,Dados!$1:$1,0))</f>
        <v>2</v>
      </c>
      <c r="Z35" s="43">
        <f t="array" ref="Z35">INDEX(Dados!$1:$350,MATCH($B35,Dados!$N:$N,0),MATCH(Z$1,Dados!$1:$1,0))</f>
        <v>0</v>
      </c>
      <c r="AA35" s="43">
        <f t="array" ref="AA35">INDEX(Dados!$1:$350,MATCH($B35,Dados!$N:$N,0),MATCH(AA$1,Dados!$1:$1,0))</f>
        <v>2</v>
      </c>
      <c r="AB35" s="45">
        <v>0.0</v>
      </c>
      <c r="AC35" s="45">
        <v>2.0</v>
      </c>
      <c r="AD35" s="43">
        <f t="array" ref="AD35">INDEX(Dados!$1:$350,MATCH($B35,Dados!$N:$N,0),MATCH(AD$1,Dados!$1:$1,0))</f>
        <v>310</v>
      </c>
      <c r="AE35" s="43">
        <f t="array" ref="AE35">INDEX(Dados!$1:$350,MATCH($B35,Dados!$N:$N,0),MATCH(AE$1,Dados!$1:$1,0))</f>
        <v>2</v>
      </c>
      <c r="AF35" s="43">
        <f t="array" ref="AF35">INDEX(Dados!$1:$350,MATCH($B35,Dados!$N:$N,0),MATCH(AF$1,Dados!$1:$1,0))</f>
        <v>292</v>
      </c>
      <c r="AG35" s="43">
        <f t="array" ref="AG35">INDEX(Dados!$1:$350,MATCH($B35,Dados!$N:$N,0),MATCH(AG$1,Dados!$1:$1,0))</f>
        <v>2</v>
      </c>
      <c r="AH35" s="43">
        <f t="array" ref="AH35">INDEX(Dados!$1:$350,MATCH($B35,Dados!$N:$N,0),MATCH(AH$1,Dados!$1:$1,0))</f>
        <v>0</v>
      </c>
      <c r="AI35" s="43">
        <f t="array" ref="AI35">INDEX(Dados!$1:$350,MATCH($B35,Dados!$N:$N,0),MATCH(AI$1,Dados!$1:$1,0))</f>
        <v>2</v>
      </c>
      <c r="AJ35" s="43">
        <f t="array" ref="AJ35">INDEX(Dados!$1:$350,MATCH($B35,Dados!$N:$N,0),MATCH(AJ$1,Dados!$1:$1,0))</f>
        <v>0</v>
      </c>
      <c r="AK35" s="43">
        <f t="array" ref="AK35">INDEX(Dados!$1:$350,MATCH($B35,Dados!$N:$N,0),MATCH(AK$1,Dados!$1:$1,0))</f>
        <v>2</v>
      </c>
      <c r="AL35" s="3">
        <v>0.0</v>
      </c>
      <c r="AM35" s="3">
        <v>2.0</v>
      </c>
      <c r="AN35" s="43">
        <f t="array" ref="AN35">INDEX(Dados!$1:$350,MATCH($B35,Dados!$N:$N,0),MATCH(AN$1,Dados!$1:$1,0))</f>
        <v>0</v>
      </c>
      <c r="AO35" s="43">
        <f t="array" ref="AO35">INDEX(Dados!$1:$350,MATCH($B35,Dados!$N:$N,0),MATCH(AO$1,Dados!$1:$1,0))</f>
        <v>2</v>
      </c>
      <c r="AP35" s="43">
        <f t="array" ref="AP35">INDEX(Dados!$1:$350,MATCH($B35,Dados!$N:$N,0),MATCH(AP$1,Dados!$1:$1,0))</f>
        <v>107</v>
      </c>
      <c r="AQ35" s="43">
        <f t="array" ref="AQ35">INDEX(Dados!$1:$350,MATCH($B35,Dados!$N:$N,0),MATCH(AQ$1,Dados!$1:$1,0))</f>
        <v>2</v>
      </c>
      <c r="AR35" s="43">
        <f t="array" ref="AR35">INDEX(Dados!$1:$350,MATCH($B35,Dados!$N:$N,0),MATCH(AR$1,Dados!$1:$1,0))</f>
        <v>0</v>
      </c>
      <c r="AS35" s="3">
        <v>2.0</v>
      </c>
      <c r="AT35" s="43">
        <f t="array" ref="AT35">INDEX(Dados!$1:$350,MATCH($B35,Dados!$N:$N,0),MATCH(AT$1,Dados!$1:$1,0))</f>
        <v>479</v>
      </c>
      <c r="AU35" s="43">
        <f t="array" ref="AU35">INDEX(Dados!$1:$350,MATCH($B35,Dados!$N:$N,0),MATCH(AU$1,Dados!$1:$1,0))</f>
        <v>2</v>
      </c>
      <c r="AV35" s="43">
        <f t="array" ref="AV35">INDEX(Dados!$1:$350,MATCH($B35,Dados!$N:$N,0),MATCH(AV$1,Dados!$1:$1,0))</f>
        <v>0</v>
      </c>
      <c r="AW35" s="43">
        <f t="array" ref="AW35">INDEX(Dados!$1:$350,MATCH($B35,Dados!$N:$N,0),MATCH(AW$1,Dados!$1:$1,0))</f>
        <v>2</v>
      </c>
      <c r="AX35" s="43">
        <f t="array" ref="AX35">INDEX(Dados!$1:$350,MATCH($B35,Dados!$N:$N,0),MATCH(AX$1,Dados!$1:$1,0))</f>
        <v>0</v>
      </c>
      <c r="AY35" s="43">
        <f t="array" ref="AY35">INDEX(Dados!$1:$350,MATCH($B35,Dados!$N:$N,0),MATCH(AY$1,Dados!$1:$1,0))</f>
        <v>2</v>
      </c>
      <c r="AZ35" s="43">
        <f t="array" ref="AZ35">INDEX(Dados!$1:$350,MATCH($B35,Dados!$N:$N,0),MATCH(AZ$1,Dados!$1:$1,0))</f>
        <v>0</v>
      </c>
      <c r="BA35" s="43">
        <f t="array" ref="BA35">INDEX(Dados!$1:$350,MATCH($B35,Dados!$N:$N,0),MATCH(BA$1,Dados!$1:$1,0))</f>
        <v>2</v>
      </c>
      <c r="BB35" s="43">
        <f t="array" ref="BB35">INDEX(Dados!$1:$350,MATCH($B35,Dados!$N:$N,0),MATCH(BB$1,Dados!$1:$1,0))</f>
        <v>4</v>
      </c>
      <c r="BC35" s="43">
        <f t="array" ref="BC35">INDEX(Dados!$1:$350,MATCH($B35,Dados!$N:$N,0),MATCH(BC$1,Dados!$1:$1,0))</f>
        <v>5</v>
      </c>
      <c r="BD35" s="43">
        <f t="array" ref="BD35">INDEX(Dados!$1:$350,MATCH($B35,Dados!$N:$N,0),MATCH(BD$1,Dados!$1:$1,0))</f>
        <v>3</v>
      </c>
      <c r="BE35" s="43">
        <f t="array" ref="BE35">INDEX(Dados!$1:$350,MATCH($B35,Dados!$N:$N,0),MATCH(BE$1,Dados!$1:$1,0))</f>
        <v>0</v>
      </c>
      <c r="BF35" s="43">
        <f t="array" ref="BF35">INDEX(Dados!$1:$350,MATCH($B35,Dados!$N:$N,0),MATCH(BF$1,Dados!$1:$1,0))</f>
        <v>0</v>
      </c>
      <c r="BG35" s="43">
        <f t="array" ref="BG35">INDEX(Dados!$1:$350,MATCH($B35,Dados!$N:$N,0),MATCH(BG$1,Dados!$1:$1,0))</f>
        <v>0</v>
      </c>
      <c r="BH35" s="43">
        <f t="array" ref="BH35">INDEX(Dados!$1:$350,MATCH($B35,Dados!$N:$N,0),MATCH(BH$1,Dados!$1:$1,0))</f>
        <v>1</v>
      </c>
      <c r="BI35" s="43">
        <f t="array" ref="BI35">INDEX(Dados!$1:$350,MATCH($B35,Dados!$N:$N,0),MATCH(BI$1,Dados!$1:$1,0))</f>
        <v>1</v>
      </c>
    </row>
    <row r="36">
      <c r="A36" s="3">
        <v>5.278823984E10</v>
      </c>
      <c r="B36" s="3" t="s">
        <v>1744</v>
      </c>
      <c r="C36" s="3" t="s">
        <v>1743</v>
      </c>
      <c r="D36" s="43">
        <f t="array" ref="D36">INDEX(Dados!$1:$350,MATCH($B36,Dados!$N:$N,0),MATCH(D$1,Dados!$1:$1,0))</f>
        <v>19</v>
      </c>
      <c r="E36" s="44" t="s">
        <v>2562</v>
      </c>
      <c r="F36" s="43" t="s">
        <v>92</v>
      </c>
      <c r="G36" s="43">
        <f t="array" ref="G36">INDEX(Dados!$1:$350,MATCH($B36,Dados!$N:$N,0),MATCH(G$1,Dados!$1:$1,0))</f>
        <v>2022</v>
      </c>
      <c r="H36" s="43">
        <f t="array" ref="H36">INDEX(Dados!$1:$350,MATCH($B36,Dados!$N:$N,0),MATCH(H$1,Dados!$1:$1,0))</f>
        <v>3</v>
      </c>
      <c r="I36" s="43">
        <f t="array" ref="I36">INDEX(Dados!$1:$350,MATCH($B36,Dados!$N:$N,0),MATCH(I$1,Dados!$1:$1,0))</f>
        <v>2</v>
      </c>
      <c r="J36" s="43">
        <f t="array" ref="J36">INDEX(Dados!$1:$350,MATCH($B36,Dados!$N:$N,0),MATCH(J$1,Dados!$1:$1,0))</f>
        <v>1080</v>
      </c>
      <c r="K36" s="43">
        <f t="array" ref="K36">INDEX(Dados!$1:$350,MATCH($B36,Dados!$N:$N,0),MATCH(K$1,Dados!$1:$1,0))</f>
        <v>0</v>
      </c>
      <c r="L36" s="43">
        <f t="array" ref="L36">INDEX(Dados!$1:$350,MATCH($B36,Dados!$N:$N,0),MATCH(L$1,Dados!$1:$1,0))</f>
        <v>0</v>
      </c>
      <c r="M36" s="43">
        <f t="array" ref="M36">INDEX(Dados!$1:$350,MATCH($B36,Dados!$N:$N,0),MATCH(M$1,Dados!$1:$1,0))</f>
        <v>2</v>
      </c>
      <c r="N36" s="43">
        <f t="array" ref="N36">INDEX(Dados!$1:$350,MATCH($B36,Dados!$N:$N,0),MATCH(N$1,Dados!$1:$1,0))</f>
        <v>1100</v>
      </c>
      <c r="O36" s="43">
        <f t="array" ref="O36">INDEX(Dados!$1:$350,MATCH($B36,Dados!$N:$N,0),MATCH(O$1,Dados!$1:$1,0))</f>
        <v>0</v>
      </c>
      <c r="P36" s="43">
        <f t="array" ref="P36">INDEX(Dados!$1:$350,MATCH($B36,Dados!$N:$N,0),MATCH(P$1,Dados!$1:$1,0))</f>
        <v>0</v>
      </c>
      <c r="Q36" s="43">
        <f t="array" ref="Q36">INDEX(Dados!$1:$350,MATCH($B36,Dados!$N:$N,0),MATCH(Q$1,Dados!$1:$1,0))</f>
        <v>2</v>
      </c>
      <c r="R36" s="43">
        <f t="array" ref="R36">INDEX(Dados!$1:$350,MATCH($B36,Dados!$N:$N,0),MATCH(R$1,Dados!$1:$1,0))</f>
        <v>0</v>
      </c>
      <c r="S36" s="43">
        <f t="array" ref="S36">INDEX(Dados!$1:$350,MATCH($B36,Dados!$N:$N,0),MATCH(S$1,Dados!$1:$1,0))</f>
        <v>2</v>
      </c>
      <c r="T36" s="43">
        <f t="array" ref="T36">INDEX(Dados!$1:$350,MATCH($B36,Dados!$N:$N,0),MATCH(T$1,Dados!$1:$1,0))</f>
        <v>0</v>
      </c>
      <c r="U36" s="43">
        <f t="array" ref="U36">INDEX(Dados!$1:$350,MATCH($B36,Dados!$N:$N,0),MATCH(U$1,Dados!$1:$1,0))</f>
        <v>2</v>
      </c>
      <c r="V36" s="43">
        <f t="array" ref="V36">INDEX(Dados!$1:$350,MATCH($B36,Dados!$N:$N,0),MATCH(V$1,Dados!$1:$1,0))</f>
        <v>0</v>
      </c>
      <c r="W36" s="43">
        <f t="array" ref="W36">INDEX(Dados!$1:$350,MATCH($B36,Dados!$N:$N,0),MATCH(W$1,Dados!$1:$1,0))</f>
        <v>2</v>
      </c>
      <c r="X36" s="43">
        <f t="array" ref="X36">INDEX(Dados!$1:$350,MATCH($B36,Dados!$N:$N,0),MATCH(X$1,Dados!$1:$1,0))</f>
        <v>1</v>
      </c>
      <c r="Y36" s="43">
        <f t="array" ref="Y36">INDEX(Dados!$1:$350,MATCH($B36,Dados!$N:$N,0),MATCH(Y$1,Dados!$1:$1,0))</f>
        <v>2</v>
      </c>
      <c r="Z36" s="43">
        <f t="array" ref="Z36">INDEX(Dados!$1:$350,MATCH($B36,Dados!$N:$N,0),MATCH(Z$1,Dados!$1:$1,0))</f>
        <v>0</v>
      </c>
      <c r="AA36" s="43">
        <f t="array" ref="AA36">INDEX(Dados!$1:$350,MATCH($B36,Dados!$N:$N,0),MATCH(AA$1,Dados!$1:$1,0))</f>
        <v>2</v>
      </c>
      <c r="AB36" s="45">
        <v>0.0</v>
      </c>
      <c r="AC36" s="45">
        <v>2.0</v>
      </c>
      <c r="AD36" s="43">
        <f t="array" ref="AD36">INDEX(Dados!$1:$350,MATCH($B36,Dados!$N:$N,0),MATCH(AD$1,Dados!$1:$1,0))</f>
        <v>140</v>
      </c>
      <c r="AE36" s="43">
        <f t="array" ref="AE36">INDEX(Dados!$1:$350,MATCH($B36,Dados!$N:$N,0),MATCH(AE$1,Dados!$1:$1,0))</f>
        <v>2</v>
      </c>
      <c r="AF36" s="43">
        <f t="array" ref="AF36">INDEX(Dados!$1:$350,MATCH($B36,Dados!$N:$N,0),MATCH(AF$1,Dados!$1:$1,0))</f>
        <v>82</v>
      </c>
      <c r="AG36" s="43">
        <f t="array" ref="AG36">INDEX(Dados!$1:$350,MATCH($B36,Dados!$N:$N,0),MATCH(AG$1,Dados!$1:$1,0))</f>
        <v>2</v>
      </c>
      <c r="AH36" s="43">
        <f t="array" ref="AH36">INDEX(Dados!$1:$350,MATCH($B36,Dados!$N:$N,0),MATCH(AH$1,Dados!$1:$1,0))</f>
        <v>0</v>
      </c>
      <c r="AI36" s="43">
        <f t="array" ref="AI36">INDEX(Dados!$1:$350,MATCH($B36,Dados!$N:$N,0),MATCH(AI$1,Dados!$1:$1,0))</f>
        <v>2</v>
      </c>
      <c r="AJ36" s="43">
        <f t="array" ref="AJ36">INDEX(Dados!$1:$350,MATCH($B36,Dados!$N:$N,0),MATCH(AJ$1,Dados!$1:$1,0))</f>
        <v>706</v>
      </c>
      <c r="AK36" s="43">
        <f t="array" ref="AK36">INDEX(Dados!$1:$350,MATCH($B36,Dados!$N:$N,0),MATCH(AK$1,Dados!$1:$1,0))</f>
        <v>2</v>
      </c>
      <c r="AL36" s="3">
        <v>0.0</v>
      </c>
      <c r="AM36" s="3">
        <v>2.0</v>
      </c>
      <c r="AN36" s="43">
        <f t="array" ref="AN36">INDEX(Dados!$1:$350,MATCH($B36,Dados!$N:$N,0),MATCH(AN$1,Dados!$1:$1,0))</f>
        <v>46</v>
      </c>
      <c r="AO36" s="43">
        <f t="array" ref="AO36">INDEX(Dados!$1:$350,MATCH($B36,Dados!$N:$N,0),MATCH(AO$1,Dados!$1:$1,0))</f>
        <v>0</v>
      </c>
      <c r="AP36" s="43">
        <f t="array" ref="AP36">INDEX(Dados!$1:$350,MATCH($B36,Dados!$N:$N,0),MATCH(AP$1,Dados!$1:$1,0))</f>
        <v>90</v>
      </c>
      <c r="AQ36" s="43">
        <f t="array" ref="AQ36">INDEX(Dados!$1:$350,MATCH($B36,Dados!$N:$N,0),MATCH(AQ$1,Dados!$1:$1,0))</f>
        <v>0</v>
      </c>
      <c r="AR36" s="43">
        <f t="array" ref="AR36">INDEX(Dados!$1:$350,MATCH($B36,Dados!$N:$N,0),MATCH(AR$1,Dados!$1:$1,0))</f>
        <v>250</v>
      </c>
      <c r="AS36" s="3">
        <v>2.0</v>
      </c>
      <c r="AT36" s="43">
        <f t="array" ref="AT36">INDEX(Dados!$1:$350,MATCH($B36,Dados!$N:$N,0),MATCH(AT$1,Dados!$1:$1,0))</f>
        <v>297</v>
      </c>
      <c r="AU36" s="43">
        <f t="array" ref="AU36">INDEX(Dados!$1:$350,MATCH($B36,Dados!$N:$N,0),MATCH(AU$1,Dados!$1:$1,0))</f>
        <v>0</v>
      </c>
      <c r="AV36" s="43">
        <f t="array" ref="AV36">INDEX(Dados!$1:$350,MATCH($B36,Dados!$N:$N,0),MATCH(AV$1,Dados!$1:$1,0))</f>
        <v>70</v>
      </c>
      <c r="AW36" s="43">
        <f t="array" ref="AW36">INDEX(Dados!$1:$350,MATCH($B36,Dados!$N:$N,0),MATCH(AW$1,Dados!$1:$1,0))</f>
        <v>0</v>
      </c>
      <c r="AX36" s="43">
        <f t="array" ref="AX36">INDEX(Dados!$1:$350,MATCH($B36,Dados!$N:$N,0),MATCH(AX$1,Dados!$1:$1,0))</f>
        <v>11000</v>
      </c>
      <c r="AY36" s="43">
        <f t="array" ref="AY36">INDEX(Dados!$1:$350,MATCH($B36,Dados!$N:$N,0),MATCH(AY$1,Dados!$1:$1,0))</f>
        <v>2</v>
      </c>
      <c r="AZ36" s="43">
        <f t="array" ref="AZ36">INDEX(Dados!$1:$350,MATCH($B36,Dados!$N:$N,0),MATCH(AZ$1,Dados!$1:$1,0))</f>
        <v>70</v>
      </c>
      <c r="BA36" s="43">
        <f t="array" ref="BA36">INDEX(Dados!$1:$350,MATCH($B36,Dados!$N:$N,0),MATCH(BA$1,Dados!$1:$1,0))</f>
        <v>2</v>
      </c>
      <c r="BB36" s="43">
        <f t="array" ref="BB36">INDEX(Dados!$1:$350,MATCH($B36,Dados!$N:$N,0),MATCH(BB$1,Dados!$1:$1,0))</f>
        <v>2</v>
      </c>
      <c r="BC36" s="43">
        <f t="array" ref="BC36">INDEX(Dados!$1:$350,MATCH($B36,Dados!$N:$N,0),MATCH(BC$1,Dados!$1:$1,0))</f>
        <v>4</v>
      </c>
      <c r="BD36" s="43">
        <f t="array" ref="BD36">INDEX(Dados!$1:$350,MATCH($B36,Dados!$N:$N,0),MATCH(BD$1,Dados!$1:$1,0))</f>
        <v>1</v>
      </c>
      <c r="BE36" s="43">
        <f t="array" ref="BE36">INDEX(Dados!$1:$350,MATCH($B36,Dados!$N:$N,0),MATCH(BE$1,Dados!$1:$1,0))</f>
        <v>0</v>
      </c>
      <c r="BF36" s="43">
        <f t="array" ref="BF36">INDEX(Dados!$1:$350,MATCH($B36,Dados!$N:$N,0),MATCH(BF$1,Dados!$1:$1,0))</f>
        <v>1</v>
      </c>
      <c r="BG36" s="43">
        <f t="array" ref="BG36">INDEX(Dados!$1:$350,MATCH($B36,Dados!$N:$N,0),MATCH(BG$1,Dados!$1:$1,0))</f>
        <v>0</v>
      </c>
      <c r="BH36" s="43">
        <f t="array" ref="BH36">INDEX(Dados!$1:$350,MATCH($B36,Dados!$N:$N,0),MATCH(BH$1,Dados!$1:$1,0))</f>
        <v>1</v>
      </c>
      <c r="BI36" s="43">
        <f t="array" ref="BI36">INDEX(Dados!$1:$350,MATCH($B36,Dados!$N:$N,0),MATCH(BI$1,Dados!$1:$1,0))</f>
        <v>1</v>
      </c>
    </row>
    <row r="37">
      <c r="A37" s="3">
        <v>5.2202296808E10</v>
      </c>
      <c r="B37" s="3" t="s">
        <v>2081</v>
      </c>
      <c r="C37" s="3" t="s">
        <v>2080</v>
      </c>
      <c r="D37" s="43">
        <f t="array" ref="D37">INDEX(Dados!$1:$350,MATCH($B37,Dados!$N:$N,0),MATCH(D$1,Dados!$1:$1,0))</f>
        <v>17</v>
      </c>
      <c r="E37" s="44" t="s">
        <v>2562</v>
      </c>
      <c r="F37" s="43" t="s">
        <v>92</v>
      </c>
      <c r="G37" s="43">
        <f t="array" ref="G37">INDEX(Dados!$1:$350,MATCH($B37,Dados!$N:$N,0),MATCH(G$1,Dados!$1:$1,0))</f>
        <v>2023</v>
      </c>
      <c r="H37" s="43">
        <f t="array" ref="H37">INDEX(Dados!$1:$350,MATCH($B37,Dados!$N:$N,0),MATCH(H$1,Dados!$1:$1,0))</f>
        <v>2</v>
      </c>
      <c r="I37" s="43">
        <f t="array" ref="I37">INDEX(Dados!$1:$350,MATCH($B37,Dados!$N:$N,0),MATCH(I$1,Dados!$1:$1,0))</f>
        <v>2</v>
      </c>
      <c r="J37" s="43">
        <f t="array" ref="J37">INDEX(Dados!$1:$350,MATCH($B37,Dados!$N:$N,0),MATCH(J$1,Dados!$1:$1,0))</f>
        <v>0</v>
      </c>
      <c r="K37" s="43">
        <f t="array" ref="K37">INDEX(Dados!$1:$350,MATCH($B37,Dados!$N:$N,0),MATCH(K$1,Dados!$1:$1,0))</f>
        <v>2</v>
      </c>
      <c r="L37" s="43">
        <f t="array" ref="L37">INDEX(Dados!$1:$350,MATCH($B37,Dados!$N:$N,0),MATCH(L$1,Dados!$1:$1,0))</f>
        <v>1500</v>
      </c>
      <c r="M37" s="43">
        <f t="array" ref="M37">INDEX(Dados!$1:$350,MATCH($B37,Dados!$N:$N,0),MATCH(M$1,Dados!$1:$1,0))</f>
        <v>2</v>
      </c>
      <c r="N37" s="43">
        <f t="array" ref="N37">INDEX(Dados!$1:$350,MATCH($B37,Dados!$N:$N,0),MATCH(N$1,Dados!$1:$1,0))</f>
        <v>1200</v>
      </c>
      <c r="O37" s="43">
        <f t="array" ref="O37">INDEX(Dados!$1:$350,MATCH($B37,Dados!$N:$N,0),MATCH(O$1,Dados!$1:$1,0))</f>
        <v>2</v>
      </c>
      <c r="P37" s="43">
        <f t="array" ref="P37">INDEX(Dados!$1:$350,MATCH($B37,Dados!$N:$N,0),MATCH(P$1,Dados!$1:$1,0))</f>
        <v>0</v>
      </c>
      <c r="Q37" s="43">
        <f t="array" ref="Q37">INDEX(Dados!$1:$350,MATCH($B37,Dados!$N:$N,0),MATCH(Q$1,Dados!$1:$1,0))</f>
        <v>2</v>
      </c>
      <c r="R37" s="43">
        <f t="array" ref="R37">INDEX(Dados!$1:$350,MATCH($B37,Dados!$N:$N,0),MATCH(R$1,Dados!$1:$1,0))</f>
        <v>0</v>
      </c>
      <c r="S37" s="43">
        <f t="array" ref="S37">INDEX(Dados!$1:$350,MATCH($B37,Dados!$N:$N,0),MATCH(S$1,Dados!$1:$1,0))</f>
        <v>2</v>
      </c>
      <c r="T37" s="43">
        <f t="array" ref="T37">INDEX(Dados!$1:$350,MATCH($B37,Dados!$N:$N,0),MATCH(T$1,Dados!$1:$1,0))</f>
        <v>0</v>
      </c>
      <c r="U37" s="43">
        <f t="array" ref="U37">INDEX(Dados!$1:$350,MATCH($B37,Dados!$N:$N,0),MATCH(U$1,Dados!$1:$1,0))</f>
        <v>2</v>
      </c>
      <c r="V37" s="43">
        <f t="array" ref="V37">INDEX(Dados!$1:$350,MATCH($B37,Dados!$N:$N,0),MATCH(V$1,Dados!$1:$1,0))</f>
        <v>750</v>
      </c>
      <c r="W37" s="43">
        <f t="array" ref="W37">INDEX(Dados!$1:$350,MATCH($B37,Dados!$N:$N,0),MATCH(W$1,Dados!$1:$1,0))</f>
        <v>2</v>
      </c>
      <c r="X37" s="43">
        <f t="array" ref="X37">INDEX(Dados!$1:$350,MATCH($B37,Dados!$N:$N,0),MATCH(X$1,Dados!$1:$1,0))</f>
        <v>1</v>
      </c>
      <c r="Y37" s="43">
        <f t="array" ref="Y37">INDEX(Dados!$1:$350,MATCH($B37,Dados!$N:$N,0),MATCH(Y$1,Dados!$1:$1,0))</f>
        <v>2</v>
      </c>
      <c r="Z37" s="43">
        <f t="array" ref="Z37">INDEX(Dados!$1:$350,MATCH($B37,Dados!$N:$N,0),MATCH(Z$1,Dados!$1:$1,0))</f>
        <v>0</v>
      </c>
      <c r="AA37" s="43">
        <f t="array" ref="AA37">INDEX(Dados!$1:$350,MATCH($B37,Dados!$N:$N,0),MATCH(AA$1,Dados!$1:$1,0))</f>
        <v>2</v>
      </c>
      <c r="AB37" s="45">
        <v>0.0</v>
      </c>
      <c r="AC37" s="45">
        <v>2.0</v>
      </c>
      <c r="AD37" s="43">
        <f t="array" ref="AD37">INDEX(Dados!$1:$350,MATCH($B37,Dados!$N:$N,0),MATCH(AD$1,Dados!$1:$1,0))</f>
        <v>68</v>
      </c>
      <c r="AE37" s="43">
        <f t="array" ref="AE37">INDEX(Dados!$1:$350,MATCH($B37,Dados!$N:$N,0),MATCH(AE$1,Dados!$1:$1,0))</f>
        <v>2</v>
      </c>
      <c r="AF37" s="43">
        <f t="array" ref="AF37">INDEX(Dados!$1:$350,MATCH($B37,Dados!$N:$N,0),MATCH(AF$1,Dados!$1:$1,0))</f>
        <v>155</v>
      </c>
      <c r="AG37" s="43">
        <f t="array" ref="AG37">INDEX(Dados!$1:$350,MATCH($B37,Dados!$N:$N,0),MATCH(AG$1,Dados!$1:$1,0))</f>
        <v>2</v>
      </c>
      <c r="AH37" s="43">
        <f t="array" ref="AH37">INDEX(Dados!$1:$350,MATCH($B37,Dados!$N:$N,0),MATCH(AH$1,Dados!$1:$1,0))</f>
        <v>0</v>
      </c>
      <c r="AI37" s="43">
        <f t="array" ref="AI37">INDEX(Dados!$1:$350,MATCH($B37,Dados!$N:$N,0),MATCH(AI$1,Dados!$1:$1,0))</f>
        <v>2</v>
      </c>
      <c r="AJ37" s="43">
        <f t="array" ref="AJ37">INDEX(Dados!$1:$350,MATCH($B37,Dados!$N:$N,0),MATCH(AJ$1,Dados!$1:$1,0))</f>
        <v>0</v>
      </c>
      <c r="AK37" s="43">
        <f t="array" ref="AK37">INDEX(Dados!$1:$350,MATCH($B37,Dados!$N:$N,0),MATCH(AK$1,Dados!$1:$1,0))</f>
        <v>2</v>
      </c>
      <c r="AL37" s="3">
        <v>0.0</v>
      </c>
      <c r="AM37" s="3">
        <v>2.0</v>
      </c>
      <c r="AN37" s="43">
        <f t="array" ref="AN37">INDEX(Dados!$1:$350,MATCH($B37,Dados!$N:$N,0),MATCH(AN$1,Dados!$1:$1,0))</f>
        <v>0</v>
      </c>
      <c r="AO37" s="43">
        <f t="array" ref="AO37">INDEX(Dados!$1:$350,MATCH($B37,Dados!$N:$N,0),MATCH(AO$1,Dados!$1:$1,0))</f>
        <v>2</v>
      </c>
      <c r="AP37" s="43">
        <f t="array" ref="AP37">INDEX(Dados!$1:$350,MATCH($B37,Dados!$N:$N,0),MATCH(AP$1,Dados!$1:$1,0))</f>
        <v>110</v>
      </c>
      <c r="AQ37" s="43">
        <f t="array" ref="AQ37">INDEX(Dados!$1:$350,MATCH($B37,Dados!$N:$N,0),MATCH(AQ$1,Dados!$1:$1,0))</f>
        <v>2</v>
      </c>
      <c r="AR37" s="43">
        <f t="array" ref="AR37">INDEX(Dados!$1:$350,MATCH($B37,Dados!$N:$N,0),MATCH(AR$1,Dados!$1:$1,0))</f>
        <v>0</v>
      </c>
      <c r="AS37" s="3">
        <v>2.0</v>
      </c>
      <c r="AT37" s="43">
        <f t="array" ref="AT37">INDEX(Dados!$1:$350,MATCH($B37,Dados!$N:$N,0),MATCH(AT$1,Dados!$1:$1,0))</f>
        <v>0</v>
      </c>
      <c r="AU37" s="43">
        <f t="array" ref="AU37">INDEX(Dados!$1:$350,MATCH($B37,Dados!$N:$N,0),MATCH(AU$1,Dados!$1:$1,0))</f>
        <v>2</v>
      </c>
      <c r="AV37" s="43">
        <f t="array" ref="AV37">INDEX(Dados!$1:$350,MATCH($B37,Dados!$N:$N,0),MATCH(AV$1,Dados!$1:$1,0))</f>
        <v>0</v>
      </c>
      <c r="AW37" s="43">
        <f t="array" ref="AW37">INDEX(Dados!$1:$350,MATCH($B37,Dados!$N:$N,0),MATCH(AW$1,Dados!$1:$1,0))</f>
        <v>2</v>
      </c>
      <c r="AX37" s="43">
        <f t="array" ref="AX37">INDEX(Dados!$1:$350,MATCH($B37,Dados!$N:$N,0),MATCH(AX$1,Dados!$1:$1,0))</f>
        <v>0</v>
      </c>
      <c r="AY37" s="43">
        <f t="array" ref="AY37">INDEX(Dados!$1:$350,MATCH($B37,Dados!$N:$N,0),MATCH(AY$1,Dados!$1:$1,0))</f>
        <v>2</v>
      </c>
      <c r="AZ37" s="43">
        <f t="array" ref="AZ37">INDEX(Dados!$1:$350,MATCH($B37,Dados!$N:$N,0),MATCH(AZ$1,Dados!$1:$1,0))</f>
        <v>25</v>
      </c>
      <c r="BA37" s="43">
        <f t="array" ref="BA37">INDEX(Dados!$1:$350,MATCH($B37,Dados!$N:$N,0),MATCH(BA$1,Dados!$1:$1,0))</f>
        <v>2</v>
      </c>
      <c r="BB37" s="43">
        <f t="array" ref="BB37">INDEX(Dados!$1:$350,MATCH($B37,Dados!$N:$N,0),MATCH(BB$1,Dados!$1:$1,0))</f>
        <v>1</v>
      </c>
      <c r="BC37" s="43">
        <f t="array" ref="BC37">INDEX(Dados!$1:$350,MATCH($B37,Dados!$N:$N,0),MATCH(BC$1,Dados!$1:$1,0))</f>
        <v>5</v>
      </c>
      <c r="BD37" s="43">
        <f t="array" ref="BD37">INDEX(Dados!$1:$350,MATCH($B37,Dados!$N:$N,0),MATCH(BD$1,Dados!$1:$1,0))</f>
        <v>3</v>
      </c>
      <c r="BE37" s="43">
        <f t="array" ref="BE37">INDEX(Dados!$1:$350,MATCH($B37,Dados!$N:$N,0),MATCH(BE$1,Dados!$1:$1,0))</f>
        <v>0</v>
      </c>
      <c r="BF37" s="43">
        <f t="array" ref="BF37">INDEX(Dados!$1:$350,MATCH($B37,Dados!$N:$N,0),MATCH(BF$1,Dados!$1:$1,0))</f>
        <v>1</v>
      </c>
      <c r="BG37" s="43">
        <f t="array" ref="BG37">INDEX(Dados!$1:$350,MATCH($B37,Dados!$N:$N,0),MATCH(BG$1,Dados!$1:$1,0))</f>
        <v>0</v>
      </c>
      <c r="BH37" s="43">
        <f t="array" ref="BH37">INDEX(Dados!$1:$350,MATCH($B37,Dados!$N:$N,0),MATCH(BH$1,Dados!$1:$1,0))</f>
        <v>2</v>
      </c>
      <c r="BI37" s="43">
        <f t="array" ref="BI37">INDEX(Dados!$1:$350,MATCH($B37,Dados!$N:$N,0),MATCH(BI$1,Dados!$1:$1,0))</f>
        <v>2</v>
      </c>
    </row>
    <row r="38">
      <c r="A38" s="3">
        <v>5.1052851827E10</v>
      </c>
      <c r="B38" s="3" t="s">
        <v>2262</v>
      </c>
      <c r="C38" s="3" t="s">
        <v>2261</v>
      </c>
      <c r="D38" s="43">
        <f t="array" ref="D38">INDEX(Dados!$1:$350,MATCH($B38,Dados!$N:$N,0),MATCH(D$1,Dados!$1:$1,0))</f>
        <v>22</v>
      </c>
      <c r="E38" s="44" t="s">
        <v>2562</v>
      </c>
      <c r="F38" s="43" t="s">
        <v>92</v>
      </c>
      <c r="G38" s="43">
        <f t="array" ref="G38">INDEX(Dados!$1:$350,MATCH($B38,Dados!$N:$N,0),MATCH(G$1,Dados!$1:$1,0))</f>
        <v>2021</v>
      </c>
      <c r="H38" s="43">
        <f t="array" ref="H38">INDEX(Dados!$1:$350,MATCH($B38,Dados!$N:$N,0),MATCH(H$1,Dados!$1:$1,0))</f>
        <v>6</v>
      </c>
      <c r="I38" s="43">
        <f t="array" ref="I38">INDEX(Dados!$1:$350,MATCH($B38,Dados!$N:$N,0),MATCH(I$1,Dados!$1:$1,0))</f>
        <v>12</v>
      </c>
      <c r="J38" s="43">
        <f t="array" ref="J38">INDEX(Dados!$1:$350,MATCH($B38,Dados!$N:$N,0),MATCH(J$1,Dados!$1:$1,0))</f>
        <v>0</v>
      </c>
      <c r="K38" s="43">
        <f t="array" ref="K38">INDEX(Dados!$1:$350,MATCH($B38,Dados!$N:$N,0),MATCH(K$1,Dados!$1:$1,0))</f>
        <v>2</v>
      </c>
      <c r="L38" s="43">
        <f t="array" ref="L38">INDEX(Dados!$1:$350,MATCH($B38,Dados!$N:$N,0),MATCH(L$1,Dados!$1:$1,0))</f>
        <v>0</v>
      </c>
      <c r="M38" s="43">
        <f t="array" ref="M38">INDEX(Dados!$1:$350,MATCH($B38,Dados!$N:$N,0),MATCH(M$1,Dados!$1:$1,0))</f>
        <v>2</v>
      </c>
      <c r="N38" s="43">
        <f t="array" ref="N38">INDEX(Dados!$1:$350,MATCH($B38,Dados!$N:$N,0),MATCH(N$1,Dados!$1:$1,0))</f>
        <v>1750</v>
      </c>
      <c r="O38" s="43">
        <f t="array" ref="O38">INDEX(Dados!$1:$350,MATCH($B38,Dados!$N:$N,0),MATCH(O$1,Dados!$1:$1,0))</f>
        <v>2</v>
      </c>
      <c r="P38" s="43">
        <f t="array" ref="P38">INDEX(Dados!$1:$350,MATCH($B38,Dados!$N:$N,0),MATCH(P$1,Dados!$1:$1,0))</f>
        <v>0</v>
      </c>
      <c r="Q38" s="43">
        <f t="array" ref="Q38">INDEX(Dados!$1:$350,MATCH($B38,Dados!$N:$N,0),MATCH(Q$1,Dados!$1:$1,0))</f>
        <v>2</v>
      </c>
      <c r="R38" s="43">
        <f t="array" ref="R38">INDEX(Dados!$1:$350,MATCH($B38,Dados!$N:$N,0),MATCH(R$1,Dados!$1:$1,0))</f>
        <v>0</v>
      </c>
      <c r="S38" s="43">
        <f t="array" ref="S38">INDEX(Dados!$1:$350,MATCH($B38,Dados!$N:$N,0),MATCH(S$1,Dados!$1:$1,0))</f>
        <v>2</v>
      </c>
      <c r="T38" s="43">
        <f t="array" ref="T38">INDEX(Dados!$1:$350,MATCH($B38,Dados!$N:$N,0),MATCH(T$1,Dados!$1:$1,0))</f>
        <v>0</v>
      </c>
      <c r="U38" s="43">
        <f t="array" ref="U38">INDEX(Dados!$1:$350,MATCH($B38,Dados!$N:$N,0),MATCH(U$1,Dados!$1:$1,0))</f>
        <v>2</v>
      </c>
      <c r="V38" s="43">
        <f t="array" ref="V38">INDEX(Dados!$1:$350,MATCH($B38,Dados!$N:$N,0),MATCH(V$1,Dados!$1:$1,0))</f>
        <v>0</v>
      </c>
      <c r="W38" s="43">
        <f t="array" ref="W38">INDEX(Dados!$1:$350,MATCH($B38,Dados!$N:$N,0),MATCH(W$1,Dados!$1:$1,0))</f>
        <v>2</v>
      </c>
      <c r="X38" s="43">
        <f t="array" ref="X38">INDEX(Dados!$1:$350,MATCH($B38,Dados!$N:$N,0),MATCH(X$1,Dados!$1:$1,0))</f>
        <v>1</v>
      </c>
      <c r="Y38" s="43">
        <f t="array" ref="Y38">INDEX(Dados!$1:$350,MATCH($B38,Dados!$N:$N,0),MATCH(Y$1,Dados!$1:$1,0))</f>
        <v>2</v>
      </c>
      <c r="Z38" s="43">
        <f t="array" ref="Z38">INDEX(Dados!$1:$350,MATCH($B38,Dados!$N:$N,0),MATCH(Z$1,Dados!$1:$1,0))</f>
        <v>750</v>
      </c>
      <c r="AA38" s="43">
        <f t="array" ref="AA38">INDEX(Dados!$1:$350,MATCH($B38,Dados!$N:$N,0),MATCH(AA$1,Dados!$1:$1,0))</f>
        <v>0</v>
      </c>
      <c r="AB38" s="45">
        <v>0.0</v>
      </c>
      <c r="AC38" s="45">
        <v>2.0</v>
      </c>
      <c r="AD38" s="43">
        <f t="array" ref="AD38">INDEX(Dados!$1:$350,MATCH($B38,Dados!$N:$N,0),MATCH(AD$1,Dados!$1:$1,0))</f>
        <v>120</v>
      </c>
      <c r="AE38" s="43">
        <f t="array" ref="AE38">INDEX(Dados!$1:$350,MATCH($B38,Dados!$N:$N,0),MATCH(AE$1,Dados!$1:$1,0))</f>
        <v>2</v>
      </c>
      <c r="AF38" s="43">
        <f t="array" ref="AF38">INDEX(Dados!$1:$350,MATCH($B38,Dados!$N:$N,0),MATCH(AF$1,Dados!$1:$1,0))</f>
        <v>235</v>
      </c>
      <c r="AG38" s="43">
        <f t="array" ref="AG38">INDEX(Dados!$1:$350,MATCH($B38,Dados!$N:$N,0),MATCH(AG$1,Dados!$1:$1,0))</f>
        <v>2</v>
      </c>
      <c r="AH38" s="43">
        <f t="array" ref="AH38">INDEX(Dados!$1:$350,MATCH($B38,Dados!$N:$N,0),MATCH(AH$1,Dados!$1:$1,0))</f>
        <v>0</v>
      </c>
      <c r="AI38" s="43">
        <f t="array" ref="AI38">INDEX(Dados!$1:$350,MATCH($B38,Dados!$N:$N,0),MATCH(AI$1,Dados!$1:$1,0))</f>
        <v>2</v>
      </c>
      <c r="AJ38" s="43">
        <f t="array" ref="AJ38">INDEX(Dados!$1:$350,MATCH($B38,Dados!$N:$N,0),MATCH(AJ$1,Dados!$1:$1,0))</f>
        <v>0</v>
      </c>
      <c r="AK38" s="43">
        <f t="array" ref="AK38">INDEX(Dados!$1:$350,MATCH($B38,Dados!$N:$N,0),MATCH(AK$1,Dados!$1:$1,0))</f>
        <v>2</v>
      </c>
      <c r="AL38" s="3">
        <v>0.0</v>
      </c>
      <c r="AM38" s="3">
        <v>2.0</v>
      </c>
      <c r="AN38" s="43">
        <f t="array" ref="AN38">INDEX(Dados!$1:$350,MATCH($B38,Dados!$N:$N,0),MATCH(AN$1,Dados!$1:$1,0))</f>
        <v>14</v>
      </c>
      <c r="AO38" s="43">
        <f t="array" ref="AO38">INDEX(Dados!$1:$350,MATCH($B38,Dados!$N:$N,0),MATCH(AO$1,Dados!$1:$1,0))</f>
        <v>2</v>
      </c>
      <c r="AP38" s="43">
        <f t="array" ref="AP38">INDEX(Dados!$1:$350,MATCH($B38,Dados!$N:$N,0),MATCH(AP$1,Dados!$1:$1,0))</f>
        <v>72</v>
      </c>
      <c r="AQ38" s="43">
        <f t="array" ref="AQ38">INDEX(Dados!$1:$350,MATCH($B38,Dados!$N:$N,0),MATCH(AQ$1,Dados!$1:$1,0))</f>
        <v>2</v>
      </c>
      <c r="AR38" s="43">
        <f t="array" ref="AR38">INDEX(Dados!$1:$350,MATCH($B38,Dados!$N:$N,0),MATCH(AR$1,Dados!$1:$1,0))</f>
        <v>0</v>
      </c>
      <c r="AS38" s="3">
        <v>2.0</v>
      </c>
      <c r="AT38" s="43">
        <f t="array" ref="AT38">INDEX(Dados!$1:$350,MATCH($B38,Dados!$N:$N,0),MATCH(AT$1,Dados!$1:$1,0))</f>
        <v>0</v>
      </c>
      <c r="AU38" s="43">
        <f t="array" ref="AU38">INDEX(Dados!$1:$350,MATCH($B38,Dados!$N:$N,0),MATCH(AU$1,Dados!$1:$1,0))</f>
        <v>2</v>
      </c>
      <c r="AV38" s="43">
        <f t="array" ref="AV38">INDEX(Dados!$1:$350,MATCH($B38,Dados!$N:$N,0),MATCH(AV$1,Dados!$1:$1,0))</f>
        <v>334</v>
      </c>
      <c r="AW38" s="43">
        <f t="array" ref="AW38">INDEX(Dados!$1:$350,MATCH($B38,Dados!$N:$N,0),MATCH(AW$1,Dados!$1:$1,0))</f>
        <v>2</v>
      </c>
      <c r="AX38" s="43">
        <f t="array" ref="AX38">INDEX(Dados!$1:$350,MATCH($B38,Dados!$N:$N,0),MATCH(AX$1,Dados!$1:$1,0))</f>
        <v>0</v>
      </c>
      <c r="AY38" s="43">
        <f t="array" ref="AY38">INDEX(Dados!$1:$350,MATCH($B38,Dados!$N:$N,0),MATCH(AY$1,Dados!$1:$1,0))</f>
        <v>2</v>
      </c>
      <c r="AZ38" s="43">
        <f t="array" ref="AZ38">INDEX(Dados!$1:$350,MATCH($B38,Dados!$N:$N,0),MATCH(AZ$1,Dados!$1:$1,0))</f>
        <v>120</v>
      </c>
      <c r="BA38" s="43">
        <f t="array" ref="BA38">INDEX(Dados!$1:$350,MATCH($B38,Dados!$N:$N,0),MATCH(BA$1,Dados!$1:$1,0))</f>
        <v>2</v>
      </c>
      <c r="BB38" s="43">
        <f t="array" ref="BB38">INDEX(Dados!$1:$350,MATCH($B38,Dados!$N:$N,0),MATCH(BB$1,Dados!$1:$1,0))</f>
        <v>1</v>
      </c>
      <c r="BC38" s="43">
        <f t="array" ref="BC38">INDEX(Dados!$1:$350,MATCH($B38,Dados!$N:$N,0),MATCH(BC$1,Dados!$1:$1,0))</f>
        <v>5</v>
      </c>
      <c r="BD38" s="43">
        <f t="array" ref="BD38">INDEX(Dados!$1:$350,MATCH($B38,Dados!$N:$N,0),MATCH(BD$1,Dados!$1:$1,0))</f>
        <v>2</v>
      </c>
      <c r="BE38" s="43">
        <f t="array" ref="BE38">INDEX(Dados!$1:$350,MATCH($B38,Dados!$N:$N,0),MATCH(BE$1,Dados!$1:$1,0))</f>
        <v>0</v>
      </c>
      <c r="BF38" s="43">
        <f t="array" ref="BF38">INDEX(Dados!$1:$350,MATCH($B38,Dados!$N:$N,0),MATCH(BF$1,Dados!$1:$1,0))</f>
        <v>0</v>
      </c>
      <c r="BG38" s="43">
        <f t="array" ref="BG38">INDEX(Dados!$1:$350,MATCH($B38,Dados!$N:$N,0),MATCH(BG$1,Dados!$1:$1,0))</f>
        <v>0</v>
      </c>
      <c r="BH38" s="43">
        <f t="array" ref="BH38">INDEX(Dados!$1:$350,MATCH($B38,Dados!$N:$N,0),MATCH(BH$1,Dados!$1:$1,0))</f>
        <v>1</v>
      </c>
      <c r="BI38" s="43">
        <f t="array" ref="BI38">INDEX(Dados!$1:$350,MATCH($B38,Dados!$N:$N,0),MATCH(BI$1,Dados!$1:$1,0))</f>
        <v>1</v>
      </c>
    </row>
    <row r="39">
      <c r="A39" s="3">
        <v>5.42137878E10</v>
      </c>
      <c r="B39" s="3" t="s">
        <v>578</v>
      </c>
      <c r="C39" s="3" t="s">
        <v>577</v>
      </c>
      <c r="D39" s="43">
        <f t="array" ref="D39">INDEX(Dados!$1:$350,MATCH($B39,Dados!$N:$N,0),MATCH(D$1,Dados!$1:$1,0))</f>
        <v>19</v>
      </c>
      <c r="E39" s="44" t="s">
        <v>2562</v>
      </c>
      <c r="F39" s="43" t="s">
        <v>92</v>
      </c>
      <c r="G39" s="43">
        <f t="array" ref="G39">INDEX(Dados!$1:$350,MATCH($B39,Dados!$N:$N,0),MATCH(G$1,Dados!$1:$1,0))</f>
        <v>2023</v>
      </c>
      <c r="H39" s="43">
        <f t="array" ref="H39">INDEX(Dados!$1:$350,MATCH($B39,Dados!$N:$N,0),MATCH(H$1,Dados!$1:$1,0))</f>
        <v>2</v>
      </c>
      <c r="I39" s="43">
        <f t="array" ref="I39">INDEX(Dados!$1:$350,MATCH($B39,Dados!$N:$N,0),MATCH(I$1,Dados!$1:$1,0))</f>
        <v>2</v>
      </c>
      <c r="J39" s="43">
        <f t="array" ref="J39">INDEX(Dados!$1:$350,MATCH($B39,Dados!$N:$N,0),MATCH(J$1,Dados!$1:$1,0))</f>
        <v>0</v>
      </c>
      <c r="K39" s="43">
        <f t="array" ref="K39">INDEX(Dados!$1:$350,MATCH($B39,Dados!$N:$N,0),MATCH(K$1,Dados!$1:$1,0))</f>
        <v>2</v>
      </c>
      <c r="L39" s="43">
        <f t="array" ref="L39">INDEX(Dados!$1:$350,MATCH($B39,Dados!$N:$N,0),MATCH(L$1,Dados!$1:$1,0))</f>
        <v>0</v>
      </c>
      <c r="M39" s="43">
        <f t="array" ref="M39">INDEX(Dados!$1:$350,MATCH($B39,Dados!$N:$N,0),MATCH(M$1,Dados!$1:$1,0))</f>
        <v>2</v>
      </c>
      <c r="N39" s="43">
        <f t="array" ref="N39">INDEX(Dados!$1:$350,MATCH($B39,Dados!$N:$N,0),MATCH(N$1,Dados!$1:$1,0))</f>
        <v>2905</v>
      </c>
      <c r="O39" s="43">
        <f t="array" ref="O39">INDEX(Dados!$1:$350,MATCH($B39,Dados!$N:$N,0),MATCH(O$1,Dados!$1:$1,0))</f>
        <v>2</v>
      </c>
      <c r="P39" s="43">
        <f t="array" ref="P39">INDEX(Dados!$1:$350,MATCH($B39,Dados!$N:$N,0),MATCH(P$1,Dados!$1:$1,0))</f>
        <v>0</v>
      </c>
      <c r="Q39" s="43">
        <f t="array" ref="Q39">INDEX(Dados!$1:$350,MATCH($B39,Dados!$N:$N,0),MATCH(Q$1,Dados!$1:$1,0))</f>
        <v>2</v>
      </c>
      <c r="R39" s="43">
        <f t="array" ref="R39">INDEX(Dados!$1:$350,MATCH($B39,Dados!$N:$N,0),MATCH(R$1,Dados!$1:$1,0))</f>
        <v>0</v>
      </c>
      <c r="S39" s="43">
        <f t="array" ref="S39">INDEX(Dados!$1:$350,MATCH($B39,Dados!$N:$N,0),MATCH(S$1,Dados!$1:$1,0))</f>
        <v>2</v>
      </c>
      <c r="T39" s="43">
        <f t="array" ref="T39">INDEX(Dados!$1:$350,MATCH($B39,Dados!$N:$N,0),MATCH(T$1,Dados!$1:$1,0))</f>
        <v>0</v>
      </c>
      <c r="U39" s="43">
        <f t="array" ref="U39">INDEX(Dados!$1:$350,MATCH($B39,Dados!$N:$N,0),MATCH(U$1,Dados!$1:$1,0))</f>
        <v>2</v>
      </c>
      <c r="V39" s="43">
        <f t="array" ref="V39">INDEX(Dados!$1:$350,MATCH($B39,Dados!$N:$N,0),MATCH(V$1,Dados!$1:$1,0))</f>
        <v>600</v>
      </c>
      <c r="W39" s="43">
        <f t="array" ref="W39">INDEX(Dados!$1:$350,MATCH($B39,Dados!$N:$N,0),MATCH(W$1,Dados!$1:$1,0))</f>
        <v>2</v>
      </c>
      <c r="X39" s="43">
        <f t="array" ref="X39">INDEX(Dados!$1:$350,MATCH($B39,Dados!$N:$N,0),MATCH(X$1,Dados!$1:$1,0))</f>
        <v>2</v>
      </c>
      <c r="Y39" s="43">
        <f t="array" ref="Y39">INDEX(Dados!$1:$350,MATCH($B39,Dados!$N:$N,0),MATCH(Y$1,Dados!$1:$1,0))</f>
        <v>2</v>
      </c>
      <c r="Z39" s="43">
        <f t="array" ref="Z39">INDEX(Dados!$1:$350,MATCH($B39,Dados!$N:$N,0),MATCH(Z$1,Dados!$1:$1,0))</f>
        <v>1221</v>
      </c>
      <c r="AA39" s="43">
        <f t="array" ref="AA39">INDEX(Dados!$1:$350,MATCH($B39,Dados!$N:$N,0),MATCH(AA$1,Dados!$1:$1,0))</f>
        <v>2</v>
      </c>
      <c r="AB39" s="45">
        <v>0.0</v>
      </c>
      <c r="AC39" s="45">
        <v>2.0</v>
      </c>
      <c r="AD39" s="43">
        <f t="array" ref="AD39">INDEX(Dados!$1:$350,MATCH($B39,Dados!$N:$N,0),MATCH(AD$1,Dados!$1:$1,0))</f>
        <v>68</v>
      </c>
      <c r="AE39" s="43">
        <f t="array" ref="AE39">INDEX(Dados!$1:$350,MATCH($B39,Dados!$N:$N,0),MATCH(AE$1,Dados!$1:$1,0))</f>
        <v>2</v>
      </c>
      <c r="AF39" s="43">
        <f t="array" ref="AF39">INDEX(Dados!$1:$350,MATCH($B39,Dados!$N:$N,0),MATCH(AF$1,Dados!$1:$1,0))</f>
        <v>162</v>
      </c>
      <c r="AG39" s="43">
        <f t="array" ref="AG39">INDEX(Dados!$1:$350,MATCH($B39,Dados!$N:$N,0),MATCH(AG$1,Dados!$1:$1,0))</f>
        <v>2</v>
      </c>
      <c r="AH39" s="43">
        <f t="array" ref="AH39">INDEX(Dados!$1:$350,MATCH($B39,Dados!$N:$N,0),MATCH(AH$1,Dados!$1:$1,0))</f>
        <v>0</v>
      </c>
      <c r="AI39" s="43">
        <f t="array" ref="AI39">INDEX(Dados!$1:$350,MATCH($B39,Dados!$N:$N,0),MATCH(AI$1,Dados!$1:$1,0))</f>
        <v>2</v>
      </c>
      <c r="AJ39" s="43">
        <f t="array" ref="AJ39">INDEX(Dados!$1:$350,MATCH($B39,Dados!$N:$N,0),MATCH(AJ$1,Dados!$1:$1,0))</f>
        <v>0</v>
      </c>
      <c r="AK39" s="43">
        <f t="array" ref="AK39">INDEX(Dados!$1:$350,MATCH($B39,Dados!$N:$N,0),MATCH(AK$1,Dados!$1:$1,0))</f>
        <v>2</v>
      </c>
      <c r="AL39" s="3">
        <v>0.0</v>
      </c>
      <c r="AM39" s="3">
        <v>2.0</v>
      </c>
      <c r="AN39" s="43">
        <f t="array" ref="AN39">INDEX(Dados!$1:$350,MATCH($B39,Dados!$N:$N,0),MATCH(AN$1,Dados!$1:$1,0))</f>
        <v>0</v>
      </c>
      <c r="AO39" s="43">
        <f t="array" ref="AO39">INDEX(Dados!$1:$350,MATCH($B39,Dados!$N:$N,0),MATCH(AO$1,Dados!$1:$1,0))</f>
        <v>2</v>
      </c>
      <c r="AP39" s="43">
        <f t="array" ref="AP39">INDEX(Dados!$1:$350,MATCH($B39,Dados!$N:$N,0),MATCH(AP$1,Dados!$1:$1,0))</f>
        <v>107</v>
      </c>
      <c r="AQ39" s="43">
        <f t="array" ref="AQ39">INDEX(Dados!$1:$350,MATCH($B39,Dados!$N:$N,0),MATCH(AQ$1,Dados!$1:$1,0))</f>
        <v>2</v>
      </c>
      <c r="AR39" s="43">
        <f t="array" ref="AR39">INDEX(Dados!$1:$350,MATCH($B39,Dados!$N:$N,0),MATCH(AR$1,Dados!$1:$1,0))</f>
        <v>500</v>
      </c>
      <c r="AS39" s="3">
        <v>2.0</v>
      </c>
      <c r="AT39" s="43">
        <f t="array" ref="AT39">INDEX(Dados!$1:$350,MATCH($B39,Dados!$N:$N,0),MATCH(AT$1,Dados!$1:$1,0))</f>
        <v>0</v>
      </c>
      <c r="AU39" s="43">
        <f t="array" ref="AU39">INDEX(Dados!$1:$350,MATCH($B39,Dados!$N:$N,0),MATCH(AU$1,Dados!$1:$1,0))</f>
        <v>2</v>
      </c>
      <c r="AV39" s="43">
        <f t="array" ref="AV39">INDEX(Dados!$1:$350,MATCH($B39,Dados!$N:$N,0),MATCH(AV$1,Dados!$1:$1,0))</f>
        <v>50</v>
      </c>
      <c r="AW39" s="43">
        <f t="array" ref="AW39">INDEX(Dados!$1:$350,MATCH($B39,Dados!$N:$N,0),MATCH(AW$1,Dados!$1:$1,0))</f>
        <v>2</v>
      </c>
      <c r="AX39" s="43">
        <f t="array" ref="AX39">INDEX(Dados!$1:$350,MATCH($B39,Dados!$N:$N,0),MATCH(AX$1,Dados!$1:$1,0))</f>
        <v>0</v>
      </c>
      <c r="AY39" s="43">
        <f t="array" ref="AY39">INDEX(Dados!$1:$350,MATCH($B39,Dados!$N:$N,0),MATCH(AY$1,Dados!$1:$1,0))</f>
        <v>2</v>
      </c>
      <c r="AZ39" s="43">
        <f t="array" ref="AZ39">INDEX(Dados!$1:$350,MATCH($B39,Dados!$N:$N,0),MATCH(AZ$1,Dados!$1:$1,0))</f>
        <v>200</v>
      </c>
      <c r="BA39" s="43">
        <f t="array" ref="BA39">INDEX(Dados!$1:$350,MATCH($B39,Dados!$N:$N,0),MATCH(BA$1,Dados!$1:$1,0))</f>
        <v>2</v>
      </c>
      <c r="BB39" s="43">
        <f t="array" ref="BB39">INDEX(Dados!$1:$350,MATCH($B39,Dados!$N:$N,0),MATCH(BB$1,Dados!$1:$1,0))</f>
        <v>7</v>
      </c>
      <c r="BC39" s="43">
        <f t="array" ref="BC39">INDEX(Dados!$1:$350,MATCH($B39,Dados!$N:$N,0),MATCH(BC$1,Dados!$1:$1,0))</f>
        <v>7</v>
      </c>
      <c r="BD39" s="43">
        <f t="array" ref="BD39">INDEX(Dados!$1:$350,MATCH($B39,Dados!$N:$N,0),MATCH(BD$1,Dados!$1:$1,0))</f>
        <v>2</v>
      </c>
      <c r="BE39" s="43">
        <f t="array" ref="BE39">INDEX(Dados!$1:$350,MATCH($B39,Dados!$N:$N,0),MATCH(BE$1,Dados!$1:$1,0))</f>
        <v>0</v>
      </c>
      <c r="BF39" s="43">
        <f t="array" ref="BF39">INDEX(Dados!$1:$350,MATCH($B39,Dados!$N:$N,0),MATCH(BF$1,Dados!$1:$1,0))</f>
        <v>0</v>
      </c>
      <c r="BG39" s="43">
        <f t="array" ref="BG39">INDEX(Dados!$1:$350,MATCH($B39,Dados!$N:$N,0),MATCH(BG$1,Dados!$1:$1,0))</f>
        <v>0</v>
      </c>
      <c r="BH39" s="43">
        <f t="array" ref="BH39">INDEX(Dados!$1:$350,MATCH($B39,Dados!$N:$N,0),MATCH(BH$1,Dados!$1:$1,0))</f>
        <v>2</v>
      </c>
      <c r="BI39" s="43">
        <f t="array" ref="BI39">INDEX(Dados!$1:$350,MATCH($B39,Dados!$N:$N,0),MATCH(BI$1,Dados!$1:$1,0))</f>
        <v>2</v>
      </c>
    </row>
    <row r="40">
      <c r="A40" s="3">
        <v>4.9390181801E10</v>
      </c>
      <c r="B40" s="3" t="s">
        <v>1805</v>
      </c>
      <c r="C40" s="3" t="s">
        <v>1804</v>
      </c>
      <c r="D40" s="43">
        <f t="array" ref="D40">INDEX(Dados!$1:$350,MATCH($B40,Dados!$N:$N,0),MATCH(D$1,Dados!$1:$1,0))</f>
        <v>18</v>
      </c>
      <c r="E40" s="44" t="s">
        <v>2562</v>
      </c>
      <c r="F40" s="43" t="s">
        <v>92</v>
      </c>
      <c r="G40" s="43">
        <f t="array" ref="G40">INDEX(Dados!$1:$350,MATCH($B40,Dados!$N:$N,0),MATCH(G$1,Dados!$1:$1,0))</f>
        <v>2019</v>
      </c>
      <c r="H40" s="43">
        <f t="array" ref="H40">INDEX(Dados!$1:$350,MATCH($B40,Dados!$N:$N,0),MATCH(H$1,Dados!$1:$1,0))</f>
        <v>3</v>
      </c>
      <c r="I40" s="43">
        <f t="array" ref="I40">INDEX(Dados!$1:$350,MATCH($B40,Dados!$N:$N,0),MATCH(I$1,Dados!$1:$1,0))</f>
        <v>6</v>
      </c>
      <c r="J40" s="43">
        <f t="array" ref="J40">INDEX(Dados!$1:$350,MATCH($B40,Dados!$N:$N,0),MATCH(J$1,Dados!$1:$1,0))</f>
        <v>0</v>
      </c>
      <c r="K40" s="43">
        <f t="array" ref="K40">INDEX(Dados!$1:$350,MATCH($B40,Dados!$N:$N,0),MATCH(K$1,Dados!$1:$1,0))</f>
        <v>2</v>
      </c>
      <c r="L40" s="43">
        <f t="array" ref="L40">INDEX(Dados!$1:$350,MATCH($B40,Dados!$N:$N,0),MATCH(L$1,Dados!$1:$1,0))</f>
        <v>0</v>
      </c>
      <c r="M40" s="43">
        <f t="array" ref="M40">INDEX(Dados!$1:$350,MATCH($B40,Dados!$N:$N,0),MATCH(M$1,Dados!$1:$1,0))</f>
        <v>2</v>
      </c>
      <c r="N40" s="43">
        <f t="array" ref="N40">INDEX(Dados!$1:$350,MATCH($B40,Dados!$N:$N,0),MATCH(N$1,Dados!$1:$1,0))</f>
        <v>1400</v>
      </c>
      <c r="O40" s="43">
        <f t="array" ref="O40">INDEX(Dados!$1:$350,MATCH($B40,Dados!$N:$N,0),MATCH(O$1,Dados!$1:$1,0))</f>
        <v>2</v>
      </c>
      <c r="P40" s="43">
        <f t="array" ref="P40">INDEX(Dados!$1:$350,MATCH($B40,Dados!$N:$N,0),MATCH(P$1,Dados!$1:$1,0))</f>
        <v>0</v>
      </c>
      <c r="Q40" s="43">
        <f t="array" ref="Q40">INDEX(Dados!$1:$350,MATCH($B40,Dados!$N:$N,0),MATCH(Q$1,Dados!$1:$1,0))</f>
        <v>2</v>
      </c>
      <c r="R40" s="43">
        <f t="array" ref="R40">INDEX(Dados!$1:$350,MATCH($B40,Dados!$N:$N,0),MATCH(R$1,Dados!$1:$1,0))</f>
        <v>0</v>
      </c>
      <c r="S40" s="43">
        <f t="array" ref="S40">INDEX(Dados!$1:$350,MATCH($B40,Dados!$N:$N,0),MATCH(S$1,Dados!$1:$1,0))</f>
        <v>2</v>
      </c>
      <c r="T40" s="43">
        <f t="array" ref="T40">INDEX(Dados!$1:$350,MATCH($B40,Dados!$N:$N,0),MATCH(T$1,Dados!$1:$1,0))</f>
        <v>0</v>
      </c>
      <c r="U40" s="43">
        <f t="array" ref="U40">INDEX(Dados!$1:$350,MATCH($B40,Dados!$N:$N,0),MATCH(U$1,Dados!$1:$1,0))</f>
        <v>2</v>
      </c>
      <c r="V40" s="43">
        <f t="array" ref="V40">INDEX(Dados!$1:$350,MATCH($B40,Dados!$N:$N,0),MATCH(V$1,Dados!$1:$1,0))</f>
        <v>0</v>
      </c>
      <c r="W40" s="43">
        <f t="array" ref="W40">INDEX(Dados!$1:$350,MATCH($B40,Dados!$N:$N,0),MATCH(W$1,Dados!$1:$1,0))</f>
        <v>2</v>
      </c>
      <c r="X40" s="43">
        <f t="array" ref="X40">INDEX(Dados!$1:$350,MATCH($B40,Dados!$N:$N,0),MATCH(X$1,Dados!$1:$1,0))</f>
        <v>3</v>
      </c>
      <c r="Y40" s="43">
        <f t="array" ref="Y40">INDEX(Dados!$1:$350,MATCH($B40,Dados!$N:$N,0),MATCH(Y$1,Dados!$1:$1,0))</f>
        <v>2</v>
      </c>
      <c r="Z40" s="43">
        <f t="array" ref="Z40">INDEX(Dados!$1:$350,MATCH($B40,Dados!$N:$N,0),MATCH(Z$1,Dados!$1:$1,0))</f>
        <v>0</v>
      </c>
      <c r="AA40" s="43">
        <f t="array" ref="AA40">INDEX(Dados!$1:$350,MATCH($B40,Dados!$N:$N,0),MATCH(AA$1,Dados!$1:$1,0))</f>
        <v>2</v>
      </c>
      <c r="AB40" s="45">
        <v>0.0</v>
      </c>
      <c r="AC40" s="45">
        <v>2.0</v>
      </c>
      <c r="AD40" s="43">
        <f t="array" ref="AD40">INDEX(Dados!$1:$350,MATCH($B40,Dados!$N:$N,0),MATCH(AD$1,Dados!$1:$1,0))</f>
        <v>66</v>
      </c>
      <c r="AE40" s="43">
        <f t="array" ref="AE40">INDEX(Dados!$1:$350,MATCH($B40,Dados!$N:$N,0),MATCH(AE$1,Dados!$1:$1,0))</f>
        <v>2</v>
      </c>
      <c r="AF40" s="43">
        <f t="array" ref="AF40">INDEX(Dados!$1:$350,MATCH($B40,Dados!$N:$N,0),MATCH(AF$1,Dados!$1:$1,0))</f>
        <v>108</v>
      </c>
      <c r="AG40" s="43">
        <f t="array" ref="AG40">INDEX(Dados!$1:$350,MATCH($B40,Dados!$N:$N,0),MATCH(AG$1,Dados!$1:$1,0))</f>
        <v>2</v>
      </c>
      <c r="AH40" s="43">
        <f t="array" ref="AH40">INDEX(Dados!$1:$350,MATCH($B40,Dados!$N:$N,0),MATCH(AH$1,Dados!$1:$1,0))</f>
        <v>0</v>
      </c>
      <c r="AI40" s="43">
        <f t="array" ref="AI40">INDEX(Dados!$1:$350,MATCH($B40,Dados!$N:$N,0),MATCH(AI$1,Dados!$1:$1,0))</f>
        <v>2</v>
      </c>
      <c r="AJ40" s="43">
        <f t="array" ref="AJ40">INDEX(Dados!$1:$350,MATCH($B40,Dados!$N:$N,0),MATCH(AJ$1,Dados!$1:$1,0))</f>
        <v>0</v>
      </c>
      <c r="AK40" s="43">
        <f t="array" ref="AK40">INDEX(Dados!$1:$350,MATCH($B40,Dados!$N:$N,0),MATCH(AK$1,Dados!$1:$1,0))</f>
        <v>2</v>
      </c>
      <c r="AL40" s="3">
        <v>0.0</v>
      </c>
      <c r="AM40" s="3">
        <v>2.0</v>
      </c>
      <c r="AN40" s="43">
        <f t="array" ref="AN40">INDEX(Dados!$1:$350,MATCH($B40,Dados!$N:$N,0),MATCH(AN$1,Dados!$1:$1,0))</f>
        <v>0</v>
      </c>
      <c r="AO40" s="43">
        <f t="array" ref="AO40">INDEX(Dados!$1:$350,MATCH($B40,Dados!$N:$N,0),MATCH(AO$1,Dados!$1:$1,0))</f>
        <v>2</v>
      </c>
      <c r="AP40" s="43">
        <f t="array" ref="AP40">INDEX(Dados!$1:$350,MATCH($B40,Dados!$N:$N,0),MATCH(AP$1,Dados!$1:$1,0))</f>
        <v>0</v>
      </c>
      <c r="AQ40" s="43">
        <f t="array" ref="AQ40">INDEX(Dados!$1:$350,MATCH($B40,Dados!$N:$N,0),MATCH(AQ$1,Dados!$1:$1,0))</f>
        <v>2</v>
      </c>
      <c r="AR40" s="43">
        <f t="array" ref="AR40">INDEX(Dados!$1:$350,MATCH($B40,Dados!$N:$N,0),MATCH(AR$1,Dados!$1:$1,0))</f>
        <v>0</v>
      </c>
      <c r="AS40" s="3">
        <v>2.0</v>
      </c>
      <c r="AT40" s="43">
        <f t="array" ref="AT40">INDEX(Dados!$1:$350,MATCH($B40,Dados!$N:$N,0),MATCH(AT$1,Dados!$1:$1,0))</f>
        <v>0</v>
      </c>
      <c r="AU40" s="43">
        <f t="array" ref="AU40">INDEX(Dados!$1:$350,MATCH($B40,Dados!$N:$N,0),MATCH(AU$1,Dados!$1:$1,0))</f>
        <v>2</v>
      </c>
      <c r="AV40" s="43">
        <f t="array" ref="AV40">INDEX(Dados!$1:$350,MATCH($B40,Dados!$N:$N,0),MATCH(AV$1,Dados!$1:$1,0))</f>
        <v>0</v>
      </c>
      <c r="AW40" s="43">
        <f t="array" ref="AW40">INDEX(Dados!$1:$350,MATCH($B40,Dados!$N:$N,0),MATCH(AW$1,Dados!$1:$1,0))</f>
        <v>2</v>
      </c>
      <c r="AX40" s="43">
        <f t="array" ref="AX40">INDEX(Dados!$1:$350,MATCH($B40,Dados!$N:$N,0),MATCH(AX$1,Dados!$1:$1,0))</f>
        <v>0</v>
      </c>
      <c r="AY40" s="43">
        <f t="array" ref="AY40">INDEX(Dados!$1:$350,MATCH($B40,Dados!$N:$N,0),MATCH(AY$1,Dados!$1:$1,0))</f>
        <v>2</v>
      </c>
      <c r="AZ40" s="43">
        <f t="array" ref="AZ40">INDEX(Dados!$1:$350,MATCH($B40,Dados!$N:$N,0),MATCH(AZ$1,Dados!$1:$1,0))</f>
        <v>110</v>
      </c>
      <c r="BA40" s="43">
        <f t="array" ref="BA40">INDEX(Dados!$1:$350,MATCH($B40,Dados!$N:$N,0),MATCH(BA$1,Dados!$1:$1,0))</f>
        <v>2</v>
      </c>
      <c r="BB40" s="43">
        <f t="array" ref="BB40">INDEX(Dados!$1:$350,MATCH($B40,Dados!$N:$N,0),MATCH(BB$1,Dados!$1:$1,0))</f>
        <v>5</v>
      </c>
      <c r="BC40" s="43">
        <f t="array" ref="BC40">INDEX(Dados!$1:$350,MATCH($B40,Dados!$N:$N,0),MATCH(BC$1,Dados!$1:$1,0))</f>
        <v>7</v>
      </c>
      <c r="BD40" s="43">
        <f t="array" ref="BD40">INDEX(Dados!$1:$350,MATCH($B40,Dados!$N:$N,0),MATCH(BD$1,Dados!$1:$1,0))</f>
        <v>3</v>
      </c>
      <c r="BE40" s="43">
        <f t="array" ref="BE40">INDEX(Dados!$1:$350,MATCH($B40,Dados!$N:$N,0),MATCH(BE$1,Dados!$1:$1,0))</f>
        <v>0</v>
      </c>
      <c r="BF40" s="43">
        <f t="array" ref="BF40">INDEX(Dados!$1:$350,MATCH($B40,Dados!$N:$N,0),MATCH(BF$1,Dados!$1:$1,0))</f>
        <v>0</v>
      </c>
      <c r="BG40" s="43">
        <f t="array" ref="BG40">INDEX(Dados!$1:$350,MATCH($B40,Dados!$N:$N,0),MATCH(BG$1,Dados!$1:$1,0))</f>
        <v>0</v>
      </c>
      <c r="BH40" s="43">
        <f t="array" ref="BH40">INDEX(Dados!$1:$350,MATCH($B40,Dados!$N:$N,0),MATCH(BH$1,Dados!$1:$1,0))</f>
        <v>2</v>
      </c>
      <c r="BI40" s="43">
        <f t="array" ref="BI40">INDEX(Dados!$1:$350,MATCH($B40,Dados!$N:$N,0),MATCH(BI$1,Dados!$1:$1,0))</f>
        <v>2</v>
      </c>
    </row>
    <row r="41">
      <c r="A41" s="3">
        <v>1.4724313757E10</v>
      </c>
      <c r="B41" s="3" t="s">
        <v>1519</v>
      </c>
      <c r="C41" s="3" t="s">
        <v>1518</v>
      </c>
      <c r="D41" s="43">
        <f t="array" ref="D41">INDEX(Dados!$1:$350,MATCH($B41,Dados!$N:$N,0),MATCH(D$1,Dados!$1:$1,0))</f>
        <v>25</v>
      </c>
      <c r="E41" s="44" t="s">
        <v>2562</v>
      </c>
      <c r="F41" s="43" t="s">
        <v>92</v>
      </c>
      <c r="G41" s="43">
        <f t="array" ref="G41">INDEX(Dados!$1:$350,MATCH($B41,Dados!$N:$N,0),MATCH(G$1,Dados!$1:$1,0))</f>
        <v>2016</v>
      </c>
      <c r="H41" s="43">
        <f t="array" ref="H41">INDEX(Dados!$1:$350,MATCH($B41,Dados!$N:$N,0),MATCH(H$1,Dados!$1:$1,0))</f>
        <v>3</v>
      </c>
      <c r="I41" s="43">
        <f t="array" ref="I41">INDEX(Dados!$1:$350,MATCH($B41,Dados!$N:$N,0),MATCH(I$1,Dados!$1:$1,0))</f>
        <v>6</v>
      </c>
      <c r="J41" s="43">
        <f t="array" ref="J41">INDEX(Dados!$1:$350,MATCH($B41,Dados!$N:$N,0),MATCH(J$1,Dados!$1:$1,0))</f>
        <v>0</v>
      </c>
      <c r="K41" s="43">
        <f t="array" ref="K41">INDEX(Dados!$1:$350,MATCH($B41,Dados!$N:$N,0),MATCH(K$1,Dados!$1:$1,0))</f>
        <v>2</v>
      </c>
      <c r="L41" s="43">
        <f t="array" ref="L41">INDEX(Dados!$1:$350,MATCH($B41,Dados!$N:$N,0),MATCH(L$1,Dados!$1:$1,0))</f>
        <v>443</v>
      </c>
      <c r="M41" s="43">
        <f t="array" ref="M41">INDEX(Dados!$1:$350,MATCH($B41,Dados!$N:$N,0),MATCH(M$1,Dados!$1:$1,0))</f>
        <v>2</v>
      </c>
      <c r="N41" s="43">
        <f t="array" ref="N41">INDEX(Dados!$1:$350,MATCH($B41,Dados!$N:$N,0),MATCH(N$1,Dados!$1:$1,0))</f>
        <v>0</v>
      </c>
      <c r="O41" s="43">
        <f t="array" ref="O41">INDEX(Dados!$1:$350,MATCH($B41,Dados!$N:$N,0),MATCH(O$1,Dados!$1:$1,0))</f>
        <v>2</v>
      </c>
      <c r="P41" s="43">
        <f t="array" ref="P41">INDEX(Dados!$1:$350,MATCH($B41,Dados!$N:$N,0),MATCH(P$1,Dados!$1:$1,0))</f>
        <v>0</v>
      </c>
      <c r="Q41" s="43">
        <f t="array" ref="Q41">INDEX(Dados!$1:$350,MATCH($B41,Dados!$N:$N,0),MATCH(Q$1,Dados!$1:$1,0))</f>
        <v>2</v>
      </c>
      <c r="R41" s="43">
        <f t="array" ref="R41">INDEX(Dados!$1:$350,MATCH($B41,Dados!$N:$N,0),MATCH(R$1,Dados!$1:$1,0))</f>
        <v>0</v>
      </c>
      <c r="S41" s="43">
        <f t="array" ref="S41">INDEX(Dados!$1:$350,MATCH($B41,Dados!$N:$N,0),MATCH(S$1,Dados!$1:$1,0))</f>
        <v>2</v>
      </c>
      <c r="T41" s="43">
        <f t="array" ref="T41">INDEX(Dados!$1:$350,MATCH($B41,Dados!$N:$N,0),MATCH(T$1,Dados!$1:$1,0))</f>
        <v>0</v>
      </c>
      <c r="U41" s="43">
        <f t="array" ref="U41">INDEX(Dados!$1:$350,MATCH($B41,Dados!$N:$N,0),MATCH(U$1,Dados!$1:$1,0))</f>
        <v>2</v>
      </c>
      <c r="V41" s="43">
        <f t="array" ref="V41">INDEX(Dados!$1:$350,MATCH($B41,Dados!$N:$N,0),MATCH(V$1,Dados!$1:$1,0))</f>
        <v>0</v>
      </c>
      <c r="W41" s="43">
        <f t="array" ref="W41">INDEX(Dados!$1:$350,MATCH($B41,Dados!$N:$N,0),MATCH(W$1,Dados!$1:$1,0))</f>
        <v>2</v>
      </c>
      <c r="X41" s="43">
        <f t="array" ref="X41">INDEX(Dados!$1:$350,MATCH($B41,Dados!$N:$N,0),MATCH(X$1,Dados!$1:$1,0))</f>
        <v>1</v>
      </c>
      <c r="Y41" s="43">
        <f t="array" ref="Y41">INDEX(Dados!$1:$350,MATCH($B41,Dados!$N:$N,0),MATCH(Y$1,Dados!$1:$1,0))</f>
        <v>2</v>
      </c>
      <c r="Z41" s="43">
        <f t="array" ref="Z41">INDEX(Dados!$1:$350,MATCH($B41,Dados!$N:$N,0),MATCH(Z$1,Dados!$1:$1,0))</f>
        <v>0</v>
      </c>
      <c r="AA41" s="43">
        <f t="array" ref="AA41">INDEX(Dados!$1:$350,MATCH($B41,Dados!$N:$N,0),MATCH(AA$1,Dados!$1:$1,0))</f>
        <v>2</v>
      </c>
      <c r="AB41" s="45">
        <v>0.0</v>
      </c>
      <c r="AC41" s="45">
        <v>2.0</v>
      </c>
      <c r="AD41" s="43">
        <f t="array" ref="AD41">INDEX(Dados!$1:$350,MATCH($B41,Dados!$N:$N,0),MATCH(AD$1,Dados!$1:$1,0))</f>
        <v>65</v>
      </c>
      <c r="AE41" s="43">
        <f t="array" ref="AE41">INDEX(Dados!$1:$350,MATCH($B41,Dados!$N:$N,0),MATCH(AE$1,Dados!$1:$1,0))</f>
        <v>2</v>
      </c>
      <c r="AF41" s="43">
        <f t="array" ref="AF41">INDEX(Dados!$1:$350,MATCH($B41,Dados!$N:$N,0),MATCH(AF$1,Dados!$1:$1,0))</f>
        <v>55</v>
      </c>
      <c r="AG41" s="43">
        <f t="array" ref="AG41">INDEX(Dados!$1:$350,MATCH($B41,Dados!$N:$N,0),MATCH(AG$1,Dados!$1:$1,0))</f>
        <v>2</v>
      </c>
      <c r="AH41" s="43">
        <f t="array" ref="AH41">INDEX(Dados!$1:$350,MATCH($B41,Dados!$N:$N,0),MATCH(AH$1,Dados!$1:$1,0))</f>
        <v>742</v>
      </c>
      <c r="AI41" s="43">
        <f t="array" ref="AI41">INDEX(Dados!$1:$350,MATCH($B41,Dados!$N:$N,0),MATCH(AI$1,Dados!$1:$1,0))</f>
        <v>2</v>
      </c>
      <c r="AJ41" s="43">
        <f t="array" ref="AJ41">INDEX(Dados!$1:$350,MATCH($B41,Dados!$N:$N,0),MATCH(AJ$1,Dados!$1:$1,0))</f>
        <v>631</v>
      </c>
      <c r="AK41" s="43">
        <f t="array" ref="AK41">INDEX(Dados!$1:$350,MATCH($B41,Dados!$N:$N,0),MATCH(AK$1,Dados!$1:$1,0))</f>
        <v>2</v>
      </c>
      <c r="AL41" s="3">
        <v>0.0</v>
      </c>
      <c r="AM41" s="3">
        <v>2.0</v>
      </c>
      <c r="AN41" s="43">
        <f t="array" ref="AN41">INDEX(Dados!$1:$350,MATCH($B41,Dados!$N:$N,0),MATCH(AN$1,Dados!$1:$1,0))</f>
        <v>0</v>
      </c>
      <c r="AO41" s="43">
        <f t="array" ref="AO41">INDEX(Dados!$1:$350,MATCH($B41,Dados!$N:$N,0),MATCH(AO$1,Dados!$1:$1,0))</f>
        <v>2</v>
      </c>
      <c r="AP41" s="43">
        <f t="array" ref="AP41">INDEX(Dados!$1:$350,MATCH($B41,Dados!$N:$N,0),MATCH(AP$1,Dados!$1:$1,0))</f>
        <v>70</v>
      </c>
      <c r="AQ41" s="43">
        <f t="array" ref="AQ41">INDEX(Dados!$1:$350,MATCH($B41,Dados!$N:$N,0),MATCH(AQ$1,Dados!$1:$1,0))</f>
        <v>2</v>
      </c>
      <c r="AR41" s="43">
        <f t="array" ref="AR41">INDEX(Dados!$1:$350,MATCH($B41,Dados!$N:$N,0),MATCH(AR$1,Dados!$1:$1,0))</f>
        <v>200</v>
      </c>
      <c r="AS41" s="3">
        <v>2.0</v>
      </c>
      <c r="AT41" s="43">
        <f t="array" ref="AT41">INDEX(Dados!$1:$350,MATCH($B41,Dados!$N:$N,0),MATCH(AT$1,Dados!$1:$1,0))</f>
        <v>0</v>
      </c>
      <c r="AU41" s="43">
        <f t="array" ref="AU41">INDEX(Dados!$1:$350,MATCH($B41,Dados!$N:$N,0),MATCH(AU$1,Dados!$1:$1,0))</f>
        <v>2</v>
      </c>
      <c r="AV41" s="43">
        <f t="array" ref="AV41">INDEX(Dados!$1:$350,MATCH($B41,Dados!$N:$N,0),MATCH(AV$1,Dados!$1:$1,0))</f>
        <v>0</v>
      </c>
      <c r="AW41" s="43">
        <f t="array" ref="AW41">INDEX(Dados!$1:$350,MATCH($B41,Dados!$N:$N,0),MATCH(AW$1,Dados!$1:$1,0))</f>
        <v>2</v>
      </c>
      <c r="AX41" s="43">
        <f t="array" ref="AX41">INDEX(Dados!$1:$350,MATCH($B41,Dados!$N:$N,0),MATCH(AX$1,Dados!$1:$1,0))</f>
        <v>0</v>
      </c>
      <c r="AY41" s="43">
        <f t="array" ref="AY41">INDEX(Dados!$1:$350,MATCH($B41,Dados!$N:$N,0),MATCH(AY$1,Dados!$1:$1,0))</f>
        <v>2</v>
      </c>
      <c r="AZ41" s="43">
        <f t="array" ref="AZ41">INDEX(Dados!$1:$350,MATCH($B41,Dados!$N:$N,0),MATCH(AZ$1,Dados!$1:$1,0))</f>
        <v>300</v>
      </c>
      <c r="BA41" s="43">
        <f t="array" ref="BA41">INDEX(Dados!$1:$350,MATCH($B41,Dados!$N:$N,0),MATCH(BA$1,Dados!$1:$1,0))</f>
        <v>2</v>
      </c>
      <c r="BB41" s="43">
        <f t="array" ref="BB41">INDEX(Dados!$1:$350,MATCH($B41,Dados!$N:$N,0),MATCH(BB$1,Dados!$1:$1,0))</f>
        <v>4</v>
      </c>
      <c r="BC41" s="43">
        <f t="array" ref="BC41">INDEX(Dados!$1:$350,MATCH($B41,Dados!$N:$N,0),MATCH(BC$1,Dados!$1:$1,0))</f>
        <v>2</v>
      </c>
      <c r="BD41" s="43">
        <f t="array" ref="BD41">INDEX(Dados!$1:$350,MATCH($B41,Dados!$N:$N,0),MATCH(BD$1,Dados!$1:$1,0))</f>
        <v>1</v>
      </c>
      <c r="BE41" s="43">
        <f t="array" ref="BE41">INDEX(Dados!$1:$350,MATCH($B41,Dados!$N:$N,0),MATCH(BE$1,Dados!$1:$1,0))</f>
        <v>0</v>
      </c>
      <c r="BF41" s="43">
        <f t="array" ref="BF41">INDEX(Dados!$1:$350,MATCH($B41,Dados!$N:$N,0),MATCH(BF$1,Dados!$1:$1,0))</f>
        <v>1</v>
      </c>
      <c r="BG41" s="43">
        <f t="array" ref="BG41">INDEX(Dados!$1:$350,MATCH($B41,Dados!$N:$N,0),MATCH(BG$1,Dados!$1:$1,0))</f>
        <v>0</v>
      </c>
      <c r="BH41" s="43">
        <f t="array" ref="BH41">INDEX(Dados!$1:$350,MATCH($B41,Dados!$N:$N,0),MATCH(BH$1,Dados!$1:$1,0))</f>
        <v>2</v>
      </c>
      <c r="BI41" s="43">
        <f t="array" ref="BI41">INDEX(Dados!$1:$350,MATCH($B41,Dados!$N:$N,0),MATCH(BI$1,Dados!$1:$1,0))</f>
        <v>1</v>
      </c>
    </row>
    <row r="42">
      <c r="A42" s="3">
        <v>5.3927519898E10</v>
      </c>
      <c r="B42" s="3" t="s">
        <v>457</v>
      </c>
      <c r="C42" s="3" t="s">
        <v>456</v>
      </c>
      <c r="D42" s="43">
        <f t="array" ref="D42">INDEX(Dados!$1:$350,MATCH($B42,Dados!$N:$N,0),MATCH(D$1,Dados!$1:$1,0))</f>
        <v>18</v>
      </c>
      <c r="E42" s="44" t="s">
        <v>2562</v>
      </c>
      <c r="F42" s="43" t="s">
        <v>92</v>
      </c>
      <c r="G42" s="43">
        <f t="array" ref="G42">INDEX(Dados!$1:$350,MATCH($B42,Dados!$N:$N,0),MATCH(G$1,Dados!$1:$1,0))</f>
        <v>2017</v>
      </c>
      <c r="H42" s="43">
        <f t="array" ref="H42">INDEX(Dados!$1:$350,MATCH($B42,Dados!$N:$N,0),MATCH(H$1,Dados!$1:$1,0))</f>
        <v>4</v>
      </c>
      <c r="I42" s="43">
        <f t="array" ref="I42">INDEX(Dados!$1:$350,MATCH($B42,Dados!$N:$N,0),MATCH(I$1,Dados!$1:$1,0))</f>
        <v>8</v>
      </c>
      <c r="J42" s="43">
        <f t="array" ref="J42">INDEX(Dados!$1:$350,MATCH($B42,Dados!$N:$N,0),MATCH(J$1,Dados!$1:$1,0))</f>
        <v>0</v>
      </c>
      <c r="K42" s="43">
        <f t="array" ref="K42">INDEX(Dados!$1:$350,MATCH($B42,Dados!$N:$N,0),MATCH(K$1,Dados!$1:$1,0))</f>
        <v>2</v>
      </c>
      <c r="L42" s="43">
        <f t="array" ref="L42">INDEX(Dados!$1:$350,MATCH($B42,Dados!$N:$N,0),MATCH(L$1,Dados!$1:$1,0))</f>
        <v>0</v>
      </c>
      <c r="M42" s="43">
        <f t="array" ref="M42">INDEX(Dados!$1:$350,MATCH($B42,Dados!$N:$N,0),MATCH(M$1,Dados!$1:$1,0))</f>
        <v>2</v>
      </c>
      <c r="N42" s="43">
        <f t="array" ref="N42">INDEX(Dados!$1:$350,MATCH($B42,Dados!$N:$N,0),MATCH(N$1,Dados!$1:$1,0))</f>
        <v>1857</v>
      </c>
      <c r="O42" s="43">
        <f t="array" ref="O42">INDEX(Dados!$1:$350,MATCH($B42,Dados!$N:$N,0),MATCH(O$1,Dados!$1:$1,0))</f>
        <v>2</v>
      </c>
      <c r="P42" s="43">
        <f t="array" ref="P42">INDEX(Dados!$1:$350,MATCH($B42,Dados!$N:$N,0),MATCH(P$1,Dados!$1:$1,0))</f>
        <v>0</v>
      </c>
      <c r="Q42" s="43">
        <f t="array" ref="Q42">INDEX(Dados!$1:$350,MATCH($B42,Dados!$N:$N,0),MATCH(Q$1,Dados!$1:$1,0))</f>
        <v>2</v>
      </c>
      <c r="R42" s="43">
        <f t="array" ref="R42">INDEX(Dados!$1:$350,MATCH($B42,Dados!$N:$N,0),MATCH(R$1,Dados!$1:$1,0))</f>
        <v>0</v>
      </c>
      <c r="S42" s="43">
        <f t="array" ref="S42">INDEX(Dados!$1:$350,MATCH($B42,Dados!$N:$N,0),MATCH(S$1,Dados!$1:$1,0))</f>
        <v>2</v>
      </c>
      <c r="T42" s="43">
        <f t="array" ref="T42">INDEX(Dados!$1:$350,MATCH($B42,Dados!$N:$N,0),MATCH(T$1,Dados!$1:$1,0))</f>
        <v>0</v>
      </c>
      <c r="U42" s="43">
        <f t="array" ref="U42">INDEX(Dados!$1:$350,MATCH($B42,Dados!$N:$N,0),MATCH(U$1,Dados!$1:$1,0))</f>
        <v>2</v>
      </c>
      <c r="V42" s="43">
        <f t="array" ref="V42">INDEX(Dados!$1:$350,MATCH($B42,Dados!$N:$N,0),MATCH(V$1,Dados!$1:$1,0))</f>
        <v>0</v>
      </c>
      <c r="W42" s="43">
        <f t="array" ref="W42">INDEX(Dados!$1:$350,MATCH($B42,Dados!$N:$N,0),MATCH(W$1,Dados!$1:$1,0))</f>
        <v>2</v>
      </c>
      <c r="X42" s="43">
        <f t="array" ref="X42">INDEX(Dados!$1:$350,MATCH($B42,Dados!$N:$N,0),MATCH(X$1,Dados!$1:$1,0))</f>
        <v>1</v>
      </c>
      <c r="Y42" s="43">
        <f t="array" ref="Y42">INDEX(Dados!$1:$350,MATCH($B42,Dados!$N:$N,0),MATCH(Y$1,Dados!$1:$1,0))</f>
        <v>2</v>
      </c>
      <c r="Z42" s="43">
        <f t="array" ref="Z42">INDEX(Dados!$1:$350,MATCH($B42,Dados!$N:$N,0),MATCH(Z$1,Dados!$1:$1,0))</f>
        <v>0</v>
      </c>
      <c r="AA42" s="43">
        <f t="array" ref="AA42">INDEX(Dados!$1:$350,MATCH($B42,Dados!$N:$N,0),MATCH(AA$1,Dados!$1:$1,0))</f>
        <v>2</v>
      </c>
      <c r="AB42" s="45">
        <v>0.0</v>
      </c>
      <c r="AC42" s="45">
        <v>2.0</v>
      </c>
      <c r="AD42" s="43">
        <f t="array" ref="AD42">INDEX(Dados!$1:$350,MATCH($B42,Dados!$N:$N,0),MATCH(AD$1,Dados!$1:$1,0))</f>
        <v>33</v>
      </c>
      <c r="AE42" s="43">
        <f t="array" ref="AE42">INDEX(Dados!$1:$350,MATCH($B42,Dados!$N:$N,0),MATCH(AE$1,Dados!$1:$1,0))</f>
        <v>2</v>
      </c>
      <c r="AF42" s="43">
        <f t="array" ref="AF42">INDEX(Dados!$1:$350,MATCH($B42,Dados!$N:$N,0),MATCH(AF$1,Dados!$1:$1,0))</f>
        <v>161</v>
      </c>
      <c r="AG42" s="43">
        <f t="array" ref="AG42">INDEX(Dados!$1:$350,MATCH($B42,Dados!$N:$N,0),MATCH(AG$1,Dados!$1:$1,0))</f>
        <v>2</v>
      </c>
      <c r="AH42" s="43">
        <f t="array" ref="AH42">INDEX(Dados!$1:$350,MATCH($B42,Dados!$N:$N,0),MATCH(AH$1,Dados!$1:$1,0))</f>
        <v>881</v>
      </c>
      <c r="AI42" s="43">
        <f t="array" ref="AI42">INDEX(Dados!$1:$350,MATCH($B42,Dados!$N:$N,0),MATCH(AI$1,Dados!$1:$1,0))</f>
        <v>0</v>
      </c>
      <c r="AJ42" s="43">
        <f t="array" ref="AJ42">INDEX(Dados!$1:$350,MATCH($B42,Dados!$N:$N,0),MATCH(AJ$1,Dados!$1:$1,0))</f>
        <v>0</v>
      </c>
      <c r="AK42" s="43">
        <f t="array" ref="AK42">INDEX(Dados!$1:$350,MATCH($B42,Dados!$N:$N,0),MATCH(AK$1,Dados!$1:$1,0))</f>
        <v>2</v>
      </c>
      <c r="AL42" s="3">
        <v>0.0</v>
      </c>
      <c r="AM42" s="3">
        <v>2.0</v>
      </c>
      <c r="AN42" s="43">
        <f t="array" ref="AN42">INDEX(Dados!$1:$350,MATCH($B42,Dados!$N:$N,0),MATCH(AN$1,Dados!$1:$1,0))</f>
        <v>0</v>
      </c>
      <c r="AO42" s="43">
        <f t="array" ref="AO42">INDEX(Dados!$1:$350,MATCH($B42,Dados!$N:$N,0),MATCH(AO$1,Dados!$1:$1,0))</f>
        <v>2</v>
      </c>
      <c r="AP42" s="43">
        <f t="array" ref="AP42">INDEX(Dados!$1:$350,MATCH($B42,Dados!$N:$N,0),MATCH(AP$1,Dados!$1:$1,0))</f>
        <v>0</v>
      </c>
      <c r="AQ42" s="43">
        <f t="array" ref="AQ42">INDEX(Dados!$1:$350,MATCH($B42,Dados!$N:$N,0),MATCH(AQ$1,Dados!$1:$1,0))</f>
        <v>2</v>
      </c>
      <c r="AR42" s="43">
        <f t="array" ref="AR42">INDEX(Dados!$1:$350,MATCH($B42,Dados!$N:$N,0),MATCH(AR$1,Dados!$1:$1,0))</f>
        <v>145</v>
      </c>
      <c r="AS42" s="3">
        <v>2.0</v>
      </c>
      <c r="AT42" s="43">
        <f t="array" ref="AT42">INDEX(Dados!$1:$350,MATCH($B42,Dados!$N:$N,0),MATCH(AT$1,Dados!$1:$1,0))</f>
        <v>0</v>
      </c>
      <c r="AU42" s="43">
        <f t="array" ref="AU42">INDEX(Dados!$1:$350,MATCH($B42,Dados!$N:$N,0),MATCH(AU$1,Dados!$1:$1,0))</f>
        <v>2</v>
      </c>
      <c r="AV42" s="43">
        <f t="array" ref="AV42">INDEX(Dados!$1:$350,MATCH($B42,Dados!$N:$N,0),MATCH(AV$1,Dados!$1:$1,0))</f>
        <v>60</v>
      </c>
      <c r="AW42" s="43">
        <f t="array" ref="AW42">INDEX(Dados!$1:$350,MATCH($B42,Dados!$N:$N,0),MATCH(AW$1,Dados!$1:$1,0))</f>
        <v>2</v>
      </c>
      <c r="AX42" s="43">
        <f t="array" ref="AX42">INDEX(Dados!$1:$350,MATCH($B42,Dados!$N:$N,0),MATCH(AX$1,Dados!$1:$1,0))</f>
        <v>0</v>
      </c>
      <c r="AY42" s="43">
        <f t="array" ref="AY42">INDEX(Dados!$1:$350,MATCH($B42,Dados!$N:$N,0),MATCH(AY$1,Dados!$1:$1,0))</f>
        <v>2</v>
      </c>
      <c r="AZ42" s="43">
        <f t="array" ref="AZ42">INDEX(Dados!$1:$350,MATCH($B42,Dados!$N:$N,0),MATCH(AZ$1,Dados!$1:$1,0))</f>
        <v>120</v>
      </c>
      <c r="BA42" s="43">
        <f t="array" ref="BA42">INDEX(Dados!$1:$350,MATCH($B42,Dados!$N:$N,0),MATCH(BA$1,Dados!$1:$1,0))</f>
        <v>2</v>
      </c>
      <c r="BB42" s="43">
        <f t="array" ref="BB42">INDEX(Dados!$1:$350,MATCH($B42,Dados!$N:$N,0),MATCH(BB$1,Dados!$1:$1,0))</f>
        <v>5</v>
      </c>
      <c r="BC42" s="43">
        <f t="array" ref="BC42">INDEX(Dados!$1:$350,MATCH($B42,Dados!$N:$N,0),MATCH(BC$1,Dados!$1:$1,0))</f>
        <v>5</v>
      </c>
      <c r="BD42" s="43">
        <f t="array" ref="BD42">INDEX(Dados!$1:$350,MATCH($B42,Dados!$N:$N,0),MATCH(BD$1,Dados!$1:$1,0))</f>
        <v>1</v>
      </c>
      <c r="BE42" s="43">
        <f t="array" ref="BE42">INDEX(Dados!$1:$350,MATCH($B42,Dados!$N:$N,0),MATCH(BE$1,Dados!$1:$1,0))</f>
        <v>0</v>
      </c>
      <c r="BF42" s="43">
        <f t="array" ref="BF42">INDEX(Dados!$1:$350,MATCH($B42,Dados!$N:$N,0),MATCH(BF$1,Dados!$1:$1,0))</f>
        <v>1</v>
      </c>
      <c r="BG42" s="43">
        <f t="array" ref="BG42">INDEX(Dados!$1:$350,MATCH($B42,Dados!$N:$N,0),MATCH(BG$1,Dados!$1:$1,0))</f>
        <v>0</v>
      </c>
      <c r="BH42" s="43">
        <f t="array" ref="BH42">INDEX(Dados!$1:$350,MATCH($B42,Dados!$N:$N,0),MATCH(BH$1,Dados!$1:$1,0))</f>
        <v>2</v>
      </c>
      <c r="BI42" s="43">
        <f t="array" ref="BI42">INDEX(Dados!$1:$350,MATCH($B42,Dados!$N:$N,0),MATCH(BI$1,Dados!$1:$1,0))</f>
        <v>1</v>
      </c>
    </row>
    <row r="43">
      <c r="A43" s="3">
        <v>5.422849787E10</v>
      </c>
      <c r="B43" s="3" t="s">
        <v>717</v>
      </c>
      <c r="C43" s="3" t="s">
        <v>716</v>
      </c>
      <c r="D43" s="43">
        <f t="array" ref="D43">INDEX(Dados!$1:$350,MATCH($B43,Dados!$N:$N,0),MATCH(D$1,Dados!$1:$1,0))</f>
        <v>18</v>
      </c>
      <c r="E43" s="44" t="s">
        <v>2562</v>
      </c>
      <c r="F43" s="43" t="s">
        <v>92</v>
      </c>
      <c r="G43" s="43">
        <f t="array" ref="G43">INDEX(Dados!$1:$350,MATCH($B43,Dados!$N:$N,0),MATCH(G$1,Dados!$1:$1,0))</f>
        <v>2022</v>
      </c>
      <c r="H43" s="43">
        <f t="array" ref="H43">INDEX(Dados!$1:$350,MATCH($B43,Dados!$N:$N,0),MATCH(H$1,Dados!$1:$1,0))</f>
        <v>2</v>
      </c>
      <c r="I43" s="43">
        <f t="array" ref="I43">INDEX(Dados!$1:$350,MATCH($B43,Dados!$N:$N,0),MATCH(I$1,Dados!$1:$1,0))</f>
        <v>4</v>
      </c>
      <c r="J43" s="43">
        <f t="array" ref="J43">INDEX(Dados!$1:$350,MATCH($B43,Dados!$N:$N,0),MATCH(J$1,Dados!$1:$1,0))</f>
        <v>0</v>
      </c>
      <c r="K43" s="43">
        <f t="array" ref="K43">INDEX(Dados!$1:$350,MATCH($B43,Dados!$N:$N,0),MATCH(K$1,Dados!$1:$1,0))</f>
        <v>2</v>
      </c>
      <c r="L43" s="43">
        <f t="array" ref="L43">INDEX(Dados!$1:$350,MATCH($B43,Dados!$N:$N,0),MATCH(L$1,Dados!$1:$1,0))</f>
        <v>1800</v>
      </c>
      <c r="M43" s="43">
        <f t="array" ref="M43">INDEX(Dados!$1:$350,MATCH($B43,Dados!$N:$N,0),MATCH(M$1,Dados!$1:$1,0))</f>
        <v>0</v>
      </c>
      <c r="N43" s="43">
        <f t="array" ref="N43">INDEX(Dados!$1:$350,MATCH($B43,Dados!$N:$N,0),MATCH(N$1,Dados!$1:$1,0))</f>
        <v>0</v>
      </c>
      <c r="O43" s="43">
        <f t="array" ref="O43">INDEX(Dados!$1:$350,MATCH($B43,Dados!$N:$N,0),MATCH(O$1,Dados!$1:$1,0))</f>
        <v>2</v>
      </c>
      <c r="P43" s="43">
        <f t="array" ref="P43">INDEX(Dados!$1:$350,MATCH($B43,Dados!$N:$N,0),MATCH(P$1,Dados!$1:$1,0))</f>
        <v>0</v>
      </c>
      <c r="Q43" s="43">
        <f t="array" ref="Q43">INDEX(Dados!$1:$350,MATCH($B43,Dados!$N:$N,0),MATCH(Q$1,Dados!$1:$1,0))</f>
        <v>2</v>
      </c>
      <c r="R43" s="43">
        <f t="array" ref="R43">INDEX(Dados!$1:$350,MATCH($B43,Dados!$N:$N,0),MATCH(R$1,Dados!$1:$1,0))</f>
        <v>0</v>
      </c>
      <c r="S43" s="43">
        <f t="array" ref="S43">INDEX(Dados!$1:$350,MATCH($B43,Dados!$N:$N,0),MATCH(S$1,Dados!$1:$1,0))</f>
        <v>2</v>
      </c>
      <c r="T43" s="43">
        <f t="array" ref="T43">INDEX(Dados!$1:$350,MATCH($B43,Dados!$N:$N,0),MATCH(T$1,Dados!$1:$1,0))</f>
        <v>0</v>
      </c>
      <c r="U43" s="43">
        <f t="array" ref="U43">INDEX(Dados!$1:$350,MATCH($B43,Dados!$N:$N,0),MATCH(U$1,Dados!$1:$1,0))</f>
        <v>2</v>
      </c>
      <c r="V43" s="43">
        <f t="array" ref="V43">INDEX(Dados!$1:$350,MATCH($B43,Dados!$N:$N,0),MATCH(V$1,Dados!$1:$1,0))</f>
        <v>0</v>
      </c>
      <c r="W43" s="43">
        <f t="array" ref="W43">INDEX(Dados!$1:$350,MATCH($B43,Dados!$N:$N,0),MATCH(W$1,Dados!$1:$1,0))</f>
        <v>2</v>
      </c>
      <c r="X43" s="43">
        <f t="array" ref="X43">INDEX(Dados!$1:$350,MATCH($B43,Dados!$N:$N,0),MATCH(X$1,Dados!$1:$1,0))</f>
        <v>1</v>
      </c>
      <c r="Y43" s="43">
        <f t="array" ref="Y43">INDEX(Dados!$1:$350,MATCH($B43,Dados!$N:$N,0),MATCH(Y$1,Dados!$1:$1,0))</f>
        <v>2</v>
      </c>
      <c r="Z43" s="43">
        <f t="array" ref="Z43">INDEX(Dados!$1:$350,MATCH($B43,Dados!$N:$N,0),MATCH(Z$1,Dados!$1:$1,0))</f>
        <v>0</v>
      </c>
      <c r="AA43" s="43">
        <f t="array" ref="AA43">INDEX(Dados!$1:$350,MATCH($B43,Dados!$N:$N,0),MATCH(AA$1,Dados!$1:$1,0))</f>
        <v>2</v>
      </c>
      <c r="AB43" s="45">
        <v>0.0</v>
      </c>
      <c r="AC43" s="45">
        <v>2.0</v>
      </c>
      <c r="AD43" s="43">
        <f t="array" ref="AD43">INDEX(Dados!$1:$350,MATCH($B43,Dados!$N:$N,0),MATCH(AD$1,Dados!$1:$1,0))</f>
        <v>68</v>
      </c>
      <c r="AE43" s="43">
        <f t="array" ref="AE43">INDEX(Dados!$1:$350,MATCH($B43,Dados!$N:$N,0),MATCH(AE$1,Dados!$1:$1,0))</f>
        <v>2</v>
      </c>
      <c r="AF43" s="43">
        <f t="array" ref="AF43">INDEX(Dados!$1:$350,MATCH($B43,Dados!$N:$N,0),MATCH(AF$1,Dados!$1:$1,0))</f>
        <v>92</v>
      </c>
      <c r="AG43" s="43">
        <f t="array" ref="AG43">INDEX(Dados!$1:$350,MATCH($B43,Dados!$N:$N,0),MATCH(AG$1,Dados!$1:$1,0))</f>
        <v>2</v>
      </c>
      <c r="AH43" s="43">
        <f t="array" ref="AH43">INDEX(Dados!$1:$350,MATCH($B43,Dados!$N:$N,0),MATCH(AH$1,Dados!$1:$1,0))</f>
        <v>0</v>
      </c>
      <c r="AI43" s="43">
        <f t="array" ref="AI43">INDEX(Dados!$1:$350,MATCH($B43,Dados!$N:$N,0),MATCH(AI$1,Dados!$1:$1,0))</f>
        <v>2</v>
      </c>
      <c r="AJ43" s="43">
        <f t="array" ref="AJ43">INDEX(Dados!$1:$350,MATCH($B43,Dados!$N:$N,0),MATCH(AJ$1,Dados!$1:$1,0))</f>
        <v>0</v>
      </c>
      <c r="AK43" s="43">
        <f t="array" ref="AK43">INDEX(Dados!$1:$350,MATCH($B43,Dados!$N:$N,0),MATCH(AK$1,Dados!$1:$1,0))</f>
        <v>2</v>
      </c>
      <c r="AL43" s="3">
        <v>0.0</v>
      </c>
      <c r="AM43" s="3">
        <v>2.0</v>
      </c>
      <c r="AN43" s="43">
        <f t="array" ref="AN43">INDEX(Dados!$1:$350,MATCH($B43,Dados!$N:$N,0),MATCH(AN$1,Dados!$1:$1,0))</f>
        <v>48</v>
      </c>
      <c r="AO43" s="43">
        <f t="array" ref="AO43">INDEX(Dados!$1:$350,MATCH($B43,Dados!$N:$N,0),MATCH(AO$1,Dados!$1:$1,0))</f>
        <v>0</v>
      </c>
      <c r="AP43" s="43">
        <f t="array" ref="AP43">INDEX(Dados!$1:$350,MATCH($B43,Dados!$N:$N,0),MATCH(AP$1,Dados!$1:$1,0))</f>
        <v>70</v>
      </c>
      <c r="AQ43" s="43">
        <f t="array" ref="AQ43">INDEX(Dados!$1:$350,MATCH($B43,Dados!$N:$N,0),MATCH(AQ$1,Dados!$1:$1,0))</f>
        <v>0</v>
      </c>
      <c r="AR43" s="43">
        <f t="array" ref="AR43">INDEX(Dados!$1:$350,MATCH($B43,Dados!$N:$N,0),MATCH(AR$1,Dados!$1:$1,0))</f>
        <v>80</v>
      </c>
      <c r="AS43" s="3">
        <v>2.0</v>
      </c>
      <c r="AT43" s="43">
        <f t="array" ref="AT43">INDEX(Dados!$1:$350,MATCH($B43,Dados!$N:$N,0),MATCH(AT$1,Dados!$1:$1,0))</f>
        <v>0</v>
      </c>
      <c r="AU43" s="43">
        <f t="array" ref="AU43">INDEX(Dados!$1:$350,MATCH($B43,Dados!$N:$N,0),MATCH(AU$1,Dados!$1:$1,0))</f>
        <v>2</v>
      </c>
      <c r="AV43" s="43">
        <f t="array" ref="AV43">INDEX(Dados!$1:$350,MATCH($B43,Dados!$N:$N,0),MATCH(AV$1,Dados!$1:$1,0))</f>
        <v>0</v>
      </c>
      <c r="AW43" s="43">
        <f t="array" ref="AW43">INDEX(Dados!$1:$350,MATCH($B43,Dados!$N:$N,0),MATCH(AW$1,Dados!$1:$1,0))</f>
        <v>2</v>
      </c>
      <c r="AX43" s="43">
        <f t="array" ref="AX43">INDEX(Dados!$1:$350,MATCH($B43,Dados!$N:$N,0),MATCH(AX$1,Dados!$1:$1,0))</f>
        <v>0</v>
      </c>
      <c r="AY43" s="43">
        <f t="array" ref="AY43">INDEX(Dados!$1:$350,MATCH($B43,Dados!$N:$N,0),MATCH(AY$1,Dados!$1:$1,0))</f>
        <v>2</v>
      </c>
      <c r="AZ43" s="43">
        <f t="array" ref="AZ43">INDEX(Dados!$1:$350,MATCH($B43,Dados!$N:$N,0),MATCH(AZ$1,Dados!$1:$1,0))</f>
        <v>80</v>
      </c>
      <c r="BA43" s="43">
        <f t="array" ref="BA43">INDEX(Dados!$1:$350,MATCH($B43,Dados!$N:$N,0),MATCH(BA$1,Dados!$1:$1,0))</f>
        <v>2</v>
      </c>
      <c r="BB43" s="43">
        <f t="array" ref="BB43">INDEX(Dados!$1:$350,MATCH($B43,Dados!$N:$N,0),MATCH(BB$1,Dados!$1:$1,0))</f>
        <v>2</v>
      </c>
      <c r="BC43" s="43">
        <f t="array" ref="BC43">INDEX(Dados!$1:$350,MATCH($B43,Dados!$N:$N,0),MATCH(BC$1,Dados!$1:$1,0))</f>
        <v>5</v>
      </c>
      <c r="BD43" s="43">
        <f t="array" ref="BD43">INDEX(Dados!$1:$350,MATCH($B43,Dados!$N:$N,0),MATCH(BD$1,Dados!$1:$1,0))</f>
        <v>1</v>
      </c>
      <c r="BE43" s="43">
        <f t="array" ref="BE43">INDEX(Dados!$1:$350,MATCH($B43,Dados!$N:$N,0),MATCH(BE$1,Dados!$1:$1,0))</f>
        <v>0</v>
      </c>
      <c r="BF43" s="43">
        <f t="array" ref="BF43">INDEX(Dados!$1:$350,MATCH($B43,Dados!$N:$N,0),MATCH(BF$1,Dados!$1:$1,0))</f>
        <v>1</v>
      </c>
      <c r="BG43" s="43">
        <f t="array" ref="BG43">INDEX(Dados!$1:$350,MATCH($B43,Dados!$N:$N,0),MATCH(BG$1,Dados!$1:$1,0))</f>
        <v>0</v>
      </c>
      <c r="BH43" s="43">
        <f t="array" ref="BH43">INDEX(Dados!$1:$350,MATCH($B43,Dados!$N:$N,0),MATCH(BH$1,Dados!$1:$1,0))</f>
        <v>2</v>
      </c>
      <c r="BI43" s="43">
        <f t="array" ref="BI43">INDEX(Dados!$1:$350,MATCH($B43,Dados!$N:$N,0),MATCH(BI$1,Dados!$1:$1,0))</f>
        <v>1</v>
      </c>
    </row>
    <row r="44">
      <c r="A44" s="3">
        <v>4.1253907897E10</v>
      </c>
      <c r="B44" s="3" t="s">
        <v>1928</v>
      </c>
      <c r="C44" s="3" t="s">
        <v>1927</v>
      </c>
      <c r="D44" s="43">
        <f t="array" ref="D44">INDEX(Dados!$1:$350,MATCH($B44,Dados!$N:$N,0),MATCH(D$1,Dados!$1:$1,0))</f>
        <v>20</v>
      </c>
      <c r="E44" s="44" t="s">
        <v>2562</v>
      </c>
      <c r="F44" s="43" t="s">
        <v>92</v>
      </c>
      <c r="G44" s="43">
        <f t="array" ref="G44">INDEX(Dados!$1:$350,MATCH($B44,Dados!$N:$N,0),MATCH(G$1,Dados!$1:$1,0))</f>
        <v>2022</v>
      </c>
      <c r="H44" s="43">
        <f t="array" ref="H44">INDEX(Dados!$1:$350,MATCH($B44,Dados!$N:$N,0),MATCH(H$1,Dados!$1:$1,0))</f>
        <v>2</v>
      </c>
      <c r="I44" s="43">
        <f t="array" ref="I44">INDEX(Dados!$1:$350,MATCH($B44,Dados!$N:$N,0),MATCH(I$1,Dados!$1:$1,0))</f>
        <v>4</v>
      </c>
      <c r="J44" s="43">
        <f t="array" ref="J44">INDEX(Dados!$1:$350,MATCH($B44,Dados!$N:$N,0),MATCH(J$1,Dados!$1:$1,0))</f>
        <v>2000</v>
      </c>
      <c r="K44" s="43">
        <f t="array" ref="K44">INDEX(Dados!$1:$350,MATCH($B44,Dados!$N:$N,0),MATCH(K$1,Dados!$1:$1,0))</f>
        <v>0</v>
      </c>
      <c r="L44" s="43">
        <f t="array" ref="L44">INDEX(Dados!$1:$350,MATCH($B44,Dados!$N:$N,0),MATCH(L$1,Dados!$1:$1,0))</f>
        <v>0</v>
      </c>
      <c r="M44" s="43">
        <f t="array" ref="M44">INDEX(Dados!$1:$350,MATCH($B44,Dados!$N:$N,0),MATCH(M$1,Dados!$1:$1,0))</f>
        <v>2</v>
      </c>
      <c r="N44" s="43">
        <f t="array" ref="N44">INDEX(Dados!$1:$350,MATCH($B44,Dados!$N:$N,0),MATCH(N$1,Dados!$1:$1,0))</f>
        <v>0</v>
      </c>
      <c r="O44" s="43">
        <f t="array" ref="O44">INDEX(Dados!$1:$350,MATCH($B44,Dados!$N:$N,0),MATCH(O$1,Dados!$1:$1,0))</f>
        <v>2</v>
      </c>
      <c r="P44" s="43">
        <f t="array" ref="P44">INDEX(Dados!$1:$350,MATCH($B44,Dados!$N:$N,0),MATCH(P$1,Dados!$1:$1,0))</f>
        <v>0</v>
      </c>
      <c r="Q44" s="43">
        <f t="array" ref="Q44">INDEX(Dados!$1:$350,MATCH($B44,Dados!$N:$N,0),MATCH(Q$1,Dados!$1:$1,0))</f>
        <v>2</v>
      </c>
      <c r="R44" s="43">
        <f t="array" ref="R44">INDEX(Dados!$1:$350,MATCH($B44,Dados!$N:$N,0),MATCH(R$1,Dados!$1:$1,0))</f>
        <v>0</v>
      </c>
      <c r="S44" s="43">
        <f t="array" ref="S44">INDEX(Dados!$1:$350,MATCH($B44,Dados!$N:$N,0),MATCH(S$1,Dados!$1:$1,0))</f>
        <v>2</v>
      </c>
      <c r="T44" s="43">
        <f t="array" ref="T44">INDEX(Dados!$1:$350,MATCH($B44,Dados!$N:$N,0),MATCH(T$1,Dados!$1:$1,0))</f>
        <v>0</v>
      </c>
      <c r="U44" s="43">
        <f t="array" ref="U44">INDEX(Dados!$1:$350,MATCH($B44,Dados!$N:$N,0),MATCH(U$1,Dados!$1:$1,0))</f>
        <v>2</v>
      </c>
      <c r="V44" s="43">
        <f t="array" ref="V44">INDEX(Dados!$1:$350,MATCH($B44,Dados!$N:$N,0),MATCH(V$1,Dados!$1:$1,0))</f>
        <v>1902</v>
      </c>
      <c r="W44" s="43">
        <f t="array" ref="W44">INDEX(Dados!$1:$350,MATCH($B44,Dados!$N:$N,0),MATCH(W$1,Dados!$1:$1,0))</f>
        <v>2</v>
      </c>
      <c r="X44" s="43">
        <f t="array" ref="X44">INDEX(Dados!$1:$350,MATCH($B44,Dados!$N:$N,0),MATCH(X$1,Dados!$1:$1,0))</f>
        <v>1</v>
      </c>
      <c r="Y44" s="43">
        <f t="array" ref="Y44">INDEX(Dados!$1:$350,MATCH($B44,Dados!$N:$N,0),MATCH(Y$1,Dados!$1:$1,0))</f>
        <v>2</v>
      </c>
      <c r="Z44" s="43">
        <f t="array" ref="Z44">INDEX(Dados!$1:$350,MATCH($B44,Dados!$N:$N,0),MATCH(Z$1,Dados!$1:$1,0))</f>
        <v>0</v>
      </c>
      <c r="AA44" s="43">
        <f t="array" ref="AA44">INDEX(Dados!$1:$350,MATCH($B44,Dados!$N:$N,0),MATCH(AA$1,Dados!$1:$1,0))</f>
        <v>2</v>
      </c>
      <c r="AB44" s="45">
        <v>0.0</v>
      </c>
      <c r="AC44" s="45">
        <v>2.0</v>
      </c>
      <c r="AD44" s="43">
        <f t="array" ref="AD44">INDEX(Dados!$1:$350,MATCH($B44,Dados!$N:$N,0),MATCH(AD$1,Dados!$1:$1,0))</f>
        <v>16</v>
      </c>
      <c r="AE44" s="43">
        <f t="array" ref="AE44">INDEX(Dados!$1:$350,MATCH($B44,Dados!$N:$N,0),MATCH(AE$1,Dados!$1:$1,0))</f>
        <v>2</v>
      </c>
      <c r="AF44" s="43">
        <f t="array" ref="AF44">INDEX(Dados!$1:$350,MATCH($B44,Dados!$N:$N,0),MATCH(AF$1,Dados!$1:$1,0))</f>
        <v>23</v>
      </c>
      <c r="AG44" s="43">
        <f t="array" ref="AG44">INDEX(Dados!$1:$350,MATCH($B44,Dados!$N:$N,0),MATCH(AG$1,Dados!$1:$1,0))</f>
        <v>2</v>
      </c>
      <c r="AH44" s="43">
        <f t="array" ref="AH44">INDEX(Dados!$1:$350,MATCH($B44,Dados!$N:$N,0),MATCH(AH$1,Dados!$1:$1,0))</f>
        <v>0</v>
      </c>
      <c r="AI44" s="43">
        <f t="array" ref="AI44">INDEX(Dados!$1:$350,MATCH($B44,Dados!$N:$N,0),MATCH(AI$1,Dados!$1:$1,0))</f>
        <v>2</v>
      </c>
      <c r="AJ44" s="43">
        <f t="array" ref="AJ44">INDEX(Dados!$1:$350,MATCH($B44,Dados!$N:$N,0),MATCH(AJ$1,Dados!$1:$1,0))</f>
        <v>0</v>
      </c>
      <c r="AK44" s="43">
        <f t="array" ref="AK44">INDEX(Dados!$1:$350,MATCH($B44,Dados!$N:$N,0),MATCH(AK$1,Dados!$1:$1,0))</f>
        <v>2</v>
      </c>
      <c r="AL44" s="3">
        <v>0.0</v>
      </c>
      <c r="AM44" s="3">
        <v>2.0</v>
      </c>
      <c r="AN44" s="43">
        <f t="array" ref="AN44">INDEX(Dados!$1:$350,MATCH($B44,Dados!$N:$N,0),MATCH(AN$1,Dados!$1:$1,0))</f>
        <v>0</v>
      </c>
      <c r="AO44" s="43">
        <f t="array" ref="AO44">INDEX(Dados!$1:$350,MATCH($B44,Dados!$N:$N,0),MATCH(AO$1,Dados!$1:$1,0))</f>
        <v>2</v>
      </c>
      <c r="AP44" s="43">
        <f t="array" ref="AP44">INDEX(Dados!$1:$350,MATCH($B44,Dados!$N:$N,0),MATCH(AP$1,Dados!$1:$1,0))</f>
        <v>0</v>
      </c>
      <c r="AQ44" s="43">
        <f t="array" ref="AQ44">INDEX(Dados!$1:$350,MATCH($B44,Dados!$N:$N,0),MATCH(AQ$1,Dados!$1:$1,0))</f>
        <v>2</v>
      </c>
      <c r="AR44" s="43">
        <f t="array" ref="AR44">INDEX(Dados!$1:$350,MATCH($B44,Dados!$N:$N,0),MATCH(AR$1,Dados!$1:$1,0))</f>
        <v>0</v>
      </c>
      <c r="AS44" s="3">
        <v>2.0</v>
      </c>
      <c r="AT44" s="43">
        <f t="array" ref="AT44">INDEX(Dados!$1:$350,MATCH($B44,Dados!$N:$N,0),MATCH(AT$1,Dados!$1:$1,0))</f>
        <v>0</v>
      </c>
      <c r="AU44" s="43">
        <f t="array" ref="AU44">INDEX(Dados!$1:$350,MATCH($B44,Dados!$N:$N,0),MATCH(AU$1,Dados!$1:$1,0))</f>
        <v>2</v>
      </c>
      <c r="AV44" s="43">
        <f t="array" ref="AV44">INDEX(Dados!$1:$350,MATCH($B44,Dados!$N:$N,0),MATCH(AV$1,Dados!$1:$1,0))</f>
        <v>0</v>
      </c>
      <c r="AW44" s="43">
        <f t="array" ref="AW44">INDEX(Dados!$1:$350,MATCH($B44,Dados!$N:$N,0),MATCH(AW$1,Dados!$1:$1,0))</f>
        <v>2</v>
      </c>
      <c r="AX44" s="43">
        <f t="array" ref="AX44">INDEX(Dados!$1:$350,MATCH($B44,Dados!$N:$N,0),MATCH(AX$1,Dados!$1:$1,0))</f>
        <v>0</v>
      </c>
      <c r="AY44" s="43">
        <f t="array" ref="AY44">INDEX(Dados!$1:$350,MATCH($B44,Dados!$N:$N,0),MATCH(AY$1,Dados!$1:$1,0))</f>
        <v>2</v>
      </c>
      <c r="AZ44" s="43">
        <f t="array" ref="AZ44">INDEX(Dados!$1:$350,MATCH($B44,Dados!$N:$N,0),MATCH(AZ$1,Dados!$1:$1,0))</f>
        <v>110</v>
      </c>
      <c r="BA44" s="43">
        <f t="array" ref="BA44">INDEX(Dados!$1:$350,MATCH($B44,Dados!$N:$N,0),MATCH(BA$1,Dados!$1:$1,0))</f>
        <v>2</v>
      </c>
      <c r="BB44" s="43">
        <f t="array" ref="BB44">INDEX(Dados!$1:$350,MATCH($B44,Dados!$N:$N,0),MATCH(BB$1,Dados!$1:$1,0))</f>
        <v>2</v>
      </c>
      <c r="BC44" s="43">
        <f t="array" ref="BC44">INDEX(Dados!$1:$350,MATCH($B44,Dados!$N:$N,0),MATCH(BC$1,Dados!$1:$1,0))</f>
        <v>6</v>
      </c>
      <c r="BD44" s="43">
        <f t="array" ref="BD44">INDEX(Dados!$1:$350,MATCH($B44,Dados!$N:$N,0),MATCH(BD$1,Dados!$1:$1,0))</f>
        <v>3</v>
      </c>
      <c r="BE44" s="43">
        <f t="array" ref="BE44">INDEX(Dados!$1:$350,MATCH($B44,Dados!$N:$N,0),MATCH(BE$1,Dados!$1:$1,0))</f>
        <v>0</v>
      </c>
      <c r="BF44" s="43">
        <f t="array" ref="BF44">INDEX(Dados!$1:$350,MATCH($B44,Dados!$N:$N,0),MATCH(BF$1,Dados!$1:$1,0))</f>
        <v>0</v>
      </c>
      <c r="BG44" s="43">
        <f t="array" ref="BG44">INDEX(Dados!$1:$350,MATCH($B44,Dados!$N:$N,0),MATCH(BG$1,Dados!$1:$1,0))</f>
        <v>0</v>
      </c>
      <c r="BH44" s="43">
        <f t="array" ref="BH44">INDEX(Dados!$1:$350,MATCH($B44,Dados!$N:$N,0),MATCH(BH$1,Dados!$1:$1,0))</f>
        <v>2</v>
      </c>
      <c r="BI44" s="43">
        <f t="array" ref="BI44">INDEX(Dados!$1:$350,MATCH($B44,Dados!$N:$N,0),MATCH(BI$1,Dados!$1:$1,0))</f>
        <v>2</v>
      </c>
    </row>
    <row r="45">
      <c r="A45" s="3">
        <v>5.1720194807E10</v>
      </c>
      <c r="B45" s="3" t="s">
        <v>1304</v>
      </c>
      <c r="C45" s="3" t="s">
        <v>1303</v>
      </c>
      <c r="D45" s="43">
        <f t="array" ref="D45">INDEX(Dados!$1:$350,MATCH($B45,Dados!$N:$N,0),MATCH(D$1,Dados!$1:$1,0))</f>
        <v>17</v>
      </c>
      <c r="E45" s="44" t="s">
        <v>2562</v>
      </c>
      <c r="F45" s="43" t="s">
        <v>92</v>
      </c>
      <c r="G45" s="43">
        <f t="array" ref="G45">INDEX(Dados!$1:$350,MATCH($B45,Dados!$N:$N,0),MATCH(G$1,Dados!$1:$1,0))</f>
        <v>2022</v>
      </c>
      <c r="H45" s="43">
        <f t="array" ref="H45">INDEX(Dados!$1:$350,MATCH($B45,Dados!$N:$N,0),MATCH(H$1,Dados!$1:$1,0))</f>
        <v>5</v>
      </c>
      <c r="I45" s="43">
        <f t="array" ref="I45">INDEX(Dados!$1:$350,MATCH($B45,Dados!$N:$N,0),MATCH(I$1,Dados!$1:$1,0))</f>
        <v>10</v>
      </c>
      <c r="J45" s="43">
        <f t="array" ref="J45">INDEX(Dados!$1:$350,MATCH($B45,Dados!$N:$N,0),MATCH(J$1,Dados!$1:$1,0))</f>
        <v>604</v>
      </c>
      <c r="K45" s="43">
        <f t="array" ref="K45">INDEX(Dados!$1:$350,MATCH($B45,Dados!$N:$N,0),MATCH(K$1,Dados!$1:$1,0))</f>
        <v>2</v>
      </c>
      <c r="L45" s="43">
        <f t="array" ref="L45">INDEX(Dados!$1:$350,MATCH($B45,Dados!$N:$N,0),MATCH(L$1,Dados!$1:$1,0))</f>
        <v>1200</v>
      </c>
      <c r="M45" s="43">
        <f t="array" ref="M45">INDEX(Dados!$1:$350,MATCH($B45,Dados!$N:$N,0),MATCH(M$1,Dados!$1:$1,0))</f>
        <v>2</v>
      </c>
      <c r="N45" s="43">
        <f t="array" ref="N45">INDEX(Dados!$1:$350,MATCH($B45,Dados!$N:$N,0),MATCH(N$1,Dados!$1:$1,0))</f>
        <v>1200</v>
      </c>
      <c r="O45" s="43">
        <f t="array" ref="O45">INDEX(Dados!$1:$350,MATCH($B45,Dados!$N:$N,0),MATCH(O$1,Dados!$1:$1,0))</f>
        <v>2</v>
      </c>
      <c r="P45" s="43">
        <f t="array" ref="P45">INDEX(Dados!$1:$350,MATCH($B45,Dados!$N:$N,0),MATCH(P$1,Dados!$1:$1,0))</f>
        <v>0</v>
      </c>
      <c r="Q45" s="43">
        <f t="array" ref="Q45">INDEX(Dados!$1:$350,MATCH($B45,Dados!$N:$N,0),MATCH(Q$1,Dados!$1:$1,0))</f>
        <v>2</v>
      </c>
      <c r="R45" s="43">
        <f t="array" ref="R45">INDEX(Dados!$1:$350,MATCH($B45,Dados!$N:$N,0),MATCH(R$1,Dados!$1:$1,0))</f>
        <v>0</v>
      </c>
      <c r="S45" s="43">
        <f t="array" ref="S45">INDEX(Dados!$1:$350,MATCH($B45,Dados!$N:$N,0),MATCH(S$1,Dados!$1:$1,0))</f>
        <v>2</v>
      </c>
      <c r="T45" s="43">
        <f t="array" ref="T45">INDEX(Dados!$1:$350,MATCH($B45,Dados!$N:$N,0),MATCH(T$1,Dados!$1:$1,0))</f>
        <v>0</v>
      </c>
      <c r="U45" s="43">
        <f t="array" ref="U45">INDEX(Dados!$1:$350,MATCH($B45,Dados!$N:$N,0),MATCH(U$1,Dados!$1:$1,0))</f>
        <v>2</v>
      </c>
      <c r="V45" s="43">
        <f t="array" ref="V45">INDEX(Dados!$1:$350,MATCH($B45,Dados!$N:$N,0),MATCH(V$1,Dados!$1:$1,0))</f>
        <v>0</v>
      </c>
      <c r="W45" s="43">
        <f t="array" ref="W45">INDEX(Dados!$1:$350,MATCH($B45,Dados!$N:$N,0),MATCH(W$1,Dados!$1:$1,0))</f>
        <v>2</v>
      </c>
      <c r="X45" s="43">
        <f t="array" ref="X45">INDEX(Dados!$1:$350,MATCH($B45,Dados!$N:$N,0),MATCH(X$1,Dados!$1:$1,0))</f>
        <v>1</v>
      </c>
      <c r="Y45" s="43">
        <f t="array" ref="Y45">INDEX(Dados!$1:$350,MATCH($B45,Dados!$N:$N,0),MATCH(Y$1,Dados!$1:$1,0))</f>
        <v>2</v>
      </c>
      <c r="Z45" s="43">
        <f t="array" ref="Z45">INDEX(Dados!$1:$350,MATCH($B45,Dados!$N:$N,0),MATCH(Z$1,Dados!$1:$1,0))</f>
        <v>975</v>
      </c>
      <c r="AA45" s="43">
        <f t="array" ref="AA45">INDEX(Dados!$1:$350,MATCH($B45,Dados!$N:$N,0),MATCH(AA$1,Dados!$1:$1,0))</f>
        <v>2</v>
      </c>
      <c r="AB45" s="45">
        <v>0.0</v>
      </c>
      <c r="AC45" s="45">
        <v>2.0</v>
      </c>
      <c r="AD45" s="43">
        <f t="array" ref="AD45">INDEX(Dados!$1:$350,MATCH($B45,Dados!$N:$N,0),MATCH(AD$1,Dados!$1:$1,0))</f>
        <v>98</v>
      </c>
      <c r="AE45" s="43">
        <f t="array" ref="AE45">INDEX(Dados!$1:$350,MATCH($B45,Dados!$N:$N,0),MATCH(AE$1,Dados!$1:$1,0))</f>
        <v>2</v>
      </c>
      <c r="AF45" s="43">
        <f t="array" ref="AF45">INDEX(Dados!$1:$350,MATCH($B45,Dados!$N:$N,0),MATCH(AF$1,Dados!$1:$1,0))</f>
        <v>142</v>
      </c>
      <c r="AG45" s="43">
        <f t="array" ref="AG45">INDEX(Dados!$1:$350,MATCH($B45,Dados!$N:$N,0),MATCH(AG$1,Dados!$1:$1,0))</f>
        <v>2</v>
      </c>
      <c r="AH45" s="43">
        <f t="array" ref="AH45">INDEX(Dados!$1:$350,MATCH($B45,Dados!$N:$N,0),MATCH(AH$1,Dados!$1:$1,0))</f>
        <v>0</v>
      </c>
      <c r="AI45" s="43">
        <f t="array" ref="AI45">INDEX(Dados!$1:$350,MATCH($B45,Dados!$N:$N,0),MATCH(AI$1,Dados!$1:$1,0))</f>
        <v>2</v>
      </c>
      <c r="AJ45" s="43">
        <f t="array" ref="AJ45">INDEX(Dados!$1:$350,MATCH($B45,Dados!$N:$N,0),MATCH(AJ$1,Dados!$1:$1,0))</f>
        <v>0</v>
      </c>
      <c r="AK45" s="43">
        <f t="array" ref="AK45">INDEX(Dados!$1:$350,MATCH($B45,Dados!$N:$N,0),MATCH(AK$1,Dados!$1:$1,0))</f>
        <v>2</v>
      </c>
      <c r="AL45" s="3">
        <v>0.0</v>
      </c>
      <c r="AM45" s="3">
        <v>2.0</v>
      </c>
      <c r="AN45" s="43">
        <f t="array" ref="AN45">INDEX(Dados!$1:$350,MATCH($B45,Dados!$N:$N,0),MATCH(AN$1,Dados!$1:$1,0))</f>
        <v>30</v>
      </c>
      <c r="AO45" s="43">
        <f t="array" ref="AO45">INDEX(Dados!$1:$350,MATCH($B45,Dados!$N:$N,0),MATCH(AO$1,Dados!$1:$1,0))</f>
        <v>2</v>
      </c>
      <c r="AP45" s="43">
        <f t="array" ref="AP45">INDEX(Dados!$1:$350,MATCH($B45,Dados!$N:$N,0),MATCH(AP$1,Dados!$1:$1,0))</f>
        <v>120</v>
      </c>
      <c r="AQ45" s="43">
        <f t="array" ref="AQ45">INDEX(Dados!$1:$350,MATCH($B45,Dados!$N:$N,0),MATCH(AQ$1,Dados!$1:$1,0))</f>
        <v>2</v>
      </c>
      <c r="AR45" s="43">
        <f t="array" ref="AR45">INDEX(Dados!$1:$350,MATCH($B45,Dados!$N:$N,0),MATCH(AR$1,Dados!$1:$1,0))</f>
        <v>100</v>
      </c>
      <c r="AS45" s="3">
        <v>2.0</v>
      </c>
      <c r="AT45" s="43">
        <f t="array" ref="AT45">INDEX(Dados!$1:$350,MATCH($B45,Dados!$N:$N,0),MATCH(AT$1,Dados!$1:$1,0))</f>
        <v>0</v>
      </c>
      <c r="AU45" s="43">
        <f t="array" ref="AU45">INDEX(Dados!$1:$350,MATCH($B45,Dados!$N:$N,0),MATCH(AU$1,Dados!$1:$1,0))</f>
        <v>2</v>
      </c>
      <c r="AV45" s="43">
        <f t="array" ref="AV45">INDEX(Dados!$1:$350,MATCH($B45,Dados!$N:$N,0),MATCH(AV$1,Dados!$1:$1,0))</f>
        <v>0</v>
      </c>
      <c r="AW45" s="43">
        <f t="array" ref="AW45">INDEX(Dados!$1:$350,MATCH($B45,Dados!$N:$N,0),MATCH(AW$1,Dados!$1:$1,0))</f>
        <v>2</v>
      </c>
      <c r="AX45" s="43">
        <f t="array" ref="AX45">INDEX(Dados!$1:$350,MATCH($B45,Dados!$N:$N,0),MATCH(AX$1,Dados!$1:$1,0))</f>
        <v>0</v>
      </c>
      <c r="AY45" s="43">
        <f t="array" ref="AY45">INDEX(Dados!$1:$350,MATCH($B45,Dados!$N:$N,0),MATCH(AY$1,Dados!$1:$1,0))</f>
        <v>2</v>
      </c>
      <c r="AZ45" s="43">
        <f t="array" ref="AZ45">INDEX(Dados!$1:$350,MATCH($B45,Dados!$N:$N,0),MATCH(AZ$1,Dados!$1:$1,0))</f>
        <v>130</v>
      </c>
      <c r="BA45" s="43">
        <f t="array" ref="BA45">INDEX(Dados!$1:$350,MATCH($B45,Dados!$N:$N,0),MATCH(BA$1,Dados!$1:$1,0))</f>
        <v>2</v>
      </c>
      <c r="BB45" s="43">
        <f t="array" ref="BB45">INDEX(Dados!$1:$350,MATCH($B45,Dados!$N:$N,0),MATCH(BB$1,Dados!$1:$1,0))</f>
        <v>3</v>
      </c>
      <c r="BC45" s="43">
        <f t="array" ref="BC45">INDEX(Dados!$1:$350,MATCH($B45,Dados!$N:$N,0),MATCH(BC$1,Dados!$1:$1,0))</f>
        <v>2</v>
      </c>
      <c r="BD45" s="43">
        <f t="array" ref="BD45">INDEX(Dados!$1:$350,MATCH($B45,Dados!$N:$N,0),MATCH(BD$1,Dados!$1:$1,0))</f>
        <v>2</v>
      </c>
      <c r="BE45" s="43">
        <f t="array" ref="BE45">INDEX(Dados!$1:$350,MATCH($B45,Dados!$N:$N,0),MATCH(BE$1,Dados!$1:$1,0))</f>
        <v>0</v>
      </c>
      <c r="BF45" s="43">
        <f t="array" ref="BF45">INDEX(Dados!$1:$350,MATCH($B45,Dados!$N:$N,0),MATCH(BF$1,Dados!$1:$1,0))</f>
        <v>1</v>
      </c>
      <c r="BG45" s="43">
        <f t="array" ref="BG45">INDEX(Dados!$1:$350,MATCH($B45,Dados!$N:$N,0),MATCH(BG$1,Dados!$1:$1,0))</f>
        <v>0</v>
      </c>
      <c r="BH45" s="43">
        <f t="array" ref="BH45">INDEX(Dados!$1:$350,MATCH($B45,Dados!$N:$N,0),MATCH(BH$1,Dados!$1:$1,0))</f>
        <v>2</v>
      </c>
      <c r="BI45" s="43">
        <f t="array" ref="BI45">INDEX(Dados!$1:$350,MATCH($B45,Dados!$N:$N,0),MATCH(BI$1,Dados!$1:$1,0))</f>
        <v>2</v>
      </c>
    </row>
    <row r="46">
      <c r="A46" s="3">
        <v>5.3562546874E10</v>
      </c>
      <c r="B46" s="3" t="s">
        <v>602</v>
      </c>
      <c r="C46" s="3" t="s">
        <v>601</v>
      </c>
      <c r="D46" s="43">
        <f t="array" ref="D46">INDEX(Dados!$1:$350,MATCH($B46,Dados!$N:$N,0),MATCH(D$1,Dados!$1:$1,0))</f>
        <v>20</v>
      </c>
      <c r="E46" s="44" t="s">
        <v>2562</v>
      </c>
      <c r="F46" s="43" t="s">
        <v>92</v>
      </c>
      <c r="G46" s="43">
        <f t="array" ref="G46">INDEX(Dados!$1:$350,MATCH($B46,Dados!$N:$N,0),MATCH(G$1,Dados!$1:$1,0))</f>
        <v>2023</v>
      </c>
      <c r="H46" s="43">
        <f t="array" ref="H46">INDEX(Dados!$1:$350,MATCH($B46,Dados!$N:$N,0),MATCH(H$1,Dados!$1:$1,0))</f>
        <v>3</v>
      </c>
      <c r="I46" s="43">
        <f t="array" ref="I46">INDEX(Dados!$1:$350,MATCH($B46,Dados!$N:$N,0),MATCH(I$1,Dados!$1:$1,0))</f>
        <v>6</v>
      </c>
      <c r="J46" s="43">
        <f t="array" ref="J46">INDEX(Dados!$1:$350,MATCH($B46,Dados!$N:$N,0),MATCH(J$1,Dados!$1:$1,0))</f>
        <v>972</v>
      </c>
      <c r="K46" s="43">
        <f t="array" ref="K46">INDEX(Dados!$1:$350,MATCH($B46,Dados!$N:$N,0),MATCH(K$1,Dados!$1:$1,0))</f>
        <v>2</v>
      </c>
      <c r="L46" s="43">
        <f t="array" ref="L46">INDEX(Dados!$1:$350,MATCH($B46,Dados!$N:$N,0),MATCH(L$1,Dados!$1:$1,0))</f>
        <v>5374</v>
      </c>
      <c r="M46" s="43">
        <f t="array" ref="M46">INDEX(Dados!$1:$350,MATCH($B46,Dados!$N:$N,0),MATCH(M$1,Dados!$1:$1,0))</f>
        <v>2</v>
      </c>
      <c r="N46" s="43">
        <f t="array" ref="N46">INDEX(Dados!$1:$350,MATCH($B46,Dados!$N:$N,0),MATCH(N$1,Dados!$1:$1,0))</f>
        <v>0</v>
      </c>
      <c r="O46" s="43">
        <f t="array" ref="O46">INDEX(Dados!$1:$350,MATCH($B46,Dados!$N:$N,0),MATCH(O$1,Dados!$1:$1,0))</f>
        <v>2</v>
      </c>
      <c r="P46" s="43">
        <f t="array" ref="P46">INDEX(Dados!$1:$350,MATCH($B46,Dados!$N:$N,0),MATCH(P$1,Dados!$1:$1,0))</f>
        <v>0</v>
      </c>
      <c r="Q46" s="43">
        <f t="array" ref="Q46">INDEX(Dados!$1:$350,MATCH($B46,Dados!$N:$N,0),MATCH(Q$1,Dados!$1:$1,0))</f>
        <v>2</v>
      </c>
      <c r="R46" s="43">
        <f t="array" ref="R46">INDEX(Dados!$1:$350,MATCH($B46,Dados!$N:$N,0),MATCH(R$1,Dados!$1:$1,0))</f>
        <v>0</v>
      </c>
      <c r="S46" s="43">
        <f t="array" ref="S46">INDEX(Dados!$1:$350,MATCH($B46,Dados!$N:$N,0),MATCH(S$1,Dados!$1:$1,0))</f>
        <v>2</v>
      </c>
      <c r="T46" s="43">
        <f t="array" ref="T46">INDEX(Dados!$1:$350,MATCH($B46,Dados!$N:$N,0),MATCH(T$1,Dados!$1:$1,0))</f>
        <v>0</v>
      </c>
      <c r="U46" s="43">
        <f t="array" ref="U46">INDEX(Dados!$1:$350,MATCH($B46,Dados!$N:$N,0),MATCH(U$1,Dados!$1:$1,0))</f>
        <v>2</v>
      </c>
      <c r="V46" s="43">
        <f t="array" ref="V46">INDEX(Dados!$1:$350,MATCH($B46,Dados!$N:$N,0),MATCH(V$1,Dados!$1:$1,0))</f>
        <v>0</v>
      </c>
      <c r="W46" s="43">
        <f t="array" ref="W46">INDEX(Dados!$1:$350,MATCH($B46,Dados!$N:$N,0),MATCH(W$1,Dados!$1:$1,0))</f>
        <v>2</v>
      </c>
      <c r="X46" s="43">
        <f t="array" ref="X46">INDEX(Dados!$1:$350,MATCH($B46,Dados!$N:$N,0),MATCH(X$1,Dados!$1:$1,0))</f>
        <v>1</v>
      </c>
      <c r="Y46" s="43">
        <f t="array" ref="Y46">INDEX(Dados!$1:$350,MATCH($B46,Dados!$N:$N,0),MATCH(Y$1,Dados!$1:$1,0))</f>
        <v>2</v>
      </c>
      <c r="Z46" s="43">
        <f t="array" ref="Z46">INDEX(Dados!$1:$350,MATCH($B46,Dados!$N:$N,0),MATCH(Z$1,Dados!$1:$1,0))</f>
        <v>0</v>
      </c>
      <c r="AA46" s="43">
        <f t="array" ref="AA46">INDEX(Dados!$1:$350,MATCH($B46,Dados!$N:$N,0),MATCH(AA$1,Dados!$1:$1,0))</f>
        <v>2</v>
      </c>
      <c r="AB46" s="45">
        <v>0.0</v>
      </c>
      <c r="AC46" s="45">
        <v>2.0</v>
      </c>
      <c r="AD46" s="43">
        <f t="array" ref="AD46">INDEX(Dados!$1:$350,MATCH($B46,Dados!$N:$N,0),MATCH(AD$1,Dados!$1:$1,0))</f>
        <v>33</v>
      </c>
      <c r="AE46" s="43">
        <f t="array" ref="AE46">INDEX(Dados!$1:$350,MATCH($B46,Dados!$N:$N,0),MATCH(AE$1,Dados!$1:$1,0))</f>
        <v>2</v>
      </c>
      <c r="AF46" s="43">
        <f t="array" ref="AF46">INDEX(Dados!$1:$350,MATCH($B46,Dados!$N:$N,0),MATCH(AF$1,Dados!$1:$1,0))</f>
        <v>163</v>
      </c>
      <c r="AG46" s="43">
        <f t="array" ref="AG46">INDEX(Dados!$1:$350,MATCH($B46,Dados!$N:$N,0),MATCH(AG$1,Dados!$1:$1,0))</f>
        <v>2</v>
      </c>
      <c r="AH46" s="43">
        <f t="array" ref="AH46">INDEX(Dados!$1:$350,MATCH($B46,Dados!$N:$N,0),MATCH(AH$1,Dados!$1:$1,0))</f>
        <v>1720</v>
      </c>
      <c r="AI46" s="43">
        <f t="array" ref="AI46">INDEX(Dados!$1:$350,MATCH($B46,Dados!$N:$N,0),MATCH(AI$1,Dados!$1:$1,0))</f>
        <v>0</v>
      </c>
      <c r="AJ46" s="43">
        <f t="array" ref="AJ46">INDEX(Dados!$1:$350,MATCH($B46,Dados!$N:$N,0),MATCH(AJ$1,Dados!$1:$1,0))</f>
        <v>0</v>
      </c>
      <c r="AK46" s="43">
        <f t="array" ref="AK46">INDEX(Dados!$1:$350,MATCH($B46,Dados!$N:$N,0),MATCH(AK$1,Dados!$1:$1,0))</f>
        <v>2</v>
      </c>
      <c r="AL46" s="3">
        <v>0.0</v>
      </c>
      <c r="AM46" s="3">
        <v>2.0</v>
      </c>
      <c r="AN46" s="43">
        <f t="array" ref="AN46">INDEX(Dados!$1:$350,MATCH($B46,Dados!$N:$N,0),MATCH(AN$1,Dados!$1:$1,0))</f>
        <v>20</v>
      </c>
      <c r="AO46" s="43">
        <f t="array" ref="AO46">INDEX(Dados!$1:$350,MATCH($B46,Dados!$N:$N,0),MATCH(AO$1,Dados!$1:$1,0))</f>
        <v>0</v>
      </c>
      <c r="AP46" s="43">
        <f t="array" ref="AP46">INDEX(Dados!$1:$350,MATCH($B46,Dados!$N:$N,0),MATCH(AP$1,Dados!$1:$1,0))</f>
        <v>100</v>
      </c>
      <c r="AQ46" s="43">
        <f t="array" ref="AQ46">INDEX(Dados!$1:$350,MATCH($B46,Dados!$N:$N,0),MATCH(AQ$1,Dados!$1:$1,0))</f>
        <v>0</v>
      </c>
      <c r="AR46" s="43">
        <f t="array" ref="AR46">INDEX(Dados!$1:$350,MATCH($B46,Dados!$N:$N,0),MATCH(AR$1,Dados!$1:$1,0))</f>
        <v>116</v>
      </c>
      <c r="AS46" s="3">
        <v>2.0</v>
      </c>
      <c r="AT46" s="43">
        <f t="array" ref="AT46">INDEX(Dados!$1:$350,MATCH($B46,Dados!$N:$N,0),MATCH(AT$1,Dados!$1:$1,0))</f>
        <v>0</v>
      </c>
      <c r="AU46" s="43">
        <f t="array" ref="AU46">INDEX(Dados!$1:$350,MATCH($B46,Dados!$N:$N,0),MATCH(AU$1,Dados!$1:$1,0))</f>
        <v>2</v>
      </c>
      <c r="AV46" s="43">
        <f t="array" ref="AV46">INDEX(Dados!$1:$350,MATCH($B46,Dados!$N:$N,0),MATCH(AV$1,Dados!$1:$1,0))</f>
        <v>0</v>
      </c>
      <c r="AW46" s="43">
        <f t="array" ref="AW46">INDEX(Dados!$1:$350,MATCH($B46,Dados!$N:$N,0),MATCH(AW$1,Dados!$1:$1,0))</f>
        <v>2</v>
      </c>
      <c r="AX46" s="43">
        <f t="array" ref="AX46">INDEX(Dados!$1:$350,MATCH($B46,Dados!$N:$N,0),MATCH(AX$1,Dados!$1:$1,0))</f>
        <v>1920</v>
      </c>
      <c r="AY46" s="43">
        <f t="array" ref="AY46">INDEX(Dados!$1:$350,MATCH($B46,Dados!$N:$N,0),MATCH(AY$1,Dados!$1:$1,0))</f>
        <v>0</v>
      </c>
      <c r="AZ46" s="43">
        <f t="array" ref="AZ46">INDEX(Dados!$1:$350,MATCH($B46,Dados!$N:$N,0),MATCH(AZ$1,Dados!$1:$1,0))</f>
        <v>320</v>
      </c>
      <c r="BA46" s="43">
        <f t="array" ref="BA46">INDEX(Dados!$1:$350,MATCH($B46,Dados!$N:$N,0),MATCH(BA$1,Dados!$1:$1,0))</f>
        <v>0</v>
      </c>
      <c r="BB46" s="43">
        <f t="array" ref="BB46">INDEX(Dados!$1:$350,MATCH($B46,Dados!$N:$N,0),MATCH(BB$1,Dados!$1:$1,0))</f>
        <v>5</v>
      </c>
      <c r="BC46" s="43">
        <f t="array" ref="BC46">INDEX(Dados!$1:$350,MATCH($B46,Dados!$N:$N,0),MATCH(BC$1,Dados!$1:$1,0))</f>
        <v>3</v>
      </c>
      <c r="BD46" s="43">
        <f t="array" ref="BD46">INDEX(Dados!$1:$350,MATCH($B46,Dados!$N:$N,0),MATCH(BD$1,Dados!$1:$1,0))</f>
        <v>1</v>
      </c>
      <c r="BE46" s="43">
        <f t="array" ref="BE46">INDEX(Dados!$1:$350,MATCH($B46,Dados!$N:$N,0),MATCH(BE$1,Dados!$1:$1,0))</f>
        <v>0</v>
      </c>
      <c r="BF46" s="43">
        <f t="array" ref="BF46">INDEX(Dados!$1:$350,MATCH($B46,Dados!$N:$N,0),MATCH(BF$1,Dados!$1:$1,0))</f>
        <v>1</v>
      </c>
      <c r="BG46" s="43">
        <f t="array" ref="BG46">INDEX(Dados!$1:$350,MATCH($B46,Dados!$N:$N,0),MATCH(BG$1,Dados!$1:$1,0))</f>
        <v>0</v>
      </c>
      <c r="BH46" s="43">
        <f t="array" ref="BH46">INDEX(Dados!$1:$350,MATCH($B46,Dados!$N:$N,0),MATCH(BH$1,Dados!$1:$1,0))</f>
        <v>2</v>
      </c>
      <c r="BI46" s="43">
        <f t="array" ref="BI46">INDEX(Dados!$1:$350,MATCH($B46,Dados!$N:$N,0),MATCH(BI$1,Dados!$1:$1,0))</f>
        <v>2</v>
      </c>
    </row>
    <row r="47">
      <c r="A47" s="3">
        <v>5.0774710888E10</v>
      </c>
      <c r="B47" s="3" t="s">
        <v>700</v>
      </c>
      <c r="C47" s="3" t="s">
        <v>699</v>
      </c>
      <c r="D47" s="43">
        <f t="array" ref="D47">INDEX(Dados!$1:$350,MATCH($B47,Dados!$N:$N,0),MATCH(D$1,Dados!$1:$1,0))</f>
        <v>18</v>
      </c>
      <c r="E47" s="44" t="s">
        <v>2562</v>
      </c>
      <c r="F47" s="43" t="s">
        <v>92</v>
      </c>
      <c r="G47" s="43">
        <f t="array" ref="G47">INDEX(Dados!$1:$350,MATCH($B47,Dados!$N:$N,0),MATCH(G$1,Dados!$1:$1,0))</f>
        <v>2023</v>
      </c>
      <c r="H47" s="43">
        <f t="array" ref="H47">INDEX(Dados!$1:$350,MATCH($B47,Dados!$N:$N,0),MATCH(H$1,Dados!$1:$1,0))</f>
        <v>4</v>
      </c>
      <c r="I47" s="43">
        <f t="array" ref="I47">INDEX(Dados!$1:$350,MATCH($B47,Dados!$N:$N,0),MATCH(I$1,Dados!$1:$1,0))</f>
        <v>8</v>
      </c>
      <c r="J47" s="43">
        <f t="array" ref="J47">INDEX(Dados!$1:$350,MATCH($B47,Dados!$N:$N,0),MATCH(J$1,Dados!$1:$1,0))</f>
        <v>0</v>
      </c>
      <c r="K47" s="43">
        <f t="array" ref="K47">INDEX(Dados!$1:$350,MATCH($B47,Dados!$N:$N,0),MATCH(K$1,Dados!$1:$1,0))</f>
        <v>2</v>
      </c>
      <c r="L47" s="43">
        <f t="array" ref="L47">INDEX(Dados!$1:$350,MATCH($B47,Dados!$N:$N,0),MATCH(L$1,Dados!$1:$1,0))</f>
        <v>0</v>
      </c>
      <c r="M47" s="43">
        <f t="array" ref="M47">INDEX(Dados!$1:$350,MATCH($B47,Dados!$N:$N,0),MATCH(M$1,Dados!$1:$1,0))</f>
        <v>2</v>
      </c>
      <c r="N47" s="43">
        <f t="array" ref="N47">INDEX(Dados!$1:$350,MATCH($B47,Dados!$N:$N,0),MATCH(N$1,Dados!$1:$1,0))</f>
        <v>2600</v>
      </c>
      <c r="O47" s="43">
        <f t="array" ref="O47">INDEX(Dados!$1:$350,MATCH($B47,Dados!$N:$N,0),MATCH(O$1,Dados!$1:$1,0))</f>
        <v>2</v>
      </c>
      <c r="P47" s="43">
        <f t="array" ref="P47">INDEX(Dados!$1:$350,MATCH($B47,Dados!$N:$N,0),MATCH(P$1,Dados!$1:$1,0))</f>
        <v>0</v>
      </c>
      <c r="Q47" s="43">
        <f t="array" ref="Q47">INDEX(Dados!$1:$350,MATCH($B47,Dados!$N:$N,0),MATCH(Q$1,Dados!$1:$1,0))</f>
        <v>2</v>
      </c>
      <c r="R47" s="43">
        <f t="array" ref="R47">INDEX(Dados!$1:$350,MATCH($B47,Dados!$N:$N,0),MATCH(R$1,Dados!$1:$1,0))</f>
        <v>0</v>
      </c>
      <c r="S47" s="43">
        <f t="array" ref="S47">INDEX(Dados!$1:$350,MATCH($B47,Dados!$N:$N,0),MATCH(S$1,Dados!$1:$1,0))</f>
        <v>2</v>
      </c>
      <c r="T47" s="43">
        <f t="array" ref="T47">INDEX(Dados!$1:$350,MATCH($B47,Dados!$N:$N,0),MATCH(T$1,Dados!$1:$1,0))</f>
        <v>500</v>
      </c>
      <c r="U47" s="43">
        <f t="array" ref="U47">INDEX(Dados!$1:$350,MATCH($B47,Dados!$N:$N,0),MATCH(U$1,Dados!$1:$1,0))</f>
        <v>0</v>
      </c>
      <c r="V47" s="43">
        <f t="array" ref="V47">INDEX(Dados!$1:$350,MATCH($B47,Dados!$N:$N,0),MATCH(V$1,Dados!$1:$1,0))</f>
        <v>0</v>
      </c>
      <c r="W47" s="43">
        <f t="array" ref="W47">INDEX(Dados!$1:$350,MATCH($B47,Dados!$N:$N,0),MATCH(W$1,Dados!$1:$1,0))</f>
        <v>2</v>
      </c>
      <c r="X47" s="43">
        <f t="array" ref="X47">INDEX(Dados!$1:$350,MATCH($B47,Dados!$N:$N,0),MATCH(X$1,Dados!$1:$1,0))</f>
        <v>1</v>
      </c>
      <c r="Y47" s="43">
        <f t="array" ref="Y47">INDEX(Dados!$1:$350,MATCH($B47,Dados!$N:$N,0),MATCH(Y$1,Dados!$1:$1,0))</f>
        <v>2</v>
      </c>
      <c r="Z47" s="43">
        <f t="array" ref="Z47">INDEX(Dados!$1:$350,MATCH($B47,Dados!$N:$N,0),MATCH(Z$1,Dados!$1:$1,0))</f>
        <v>0</v>
      </c>
      <c r="AA47" s="43">
        <f t="array" ref="AA47">INDEX(Dados!$1:$350,MATCH($B47,Dados!$N:$N,0),MATCH(AA$1,Dados!$1:$1,0))</f>
        <v>2</v>
      </c>
      <c r="AB47" s="45">
        <v>0.0</v>
      </c>
      <c r="AC47" s="45">
        <v>2.0</v>
      </c>
      <c r="AD47" s="43">
        <f t="array" ref="AD47">INDEX(Dados!$1:$350,MATCH($B47,Dados!$N:$N,0),MATCH(AD$1,Dados!$1:$1,0))</f>
        <v>0</v>
      </c>
      <c r="AE47" s="43">
        <f t="array" ref="AE47">INDEX(Dados!$1:$350,MATCH($B47,Dados!$N:$N,0),MATCH(AE$1,Dados!$1:$1,0))</f>
        <v>2</v>
      </c>
      <c r="AF47" s="43">
        <f t="array" ref="AF47">INDEX(Dados!$1:$350,MATCH($B47,Dados!$N:$N,0),MATCH(AF$1,Dados!$1:$1,0))</f>
        <v>189</v>
      </c>
      <c r="AG47" s="43">
        <f t="array" ref="AG47">INDEX(Dados!$1:$350,MATCH($B47,Dados!$N:$N,0),MATCH(AG$1,Dados!$1:$1,0))</f>
        <v>2</v>
      </c>
      <c r="AH47" s="43">
        <f t="array" ref="AH47">INDEX(Dados!$1:$350,MATCH($B47,Dados!$N:$N,0),MATCH(AH$1,Dados!$1:$1,0))</f>
        <v>0</v>
      </c>
      <c r="AI47" s="43">
        <f t="array" ref="AI47">INDEX(Dados!$1:$350,MATCH($B47,Dados!$N:$N,0),MATCH(AI$1,Dados!$1:$1,0))</f>
        <v>2</v>
      </c>
      <c r="AJ47" s="43">
        <f t="array" ref="AJ47">INDEX(Dados!$1:$350,MATCH($B47,Dados!$N:$N,0),MATCH(AJ$1,Dados!$1:$1,0))</f>
        <v>0</v>
      </c>
      <c r="AK47" s="43">
        <f t="array" ref="AK47">INDEX(Dados!$1:$350,MATCH($B47,Dados!$N:$N,0),MATCH(AK$1,Dados!$1:$1,0))</f>
        <v>2</v>
      </c>
      <c r="AL47" s="3">
        <v>0.0</v>
      </c>
      <c r="AM47" s="3">
        <v>2.0</v>
      </c>
      <c r="AN47" s="43">
        <f t="array" ref="AN47">INDEX(Dados!$1:$350,MATCH($B47,Dados!$N:$N,0),MATCH(AN$1,Dados!$1:$1,0))</f>
        <v>60</v>
      </c>
      <c r="AO47" s="43">
        <f t="array" ref="AO47">INDEX(Dados!$1:$350,MATCH($B47,Dados!$N:$N,0),MATCH(AO$1,Dados!$1:$1,0))</f>
        <v>0</v>
      </c>
      <c r="AP47" s="43">
        <f t="array" ref="AP47">INDEX(Dados!$1:$350,MATCH($B47,Dados!$N:$N,0),MATCH(AP$1,Dados!$1:$1,0))</f>
        <v>200</v>
      </c>
      <c r="AQ47" s="43">
        <f t="array" ref="AQ47">INDEX(Dados!$1:$350,MATCH($B47,Dados!$N:$N,0),MATCH(AQ$1,Dados!$1:$1,0))</f>
        <v>0</v>
      </c>
      <c r="AR47" s="43">
        <f t="array" ref="AR47">INDEX(Dados!$1:$350,MATCH($B47,Dados!$N:$N,0),MATCH(AR$1,Dados!$1:$1,0))</f>
        <v>0</v>
      </c>
      <c r="AS47" s="3">
        <v>2.0</v>
      </c>
      <c r="AT47" s="43">
        <f t="array" ref="AT47">INDEX(Dados!$1:$350,MATCH($B47,Dados!$N:$N,0),MATCH(AT$1,Dados!$1:$1,0))</f>
        <v>0</v>
      </c>
      <c r="AU47" s="43">
        <f t="array" ref="AU47">INDEX(Dados!$1:$350,MATCH($B47,Dados!$N:$N,0),MATCH(AU$1,Dados!$1:$1,0))</f>
        <v>2</v>
      </c>
      <c r="AV47" s="43">
        <f t="array" ref="AV47">INDEX(Dados!$1:$350,MATCH($B47,Dados!$N:$N,0),MATCH(AV$1,Dados!$1:$1,0))</f>
        <v>100</v>
      </c>
      <c r="AW47" s="43">
        <f t="array" ref="AW47">INDEX(Dados!$1:$350,MATCH($B47,Dados!$N:$N,0),MATCH(AW$1,Dados!$1:$1,0))</f>
        <v>0</v>
      </c>
      <c r="AX47" s="43">
        <f t="array" ref="AX47">INDEX(Dados!$1:$350,MATCH($B47,Dados!$N:$N,0),MATCH(AX$1,Dados!$1:$1,0))</f>
        <v>0</v>
      </c>
      <c r="AY47" s="43">
        <f t="array" ref="AY47">INDEX(Dados!$1:$350,MATCH($B47,Dados!$N:$N,0),MATCH(AY$1,Dados!$1:$1,0))</f>
        <v>2</v>
      </c>
      <c r="AZ47" s="43">
        <f t="array" ref="AZ47">INDEX(Dados!$1:$350,MATCH($B47,Dados!$N:$N,0),MATCH(AZ$1,Dados!$1:$1,0))</f>
        <v>0</v>
      </c>
      <c r="BA47" s="43">
        <f t="array" ref="BA47">INDEX(Dados!$1:$350,MATCH($B47,Dados!$N:$N,0),MATCH(BA$1,Dados!$1:$1,0))</f>
        <v>2</v>
      </c>
      <c r="BB47" s="43">
        <f t="array" ref="BB47">INDEX(Dados!$1:$350,MATCH($B47,Dados!$N:$N,0),MATCH(BB$1,Dados!$1:$1,0))</f>
        <v>7</v>
      </c>
      <c r="BC47" s="43">
        <f t="array" ref="BC47">INDEX(Dados!$1:$350,MATCH($B47,Dados!$N:$N,0),MATCH(BC$1,Dados!$1:$1,0))</f>
        <v>7</v>
      </c>
      <c r="BD47" s="43">
        <f t="array" ref="BD47">INDEX(Dados!$1:$350,MATCH($B47,Dados!$N:$N,0),MATCH(BD$1,Dados!$1:$1,0))</f>
        <v>3</v>
      </c>
      <c r="BE47" s="43">
        <f t="array" ref="BE47">INDEX(Dados!$1:$350,MATCH($B47,Dados!$N:$N,0),MATCH(BE$1,Dados!$1:$1,0))</f>
        <v>0</v>
      </c>
      <c r="BF47" s="43">
        <f t="array" ref="BF47">INDEX(Dados!$1:$350,MATCH($B47,Dados!$N:$N,0),MATCH(BF$1,Dados!$1:$1,0))</f>
        <v>0</v>
      </c>
      <c r="BG47" s="43">
        <f t="array" ref="BG47">INDEX(Dados!$1:$350,MATCH($B47,Dados!$N:$N,0),MATCH(BG$1,Dados!$1:$1,0))</f>
        <v>0</v>
      </c>
      <c r="BH47" s="43">
        <f t="array" ref="BH47">INDEX(Dados!$1:$350,MATCH($B47,Dados!$N:$N,0),MATCH(BH$1,Dados!$1:$1,0))</f>
        <v>2</v>
      </c>
      <c r="BI47" s="43">
        <f t="array" ref="BI47">INDEX(Dados!$1:$350,MATCH($B47,Dados!$N:$N,0),MATCH(BI$1,Dados!$1:$1,0))</f>
        <v>2</v>
      </c>
    </row>
    <row r="48">
      <c r="A48" s="3">
        <v>4.0831735805E10</v>
      </c>
      <c r="B48" s="3" t="s">
        <v>1846</v>
      </c>
      <c r="C48" s="3" t="s">
        <v>1845</v>
      </c>
      <c r="D48" s="43">
        <f t="array" ref="D48">INDEX(Dados!$1:$350,MATCH($B48,Dados!$N:$N,0),MATCH(D$1,Dados!$1:$1,0))</f>
        <v>18</v>
      </c>
      <c r="E48" s="44" t="s">
        <v>2562</v>
      </c>
      <c r="F48" s="43" t="s">
        <v>92</v>
      </c>
      <c r="G48" s="43">
        <f t="array" ref="G48">INDEX(Dados!$1:$350,MATCH($B48,Dados!$N:$N,0),MATCH(G$1,Dados!$1:$1,0))</f>
        <v>2023</v>
      </c>
      <c r="H48" s="43">
        <f t="array" ref="H48">INDEX(Dados!$1:$350,MATCH($B48,Dados!$N:$N,0),MATCH(H$1,Dados!$1:$1,0))</f>
        <v>5</v>
      </c>
      <c r="I48" s="43">
        <f t="array" ref="I48">INDEX(Dados!$1:$350,MATCH($B48,Dados!$N:$N,0),MATCH(I$1,Dados!$1:$1,0))</f>
        <v>2</v>
      </c>
      <c r="J48" s="43">
        <f t="array" ref="J48">INDEX(Dados!$1:$350,MATCH($B48,Dados!$N:$N,0),MATCH(J$1,Dados!$1:$1,0))</f>
        <v>0</v>
      </c>
      <c r="K48" s="43">
        <f t="array" ref="K48">INDEX(Dados!$1:$350,MATCH($B48,Dados!$N:$N,0),MATCH(K$1,Dados!$1:$1,0))</f>
        <v>2</v>
      </c>
      <c r="L48" s="43">
        <f t="array" ref="L48">INDEX(Dados!$1:$350,MATCH($B48,Dados!$N:$N,0),MATCH(L$1,Dados!$1:$1,0))</f>
        <v>2056</v>
      </c>
      <c r="M48" s="43">
        <f t="array" ref="M48">INDEX(Dados!$1:$350,MATCH($B48,Dados!$N:$N,0),MATCH(M$1,Dados!$1:$1,0))</f>
        <v>0</v>
      </c>
      <c r="N48" s="43">
        <f t="array" ref="N48">INDEX(Dados!$1:$350,MATCH($B48,Dados!$N:$N,0),MATCH(N$1,Dados!$1:$1,0))</f>
        <v>896</v>
      </c>
      <c r="O48" s="43">
        <f t="array" ref="O48">INDEX(Dados!$1:$350,MATCH($B48,Dados!$N:$N,0),MATCH(O$1,Dados!$1:$1,0))</f>
        <v>2</v>
      </c>
      <c r="P48" s="43">
        <f t="array" ref="P48">INDEX(Dados!$1:$350,MATCH($B48,Dados!$N:$N,0),MATCH(P$1,Dados!$1:$1,0))</f>
        <v>0</v>
      </c>
      <c r="Q48" s="43">
        <f t="array" ref="Q48">INDEX(Dados!$1:$350,MATCH($B48,Dados!$N:$N,0),MATCH(Q$1,Dados!$1:$1,0))</f>
        <v>2</v>
      </c>
      <c r="R48" s="43">
        <f t="array" ref="R48">INDEX(Dados!$1:$350,MATCH($B48,Dados!$N:$N,0),MATCH(R$1,Dados!$1:$1,0))</f>
        <v>0</v>
      </c>
      <c r="S48" s="43">
        <f t="array" ref="S48">INDEX(Dados!$1:$350,MATCH($B48,Dados!$N:$N,0),MATCH(S$1,Dados!$1:$1,0))</f>
        <v>2</v>
      </c>
      <c r="T48" s="43">
        <f t="array" ref="T48">INDEX(Dados!$1:$350,MATCH($B48,Dados!$N:$N,0),MATCH(T$1,Dados!$1:$1,0))</f>
        <v>0</v>
      </c>
      <c r="U48" s="43">
        <f t="array" ref="U48">INDEX(Dados!$1:$350,MATCH($B48,Dados!$N:$N,0),MATCH(U$1,Dados!$1:$1,0))</f>
        <v>2</v>
      </c>
      <c r="V48" s="43">
        <f t="array" ref="V48">INDEX(Dados!$1:$350,MATCH($B48,Dados!$N:$N,0),MATCH(V$1,Dados!$1:$1,0))</f>
        <v>0</v>
      </c>
      <c r="W48" s="43">
        <f t="array" ref="W48">INDEX(Dados!$1:$350,MATCH($B48,Dados!$N:$N,0),MATCH(W$1,Dados!$1:$1,0))</f>
        <v>2</v>
      </c>
      <c r="X48" s="43">
        <f t="array" ref="X48">INDEX(Dados!$1:$350,MATCH($B48,Dados!$N:$N,0),MATCH(X$1,Dados!$1:$1,0))</f>
        <v>1</v>
      </c>
      <c r="Y48" s="43">
        <f t="array" ref="Y48">INDEX(Dados!$1:$350,MATCH($B48,Dados!$N:$N,0),MATCH(Y$1,Dados!$1:$1,0))</f>
        <v>2</v>
      </c>
      <c r="Z48" s="43">
        <f t="array" ref="Z48">INDEX(Dados!$1:$350,MATCH($B48,Dados!$N:$N,0),MATCH(Z$1,Dados!$1:$1,0))</f>
        <v>0</v>
      </c>
      <c r="AA48" s="43">
        <f t="array" ref="AA48">INDEX(Dados!$1:$350,MATCH($B48,Dados!$N:$N,0),MATCH(AA$1,Dados!$1:$1,0))</f>
        <v>2</v>
      </c>
      <c r="AB48" s="45">
        <v>0.0</v>
      </c>
      <c r="AC48" s="45">
        <v>2.0</v>
      </c>
      <c r="AD48" s="43">
        <f t="array" ref="AD48">INDEX(Dados!$1:$350,MATCH($B48,Dados!$N:$N,0),MATCH(AD$1,Dados!$1:$1,0))</f>
        <v>0</v>
      </c>
      <c r="AE48" s="43">
        <f t="array" ref="AE48">INDEX(Dados!$1:$350,MATCH($B48,Dados!$N:$N,0),MATCH(AE$1,Dados!$1:$1,0))</f>
        <v>2</v>
      </c>
      <c r="AF48" s="43">
        <f t="array" ref="AF48">INDEX(Dados!$1:$350,MATCH($B48,Dados!$N:$N,0),MATCH(AF$1,Dados!$1:$1,0))</f>
        <v>67</v>
      </c>
      <c r="AG48" s="43">
        <f t="array" ref="AG48">INDEX(Dados!$1:$350,MATCH($B48,Dados!$N:$N,0),MATCH(AG$1,Dados!$1:$1,0))</f>
        <v>2</v>
      </c>
      <c r="AH48" s="43">
        <f t="array" ref="AH48">INDEX(Dados!$1:$350,MATCH($B48,Dados!$N:$N,0),MATCH(AH$1,Dados!$1:$1,0))</f>
        <v>2538</v>
      </c>
      <c r="AI48" s="43">
        <f t="array" ref="AI48">INDEX(Dados!$1:$350,MATCH($B48,Dados!$N:$N,0),MATCH(AI$1,Dados!$1:$1,0))</f>
        <v>2</v>
      </c>
      <c r="AJ48" s="43">
        <f t="array" ref="AJ48">INDEX(Dados!$1:$350,MATCH($B48,Dados!$N:$N,0),MATCH(AJ$1,Dados!$1:$1,0))</f>
        <v>0</v>
      </c>
      <c r="AK48" s="43">
        <f t="array" ref="AK48">INDEX(Dados!$1:$350,MATCH($B48,Dados!$N:$N,0),MATCH(AK$1,Dados!$1:$1,0))</f>
        <v>2</v>
      </c>
      <c r="AL48" s="3">
        <v>0.0</v>
      </c>
      <c r="AM48" s="3">
        <v>2.0</v>
      </c>
      <c r="AN48" s="43">
        <f t="array" ref="AN48">INDEX(Dados!$1:$350,MATCH($B48,Dados!$N:$N,0),MATCH(AN$1,Dados!$1:$1,0))</f>
        <v>80</v>
      </c>
      <c r="AO48" s="43">
        <f t="array" ref="AO48">INDEX(Dados!$1:$350,MATCH($B48,Dados!$N:$N,0),MATCH(AO$1,Dados!$1:$1,0))</f>
        <v>0</v>
      </c>
      <c r="AP48" s="43">
        <f t="array" ref="AP48">INDEX(Dados!$1:$350,MATCH($B48,Dados!$N:$N,0),MATCH(AP$1,Dados!$1:$1,0))</f>
        <v>102</v>
      </c>
      <c r="AQ48" s="43">
        <f t="array" ref="AQ48">INDEX(Dados!$1:$350,MATCH($B48,Dados!$N:$N,0),MATCH(AQ$1,Dados!$1:$1,0))</f>
        <v>2</v>
      </c>
      <c r="AR48" s="43">
        <f t="array" ref="AR48">INDEX(Dados!$1:$350,MATCH($B48,Dados!$N:$N,0),MATCH(AR$1,Dados!$1:$1,0))</f>
        <v>412</v>
      </c>
      <c r="AS48" s="3">
        <v>2.0</v>
      </c>
      <c r="AT48" s="43">
        <f t="array" ref="AT48">INDEX(Dados!$1:$350,MATCH($B48,Dados!$N:$N,0),MATCH(AT$1,Dados!$1:$1,0))</f>
        <v>106</v>
      </c>
      <c r="AU48" s="43">
        <f t="array" ref="AU48">INDEX(Dados!$1:$350,MATCH($B48,Dados!$N:$N,0),MATCH(AU$1,Dados!$1:$1,0))</f>
        <v>2</v>
      </c>
      <c r="AV48" s="43">
        <f t="array" ref="AV48">INDEX(Dados!$1:$350,MATCH($B48,Dados!$N:$N,0),MATCH(AV$1,Dados!$1:$1,0))</f>
        <v>218</v>
      </c>
      <c r="AW48" s="43">
        <f t="array" ref="AW48">INDEX(Dados!$1:$350,MATCH($B48,Dados!$N:$N,0),MATCH(AW$1,Dados!$1:$1,0))</f>
        <v>2</v>
      </c>
      <c r="AX48" s="43">
        <f t="array" ref="AX48">INDEX(Dados!$1:$350,MATCH($B48,Dados!$N:$N,0),MATCH(AX$1,Dados!$1:$1,0))</f>
        <v>0</v>
      </c>
      <c r="AY48" s="43">
        <f t="array" ref="AY48">INDEX(Dados!$1:$350,MATCH($B48,Dados!$N:$N,0),MATCH(AY$1,Dados!$1:$1,0))</f>
        <v>2</v>
      </c>
      <c r="AZ48" s="43">
        <f t="array" ref="AZ48">INDEX(Dados!$1:$350,MATCH($B48,Dados!$N:$N,0),MATCH(AZ$1,Dados!$1:$1,0))</f>
        <v>40</v>
      </c>
      <c r="BA48" s="43">
        <f t="array" ref="BA48">INDEX(Dados!$1:$350,MATCH($B48,Dados!$N:$N,0),MATCH(BA$1,Dados!$1:$1,0))</f>
        <v>2</v>
      </c>
      <c r="BB48" s="43">
        <f t="array" ref="BB48">INDEX(Dados!$1:$350,MATCH($B48,Dados!$N:$N,0),MATCH(BB$1,Dados!$1:$1,0))</f>
        <v>5</v>
      </c>
      <c r="BC48" s="43">
        <f t="array" ref="BC48">INDEX(Dados!$1:$350,MATCH($B48,Dados!$N:$N,0),MATCH(BC$1,Dados!$1:$1,0))</f>
        <v>7</v>
      </c>
      <c r="BD48" s="43">
        <f t="array" ref="BD48">INDEX(Dados!$1:$350,MATCH($B48,Dados!$N:$N,0),MATCH(BD$1,Dados!$1:$1,0))</f>
        <v>4</v>
      </c>
      <c r="BE48" s="43">
        <f t="array" ref="BE48">INDEX(Dados!$1:$350,MATCH($B48,Dados!$N:$N,0),MATCH(BE$1,Dados!$1:$1,0))</f>
        <v>0</v>
      </c>
      <c r="BF48" s="43">
        <f t="array" ref="BF48">INDEX(Dados!$1:$350,MATCH($B48,Dados!$N:$N,0),MATCH(BF$1,Dados!$1:$1,0))</f>
        <v>1</v>
      </c>
      <c r="BG48" s="43">
        <f t="array" ref="BG48">INDEX(Dados!$1:$350,MATCH($B48,Dados!$N:$N,0),MATCH(BG$1,Dados!$1:$1,0))</f>
        <v>0</v>
      </c>
      <c r="BH48" s="43">
        <f t="array" ref="BH48">INDEX(Dados!$1:$350,MATCH($B48,Dados!$N:$N,0),MATCH(BH$1,Dados!$1:$1,0))</f>
        <v>2</v>
      </c>
      <c r="BI48" s="43">
        <f t="array" ref="BI48">INDEX(Dados!$1:$350,MATCH($B48,Dados!$N:$N,0),MATCH(BI$1,Dados!$1:$1,0))</f>
        <v>2</v>
      </c>
    </row>
    <row r="49">
      <c r="A49" s="3">
        <v>5.4780079861E10</v>
      </c>
      <c r="B49" s="3" t="s">
        <v>706</v>
      </c>
      <c r="C49" s="3" t="s">
        <v>705</v>
      </c>
      <c r="D49" s="43">
        <f t="array" ref="D49">INDEX(Dados!$1:$350,MATCH($B49,Dados!$N:$N,0),MATCH(D$1,Dados!$1:$1,0))</f>
        <v>17</v>
      </c>
      <c r="E49" s="44" t="s">
        <v>2562</v>
      </c>
      <c r="F49" s="43" t="s">
        <v>92</v>
      </c>
      <c r="G49" s="43">
        <f t="array" ref="G49">INDEX(Dados!$1:$350,MATCH($B49,Dados!$N:$N,0),MATCH(G$1,Dados!$1:$1,0))</f>
        <v>2021</v>
      </c>
      <c r="H49" s="43">
        <f t="array" ref="H49">INDEX(Dados!$1:$350,MATCH($B49,Dados!$N:$N,0),MATCH(H$1,Dados!$1:$1,0))</f>
        <v>3</v>
      </c>
      <c r="I49" s="43">
        <f t="array" ref="I49">INDEX(Dados!$1:$350,MATCH($B49,Dados!$N:$N,0),MATCH(I$1,Dados!$1:$1,0))</f>
        <v>6</v>
      </c>
      <c r="J49" s="43">
        <f t="array" ref="J49">INDEX(Dados!$1:$350,MATCH($B49,Dados!$N:$N,0),MATCH(J$1,Dados!$1:$1,0))</f>
        <v>0</v>
      </c>
      <c r="K49" s="43">
        <f t="array" ref="K49">INDEX(Dados!$1:$350,MATCH($B49,Dados!$N:$N,0),MATCH(K$1,Dados!$1:$1,0))</f>
        <v>2</v>
      </c>
      <c r="L49" s="43">
        <f t="array" ref="L49">INDEX(Dados!$1:$350,MATCH($B49,Dados!$N:$N,0),MATCH(L$1,Dados!$1:$1,0))</f>
        <v>0</v>
      </c>
      <c r="M49" s="43">
        <f t="array" ref="M49">INDEX(Dados!$1:$350,MATCH($B49,Dados!$N:$N,0),MATCH(M$1,Dados!$1:$1,0))</f>
        <v>2</v>
      </c>
      <c r="N49" s="43">
        <f t="array" ref="N49">INDEX(Dados!$1:$350,MATCH($B49,Dados!$N:$N,0),MATCH(N$1,Dados!$1:$1,0))</f>
        <v>2180</v>
      </c>
      <c r="O49" s="43">
        <f t="array" ref="O49">INDEX(Dados!$1:$350,MATCH($B49,Dados!$N:$N,0),MATCH(O$1,Dados!$1:$1,0))</f>
        <v>2</v>
      </c>
      <c r="P49" s="43">
        <f t="array" ref="P49">INDEX(Dados!$1:$350,MATCH($B49,Dados!$N:$N,0),MATCH(P$1,Dados!$1:$1,0))</f>
        <v>0</v>
      </c>
      <c r="Q49" s="43">
        <f t="array" ref="Q49">INDEX(Dados!$1:$350,MATCH($B49,Dados!$N:$N,0),MATCH(Q$1,Dados!$1:$1,0))</f>
        <v>2</v>
      </c>
      <c r="R49" s="43">
        <f t="array" ref="R49">INDEX(Dados!$1:$350,MATCH($B49,Dados!$N:$N,0),MATCH(R$1,Dados!$1:$1,0))</f>
        <v>0</v>
      </c>
      <c r="S49" s="43">
        <f t="array" ref="S49">INDEX(Dados!$1:$350,MATCH($B49,Dados!$N:$N,0),MATCH(S$1,Dados!$1:$1,0))</f>
        <v>2</v>
      </c>
      <c r="T49" s="43">
        <f t="array" ref="T49">INDEX(Dados!$1:$350,MATCH($B49,Dados!$N:$N,0),MATCH(T$1,Dados!$1:$1,0))</f>
        <v>1525</v>
      </c>
      <c r="U49" s="43">
        <f t="array" ref="U49">INDEX(Dados!$1:$350,MATCH($B49,Dados!$N:$N,0),MATCH(U$1,Dados!$1:$1,0))</f>
        <v>0</v>
      </c>
      <c r="V49" s="43">
        <f t="array" ref="V49">INDEX(Dados!$1:$350,MATCH($B49,Dados!$N:$N,0),MATCH(V$1,Dados!$1:$1,0))</f>
        <v>0</v>
      </c>
      <c r="W49" s="43">
        <f t="array" ref="W49">INDEX(Dados!$1:$350,MATCH($B49,Dados!$N:$N,0),MATCH(W$1,Dados!$1:$1,0))</f>
        <v>2</v>
      </c>
      <c r="X49" s="43">
        <f t="array" ref="X49">INDEX(Dados!$1:$350,MATCH($B49,Dados!$N:$N,0),MATCH(X$1,Dados!$1:$1,0))</f>
        <v>1</v>
      </c>
      <c r="Y49" s="43">
        <f t="array" ref="Y49">INDEX(Dados!$1:$350,MATCH($B49,Dados!$N:$N,0),MATCH(Y$1,Dados!$1:$1,0))</f>
        <v>2</v>
      </c>
      <c r="Z49" s="43">
        <f t="array" ref="Z49">INDEX(Dados!$1:$350,MATCH($B49,Dados!$N:$N,0),MATCH(Z$1,Dados!$1:$1,0))</f>
        <v>0</v>
      </c>
      <c r="AA49" s="43">
        <f t="array" ref="AA49">INDEX(Dados!$1:$350,MATCH($B49,Dados!$N:$N,0),MATCH(AA$1,Dados!$1:$1,0))</f>
        <v>2</v>
      </c>
      <c r="AB49" s="45">
        <v>0.0</v>
      </c>
      <c r="AC49" s="45">
        <v>2.0</v>
      </c>
      <c r="AD49" s="43">
        <f t="array" ref="AD49">INDEX(Dados!$1:$350,MATCH($B49,Dados!$N:$N,0),MATCH(AD$1,Dados!$1:$1,0))</f>
        <v>132</v>
      </c>
      <c r="AE49" s="43">
        <f t="array" ref="AE49">INDEX(Dados!$1:$350,MATCH($B49,Dados!$N:$N,0),MATCH(AE$1,Dados!$1:$1,0))</f>
        <v>2</v>
      </c>
      <c r="AF49" s="43">
        <f t="array" ref="AF49">INDEX(Dados!$1:$350,MATCH($B49,Dados!$N:$N,0),MATCH(AF$1,Dados!$1:$1,0))</f>
        <v>130</v>
      </c>
      <c r="AG49" s="43">
        <f t="array" ref="AG49">INDEX(Dados!$1:$350,MATCH($B49,Dados!$N:$N,0),MATCH(AG$1,Dados!$1:$1,0))</f>
        <v>0</v>
      </c>
      <c r="AH49" s="43">
        <f t="array" ref="AH49">INDEX(Dados!$1:$350,MATCH($B49,Dados!$N:$N,0),MATCH(AH$1,Dados!$1:$1,0))</f>
        <v>0</v>
      </c>
      <c r="AI49" s="43">
        <f t="array" ref="AI49">INDEX(Dados!$1:$350,MATCH($B49,Dados!$N:$N,0),MATCH(AI$1,Dados!$1:$1,0))</f>
        <v>2</v>
      </c>
      <c r="AJ49" s="43">
        <f t="array" ref="AJ49">INDEX(Dados!$1:$350,MATCH($B49,Dados!$N:$N,0),MATCH(AJ$1,Dados!$1:$1,0))</f>
        <v>0</v>
      </c>
      <c r="AK49" s="43">
        <f t="array" ref="AK49">INDEX(Dados!$1:$350,MATCH($B49,Dados!$N:$N,0),MATCH(AK$1,Dados!$1:$1,0))</f>
        <v>0</v>
      </c>
      <c r="AL49" s="3">
        <v>0.0</v>
      </c>
      <c r="AM49" s="3">
        <v>2.0</v>
      </c>
      <c r="AN49" s="43">
        <f t="array" ref="AN49">INDEX(Dados!$1:$350,MATCH($B49,Dados!$N:$N,0),MATCH(AN$1,Dados!$1:$1,0))</f>
        <v>180</v>
      </c>
      <c r="AO49" s="43">
        <f t="array" ref="AO49">INDEX(Dados!$1:$350,MATCH($B49,Dados!$N:$N,0),MATCH(AO$1,Dados!$1:$1,0))</f>
        <v>2</v>
      </c>
      <c r="AP49" s="43">
        <f t="array" ref="AP49">INDEX(Dados!$1:$350,MATCH($B49,Dados!$N:$N,0),MATCH(AP$1,Dados!$1:$1,0))</f>
        <v>0</v>
      </c>
      <c r="AQ49" s="43">
        <f t="array" ref="AQ49">INDEX(Dados!$1:$350,MATCH($B49,Dados!$N:$N,0),MATCH(AQ$1,Dados!$1:$1,0))</f>
        <v>2</v>
      </c>
      <c r="AR49" s="43">
        <f t="array" ref="AR49">INDEX(Dados!$1:$350,MATCH($B49,Dados!$N:$N,0),MATCH(AR$1,Dados!$1:$1,0))</f>
        <v>420</v>
      </c>
      <c r="AS49" s="3">
        <v>2.0</v>
      </c>
      <c r="AT49" s="43">
        <f t="array" ref="AT49">INDEX(Dados!$1:$350,MATCH($B49,Dados!$N:$N,0),MATCH(AT$1,Dados!$1:$1,0))</f>
        <v>0</v>
      </c>
      <c r="AU49" s="43">
        <f t="array" ref="AU49">INDEX(Dados!$1:$350,MATCH($B49,Dados!$N:$N,0),MATCH(AU$1,Dados!$1:$1,0))</f>
        <v>2</v>
      </c>
      <c r="AV49" s="43">
        <f t="array" ref="AV49">INDEX(Dados!$1:$350,MATCH($B49,Dados!$N:$N,0),MATCH(AV$1,Dados!$1:$1,0))</f>
        <v>0</v>
      </c>
      <c r="AW49" s="43">
        <f t="array" ref="AW49">INDEX(Dados!$1:$350,MATCH($B49,Dados!$N:$N,0),MATCH(AW$1,Dados!$1:$1,0))</f>
        <v>2</v>
      </c>
      <c r="AX49" s="43">
        <f t="array" ref="AX49">INDEX(Dados!$1:$350,MATCH($B49,Dados!$N:$N,0),MATCH(AX$1,Dados!$1:$1,0))</f>
        <v>0</v>
      </c>
      <c r="AY49" s="43">
        <f t="array" ref="AY49">INDEX(Dados!$1:$350,MATCH($B49,Dados!$N:$N,0),MATCH(AY$1,Dados!$1:$1,0))</f>
        <v>2</v>
      </c>
      <c r="AZ49" s="43">
        <f t="array" ref="AZ49">INDEX(Dados!$1:$350,MATCH($B49,Dados!$N:$N,0),MATCH(AZ$1,Dados!$1:$1,0))</f>
        <v>210</v>
      </c>
      <c r="BA49" s="43">
        <f t="array" ref="BA49">INDEX(Dados!$1:$350,MATCH($B49,Dados!$N:$N,0),MATCH(BA$1,Dados!$1:$1,0))</f>
        <v>2</v>
      </c>
      <c r="BB49" s="43">
        <f t="array" ref="BB49">INDEX(Dados!$1:$350,MATCH($B49,Dados!$N:$N,0),MATCH(BB$1,Dados!$1:$1,0))</f>
        <v>1</v>
      </c>
      <c r="BC49" s="43">
        <f t="array" ref="BC49">INDEX(Dados!$1:$350,MATCH($B49,Dados!$N:$N,0),MATCH(BC$1,Dados!$1:$1,0))</f>
        <v>5</v>
      </c>
      <c r="BD49" s="43">
        <f t="array" ref="BD49">INDEX(Dados!$1:$350,MATCH($B49,Dados!$N:$N,0),MATCH(BD$1,Dados!$1:$1,0))</f>
        <v>1</v>
      </c>
      <c r="BE49" s="43">
        <f t="array" ref="BE49">INDEX(Dados!$1:$350,MATCH($B49,Dados!$N:$N,0),MATCH(BE$1,Dados!$1:$1,0))</f>
        <v>0</v>
      </c>
      <c r="BF49" s="43">
        <f t="array" ref="BF49">INDEX(Dados!$1:$350,MATCH($B49,Dados!$N:$N,0),MATCH(BF$1,Dados!$1:$1,0))</f>
        <v>0</v>
      </c>
      <c r="BG49" s="43">
        <f t="array" ref="BG49">INDEX(Dados!$1:$350,MATCH($B49,Dados!$N:$N,0),MATCH(BG$1,Dados!$1:$1,0))</f>
        <v>0</v>
      </c>
      <c r="BH49" s="43">
        <f t="array" ref="BH49">INDEX(Dados!$1:$350,MATCH($B49,Dados!$N:$N,0),MATCH(BH$1,Dados!$1:$1,0))</f>
        <v>1</v>
      </c>
      <c r="BI49" s="43">
        <f t="array" ref="BI49">INDEX(Dados!$1:$350,MATCH($B49,Dados!$N:$N,0),MATCH(BI$1,Dados!$1:$1,0))</f>
        <v>1</v>
      </c>
    </row>
    <row r="50">
      <c r="A50" s="3">
        <v>5.723487884E10</v>
      </c>
      <c r="B50" s="3" t="s">
        <v>464</v>
      </c>
      <c r="C50" s="3" t="s">
        <v>463</v>
      </c>
      <c r="D50" s="43">
        <f t="array" ref="D50">INDEX(Dados!$1:$350,MATCH($B50,Dados!$N:$N,0),MATCH(D$1,Dados!$1:$1,0))</f>
        <v>17</v>
      </c>
      <c r="E50" s="44" t="s">
        <v>2562</v>
      </c>
      <c r="F50" s="43" t="s">
        <v>92</v>
      </c>
      <c r="G50" s="43">
        <f t="array" ref="G50">INDEX(Dados!$1:$350,MATCH($B50,Dados!$N:$N,0),MATCH(G$1,Dados!$1:$1,0))</f>
        <v>2020</v>
      </c>
      <c r="H50" s="43">
        <f t="array" ref="H50">INDEX(Dados!$1:$350,MATCH($B50,Dados!$N:$N,0),MATCH(H$1,Dados!$1:$1,0))</f>
        <v>5</v>
      </c>
      <c r="I50" s="43">
        <f t="array" ref="I50">INDEX(Dados!$1:$350,MATCH($B50,Dados!$N:$N,0),MATCH(I$1,Dados!$1:$1,0))</f>
        <v>10</v>
      </c>
      <c r="J50" s="43">
        <f t="array" ref="J50">INDEX(Dados!$1:$350,MATCH($B50,Dados!$N:$N,0),MATCH(J$1,Dados!$1:$1,0))</f>
        <v>0</v>
      </c>
      <c r="K50" s="43">
        <f t="array" ref="K50">INDEX(Dados!$1:$350,MATCH($B50,Dados!$N:$N,0),MATCH(K$1,Dados!$1:$1,0))</f>
        <v>2</v>
      </c>
      <c r="L50" s="43">
        <f t="array" ref="L50">INDEX(Dados!$1:$350,MATCH($B50,Dados!$N:$N,0),MATCH(L$1,Dados!$1:$1,0))</f>
        <v>0</v>
      </c>
      <c r="M50" s="43">
        <f t="array" ref="M50">INDEX(Dados!$1:$350,MATCH($B50,Dados!$N:$N,0),MATCH(M$1,Dados!$1:$1,0))</f>
        <v>2</v>
      </c>
      <c r="N50" s="43">
        <f t="array" ref="N50">INDEX(Dados!$1:$350,MATCH($B50,Dados!$N:$N,0),MATCH(N$1,Dados!$1:$1,0))</f>
        <v>1573</v>
      </c>
      <c r="O50" s="43">
        <f t="array" ref="O50">INDEX(Dados!$1:$350,MATCH($B50,Dados!$N:$N,0),MATCH(O$1,Dados!$1:$1,0))</f>
        <v>2</v>
      </c>
      <c r="P50" s="43">
        <f t="array" ref="P50">INDEX(Dados!$1:$350,MATCH($B50,Dados!$N:$N,0),MATCH(P$1,Dados!$1:$1,0))</f>
        <v>0</v>
      </c>
      <c r="Q50" s="43">
        <f t="array" ref="Q50">INDEX(Dados!$1:$350,MATCH($B50,Dados!$N:$N,0),MATCH(Q$1,Dados!$1:$1,0))</f>
        <v>2</v>
      </c>
      <c r="R50" s="43">
        <f t="array" ref="R50">INDEX(Dados!$1:$350,MATCH($B50,Dados!$N:$N,0),MATCH(R$1,Dados!$1:$1,0))</f>
        <v>0</v>
      </c>
      <c r="S50" s="43">
        <f t="array" ref="S50">INDEX(Dados!$1:$350,MATCH($B50,Dados!$N:$N,0),MATCH(S$1,Dados!$1:$1,0))</f>
        <v>2</v>
      </c>
      <c r="T50" s="43">
        <f t="array" ref="T50">INDEX(Dados!$1:$350,MATCH($B50,Dados!$N:$N,0),MATCH(T$1,Dados!$1:$1,0))</f>
        <v>0</v>
      </c>
      <c r="U50" s="43">
        <f t="array" ref="U50">INDEX(Dados!$1:$350,MATCH($B50,Dados!$N:$N,0),MATCH(U$1,Dados!$1:$1,0))</f>
        <v>2</v>
      </c>
      <c r="V50" s="43">
        <f t="array" ref="V50">INDEX(Dados!$1:$350,MATCH($B50,Dados!$N:$N,0),MATCH(V$1,Dados!$1:$1,0))</f>
        <v>0</v>
      </c>
      <c r="W50" s="43">
        <f t="array" ref="W50">INDEX(Dados!$1:$350,MATCH($B50,Dados!$N:$N,0),MATCH(W$1,Dados!$1:$1,0))</f>
        <v>2</v>
      </c>
      <c r="X50" s="43">
        <f t="array" ref="X50">INDEX(Dados!$1:$350,MATCH($B50,Dados!$N:$N,0),MATCH(X$1,Dados!$1:$1,0))</f>
        <v>1</v>
      </c>
      <c r="Y50" s="43">
        <f t="array" ref="Y50">INDEX(Dados!$1:$350,MATCH($B50,Dados!$N:$N,0),MATCH(Y$1,Dados!$1:$1,0))</f>
        <v>2</v>
      </c>
      <c r="Z50" s="43">
        <f t="array" ref="Z50">INDEX(Dados!$1:$350,MATCH($B50,Dados!$N:$N,0),MATCH(Z$1,Dados!$1:$1,0))</f>
        <v>0</v>
      </c>
      <c r="AA50" s="43">
        <f t="array" ref="AA50">INDEX(Dados!$1:$350,MATCH($B50,Dados!$N:$N,0),MATCH(AA$1,Dados!$1:$1,0))</f>
        <v>2</v>
      </c>
      <c r="AB50" s="45">
        <v>0.0</v>
      </c>
      <c r="AC50" s="45">
        <v>2.0</v>
      </c>
      <c r="AD50" s="43">
        <f t="array" ref="AD50">INDEX(Dados!$1:$350,MATCH($B50,Dados!$N:$N,0),MATCH(AD$1,Dados!$1:$1,0))</f>
        <v>66</v>
      </c>
      <c r="AE50" s="43">
        <f t="array" ref="AE50">INDEX(Dados!$1:$350,MATCH($B50,Dados!$N:$N,0),MATCH(AE$1,Dados!$1:$1,0))</f>
        <v>2</v>
      </c>
      <c r="AF50" s="43">
        <f t="array" ref="AF50">INDEX(Dados!$1:$350,MATCH($B50,Dados!$N:$N,0),MATCH(AF$1,Dados!$1:$1,0))</f>
        <v>138</v>
      </c>
      <c r="AG50" s="43">
        <f t="array" ref="AG50">INDEX(Dados!$1:$350,MATCH($B50,Dados!$N:$N,0),MATCH(AG$1,Dados!$1:$1,0))</f>
        <v>2</v>
      </c>
      <c r="AH50" s="43">
        <f t="array" ref="AH50">INDEX(Dados!$1:$350,MATCH($B50,Dados!$N:$N,0),MATCH(AH$1,Dados!$1:$1,0))</f>
        <v>0</v>
      </c>
      <c r="AI50" s="43">
        <f t="array" ref="AI50">INDEX(Dados!$1:$350,MATCH($B50,Dados!$N:$N,0),MATCH(AI$1,Dados!$1:$1,0))</f>
        <v>2</v>
      </c>
      <c r="AJ50" s="43">
        <f t="array" ref="AJ50">INDEX(Dados!$1:$350,MATCH($B50,Dados!$N:$N,0),MATCH(AJ$1,Dados!$1:$1,0))</f>
        <v>0</v>
      </c>
      <c r="AK50" s="43">
        <f t="array" ref="AK50">INDEX(Dados!$1:$350,MATCH($B50,Dados!$N:$N,0),MATCH(AK$1,Dados!$1:$1,0))</f>
        <v>2</v>
      </c>
      <c r="AL50" s="3">
        <v>0.0</v>
      </c>
      <c r="AM50" s="3">
        <v>2.0</v>
      </c>
      <c r="AN50" s="43">
        <f t="array" ref="AN50">INDEX(Dados!$1:$350,MATCH($B50,Dados!$N:$N,0),MATCH(AN$1,Dados!$1:$1,0))</f>
        <v>0</v>
      </c>
      <c r="AO50" s="43">
        <f t="array" ref="AO50">INDEX(Dados!$1:$350,MATCH($B50,Dados!$N:$N,0),MATCH(AO$1,Dados!$1:$1,0))</f>
        <v>2</v>
      </c>
      <c r="AP50" s="43">
        <f t="array" ref="AP50">INDEX(Dados!$1:$350,MATCH($B50,Dados!$N:$N,0),MATCH(AP$1,Dados!$1:$1,0))</f>
        <v>156</v>
      </c>
      <c r="AQ50" s="43">
        <f t="array" ref="AQ50">INDEX(Dados!$1:$350,MATCH($B50,Dados!$N:$N,0),MATCH(AQ$1,Dados!$1:$1,0))</f>
        <v>2</v>
      </c>
      <c r="AR50" s="43">
        <f t="array" ref="AR50">INDEX(Dados!$1:$350,MATCH($B50,Dados!$N:$N,0),MATCH(AR$1,Dados!$1:$1,0))</f>
        <v>40</v>
      </c>
      <c r="AS50" s="3">
        <v>2.0</v>
      </c>
      <c r="AT50" s="43">
        <f t="array" ref="AT50">INDEX(Dados!$1:$350,MATCH($B50,Dados!$N:$N,0),MATCH(AT$1,Dados!$1:$1,0))</f>
        <v>0</v>
      </c>
      <c r="AU50" s="43">
        <f t="array" ref="AU50">INDEX(Dados!$1:$350,MATCH($B50,Dados!$N:$N,0),MATCH(AU$1,Dados!$1:$1,0))</f>
        <v>2</v>
      </c>
      <c r="AV50" s="43">
        <f t="array" ref="AV50">INDEX(Dados!$1:$350,MATCH($B50,Dados!$N:$N,0),MATCH(AV$1,Dados!$1:$1,0))</f>
        <v>0</v>
      </c>
      <c r="AW50" s="43">
        <f t="array" ref="AW50">INDEX(Dados!$1:$350,MATCH($B50,Dados!$N:$N,0),MATCH(AW$1,Dados!$1:$1,0))</f>
        <v>2</v>
      </c>
      <c r="AX50" s="43">
        <f t="array" ref="AX50">INDEX(Dados!$1:$350,MATCH($B50,Dados!$N:$N,0),MATCH(AX$1,Dados!$1:$1,0))</f>
        <v>1840</v>
      </c>
      <c r="AY50" s="43">
        <f t="array" ref="AY50">INDEX(Dados!$1:$350,MATCH($B50,Dados!$N:$N,0),MATCH(AY$1,Dados!$1:$1,0))</f>
        <v>0</v>
      </c>
      <c r="AZ50" s="43">
        <f t="array" ref="AZ50">INDEX(Dados!$1:$350,MATCH($B50,Dados!$N:$N,0),MATCH(AZ$1,Dados!$1:$1,0))</f>
        <v>500</v>
      </c>
      <c r="BA50" s="43">
        <f t="array" ref="BA50">INDEX(Dados!$1:$350,MATCH($B50,Dados!$N:$N,0),MATCH(BA$1,Dados!$1:$1,0))</f>
        <v>0</v>
      </c>
      <c r="BB50" s="43">
        <f t="array" ref="BB50">INDEX(Dados!$1:$350,MATCH($B50,Dados!$N:$N,0),MATCH(BB$1,Dados!$1:$1,0))</f>
        <v>7</v>
      </c>
      <c r="BC50" s="43">
        <f t="array" ref="BC50">INDEX(Dados!$1:$350,MATCH($B50,Dados!$N:$N,0),MATCH(BC$1,Dados!$1:$1,0))</f>
        <v>5</v>
      </c>
      <c r="BD50" s="43">
        <f t="array" ref="BD50">INDEX(Dados!$1:$350,MATCH($B50,Dados!$N:$N,0),MATCH(BD$1,Dados!$1:$1,0))</f>
        <v>1</v>
      </c>
      <c r="BE50" s="43">
        <f t="array" ref="BE50">INDEX(Dados!$1:$350,MATCH($B50,Dados!$N:$N,0),MATCH(BE$1,Dados!$1:$1,0))</f>
        <v>0</v>
      </c>
      <c r="BF50" s="43">
        <f t="array" ref="BF50">INDEX(Dados!$1:$350,MATCH($B50,Dados!$N:$N,0),MATCH(BF$1,Dados!$1:$1,0))</f>
        <v>0</v>
      </c>
      <c r="BG50" s="43">
        <f t="array" ref="BG50">INDEX(Dados!$1:$350,MATCH($B50,Dados!$N:$N,0),MATCH(BG$1,Dados!$1:$1,0))</f>
        <v>0</v>
      </c>
      <c r="BH50" s="43">
        <f t="array" ref="BH50">INDEX(Dados!$1:$350,MATCH($B50,Dados!$N:$N,0),MATCH(BH$1,Dados!$1:$1,0))</f>
        <v>1</v>
      </c>
      <c r="BI50" s="43">
        <f t="array" ref="BI50">INDEX(Dados!$1:$350,MATCH($B50,Dados!$N:$N,0),MATCH(BI$1,Dados!$1:$1,0))</f>
        <v>1</v>
      </c>
    </row>
    <row r="51">
      <c r="A51" s="3">
        <v>5.5814830867E10</v>
      </c>
      <c r="B51" s="3" t="s">
        <v>2069</v>
      </c>
      <c r="C51" s="3" t="s">
        <v>2068</v>
      </c>
      <c r="D51" s="43">
        <f t="array" ref="D51">INDEX(Dados!$1:$350,MATCH($B51,Dados!$N:$N,0),MATCH(D$1,Dados!$1:$1,0))</f>
        <v>18</v>
      </c>
      <c r="E51" s="44" t="s">
        <v>2562</v>
      </c>
      <c r="F51" s="43" t="s">
        <v>92</v>
      </c>
      <c r="G51" s="43">
        <f t="array" ref="G51">INDEX(Dados!$1:$350,MATCH($B51,Dados!$N:$N,0),MATCH(G$1,Dados!$1:$1,0))</f>
        <v>2023</v>
      </c>
      <c r="H51" s="43">
        <f t="array" ref="H51">INDEX(Dados!$1:$350,MATCH($B51,Dados!$N:$N,0),MATCH(H$1,Dados!$1:$1,0))</f>
        <v>3</v>
      </c>
      <c r="I51" s="43">
        <f t="array" ref="I51">INDEX(Dados!$1:$350,MATCH($B51,Dados!$N:$N,0),MATCH(I$1,Dados!$1:$1,0))</f>
        <v>6</v>
      </c>
      <c r="J51" s="43">
        <f t="array" ref="J51">INDEX(Dados!$1:$350,MATCH($B51,Dados!$N:$N,0),MATCH(J$1,Dados!$1:$1,0))</f>
        <v>0</v>
      </c>
      <c r="K51" s="43">
        <f t="array" ref="K51">INDEX(Dados!$1:$350,MATCH($B51,Dados!$N:$N,0),MATCH(K$1,Dados!$1:$1,0))</f>
        <v>2</v>
      </c>
      <c r="L51" s="43">
        <f t="array" ref="L51">INDEX(Dados!$1:$350,MATCH($B51,Dados!$N:$N,0),MATCH(L$1,Dados!$1:$1,0))</f>
        <v>1500</v>
      </c>
      <c r="M51" s="43">
        <f t="array" ref="M51">INDEX(Dados!$1:$350,MATCH($B51,Dados!$N:$N,0),MATCH(M$1,Dados!$1:$1,0))</f>
        <v>0</v>
      </c>
      <c r="N51" s="43">
        <f t="array" ref="N51">INDEX(Dados!$1:$350,MATCH($B51,Dados!$N:$N,0),MATCH(N$1,Dados!$1:$1,0))</f>
        <v>1500</v>
      </c>
      <c r="O51" s="43">
        <f t="array" ref="O51">INDEX(Dados!$1:$350,MATCH($B51,Dados!$N:$N,0),MATCH(O$1,Dados!$1:$1,0))</f>
        <v>0</v>
      </c>
      <c r="P51" s="43">
        <f t="array" ref="P51">INDEX(Dados!$1:$350,MATCH($B51,Dados!$N:$N,0),MATCH(P$1,Dados!$1:$1,0))</f>
        <v>0</v>
      </c>
      <c r="Q51" s="43">
        <f t="array" ref="Q51">INDEX(Dados!$1:$350,MATCH($B51,Dados!$N:$N,0),MATCH(Q$1,Dados!$1:$1,0))</f>
        <v>2</v>
      </c>
      <c r="R51" s="43">
        <f t="array" ref="R51">INDEX(Dados!$1:$350,MATCH($B51,Dados!$N:$N,0),MATCH(R$1,Dados!$1:$1,0))</f>
        <v>0</v>
      </c>
      <c r="S51" s="43">
        <f t="array" ref="S51">INDEX(Dados!$1:$350,MATCH($B51,Dados!$N:$N,0),MATCH(S$1,Dados!$1:$1,0))</f>
        <v>2</v>
      </c>
      <c r="T51" s="43">
        <f t="array" ref="T51">INDEX(Dados!$1:$350,MATCH($B51,Dados!$N:$N,0),MATCH(T$1,Dados!$1:$1,0))</f>
        <v>0</v>
      </c>
      <c r="U51" s="43">
        <f t="array" ref="U51">INDEX(Dados!$1:$350,MATCH($B51,Dados!$N:$N,0),MATCH(U$1,Dados!$1:$1,0))</f>
        <v>2</v>
      </c>
      <c r="V51" s="43">
        <f t="array" ref="V51">INDEX(Dados!$1:$350,MATCH($B51,Dados!$N:$N,0),MATCH(V$1,Dados!$1:$1,0))</f>
        <v>0</v>
      </c>
      <c r="W51" s="43">
        <f t="array" ref="W51">INDEX(Dados!$1:$350,MATCH($B51,Dados!$N:$N,0),MATCH(W$1,Dados!$1:$1,0))</f>
        <v>2</v>
      </c>
      <c r="X51" s="43">
        <f t="array" ref="X51">INDEX(Dados!$1:$350,MATCH($B51,Dados!$N:$N,0),MATCH(X$1,Dados!$1:$1,0))</f>
        <v>1</v>
      </c>
      <c r="Y51" s="43">
        <f t="array" ref="Y51">INDEX(Dados!$1:$350,MATCH($B51,Dados!$N:$N,0),MATCH(Y$1,Dados!$1:$1,0))</f>
        <v>2</v>
      </c>
      <c r="Z51" s="43">
        <f t="array" ref="Z51">INDEX(Dados!$1:$350,MATCH($B51,Dados!$N:$N,0),MATCH(Z$1,Dados!$1:$1,0))</f>
        <v>0</v>
      </c>
      <c r="AA51" s="43">
        <f t="array" ref="AA51">INDEX(Dados!$1:$350,MATCH($B51,Dados!$N:$N,0),MATCH(AA$1,Dados!$1:$1,0))</f>
        <v>2</v>
      </c>
      <c r="AB51" s="45">
        <v>0.0</v>
      </c>
      <c r="AC51" s="45">
        <v>2.0</v>
      </c>
      <c r="AD51" s="43">
        <f t="array" ref="AD51">INDEX(Dados!$1:$350,MATCH($B51,Dados!$N:$N,0),MATCH(AD$1,Dados!$1:$1,0))</f>
        <v>127</v>
      </c>
      <c r="AE51" s="43">
        <f t="array" ref="AE51">INDEX(Dados!$1:$350,MATCH($B51,Dados!$N:$N,0),MATCH(AE$1,Dados!$1:$1,0))</f>
        <v>2</v>
      </c>
      <c r="AF51" s="43">
        <f t="array" ref="AF51">INDEX(Dados!$1:$350,MATCH($B51,Dados!$N:$N,0),MATCH(AF$1,Dados!$1:$1,0))</f>
        <v>205</v>
      </c>
      <c r="AG51" s="43">
        <f t="array" ref="AG51">INDEX(Dados!$1:$350,MATCH($B51,Dados!$N:$N,0),MATCH(AG$1,Dados!$1:$1,0))</f>
        <v>2</v>
      </c>
      <c r="AH51" s="43">
        <f t="array" ref="AH51">INDEX(Dados!$1:$350,MATCH($B51,Dados!$N:$N,0),MATCH(AH$1,Dados!$1:$1,0))</f>
        <v>0</v>
      </c>
      <c r="AI51" s="43">
        <f t="array" ref="AI51">INDEX(Dados!$1:$350,MATCH($B51,Dados!$N:$N,0),MATCH(AI$1,Dados!$1:$1,0))</f>
        <v>2</v>
      </c>
      <c r="AJ51" s="43">
        <f t="array" ref="AJ51">INDEX(Dados!$1:$350,MATCH($B51,Dados!$N:$N,0),MATCH(AJ$1,Dados!$1:$1,0))</f>
        <v>0</v>
      </c>
      <c r="AK51" s="43">
        <f t="array" ref="AK51">INDEX(Dados!$1:$350,MATCH($B51,Dados!$N:$N,0),MATCH(AK$1,Dados!$1:$1,0))</f>
        <v>2</v>
      </c>
      <c r="AL51" s="3">
        <v>0.0</v>
      </c>
      <c r="AM51" s="3">
        <v>2.0</v>
      </c>
      <c r="AN51" s="43">
        <f t="array" ref="AN51">INDEX(Dados!$1:$350,MATCH($B51,Dados!$N:$N,0),MATCH(AN$1,Dados!$1:$1,0))</f>
        <v>0</v>
      </c>
      <c r="AO51" s="43">
        <f t="array" ref="AO51">INDEX(Dados!$1:$350,MATCH($B51,Dados!$N:$N,0),MATCH(AO$1,Dados!$1:$1,0))</f>
        <v>2</v>
      </c>
      <c r="AP51" s="43">
        <f t="array" ref="AP51">INDEX(Dados!$1:$350,MATCH($B51,Dados!$N:$N,0),MATCH(AP$1,Dados!$1:$1,0))</f>
        <v>141</v>
      </c>
      <c r="AQ51" s="43">
        <f t="array" ref="AQ51">INDEX(Dados!$1:$350,MATCH($B51,Dados!$N:$N,0),MATCH(AQ$1,Dados!$1:$1,0))</f>
        <v>2</v>
      </c>
      <c r="AR51" s="43">
        <f t="array" ref="AR51">INDEX(Dados!$1:$350,MATCH($B51,Dados!$N:$N,0),MATCH(AR$1,Dados!$1:$1,0))</f>
        <v>0</v>
      </c>
      <c r="AS51" s="3">
        <v>2.0</v>
      </c>
      <c r="AT51" s="43">
        <f t="array" ref="AT51">INDEX(Dados!$1:$350,MATCH($B51,Dados!$N:$N,0),MATCH(AT$1,Dados!$1:$1,0))</f>
        <v>0</v>
      </c>
      <c r="AU51" s="43">
        <f t="array" ref="AU51">INDEX(Dados!$1:$350,MATCH($B51,Dados!$N:$N,0),MATCH(AU$1,Dados!$1:$1,0))</f>
        <v>2</v>
      </c>
      <c r="AV51" s="43">
        <f t="array" ref="AV51">INDEX(Dados!$1:$350,MATCH($B51,Dados!$N:$N,0),MATCH(AV$1,Dados!$1:$1,0))</f>
        <v>0</v>
      </c>
      <c r="AW51" s="43">
        <f t="array" ref="AW51">INDEX(Dados!$1:$350,MATCH($B51,Dados!$N:$N,0),MATCH(AW$1,Dados!$1:$1,0))</f>
        <v>2</v>
      </c>
      <c r="AX51" s="43">
        <f t="array" ref="AX51">INDEX(Dados!$1:$350,MATCH($B51,Dados!$N:$N,0),MATCH(AX$1,Dados!$1:$1,0))</f>
        <v>0</v>
      </c>
      <c r="AY51" s="43">
        <f t="array" ref="AY51">INDEX(Dados!$1:$350,MATCH($B51,Dados!$N:$N,0),MATCH(AY$1,Dados!$1:$1,0))</f>
        <v>2</v>
      </c>
      <c r="AZ51" s="43">
        <f t="array" ref="AZ51">INDEX(Dados!$1:$350,MATCH($B51,Dados!$N:$N,0),MATCH(AZ$1,Dados!$1:$1,0))</f>
        <v>300</v>
      </c>
      <c r="BA51" s="43">
        <f t="array" ref="BA51">INDEX(Dados!$1:$350,MATCH($B51,Dados!$N:$N,0),MATCH(BA$1,Dados!$1:$1,0))</f>
        <v>2</v>
      </c>
      <c r="BB51" s="43">
        <f t="array" ref="BB51">INDEX(Dados!$1:$350,MATCH($B51,Dados!$N:$N,0),MATCH(BB$1,Dados!$1:$1,0))</f>
        <v>5</v>
      </c>
      <c r="BC51" s="43">
        <f t="array" ref="BC51">INDEX(Dados!$1:$350,MATCH($B51,Dados!$N:$N,0),MATCH(BC$1,Dados!$1:$1,0))</f>
        <v>5</v>
      </c>
      <c r="BD51" s="43">
        <f t="array" ref="BD51">INDEX(Dados!$1:$350,MATCH($B51,Dados!$N:$N,0),MATCH(BD$1,Dados!$1:$1,0))</f>
        <v>3</v>
      </c>
      <c r="BE51" s="43">
        <f t="array" ref="BE51">INDEX(Dados!$1:$350,MATCH($B51,Dados!$N:$N,0),MATCH(BE$1,Dados!$1:$1,0))</f>
        <v>0</v>
      </c>
      <c r="BF51" s="43">
        <f t="array" ref="BF51">INDEX(Dados!$1:$350,MATCH($B51,Dados!$N:$N,0),MATCH(BF$1,Dados!$1:$1,0))</f>
        <v>0</v>
      </c>
      <c r="BG51" s="43">
        <f t="array" ref="BG51">INDEX(Dados!$1:$350,MATCH($B51,Dados!$N:$N,0),MATCH(BG$1,Dados!$1:$1,0))</f>
        <v>0</v>
      </c>
      <c r="BH51" s="43">
        <f t="array" ref="BH51">INDEX(Dados!$1:$350,MATCH($B51,Dados!$N:$N,0),MATCH(BH$1,Dados!$1:$1,0))</f>
        <v>2</v>
      </c>
      <c r="BI51" s="43">
        <f t="array" ref="BI51">INDEX(Dados!$1:$350,MATCH($B51,Dados!$N:$N,0),MATCH(BI$1,Dados!$1:$1,0))</f>
        <v>2</v>
      </c>
    </row>
    <row r="52">
      <c r="A52" s="3">
        <v>4.8198903879E10</v>
      </c>
      <c r="B52" s="3" t="s">
        <v>2447</v>
      </c>
      <c r="C52" s="3" t="s">
        <v>1858</v>
      </c>
      <c r="D52" s="43" t="str">
        <f t="array" ref="D52">INDEX(Dados!$1:$350,MATCH($B52,Dados!$N:$N,0),MATCH(D$1,Dados!$1:$1,0))</f>
        <v>#N/A</v>
      </c>
      <c r="E52" s="44" t="s">
        <v>2562</v>
      </c>
      <c r="F52" s="43" t="s">
        <v>92</v>
      </c>
      <c r="G52" s="43" t="str">
        <f t="array" ref="G52">INDEX(Dados!$1:$350,MATCH($B52,Dados!$N:$N,0),MATCH(G$1,Dados!$1:$1,0))</f>
        <v>#N/A</v>
      </c>
      <c r="H52" s="43" t="str">
        <f t="array" ref="H52">INDEX(Dados!$1:$350,MATCH($B52,Dados!$N:$N,0),MATCH(H$1,Dados!$1:$1,0))</f>
        <v>#N/A</v>
      </c>
      <c r="I52" s="43" t="str">
        <f t="array" ref="I52">INDEX(Dados!$1:$350,MATCH($B52,Dados!$N:$N,0),MATCH(I$1,Dados!$1:$1,0))</f>
        <v>#N/A</v>
      </c>
      <c r="J52" s="43" t="str">
        <f t="array" ref="J52">INDEX(Dados!$1:$350,MATCH($B52,Dados!$N:$N,0),MATCH(J$1,Dados!$1:$1,0))</f>
        <v>#N/A</v>
      </c>
      <c r="K52" s="43" t="str">
        <f t="array" ref="K52">INDEX(Dados!$1:$350,MATCH($B52,Dados!$N:$N,0),MATCH(K$1,Dados!$1:$1,0))</f>
        <v>#N/A</v>
      </c>
      <c r="L52" s="43" t="str">
        <f t="array" ref="L52">INDEX(Dados!$1:$350,MATCH($B52,Dados!$N:$N,0),MATCH(L$1,Dados!$1:$1,0))</f>
        <v>#N/A</v>
      </c>
      <c r="M52" s="43" t="str">
        <f t="array" ref="M52">INDEX(Dados!$1:$350,MATCH($B52,Dados!$N:$N,0),MATCH(M$1,Dados!$1:$1,0))</f>
        <v>#N/A</v>
      </c>
      <c r="N52" s="43" t="str">
        <f t="array" ref="N52">INDEX(Dados!$1:$350,MATCH($B52,Dados!$N:$N,0),MATCH(N$1,Dados!$1:$1,0))</f>
        <v>#N/A</v>
      </c>
      <c r="O52" s="43" t="str">
        <f t="array" ref="O52">INDEX(Dados!$1:$350,MATCH($B52,Dados!$N:$N,0),MATCH(O$1,Dados!$1:$1,0))</f>
        <v>#N/A</v>
      </c>
      <c r="P52" s="43" t="str">
        <f t="array" ref="P52">INDEX(Dados!$1:$350,MATCH($B52,Dados!$N:$N,0),MATCH(P$1,Dados!$1:$1,0))</f>
        <v>#N/A</v>
      </c>
      <c r="Q52" s="43" t="str">
        <f t="array" ref="Q52">INDEX(Dados!$1:$350,MATCH($B52,Dados!$N:$N,0),MATCH(Q$1,Dados!$1:$1,0))</f>
        <v>#N/A</v>
      </c>
      <c r="R52" s="43" t="str">
        <f t="array" ref="R52">INDEX(Dados!$1:$350,MATCH($B52,Dados!$N:$N,0),MATCH(R$1,Dados!$1:$1,0))</f>
        <v>#N/A</v>
      </c>
      <c r="S52" s="43" t="str">
        <f t="array" ref="S52">INDEX(Dados!$1:$350,MATCH($B52,Dados!$N:$N,0),MATCH(S$1,Dados!$1:$1,0))</f>
        <v>#N/A</v>
      </c>
      <c r="T52" s="43" t="str">
        <f t="array" ref="T52">INDEX(Dados!$1:$350,MATCH($B52,Dados!$N:$N,0),MATCH(T$1,Dados!$1:$1,0))</f>
        <v>#N/A</v>
      </c>
      <c r="U52" s="43" t="str">
        <f t="array" ref="U52">INDEX(Dados!$1:$350,MATCH($B52,Dados!$N:$N,0),MATCH(U$1,Dados!$1:$1,0))</f>
        <v>#N/A</v>
      </c>
      <c r="V52" s="43" t="str">
        <f t="array" ref="V52">INDEX(Dados!$1:$350,MATCH($B52,Dados!$N:$N,0),MATCH(V$1,Dados!$1:$1,0))</f>
        <v>#N/A</v>
      </c>
      <c r="W52" s="43" t="str">
        <f t="array" ref="W52">INDEX(Dados!$1:$350,MATCH($B52,Dados!$N:$N,0),MATCH(W$1,Dados!$1:$1,0))</f>
        <v>#N/A</v>
      </c>
      <c r="X52" s="43" t="str">
        <f t="array" ref="X52">INDEX(Dados!$1:$350,MATCH($B52,Dados!$N:$N,0),MATCH(X$1,Dados!$1:$1,0))</f>
        <v>#N/A</v>
      </c>
      <c r="Y52" s="43" t="str">
        <f t="array" ref="Y52">INDEX(Dados!$1:$350,MATCH($B52,Dados!$N:$N,0),MATCH(Y$1,Dados!$1:$1,0))</f>
        <v>#N/A</v>
      </c>
      <c r="Z52" s="43" t="str">
        <f t="array" ref="Z52">INDEX(Dados!$1:$350,MATCH($B52,Dados!$N:$N,0),MATCH(Z$1,Dados!$1:$1,0))</f>
        <v>#N/A</v>
      </c>
      <c r="AA52" s="43" t="str">
        <f t="array" ref="AA52">INDEX(Dados!$1:$350,MATCH($B52,Dados!$N:$N,0),MATCH(AA$1,Dados!$1:$1,0))</f>
        <v>#N/A</v>
      </c>
      <c r="AB52" s="45">
        <v>0.0</v>
      </c>
      <c r="AC52" s="45">
        <v>2.0</v>
      </c>
      <c r="AD52" s="43" t="str">
        <f t="array" ref="AD52">INDEX(Dados!$1:$350,MATCH($B52,Dados!$N:$N,0),MATCH(AD$1,Dados!$1:$1,0))</f>
        <v>#N/A</v>
      </c>
      <c r="AE52" s="43" t="str">
        <f t="array" ref="AE52">INDEX(Dados!$1:$350,MATCH($B52,Dados!$N:$N,0),MATCH(AE$1,Dados!$1:$1,0))</f>
        <v>#N/A</v>
      </c>
      <c r="AF52" s="43" t="str">
        <f t="array" ref="AF52">INDEX(Dados!$1:$350,MATCH($B52,Dados!$N:$N,0),MATCH(AF$1,Dados!$1:$1,0))</f>
        <v>#N/A</v>
      </c>
      <c r="AG52" s="43" t="str">
        <f t="array" ref="AG52">INDEX(Dados!$1:$350,MATCH($B52,Dados!$N:$N,0),MATCH(AG$1,Dados!$1:$1,0))</f>
        <v>#N/A</v>
      </c>
      <c r="AH52" s="43" t="str">
        <f t="array" ref="AH52">INDEX(Dados!$1:$350,MATCH($B52,Dados!$N:$N,0),MATCH(AH$1,Dados!$1:$1,0))</f>
        <v>#N/A</v>
      </c>
      <c r="AI52" s="43" t="str">
        <f t="array" ref="AI52">INDEX(Dados!$1:$350,MATCH($B52,Dados!$N:$N,0),MATCH(AI$1,Dados!$1:$1,0))</f>
        <v>#N/A</v>
      </c>
      <c r="AJ52" s="43" t="str">
        <f t="array" ref="AJ52">INDEX(Dados!$1:$350,MATCH($B52,Dados!$N:$N,0),MATCH(AJ$1,Dados!$1:$1,0))</f>
        <v>#N/A</v>
      </c>
      <c r="AK52" s="43" t="str">
        <f t="array" ref="AK52">INDEX(Dados!$1:$350,MATCH($B52,Dados!$N:$N,0),MATCH(AK$1,Dados!$1:$1,0))</f>
        <v>#N/A</v>
      </c>
      <c r="AL52" s="3">
        <v>0.0</v>
      </c>
      <c r="AM52" s="3">
        <v>2.0</v>
      </c>
      <c r="AN52" s="43" t="str">
        <f t="array" ref="AN52">INDEX(Dados!$1:$350,MATCH($B52,Dados!$N:$N,0),MATCH(AN$1,Dados!$1:$1,0))</f>
        <v>#N/A</v>
      </c>
      <c r="AO52" s="43" t="str">
        <f t="array" ref="AO52">INDEX(Dados!$1:$350,MATCH($B52,Dados!$N:$N,0),MATCH(AO$1,Dados!$1:$1,0))</f>
        <v>#N/A</v>
      </c>
      <c r="AP52" s="43" t="str">
        <f t="array" ref="AP52">INDEX(Dados!$1:$350,MATCH($B52,Dados!$N:$N,0),MATCH(AP$1,Dados!$1:$1,0))</f>
        <v>#N/A</v>
      </c>
      <c r="AQ52" s="43" t="str">
        <f t="array" ref="AQ52">INDEX(Dados!$1:$350,MATCH($B52,Dados!$N:$N,0),MATCH(AQ$1,Dados!$1:$1,0))</f>
        <v>#N/A</v>
      </c>
      <c r="AR52" s="43" t="str">
        <f t="array" ref="AR52">INDEX(Dados!$1:$350,MATCH($B52,Dados!$N:$N,0),MATCH(AR$1,Dados!$1:$1,0))</f>
        <v>#N/A</v>
      </c>
      <c r="AS52" s="3">
        <v>2.0</v>
      </c>
      <c r="AT52" s="43" t="str">
        <f t="array" ref="AT52">INDEX(Dados!$1:$350,MATCH($B52,Dados!$N:$N,0),MATCH(AT$1,Dados!$1:$1,0))</f>
        <v>#N/A</v>
      </c>
      <c r="AU52" s="43" t="str">
        <f t="array" ref="AU52">INDEX(Dados!$1:$350,MATCH($B52,Dados!$N:$N,0),MATCH(AU$1,Dados!$1:$1,0))</f>
        <v>#N/A</v>
      </c>
      <c r="AV52" s="43" t="str">
        <f t="array" ref="AV52">INDEX(Dados!$1:$350,MATCH($B52,Dados!$N:$N,0),MATCH(AV$1,Dados!$1:$1,0))</f>
        <v>#N/A</v>
      </c>
      <c r="AW52" s="43" t="str">
        <f t="array" ref="AW52">INDEX(Dados!$1:$350,MATCH($B52,Dados!$N:$N,0),MATCH(AW$1,Dados!$1:$1,0))</f>
        <v>#N/A</v>
      </c>
      <c r="AX52" s="43" t="str">
        <f t="array" ref="AX52">INDEX(Dados!$1:$350,MATCH($B52,Dados!$N:$N,0),MATCH(AX$1,Dados!$1:$1,0))</f>
        <v>#N/A</v>
      </c>
      <c r="AY52" s="43" t="str">
        <f t="array" ref="AY52">INDEX(Dados!$1:$350,MATCH($B52,Dados!$N:$N,0),MATCH(AY$1,Dados!$1:$1,0))</f>
        <v>#N/A</v>
      </c>
      <c r="AZ52" s="43" t="str">
        <f t="array" ref="AZ52">INDEX(Dados!$1:$350,MATCH($B52,Dados!$N:$N,0),MATCH(AZ$1,Dados!$1:$1,0))</f>
        <v>#N/A</v>
      </c>
      <c r="BA52" s="43" t="str">
        <f t="array" ref="BA52">INDEX(Dados!$1:$350,MATCH($B52,Dados!$N:$N,0),MATCH(BA$1,Dados!$1:$1,0))</f>
        <v>#N/A</v>
      </c>
      <c r="BB52" s="43" t="str">
        <f t="array" ref="BB52">INDEX(Dados!$1:$350,MATCH($B52,Dados!$N:$N,0),MATCH(BB$1,Dados!$1:$1,0))</f>
        <v>#N/A</v>
      </c>
      <c r="BC52" s="43" t="str">
        <f t="array" ref="BC52">INDEX(Dados!$1:$350,MATCH($B52,Dados!$N:$N,0),MATCH(BC$1,Dados!$1:$1,0))</f>
        <v>#N/A</v>
      </c>
      <c r="BD52" s="43" t="str">
        <f t="array" ref="BD52">INDEX(Dados!$1:$350,MATCH($B52,Dados!$N:$N,0),MATCH(BD$1,Dados!$1:$1,0))</f>
        <v>#N/A</v>
      </c>
      <c r="BE52" s="43" t="str">
        <f t="array" ref="BE52">INDEX(Dados!$1:$350,MATCH($B52,Dados!$N:$N,0),MATCH(BE$1,Dados!$1:$1,0))</f>
        <v>#N/A</v>
      </c>
      <c r="BF52" s="43" t="str">
        <f t="array" ref="BF52">INDEX(Dados!$1:$350,MATCH($B52,Dados!$N:$N,0),MATCH(BF$1,Dados!$1:$1,0))</f>
        <v>#N/A</v>
      </c>
      <c r="BG52" s="43" t="str">
        <f t="array" ref="BG52">INDEX(Dados!$1:$350,MATCH($B52,Dados!$N:$N,0),MATCH(BG$1,Dados!$1:$1,0))</f>
        <v>#N/A</v>
      </c>
      <c r="BH52" s="43" t="str">
        <f t="array" ref="BH52">INDEX(Dados!$1:$350,MATCH($B52,Dados!$N:$N,0),MATCH(BH$1,Dados!$1:$1,0))</f>
        <v>#N/A</v>
      </c>
      <c r="BI52" s="43" t="str">
        <f t="array" ref="BI52">INDEX(Dados!$1:$350,MATCH($B52,Dados!$N:$N,0),MATCH(BI$1,Dados!$1:$1,0))</f>
        <v>#N/A</v>
      </c>
    </row>
    <row r="53">
      <c r="A53" s="3">
        <v>5.2237396809E10</v>
      </c>
      <c r="B53" s="3" t="s">
        <v>1154</v>
      </c>
      <c r="C53" s="3" t="s">
        <v>1153</v>
      </c>
      <c r="D53" s="43">
        <f t="array" ref="D53">INDEX(Dados!$1:$350,MATCH($B53,Dados!$N:$N,0),MATCH(D$1,Dados!$1:$1,0))</f>
        <v>18</v>
      </c>
      <c r="E53" s="44" t="s">
        <v>2562</v>
      </c>
      <c r="F53" s="43" t="s">
        <v>92</v>
      </c>
      <c r="G53" s="43">
        <f t="array" ref="G53">INDEX(Dados!$1:$350,MATCH($B53,Dados!$N:$N,0),MATCH(G$1,Dados!$1:$1,0))</f>
        <v>2023</v>
      </c>
      <c r="H53" s="43">
        <f t="array" ref="H53">INDEX(Dados!$1:$350,MATCH($B53,Dados!$N:$N,0),MATCH(H$1,Dados!$1:$1,0))</f>
        <v>3</v>
      </c>
      <c r="I53" s="43">
        <f t="array" ref="I53">INDEX(Dados!$1:$350,MATCH($B53,Dados!$N:$N,0),MATCH(I$1,Dados!$1:$1,0))</f>
        <v>6</v>
      </c>
      <c r="J53" s="43">
        <f t="array" ref="J53">INDEX(Dados!$1:$350,MATCH($B53,Dados!$N:$N,0),MATCH(J$1,Dados!$1:$1,0))</f>
        <v>0</v>
      </c>
      <c r="K53" s="43">
        <f t="array" ref="K53">INDEX(Dados!$1:$350,MATCH($B53,Dados!$N:$N,0),MATCH(K$1,Dados!$1:$1,0))</f>
        <v>2</v>
      </c>
      <c r="L53" s="43">
        <f t="array" ref="L53">INDEX(Dados!$1:$350,MATCH($B53,Dados!$N:$N,0),MATCH(L$1,Dados!$1:$1,0))</f>
        <v>0</v>
      </c>
      <c r="M53" s="43">
        <f t="array" ref="M53">INDEX(Dados!$1:$350,MATCH($B53,Dados!$N:$N,0),MATCH(M$1,Dados!$1:$1,0))</f>
        <v>2</v>
      </c>
      <c r="N53" s="43">
        <f t="array" ref="N53">INDEX(Dados!$1:$350,MATCH($B53,Dados!$N:$N,0),MATCH(N$1,Dados!$1:$1,0))</f>
        <v>1000</v>
      </c>
      <c r="O53" s="43">
        <f t="array" ref="O53">INDEX(Dados!$1:$350,MATCH($B53,Dados!$N:$N,0),MATCH(O$1,Dados!$1:$1,0))</f>
        <v>2</v>
      </c>
      <c r="P53" s="43">
        <f t="array" ref="P53">INDEX(Dados!$1:$350,MATCH($B53,Dados!$N:$N,0),MATCH(P$1,Dados!$1:$1,0))</f>
        <v>0</v>
      </c>
      <c r="Q53" s="43">
        <f t="array" ref="Q53">INDEX(Dados!$1:$350,MATCH($B53,Dados!$N:$N,0),MATCH(Q$1,Dados!$1:$1,0))</f>
        <v>2</v>
      </c>
      <c r="R53" s="43">
        <f t="array" ref="R53">INDEX(Dados!$1:$350,MATCH($B53,Dados!$N:$N,0),MATCH(R$1,Dados!$1:$1,0))</f>
        <v>0</v>
      </c>
      <c r="S53" s="43">
        <f t="array" ref="S53">INDEX(Dados!$1:$350,MATCH($B53,Dados!$N:$N,0),MATCH(S$1,Dados!$1:$1,0))</f>
        <v>2</v>
      </c>
      <c r="T53" s="43">
        <f t="array" ref="T53">INDEX(Dados!$1:$350,MATCH($B53,Dados!$N:$N,0),MATCH(T$1,Dados!$1:$1,0))</f>
        <v>0</v>
      </c>
      <c r="U53" s="43">
        <f t="array" ref="U53">INDEX(Dados!$1:$350,MATCH($B53,Dados!$N:$N,0),MATCH(U$1,Dados!$1:$1,0))</f>
        <v>2</v>
      </c>
      <c r="V53" s="43">
        <f t="array" ref="V53">INDEX(Dados!$1:$350,MATCH($B53,Dados!$N:$N,0),MATCH(V$1,Dados!$1:$1,0))</f>
        <v>600</v>
      </c>
      <c r="W53" s="43">
        <f t="array" ref="W53">INDEX(Dados!$1:$350,MATCH($B53,Dados!$N:$N,0),MATCH(W$1,Dados!$1:$1,0))</f>
        <v>2</v>
      </c>
      <c r="X53" s="43">
        <f t="array" ref="X53">INDEX(Dados!$1:$350,MATCH($B53,Dados!$N:$N,0),MATCH(X$1,Dados!$1:$1,0))</f>
        <v>1</v>
      </c>
      <c r="Y53" s="43">
        <f t="array" ref="Y53">INDEX(Dados!$1:$350,MATCH($B53,Dados!$N:$N,0),MATCH(Y$1,Dados!$1:$1,0))</f>
        <v>1</v>
      </c>
      <c r="Z53" s="43">
        <f t="array" ref="Z53">INDEX(Dados!$1:$350,MATCH($B53,Dados!$N:$N,0),MATCH(Z$1,Dados!$1:$1,0))</f>
        <v>0</v>
      </c>
      <c r="AA53" s="43">
        <f t="array" ref="AA53">INDEX(Dados!$1:$350,MATCH($B53,Dados!$N:$N,0),MATCH(AA$1,Dados!$1:$1,0))</f>
        <v>2</v>
      </c>
      <c r="AB53" s="45">
        <v>0.0</v>
      </c>
      <c r="AC53" s="45">
        <v>2.0</v>
      </c>
      <c r="AD53" s="43">
        <f t="array" ref="AD53">INDEX(Dados!$1:$350,MATCH($B53,Dados!$N:$N,0),MATCH(AD$1,Dados!$1:$1,0))</f>
        <v>67</v>
      </c>
      <c r="AE53" s="43">
        <f t="array" ref="AE53">INDEX(Dados!$1:$350,MATCH($B53,Dados!$N:$N,0),MATCH(AE$1,Dados!$1:$1,0))</f>
        <v>2</v>
      </c>
      <c r="AF53" s="43">
        <f t="array" ref="AF53">INDEX(Dados!$1:$350,MATCH($B53,Dados!$N:$N,0),MATCH(AF$1,Dados!$1:$1,0))</f>
        <v>70</v>
      </c>
      <c r="AG53" s="43">
        <f t="array" ref="AG53">INDEX(Dados!$1:$350,MATCH($B53,Dados!$N:$N,0),MATCH(AG$1,Dados!$1:$1,0))</f>
        <v>2</v>
      </c>
      <c r="AH53" s="43">
        <f t="array" ref="AH53">INDEX(Dados!$1:$350,MATCH($B53,Dados!$N:$N,0),MATCH(AH$1,Dados!$1:$1,0))</f>
        <v>0</v>
      </c>
      <c r="AI53" s="43">
        <f t="array" ref="AI53">INDEX(Dados!$1:$350,MATCH($B53,Dados!$N:$N,0),MATCH(AI$1,Dados!$1:$1,0))</f>
        <v>2</v>
      </c>
      <c r="AJ53" s="43">
        <f t="array" ref="AJ53">INDEX(Dados!$1:$350,MATCH($B53,Dados!$N:$N,0),MATCH(AJ$1,Dados!$1:$1,0))</f>
        <v>0</v>
      </c>
      <c r="AK53" s="43">
        <f t="array" ref="AK53">INDEX(Dados!$1:$350,MATCH($B53,Dados!$N:$N,0),MATCH(AK$1,Dados!$1:$1,0))</f>
        <v>2</v>
      </c>
      <c r="AL53" s="3">
        <v>0.0</v>
      </c>
      <c r="AM53" s="3">
        <v>2.0</v>
      </c>
      <c r="AN53" s="43">
        <f t="array" ref="AN53">INDEX(Dados!$1:$350,MATCH($B53,Dados!$N:$N,0),MATCH(AN$1,Dados!$1:$1,0))</f>
        <v>0</v>
      </c>
      <c r="AO53" s="43">
        <f t="array" ref="AO53">INDEX(Dados!$1:$350,MATCH($B53,Dados!$N:$N,0),MATCH(AO$1,Dados!$1:$1,0))</f>
        <v>2</v>
      </c>
      <c r="AP53" s="43">
        <f t="array" ref="AP53">INDEX(Dados!$1:$350,MATCH($B53,Dados!$N:$N,0),MATCH(AP$1,Dados!$1:$1,0))</f>
        <v>50</v>
      </c>
      <c r="AQ53" s="43">
        <f t="array" ref="AQ53">INDEX(Dados!$1:$350,MATCH($B53,Dados!$N:$N,0),MATCH(AQ$1,Dados!$1:$1,0))</f>
        <v>2</v>
      </c>
      <c r="AR53" s="43">
        <f t="array" ref="AR53">INDEX(Dados!$1:$350,MATCH($B53,Dados!$N:$N,0),MATCH(AR$1,Dados!$1:$1,0))</f>
        <v>50</v>
      </c>
      <c r="AS53" s="3">
        <v>2.0</v>
      </c>
      <c r="AT53" s="43">
        <f t="array" ref="AT53">INDEX(Dados!$1:$350,MATCH($B53,Dados!$N:$N,0),MATCH(AT$1,Dados!$1:$1,0))</f>
        <v>0</v>
      </c>
      <c r="AU53" s="43">
        <f t="array" ref="AU53">INDEX(Dados!$1:$350,MATCH($B53,Dados!$N:$N,0),MATCH(AU$1,Dados!$1:$1,0))</f>
        <v>2</v>
      </c>
      <c r="AV53" s="43">
        <f t="array" ref="AV53">INDEX(Dados!$1:$350,MATCH($B53,Dados!$N:$N,0),MATCH(AV$1,Dados!$1:$1,0))</f>
        <v>0</v>
      </c>
      <c r="AW53" s="43">
        <f t="array" ref="AW53">INDEX(Dados!$1:$350,MATCH($B53,Dados!$N:$N,0),MATCH(AW$1,Dados!$1:$1,0))</f>
        <v>2</v>
      </c>
      <c r="AX53" s="43">
        <f t="array" ref="AX53">INDEX(Dados!$1:$350,MATCH($B53,Dados!$N:$N,0),MATCH(AX$1,Dados!$1:$1,0))</f>
        <v>0</v>
      </c>
      <c r="AY53" s="43">
        <f t="array" ref="AY53">INDEX(Dados!$1:$350,MATCH($B53,Dados!$N:$N,0),MATCH(AY$1,Dados!$1:$1,0))</f>
        <v>2</v>
      </c>
      <c r="AZ53" s="43">
        <f t="array" ref="AZ53">INDEX(Dados!$1:$350,MATCH($B53,Dados!$N:$N,0),MATCH(AZ$1,Dados!$1:$1,0))</f>
        <v>130</v>
      </c>
      <c r="BA53" s="43">
        <f t="array" ref="BA53">INDEX(Dados!$1:$350,MATCH($B53,Dados!$N:$N,0),MATCH(BA$1,Dados!$1:$1,0))</f>
        <v>2</v>
      </c>
      <c r="BB53" s="43">
        <f t="array" ref="BB53">INDEX(Dados!$1:$350,MATCH($B53,Dados!$N:$N,0),MATCH(BB$1,Dados!$1:$1,0))</f>
        <v>1</v>
      </c>
      <c r="BC53" s="43">
        <f t="array" ref="BC53">INDEX(Dados!$1:$350,MATCH($B53,Dados!$N:$N,0),MATCH(BC$1,Dados!$1:$1,0))</f>
        <v>5</v>
      </c>
      <c r="BD53" s="43">
        <f t="array" ref="BD53">INDEX(Dados!$1:$350,MATCH($B53,Dados!$N:$N,0),MATCH(BD$1,Dados!$1:$1,0))</f>
        <v>1</v>
      </c>
      <c r="BE53" s="43">
        <f t="array" ref="BE53">INDEX(Dados!$1:$350,MATCH($B53,Dados!$N:$N,0),MATCH(BE$1,Dados!$1:$1,0))</f>
        <v>0</v>
      </c>
      <c r="BF53" s="43">
        <f t="array" ref="BF53">INDEX(Dados!$1:$350,MATCH($B53,Dados!$N:$N,0),MATCH(BF$1,Dados!$1:$1,0))</f>
        <v>0</v>
      </c>
      <c r="BG53" s="43">
        <f t="array" ref="BG53">INDEX(Dados!$1:$350,MATCH($B53,Dados!$N:$N,0),MATCH(BG$1,Dados!$1:$1,0))</f>
        <v>0</v>
      </c>
      <c r="BH53" s="43">
        <f t="array" ref="BH53">INDEX(Dados!$1:$350,MATCH($B53,Dados!$N:$N,0),MATCH(BH$1,Dados!$1:$1,0))</f>
        <v>2</v>
      </c>
      <c r="BI53" s="43">
        <f t="array" ref="BI53">INDEX(Dados!$1:$350,MATCH($B53,Dados!$N:$N,0),MATCH(BI$1,Dados!$1:$1,0))</f>
        <v>2</v>
      </c>
    </row>
    <row r="54">
      <c r="A54" s="3">
        <v>4.7882737801E10</v>
      </c>
      <c r="B54" s="3" t="s">
        <v>1915</v>
      </c>
      <c r="C54" s="3" t="s">
        <v>1914</v>
      </c>
      <c r="D54" s="43">
        <f t="array" ref="D54">INDEX(Dados!$1:$350,MATCH($B54,Dados!$N:$N,0),MATCH(D$1,Dados!$1:$1,0))</f>
        <v>20</v>
      </c>
      <c r="E54" s="44" t="s">
        <v>2562</v>
      </c>
      <c r="F54" s="43" t="s">
        <v>92</v>
      </c>
      <c r="G54" s="43">
        <f t="array" ref="G54">INDEX(Dados!$1:$350,MATCH($B54,Dados!$N:$N,0),MATCH(G$1,Dados!$1:$1,0))</f>
        <v>2023</v>
      </c>
      <c r="H54" s="43">
        <f t="array" ref="H54">INDEX(Dados!$1:$350,MATCH($B54,Dados!$N:$N,0),MATCH(H$1,Dados!$1:$1,0))</f>
        <v>2</v>
      </c>
      <c r="I54" s="43">
        <f t="array" ref="I54">INDEX(Dados!$1:$350,MATCH($B54,Dados!$N:$N,0),MATCH(I$1,Dados!$1:$1,0))</f>
        <v>4</v>
      </c>
      <c r="J54" s="43">
        <f t="array" ref="J54">INDEX(Dados!$1:$350,MATCH($B54,Dados!$N:$N,0),MATCH(J$1,Dados!$1:$1,0))</f>
        <v>0</v>
      </c>
      <c r="K54" s="43">
        <f t="array" ref="K54">INDEX(Dados!$1:$350,MATCH($B54,Dados!$N:$N,0),MATCH(K$1,Dados!$1:$1,0))</f>
        <v>2</v>
      </c>
      <c r="L54" s="43">
        <f t="array" ref="L54">INDEX(Dados!$1:$350,MATCH($B54,Dados!$N:$N,0),MATCH(L$1,Dados!$1:$1,0))</f>
        <v>0</v>
      </c>
      <c r="M54" s="43">
        <f t="array" ref="M54">INDEX(Dados!$1:$350,MATCH($B54,Dados!$N:$N,0),MATCH(M$1,Dados!$1:$1,0))</f>
        <v>2</v>
      </c>
      <c r="N54" s="43">
        <f t="array" ref="N54">INDEX(Dados!$1:$350,MATCH($B54,Dados!$N:$N,0),MATCH(N$1,Dados!$1:$1,0))</f>
        <v>0</v>
      </c>
      <c r="O54" s="43">
        <f t="array" ref="O54">INDEX(Dados!$1:$350,MATCH($B54,Dados!$N:$N,0),MATCH(O$1,Dados!$1:$1,0))</f>
        <v>2</v>
      </c>
      <c r="P54" s="43">
        <f t="array" ref="P54">INDEX(Dados!$1:$350,MATCH($B54,Dados!$N:$N,0),MATCH(P$1,Dados!$1:$1,0))</f>
        <v>1336</v>
      </c>
      <c r="Q54" s="43">
        <f t="array" ref="Q54">INDEX(Dados!$1:$350,MATCH($B54,Dados!$N:$N,0),MATCH(Q$1,Dados!$1:$1,0))</f>
        <v>2</v>
      </c>
      <c r="R54" s="43">
        <f t="array" ref="R54">INDEX(Dados!$1:$350,MATCH($B54,Dados!$N:$N,0),MATCH(R$1,Dados!$1:$1,0))</f>
        <v>0</v>
      </c>
      <c r="S54" s="43">
        <f t="array" ref="S54">INDEX(Dados!$1:$350,MATCH($B54,Dados!$N:$N,0),MATCH(S$1,Dados!$1:$1,0))</f>
        <v>2</v>
      </c>
      <c r="T54" s="43">
        <f t="array" ref="T54">INDEX(Dados!$1:$350,MATCH($B54,Dados!$N:$N,0),MATCH(T$1,Dados!$1:$1,0))</f>
        <v>330</v>
      </c>
      <c r="U54" s="43">
        <f t="array" ref="U54">INDEX(Dados!$1:$350,MATCH($B54,Dados!$N:$N,0),MATCH(U$1,Dados!$1:$1,0))</f>
        <v>2</v>
      </c>
      <c r="V54" s="43">
        <f t="array" ref="V54">INDEX(Dados!$1:$350,MATCH($B54,Dados!$N:$N,0),MATCH(V$1,Dados!$1:$1,0))</f>
        <v>0</v>
      </c>
      <c r="W54" s="43">
        <f t="array" ref="W54">INDEX(Dados!$1:$350,MATCH($B54,Dados!$N:$N,0),MATCH(W$1,Dados!$1:$1,0))</f>
        <v>2</v>
      </c>
      <c r="X54" s="43">
        <f t="array" ref="X54">INDEX(Dados!$1:$350,MATCH($B54,Dados!$N:$N,0),MATCH(X$1,Dados!$1:$1,0))</f>
        <v>1</v>
      </c>
      <c r="Y54" s="43">
        <f t="array" ref="Y54">INDEX(Dados!$1:$350,MATCH($B54,Dados!$N:$N,0),MATCH(Y$1,Dados!$1:$1,0))</f>
        <v>2</v>
      </c>
      <c r="Z54" s="43">
        <f t="array" ref="Z54">INDEX(Dados!$1:$350,MATCH($B54,Dados!$N:$N,0),MATCH(Z$1,Dados!$1:$1,0))</f>
        <v>0</v>
      </c>
      <c r="AA54" s="43">
        <f t="array" ref="AA54">INDEX(Dados!$1:$350,MATCH($B54,Dados!$N:$N,0),MATCH(AA$1,Dados!$1:$1,0))</f>
        <v>2</v>
      </c>
      <c r="AB54" s="45">
        <v>0.0</v>
      </c>
      <c r="AC54" s="45">
        <v>2.0</v>
      </c>
      <c r="AD54" s="43">
        <f t="array" ref="AD54">INDEX(Dados!$1:$350,MATCH($B54,Dados!$N:$N,0),MATCH(AD$1,Dados!$1:$1,0))</f>
        <v>316</v>
      </c>
      <c r="AE54" s="43">
        <f t="array" ref="AE54">INDEX(Dados!$1:$350,MATCH($B54,Dados!$N:$N,0),MATCH(AE$1,Dados!$1:$1,0))</f>
        <v>2</v>
      </c>
      <c r="AF54" s="43">
        <f t="array" ref="AF54">INDEX(Dados!$1:$350,MATCH($B54,Dados!$N:$N,0),MATCH(AF$1,Dados!$1:$1,0))</f>
        <v>318</v>
      </c>
      <c r="AG54" s="43">
        <f t="array" ref="AG54">INDEX(Dados!$1:$350,MATCH($B54,Dados!$N:$N,0),MATCH(AG$1,Dados!$1:$1,0))</f>
        <v>2</v>
      </c>
      <c r="AH54" s="43">
        <f t="array" ref="AH54">INDEX(Dados!$1:$350,MATCH($B54,Dados!$N:$N,0),MATCH(AH$1,Dados!$1:$1,0))</f>
        <v>0</v>
      </c>
      <c r="AI54" s="43">
        <f t="array" ref="AI54">INDEX(Dados!$1:$350,MATCH($B54,Dados!$N:$N,0),MATCH(AI$1,Dados!$1:$1,0))</f>
        <v>2</v>
      </c>
      <c r="AJ54" s="43">
        <f t="array" ref="AJ54">INDEX(Dados!$1:$350,MATCH($B54,Dados!$N:$N,0),MATCH(AJ$1,Dados!$1:$1,0))</f>
        <v>1488</v>
      </c>
      <c r="AK54" s="43">
        <f t="array" ref="AK54">INDEX(Dados!$1:$350,MATCH($B54,Dados!$N:$N,0),MATCH(AK$1,Dados!$1:$1,0))</f>
        <v>2</v>
      </c>
      <c r="AL54" s="3">
        <v>0.0</v>
      </c>
      <c r="AM54" s="3">
        <v>2.0</v>
      </c>
      <c r="AN54" s="43">
        <f t="array" ref="AN54">INDEX(Dados!$1:$350,MATCH($B54,Dados!$N:$N,0),MATCH(AN$1,Dados!$1:$1,0))</f>
        <v>113</v>
      </c>
      <c r="AO54" s="43">
        <f t="array" ref="AO54">INDEX(Dados!$1:$350,MATCH($B54,Dados!$N:$N,0),MATCH(AO$1,Dados!$1:$1,0))</f>
        <v>2</v>
      </c>
      <c r="AP54" s="43">
        <f t="array" ref="AP54">INDEX(Dados!$1:$350,MATCH($B54,Dados!$N:$N,0),MATCH(AP$1,Dados!$1:$1,0))</f>
        <v>71</v>
      </c>
      <c r="AQ54" s="43">
        <f t="array" ref="AQ54">INDEX(Dados!$1:$350,MATCH($B54,Dados!$N:$N,0),MATCH(AQ$1,Dados!$1:$1,0))</f>
        <v>2</v>
      </c>
      <c r="AR54" s="43">
        <f t="array" ref="AR54">INDEX(Dados!$1:$350,MATCH($B54,Dados!$N:$N,0),MATCH(AR$1,Dados!$1:$1,0))</f>
        <v>50</v>
      </c>
      <c r="AS54" s="3">
        <v>2.0</v>
      </c>
      <c r="AT54" s="43">
        <f t="array" ref="AT54">INDEX(Dados!$1:$350,MATCH($B54,Dados!$N:$N,0),MATCH(AT$1,Dados!$1:$1,0))</f>
        <v>584</v>
      </c>
      <c r="AU54" s="43">
        <f t="array" ref="AU54">INDEX(Dados!$1:$350,MATCH($B54,Dados!$N:$N,0),MATCH(AU$1,Dados!$1:$1,0))</f>
        <v>2</v>
      </c>
      <c r="AV54" s="43">
        <f t="array" ref="AV54">INDEX(Dados!$1:$350,MATCH($B54,Dados!$N:$N,0),MATCH(AV$1,Dados!$1:$1,0))</f>
        <v>0</v>
      </c>
      <c r="AW54" s="43">
        <f t="array" ref="AW54">INDEX(Dados!$1:$350,MATCH($B54,Dados!$N:$N,0),MATCH(AW$1,Dados!$1:$1,0))</f>
        <v>2</v>
      </c>
      <c r="AX54" s="43">
        <f t="array" ref="AX54">INDEX(Dados!$1:$350,MATCH($B54,Dados!$N:$N,0),MATCH(AX$1,Dados!$1:$1,0))</f>
        <v>0</v>
      </c>
      <c r="AY54" s="43">
        <f t="array" ref="AY54">INDEX(Dados!$1:$350,MATCH($B54,Dados!$N:$N,0),MATCH(AY$1,Dados!$1:$1,0))</f>
        <v>2</v>
      </c>
      <c r="AZ54" s="43">
        <f t="array" ref="AZ54">INDEX(Dados!$1:$350,MATCH($B54,Dados!$N:$N,0),MATCH(AZ$1,Dados!$1:$1,0))</f>
        <v>50</v>
      </c>
      <c r="BA54" s="43">
        <f t="array" ref="BA54">INDEX(Dados!$1:$350,MATCH($B54,Dados!$N:$N,0),MATCH(BA$1,Dados!$1:$1,0))</f>
        <v>2</v>
      </c>
      <c r="BB54" s="43">
        <f t="array" ref="BB54">INDEX(Dados!$1:$350,MATCH($B54,Dados!$N:$N,0),MATCH(BB$1,Dados!$1:$1,0))</f>
        <v>1</v>
      </c>
      <c r="BC54" s="43">
        <f t="array" ref="BC54">INDEX(Dados!$1:$350,MATCH($B54,Dados!$N:$N,0),MATCH(BC$1,Dados!$1:$1,0))</f>
        <v>5</v>
      </c>
      <c r="BD54" s="43">
        <f t="array" ref="BD54">INDEX(Dados!$1:$350,MATCH($B54,Dados!$N:$N,0),MATCH(BD$1,Dados!$1:$1,0))</f>
        <v>1</v>
      </c>
      <c r="BE54" s="43">
        <f t="array" ref="BE54">INDEX(Dados!$1:$350,MATCH($B54,Dados!$N:$N,0),MATCH(BE$1,Dados!$1:$1,0))</f>
        <v>0</v>
      </c>
      <c r="BF54" s="43">
        <f t="array" ref="BF54">INDEX(Dados!$1:$350,MATCH($B54,Dados!$N:$N,0),MATCH(BF$1,Dados!$1:$1,0))</f>
        <v>0</v>
      </c>
      <c r="BG54" s="43">
        <f t="array" ref="BG54">INDEX(Dados!$1:$350,MATCH($B54,Dados!$N:$N,0),MATCH(BG$1,Dados!$1:$1,0))</f>
        <v>0</v>
      </c>
      <c r="BH54" s="43">
        <f t="array" ref="BH54">INDEX(Dados!$1:$350,MATCH($B54,Dados!$N:$N,0),MATCH(BH$1,Dados!$1:$1,0))</f>
        <v>2</v>
      </c>
      <c r="BI54" s="43">
        <f t="array" ref="BI54">INDEX(Dados!$1:$350,MATCH($B54,Dados!$N:$N,0),MATCH(BI$1,Dados!$1:$1,0))</f>
        <v>2</v>
      </c>
    </row>
    <row r="55">
      <c r="A55" s="3">
        <v>5.6522655829E10</v>
      </c>
      <c r="B55" s="3" t="s">
        <v>2169</v>
      </c>
      <c r="C55" s="3" t="s">
        <v>2168</v>
      </c>
      <c r="D55" s="43">
        <f t="array" ref="D55">INDEX(Dados!$1:$350,MATCH($B55,Dados!$N:$N,0),MATCH(D$1,Dados!$1:$1,0))</f>
        <v>18</v>
      </c>
      <c r="E55" s="44" t="s">
        <v>2562</v>
      </c>
      <c r="F55" s="43" t="s">
        <v>92</v>
      </c>
      <c r="G55" s="43">
        <f t="array" ref="G55">INDEX(Dados!$1:$350,MATCH($B55,Dados!$N:$N,0),MATCH(G$1,Dados!$1:$1,0))</f>
        <v>2021</v>
      </c>
      <c r="H55" s="43">
        <f t="array" ref="H55">INDEX(Dados!$1:$350,MATCH($B55,Dados!$N:$N,0),MATCH(H$1,Dados!$1:$1,0))</f>
        <v>5</v>
      </c>
      <c r="I55" s="43">
        <f t="array" ref="I55">INDEX(Dados!$1:$350,MATCH($B55,Dados!$N:$N,0),MATCH(I$1,Dados!$1:$1,0))</f>
        <v>10</v>
      </c>
      <c r="J55" s="43">
        <f t="array" ref="J55">INDEX(Dados!$1:$350,MATCH($B55,Dados!$N:$N,0),MATCH(J$1,Dados!$1:$1,0))</f>
        <v>0</v>
      </c>
      <c r="K55" s="43">
        <f t="array" ref="K55">INDEX(Dados!$1:$350,MATCH($B55,Dados!$N:$N,0),MATCH(K$1,Dados!$1:$1,0))</f>
        <v>2</v>
      </c>
      <c r="L55" s="43">
        <f t="array" ref="L55">INDEX(Dados!$1:$350,MATCH($B55,Dados!$N:$N,0),MATCH(L$1,Dados!$1:$1,0))</f>
        <v>4401</v>
      </c>
      <c r="M55" s="43">
        <f t="array" ref="M55">INDEX(Dados!$1:$350,MATCH($B55,Dados!$N:$N,0),MATCH(M$1,Dados!$1:$1,0))</f>
        <v>2</v>
      </c>
      <c r="N55" s="43">
        <f t="array" ref="N55">INDEX(Dados!$1:$350,MATCH($B55,Dados!$N:$N,0),MATCH(N$1,Dados!$1:$1,0))</f>
        <v>1258</v>
      </c>
      <c r="O55" s="43">
        <f t="array" ref="O55">INDEX(Dados!$1:$350,MATCH($B55,Dados!$N:$N,0),MATCH(O$1,Dados!$1:$1,0))</f>
        <v>2</v>
      </c>
      <c r="P55" s="43">
        <f t="array" ref="P55">INDEX(Dados!$1:$350,MATCH($B55,Dados!$N:$N,0),MATCH(P$1,Dados!$1:$1,0))</f>
        <v>0</v>
      </c>
      <c r="Q55" s="43">
        <f t="array" ref="Q55">INDEX(Dados!$1:$350,MATCH($B55,Dados!$N:$N,0),MATCH(Q$1,Dados!$1:$1,0))</f>
        <v>2</v>
      </c>
      <c r="R55" s="43">
        <f t="array" ref="R55">INDEX(Dados!$1:$350,MATCH($B55,Dados!$N:$N,0),MATCH(R$1,Dados!$1:$1,0))</f>
        <v>0</v>
      </c>
      <c r="S55" s="43">
        <f t="array" ref="S55">INDEX(Dados!$1:$350,MATCH($B55,Dados!$N:$N,0),MATCH(S$1,Dados!$1:$1,0))</f>
        <v>2</v>
      </c>
      <c r="T55" s="43">
        <f t="array" ref="T55">INDEX(Dados!$1:$350,MATCH($B55,Dados!$N:$N,0),MATCH(T$1,Dados!$1:$1,0))</f>
        <v>0</v>
      </c>
      <c r="U55" s="43">
        <f t="array" ref="U55">INDEX(Dados!$1:$350,MATCH($B55,Dados!$N:$N,0),MATCH(U$1,Dados!$1:$1,0))</f>
        <v>2</v>
      </c>
      <c r="V55" s="43">
        <f t="array" ref="V55">INDEX(Dados!$1:$350,MATCH($B55,Dados!$N:$N,0),MATCH(V$1,Dados!$1:$1,0))</f>
        <v>0</v>
      </c>
      <c r="W55" s="43">
        <f t="array" ref="W55">INDEX(Dados!$1:$350,MATCH($B55,Dados!$N:$N,0),MATCH(W$1,Dados!$1:$1,0))</f>
        <v>2</v>
      </c>
      <c r="X55" s="43">
        <f t="array" ref="X55">INDEX(Dados!$1:$350,MATCH($B55,Dados!$N:$N,0),MATCH(X$1,Dados!$1:$1,0))</f>
        <v>1</v>
      </c>
      <c r="Y55" s="43">
        <f t="array" ref="Y55">INDEX(Dados!$1:$350,MATCH($B55,Dados!$N:$N,0),MATCH(Y$1,Dados!$1:$1,0))</f>
        <v>2</v>
      </c>
      <c r="Z55" s="43">
        <f t="array" ref="Z55">INDEX(Dados!$1:$350,MATCH($B55,Dados!$N:$N,0),MATCH(Z$1,Dados!$1:$1,0))</f>
        <v>700</v>
      </c>
      <c r="AA55" s="43">
        <f t="array" ref="AA55">INDEX(Dados!$1:$350,MATCH($B55,Dados!$N:$N,0),MATCH(AA$1,Dados!$1:$1,0))</f>
        <v>2</v>
      </c>
      <c r="AB55" s="45">
        <v>0.0</v>
      </c>
      <c r="AC55" s="45">
        <v>2.0</v>
      </c>
      <c r="AD55" s="43">
        <f t="array" ref="AD55">INDEX(Dados!$1:$350,MATCH($B55,Dados!$N:$N,0),MATCH(AD$1,Dados!$1:$1,0))</f>
        <v>80</v>
      </c>
      <c r="AE55" s="43">
        <f t="array" ref="AE55">INDEX(Dados!$1:$350,MATCH($B55,Dados!$N:$N,0),MATCH(AE$1,Dados!$1:$1,0))</f>
        <v>2</v>
      </c>
      <c r="AF55" s="43">
        <f t="array" ref="AF55">INDEX(Dados!$1:$350,MATCH($B55,Dados!$N:$N,0),MATCH(AF$1,Dados!$1:$1,0))</f>
        <v>280</v>
      </c>
      <c r="AG55" s="43">
        <f t="array" ref="AG55">INDEX(Dados!$1:$350,MATCH($B55,Dados!$N:$N,0),MATCH(AG$1,Dados!$1:$1,0))</f>
        <v>2</v>
      </c>
      <c r="AH55" s="43">
        <f t="array" ref="AH55">INDEX(Dados!$1:$350,MATCH($B55,Dados!$N:$N,0),MATCH(AH$1,Dados!$1:$1,0))</f>
        <v>0</v>
      </c>
      <c r="AI55" s="43">
        <f t="array" ref="AI55">INDEX(Dados!$1:$350,MATCH($B55,Dados!$N:$N,0),MATCH(AI$1,Dados!$1:$1,0))</f>
        <v>2</v>
      </c>
      <c r="AJ55" s="43">
        <f t="array" ref="AJ55">INDEX(Dados!$1:$350,MATCH($B55,Dados!$N:$N,0),MATCH(AJ$1,Dados!$1:$1,0))</f>
        <v>0</v>
      </c>
      <c r="AK55" s="43">
        <f t="array" ref="AK55">INDEX(Dados!$1:$350,MATCH($B55,Dados!$N:$N,0),MATCH(AK$1,Dados!$1:$1,0))</f>
        <v>2</v>
      </c>
      <c r="AL55" s="3">
        <v>0.0</v>
      </c>
      <c r="AM55" s="3">
        <v>2.0</v>
      </c>
      <c r="AN55" s="43">
        <f t="array" ref="AN55">INDEX(Dados!$1:$350,MATCH($B55,Dados!$N:$N,0),MATCH(AN$1,Dados!$1:$1,0))</f>
        <v>50</v>
      </c>
      <c r="AO55" s="43">
        <f t="array" ref="AO55">INDEX(Dados!$1:$350,MATCH($B55,Dados!$N:$N,0),MATCH(AO$1,Dados!$1:$1,0))</f>
        <v>2</v>
      </c>
      <c r="AP55" s="43">
        <f t="array" ref="AP55">INDEX(Dados!$1:$350,MATCH($B55,Dados!$N:$N,0),MATCH(AP$1,Dados!$1:$1,0))</f>
        <v>100</v>
      </c>
      <c r="AQ55" s="43">
        <f t="array" ref="AQ55">INDEX(Dados!$1:$350,MATCH($B55,Dados!$N:$N,0),MATCH(AQ$1,Dados!$1:$1,0))</f>
        <v>2</v>
      </c>
      <c r="AR55" s="43">
        <f t="array" ref="AR55">INDEX(Dados!$1:$350,MATCH($B55,Dados!$N:$N,0),MATCH(AR$1,Dados!$1:$1,0))</f>
        <v>200</v>
      </c>
      <c r="AS55" s="3">
        <v>2.0</v>
      </c>
      <c r="AT55" s="43">
        <f t="array" ref="AT55">INDEX(Dados!$1:$350,MATCH($B55,Dados!$N:$N,0),MATCH(AT$1,Dados!$1:$1,0))</f>
        <v>0</v>
      </c>
      <c r="AU55" s="43">
        <f t="array" ref="AU55">INDEX(Dados!$1:$350,MATCH($B55,Dados!$N:$N,0),MATCH(AU$1,Dados!$1:$1,0))</f>
        <v>2</v>
      </c>
      <c r="AV55" s="43">
        <f t="array" ref="AV55">INDEX(Dados!$1:$350,MATCH($B55,Dados!$N:$N,0),MATCH(AV$1,Dados!$1:$1,0))</f>
        <v>147</v>
      </c>
      <c r="AW55" s="43">
        <f t="array" ref="AW55">INDEX(Dados!$1:$350,MATCH($B55,Dados!$N:$N,0),MATCH(AW$1,Dados!$1:$1,0))</f>
        <v>2</v>
      </c>
      <c r="AX55" s="43">
        <f t="array" ref="AX55">INDEX(Dados!$1:$350,MATCH($B55,Dados!$N:$N,0),MATCH(AX$1,Dados!$1:$1,0))</f>
        <v>0</v>
      </c>
      <c r="AY55" s="43">
        <f t="array" ref="AY55">INDEX(Dados!$1:$350,MATCH($B55,Dados!$N:$N,0),MATCH(AY$1,Dados!$1:$1,0))</f>
        <v>2</v>
      </c>
      <c r="AZ55" s="43">
        <f t="array" ref="AZ55">INDEX(Dados!$1:$350,MATCH($B55,Dados!$N:$N,0),MATCH(AZ$1,Dados!$1:$1,0))</f>
        <v>0</v>
      </c>
      <c r="BA55" s="43">
        <f t="array" ref="BA55">INDEX(Dados!$1:$350,MATCH($B55,Dados!$N:$N,0),MATCH(BA$1,Dados!$1:$1,0))</f>
        <v>2</v>
      </c>
      <c r="BB55" s="43">
        <f t="array" ref="BB55">INDEX(Dados!$1:$350,MATCH($B55,Dados!$N:$N,0),MATCH(BB$1,Dados!$1:$1,0))</f>
        <v>5</v>
      </c>
      <c r="BC55" s="43">
        <f t="array" ref="BC55">INDEX(Dados!$1:$350,MATCH($B55,Dados!$N:$N,0),MATCH(BC$1,Dados!$1:$1,0))</f>
        <v>5</v>
      </c>
      <c r="BD55" s="43">
        <f t="array" ref="BD55">INDEX(Dados!$1:$350,MATCH($B55,Dados!$N:$N,0),MATCH(BD$1,Dados!$1:$1,0))</f>
        <v>2</v>
      </c>
      <c r="BE55" s="43">
        <f t="array" ref="BE55">INDEX(Dados!$1:$350,MATCH($B55,Dados!$N:$N,0),MATCH(BE$1,Dados!$1:$1,0))</f>
        <v>0</v>
      </c>
      <c r="BF55" s="43">
        <f t="array" ref="BF55">INDEX(Dados!$1:$350,MATCH($B55,Dados!$N:$N,0),MATCH(BF$1,Dados!$1:$1,0))</f>
        <v>1</v>
      </c>
      <c r="BG55" s="43">
        <f t="array" ref="BG55">INDEX(Dados!$1:$350,MATCH($B55,Dados!$N:$N,0),MATCH(BG$1,Dados!$1:$1,0))</f>
        <v>0</v>
      </c>
      <c r="BH55" s="43">
        <f t="array" ref="BH55">INDEX(Dados!$1:$350,MATCH($B55,Dados!$N:$N,0),MATCH(BH$1,Dados!$1:$1,0))</f>
        <v>2</v>
      </c>
      <c r="BI55" s="43">
        <f t="array" ref="BI55">INDEX(Dados!$1:$350,MATCH($B55,Dados!$N:$N,0),MATCH(BI$1,Dados!$1:$1,0))</f>
        <v>1</v>
      </c>
    </row>
    <row r="56">
      <c r="A56" s="3">
        <v>5.3201355801E10</v>
      </c>
      <c r="B56" s="3" t="s">
        <v>233</v>
      </c>
      <c r="C56" s="3" t="s">
        <v>240</v>
      </c>
      <c r="D56" s="43">
        <f t="array" ref="D56">INDEX(Dados!$1:$350,MATCH($B56,Dados!$N:$N,0),MATCH(D$1,Dados!$1:$1,0))</f>
        <v>18</v>
      </c>
      <c r="E56" s="44" t="s">
        <v>2562</v>
      </c>
      <c r="F56" s="43" t="s">
        <v>92</v>
      </c>
      <c r="G56" s="43">
        <f t="array" ref="G56">INDEX(Dados!$1:$350,MATCH($B56,Dados!$N:$N,0),MATCH(G$1,Dados!$1:$1,0))</f>
        <v>2010</v>
      </c>
      <c r="H56" s="43">
        <f t="array" ref="H56">INDEX(Dados!$1:$350,MATCH($B56,Dados!$N:$N,0),MATCH(H$1,Dados!$1:$1,0))</f>
        <v>4</v>
      </c>
      <c r="I56" s="43">
        <f t="array" ref="I56">INDEX(Dados!$1:$350,MATCH($B56,Dados!$N:$N,0),MATCH(I$1,Dados!$1:$1,0))</f>
        <v>8</v>
      </c>
      <c r="J56" s="43">
        <f t="array" ref="J56">INDEX(Dados!$1:$350,MATCH($B56,Dados!$N:$N,0),MATCH(J$1,Dados!$1:$1,0))</f>
        <v>0</v>
      </c>
      <c r="K56" s="43">
        <f t="array" ref="K56">INDEX(Dados!$1:$350,MATCH($B56,Dados!$N:$N,0),MATCH(K$1,Dados!$1:$1,0))</f>
        <v>2</v>
      </c>
      <c r="L56" s="43">
        <f t="array" ref="L56">INDEX(Dados!$1:$350,MATCH($B56,Dados!$N:$N,0),MATCH(L$1,Dados!$1:$1,0))</f>
        <v>0</v>
      </c>
      <c r="M56" s="43">
        <f t="array" ref="M56">INDEX(Dados!$1:$350,MATCH($B56,Dados!$N:$N,0),MATCH(M$1,Dados!$1:$1,0))</f>
        <v>2</v>
      </c>
      <c r="N56" s="43">
        <f t="array" ref="N56">INDEX(Dados!$1:$350,MATCH($B56,Dados!$N:$N,0),MATCH(N$1,Dados!$1:$1,0))</f>
        <v>0</v>
      </c>
      <c r="O56" s="43">
        <f t="array" ref="O56">INDEX(Dados!$1:$350,MATCH($B56,Dados!$N:$N,0),MATCH(O$1,Dados!$1:$1,0))</f>
        <v>2</v>
      </c>
      <c r="P56" s="43">
        <f t="array" ref="P56">INDEX(Dados!$1:$350,MATCH($B56,Dados!$N:$N,0),MATCH(P$1,Dados!$1:$1,0))</f>
        <v>0</v>
      </c>
      <c r="Q56" s="43">
        <f t="array" ref="Q56">INDEX(Dados!$1:$350,MATCH($B56,Dados!$N:$N,0),MATCH(Q$1,Dados!$1:$1,0))</f>
        <v>2</v>
      </c>
      <c r="R56" s="43">
        <f t="array" ref="R56">INDEX(Dados!$1:$350,MATCH($B56,Dados!$N:$N,0),MATCH(R$1,Dados!$1:$1,0))</f>
        <v>0</v>
      </c>
      <c r="S56" s="43">
        <f t="array" ref="S56">INDEX(Dados!$1:$350,MATCH($B56,Dados!$N:$N,0),MATCH(S$1,Dados!$1:$1,0))</f>
        <v>2</v>
      </c>
      <c r="T56" s="43">
        <f t="array" ref="T56">INDEX(Dados!$1:$350,MATCH($B56,Dados!$N:$N,0),MATCH(T$1,Dados!$1:$1,0))</f>
        <v>0</v>
      </c>
      <c r="U56" s="43">
        <f t="array" ref="U56">INDEX(Dados!$1:$350,MATCH($B56,Dados!$N:$N,0),MATCH(U$1,Dados!$1:$1,0))</f>
        <v>2</v>
      </c>
      <c r="V56" s="43">
        <f t="array" ref="V56">INDEX(Dados!$1:$350,MATCH($B56,Dados!$N:$N,0),MATCH(V$1,Dados!$1:$1,0))</f>
        <v>0</v>
      </c>
      <c r="W56" s="43">
        <f t="array" ref="W56">INDEX(Dados!$1:$350,MATCH($B56,Dados!$N:$N,0),MATCH(W$1,Dados!$1:$1,0))</f>
        <v>2</v>
      </c>
      <c r="X56" s="43">
        <f t="array" ref="X56">INDEX(Dados!$1:$350,MATCH($B56,Dados!$N:$N,0),MATCH(X$1,Dados!$1:$1,0))</f>
        <v>1</v>
      </c>
      <c r="Y56" s="43">
        <f t="array" ref="Y56">INDEX(Dados!$1:$350,MATCH($B56,Dados!$N:$N,0),MATCH(Y$1,Dados!$1:$1,0))</f>
        <v>2</v>
      </c>
      <c r="Z56" s="43">
        <f t="array" ref="Z56">INDEX(Dados!$1:$350,MATCH($B56,Dados!$N:$N,0),MATCH(Z$1,Dados!$1:$1,0))</f>
        <v>800</v>
      </c>
      <c r="AA56" s="43">
        <f t="array" ref="AA56">INDEX(Dados!$1:$350,MATCH($B56,Dados!$N:$N,0),MATCH(AA$1,Dados!$1:$1,0))</f>
        <v>2</v>
      </c>
      <c r="AB56" s="45">
        <v>0.0</v>
      </c>
      <c r="AC56" s="45">
        <v>2.0</v>
      </c>
      <c r="AD56" s="43">
        <f t="array" ref="AD56">INDEX(Dados!$1:$350,MATCH($B56,Dados!$N:$N,0),MATCH(AD$1,Dados!$1:$1,0))</f>
        <v>53</v>
      </c>
      <c r="AE56" s="43">
        <f t="array" ref="AE56">INDEX(Dados!$1:$350,MATCH($B56,Dados!$N:$N,0),MATCH(AE$1,Dados!$1:$1,0))</f>
        <v>2</v>
      </c>
      <c r="AF56" s="43">
        <f t="array" ref="AF56">INDEX(Dados!$1:$350,MATCH($B56,Dados!$N:$N,0),MATCH(AF$1,Dados!$1:$1,0))</f>
        <v>48</v>
      </c>
      <c r="AG56" s="43">
        <f t="array" ref="AG56">INDEX(Dados!$1:$350,MATCH($B56,Dados!$N:$N,0),MATCH(AG$1,Dados!$1:$1,0))</f>
        <v>2</v>
      </c>
      <c r="AH56" s="43">
        <f t="array" ref="AH56">INDEX(Dados!$1:$350,MATCH($B56,Dados!$N:$N,0),MATCH(AH$1,Dados!$1:$1,0))</f>
        <v>0</v>
      </c>
      <c r="AI56" s="43">
        <f t="array" ref="AI56">INDEX(Dados!$1:$350,MATCH($B56,Dados!$N:$N,0),MATCH(AI$1,Dados!$1:$1,0))</f>
        <v>2</v>
      </c>
      <c r="AJ56" s="43">
        <f t="array" ref="AJ56">INDEX(Dados!$1:$350,MATCH($B56,Dados!$N:$N,0),MATCH(AJ$1,Dados!$1:$1,0))</f>
        <v>0</v>
      </c>
      <c r="AK56" s="43">
        <f t="array" ref="AK56">INDEX(Dados!$1:$350,MATCH($B56,Dados!$N:$N,0),MATCH(AK$1,Dados!$1:$1,0))</f>
        <v>2</v>
      </c>
      <c r="AL56" s="3">
        <v>0.0</v>
      </c>
      <c r="AM56" s="3">
        <v>2.0</v>
      </c>
      <c r="AN56" s="43">
        <f t="array" ref="AN56">INDEX(Dados!$1:$350,MATCH($B56,Dados!$N:$N,0),MATCH(AN$1,Dados!$1:$1,0))</f>
        <v>0</v>
      </c>
      <c r="AO56" s="43">
        <f t="array" ref="AO56">INDEX(Dados!$1:$350,MATCH($B56,Dados!$N:$N,0),MATCH(AO$1,Dados!$1:$1,0))</f>
        <v>2</v>
      </c>
      <c r="AP56" s="43">
        <f t="array" ref="AP56">INDEX(Dados!$1:$350,MATCH($B56,Dados!$N:$N,0),MATCH(AP$1,Dados!$1:$1,0))</f>
        <v>73</v>
      </c>
      <c r="AQ56" s="43">
        <f t="array" ref="AQ56">INDEX(Dados!$1:$350,MATCH($B56,Dados!$N:$N,0),MATCH(AQ$1,Dados!$1:$1,0))</f>
        <v>2</v>
      </c>
      <c r="AR56" s="43">
        <f t="array" ref="AR56">INDEX(Dados!$1:$350,MATCH($B56,Dados!$N:$N,0),MATCH(AR$1,Dados!$1:$1,0))</f>
        <v>0</v>
      </c>
      <c r="AS56" s="3">
        <v>2.0</v>
      </c>
      <c r="AT56" s="43">
        <f t="array" ref="AT56">INDEX(Dados!$1:$350,MATCH($B56,Dados!$N:$N,0),MATCH(AT$1,Dados!$1:$1,0))</f>
        <v>0</v>
      </c>
      <c r="AU56" s="43">
        <f t="array" ref="AU56">INDEX(Dados!$1:$350,MATCH($B56,Dados!$N:$N,0),MATCH(AU$1,Dados!$1:$1,0))</f>
        <v>2</v>
      </c>
      <c r="AV56" s="43">
        <f t="array" ref="AV56">INDEX(Dados!$1:$350,MATCH($B56,Dados!$N:$N,0),MATCH(AV$1,Dados!$1:$1,0))</f>
        <v>0</v>
      </c>
      <c r="AW56" s="43">
        <f t="array" ref="AW56">INDEX(Dados!$1:$350,MATCH($B56,Dados!$N:$N,0),MATCH(AW$1,Dados!$1:$1,0))</f>
        <v>2</v>
      </c>
      <c r="AX56" s="43">
        <f t="array" ref="AX56">INDEX(Dados!$1:$350,MATCH($B56,Dados!$N:$N,0),MATCH(AX$1,Dados!$1:$1,0))</f>
        <v>0</v>
      </c>
      <c r="AY56" s="43">
        <f t="array" ref="AY56">INDEX(Dados!$1:$350,MATCH($B56,Dados!$N:$N,0),MATCH(AY$1,Dados!$1:$1,0))</f>
        <v>2</v>
      </c>
      <c r="AZ56" s="43">
        <f t="array" ref="AZ56">INDEX(Dados!$1:$350,MATCH($B56,Dados!$N:$N,0),MATCH(AZ$1,Dados!$1:$1,0))</f>
        <v>20</v>
      </c>
      <c r="BA56" s="43">
        <f t="array" ref="BA56">INDEX(Dados!$1:$350,MATCH($B56,Dados!$N:$N,0),MATCH(BA$1,Dados!$1:$1,0))</f>
        <v>2</v>
      </c>
      <c r="BB56" s="43">
        <f t="array" ref="BB56">INDEX(Dados!$1:$350,MATCH($B56,Dados!$N:$N,0),MATCH(BB$1,Dados!$1:$1,0))</f>
        <v>5</v>
      </c>
      <c r="BC56" s="43">
        <f t="array" ref="BC56">INDEX(Dados!$1:$350,MATCH($B56,Dados!$N:$N,0),MATCH(BC$1,Dados!$1:$1,0))</f>
        <v>1</v>
      </c>
      <c r="BD56" s="43">
        <f t="array" ref="BD56">INDEX(Dados!$1:$350,MATCH($B56,Dados!$N:$N,0),MATCH(BD$1,Dados!$1:$1,0))</f>
        <v>2</v>
      </c>
      <c r="BE56" s="43">
        <f t="array" ref="BE56">INDEX(Dados!$1:$350,MATCH($B56,Dados!$N:$N,0),MATCH(BE$1,Dados!$1:$1,0))</f>
        <v>0</v>
      </c>
      <c r="BF56" s="43">
        <f t="array" ref="BF56">INDEX(Dados!$1:$350,MATCH($B56,Dados!$N:$N,0),MATCH(BF$1,Dados!$1:$1,0))</f>
        <v>0</v>
      </c>
      <c r="BG56" s="43">
        <f t="array" ref="BG56">INDEX(Dados!$1:$350,MATCH($B56,Dados!$N:$N,0),MATCH(BG$1,Dados!$1:$1,0))</f>
        <v>0</v>
      </c>
      <c r="BH56" s="43">
        <f t="array" ref="BH56">INDEX(Dados!$1:$350,MATCH($B56,Dados!$N:$N,0),MATCH(BH$1,Dados!$1:$1,0))</f>
        <v>1</v>
      </c>
      <c r="BI56" s="43">
        <f t="array" ref="BI56">INDEX(Dados!$1:$350,MATCH($B56,Dados!$N:$N,0),MATCH(BI$1,Dados!$1:$1,0))</f>
        <v>1</v>
      </c>
    </row>
    <row r="57">
      <c r="A57" s="3">
        <v>5.047200582E10</v>
      </c>
      <c r="B57" s="3" t="s">
        <v>686</v>
      </c>
      <c r="C57" s="3" t="s">
        <v>685</v>
      </c>
      <c r="D57" s="43">
        <f t="array" ref="D57">INDEX(Dados!$1:$350,MATCH($B57,Dados!$N:$N,0),MATCH(D$1,Dados!$1:$1,0))</f>
        <v>23</v>
      </c>
      <c r="E57" s="44" t="s">
        <v>2562</v>
      </c>
      <c r="F57" s="43" t="s">
        <v>92</v>
      </c>
      <c r="G57" s="43">
        <f t="array" ref="G57">INDEX(Dados!$1:$350,MATCH($B57,Dados!$N:$N,0),MATCH(G$1,Dados!$1:$1,0))</f>
        <v>2023</v>
      </c>
      <c r="H57" s="43">
        <f t="array" ref="H57">INDEX(Dados!$1:$350,MATCH($B57,Dados!$N:$N,0),MATCH(H$1,Dados!$1:$1,0))</f>
        <v>3</v>
      </c>
      <c r="I57" s="43">
        <f t="array" ref="I57">INDEX(Dados!$1:$350,MATCH($B57,Dados!$N:$N,0),MATCH(I$1,Dados!$1:$1,0))</f>
        <v>6</v>
      </c>
      <c r="J57" s="43">
        <f t="array" ref="J57">INDEX(Dados!$1:$350,MATCH($B57,Dados!$N:$N,0),MATCH(J$1,Dados!$1:$1,0))</f>
        <v>0</v>
      </c>
      <c r="K57" s="43">
        <f t="array" ref="K57">INDEX(Dados!$1:$350,MATCH($B57,Dados!$N:$N,0),MATCH(K$1,Dados!$1:$1,0))</f>
        <v>2</v>
      </c>
      <c r="L57" s="43">
        <f t="array" ref="L57">INDEX(Dados!$1:$350,MATCH($B57,Dados!$N:$N,0),MATCH(L$1,Dados!$1:$1,0))</f>
        <v>5000</v>
      </c>
      <c r="M57" s="43">
        <f t="array" ref="M57">INDEX(Dados!$1:$350,MATCH($B57,Dados!$N:$N,0),MATCH(M$1,Dados!$1:$1,0))</f>
        <v>2</v>
      </c>
      <c r="N57" s="43">
        <f t="array" ref="N57">INDEX(Dados!$1:$350,MATCH($B57,Dados!$N:$N,0),MATCH(N$1,Dados!$1:$1,0))</f>
        <v>0</v>
      </c>
      <c r="O57" s="43">
        <f t="array" ref="O57">INDEX(Dados!$1:$350,MATCH($B57,Dados!$N:$N,0),MATCH(O$1,Dados!$1:$1,0))</f>
        <v>2</v>
      </c>
      <c r="P57" s="43">
        <f t="array" ref="P57">INDEX(Dados!$1:$350,MATCH($B57,Dados!$N:$N,0),MATCH(P$1,Dados!$1:$1,0))</f>
        <v>0</v>
      </c>
      <c r="Q57" s="43">
        <f t="array" ref="Q57">INDEX(Dados!$1:$350,MATCH($B57,Dados!$N:$N,0),MATCH(Q$1,Dados!$1:$1,0))</f>
        <v>2</v>
      </c>
      <c r="R57" s="43">
        <f t="array" ref="R57">INDEX(Dados!$1:$350,MATCH($B57,Dados!$N:$N,0),MATCH(R$1,Dados!$1:$1,0))</f>
        <v>0</v>
      </c>
      <c r="S57" s="43">
        <f t="array" ref="S57">INDEX(Dados!$1:$350,MATCH($B57,Dados!$N:$N,0),MATCH(S$1,Dados!$1:$1,0))</f>
        <v>2</v>
      </c>
      <c r="T57" s="43">
        <f t="array" ref="T57">INDEX(Dados!$1:$350,MATCH($B57,Dados!$N:$N,0),MATCH(T$1,Dados!$1:$1,0))</f>
        <v>0</v>
      </c>
      <c r="U57" s="43">
        <f t="array" ref="U57">INDEX(Dados!$1:$350,MATCH($B57,Dados!$N:$N,0),MATCH(U$1,Dados!$1:$1,0))</f>
        <v>2</v>
      </c>
      <c r="V57" s="43">
        <f t="array" ref="V57">INDEX(Dados!$1:$350,MATCH($B57,Dados!$N:$N,0),MATCH(V$1,Dados!$1:$1,0))</f>
        <v>0</v>
      </c>
      <c r="W57" s="43">
        <f t="array" ref="W57">INDEX(Dados!$1:$350,MATCH($B57,Dados!$N:$N,0),MATCH(W$1,Dados!$1:$1,0))</f>
        <v>2</v>
      </c>
      <c r="X57" s="43">
        <f t="array" ref="X57">INDEX(Dados!$1:$350,MATCH($B57,Dados!$N:$N,0),MATCH(X$1,Dados!$1:$1,0))</f>
        <v>1</v>
      </c>
      <c r="Y57" s="43">
        <f t="array" ref="Y57">INDEX(Dados!$1:$350,MATCH($B57,Dados!$N:$N,0),MATCH(Y$1,Dados!$1:$1,0))</f>
        <v>2</v>
      </c>
      <c r="Z57" s="43">
        <f t="array" ref="Z57">INDEX(Dados!$1:$350,MATCH($B57,Dados!$N:$N,0),MATCH(Z$1,Dados!$1:$1,0))</f>
        <v>1200</v>
      </c>
      <c r="AA57" s="43">
        <f t="array" ref="AA57">INDEX(Dados!$1:$350,MATCH($B57,Dados!$N:$N,0),MATCH(AA$1,Dados!$1:$1,0))</f>
        <v>2</v>
      </c>
      <c r="AB57" s="45">
        <v>0.0</v>
      </c>
      <c r="AC57" s="45">
        <v>2.0</v>
      </c>
      <c r="AD57" s="43">
        <f t="array" ref="AD57">INDEX(Dados!$1:$350,MATCH($B57,Dados!$N:$N,0),MATCH(AD$1,Dados!$1:$1,0))</f>
        <v>70</v>
      </c>
      <c r="AE57" s="43">
        <f t="array" ref="AE57">INDEX(Dados!$1:$350,MATCH($B57,Dados!$N:$N,0),MATCH(AE$1,Dados!$1:$1,0))</f>
        <v>2</v>
      </c>
      <c r="AF57" s="43">
        <f t="array" ref="AF57">INDEX(Dados!$1:$350,MATCH($B57,Dados!$N:$N,0),MATCH(AF$1,Dados!$1:$1,0))</f>
        <v>103</v>
      </c>
      <c r="AG57" s="43">
        <f t="array" ref="AG57">INDEX(Dados!$1:$350,MATCH($B57,Dados!$N:$N,0),MATCH(AG$1,Dados!$1:$1,0))</f>
        <v>2</v>
      </c>
      <c r="AH57" s="43">
        <f t="array" ref="AH57">INDEX(Dados!$1:$350,MATCH($B57,Dados!$N:$N,0),MATCH(AH$1,Dados!$1:$1,0))</f>
        <v>0</v>
      </c>
      <c r="AI57" s="43">
        <f t="array" ref="AI57">INDEX(Dados!$1:$350,MATCH($B57,Dados!$N:$N,0),MATCH(AI$1,Dados!$1:$1,0))</f>
        <v>2</v>
      </c>
      <c r="AJ57" s="43">
        <f t="array" ref="AJ57">INDEX(Dados!$1:$350,MATCH($B57,Dados!$N:$N,0),MATCH(AJ$1,Dados!$1:$1,0))</f>
        <v>160</v>
      </c>
      <c r="AK57" s="43">
        <f t="array" ref="AK57">INDEX(Dados!$1:$350,MATCH($B57,Dados!$N:$N,0),MATCH(AK$1,Dados!$1:$1,0))</f>
        <v>2</v>
      </c>
      <c r="AL57" s="3">
        <v>0.0</v>
      </c>
      <c r="AM57" s="3">
        <v>2.0</v>
      </c>
      <c r="AN57" s="43">
        <f t="array" ref="AN57">INDEX(Dados!$1:$350,MATCH($B57,Dados!$N:$N,0),MATCH(AN$1,Dados!$1:$1,0))</f>
        <v>27</v>
      </c>
      <c r="AO57" s="43">
        <f t="array" ref="AO57">INDEX(Dados!$1:$350,MATCH($B57,Dados!$N:$N,0),MATCH(AO$1,Dados!$1:$1,0))</f>
        <v>2</v>
      </c>
      <c r="AP57" s="43">
        <f t="array" ref="AP57">INDEX(Dados!$1:$350,MATCH($B57,Dados!$N:$N,0),MATCH(AP$1,Dados!$1:$1,0))</f>
        <v>149</v>
      </c>
      <c r="AQ57" s="43">
        <f t="array" ref="AQ57">INDEX(Dados!$1:$350,MATCH($B57,Dados!$N:$N,0),MATCH(AQ$1,Dados!$1:$1,0))</f>
        <v>2</v>
      </c>
      <c r="AR57" s="43">
        <f t="array" ref="AR57">INDEX(Dados!$1:$350,MATCH($B57,Dados!$N:$N,0),MATCH(AR$1,Dados!$1:$1,0))</f>
        <v>0</v>
      </c>
      <c r="AS57" s="3">
        <v>2.0</v>
      </c>
      <c r="AT57" s="43">
        <f t="array" ref="AT57">INDEX(Dados!$1:$350,MATCH($B57,Dados!$N:$N,0),MATCH(AT$1,Dados!$1:$1,0))</f>
        <v>0</v>
      </c>
      <c r="AU57" s="43">
        <f t="array" ref="AU57">INDEX(Dados!$1:$350,MATCH($B57,Dados!$N:$N,0),MATCH(AU$1,Dados!$1:$1,0))</f>
        <v>2</v>
      </c>
      <c r="AV57" s="43">
        <f t="array" ref="AV57">INDEX(Dados!$1:$350,MATCH($B57,Dados!$N:$N,0),MATCH(AV$1,Dados!$1:$1,0))</f>
        <v>0</v>
      </c>
      <c r="AW57" s="43">
        <f t="array" ref="AW57">INDEX(Dados!$1:$350,MATCH($B57,Dados!$N:$N,0),MATCH(AW$1,Dados!$1:$1,0))</f>
        <v>2</v>
      </c>
      <c r="AX57" s="43">
        <f t="array" ref="AX57">INDEX(Dados!$1:$350,MATCH($B57,Dados!$N:$N,0),MATCH(AX$1,Dados!$1:$1,0))</f>
        <v>0</v>
      </c>
      <c r="AY57" s="43">
        <f t="array" ref="AY57">INDEX(Dados!$1:$350,MATCH($B57,Dados!$N:$N,0),MATCH(AY$1,Dados!$1:$1,0))</f>
        <v>2</v>
      </c>
      <c r="AZ57" s="43">
        <f t="array" ref="AZ57">INDEX(Dados!$1:$350,MATCH($B57,Dados!$N:$N,0),MATCH(AZ$1,Dados!$1:$1,0))</f>
        <v>190</v>
      </c>
      <c r="BA57" s="43">
        <f t="array" ref="BA57">INDEX(Dados!$1:$350,MATCH($B57,Dados!$N:$N,0),MATCH(BA$1,Dados!$1:$1,0))</f>
        <v>2</v>
      </c>
      <c r="BB57" s="43">
        <f t="array" ref="BB57">INDEX(Dados!$1:$350,MATCH($B57,Dados!$N:$N,0),MATCH(BB$1,Dados!$1:$1,0))</f>
        <v>7</v>
      </c>
      <c r="BC57" s="43">
        <f t="array" ref="BC57">INDEX(Dados!$1:$350,MATCH($B57,Dados!$N:$N,0),MATCH(BC$1,Dados!$1:$1,0))</f>
        <v>7</v>
      </c>
      <c r="BD57" s="43">
        <f t="array" ref="BD57">INDEX(Dados!$1:$350,MATCH($B57,Dados!$N:$N,0),MATCH(BD$1,Dados!$1:$1,0))</f>
        <v>2</v>
      </c>
      <c r="BE57" s="43">
        <f t="array" ref="BE57">INDEX(Dados!$1:$350,MATCH($B57,Dados!$N:$N,0),MATCH(BE$1,Dados!$1:$1,0))</f>
        <v>0</v>
      </c>
      <c r="BF57" s="43">
        <f t="array" ref="BF57">INDEX(Dados!$1:$350,MATCH($B57,Dados!$N:$N,0),MATCH(BF$1,Dados!$1:$1,0))</f>
        <v>0</v>
      </c>
      <c r="BG57" s="43">
        <f t="array" ref="BG57">INDEX(Dados!$1:$350,MATCH($B57,Dados!$N:$N,0),MATCH(BG$1,Dados!$1:$1,0))</f>
        <v>0</v>
      </c>
      <c r="BH57" s="43">
        <f t="array" ref="BH57">INDEX(Dados!$1:$350,MATCH($B57,Dados!$N:$N,0),MATCH(BH$1,Dados!$1:$1,0))</f>
        <v>2</v>
      </c>
      <c r="BI57" s="43">
        <f t="array" ref="BI57">INDEX(Dados!$1:$350,MATCH($B57,Dados!$N:$N,0),MATCH(BI$1,Dados!$1:$1,0))</f>
        <v>2</v>
      </c>
    </row>
    <row r="58">
      <c r="A58" s="3">
        <v>4.2805106873E10</v>
      </c>
      <c r="B58" s="3" t="s">
        <v>2359</v>
      </c>
      <c r="C58" s="3" t="s">
        <v>2358</v>
      </c>
      <c r="D58" s="43">
        <f t="array" ref="D58">INDEX(Dados!$1:$350,MATCH($B58,Dados!$N:$N,0),MATCH(D$1,Dados!$1:$1,0))</f>
        <v>19</v>
      </c>
      <c r="E58" s="44" t="s">
        <v>2562</v>
      </c>
      <c r="F58" s="43" t="s">
        <v>92</v>
      </c>
      <c r="G58" s="43">
        <f t="array" ref="G58">INDEX(Dados!$1:$350,MATCH($B58,Dados!$N:$N,0),MATCH(G$1,Dados!$1:$1,0))</f>
        <v>2023</v>
      </c>
      <c r="H58" s="43">
        <f t="array" ref="H58">INDEX(Dados!$1:$350,MATCH($B58,Dados!$N:$N,0),MATCH(H$1,Dados!$1:$1,0))</f>
        <v>3</v>
      </c>
      <c r="I58" s="43">
        <f t="array" ref="I58">INDEX(Dados!$1:$350,MATCH($B58,Dados!$N:$N,0),MATCH(I$1,Dados!$1:$1,0))</f>
        <v>6</v>
      </c>
      <c r="J58" s="43">
        <f t="array" ref="J58">INDEX(Dados!$1:$350,MATCH($B58,Dados!$N:$N,0),MATCH(J$1,Dados!$1:$1,0))</f>
        <v>0</v>
      </c>
      <c r="K58" s="43">
        <f t="array" ref="K58">INDEX(Dados!$1:$350,MATCH($B58,Dados!$N:$N,0),MATCH(K$1,Dados!$1:$1,0))</f>
        <v>2</v>
      </c>
      <c r="L58" s="43">
        <f t="array" ref="L58">INDEX(Dados!$1:$350,MATCH($B58,Dados!$N:$N,0),MATCH(L$1,Dados!$1:$1,0))</f>
        <v>2443</v>
      </c>
      <c r="M58" s="43">
        <f t="array" ref="M58">INDEX(Dados!$1:$350,MATCH($B58,Dados!$N:$N,0),MATCH(M$1,Dados!$1:$1,0))</f>
        <v>2</v>
      </c>
      <c r="N58" s="43">
        <f t="array" ref="N58">INDEX(Dados!$1:$350,MATCH($B58,Dados!$N:$N,0),MATCH(N$1,Dados!$1:$1,0))</f>
        <v>0</v>
      </c>
      <c r="O58" s="43">
        <f t="array" ref="O58">INDEX(Dados!$1:$350,MATCH($B58,Dados!$N:$N,0),MATCH(O$1,Dados!$1:$1,0))</f>
        <v>2</v>
      </c>
      <c r="P58" s="43">
        <f t="array" ref="P58">INDEX(Dados!$1:$350,MATCH($B58,Dados!$N:$N,0),MATCH(P$1,Dados!$1:$1,0))</f>
        <v>0</v>
      </c>
      <c r="Q58" s="43">
        <f t="array" ref="Q58">INDEX(Dados!$1:$350,MATCH($B58,Dados!$N:$N,0),MATCH(Q$1,Dados!$1:$1,0))</f>
        <v>2</v>
      </c>
      <c r="R58" s="43">
        <f t="array" ref="R58">INDEX(Dados!$1:$350,MATCH($B58,Dados!$N:$N,0),MATCH(R$1,Dados!$1:$1,0))</f>
        <v>0</v>
      </c>
      <c r="S58" s="43">
        <f t="array" ref="S58">INDEX(Dados!$1:$350,MATCH($B58,Dados!$N:$N,0),MATCH(S$1,Dados!$1:$1,0))</f>
        <v>2</v>
      </c>
      <c r="T58" s="43">
        <f t="array" ref="T58">INDEX(Dados!$1:$350,MATCH($B58,Dados!$N:$N,0),MATCH(T$1,Dados!$1:$1,0))</f>
        <v>0</v>
      </c>
      <c r="U58" s="43">
        <f t="array" ref="U58">INDEX(Dados!$1:$350,MATCH($B58,Dados!$N:$N,0),MATCH(U$1,Dados!$1:$1,0))</f>
        <v>2</v>
      </c>
      <c r="V58" s="43">
        <f t="array" ref="V58">INDEX(Dados!$1:$350,MATCH($B58,Dados!$N:$N,0),MATCH(V$1,Dados!$1:$1,0))</f>
        <v>0</v>
      </c>
      <c r="W58" s="43">
        <f t="array" ref="W58">INDEX(Dados!$1:$350,MATCH($B58,Dados!$N:$N,0),MATCH(W$1,Dados!$1:$1,0))</f>
        <v>2</v>
      </c>
      <c r="X58" s="43">
        <f t="array" ref="X58">INDEX(Dados!$1:$350,MATCH($B58,Dados!$N:$N,0),MATCH(X$1,Dados!$1:$1,0))</f>
        <v>1</v>
      </c>
      <c r="Y58" s="43">
        <f t="array" ref="Y58">INDEX(Dados!$1:$350,MATCH($B58,Dados!$N:$N,0),MATCH(Y$1,Dados!$1:$1,0))</f>
        <v>0</v>
      </c>
      <c r="Z58" s="43">
        <f t="array" ref="Z58">INDEX(Dados!$1:$350,MATCH($B58,Dados!$N:$N,0),MATCH(Z$1,Dados!$1:$1,0))</f>
        <v>1000</v>
      </c>
      <c r="AA58" s="43">
        <f t="array" ref="AA58">INDEX(Dados!$1:$350,MATCH($B58,Dados!$N:$N,0),MATCH(AA$1,Dados!$1:$1,0))</f>
        <v>2</v>
      </c>
      <c r="AB58" s="45">
        <v>0.0</v>
      </c>
      <c r="AC58" s="45">
        <v>2.0</v>
      </c>
      <c r="AD58" s="43">
        <f t="array" ref="AD58">INDEX(Dados!$1:$350,MATCH($B58,Dados!$N:$N,0),MATCH(AD$1,Dados!$1:$1,0))</f>
        <v>119</v>
      </c>
      <c r="AE58" s="43">
        <f t="array" ref="AE58">INDEX(Dados!$1:$350,MATCH($B58,Dados!$N:$N,0),MATCH(AE$1,Dados!$1:$1,0))</f>
        <v>2</v>
      </c>
      <c r="AF58" s="43">
        <f t="array" ref="AF58">INDEX(Dados!$1:$350,MATCH($B58,Dados!$N:$N,0),MATCH(AF$1,Dados!$1:$1,0))</f>
        <v>137</v>
      </c>
      <c r="AG58" s="43">
        <f t="array" ref="AG58">INDEX(Dados!$1:$350,MATCH($B58,Dados!$N:$N,0),MATCH(AG$1,Dados!$1:$1,0))</f>
        <v>2</v>
      </c>
      <c r="AH58" s="43">
        <f t="array" ref="AH58">INDEX(Dados!$1:$350,MATCH($B58,Dados!$N:$N,0),MATCH(AH$1,Dados!$1:$1,0))</f>
        <v>0</v>
      </c>
      <c r="AI58" s="43">
        <f t="array" ref="AI58">INDEX(Dados!$1:$350,MATCH($B58,Dados!$N:$N,0),MATCH(AI$1,Dados!$1:$1,0))</f>
        <v>2</v>
      </c>
      <c r="AJ58" s="43">
        <f t="array" ref="AJ58">INDEX(Dados!$1:$350,MATCH($B58,Dados!$N:$N,0),MATCH(AJ$1,Dados!$1:$1,0))</f>
        <v>0</v>
      </c>
      <c r="AK58" s="43">
        <f t="array" ref="AK58">INDEX(Dados!$1:$350,MATCH($B58,Dados!$N:$N,0),MATCH(AK$1,Dados!$1:$1,0))</f>
        <v>2</v>
      </c>
      <c r="AL58" s="3">
        <v>0.0</v>
      </c>
      <c r="AM58" s="3">
        <v>2.0</v>
      </c>
      <c r="AN58" s="43">
        <f t="array" ref="AN58">INDEX(Dados!$1:$350,MATCH($B58,Dados!$N:$N,0),MATCH(AN$1,Dados!$1:$1,0))</f>
        <v>0</v>
      </c>
      <c r="AO58" s="43">
        <f t="array" ref="AO58">INDEX(Dados!$1:$350,MATCH($B58,Dados!$N:$N,0),MATCH(AO$1,Dados!$1:$1,0))</f>
        <v>2</v>
      </c>
      <c r="AP58" s="43">
        <f t="array" ref="AP58">INDEX(Dados!$1:$350,MATCH($B58,Dados!$N:$N,0),MATCH(AP$1,Dados!$1:$1,0))</f>
        <v>100</v>
      </c>
      <c r="AQ58" s="43">
        <f t="array" ref="AQ58">INDEX(Dados!$1:$350,MATCH($B58,Dados!$N:$N,0),MATCH(AQ$1,Dados!$1:$1,0))</f>
        <v>2</v>
      </c>
      <c r="AR58" s="43">
        <f t="array" ref="AR58">INDEX(Dados!$1:$350,MATCH($B58,Dados!$N:$N,0),MATCH(AR$1,Dados!$1:$1,0))</f>
        <v>143</v>
      </c>
      <c r="AS58" s="3">
        <v>2.0</v>
      </c>
      <c r="AT58" s="43">
        <f t="array" ref="AT58">INDEX(Dados!$1:$350,MATCH($B58,Dados!$N:$N,0),MATCH(AT$1,Dados!$1:$1,0))</f>
        <v>0</v>
      </c>
      <c r="AU58" s="43">
        <f t="array" ref="AU58">INDEX(Dados!$1:$350,MATCH($B58,Dados!$N:$N,0),MATCH(AU$1,Dados!$1:$1,0))</f>
        <v>2</v>
      </c>
      <c r="AV58" s="43">
        <f t="array" ref="AV58">INDEX(Dados!$1:$350,MATCH($B58,Dados!$N:$N,0),MATCH(AV$1,Dados!$1:$1,0))</f>
        <v>150</v>
      </c>
      <c r="AW58" s="43">
        <f t="array" ref="AW58">INDEX(Dados!$1:$350,MATCH($B58,Dados!$N:$N,0),MATCH(AW$1,Dados!$1:$1,0))</f>
        <v>2</v>
      </c>
      <c r="AX58" s="43">
        <f t="array" ref="AX58">INDEX(Dados!$1:$350,MATCH($B58,Dados!$N:$N,0),MATCH(AX$1,Dados!$1:$1,0))</f>
        <v>0</v>
      </c>
      <c r="AY58" s="43">
        <f t="array" ref="AY58">INDEX(Dados!$1:$350,MATCH($B58,Dados!$N:$N,0),MATCH(AY$1,Dados!$1:$1,0))</f>
        <v>2</v>
      </c>
      <c r="AZ58" s="43">
        <f t="array" ref="AZ58">INDEX(Dados!$1:$350,MATCH($B58,Dados!$N:$N,0),MATCH(AZ$1,Dados!$1:$1,0))</f>
        <v>115</v>
      </c>
      <c r="BA58" s="43">
        <f t="array" ref="BA58">INDEX(Dados!$1:$350,MATCH($B58,Dados!$N:$N,0),MATCH(BA$1,Dados!$1:$1,0))</f>
        <v>2</v>
      </c>
      <c r="BB58" s="43">
        <f t="array" ref="BB58">INDEX(Dados!$1:$350,MATCH($B58,Dados!$N:$N,0),MATCH(BB$1,Dados!$1:$1,0))</f>
        <v>6</v>
      </c>
      <c r="BC58" s="43">
        <f t="array" ref="BC58">INDEX(Dados!$1:$350,MATCH($B58,Dados!$N:$N,0),MATCH(BC$1,Dados!$1:$1,0))</f>
        <v>7</v>
      </c>
      <c r="BD58" s="43">
        <f t="array" ref="BD58">INDEX(Dados!$1:$350,MATCH($B58,Dados!$N:$N,0),MATCH(BD$1,Dados!$1:$1,0))</f>
        <v>2</v>
      </c>
      <c r="BE58" s="43">
        <f t="array" ref="BE58">INDEX(Dados!$1:$350,MATCH($B58,Dados!$N:$N,0),MATCH(BE$1,Dados!$1:$1,0))</f>
        <v>0</v>
      </c>
      <c r="BF58" s="43">
        <f t="array" ref="BF58">INDEX(Dados!$1:$350,MATCH($B58,Dados!$N:$N,0),MATCH(BF$1,Dados!$1:$1,0))</f>
        <v>0</v>
      </c>
      <c r="BG58" s="43">
        <f t="array" ref="BG58">INDEX(Dados!$1:$350,MATCH($B58,Dados!$N:$N,0),MATCH(BG$1,Dados!$1:$1,0))</f>
        <v>0</v>
      </c>
      <c r="BH58" s="43">
        <f t="array" ref="BH58">INDEX(Dados!$1:$350,MATCH($B58,Dados!$N:$N,0),MATCH(BH$1,Dados!$1:$1,0))</f>
        <v>2</v>
      </c>
      <c r="BI58" s="43">
        <f t="array" ref="BI58">INDEX(Dados!$1:$350,MATCH($B58,Dados!$N:$N,0),MATCH(BI$1,Dados!$1:$1,0))</f>
        <v>2</v>
      </c>
    </row>
    <row r="59">
      <c r="A59" s="3">
        <v>5.7639823803E10</v>
      </c>
      <c r="B59" s="3" t="s">
        <v>1890</v>
      </c>
      <c r="C59" s="3" t="s">
        <v>1889</v>
      </c>
      <c r="D59" s="43">
        <f t="array" ref="D59">INDEX(Dados!$1:$350,MATCH($B59,Dados!$N:$N,0),MATCH(D$1,Dados!$1:$1,0))</f>
        <v>18</v>
      </c>
      <c r="E59" s="44" t="s">
        <v>2562</v>
      </c>
      <c r="F59" s="43" t="s">
        <v>92</v>
      </c>
      <c r="G59" s="43">
        <f t="array" ref="G59">INDEX(Dados!$1:$350,MATCH($B59,Dados!$N:$N,0),MATCH(G$1,Dados!$1:$1,0))</f>
        <v>2023</v>
      </c>
      <c r="H59" s="43">
        <f t="array" ref="H59">INDEX(Dados!$1:$350,MATCH($B59,Dados!$N:$N,0),MATCH(H$1,Dados!$1:$1,0))</f>
        <v>4</v>
      </c>
      <c r="I59" s="43">
        <f t="array" ref="I59">INDEX(Dados!$1:$350,MATCH($B59,Dados!$N:$N,0),MATCH(I$1,Dados!$1:$1,0))</f>
        <v>8</v>
      </c>
      <c r="J59" s="43">
        <f t="array" ref="J59">INDEX(Dados!$1:$350,MATCH($B59,Dados!$N:$N,0),MATCH(J$1,Dados!$1:$1,0))</f>
        <v>918</v>
      </c>
      <c r="K59" s="43">
        <f t="array" ref="K59">INDEX(Dados!$1:$350,MATCH($B59,Dados!$N:$N,0),MATCH(K$1,Dados!$1:$1,0))</f>
        <v>2</v>
      </c>
      <c r="L59" s="43">
        <f t="array" ref="L59">INDEX(Dados!$1:$350,MATCH($B59,Dados!$N:$N,0),MATCH(L$1,Dados!$1:$1,0))</f>
        <v>0</v>
      </c>
      <c r="M59" s="43">
        <f t="array" ref="M59">INDEX(Dados!$1:$350,MATCH($B59,Dados!$N:$N,0),MATCH(M$1,Dados!$1:$1,0))</f>
        <v>2</v>
      </c>
      <c r="N59" s="43">
        <f t="array" ref="N59">INDEX(Dados!$1:$350,MATCH($B59,Dados!$N:$N,0),MATCH(N$1,Dados!$1:$1,0))</f>
        <v>1850</v>
      </c>
      <c r="O59" s="43">
        <f t="array" ref="O59">INDEX(Dados!$1:$350,MATCH($B59,Dados!$N:$N,0),MATCH(O$1,Dados!$1:$1,0))</f>
        <v>2</v>
      </c>
      <c r="P59" s="43">
        <f t="array" ref="P59">INDEX(Dados!$1:$350,MATCH($B59,Dados!$N:$N,0),MATCH(P$1,Dados!$1:$1,0))</f>
        <v>0</v>
      </c>
      <c r="Q59" s="43">
        <f t="array" ref="Q59">INDEX(Dados!$1:$350,MATCH($B59,Dados!$N:$N,0),MATCH(Q$1,Dados!$1:$1,0))</f>
        <v>2</v>
      </c>
      <c r="R59" s="43">
        <f t="array" ref="R59">INDEX(Dados!$1:$350,MATCH($B59,Dados!$N:$N,0),MATCH(R$1,Dados!$1:$1,0))</f>
        <v>0</v>
      </c>
      <c r="S59" s="43">
        <f t="array" ref="S59">INDEX(Dados!$1:$350,MATCH($B59,Dados!$N:$N,0),MATCH(S$1,Dados!$1:$1,0))</f>
        <v>2</v>
      </c>
      <c r="T59" s="43">
        <f t="array" ref="T59">INDEX(Dados!$1:$350,MATCH($B59,Dados!$N:$N,0),MATCH(T$1,Dados!$1:$1,0))</f>
        <v>0</v>
      </c>
      <c r="U59" s="43">
        <f t="array" ref="U59">INDEX(Dados!$1:$350,MATCH($B59,Dados!$N:$N,0),MATCH(U$1,Dados!$1:$1,0))</f>
        <v>2</v>
      </c>
      <c r="V59" s="43">
        <f t="array" ref="V59">INDEX(Dados!$1:$350,MATCH($B59,Dados!$N:$N,0),MATCH(V$1,Dados!$1:$1,0))</f>
        <v>0</v>
      </c>
      <c r="W59" s="43">
        <f t="array" ref="W59">INDEX(Dados!$1:$350,MATCH($B59,Dados!$N:$N,0),MATCH(W$1,Dados!$1:$1,0))</f>
        <v>2</v>
      </c>
      <c r="X59" s="43">
        <f t="array" ref="X59">INDEX(Dados!$1:$350,MATCH($B59,Dados!$N:$N,0),MATCH(X$1,Dados!$1:$1,0))</f>
        <v>1</v>
      </c>
      <c r="Y59" s="43">
        <f t="array" ref="Y59">INDEX(Dados!$1:$350,MATCH($B59,Dados!$N:$N,0),MATCH(Y$1,Dados!$1:$1,0))</f>
        <v>2</v>
      </c>
      <c r="Z59" s="43">
        <f t="array" ref="Z59">INDEX(Dados!$1:$350,MATCH($B59,Dados!$N:$N,0),MATCH(Z$1,Dados!$1:$1,0))</f>
        <v>650</v>
      </c>
      <c r="AA59" s="43">
        <f t="array" ref="AA59">INDEX(Dados!$1:$350,MATCH($B59,Dados!$N:$N,0),MATCH(AA$1,Dados!$1:$1,0))</f>
        <v>2</v>
      </c>
      <c r="AB59" s="45">
        <v>0.0</v>
      </c>
      <c r="AC59" s="45">
        <v>2.0</v>
      </c>
      <c r="AD59" s="43">
        <f t="array" ref="AD59">INDEX(Dados!$1:$350,MATCH($B59,Dados!$N:$N,0),MATCH(AD$1,Dados!$1:$1,0))</f>
        <v>65</v>
      </c>
      <c r="AE59" s="43">
        <f t="array" ref="AE59">INDEX(Dados!$1:$350,MATCH($B59,Dados!$N:$N,0),MATCH(AE$1,Dados!$1:$1,0))</f>
        <v>2</v>
      </c>
      <c r="AF59" s="43">
        <f t="array" ref="AF59">INDEX(Dados!$1:$350,MATCH($B59,Dados!$N:$N,0),MATCH(AF$1,Dados!$1:$1,0))</f>
        <v>134</v>
      </c>
      <c r="AG59" s="43">
        <f t="array" ref="AG59">INDEX(Dados!$1:$350,MATCH($B59,Dados!$N:$N,0),MATCH(AG$1,Dados!$1:$1,0))</f>
        <v>2</v>
      </c>
      <c r="AH59" s="43">
        <f t="array" ref="AH59">INDEX(Dados!$1:$350,MATCH($B59,Dados!$N:$N,0),MATCH(AH$1,Dados!$1:$1,0))</f>
        <v>0</v>
      </c>
      <c r="AI59" s="43">
        <f t="array" ref="AI59">INDEX(Dados!$1:$350,MATCH($B59,Dados!$N:$N,0),MATCH(AI$1,Dados!$1:$1,0))</f>
        <v>2</v>
      </c>
      <c r="AJ59" s="43">
        <f t="array" ref="AJ59">INDEX(Dados!$1:$350,MATCH($B59,Dados!$N:$N,0),MATCH(AJ$1,Dados!$1:$1,0))</f>
        <v>0</v>
      </c>
      <c r="AK59" s="43">
        <f t="array" ref="AK59">INDEX(Dados!$1:$350,MATCH($B59,Dados!$N:$N,0),MATCH(AK$1,Dados!$1:$1,0))</f>
        <v>2</v>
      </c>
      <c r="AL59" s="3">
        <v>0.0</v>
      </c>
      <c r="AM59" s="3">
        <v>2.0</v>
      </c>
      <c r="AN59" s="43">
        <f t="array" ref="AN59">INDEX(Dados!$1:$350,MATCH($B59,Dados!$N:$N,0),MATCH(AN$1,Dados!$1:$1,0))</f>
        <v>80</v>
      </c>
      <c r="AO59" s="43">
        <f t="array" ref="AO59">INDEX(Dados!$1:$350,MATCH($B59,Dados!$N:$N,0),MATCH(AO$1,Dados!$1:$1,0))</f>
        <v>2</v>
      </c>
      <c r="AP59" s="43">
        <f t="array" ref="AP59">INDEX(Dados!$1:$350,MATCH($B59,Dados!$N:$N,0),MATCH(AP$1,Dados!$1:$1,0))</f>
        <v>0</v>
      </c>
      <c r="AQ59" s="43">
        <f t="array" ref="AQ59">INDEX(Dados!$1:$350,MATCH($B59,Dados!$N:$N,0),MATCH(AQ$1,Dados!$1:$1,0))</f>
        <v>2</v>
      </c>
      <c r="AR59" s="43">
        <f t="array" ref="AR59">INDEX(Dados!$1:$350,MATCH($B59,Dados!$N:$N,0),MATCH(AR$1,Dados!$1:$1,0))</f>
        <v>120</v>
      </c>
      <c r="AS59" s="3">
        <v>2.0</v>
      </c>
      <c r="AT59" s="43">
        <f t="array" ref="AT59">INDEX(Dados!$1:$350,MATCH($B59,Dados!$N:$N,0),MATCH(AT$1,Dados!$1:$1,0))</f>
        <v>0</v>
      </c>
      <c r="AU59" s="43">
        <f t="array" ref="AU59">INDEX(Dados!$1:$350,MATCH($B59,Dados!$N:$N,0),MATCH(AU$1,Dados!$1:$1,0))</f>
        <v>2</v>
      </c>
      <c r="AV59" s="43">
        <f t="array" ref="AV59">INDEX(Dados!$1:$350,MATCH($B59,Dados!$N:$N,0),MATCH(AV$1,Dados!$1:$1,0))</f>
        <v>0</v>
      </c>
      <c r="AW59" s="43">
        <f t="array" ref="AW59">INDEX(Dados!$1:$350,MATCH($B59,Dados!$N:$N,0),MATCH(AW$1,Dados!$1:$1,0))</f>
        <v>2</v>
      </c>
      <c r="AX59" s="43">
        <f t="array" ref="AX59">INDEX(Dados!$1:$350,MATCH($B59,Dados!$N:$N,0),MATCH(AX$1,Dados!$1:$1,0))</f>
        <v>0</v>
      </c>
      <c r="AY59" s="43">
        <f t="array" ref="AY59">INDEX(Dados!$1:$350,MATCH($B59,Dados!$N:$N,0),MATCH(AY$1,Dados!$1:$1,0))</f>
        <v>2</v>
      </c>
      <c r="AZ59" s="43">
        <f t="array" ref="AZ59">INDEX(Dados!$1:$350,MATCH($B59,Dados!$N:$N,0),MATCH(AZ$1,Dados!$1:$1,0))</f>
        <v>50</v>
      </c>
      <c r="BA59" s="43">
        <f t="array" ref="BA59">INDEX(Dados!$1:$350,MATCH($B59,Dados!$N:$N,0),MATCH(BA$1,Dados!$1:$1,0))</f>
        <v>2</v>
      </c>
      <c r="BB59" s="43">
        <f t="array" ref="BB59">INDEX(Dados!$1:$350,MATCH($B59,Dados!$N:$N,0),MATCH(BB$1,Dados!$1:$1,0))</f>
        <v>1</v>
      </c>
      <c r="BC59" s="43">
        <f t="array" ref="BC59">INDEX(Dados!$1:$350,MATCH($B59,Dados!$N:$N,0),MATCH(BC$1,Dados!$1:$1,0))</f>
        <v>4</v>
      </c>
      <c r="BD59" s="43">
        <f t="array" ref="BD59">INDEX(Dados!$1:$350,MATCH($B59,Dados!$N:$N,0),MATCH(BD$1,Dados!$1:$1,0))</f>
        <v>2</v>
      </c>
      <c r="BE59" s="43">
        <f t="array" ref="BE59">INDEX(Dados!$1:$350,MATCH($B59,Dados!$N:$N,0),MATCH(BE$1,Dados!$1:$1,0))</f>
        <v>0</v>
      </c>
      <c r="BF59" s="43">
        <f t="array" ref="BF59">INDEX(Dados!$1:$350,MATCH($B59,Dados!$N:$N,0),MATCH(BF$1,Dados!$1:$1,0))</f>
        <v>0</v>
      </c>
      <c r="BG59" s="43">
        <f t="array" ref="BG59">INDEX(Dados!$1:$350,MATCH($B59,Dados!$N:$N,0),MATCH(BG$1,Dados!$1:$1,0))</f>
        <v>0</v>
      </c>
      <c r="BH59" s="43">
        <f t="array" ref="BH59">INDEX(Dados!$1:$350,MATCH($B59,Dados!$N:$N,0),MATCH(BH$1,Dados!$1:$1,0))</f>
        <v>2</v>
      </c>
      <c r="BI59" s="43">
        <f t="array" ref="BI59">INDEX(Dados!$1:$350,MATCH($B59,Dados!$N:$N,0),MATCH(BI$1,Dados!$1:$1,0))</f>
        <v>2</v>
      </c>
    </row>
    <row r="60">
      <c r="A60" s="3">
        <v>4.6718394823E10</v>
      </c>
      <c r="B60" s="3" t="s">
        <v>2242</v>
      </c>
      <c r="C60" s="3" t="s">
        <v>2241</v>
      </c>
      <c r="D60" s="43">
        <f t="array" ref="D60">INDEX(Dados!$1:$350,MATCH($B60,Dados!$N:$N,0),MATCH(D$1,Dados!$1:$1,0))</f>
        <v>18</v>
      </c>
      <c r="E60" s="44" t="s">
        <v>2562</v>
      </c>
      <c r="F60" s="43" t="s">
        <v>92</v>
      </c>
      <c r="G60" s="43">
        <f t="array" ref="G60">INDEX(Dados!$1:$350,MATCH($B60,Dados!$N:$N,0),MATCH(G$1,Dados!$1:$1,0))</f>
        <v>2022</v>
      </c>
      <c r="H60" s="43">
        <f t="array" ref="H60">INDEX(Dados!$1:$350,MATCH($B60,Dados!$N:$N,0),MATCH(H$1,Dados!$1:$1,0))</f>
        <v>4</v>
      </c>
      <c r="I60" s="43">
        <f t="array" ref="I60">INDEX(Dados!$1:$350,MATCH($B60,Dados!$N:$N,0),MATCH(I$1,Dados!$1:$1,0))</f>
        <v>6</v>
      </c>
      <c r="J60" s="43">
        <f t="array" ref="J60">INDEX(Dados!$1:$350,MATCH($B60,Dados!$N:$N,0),MATCH(J$1,Dados!$1:$1,0))</f>
        <v>0</v>
      </c>
      <c r="K60" s="43">
        <f t="array" ref="K60">INDEX(Dados!$1:$350,MATCH($B60,Dados!$N:$N,0),MATCH(K$1,Dados!$1:$1,0))</f>
        <v>2</v>
      </c>
      <c r="L60" s="43">
        <f t="array" ref="L60">INDEX(Dados!$1:$350,MATCH($B60,Dados!$N:$N,0),MATCH(L$1,Dados!$1:$1,0))</f>
        <v>0</v>
      </c>
      <c r="M60" s="43">
        <f t="array" ref="M60">INDEX(Dados!$1:$350,MATCH($B60,Dados!$N:$N,0),MATCH(M$1,Dados!$1:$1,0))</f>
        <v>2</v>
      </c>
      <c r="N60" s="43">
        <f t="array" ref="N60">INDEX(Dados!$1:$350,MATCH($B60,Dados!$N:$N,0),MATCH(N$1,Dados!$1:$1,0))</f>
        <v>5494</v>
      </c>
      <c r="O60" s="43">
        <f t="array" ref="O60">INDEX(Dados!$1:$350,MATCH($B60,Dados!$N:$N,0),MATCH(O$1,Dados!$1:$1,0))</f>
        <v>2</v>
      </c>
      <c r="P60" s="43">
        <f t="array" ref="P60">INDEX(Dados!$1:$350,MATCH($B60,Dados!$N:$N,0),MATCH(P$1,Dados!$1:$1,0))</f>
        <v>0</v>
      </c>
      <c r="Q60" s="43">
        <f t="array" ref="Q60">INDEX(Dados!$1:$350,MATCH($B60,Dados!$N:$N,0),MATCH(Q$1,Dados!$1:$1,0))</f>
        <v>2</v>
      </c>
      <c r="R60" s="43">
        <f t="array" ref="R60">INDEX(Dados!$1:$350,MATCH($B60,Dados!$N:$N,0),MATCH(R$1,Dados!$1:$1,0))</f>
        <v>0</v>
      </c>
      <c r="S60" s="43">
        <f t="array" ref="S60">INDEX(Dados!$1:$350,MATCH($B60,Dados!$N:$N,0),MATCH(S$1,Dados!$1:$1,0))</f>
        <v>2</v>
      </c>
      <c r="T60" s="43">
        <f t="array" ref="T60">INDEX(Dados!$1:$350,MATCH($B60,Dados!$N:$N,0),MATCH(T$1,Dados!$1:$1,0))</f>
        <v>0</v>
      </c>
      <c r="U60" s="43">
        <f t="array" ref="U60">INDEX(Dados!$1:$350,MATCH($B60,Dados!$N:$N,0),MATCH(U$1,Dados!$1:$1,0))</f>
        <v>2</v>
      </c>
      <c r="V60" s="43">
        <f t="array" ref="V60">INDEX(Dados!$1:$350,MATCH($B60,Dados!$N:$N,0),MATCH(V$1,Dados!$1:$1,0))</f>
        <v>0</v>
      </c>
      <c r="W60" s="43">
        <f t="array" ref="W60">INDEX(Dados!$1:$350,MATCH($B60,Dados!$N:$N,0),MATCH(W$1,Dados!$1:$1,0))</f>
        <v>2</v>
      </c>
      <c r="X60" s="43">
        <f t="array" ref="X60">INDEX(Dados!$1:$350,MATCH($B60,Dados!$N:$N,0),MATCH(X$1,Dados!$1:$1,0))</f>
        <v>1</v>
      </c>
      <c r="Y60" s="43">
        <f t="array" ref="Y60">INDEX(Dados!$1:$350,MATCH($B60,Dados!$N:$N,0),MATCH(Y$1,Dados!$1:$1,0))</f>
        <v>2</v>
      </c>
      <c r="Z60" s="43">
        <f t="array" ref="Z60">INDEX(Dados!$1:$350,MATCH($B60,Dados!$N:$N,0),MATCH(Z$1,Dados!$1:$1,0))</f>
        <v>2293</v>
      </c>
      <c r="AA60" s="43">
        <f t="array" ref="AA60">INDEX(Dados!$1:$350,MATCH($B60,Dados!$N:$N,0),MATCH(AA$1,Dados!$1:$1,0))</f>
        <v>0</v>
      </c>
      <c r="AB60" s="45">
        <v>0.0</v>
      </c>
      <c r="AC60" s="45">
        <v>2.0</v>
      </c>
      <c r="AD60" s="43">
        <f t="array" ref="AD60">INDEX(Dados!$1:$350,MATCH($B60,Dados!$N:$N,0),MATCH(AD$1,Dados!$1:$1,0))</f>
        <v>0</v>
      </c>
      <c r="AE60" s="43">
        <f t="array" ref="AE60">INDEX(Dados!$1:$350,MATCH($B60,Dados!$N:$N,0),MATCH(AE$1,Dados!$1:$1,0))</f>
        <v>0</v>
      </c>
      <c r="AF60" s="43">
        <f t="array" ref="AF60">INDEX(Dados!$1:$350,MATCH($B60,Dados!$N:$N,0),MATCH(AF$1,Dados!$1:$1,0))</f>
        <v>0</v>
      </c>
      <c r="AG60" s="43">
        <f t="array" ref="AG60">INDEX(Dados!$1:$350,MATCH($B60,Dados!$N:$N,0),MATCH(AG$1,Dados!$1:$1,0))</f>
        <v>0</v>
      </c>
      <c r="AH60" s="43">
        <f t="array" ref="AH60">INDEX(Dados!$1:$350,MATCH($B60,Dados!$N:$N,0),MATCH(AH$1,Dados!$1:$1,0))</f>
        <v>0</v>
      </c>
      <c r="AI60" s="43">
        <f t="array" ref="AI60">INDEX(Dados!$1:$350,MATCH($B60,Dados!$N:$N,0),MATCH(AI$1,Dados!$1:$1,0))</f>
        <v>2</v>
      </c>
      <c r="AJ60" s="43">
        <f t="array" ref="AJ60">INDEX(Dados!$1:$350,MATCH($B60,Dados!$N:$N,0),MATCH(AJ$1,Dados!$1:$1,0))</f>
        <v>0</v>
      </c>
      <c r="AK60" s="43">
        <f t="array" ref="AK60">INDEX(Dados!$1:$350,MATCH($B60,Dados!$N:$N,0),MATCH(AK$1,Dados!$1:$1,0))</f>
        <v>2</v>
      </c>
      <c r="AL60" s="3">
        <v>0.0</v>
      </c>
      <c r="AM60" s="3">
        <v>2.0</v>
      </c>
      <c r="AN60" s="43">
        <f t="array" ref="AN60">INDEX(Dados!$1:$350,MATCH($B60,Dados!$N:$N,0),MATCH(AN$1,Dados!$1:$1,0))</f>
        <v>0</v>
      </c>
      <c r="AO60" s="43">
        <f t="array" ref="AO60">INDEX(Dados!$1:$350,MATCH($B60,Dados!$N:$N,0),MATCH(AO$1,Dados!$1:$1,0))</f>
        <v>2</v>
      </c>
      <c r="AP60" s="43">
        <f t="array" ref="AP60">INDEX(Dados!$1:$350,MATCH($B60,Dados!$N:$N,0),MATCH(AP$1,Dados!$1:$1,0))</f>
        <v>0</v>
      </c>
      <c r="AQ60" s="43">
        <f t="array" ref="AQ60">INDEX(Dados!$1:$350,MATCH($B60,Dados!$N:$N,0),MATCH(AQ$1,Dados!$1:$1,0))</f>
        <v>2</v>
      </c>
      <c r="AR60" s="43">
        <f t="array" ref="AR60">INDEX(Dados!$1:$350,MATCH($B60,Dados!$N:$N,0),MATCH(AR$1,Dados!$1:$1,0))</f>
        <v>0</v>
      </c>
      <c r="AS60" s="3">
        <v>2.0</v>
      </c>
      <c r="AT60" s="43">
        <f t="array" ref="AT60">INDEX(Dados!$1:$350,MATCH($B60,Dados!$N:$N,0),MATCH(AT$1,Dados!$1:$1,0))</f>
        <v>0</v>
      </c>
      <c r="AU60" s="43">
        <f t="array" ref="AU60">INDEX(Dados!$1:$350,MATCH($B60,Dados!$N:$N,0),MATCH(AU$1,Dados!$1:$1,0))</f>
        <v>2</v>
      </c>
      <c r="AV60" s="43">
        <f t="array" ref="AV60">INDEX(Dados!$1:$350,MATCH($B60,Dados!$N:$N,0),MATCH(AV$1,Dados!$1:$1,0))</f>
        <v>139</v>
      </c>
      <c r="AW60" s="43">
        <f t="array" ref="AW60">INDEX(Dados!$1:$350,MATCH($B60,Dados!$N:$N,0),MATCH(AW$1,Dados!$1:$1,0))</f>
        <v>2</v>
      </c>
      <c r="AX60" s="43">
        <f t="array" ref="AX60">INDEX(Dados!$1:$350,MATCH($B60,Dados!$N:$N,0),MATCH(AX$1,Dados!$1:$1,0))</f>
        <v>0</v>
      </c>
      <c r="AY60" s="43">
        <f t="array" ref="AY60">INDEX(Dados!$1:$350,MATCH($B60,Dados!$N:$N,0),MATCH(AY$1,Dados!$1:$1,0))</f>
        <v>2</v>
      </c>
      <c r="AZ60" s="43">
        <f t="array" ref="AZ60">INDEX(Dados!$1:$350,MATCH($B60,Dados!$N:$N,0),MATCH(AZ$1,Dados!$1:$1,0))</f>
        <v>0</v>
      </c>
      <c r="BA60" s="43">
        <f t="array" ref="BA60">INDEX(Dados!$1:$350,MATCH($B60,Dados!$N:$N,0),MATCH(BA$1,Dados!$1:$1,0))</f>
        <v>2</v>
      </c>
      <c r="BB60" s="43">
        <f t="array" ref="BB60">INDEX(Dados!$1:$350,MATCH($B60,Dados!$N:$N,0),MATCH(BB$1,Dados!$1:$1,0))</f>
        <v>1</v>
      </c>
      <c r="BC60" s="43">
        <f t="array" ref="BC60">INDEX(Dados!$1:$350,MATCH($B60,Dados!$N:$N,0),MATCH(BC$1,Dados!$1:$1,0))</f>
        <v>7</v>
      </c>
      <c r="BD60" s="43">
        <f t="array" ref="BD60">INDEX(Dados!$1:$350,MATCH($B60,Dados!$N:$N,0),MATCH(BD$1,Dados!$1:$1,0))</f>
        <v>2</v>
      </c>
      <c r="BE60" s="43">
        <f t="array" ref="BE60">INDEX(Dados!$1:$350,MATCH($B60,Dados!$N:$N,0),MATCH(BE$1,Dados!$1:$1,0))</f>
        <v>0</v>
      </c>
      <c r="BF60" s="43">
        <f t="array" ref="BF60">INDEX(Dados!$1:$350,MATCH($B60,Dados!$N:$N,0),MATCH(BF$1,Dados!$1:$1,0))</f>
        <v>1</v>
      </c>
      <c r="BG60" s="43">
        <f t="array" ref="BG60">INDEX(Dados!$1:$350,MATCH($B60,Dados!$N:$N,0),MATCH(BG$1,Dados!$1:$1,0))</f>
        <v>0</v>
      </c>
      <c r="BH60" s="43">
        <f t="array" ref="BH60">INDEX(Dados!$1:$350,MATCH($B60,Dados!$N:$N,0),MATCH(BH$1,Dados!$1:$1,0))</f>
        <v>2</v>
      </c>
      <c r="BI60" s="43">
        <f t="array" ref="BI60">INDEX(Dados!$1:$350,MATCH($B60,Dados!$N:$N,0),MATCH(BI$1,Dados!$1:$1,0))</f>
        <v>2</v>
      </c>
    </row>
    <row r="61">
      <c r="A61" s="3">
        <v>4.2594692824E10</v>
      </c>
      <c r="B61" s="3" t="s">
        <v>1021</v>
      </c>
      <c r="C61" s="3" t="s">
        <v>1020</v>
      </c>
      <c r="D61" s="43">
        <f t="array" ref="D61">INDEX(Dados!$1:$350,MATCH($B61,Dados!$N:$N,0),MATCH(D$1,Dados!$1:$1,0))</f>
        <v>18</v>
      </c>
      <c r="E61" s="44" t="s">
        <v>2562</v>
      </c>
      <c r="F61" s="43" t="s">
        <v>92</v>
      </c>
      <c r="G61" s="43">
        <f t="array" ref="G61">INDEX(Dados!$1:$350,MATCH($B61,Dados!$N:$N,0),MATCH(G$1,Dados!$1:$1,0))</f>
        <v>2022</v>
      </c>
      <c r="H61" s="43">
        <f t="array" ref="H61">INDEX(Dados!$1:$350,MATCH($B61,Dados!$N:$N,0),MATCH(H$1,Dados!$1:$1,0))</f>
        <v>2</v>
      </c>
      <c r="I61" s="43">
        <f t="array" ref="I61">INDEX(Dados!$1:$350,MATCH($B61,Dados!$N:$N,0),MATCH(I$1,Dados!$1:$1,0))</f>
        <v>4</v>
      </c>
      <c r="J61" s="43">
        <f t="array" ref="J61">INDEX(Dados!$1:$350,MATCH($B61,Dados!$N:$N,0),MATCH(J$1,Dados!$1:$1,0))</f>
        <v>0</v>
      </c>
      <c r="K61" s="43">
        <f t="array" ref="K61">INDEX(Dados!$1:$350,MATCH($B61,Dados!$N:$N,0),MATCH(K$1,Dados!$1:$1,0))</f>
        <v>2</v>
      </c>
      <c r="L61" s="43">
        <f t="array" ref="L61">INDEX(Dados!$1:$350,MATCH($B61,Dados!$N:$N,0),MATCH(L$1,Dados!$1:$1,0))</f>
        <v>0</v>
      </c>
      <c r="M61" s="43">
        <f t="array" ref="M61">INDEX(Dados!$1:$350,MATCH($B61,Dados!$N:$N,0),MATCH(M$1,Dados!$1:$1,0))</f>
        <v>2</v>
      </c>
      <c r="N61" s="43">
        <f t="array" ref="N61">INDEX(Dados!$1:$350,MATCH($B61,Dados!$N:$N,0),MATCH(N$1,Dados!$1:$1,0))</f>
        <v>2507</v>
      </c>
      <c r="O61" s="43">
        <f t="array" ref="O61">INDEX(Dados!$1:$350,MATCH($B61,Dados!$N:$N,0),MATCH(O$1,Dados!$1:$1,0))</f>
        <v>2</v>
      </c>
      <c r="P61" s="43">
        <f t="array" ref="P61">INDEX(Dados!$1:$350,MATCH($B61,Dados!$N:$N,0),MATCH(P$1,Dados!$1:$1,0))</f>
        <v>0</v>
      </c>
      <c r="Q61" s="43">
        <f t="array" ref="Q61">INDEX(Dados!$1:$350,MATCH($B61,Dados!$N:$N,0),MATCH(Q$1,Dados!$1:$1,0))</f>
        <v>2</v>
      </c>
      <c r="R61" s="43">
        <f t="array" ref="R61">INDEX(Dados!$1:$350,MATCH($B61,Dados!$N:$N,0),MATCH(R$1,Dados!$1:$1,0))</f>
        <v>0</v>
      </c>
      <c r="S61" s="43">
        <f t="array" ref="S61">INDEX(Dados!$1:$350,MATCH($B61,Dados!$N:$N,0),MATCH(S$1,Dados!$1:$1,0))</f>
        <v>2</v>
      </c>
      <c r="T61" s="43">
        <f t="array" ref="T61">INDEX(Dados!$1:$350,MATCH($B61,Dados!$N:$N,0),MATCH(T$1,Dados!$1:$1,0))</f>
        <v>0</v>
      </c>
      <c r="U61" s="43">
        <f t="array" ref="U61">INDEX(Dados!$1:$350,MATCH($B61,Dados!$N:$N,0),MATCH(U$1,Dados!$1:$1,0))</f>
        <v>2</v>
      </c>
      <c r="V61" s="43">
        <f t="array" ref="V61">INDEX(Dados!$1:$350,MATCH($B61,Dados!$N:$N,0),MATCH(V$1,Dados!$1:$1,0))</f>
        <v>0</v>
      </c>
      <c r="W61" s="43">
        <f t="array" ref="W61">INDEX(Dados!$1:$350,MATCH($B61,Dados!$N:$N,0),MATCH(W$1,Dados!$1:$1,0))</f>
        <v>2</v>
      </c>
      <c r="X61" s="43">
        <f t="array" ref="X61">INDEX(Dados!$1:$350,MATCH($B61,Dados!$N:$N,0),MATCH(X$1,Dados!$1:$1,0))</f>
        <v>1</v>
      </c>
      <c r="Y61" s="43">
        <f t="array" ref="Y61">INDEX(Dados!$1:$350,MATCH($B61,Dados!$N:$N,0),MATCH(Y$1,Dados!$1:$1,0))</f>
        <v>2</v>
      </c>
      <c r="Z61" s="43">
        <f t="array" ref="Z61">INDEX(Dados!$1:$350,MATCH($B61,Dados!$N:$N,0),MATCH(Z$1,Dados!$1:$1,0))</f>
        <v>0</v>
      </c>
      <c r="AA61" s="43">
        <f t="array" ref="AA61">INDEX(Dados!$1:$350,MATCH($B61,Dados!$N:$N,0),MATCH(AA$1,Dados!$1:$1,0))</f>
        <v>2</v>
      </c>
      <c r="AB61" s="45">
        <v>0.0</v>
      </c>
      <c r="AC61" s="45">
        <v>2.0</v>
      </c>
      <c r="AD61" s="43">
        <f t="array" ref="AD61">INDEX(Dados!$1:$350,MATCH($B61,Dados!$N:$N,0),MATCH(AD$1,Dados!$1:$1,0))</f>
        <v>74</v>
      </c>
      <c r="AE61" s="43">
        <f t="array" ref="AE61">INDEX(Dados!$1:$350,MATCH($B61,Dados!$N:$N,0),MATCH(AE$1,Dados!$1:$1,0))</f>
        <v>2</v>
      </c>
      <c r="AF61" s="43">
        <f t="array" ref="AF61">INDEX(Dados!$1:$350,MATCH($B61,Dados!$N:$N,0),MATCH(AF$1,Dados!$1:$1,0))</f>
        <v>122</v>
      </c>
      <c r="AG61" s="43">
        <f t="array" ref="AG61">INDEX(Dados!$1:$350,MATCH($B61,Dados!$N:$N,0),MATCH(AG$1,Dados!$1:$1,0))</f>
        <v>2</v>
      </c>
      <c r="AH61" s="43">
        <f t="array" ref="AH61">INDEX(Dados!$1:$350,MATCH($B61,Dados!$N:$N,0),MATCH(AH$1,Dados!$1:$1,0))</f>
        <v>0</v>
      </c>
      <c r="AI61" s="43">
        <f t="array" ref="AI61">INDEX(Dados!$1:$350,MATCH($B61,Dados!$N:$N,0),MATCH(AI$1,Dados!$1:$1,0))</f>
        <v>2</v>
      </c>
      <c r="AJ61" s="43">
        <f t="array" ref="AJ61">INDEX(Dados!$1:$350,MATCH($B61,Dados!$N:$N,0),MATCH(AJ$1,Dados!$1:$1,0))</f>
        <v>0</v>
      </c>
      <c r="AK61" s="43">
        <f t="array" ref="AK61">INDEX(Dados!$1:$350,MATCH($B61,Dados!$N:$N,0),MATCH(AK$1,Dados!$1:$1,0))</f>
        <v>2</v>
      </c>
      <c r="AL61" s="3">
        <v>0.0</v>
      </c>
      <c r="AM61" s="3">
        <v>2.0</v>
      </c>
      <c r="AN61" s="43">
        <f t="array" ref="AN61">INDEX(Dados!$1:$350,MATCH($B61,Dados!$N:$N,0),MATCH(AN$1,Dados!$1:$1,0))</f>
        <v>104</v>
      </c>
      <c r="AO61" s="43">
        <f t="array" ref="AO61">INDEX(Dados!$1:$350,MATCH($B61,Dados!$N:$N,0),MATCH(AO$1,Dados!$1:$1,0))</f>
        <v>2</v>
      </c>
      <c r="AP61" s="43">
        <f t="array" ref="AP61">INDEX(Dados!$1:$350,MATCH($B61,Dados!$N:$N,0),MATCH(AP$1,Dados!$1:$1,0))</f>
        <v>99</v>
      </c>
      <c r="AQ61" s="43">
        <f t="array" ref="AQ61">INDEX(Dados!$1:$350,MATCH($B61,Dados!$N:$N,0),MATCH(AQ$1,Dados!$1:$1,0))</f>
        <v>2</v>
      </c>
      <c r="AR61" s="43">
        <f t="array" ref="AR61">INDEX(Dados!$1:$350,MATCH($B61,Dados!$N:$N,0),MATCH(AR$1,Dados!$1:$1,0))</f>
        <v>0</v>
      </c>
      <c r="AS61" s="3">
        <v>2.0</v>
      </c>
      <c r="AT61" s="43">
        <f t="array" ref="AT61">INDEX(Dados!$1:$350,MATCH($B61,Dados!$N:$N,0),MATCH(AT$1,Dados!$1:$1,0))</f>
        <v>548</v>
      </c>
      <c r="AU61" s="43">
        <f t="array" ref="AU61">INDEX(Dados!$1:$350,MATCH($B61,Dados!$N:$N,0),MATCH(AU$1,Dados!$1:$1,0))</f>
        <v>2</v>
      </c>
      <c r="AV61" s="43">
        <f t="array" ref="AV61">INDEX(Dados!$1:$350,MATCH($B61,Dados!$N:$N,0),MATCH(AV$1,Dados!$1:$1,0))</f>
        <v>0</v>
      </c>
      <c r="AW61" s="43">
        <f t="array" ref="AW61">INDEX(Dados!$1:$350,MATCH($B61,Dados!$N:$N,0),MATCH(AW$1,Dados!$1:$1,0))</f>
        <v>2</v>
      </c>
      <c r="AX61" s="43">
        <f t="array" ref="AX61">INDEX(Dados!$1:$350,MATCH($B61,Dados!$N:$N,0),MATCH(AX$1,Dados!$1:$1,0))</f>
        <v>0</v>
      </c>
      <c r="AY61" s="43">
        <f t="array" ref="AY61">INDEX(Dados!$1:$350,MATCH($B61,Dados!$N:$N,0),MATCH(AY$1,Dados!$1:$1,0))</f>
        <v>2</v>
      </c>
      <c r="AZ61" s="43">
        <f t="array" ref="AZ61">INDEX(Dados!$1:$350,MATCH($B61,Dados!$N:$N,0),MATCH(AZ$1,Dados!$1:$1,0))</f>
        <v>290</v>
      </c>
      <c r="BA61" s="43">
        <f t="array" ref="BA61">INDEX(Dados!$1:$350,MATCH($B61,Dados!$N:$N,0),MATCH(BA$1,Dados!$1:$1,0))</f>
        <v>2</v>
      </c>
      <c r="BB61" s="43">
        <f t="array" ref="BB61">INDEX(Dados!$1:$350,MATCH($B61,Dados!$N:$N,0),MATCH(BB$1,Dados!$1:$1,0))</f>
        <v>1</v>
      </c>
      <c r="BC61" s="43">
        <f t="array" ref="BC61">INDEX(Dados!$1:$350,MATCH($B61,Dados!$N:$N,0),MATCH(BC$1,Dados!$1:$1,0))</f>
        <v>6</v>
      </c>
      <c r="BD61" s="43">
        <f t="array" ref="BD61">INDEX(Dados!$1:$350,MATCH($B61,Dados!$N:$N,0),MATCH(BD$1,Dados!$1:$1,0))</f>
        <v>4</v>
      </c>
      <c r="BE61" s="43">
        <f t="array" ref="BE61">INDEX(Dados!$1:$350,MATCH($B61,Dados!$N:$N,0),MATCH(BE$1,Dados!$1:$1,0))</f>
        <v>0</v>
      </c>
      <c r="BF61" s="43">
        <f t="array" ref="BF61">INDEX(Dados!$1:$350,MATCH($B61,Dados!$N:$N,0),MATCH(BF$1,Dados!$1:$1,0))</f>
        <v>0</v>
      </c>
      <c r="BG61" s="43">
        <f t="array" ref="BG61">INDEX(Dados!$1:$350,MATCH($B61,Dados!$N:$N,0),MATCH(BG$1,Dados!$1:$1,0))</f>
        <v>0</v>
      </c>
      <c r="BH61" s="43">
        <f t="array" ref="BH61">INDEX(Dados!$1:$350,MATCH($B61,Dados!$N:$N,0),MATCH(BH$1,Dados!$1:$1,0))</f>
        <v>2</v>
      </c>
      <c r="BI61" s="43">
        <f t="array" ref="BI61">INDEX(Dados!$1:$350,MATCH($B61,Dados!$N:$N,0),MATCH(BI$1,Dados!$1:$1,0))</f>
        <v>2</v>
      </c>
    </row>
    <row r="62">
      <c r="A62" s="3">
        <v>5.6342218897E10</v>
      </c>
      <c r="B62" s="3" t="s">
        <v>562</v>
      </c>
      <c r="C62" s="3" t="s">
        <v>561</v>
      </c>
      <c r="D62" s="43">
        <f t="array" ref="D62">INDEX(Dados!$1:$350,MATCH($B62,Dados!$N:$N,0),MATCH(D$1,Dados!$1:$1,0))</f>
        <v>18</v>
      </c>
      <c r="E62" s="44" t="s">
        <v>2562</v>
      </c>
      <c r="F62" s="43" t="s">
        <v>92</v>
      </c>
      <c r="G62" s="43">
        <f t="array" ref="G62">INDEX(Dados!$1:$350,MATCH($B62,Dados!$N:$N,0),MATCH(G$1,Dados!$1:$1,0))</f>
        <v>2022</v>
      </c>
      <c r="H62" s="43">
        <f t="array" ref="H62">INDEX(Dados!$1:$350,MATCH($B62,Dados!$N:$N,0),MATCH(H$1,Dados!$1:$1,0))</f>
        <v>4</v>
      </c>
      <c r="I62" s="43">
        <f t="array" ref="I62">INDEX(Dados!$1:$350,MATCH($B62,Dados!$N:$N,0),MATCH(I$1,Dados!$1:$1,0))</f>
        <v>8</v>
      </c>
      <c r="J62" s="43">
        <f t="array" ref="J62">INDEX(Dados!$1:$350,MATCH($B62,Dados!$N:$N,0),MATCH(J$1,Dados!$1:$1,0))</f>
        <v>0</v>
      </c>
      <c r="K62" s="43">
        <f t="array" ref="K62">INDEX(Dados!$1:$350,MATCH($B62,Dados!$N:$N,0),MATCH(K$1,Dados!$1:$1,0))</f>
        <v>2</v>
      </c>
      <c r="L62" s="43">
        <f t="array" ref="L62">INDEX(Dados!$1:$350,MATCH($B62,Dados!$N:$N,0),MATCH(L$1,Dados!$1:$1,0))</f>
        <v>0</v>
      </c>
      <c r="M62" s="43">
        <f t="array" ref="M62">INDEX(Dados!$1:$350,MATCH($B62,Dados!$N:$N,0),MATCH(M$1,Dados!$1:$1,0))</f>
        <v>2</v>
      </c>
      <c r="N62" s="43">
        <f t="array" ref="N62">INDEX(Dados!$1:$350,MATCH($B62,Dados!$N:$N,0),MATCH(N$1,Dados!$1:$1,0))</f>
        <v>0</v>
      </c>
      <c r="O62" s="43">
        <f t="array" ref="O62">INDEX(Dados!$1:$350,MATCH($B62,Dados!$N:$N,0),MATCH(O$1,Dados!$1:$1,0))</f>
        <v>2</v>
      </c>
      <c r="P62" s="43">
        <f t="array" ref="P62">INDEX(Dados!$1:$350,MATCH($B62,Dados!$N:$N,0),MATCH(P$1,Dados!$1:$1,0))</f>
        <v>0</v>
      </c>
      <c r="Q62" s="43">
        <f t="array" ref="Q62">INDEX(Dados!$1:$350,MATCH($B62,Dados!$N:$N,0),MATCH(Q$1,Dados!$1:$1,0))</f>
        <v>2</v>
      </c>
      <c r="R62" s="43">
        <f t="array" ref="R62">INDEX(Dados!$1:$350,MATCH($B62,Dados!$N:$N,0),MATCH(R$1,Dados!$1:$1,0))</f>
        <v>0</v>
      </c>
      <c r="S62" s="43">
        <f t="array" ref="S62">INDEX(Dados!$1:$350,MATCH($B62,Dados!$N:$N,0),MATCH(S$1,Dados!$1:$1,0))</f>
        <v>2</v>
      </c>
      <c r="T62" s="43">
        <f t="array" ref="T62">INDEX(Dados!$1:$350,MATCH($B62,Dados!$N:$N,0),MATCH(T$1,Dados!$1:$1,0))</f>
        <v>0</v>
      </c>
      <c r="U62" s="43">
        <f t="array" ref="U62">INDEX(Dados!$1:$350,MATCH($B62,Dados!$N:$N,0),MATCH(U$1,Dados!$1:$1,0))</f>
        <v>2</v>
      </c>
      <c r="V62" s="43">
        <f t="array" ref="V62">INDEX(Dados!$1:$350,MATCH($B62,Dados!$N:$N,0),MATCH(V$1,Dados!$1:$1,0))</f>
        <v>0</v>
      </c>
      <c r="W62" s="43">
        <f t="array" ref="W62">INDEX(Dados!$1:$350,MATCH($B62,Dados!$N:$N,0),MATCH(W$1,Dados!$1:$1,0))</f>
        <v>2</v>
      </c>
      <c r="X62" s="43">
        <f t="array" ref="X62">INDEX(Dados!$1:$350,MATCH($B62,Dados!$N:$N,0),MATCH(X$1,Dados!$1:$1,0))</f>
        <v>1</v>
      </c>
      <c r="Y62" s="43">
        <f t="array" ref="Y62">INDEX(Dados!$1:$350,MATCH($B62,Dados!$N:$N,0),MATCH(Y$1,Dados!$1:$1,0))</f>
        <v>2</v>
      </c>
      <c r="Z62" s="43">
        <f t="array" ref="Z62">INDEX(Dados!$1:$350,MATCH($B62,Dados!$N:$N,0),MATCH(Z$1,Dados!$1:$1,0))</f>
        <v>0</v>
      </c>
      <c r="AA62" s="43">
        <f t="array" ref="AA62">INDEX(Dados!$1:$350,MATCH($B62,Dados!$N:$N,0),MATCH(AA$1,Dados!$1:$1,0))</f>
        <v>2</v>
      </c>
      <c r="AB62" s="45">
        <v>0.0</v>
      </c>
      <c r="AC62" s="45">
        <v>2.0</v>
      </c>
      <c r="AD62" s="43">
        <f t="array" ref="AD62">INDEX(Dados!$1:$350,MATCH($B62,Dados!$N:$N,0),MATCH(AD$1,Dados!$1:$1,0))</f>
        <v>21</v>
      </c>
      <c r="AE62" s="43">
        <f t="array" ref="AE62">INDEX(Dados!$1:$350,MATCH($B62,Dados!$N:$N,0),MATCH(AE$1,Dados!$1:$1,0))</f>
        <v>2</v>
      </c>
      <c r="AF62" s="43">
        <f t="array" ref="AF62">INDEX(Dados!$1:$350,MATCH($B62,Dados!$N:$N,0),MATCH(AF$1,Dados!$1:$1,0))</f>
        <v>121</v>
      </c>
      <c r="AG62" s="43">
        <f t="array" ref="AG62">INDEX(Dados!$1:$350,MATCH($B62,Dados!$N:$N,0),MATCH(AG$1,Dados!$1:$1,0))</f>
        <v>2</v>
      </c>
      <c r="AH62" s="43">
        <f t="array" ref="AH62">INDEX(Dados!$1:$350,MATCH($B62,Dados!$N:$N,0),MATCH(AH$1,Dados!$1:$1,0))</f>
        <v>0</v>
      </c>
      <c r="AI62" s="43">
        <f t="array" ref="AI62">INDEX(Dados!$1:$350,MATCH($B62,Dados!$N:$N,0),MATCH(AI$1,Dados!$1:$1,0))</f>
        <v>2</v>
      </c>
      <c r="AJ62" s="43">
        <f t="array" ref="AJ62">INDEX(Dados!$1:$350,MATCH($B62,Dados!$N:$N,0),MATCH(AJ$1,Dados!$1:$1,0))</f>
        <v>0</v>
      </c>
      <c r="AK62" s="43">
        <f t="array" ref="AK62">INDEX(Dados!$1:$350,MATCH($B62,Dados!$N:$N,0),MATCH(AK$1,Dados!$1:$1,0))</f>
        <v>2</v>
      </c>
      <c r="AL62" s="3">
        <v>0.0</v>
      </c>
      <c r="AM62" s="3">
        <v>2.0</v>
      </c>
      <c r="AN62" s="43">
        <f t="array" ref="AN62">INDEX(Dados!$1:$350,MATCH($B62,Dados!$N:$N,0),MATCH(AN$1,Dados!$1:$1,0))</f>
        <v>61</v>
      </c>
      <c r="AO62" s="43">
        <f t="array" ref="AO62">INDEX(Dados!$1:$350,MATCH($B62,Dados!$N:$N,0),MATCH(AO$1,Dados!$1:$1,0))</f>
        <v>0</v>
      </c>
      <c r="AP62" s="43">
        <f t="array" ref="AP62">INDEX(Dados!$1:$350,MATCH($B62,Dados!$N:$N,0),MATCH(AP$1,Dados!$1:$1,0))</f>
        <v>70</v>
      </c>
      <c r="AQ62" s="43">
        <f t="array" ref="AQ62">INDEX(Dados!$1:$350,MATCH($B62,Dados!$N:$N,0),MATCH(AQ$1,Dados!$1:$1,0))</f>
        <v>2</v>
      </c>
      <c r="AR62" s="43">
        <f t="array" ref="AR62">INDEX(Dados!$1:$350,MATCH($B62,Dados!$N:$N,0),MATCH(AR$1,Dados!$1:$1,0))</f>
        <v>0</v>
      </c>
      <c r="AS62" s="3">
        <v>2.0</v>
      </c>
      <c r="AT62" s="43">
        <f t="array" ref="AT62">INDEX(Dados!$1:$350,MATCH($B62,Dados!$N:$N,0),MATCH(AT$1,Dados!$1:$1,0))</f>
        <v>0</v>
      </c>
      <c r="AU62" s="43">
        <f t="array" ref="AU62">INDEX(Dados!$1:$350,MATCH($B62,Dados!$N:$N,0),MATCH(AU$1,Dados!$1:$1,0))</f>
        <v>2</v>
      </c>
      <c r="AV62" s="43">
        <f t="array" ref="AV62">INDEX(Dados!$1:$350,MATCH($B62,Dados!$N:$N,0),MATCH(AV$1,Dados!$1:$1,0))</f>
        <v>0</v>
      </c>
      <c r="AW62" s="43">
        <f t="array" ref="AW62">INDEX(Dados!$1:$350,MATCH($B62,Dados!$N:$N,0),MATCH(AW$1,Dados!$1:$1,0))</f>
        <v>2</v>
      </c>
      <c r="AX62" s="43">
        <f t="array" ref="AX62">INDEX(Dados!$1:$350,MATCH($B62,Dados!$N:$N,0),MATCH(AX$1,Dados!$1:$1,0))</f>
        <v>0</v>
      </c>
      <c r="AY62" s="43">
        <f t="array" ref="AY62">INDEX(Dados!$1:$350,MATCH($B62,Dados!$N:$N,0),MATCH(AY$1,Dados!$1:$1,0))</f>
        <v>2</v>
      </c>
      <c r="AZ62" s="43">
        <f t="array" ref="AZ62">INDEX(Dados!$1:$350,MATCH($B62,Dados!$N:$N,0),MATCH(AZ$1,Dados!$1:$1,0))</f>
        <v>212</v>
      </c>
      <c r="BA62" s="43">
        <f t="array" ref="BA62">INDEX(Dados!$1:$350,MATCH($B62,Dados!$N:$N,0),MATCH(BA$1,Dados!$1:$1,0))</f>
        <v>2</v>
      </c>
      <c r="BB62" s="43">
        <f t="array" ref="BB62">INDEX(Dados!$1:$350,MATCH($B62,Dados!$N:$N,0),MATCH(BB$1,Dados!$1:$1,0))</f>
        <v>1</v>
      </c>
      <c r="BC62" s="43">
        <f t="array" ref="BC62">INDEX(Dados!$1:$350,MATCH($B62,Dados!$N:$N,0),MATCH(BC$1,Dados!$1:$1,0))</f>
        <v>4</v>
      </c>
      <c r="BD62" s="43">
        <f t="array" ref="BD62">INDEX(Dados!$1:$350,MATCH($B62,Dados!$N:$N,0),MATCH(BD$1,Dados!$1:$1,0))</f>
        <v>1</v>
      </c>
      <c r="BE62" s="43">
        <f t="array" ref="BE62">INDEX(Dados!$1:$350,MATCH($B62,Dados!$N:$N,0),MATCH(BE$1,Dados!$1:$1,0))</f>
        <v>0</v>
      </c>
      <c r="BF62" s="43">
        <f t="array" ref="BF62">INDEX(Dados!$1:$350,MATCH($B62,Dados!$N:$N,0),MATCH(BF$1,Dados!$1:$1,0))</f>
        <v>0</v>
      </c>
      <c r="BG62" s="43">
        <f t="array" ref="BG62">INDEX(Dados!$1:$350,MATCH($B62,Dados!$N:$N,0),MATCH(BG$1,Dados!$1:$1,0))</f>
        <v>0</v>
      </c>
      <c r="BH62" s="43">
        <f t="array" ref="BH62">INDEX(Dados!$1:$350,MATCH($B62,Dados!$N:$N,0),MATCH(BH$1,Dados!$1:$1,0))</f>
        <v>1</v>
      </c>
      <c r="BI62" s="43">
        <f t="array" ref="BI62">INDEX(Dados!$1:$350,MATCH($B62,Dados!$N:$N,0),MATCH(BI$1,Dados!$1:$1,0))</f>
        <v>1</v>
      </c>
    </row>
    <row r="63">
      <c r="A63" s="3">
        <v>5.1257267884E10</v>
      </c>
      <c r="B63" s="3" t="s">
        <v>1567</v>
      </c>
      <c r="C63" s="3" t="s">
        <v>1566</v>
      </c>
      <c r="D63" s="43">
        <f t="array" ref="D63">INDEX(Dados!$1:$350,MATCH($B63,Dados!$N:$N,0),MATCH(D$1,Dados!$1:$1,0))</f>
        <v>18</v>
      </c>
      <c r="E63" s="44" t="s">
        <v>2562</v>
      </c>
      <c r="F63" s="43" t="s">
        <v>92</v>
      </c>
      <c r="G63" s="43">
        <f t="array" ref="G63">INDEX(Dados!$1:$350,MATCH($B63,Dados!$N:$N,0),MATCH(G$1,Dados!$1:$1,0))</f>
        <v>2022</v>
      </c>
      <c r="H63" s="43">
        <f t="array" ref="H63">INDEX(Dados!$1:$350,MATCH($B63,Dados!$N:$N,0),MATCH(H$1,Dados!$1:$1,0))</f>
        <v>4</v>
      </c>
      <c r="I63" s="43">
        <f t="array" ref="I63">INDEX(Dados!$1:$350,MATCH($B63,Dados!$N:$N,0),MATCH(I$1,Dados!$1:$1,0))</f>
        <v>8</v>
      </c>
      <c r="J63" s="43">
        <f t="array" ref="J63">INDEX(Dados!$1:$350,MATCH($B63,Dados!$N:$N,0),MATCH(J$1,Dados!$1:$1,0))</f>
        <v>0</v>
      </c>
      <c r="K63" s="43">
        <f t="array" ref="K63">INDEX(Dados!$1:$350,MATCH($B63,Dados!$N:$N,0),MATCH(K$1,Dados!$1:$1,0))</f>
        <v>2</v>
      </c>
      <c r="L63" s="43">
        <f t="array" ref="L63">INDEX(Dados!$1:$350,MATCH($B63,Dados!$N:$N,0),MATCH(L$1,Dados!$1:$1,0))</f>
        <v>0</v>
      </c>
      <c r="M63" s="43">
        <f t="array" ref="M63">INDEX(Dados!$1:$350,MATCH($B63,Dados!$N:$N,0),MATCH(M$1,Dados!$1:$1,0))</f>
        <v>2</v>
      </c>
      <c r="N63" s="43">
        <f t="array" ref="N63">INDEX(Dados!$1:$350,MATCH($B63,Dados!$N:$N,0),MATCH(N$1,Dados!$1:$1,0))</f>
        <v>1431</v>
      </c>
      <c r="O63" s="43">
        <f t="array" ref="O63">INDEX(Dados!$1:$350,MATCH($B63,Dados!$N:$N,0),MATCH(O$1,Dados!$1:$1,0))</f>
        <v>2</v>
      </c>
      <c r="P63" s="43">
        <f t="array" ref="P63">INDEX(Dados!$1:$350,MATCH($B63,Dados!$N:$N,0),MATCH(P$1,Dados!$1:$1,0))</f>
        <v>0</v>
      </c>
      <c r="Q63" s="43">
        <f t="array" ref="Q63">INDEX(Dados!$1:$350,MATCH($B63,Dados!$N:$N,0),MATCH(Q$1,Dados!$1:$1,0))</f>
        <v>2</v>
      </c>
      <c r="R63" s="43">
        <f t="array" ref="R63">INDEX(Dados!$1:$350,MATCH($B63,Dados!$N:$N,0),MATCH(R$1,Dados!$1:$1,0))</f>
        <v>0</v>
      </c>
      <c r="S63" s="43">
        <f t="array" ref="S63">INDEX(Dados!$1:$350,MATCH($B63,Dados!$N:$N,0),MATCH(S$1,Dados!$1:$1,0))</f>
        <v>2</v>
      </c>
      <c r="T63" s="43">
        <f t="array" ref="T63">INDEX(Dados!$1:$350,MATCH($B63,Dados!$N:$N,0),MATCH(T$1,Dados!$1:$1,0))</f>
        <v>0</v>
      </c>
      <c r="U63" s="43">
        <f t="array" ref="U63">INDEX(Dados!$1:$350,MATCH($B63,Dados!$N:$N,0),MATCH(U$1,Dados!$1:$1,0))</f>
        <v>2</v>
      </c>
      <c r="V63" s="43">
        <f t="array" ref="V63">INDEX(Dados!$1:$350,MATCH($B63,Dados!$N:$N,0),MATCH(V$1,Dados!$1:$1,0))</f>
        <v>0</v>
      </c>
      <c r="W63" s="43">
        <f t="array" ref="W63">INDEX(Dados!$1:$350,MATCH($B63,Dados!$N:$N,0),MATCH(W$1,Dados!$1:$1,0))</f>
        <v>2</v>
      </c>
      <c r="X63" s="43">
        <f t="array" ref="X63">INDEX(Dados!$1:$350,MATCH($B63,Dados!$N:$N,0),MATCH(X$1,Dados!$1:$1,0))</f>
        <v>1</v>
      </c>
      <c r="Y63" s="43">
        <f t="array" ref="Y63">INDEX(Dados!$1:$350,MATCH($B63,Dados!$N:$N,0),MATCH(Y$1,Dados!$1:$1,0))</f>
        <v>2</v>
      </c>
      <c r="Z63" s="43">
        <f t="array" ref="Z63">INDEX(Dados!$1:$350,MATCH($B63,Dados!$N:$N,0),MATCH(Z$1,Dados!$1:$1,0))</f>
        <v>0</v>
      </c>
      <c r="AA63" s="43">
        <f t="array" ref="AA63">INDEX(Dados!$1:$350,MATCH($B63,Dados!$N:$N,0),MATCH(AA$1,Dados!$1:$1,0))</f>
        <v>2</v>
      </c>
      <c r="AB63" s="45">
        <v>0.0</v>
      </c>
      <c r="AC63" s="45">
        <v>2.0</v>
      </c>
      <c r="AD63" s="43">
        <f t="array" ref="AD63">INDEX(Dados!$1:$350,MATCH($B63,Dados!$N:$N,0),MATCH(AD$1,Dados!$1:$1,0))</f>
        <v>195</v>
      </c>
      <c r="AE63" s="43">
        <f t="array" ref="AE63">INDEX(Dados!$1:$350,MATCH($B63,Dados!$N:$N,0),MATCH(AE$1,Dados!$1:$1,0))</f>
        <v>2</v>
      </c>
      <c r="AF63" s="43">
        <f t="array" ref="AF63">INDEX(Dados!$1:$350,MATCH($B63,Dados!$N:$N,0),MATCH(AF$1,Dados!$1:$1,0))</f>
        <v>97</v>
      </c>
      <c r="AG63" s="43">
        <f t="array" ref="AG63">INDEX(Dados!$1:$350,MATCH($B63,Dados!$N:$N,0),MATCH(AG$1,Dados!$1:$1,0))</f>
        <v>2</v>
      </c>
      <c r="AH63" s="43">
        <f t="array" ref="AH63">INDEX(Dados!$1:$350,MATCH($B63,Dados!$N:$N,0),MATCH(AH$1,Dados!$1:$1,0))</f>
        <v>570</v>
      </c>
      <c r="AI63" s="43">
        <f t="array" ref="AI63">INDEX(Dados!$1:$350,MATCH($B63,Dados!$N:$N,0),MATCH(AI$1,Dados!$1:$1,0))</f>
        <v>2</v>
      </c>
      <c r="AJ63" s="43">
        <f t="array" ref="AJ63">INDEX(Dados!$1:$350,MATCH($B63,Dados!$N:$N,0),MATCH(AJ$1,Dados!$1:$1,0))</f>
        <v>0</v>
      </c>
      <c r="AK63" s="43">
        <f t="array" ref="AK63">INDEX(Dados!$1:$350,MATCH($B63,Dados!$N:$N,0),MATCH(AK$1,Dados!$1:$1,0))</f>
        <v>2</v>
      </c>
      <c r="AL63" s="3">
        <v>0.0</v>
      </c>
      <c r="AM63" s="3">
        <v>2.0</v>
      </c>
      <c r="AN63" s="43">
        <f t="array" ref="AN63">INDEX(Dados!$1:$350,MATCH($B63,Dados!$N:$N,0),MATCH(AN$1,Dados!$1:$1,0))</f>
        <v>92</v>
      </c>
      <c r="AO63" s="43">
        <f t="array" ref="AO63">INDEX(Dados!$1:$350,MATCH($B63,Dados!$N:$N,0),MATCH(AO$1,Dados!$1:$1,0))</f>
        <v>2</v>
      </c>
      <c r="AP63" s="43">
        <f t="array" ref="AP63">INDEX(Dados!$1:$350,MATCH($B63,Dados!$N:$N,0),MATCH(AP$1,Dados!$1:$1,0))</f>
        <v>94</v>
      </c>
      <c r="AQ63" s="43">
        <f t="array" ref="AQ63">INDEX(Dados!$1:$350,MATCH($B63,Dados!$N:$N,0),MATCH(AQ$1,Dados!$1:$1,0))</f>
        <v>2</v>
      </c>
      <c r="AR63" s="43">
        <f t="array" ref="AR63">INDEX(Dados!$1:$350,MATCH($B63,Dados!$N:$N,0),MATCH(AR$1,Dados!$1:$1,0))</f>
        <v>0</v>
      </c>
      <c r="AS63" s="3">
        <v>2.0</v>
      </c>
      <c r="AT63" s="43">
        <f t="array" ref="AT63">INDEX(Dados!$1:$350,MATCH($B63,Dados!$N:$N,0),MATCH(AT$1,Dados!$1:$1,0))</f>
        <v>0</v>
      </c>
      <c r="AU63" s="43">
        <f t="array" ref="AU63">INDEX(Dados!$1:$350,MATCH($B63,Dados!$N:$N,0),MATCH(AU$1,Dados!$1:$1,0))</f>
        <v>2</v>
      </c>
      <c r="AV63" s="43">
        <f t="array" ref="AV63">INDEX(Dados!$1:$350,MATCH($B63,Dados!$N:$N,0),MATCH(AV$1,Dados!$1:$1,0))</f>
        <v>100</v>
      </c>
      <c r="AW63" s="43">
        <f t="array" ref="AW63">INDEX(Dados!$1:$350,MATCH($B63,Dados!$N:$N,0),MATCH(AW$1,Dados!$1:$1,0))</f>
        <v>2</v>
      </c>
      <c r="AX63" s="43">
        <f t="array" ref="AX63">INDEX(Dados!$1:$350,MATCH($B63,Dados!$N:$N,0),MATCH(AX$1,Dados!$1:$1,0))</f>
        <v>0</v>
      </c>
      <c r="AY63" s="43">
        <f t="array" ref="AY63">INDEX(Dados!$1:$350,MATCH($B63,Dados!$N:$N,0),MATCH(AY$1,Dados!$1:$1,0))</f>
        <v>2</v>
      </c>
      <c r="AZ63" s="43">
        <f t="array" ref="AZ63">INDEX(Dados!$1:$350,MATCH($B63,Dados!$N:$N,0),MATCH(AZ$1,Dados!$1:$1,0))</f>
        <v>24</v>
      </c>
      <c r="BA63" s="43">
        <f t="array" ref="BA63">INDEX(Dados!$1:$350,MATCH($B63,Dados!$N:$N,0),MATCH(BA$1,Dados!$1:$1,0))</f>
        <v>2</v>
      </c>
      <c r="BB63" s="43">
        <f t="array" ref="BB63">INDEX(Dados!$1:$350,MATCH($B63,Dados!$N:$N,0),MATCH(BB$1,Dados!$1:$1,0))</f>
        <v>7</v>
      </c>
      <c r="BC63" s="43">
        <f t="array" ref="BC63">INDEX(Dados!$1:$350,MATCH($B63,Dados!$N:$N,0),MATCH(BC$1,Dados!$1:$1,0))</f>
        <v>5</v>
      </c>
      <c r="BD63" s="43">
        <f t="array" ref="BD63">INDEX(Dados!$1:$350,MATCH($B63,Dados!$N:$N,0),MATCH(BD$1,Dados!$1:$1,0))</f>
        <v>3</v>
      </c>
      <c r="BE63" s="43">
        <f t="array" ref="BE63">INDEX(Dados!$1:$350,MATCH($B63,Dados!$N:$N,0),MATCH(BE$1,Dados!$1:$1,0))</f>
        <v>0</v>
      </c>
      <c r="BF63" s="43">
        <f t="array" ref="BF63">INDEX(Dados!$1:$350,MATCH($B63,Dados!$N:$N,0),MATCH(BF$1,Dados!$1:$1,0))</f>
        <v>1</v>
      </c>
      <c r="BG63" s="43">
        <f t="array" ref="BG63">INDEX(Dados!$1:$350,MATCH($B63,Dados!$N:$N,0),MATCH(BG$1,Dados!$1:$1,0))</f>
        <v>0</v>
      </c>
      <c r="BH63" s="43">
        <f t="array" ref="BH63">INDEX(Dados!$1:$350,MATCH($B63,Dados!$N:$N,0),MATCH(BH$1,Dados!$1:$1,0))</f>
        <v>1</v>
      </c>
      <c r="BI63" s="43">
        <f t="array" ref="BI63">INDEX(Dados!$1:$350,MATCH($B63,Dados!$N:$N,0),MATCH(BI$1,Dados!$1:$1,0))</f>
        <v>1</v>
      </c>
    </row>
    <row r="64">
      <c r="A64" s="3">
        <v>5.0185825885E10</v>
      </c>
      <c r="B64" s="3" t="s">
        <v>2112</v>
      </c>
      <c r="C64" s="3" t="s">
        <v>2111</v>
      </c>
      <c r="D64" s="43">
        <f t="array" ref="D64">INDEX(Dados!$1:$350,MATCH($B64,Dados!$N:$N,0),MATCH(D$1,Dados!$1:$1,0))</f>
        <v>23</v>
      </c>
      <c r="E64" s="44" t="s">
        <v>2562</v>
      </c>
      <c r="F64" s="43" t="s">
        <v>92</v>
      </c>
      <c r="G64" s="43">
        <f t="array" ref="G64">INDEX(Dados!$1:$350,MATCH($B64,Dados!$N:$N,0),MATCH(G$1,Dados!$1:$1,0))</f>
        <v>2021</v>
      </c>
      <c r="H64" s="43">
        <f t="array" ref="H64">INDEX(Dados!$1:$350,MATCH($B64,Dados!$N:$N,0),MATCH(H$1,Dados!$1:$1,0))</f>
        <v>1</v>
      </c>
      <c r="I64" s="43">
        <f t="array" ref="I64">INDEX(Dados!$1:$350,MATCH($B64,Dados!$N:$N,0),MATCH(I$1,Dados!$1:$1,0))</f>
        <v>2</v>
      </c>
      <c r="J64" s="43">
        <f t="array" ref="J64">INDEX(Dados!$1:$350,MATCH($B64,Dados!$N:$N,0),MATCH(J$1,Dados!$1:$1,0))</f>
        <v>808</v>
      </c>
      <c r="K64" s="43">
        <f t="array" ref="K64">INDEX(Dados!$1:$350,MATCH($B64,Dados!$N:$N,0),MATCH(K$1,Dados!$1:$1,0))</f>
        <v>2</v>
      </c>
      <c r="L64" s="43">
        <f t="array" ref="L64">INDEX(Dados!$1:$350,MATCH($B64,Dados!$N:$N,0),MATCH(L$1,Dados!$1:$1,0))</f>
        <v>0</v>
      </c>
      <c r="M64" s="43">
        <f t="array" ref="M64">INDEX(Dados!$1:$350,MATCH($B64,Dados!$N:$N,0),MATCH(M$1,Dados!$1:$1,0))</f>
        <v>2</v>
      </c>
      <c r="N64" s="43">
        <f t="array" ref="N64">INDEX(Dados!$1:$350,MATCH($B64,Dados!$N:$N,0),MATCH(N$1,Dados!$1:$1,0))</f>
        <v>0</v>
      </c>
      <c r="O64" s="43">
        <f t="array" ref="O64">INDEX(Dados!$1:$350,MATCH($B64,Dados!$N:$N,0),MATCH(O$1,Dados!$1:$1,0))</f>
        <v>2</v>
      </c>
      <c r="P64" s="43">
        <f t="array" ref="P64">INDEX(Dados!$1:$350,MATCH($B64,Dados!$N:$N,0),MATCH(P$1,Dados!$1:$1,0))</f>
        <v>0</v>
      </c>
      <c r="Q64" s="43">
        <f t="array" ref="Q64">INDEX(Dados!$1:$350,MATCH($B64,Dados!$N:$N,0),MATCH(Q$1,Dados!$1:$1,0))</f>
        <v>2</v>
      </c>
      <c r="R64" s="43">
        <f t="array" ref="R64">INDEX(Dados!$1:$350,MATCH($B64,Dados!$N:$N,0),MATCH(R$1,Dados!$1:$1,0))</f>
        <v>0</v>
      </c>
      <c r="S64" s="43">
        <f t="array" ref="S64">INDEX(Dados!$1:$350,MATCH($B64,Dados!$N:$N,0),MATCH(S$1,Dados!$1:$1,0))</f>
        <v>2</v>
      </c>
      <c r="T64" s="43">
        <f t="array" ref="T64">INDEX(Dados!$1:$350,MATCH($B64,Dados!$N:$N,0),MATCH(T$1,Dados!$1:$1,0))</f>
        <v>1320</v>
      </c>
      <c r="U64" s="43">
        <f t="array" ref="U64">INDEX(Dados!$1:$350,MATCH($B64,Dados!$N:$N,0),MATCH(U$1,Dados!$1:$1,0))</f>
        <v>0</v>
      </c>
      <c r="V64" s="43">
        <f t="array" ref="V64">INDEX(Dados!$1:$350,MATCH($B64,Dados!$N:$N,0),MATCH(V$1,Dados!$1:$1,0))</f>
        <v>0</v>
      </c>
      <c r="W64" s="43">
        <f t="array" ref="W64">INDEX(Dados!$1:$350,MATCH($B64,Dados!$N:$N,0),MATCH(W$1,Dados!$1:$1,0))</f>
        <v>2</v>
      </c>
      <c r="X64" s="43">
        <f t="array" ref="X64">INDEX(Dados!$1:$350,MATCH($B64,Dados!$N:$N,0),MATCH(X$1,Dados!$1:$1,0))</f>
        <v>3</v>
      </c>
      <c r="Y64" s="43">
        <f t="array" ref="Y64">INDEX(Dados!$1:$350,MATCH($B64,Dados!$N:$N,0),MATCH(Y$1,Dados!$1:$1,0))</f>
        <v>1</v>
      </c>
      <c r="Z64" s="43">
        <f t="array" ref="Z64">INDEX(Dados!$1:$350,MATCH($B64,Dados!$N:$N,0),MATCH(Z$1,Dados!$1:$1,0))</f>
        <v>0</v>
      </c>
      <c r="AA64" s="43">
        <f t="array" ref="AA64">INDEX(Dados!$1:$350,MATCH($B64,Dados!$N:$N,0),MATCH(AA$1,Dados!$1:$1,0))</f>
        <v>2</v>
      </c>
      <c r="AB64" s="45">
        <v>0.0</v>
      </c>
      <c r="AC64" s="45">
        <v>2.0</v>
      </c>
      <c r="AD64" s="43">
        <f t="array" ref="AD64">INDEX(Dados!$1:$350,MATCH($B64,Dados!$N:$N,0),MATCH(AD$1,Dados!$1:$1,0))</f>
        <v>30</v>
      </c>
      <c r="AE64" s="43">
        <f t="array" ref="AE64">INDEX(Dados!$1:$350,MATCH($B64,Dados!$N:$N,0),MATCH(AE$1,Dados!$1:$1,0))</f>
        <v>0</v>
      </c>
      <c r="AF64" s="43">
        <f t="array" ref="AF64">INDEX(Dados!$1:$350,MATCH($B64,Dados!$N:$N,0),MATCH(AF$1,Dados!$1:$1,0))</f>
        <v>145</v>
      </c>
      <c r="AG64" s="43">
        <f t="array" ref="AG64">INDEX(Dados!$1:$350,MATCH($B64,Dados!$N:$N,0),MATCH(AG$1,Dados!$1:$1,0))</f>
        <v>0</v>
      </c>
      <c r="AH64" s="43">
        <f t="array" ref="AH64">INDEX(Dados!$1:$350,MATCH($B64,Dados!$N:$N,0),MATCH(AH$1,Dados!$1:$1,0))</f>
        <v>0</v>
      </c>
      <c r="AI64" s="43">
        <f t="array" ref="AI64">INDEX(Dados!$1:$350,MATCH($B64,Dados!$N:$N,0),MATCH(AI$1,Dados!$1:$1,0))</f>
        <v>2</v>
      </c>
      <c r="AJ64" s="43">
        <f t="array" ref="AJ64">INDEX(Dados!$1:$350,MATCH($B64,Dados!$N:$N,0),MATCH(AJ$1,Dados!$1:$1,0))</f>
        <v>0</v>
      </c>
      <c r="AK64" s="43">
        <f t="array" ref="AK64">INDEX(Dados!$1:$350,MATCH($B64,Dados!$N:$N,0),MATCH(AK$1,Dados!$1:$1,0))</f>
        <v>2</v>
      </c>
      <c r="AL64" s="3">
        <v>0.0</v>
      </c>
      <c r="AM64" s="3">
        <v>2.0</v>
      </c>
      <c r="AN64" s="43">
        <f t="array" ref="AN64">INDEX(Dados!$1:$350,MATCH($B64,Dados!$N:$N,0),MATCH(AN$1,Dados!$1:$1,0))</f>
        <v>0</v>
      </c>
      <c r="AO64" s="43">
        <f t="array" ref="AO64">INDEX(Dados!$1:$350,MATCH($B64,Dados!$N:$N,0),MATCH(AO$1,Dados!$1:$1,0))</f>
        <v>2</v>
      </c>
      <c r="AP64" s="43">
        <f t="array" ref="AP64">INDEX(Dados!$1:$350,MATCH($B64,Dados!$N:$N,0),MATCH(AP$1,Dados!$1:$1,0))</f>
        <v>118</v>
      </c>
      <c r="AQ64" s="43">
        <f t="array" ref="AQ64">INDEX(Dados!$1:$350,MATCH($B64,Dados!$N:$N,0),MATCH(AQ$1,Dados!$1:$1,0))</f>
        <v>0</v>
      </c>
      <c r="AR64" s="43">
        <f t="array" ref="AR64">INDEX(Dados!$1:$350,MATCH($B64,Dados!$N:$N,0),MATCH(AR$1,Dados!$1:$1,0))</f>
        <v>350</v>
      </c>
      <c r="AS64" s="3">
        <v>2.0</v>
      </c>
      <c r="AT64" s="43">
        <f t="array" ref="AT64">INDEX(Dados!$1:$350,MATCH($B64,Dados!$N:$N,0),MATCH(AT$1,Dados!$1:$1,0))</f>
        <v>0</v>
      </c>
      <c r="AU64" s="43">
        <f t="array" ref="AU64">INDEX(Dados!$1:$350,MATCH($B64,Dados!$N:$N,0),MATCH(AU$1,Dados!$1:$1,0))</f>
        <v>2</v>
      </c>
      <c r="AV64" s="43">
        <f t="array" ref="AV64">INDEX(Dados!$1:$350,MATCH($B64,Dados!$N:$N,0),MATCH(AV$1,Dados!$1:$1,0))</f>
        <v>1100</v>
      </c>
      <c r="AW64" s="43">
        <f t="array" ref="AW64">INDEX(Dados!$1:$350,MATCH($B64,Dados!$N:$N,0),MATCH(AW$1,Dados!$1:$1,0))</f>
        <v>0</v>
      </c>
      <c r="AX64" s="43">
        <f t="array" ref="AX64">INDEX(Dados!$1:$350,MATCH($B64,Dados!$N:$N,0),MATCH(AX$1,Dados!$1:$1,0))</f>
        <v>7000</v>
      </c>
      <c r="AY64" s="43">
        <f t="array" ref="AY64">INDEX(Dados!$1:$350,MATCH($B64,Dados!$N:$N,0),MATCH(AY$1,Dados!$1:$1,0))</f>
        <v>0</v>
      </c>
      <c r="AZ64" s="43">
        <f t="array" ref="AZ64">INDEX(Dados!$1:$350,MATCH($B64,Dados!$N:$N,0),MATCH(AZ$1,Dados!$1:$1,0))</f>
        <v>550</v>
      </c>
      <c r="BA64" s="43">
        <f t="array" ref="BA64">INDEX(Dados!$1:$350,MATCH($B64,Dados!$N:$N,0),MATCH(BA$1,Dados!$1:$1,0))</f>
        <v>0</v>
      </c>
      <c r="BB64" s="43">
        <f t="array" ref="BB64">INDEX(Dados!$1:$350,MATCH($B64,Dados!$N:$N,0),MATCH(BB$1,Dados!$1:$1,0))</f>
        <v>5</v>
      </c>
      <c r="BC64" s="43">
        <f t="array" ref="BC64">INDEX(Dados!$1:$350,MATCH($B64,Dados!$N:$N,0),MATCH(BC$1,Dados!$1:$1,0))</f>
        <v>6</v>
      </c>
      <c r="BD64" s="43">
        <f t="array" ref="BD64">INDEX(Dados!$1:$350,MATCH($B64,Dados!$N:$N,0),MATCH(BD$1,Dados!$1:$1,0))</f>
        <v>1</v>
      </c>
      <c r="BE64" s="43">
        <f t="array" ref="BE64">INDEX(Dados!$1:$350,MATCH($B64,Dados!$N:$N,0),MATCH(BE$1,Dados!$1:$1,0))</f>
        <v>0</v>
      </c>
      <c r="BF64" s="43">
        <f t="array" ref="BF64">INDEX(Dados!$1:$350,MATCH($B64,Dados!$N:$N,0),MATCH(BF$1,Dados!$1:$1,0))</f>
        <v>0</v>
      </c>
      <c r="BG64" s="43">
        <f t="array" ref="BG64">INDEX(Dados!$1:$350,MATCH($B64,Dados!$N:$N,0),MATCH(BG$1,Dados!$1:$1,0))</f>
        <v>0</v>
      </c>
      <c r="BH64" s="43">
        <f t="array" ref="BH64">INDEX(Dados!$1:$350,MATCH($B64,Dados!$N:$N,0),MATCH(BH$1,Dados!$1:$1,0))</f>
        <v>2</v>
      </c>
      <c r="BI64" s="43">
        <f t="array" ref="BI64">INDEX(Dados!$1:$350,MATCH($B64,Dados!$N:$N,0),MATCH(BI$1,Dados!$1:$1,0))</f>
        <v>1</v>
      </c>
    </row>
    <row r="65">
      <c r="A65" s="3">
        <v>4.896920287E10</v>
      </c>
      <c r="B65" s="3" t="s">
        <v>2194</v>
      </c>
      <c r="C65" s="3" t="s">
        <v>2193</v>
      </c>
      <c r="D65" s="43">
        <f t="array" ref="D65">INDEX(Dados!$1:$350,MATCH($B65,Dados!$N:$N,0),MATCH(D$1,Dados!$1:$1,0))</f>
        <v>18</v>
      </c>
      <c r="E65" s="44" t="s">
        <v>2562</v>
      </c>
      <c r="F65" s="43" t="s">
        <v>92</v>
      </c>
      <c r="G65" s="43">
        <f t="array" ref="G65">INDEX(Dados!$1:$350,MATCH($B65,Dados!$N:$N,0),MATCH(G$1,Dados!$1:$1,0))</f>
        <v>2022</v>
      </c>
      <c r="H65" s="43">
        <f t="array" ref="H65">INDEX(Dados!$1:$350,MATCH($B65,Dados!$N:$N,0),MATCH(H$1,Dados!$1:$1,0))</f>
        <v>3</v>
      </c>
      <c r="I65" s="43">
        <f t="array" ref="I65">INDEX(Dados!$1:$350,MATCH($B65,Dados!$N:$N,0),MATCH(I$1,Dados!$1:$1,0))</f>
        <v>6</v>
      </c>
      <c r="J65" s="43">
        <f t="array" ref="J65">INDEX(Dados!$1:$350,MATCH($B65,Dados!$N:$N,0),MATCH(J$1,Dados!$1:$1,0))</f>
        <v>0</v>
      </c>
      <c r="K65" s="43">
        <f t="array" ref="K65">INDEX(Dados!$1:$350,MATCH($B65,Dados!$N:$N,0),MATCH(K$1,Dados!$1:$1,0))</f>
        <v>2</v>
      </c>
      <c r="L65" s="43">
        <f t="array" ref="L65">INDEX(Dados!$1:$350,MATCH($B65,Dados!$N:$N,0),MATCH(L$1,Dados!$1:$1,0))</f>
        <v>1956</v>
      </c>
      <c r="M65" s="43">
        <f t="array" ref="M65">INDEX(Dados!$1:$350,MATCH($B65,Dados!$N:$N,0),MATCH(M$1,Dados!$1:$1,0))</f>
        <v>2</v>
      </c>
      <c r="N65" s="43">
        <f t="array" ref="N65">INDEX(Dados!$1:$350,MATCH($B65,Dados!$N:$N,0),MATCH(N$1,Dados!$1:$1,0))</f>
        <v>2205</v>
      </c>
      <c r="O65" s="43">
        <f t="array" ref="O65">INDEX(Dados!$1:$350,MATCH($B65,Dados!$N:$N,0),MATCH(O$1,Dados!$1:$1,0))</f>
        <v>2</v>
      </c>
      <c r="P65" s="43">
        <f t="array" ref="P65">INDEX(Dados!$1:$350,MATCH($B65,Dados!$N:$N,0),MATCH(P$1,Dados!$1:$1,0))</f>
        <v>0</v>
      </c>
      <c r="Q65" s="43">
        <f t="array" ref="Q65">INDEX(Dados!$1:$350,MATCH($B65,Dados!$N:$N,0),MATCH(Q$1,Dados!$1:$1,0))</f>
        <v>2</v>
      </c>
      <c r="R65" s="43">
        <f t="array" ref="R65">INDEX(Dados!$1:$350,MATCH($B65,Dados!$N:$N,0),MATCH(R$1,Dados!$1:$1,0))</f>
        <v>0</v>
      </c>
      <c r="S65" s="43">
        <f t="array" ref="S65">INDEX(Dados!$1:$350,MATCH($B65,Dados!$N:$N,0),MATCH(S$1,Dados!$1:$1,0))</f>
        <v>2</v>
      </c>
      <c r="T65" s="43">
        <f t="array" ref="T65">INDEX(Dados!$1:$350,MATCH($B65,Dados!$N:$N,0),MATCH(T$1,Dados!$1:$1,0))</f>
        <v>0</v>
      </c>
      <c r="U65" s="43">
        <f t="array" ref="U65">INDEX(Dados!$1:$350,MATCH($B65,Dados!$N:$N,0),MATCH(U$1,Dados!$1:$1,0))</f>
        <v>2</v>
      </c>
      <c r="V65" s="43">
        <f t="array" ref="V65">INDEX(Dados!$1:$350,MATCH($B65,Dados!$N:$N,0),MATCH(V$1,Dados!$1:$1,0))</f>
        <v>0</v>
      </c>
      <c r="W65" s="43">
        <f t="array" ref="W65">INDEX(Dados!$1:$350,MATCH($B65,Dados!$N:$N,0),MATCH(W$1,Dados!$1:$1,0))</f>
        <v>2</v>
      </c>
      <c r="X65" s="43">
        <f t="array" ref="X65">INDEX(Dados!$1:$350,MATCH($B65,Dados!$N:$N,0),MATCH(X$1,Dados!$1:$1,0))</f>
        <v>1</v>
      </c>
      <c r="Y65" s="43">
        <f t="array" ref="Y65">INDEX(Dados!$1:$350,MATCH($B65,Dados!$N:$N,0),MATCH(Y$1,Dados!$1:$1,0))</f>
        <v>2</v>
      </c>
      <c r="Z65" s="43">
        <f t="array" ref="Z65">INDEX(Dados!$1:$350,MATCH($B65,Dados!$N:$N,0),MATCH(Z$1,Dados!$1:$1,0))</f>
        <v>735</v>
      </c>
      <c r="AA65" s="43">
        <f t="array" ref="AA65">INDEX(Dados!$1:$350,MATCH($B65,Dados!$N:$N,0),MATCH(AA$1,Dados!$1:$1,0))</f>
        <v>2</v>
      </c>
      <c r="AB65" s="45">
        <v>0.0</v>
      </c>
      <c r="AC65" s="45">
        <v>2.0</v>
      </c>
      <c r="AD65" s="43">
        <f t="array" ref="AD65">INDEX(Dados!$1:$350,MATCH($B65,Dados!$N:$N,0),MATCH(AD$1,Dados!$1:$1,0))</f>
        <v>0</v>
      </c>
      <c r="AE65" s="43">
        <f t="array" ref="AE65">INDEX(Dados!$1:$350,MATCH($B65,Dados!$N:$N,0),MATCH(AE$1,Dados!$1:$1,0))</f>
        <v>2</v>
      </c>
      <c r="AF65" s="43">
        <f t="array" ref="AF65">INDEX(Dados!$1:$350,MATCH($B65,Dados!$N:$N,0),MATCH(AF$1,Dados!$1:$1,0))</f>
        <v>99</v>
      </c>
      <c r="AG65" s="43">
        <f t="array" ref="AG65">INDEX(Dados!$1:$350,MATCH($B65,Dados!$N:$N,0),MATCH(AG$1,Dados!$1:$1,0))</f>
        <v>2</v>
      </c>
      <c r="AH65" s="43">
        <f t="array" ref="AH65">INDEX(Dados!$1:$350,MATCH($B65,Dados!$N:$N,0),MATCH(AH$1,Dados!$1:$1,0))</f>
        <v>471</v>
      </c>
      <c r="AI65" s="43">
        <f t="array" ref="AI65">INDEX(Dados!$1:$350,MATCH($B65,Dados!$N:$N,0),MATCH(AI$1,Dados!$1:$1,0))</f>
        <v>2</v>
      </c>
      <c r="AJ65" s="43">
        <f t="array" ref="AJ65">INDEX(Dados!$1:$350,MATCH($B65,Dados!$N:$N,0),MATCH(AJ$1,Dados!$1:$1,0))</f>
        <v>0</v>
      </c>
      <c r="AK65" s="43">
        <f t="array" ref="AK65">INDEX(Dados!$1:$350,MATCH($B65,Dados!$N:$N,0),MATCH(AK$1,Dados!$1:$1,0))</f>
        <v>2</v>
      </c>
      <c r="AL65" s="3">
        <v>0.0</v>
      </c>
      <c r="AM65" s="3">
        <v>2.0</v>
      </c>
      <c r="AN65" s="43">
        <f t="array" ref="AN65">INDEX(Dados!$1:$350,MATCH($B65,Dados!$N:$N,0),MATCH(AN$1,Dados!$1:$1,0))</f>
        <v>254</v>
      </c>
      <c r="AO65" s="43">
        <f t="array" ref="AO65">INDEX(Dados!$1:$350,MATCH($B65,Dados!$N:$N,0),MATCH(AO$1,Dados!$1:$1,0))</f>
        <v>2</v>
      </c>
      <c r="AP65" s="43">
        <f t="array" ref="AP65">INDEX(Dados!$1:$350,MATCH($B65,Dados!$N:$N,0),MATCH(AP$1,Dados!$1:$1,0))</f>
        <v>137</v>
      </c>
      <c r="AQ65" s="43">
        <f t="array" ref="AQ65">INDEX(Dados!$1:$350,MATCH($B65,Dados!$N:$N,0),MATCH(AQ$1,Dados!$1:$1,0))</f>
        <v>2</v>
      </c>
      <c r="AR65" s="43">
        <f t="array" ref="AR65">INDEX(Dados!$1:$350,MATCH($B65,Dados!$N:$N,0),MATCH(AR$1,Dados!$1:$1,0))</f>
        <v>10</v>
      </c>
      <c r="AS65" s="3">
        <v>2.0</v>
      </c>
      <c r="AT65" s="43">
        <f t="array" ref="AT65">INDEX(Dados!$1:$350,MATCH($B65,Dados!$N:$N,0),MATCH(AT$1,Dados!$1:$1,0))</f>
        <v>0</v>
      </c>
      <c r="AU65" s="43">
        <f t="array" ref="AU65">INDEX(Dados!$1:$350,MATCH($B65,Dados!$N:$N,0),MATCH(AU$1,Dados!$1:$1,0))</f>
        <v>2</v>
      </c>
      <c r="AV65" s="43">
        <f t="array" ref="AV65">INDEX(Dados!$1:$350,MATCH($B65,Dados!$N:$N,0),MATCH(AV$1,Dados!$1:$1,0))</f>
        <v>94</v>
      </c>
      <c r="AW65" s="43">
        <f t="array" ref="AW65">INDEX(Dados!$1:$350,MATCH($B65,Dados!$N:$N,0),MATCH(AW$1,Dados!$1:$1,0))</f>
        <v>2</v>
      </c>
      <c r="AX65" s="43">
        <f t="array" ref="AX65">INDEX(Dados!$1:$350,MATCH($B65,Dados!$N:$N,0),MATCH(AX$1,Dados!$1:$1,0))</f>
        <v>0</v>
      </c>
      <c r="AY65" s="43">
        <f t="array" ref="AY65">INDEX(Dados!$1:$350,MATCH($B65,Dados!$N:$N,0),MATCH(AY$1,Dados!$1:$1,0))</f>
        <v>2</v>
      </c>
      <c r="AZ65" s="43">
        <f t="array" ref="AZ65">INDEX(Dados!$1:$350,MATCH($B65,Dados!$N:$N,0),MATCH(AZ$1,Dados!$1:$1,0))</f>
        <v>488</v>
      </c>
      <c r="BA65" s="43">
        <f t="array" ref="BA65">INDEX(Dados!$1:$350,MATCH($B65,Dados!$N:$N,0),MATCH(BA$1,Dados!$1:$1,0))</f>
        <v>2</v>
      </c>
      <c r="BB65" s="43">
        <f t="array" ref="BB65">INDEX(Dados!$1:$350,MATCH($B65,Dados!$N:$N,0),MATCH(BB$1,Dados!$1:$1,0))</f>
        <v>7</v>
      </c>
      <c r="BC65" s="43">
        <f t="array" ref="BC65">INDEX(Dados!$1:$350,MATCH($B65,Dados!$N:$N,0),MATCH(BC$1,Dados!$1:$1,0))</f>
        <v>7</v>
      </c>
      <c r="BD65" s="43">
        <f t="array" ref="BD65">INDEX(Dados!$1:$350,MATCH($B65,Dados!$N:$N,0),MATCH(BD$1,Dados!$1:$1,0))</f>
        <v>1</v>
      </c>
      <c r="BE65" s="43">
        <f t="array" ref="BE65">INDEX(Dados!$1:$350,MATCH($B65,Dados!$N:$N,0),MATCH(BE$1,Dados!$1:$1,0))</f>
        <v>0</v>
      </c>
      <c r="BF65" s="43">
        <f t="array" ref="BF65">INDEX(Dados!$1:$350,MATCH($B65,Dados!$N:$N,0),MATCH(BF$1,Dados!$1:$1,0))</f>
        <v>1</v>
      </c>
      <c r="BG65" s="43">
        <f t="array" ref="BG65">INDEX(Dados!$1:$350,MATCH($B65,Dados!$N:$N,0),MATCH(BG$1,Dados!$1:$1,0))</f>
        <v>0</v>
      </c>
      <c r="BH65" s="43">
        <f t="array" ref="BH65">INDEX(Dados!$1:$350,MATCH($B65,Dados!$N:$N,0),MATCH(BH$1,Dados!$1:$1,0))</f>
        <v>2</v>
      </c>
      <c r="BI65" s="43">
        <f t="array" ref="BI65">INDEX(Dados!$1:$350,MATCH($B65,Dados!$N:$N,0),MATCH(BI$1,Dados!$1:$1,0))</f>
        <v>2</v>
      </c>
    </row>
    <row r="66">
      <c r="A66" s="3">
        <v>5.29639598E10</v>
      </c>
      <c r="B66" s="3" t="s">
        <v>1082</v>
      </c>
      <c r="C66" s="3" t="s">
        <v>1081</v>
      </c>
      <c r="D66" s="43">
        <f t="array" ref="D66">INDEX(Dados!$1:$350,MATCH($B66,Dados!$N:$N,0),MATCH(D$1,Dados!$1:$1,0))</f>
        <v>20</v>
      </c>
      <c r="E66" s="44" t="s">
        <v>2562</v>
      </c>
      <c r="F66" s="43" t="s">
        <v>92</v>
      </c>
      <c r="G66" s="43">
        <f t="array" ref="G66">INDEX(Dados!$1:$350,MATCH($B66,Dados!$N:$N,0),MATCH(G$1,Dados!$1:$1,0))</f>
        <v>2023</v>
      </c>
      <c r="H66" s="43">
        <f t="array" ref="H66">INDEX(Dados!$1:$350,MATCH($B66,Dados!$N:$N,0),MATCH(H$1,Dados!$1:$1,0))</f>
        <v>5</v>
      </c>
      <c r="I66" s="43">
        <f t="array" ref="I66">INDEX(Dados!$1:$350,MATCH($B66,Dados!$N:$N,0),MATCH(I$1,Dados!$1:$1,0))</f>
        <v>2</v>
      </c>
      <c r="J66" s="43">
        <f t="array" ref="J66">INDEX(Dados!$1:$350,MATCH($B66,Dados!$N:$N,0),MATCH(J$1,Dados!$1:$1,0))</f>
        <v>1204</v>
      </c>
      <c r="K66" s="43">
        <f t="array" ref="K66">INDEX(Dados!$1:$350,MATCH($B66,Dados!$N:$N,0),MATCH(K$1,Dados!$1:$1,0))</f>
        <v>2</v>
      </c>
      <c r="L66" s="43">
        <f t="array" ref="L66">INDEX(Dados!$1:$350,MATCH($B66,Dados!$N:$N,0),MATCH(L$1,Dados!$1:$1,0))</f>
        <v>5573</v>
      </c>
      <c r="M66" s="43">
        <f t="array" ref="M66">INDEX(Dados!$1:$350,MATCH($B66,Dados!$N:$N,0),MATCH(M$1,Dados!$1:$1,0))</f>
        <v>2</v>
      </c>
      <c r="N66" s="43">
        <f t="array" ref="N66">INDEX(Dados!$1:$350,MATCH($B66,Dados!$N:$N,0),MATCH(N$1,Dados!$1:$1,0))</f>
        <v>0</v>
      </c>
      <c r="O66" s="43">
        <f t="array" ref="O66">INDEX(Dados!$1:$350,MATCH($B66,Dados!$N:$N,0),MATCH(O$1,Dados!$1:$1,0))</f>
        <v>2</v>
      </c>
      <c r="P66" s="43">
        <f t="array" ref="P66">INDEX(Dados!$1:$350,MATCH($B66,Dados!$N:$N,0),MATCH(P$1,Dados!$1:$1,0))</f>
        <v>0</v>
      </c>
      <c r="Q66" s="43">
        <f t="array" ref="Q66">INDEX(Dados!$1:$350,MATCH($B66,Dados!$N:$N,0),MATCH(Q$1,Dados!$1:$1,0))</f>
        <v>2</v>
      </c>
      <c r="R66" s="43">
        <f t="array" ref="R66">INDEX(Dados!$1:$350,MATCH($B66,Dados!$N:$N,0),MATCH(R$1,Dados!$1:$1,0))</f>
        <v>0</v>
      </c>
      <c r="S66" s="43">
        <f t="array" ref="S66">INDEX(Dados!$1:$350,MATCH($B66,Dados!$N:$N,0),MATCH(S$1,Dados!$1:$1,0))</f>
        <v>2</v>
      </c>
      <c r="T66" s="43">
        <f t="array" ref="T66">INDEX(Dados!$1:$350,MATCH($B66,Dados!$N:$N,0),MATCH(T$1,Dados!$1:$1,0))</f>
        <v>0</v>
      </c>
      <c r="U66" s="43">
        <f t="array" ref="U66">INDEX(Dados!$1:$350,MATCH($B66,Dados!$N:$N,0),MATCH(U$1,Dados!$1:$1,0))</f>
        <v>2</v>
      </c>
      <c r="V66" s="43">
        <f t="array" ref="V66">INDEX(Dados!$1:$350,MATCH($B66,Dados!$N:$N,0),MATCH(V$1,Dados!$1:$1,0))</f>
        <v>0</v>
      </c>
      <c r="W66" s="43">
        <f t="array" ref="W66">INDEX(Dados!$1:$350,MATCH($B66,Dados!$N:$N,0),MATCH(W$1,Dados!$1:$1,0))</f>
        <v>2</v>
      </c>
      <c r="X66" s="43">
        <f t="array" ref="X66">INDEX(Dados!$1:$350,MATCH($B66,Dados!$N:$N,0),MATCH(X$1,Dados!$1:$1,0))</f>
        <v>1</v>
      </c>
      <c r="Y66" s="43">
        <f t="array" ref="Y66">INDEX(Dados!$1:$350,MATCH($B66,Dados!$N:$N,0),MATCH(Y$1,Dados!$1:$1,0))</f>
        <v>1</v>
      </c>
      <c r="Z66" s="43">
        <f t="array" ref="Z66">INDEX(Dados!$1:$350,MATCH($B66,Dados!$N:$N,0),MATCH(Z$1,Dados!$1:$1,0))</f>
        <v>0</v>
      </c>
      <c r="AA66" s="43">
        <f t="array" ref="AA66">INDEX(Dados!$1:$350,MATCH($B66,Dados!$N:$N,0),MATCH(AA$1,Dados!$1:$1,0))</f>
        <v>2</v>
      </c>
      <c r="AB66" s="45">
        <v>0.0</v>
      </c>
      <c r="AC66" s="45">
        <v>2.0</v>
      </c>
      <c r="AD66" s="43">
        <f t="array" ref="AD66">INDEX(Dados!$1:$350,MATCH($B66,Dados!$N:$N,0),MATCH(AD$1,Dados!$1:$1,0))</f>
        <v>75</v>
      </c>
      <c r="AE66" s="43">
        <f t="array" ref="AE66">INDEX(Dados!$1:$350,MATCH($B66,Dados!$N:$N,0),MATCH(AE$1,Dados!$1:$1,0))</f>
        <v>0</v>
      </c>
      <c r="AF66" s="43">
        <f t="array" ref="AF66">INDEX(Dados!$1:$350,MATCH($B66,Dados!$N:$N,0),MATCH(AF$1,Dados!$1:$1,0))</f>
        <v>146</v>
      </c>
      <c r="AG66" s="43">
        <f t="array" ref="AG66">INDEX(Dados!$1:$350,MATCH($B66,Dados!$N:$N,0),MATCH(AG$1,Dados!$1:$1,0))</f>
        <v>2</v>
      </c>
      <c r="AH66" s="43">
        <f t="array" ref="AH66">INDEX(Dados!$1:$350,MATCH($B66,Dados!$N:$N,0),MATCH(AH$1,Dados!$1:$1,0))</f>
        <v>0</v>
      </c>
      <c r="AI66" s="43">
        <f t="array" ref="AI66">INDEX(Dados!$1:$350,MATCH($B66,Dados!$N:$N,0),MATCH(AI$1,Dados!$1:$1,0))</f>
        <v>2</v>
      </c>
      <c r="AJ66" s="43">
        <f t="array" ref="AJ66">INDEX(Dados!$1:$350,MATCH($B66,Dados!$N:$N,0),MATCH(AJ$1,Dados!$1:$1,0))</f>
        <v>0</v>
      </c>
      <c r="AK66" s="43">
        <f t="array" ref="AK66">INDEX(Dados!$1:$350,MATCH($B66,Dados!$N:$N,0),MATCH(AK$1,Dados!$1:$1,0))</f>
        <v>2</v>
      </c>
      <c r="AL66" s="3">
        <v>0.0</v>
      </c>
      <c r="AM66" s="3">
        <v>2.0</v>
      </c>
      <c r="AN66" s="43">
        <f t="array" ref="AN66">INDEX(Dados!$1:$350,MATCH($B66,Dados!$N:$N,0),MATCH(AN$1,Dados!$1:$1,0))</f>
        <v>0</v>
      </c>
      <c r="AO66" s="43">
        <f t="array" ref="AO66">INDEX(Dados!$1:$350,MATCH($B66,Dados!$N:$N,0),MATCH(AO$1,Dados!$1:$1,0))</f>
        <v>2</v>
      </c>
      <c r="AP66" s="43">
        <f t="array" ref="AP66">INDEX(Dados!$1:$350,MATCH($B66,Dados!$N:$N,0),MATCH(AP$1,Dados!$1:$1,0))</f>
        <v>80</v>
      </c>
      <c r="AQ66" s="43">
        <f t="array" ref="AQ66">INDEX(Dados!$1:$350,MATCH($B66,Dados!$N:$N,0),MATCH(AQ$1,Dados!$1:$1,0))</f>
        <v>0</v>
      </c>
      <c r="AR66" s="43">
        <f t="array" ref="AR66">INDEX(Dados!$1:$350,MATCH($B66,Dados!$N:$N,0),MATCH(AR$1,Dados!$1:$1,0))</f>
        <v>0</v>
      </c>
      <c r="AS66" s="3">
        <v>2.0</v>
      </c>
      <c r="AT66" s="43">
        <f t="array" ref="AT66">INDEX(Dados!$1:$350,MATCH($B66,Dados!$N:$N,0),MATCH(AT$1,Dados!$1:$1,0))</f>
        <v>0</v>
      </c>
      <c r="AU66" s="43">
        <f t="array" ref="AU66">INDEX(Dados!$1:$350,MATCH($B66,Dados!$N:$N,0),MATCH(AU$1,Dados!$1:$1,0))</f>
        <v>2</v>
      </c>
      <c r="AV66" s="43">
        <f t="array" ref="AV66">INDEX(Dados!$1:$350,MATCH($B66,Dados!$N:$N,0),MATCH(AV$1,Dados!$1:$1,0))</f>
        <v>150</v>
      </c>
      <c r="AW66" s="43">
        <f t="array" ref="AW66">INDEX(Dados!$1:$350,MATCH($B66,Dados!$N:$N,0),MATCH(AW$1,Dados!$1:$1,0))</f>
        <v>0</v>
      </c>
      <c r="AX66" s="43">
        <f t="array" ref="AX66">INDEX(Dados!$1:$350,MATCH($B66,Dados!$N:$N,0),MATCH(AX$1,Dados!$1:$1,0))</f>
        <v>0</v>
      </c>
      <c r="AY66" s="43">
        <f t="array" ref="AY66">INDEX(Dados!$1:$350,MATCH($B66,Dados!$N:$N,0),MATCH(AY$1,Dados!$1:$1,0))</f>
        <v>2</v>
      </c>
      <c r="AZ66" s="43">
        <f t="array" ref="AZ66">INDEX(Dados!$1:$350,MATCH($B66,Dados!$N:$N,0),MATCH(AZ$1,Dados!$1:$1,0))</f>
        <v>150</v>
      </c>
      <c r="BA66" s="43">
        <f t="array" ref="BA66">INDEX(Dados!$1:$350,MATCH($B66,Dados!$N:$N,0),MATCH(BA$1,Dados!$1:$1,0))</f>
        <v>0</v>
      </c>
      <c r="BB66" s="43">
        <f t="array" ref="BB66">INDEX(Dados!$1:$350,MATCH($B66,Dados!$N:$N,0),MATCH(BB$1,Dados!$1:$1,0))</f>
        <v>5</v>
      </c>
      <c r="BC66" s="43">
        <f t="array" ref="BC66">INDEX(Dados!$1:$350,MATCH($B66,Dados!$N:$N,0),MATCH(BC$1,Dados!$1:$1,0))</f>
        <v>4</v>
      </c>
      <c r="BD66" s="43">
        <f t="array" ref="BD66">INDEX(Dados!$1:$350,MATCH($B66,Dados!$N:$N,0),MATCH(BD$1,Dados!$1:$1,0))</f>
        <v>1</v>
      </c>
      <c r="BE66" s="43">
        <f t="array" ref="BE66">INDEX(Dados!$1:$350,MATCH($B66,Dados!$N:$N,0),MATCH(BE$1,Dados!$1:$1,0))</f>
        <v>0</v>
      </c>
      <c r="BF66" s="43">
        <f t="array" ref="BF66">INDEX(Dados!$1:$350,MATCH($B66,Dados!$N:$N,0),MATCH(BF$1,Dados!$1:$1,0))</f>
        <v>1</v>
      </c>
      <c r="BG66" s="43">
        <f t="array" ref="BG66">INDEX(Dados!$1:$350,MATCH($B66,Dados!$N:$N,0),MATCH(BG$1,Dados!$1:$1,0))</f>
        <v>0</v>
      </c>
      <c r="BH66" s="43">
        <f t="array" ref="BH66">INDEX(Dados!$1:$350,MATCH($B66,Dados!$N:$N,0),MATCH(BH$1,Dados!$1:$1,0))</f>
        <v>2</v>
      </c>
      <c r="BI66" s="43">
        <f t="array" ref="BI66">INDEX(Dados!$1:$350,MATCH($B66,Dados!$N:$N,0),MATCH(BI$1,Dados!$1:$1,0))</f>
        <v>2</v>
      </c>
    </row>
    <row r="67">
      <c r="A67" s="3">
        <v>4.863601484E10</v>
      </c>
      <c r="B67" s="3" t="s">
        <v>368</v>
      </c>
      <c r="C67" s="3" t="s">
        <v>367</v>
      </c>
      <c r="D67" s="43">
        <f t="array" ref="D67">INDEX(Dados!$1:$350,MATCH($B67,Dados!$N:$N,0),MATCH(D$1,Dados!$1:$1,0))</f>
        <v>18</v>
      </c>
      <c r="E67" s="44" t="s">
        <v>2562</v>
      </c>
      <c r="F67" s="43" t="s">
        <v>92</v>
      </c>
      <c r="G67" s="43">
        <f t="array" ref="G67">INDEX(Dados!$1:$350,MATCH($B67,Dados!$N:$N,0),MATCH(G$1,Dados!$1:$1,0))</f>
        <v>2023</v>
      </c>
      <c r="H67" s="43">
        <f t="array" ref="H67">INDEX(Dados!$1:$350,MATCH($B67,Dados!$N:$N,0),MATCH(H$1,Dados!$1:$1,0))</f>
        <v>2</v>
      </c>
      <c r="I67" s="43">
        <f t="array" ref="I67">INDEX(Dados!$1:$350,MATCH($B67,Dados!$N:$N,0),MATCH(I$1,Dados!$1:$1,0))</f>
        <v>4</v>
      </c>
      <c r="J67" s="43">
        <f t="array" ref="J67">INDEX(Dados!$1:$350,MATCH($B67,Dados!$N:$N,0),MATCH(J$1,Dados!$1:$1,0))</f>
        <v>0</v>
      </c>
      <c r="K67" s="43">
        <f t="array" ref="K67">INDEX(Dados!$1:$350,MATCH($B67,Dados!$N:$N,0),MATCH(K$1,Dados!$1:$1,0))</f>
        <v>2</v>
      </c>
      <c r="L67" s="43">
        <f t="array" ref="L67">INDEX(Dados!$1:$350,MATCH($B67,Dados!$N:$N,0),MATCH(L$1,Dados!$1:$1,0))</f>
        <v>1803</v>
      </c>
      <c r="M67" s="43">
        <f t="array" ref="M67">INDEX(Dados!$1:$350,MATCH($B67,Dados!$N:$N,0),MATCH(M$1,Dados!$1:$1,0))</f>
        <v>2</v>
      </c>
      <c r="N67" s="43">
        <f t="array" ref="N67">INDEX(Dados!$1:$350,MATCH($B67,Dados!$N:$N,0),MATCH(N$1,Dados!$1:$1,0))</f>
        <v>0</v>
      </c>
      <c r="O67" s="43">
        <f t="array" ref="O67">INDEX(Dados!$1:$350,MATCH($B67,Dados!$N:$N,0),MATCH(O$1,Dados!$1:$1,0))</f>
        <v>2</v>
      </c>
      <c r="P67" s="43">
        <f t="array" ref="P67">INDEX(Dados!$1:$350,MATCH($B67,Dados!$N:$N,0),MATCH(P$1,Dados!$1:$1,0))</f>
        <v>0</v>
      </c>
      <c r="Q67" s="43">
        <f t="array" ref="Q67">INDEX(Dados!$1:$350,MATCH($B67,Dados!$N:$N,0),MATCH(Q$1,Dados!$1:$1,0))</f>
        <v>2</v>
      </c>
      <c r="R67" s="43">
        <f t="array" ref="R67">INDEX(Dados!$1:$350,MATCH($B67,Dados!$N:$N,0),MATCH(R$1,Dados!$1:$1,0))</f>
        <v>0</v>
      </c>
      <c r="S67" s="43">
        <f t="array" ref="S67">INDEX(Dados!$1:$350,MATCH($B67,Dados!$N:$N,0),MATCH(S$1,Dados!$1:$1,0))</f>
        <v>2</v>
      </c>
      <c r="T67" s="43">
        <f t="array" ref="T67">INDEX(Dados!$1:$350,MATCH($B67,Dados!$N:$N,0),MATCH(T$1,Dados!$1:$1,0))</f>
        <v>0</v>
      </c>
      <c r="U67" s="43">
        <f t="array" ref="U67">INDEX(Dados!$1:$350,MATCH($B67,Dados!$N:$N,0),MATCH(U$1,Dados!$1:$1,0))</f>
        <v>2</v>
      </c>
      <c r="V67" s="43">
        <f t="array" ref="V67">INDEX(Dados!$1:$350,MATCH($B67,Dados!$N:$N,0),MATCH(V$1,Dados!$1:$1,0))</f>
        <v>0</v>
      </c>
      <c r="W67" s="43">
        <f t="array" ref="W67">INDEX(Dados!$1:$350,MATCH($B67,Dados!$N:$N,0),MATCH(W$1,Dados!$1:$1,0))</f>
        <v>2</v>
      </c>
      <c r="X67" s="43">
        <f t="array" ref="X67">INDEX(Dados!$1:$350,MATCH($B67,Dados!$N:$N,0),MATCH(X$1,Dados!$1:$1,0))</f>
        <v>1</v>
      </c>
      <c r="Y67" s="43">
        <f t="array" ref="Y67">INDEX(Dados!$1:$350,MATCH($B67,Dados!$N:$N,0),MATCH(Y$1,Dados!$1:$1,0))</f>
        <v>1</v>
      </c>
      <c r="Z67" s="43">
        <f t="array" ref="Z67">INDEX(Dados!$1:$350,MATCH($B67,Dados!$N:$N,0),MATCH(Z$1,Dados!$1:$1,0))</f>
        <v>0</v>
      </c>
      <c r="AA67" s="43">
        <f t="array" ref="AA67">INDEX(Dados!$1:$350,MATCH($B67,Dados!$N:$N,0),MATCH(AA$1,Dados!$1:$1,0))</f>
        <v>2</v>
      </c>
      <c r="AB67" s="45">
        <v>0.0</v>
      </c>
      <c r="AC67" s="45">
        <v>2.0</v>
      </c>
      <c r="AD67" s="43">
        <f t="array" ref="AD67">INDEX(Dados!$1:$350,MATCH($B67,Dados!$N:$N,0),MATCH(AD$1,Dados!$1:$1,0))</f>
        <v>234</v>
      </c>
      <c r="AE67" s="43">
        <f t="array" ref="AE67">INDEX(Dados!$1:$350,MATCH($B67,Dados!$N:$N,0),MATCH(AE$1,Dados!$1:$1,0))</f>
        <v>2</v>
      </c>
      <c r="AF67" s="43">
        <f t="array" ref="AF67">INDEX(Dados!$1:$350,MATCH($B67,Dados!$N:$N,0),MATCH(AF$1,Dados!$1:$1,0))</f>
        <v>125</v>
      </c>
      <c r="AG67" s="43">
        <f t="array" ref="AG67">INDEX(Dados!$1:$350,MATCH($B67,Dados!$N:$N,0),MATCH(AG$1,Dados!$1:$1,0))</f>
        <v>2</v>
      </c>
      <c r="AH67" s="43">
        <f t="array" ref="AH67">INDEX(Dados!$1:$350,MATCH($B67,Dados!$N:$N,0),MATCH(AH$1,Dados!$1:$1,0))</f>
        <v>321</v>
      </c>
      <c r="AI67" s="43">
        <f t="array" ref="AI67">INDEX(Dados!$1:$350,MATCH($B67,Dados!$N:$N,0),MATCH(AI$1,Dados!$1:$1,0))</f>
        <v>2</v>
      </c>
      <c r="AJ67" s="43">
        <f t="array" ref="AJ67">INDEX(Dados!$1:$350,MATCH($B67,Dados!$N:$N,0),MATCH(AJ$1,Dados!$1:$1,0))</f>
        <v>26</v>
      </c>
      <c r="AK67" s="43">
        <f t="array" ref="AK67">INDEX(Dados!$1:$350,MATCH($B67,Dados!$N:$N,0),MATCH(AK$1,Dados!$1:$1,0))</f>
        <v>2</v>
      </c>
      <c r="AL67" s="3">
        <v>0.0</v>
      </c>
      <c r="AM67" s="3">
        <v>2.0</v>
      </c>
      <c r="AN67" s="43">
        <f t="array" ref="AN67">INDEX(Dados!$1:$350,MATCH($B67,Dados!$N:$N,0),MATCH(AN$1,Dados!$1:$1,0))</f>
        <v>50</v>
      </c>
      <c r="AO67" s="43">
        <f t="array" ref="AO67">INDEX(Dados!$1:$350,MATCH($B67,Dados!$N:$N,0),MATCH(AO$1,Dados!$1:$1,0))</f>
        <v>0</v>
      </c>
      <c r="AP67" s="43">
        <f t="array" ref="AP67">INDEX(Dados!$1:$350,MATCH($B67,Dados!$N:$N,0),MATCH(AP$1,Dados!$1:$1,0))</f>
        <v>140</v>
      </c>
      <c r="AQ67" s="43">
        <f t="array" ref="AQ67">INDEX(Dados!$1:$350,MATCH($B67,Dados!$N:$N,0),MATCH(AQ$1,Dados!$1:$1,0))</f>
        <v>2</v>
      </c>
      <c r="AR67" s="43">
        <f t="array" ref="AR67">INDEX(Dados!$1:$350,MATCH($B67,Dados!$N:$N,0),MATCH(AR$1,Dados!$1:$1,0))</f>
        <v>55</v>
      </c>
      <c r="AS67" s="3">
        <v>2.0</v>
      </c>
      <c r="AT67" s="43">
        <f t="array" ref="AT67">INDEX(Dados!$1:$350,MATCH($B67,Dados!$N:$N,0),MATCH(AT$1,Dados!$1:$1,0))</f>
        <v>0</v>
      </c>
      <c r="AU67" s="43">
        <f t="array" ref="AU67">INDEX(Dados!$1:$350,MATCH($B67,Dados!$N:$N,0),MATCH(AU$1,Dados!$1:$1,0))</f>
        <v>2</v>
      </c>
      <c r="AV67" s="43">
        <f t="array" ref="AV67">INDEX(Dados!$1:$350,MATCH($B67,Dados!$N:$N,0),MATCH(AV$1,Dados!$1:$1,0))</f>
        <v>100</v>
      </c>
      <c r="AW67" s="43">
        <f t="array" ref="AW67">INDEX(Dados!$1:$350,MATCH($B67,Dados!$N:$N,0),MATCH(AW$1,Dados!$1:$1,0))</f>
        <v>0</v>
      </c>
      <c r="AX67" s="43">
        <f t="array" ref="AX67">INDEX(Dados!$1:$350,MATCH($B67,Dados!$N:$N,0),MATCH(AX$1,Dados!$1:$1,0))</f>
        <v>0</v>
      </c>
      <c r="AY67" s="43">
        <f t="array" ref="AY67">INDEX(Dados!$1:$350,MATCH($B67,Dados!$N:$N,0),MATCH(AY$1,Dados!$1:$1,0))</f>
        <v>2</v>
      </c>
      <c r="AZ67" s="43">
        <f t="array" ref="AZ67">INDEX(Dados!$1:$350,MATCH($B67,Dados!$N:$N,0),MATCH(AZ$1,Dados!$1:$1,0))</f>
        <v>103</v>
      </c>
      <c r="BA67" s="43">
        <f t="array" ref="BA67">INDEX(Dados!$1:$350,MATCH($B67,Dados!$N:$N,0),MATCH(BA$1,Dados!$1:$1,0))</f>
        <v>2</v>
      </c>
      <c r="BB67" s="43">
        <f t="array" ref="BB67">INDEX(Dados!$1:$350,MATCH($B67,Dados!$N:$N,0),MATCH(BB$1,Dados!$1:$1,0))</f>
        <v>3</v>
      </c>
      <c r="BC67" s="43">
        <f t="array" ref="BC67">INDEX(Dados!$1:$350,MATCH($B67,Dados!$N:$N,0),MATCH(BC$1,Dados!$1:$1,0))</f>
        <v>5</v>
      </c>
      <c r="BD67" s="43">
        <f t="array" ref="BD67">INDEX(Dados!$1:$350,MATCH($B67,Dados!$N:$N,0),MATCH(BD$1,Dados!$1:$1,0))</f>
        <v>4</v>
      </c>
      <c r="BE67" s="43">
        <f t="array" ref="BE67">INDEX(Dados!$1:$350,MATCH($B67,Dados!$N:$N,0),MATCH(BE$1,Dados!$1:$1,0))</f>
        <v>0</v>
      </c>
      <c r="BF67" s="43">
        <f t="array" ref="BF67">INDEX(Dados!$1:$350,MATCH($B67,Dados!$N:$N,0),MATCH(BF$1,Dados!$1:$1,0))</f>
        <v>1</v>
      </c>
      <c r="BG67" s="43">
        <f t="array" ref="BG67">INDEX(Dados!$1:$350,MATCH($B67,Dados!$N:$N,0),MATCH(BG$1,Dados!$1:$1,0))</f>
        <v>0</v>
      </c>
      <c r="BH67" s="43">
        <f t="array" ref="BH67">INDEX(Dados!$1:$350,MATCH($B67,Dados!$N:$N,0),MATCH(BH$1,Dados!$1:$1,0))</f>
        <v>2</v>
      </c>
      <c r="BI67" s="43">
        <f t="array" ref="BI67">INDEX(Dados!$1:$350,MATCH($B67,Dados!$N:$N,0),MATCH(BI$1,Dados!$1:$1,0))</f>
        <v>2</v>
      </c>
    </row>
    <row r="68">
      <c r="A68" s="3">
        <v>4.9694385873E10</v>
      </c>
      <c r="B68" s="3" t="s">
        <v>2224</v>
      </c>
      <c r="C68" s="3" t="s">
        <v>2223</v>
      </c>
      <c r="D68" s="43">
        <f t="array" ref="D68">INDEX(Dados!$1:$350,MATCH($B68,Dados!$N:$N,0),MATCH(D$1,Dados!$1:$1,0))</f>
        <v>19</v>
      </c>
      <c r="E68" s="44" t="s">
        <v>2562</v>
      </c>
      <c r="F68" s="43" t="s">
        <v>92</v>
      </c>
      <c r="G68" s="43">
        <f t="array" ref="G68">INDEX(Dados!$1:$350,MATCH($B68,Dados!$N:$N,0),MATCH(G$1,Dados!$1:$1,0))</f>
        <v>2021</v>
      </c>
      <c r="H68" s="43">
        <f t="array" ref="H68">INDEX(Dados!$1:$350,MATCH($B68,Dados!$N:$N,0),MATCH(H$1,Dados!$1:$1,0))</f>
        <v>3</v>
      </c>
      <c r="I68" s="43">
        <f t="array" ref="I68">INDEX(Dados!$1:$350,MATCH($B68,Dados!$N:$N,0),MATCH(I$1,Dados!$1:$1,0))</f>
        <v>6</v>
      </c>
      <c r="J68" s="43">
        <f t="array" ref="J68">INDEX(Dados!$1:$350,MATCH($B68,Dados!$N:$N,0),MATCH(J$1,Dados!$1:$1,0))</f>
        <v>860</v>
      </c>
      <c r="K68" s="43">
        <f t="array" ref="K68">INDEX(Dados!$1:$350,MATCH($B68,Dados!$N:$N,0),MATCH(K$1,Dados!$1:$1,0))</f>
        <v>2</v>
      </c>
      <c r="L68" s="43">
        <f t="array" ref="L68">INDEX(Dados!$1:$350,MATCH($B68,Dados!$N:$N,0),MATCH(L$1,Dados!$1:$1,0))</f>
        <v>0</v>
      </c>
      <c r="M68" s="43">
        <f t="array" ref="M68">INDEX(Dados!$1:$350,MATCH($B68,Dados!$N:$N,0),MATCH(M$1,Dados!$1:$1,0))</f>
        <v>2</v>
      </c>
      <c r="N68" s="43">
        <f t="array" ref="N68">INDEX(Dados!$1:$350,MATCH($B68,Dados!$N:$N,0),MATCH(N$1,Dados!$1:$1,0))</f>
        <v>1951</v>
      </c>
      <c r="O68" s="43">
        <f t="array" ref="O68">INDEX(Dados!$1:$350,MATCH($B68,Dados!$N:$N,0),MATCH(O$1,Dados!$1:$1,0))</f>
        <v>2</v>
      </c>
      <c r="P68" s="43">
        <f t="array" ref="P68">INDEX(Dados!$1:$350,MATCH($B68,Dados!$N:$N,0),MATCH(P$1,Dados!$1:$1,0))</f>
        <v>0</v>
      </c>
      <c r="Q68" s="43">
        <f t="array" ref="Q68">INDEX(Dados!$1:$350,MATCH($B68,Dados!$N:$N,0),MATCH(Q$1,Dados!$1:$1,0))</f>
        <v>2</v>
      </c>
      <c r="R68" s="43">
        <f t="array" ref="R68">INDEX(Dados!$1:$350,MATCH($B68,Dados!$N:$N,0),MATCH(R$1,Dados!$1:$1,0))</f>
        <v>0</v>
      </c>
      <c r="S68" s="43">
        <f t="array" ref="S68">INDEX(Dados!$1:$350,MATCH($B68,Dados!$N:$N,0),MATCH(S$1,Dados!$1:$1,0))</f>
        <v>2</v>
      </c>
      <c r="T68" s="43">
        <f t="array" ref="T68">INDEX(Dados!$1:$350,MATCH($B68,Dados!$N:$N,0),MATCH(T$1,Dados!$1:$1,0))</f>
        <v>2839</v>
      </c>
      <c r="U68" s="43">
        <f t="array" ref="U68">INDEX(Dados!$1:$350,MATCH($B68,Dados!$N:$N,0),MATCH(U$1,Dados!$1:$1,0))</f>
        <v>0</v>
      </c>
      <c r="V68" s="43">
        <f t="array" ref="V68">INDEX(Dados!$1:$350,MATCH($B68,Dados!$N:$N,0),MATCH(V$1,Dados!$1:$1,0))</f>
        <v>0</v>
      </c>
      <c r="W68" s="43">
        <f t="array" ref="W68">INDEX(Dados!$1:$350,MATCH($B68,Dados!$N:$N,0),MATCH(W$1,Dados!$1:$1,0))</f>
        <v>2</v>
      </c>
      <c r="X68" s="43">
        <f t="array" ref="X68">INDEX(Dados!$1:$350,MATCH($B68,Dados!$N:$N,0),MATCH(X$1,Dados!$1:$1,0))</f>
        <v>2</v>
      </c>
      <c r="Y68" s="43">
        <f t="array" ref="Y68">INDEX(Dados!$1:$350,MATCH($B68,Dados!$N:$N,0),MATCH(Y$1,Dados!$1:$1,0))</f>
        <v>2</v>
      </c>
      <c r="Z68" s="43">
        <f t="array" ref="Z68">INDEX(Dados!$1:$350,MATCH($B68,Dados!$N:$N,0),MATCH(Z$1,Dados!$1:$1,0))</f>
        <v>0</v>
      </c>
      <c r="AA68" s="43">
        <f t="array" ref="AA68">INDEX(Dados!$1:$350,MATCH($B68,Dados!$N:$N,0),MATCH(AA$1,Dados!$1:$1,0))</f>
        <v>2</v>
      </c>
      <c r="AB68" s="45">
        <v>0.0</v>
      </c>
      <c r="AC68" s="45">
        <v>2.0</v>
      </c>
      <c r="AD68" s="43">
        <f t="array" ref="AD68">INDEX(Dados!$1:$350,MATCH($B68,Dados!$N:$N,0),MATCH(AD$1,Dados!$1:$1,0))</f>
        <v>142</v>
      </c>
      <c r="AE68" s="43">
        <f t="array" ref="AE68">INDEX(Dados!$1:$350,MATCH($B68,Dados!$N:$N,0),MATCH(AE$1,Dados!$1:$1,0))</f>
        <v>2</v>
      </c>
      <c r="AF68" s="43">
        <f t="array" ref="AF68">INDEX(Dados!$1:$350,MATCH($B68,Dados!$N:$N,0),MATCH(AF$1,Dados!$1:$1,0))</f>
        <v>285</v>
      </c>
      <c r="AG68" s="43">
        <f t="array" ref="AG68">INDEX(Dados!$1:$350,MATCH($B68,Dados!$N:$N,0),MATCH(AG$1,Dados!$1:$1,0))</f>
        <v>2</v>
      </c>
      <c r="AH68" s="43">
        <f t="array" ref="AH68">INDEX(Dados!$1:$350,MATCH($B68,Dados!$N:$N,0),MATCH(AH$1,Dados!$1:$1,0))</f>
        <v>0</v>
      </c>
      <c r="AI68" s="43">
        <f t="array" ref="AI68">INDEX(Dados!$1:$350,MATCH($B68,Dados!$N:$N,0),MATCH(AI$1,Dados!$1:$1,0))</f>
        <v>2</v>
      </c>
      <c r="AJ68" s="43">
        <f t="array" ref="AJ68">INDEX(Dados!$1:$350,MATCH($B68,Dados!$N:$N,0),MATCH(AJ$1,Dados!$1:$1,0))</f>
        <v>0</v>
      </c>
      <c r="AK68" s="43">
        <f t="array" ref="AK68">INDEX(Dados!$1:$350,MATCH($B68,Dados!$N:$N,0),MATCH(AK$1,Dados!$1:$1,0))</f>
        <v>2</v>
      </c>
      <c r="AL68" s="3">
        <v>0.0</v>
      </c>
      <c r="AM68" s="3">
        <v>2.0</v>
      </c>
      <c r="AN68" s="43">
        <f t="array" ref="AN68">INDEX(Dados!$1:$350,MATCH($B68,Dados!$N:$N,0),MATCH(AN$1,Dados!$1:$1,0))</f>
        <v>0</v>
      </c>
      <c r="AO68" s="43">
        <f t="array" ref="AO68">INDEX(Dados!$1:$350,MATCH($B68,Dados!$N:$N,0),MATCH(AO$1,Dados!$1:$1,0))</f>
        <v>2</v>
      </c>
      <c r="AP68" s="43">
        <f t="array" ref="AP68">INDEX(Dados!$1:$350,MATCH($B68,Dados!$N:$N,0),MATCH(AP$1,Dados!$1:$1,0))</f>
        <v>130</v>
      </c>
      <c r="AQ68" s="43">
        <f t="array" ref="AQ68">INDEX(Dados!$1:$350,MATCH($B68,Dados!$N:$N,0),MATCH(AQ$1,Dados!$1:$1,0))</f>
        <v>2</v>
      </c>
      <c r="AR68" s="43">
        <f t="array" ref="AR68">INDEX(Dados!$1:$350,MATCH($B68,Dados!$N:$N,0),MATCH(AR$1,Dados!$1:$1,0))</f>
        <v>0</v>
      </c>
      <c r="AS68" s="3">
        <v>2.0</v>
      </c>
      <c r="AT68" s="43">
        <f t="array" ref="AT68">INDEX(Dados!$1:$350,MATCH($B68,Dados!$N:$N,0),MATCH(AT$1,Dados!$1:$1,0))</f>
        <v>383</v>
      </c>
      <c r="AU68" s="43">
        <f t="array" ref="AU68">INDEX(Dados!$1:$350,MATCH($B68,Dados!$N:$N,0),MATCH(AU$1,Dados!$1:$1,0))</f>
        <v>2</v>
      </c>
      <c r="AV68" s="43">
        <f t="array" ref="AV68">INDEX(Dados!$1:$350,MATCH($B68,Dados!$N:$N,0),MATCH(AV$1,Dados!$1:$1,0))</f>
        <v>0</v>
      </c>
      <c r="AW68" s="43">
        <f t="array" ref="AW68">INDEX(Dados!$1:$350,MATCH($B68,Dados!$N:$N,0),MATCH(AW$1,Dados!$1:$1,0))</f>
        <v>2</v>
      </c>
      <c r="AX68" s="43">
        <f t="array" ref="AX68">INDEX(Dados!$1:$350,MATCH($B68,Dados!$N:$N,0),MATCH(AX$1,Dados!$1:$1,0))</f>
        <v>86000</v>
      </c>
      <c r="AY68" s="43">
        <f t="array" ref="AY68">INDEX(Dados!$1:$350,MATCH($B68,Dados!$N:$N,0),MATCH(AY$1,Dados!$1:$1,0))</f>
        <v>2</v>
      </c>
      <c r="AZ68" s="43">
        <f t="array" ref="AZ68">INDEX(Dados!$1:$350,MATCH($B68,Dados!$N:$N,0),MATCH(AZ$1,Dados!$1:$1,0))</f>
        <v>0</v>
      </c>
      <c r="BA68" s="43">
        <f t="array" ref="BA68">INDEX(Dados!$1:$350,MATCH($B68,Dados!$N:$N,0),MATCH(BA$1,Dados!$1:$1,0))</f>
        <v>2</v>
      </c>
      <c r="BB68" s="43">
        <f t="array" ref="BB68">INDEX(Dados!$1:$350,MATCH($B68,Dados!$N:$N,0),MATCH(BB$1,Dados!$1:$1,0))</f>
        <v>2</v>
      </c>
      <c r="BC68" s="43">
        <f t="array" ref="BC68">INDEX(Dados!$1:$350,MATCH($B68,Dados!$N:$N,0),MATCH(BC$1,Dados!$1:$1,0))</f>
        <v>7</v>
      </c>
      <c r="BD68" s="43">
        <f t="array" ref="BD68">INDEX(Dados!$1:$350,MATCH($B68,Dados!$N:$N,0),MATCH(BD$1,Dados!$1:$1,0))</f>
        <v>1</v>
      </c>
      <c r="BE68" s="43">
        <f t="array" ref="BE68">INDEX(Dados!$1:$350,MATCH($B68,Dados!$N:$N,0),MATCH(BE$1,Dados!$1:$1,0))</f>
        <v>0</v>
      </c>
      <c r="BF68" s="43">
        <f t="array" ref="BF68">INDEX(Dados!$1:$350,MATCH($B68,Dados!$N:$N,0),MATCH(BF$1,Dados!$1:$1,0))</f>
        <v>0</v>
      </c>
      <c r="BG68" s="43">
        <f t="array" ref="BG68">INDEX(Dados!$1:$350,MATCH($B68,Dados!$N:$N,0),MATCH(BG$1,Dados!$1:$1,0))</f>
        <v>0</v>
      </c>
      <c r="BH68" s="43">
        <f t="array" ref="BH68">INDEX(Dados!$1:$350,MATCH($B68,Dados!$N:$N,0),MATCH(BH$1,Dados!$1:$1,0))</f>
        <v>2</v>
      </c>
      <c r="BI68" s="43">
        <f t="array" ref="BI68">INDEX(Dados!$1:$350,MATCH($B68,Dados!$N:$N,0),MATCH(BI$1,Dados!$1:$1,0))</f>
        <v>1</v>
      </c>
    </row>
    <row r="69">
      <c r="A69" s="3">
        <v>4.8016860877E10</v>
      </c>
      <c r="B69" s="3" t="s">
        <v>923</v>
      </c>
      <c r="C69" s="3" t="s">
        <v>922</v>
      </c>
      <c r="D69" s="43">
        <f t="array" ref="D69">INDEX(Dados!$1:$350,MATCH($B69,Dados!$N:$N,0),MATCH(D$1,Dados!$1:$1,0))</f>
        <v>18</v>
      </c>
      <c r="E69" s="44" t="s">
        <v>2562</v>
      </c>
      <c r="F69" s="43" t="s">
        <v>92</v>
      </c>
      <c r="G69" s="43">
        <f t="array" ref="G69">INDEX(Dados!$1:$350,MATCH($B69,Dados!$N:$N,0),MATCH(G$1,Dados!$1:$1,0))</f>
        <v>2022</v>
      </c>
      <c r="H69" s="43">
        <f t="array" ref="H69">INDEX(Dados!$1:$350,MATCH($B69,Dados!$N:$N,0),MATCH(H$1,Dados!$1:$1,0))</f>
        <v>3</v>
      </c>
      <c r="I69" s="43">
        <f t="array" ref="I69">INDEX(Dados!$1:$350,MATCH($B69,Dados!$N:$N,0),MATCH(I$1,Dados!$1:$1,0))</f>
        <v>6</v>
      </c>
      <c r="J69" s="43">
        <f t="array" ref="J69">INDEX(Dados!$1:$350,MATCH($B69,Dados!$N:$N,0),MATCH(J$1,Dados!$1:$1,0))</f>
        <v>0</v>
      </c>
      <c r="K69" s="43">
        <f t="array" ref="K69">INDEX(Dados!$1:$350,MATCH($B69,Dados!$N:$N,0),MATCH(K$1,Dados!$1:$1,0))</f>
        <v>2</v>
      </c>
      <c r="L69" s="43">
        <f t="array" ref="L69">INDEX(Dados!$1:$350,MATCH($B69,Dados!$N:$N,0),MATCH(L$1,Dados!$1:$1,0))</f>
        <v>1500</v>
      </c>
      <c r="M69" s="43">
        <f t="array" ref="M69">INDEX(Dados!$1:$350,MATCH($B69,Dados!$N:$N,0),MATCH(M$1,Dados!$1:$1,0))</f>
        <v>2</v>
      </c>
      <c r="N69" s="43">
        <f t="array" ref="N69">INDEX(Dados!$1:$350,MATCH($B69,Dados!$N:$N,0),MATCH(N$1,Dados!$1:$1,0))</f>
        <v>0</v>
      </c>
      <c r="O69" s="43">
        <f t="array" ref="O69">INDEX(Dados!$1:$350,MATCH($B69,Dados!$N:$N,0),MATCH(O$1,Dados!$1:$1,0))</f>
        <v>2</v>
      </c>
      <c r="P69" s="43">
        <f t="array" ref="P69">INDEX(Dados!$1:$350,MATCH($B69,Dados!$N:$N,0),MATCH(P$1,Dados!$1:$1,0))</f>
        <v>0</v>
      </c>
      <c r="Q69" s="43">
        <f t="array" ref="Q69">INDEX(Dados!$1:$350,MATCH($B69,Dados!$N:$N,0),MATCH(Q$1,Dados!$1:$1,0))</f>
        <v>2</v>
      </c>
      <c r="R69" s="43">
        <f t="array" ref="R69">INDEX(Dados!$1:$350,MATCH($B69,Dados!$N:$N,0),MATCH(R$1,Dados!$1:$1,0))</f>
        <v>0</v>
      </c>
      <c r="S69" s="43">
        <f t="array" ref="S69">INDEX(Dados!$1:$350,MATCH($B69,Dados!$N:$N,0),MATCH(S$1,Dados!$1:$1,0))</f>
        <v>2</v>
      </c>
      <c r="T69" s="43">
        <f t="array" ref="T69">INDEX(Dados!$1:$350,MATCH($B69,Dados!$N:$N,0),MATCH(T$1,Dados!$1:$1,0))</f>
        <v>0</v>
      </c>
      <c r="U69" s="43">
        <f t="array" ref="U69">INDEX(Dados!$1:$350,MATCH($B69,Dados!$N:$N,0),MATCH(U$1,Dados!$1:$1,0))</f>
        <v>2</v>
      </c>
      <c r="V69" s="43">
        <f t="array" ref="V69">INDEX(Dados!$1:$350,MATCH($B69,Dados!$N:$N,0),MATCH(V$1,Dados!$1:$1,0))</f>
        <v>0</v>
      </c>
      <c r="W69" s="43">
        <f t="array" ref="W69">INDEX(Dados!$1:$350,MATCH($B69,Dados!$N:$N,0),MATCH(W$1,Dados!$1:$1,0))</f>
        <v>2</v>
      </c>
      <c r="X69" s="43">
        <f t="array" ref="X69">INDEX(Dados!$1:$350,MATCH($B69,Dados!$N:$N,0),MATCH(X$1,Dados!$1:$1,0))</f>
        <v>1</v>
      </c>
      <c r="Y69" s="43">
        <f t="array" ref="Y69">INDEX(Dados!$1:$350,MATCH($B69,Dados!$N:$N,0),MATCH(Y$1,Dados!$1:$1,0))</f>
        <v>2</v>
      </c>
      <c r="Z69" s="43">
        <f t="array" ref="Z69">INDEX(Dados!$1:$350,MATCH($B69,Dados!$N:$N,0),MATCH(Z$1,Dados!$1:$1,0))</f>
        <v>0</v>
      </c>
      <c r="AA69" s="43">
        <f t="array" ref="AA69">INDEX(Dados!$1:$350,MATCH($B69,Dados!$N:$N,0),MATCH(AA$1,Dados!$1:$1,0))</f>
        <v>2</v>
      </c>
      <c r="AB69" s="45">
        <v>0.0</v>
      </c>
      <c r="AC69" s="45">
        <v>2.0</v>
      </c>
      <c r="AD69" s="43">
        <f t="array" ref="AD69">INDEX(Dados!$1:$350,MATCH($B69,Dados!$N:$N,0),MATCH(AD$1,Dados!$1:$1,0))</f>
        <v>0</v>
      </c>
      <c r="AE69" s="43">
        <f t="array" ref="AE69">INDEX(Dados!$1:$350,MATCH($B69,Dados!$N:$N,0),MATCH(AE$1,Dados!$1:$1,0))</f>
        <v>2</v>
      </c>
      <c r="AF69" s="43">
        <f t="array" ref="AF69">INDEX(Dados!$1:$350,MATCH($B69,Dados!$N:$N,0),MATCH(AF$1,Dados!$1:$1,0))</f>
        <v>340</v>
      </c>
      <c r="AG69" s="43">
        <f t="array" ref="AG69">INDEX(Dados!$1:$350,MATCH($B69,Dados!$N:$N,0),MATCH(AG$1,Dados!$1:$1,0))</f>
        <v>2</v>
      </c>
      <c r="AH69" s="43">
        <f t="array" ref="AH69">INDEX(Dados!$1:$350,MATCH($B69,Dados!$N:$N,0),MATCH(AH$1,Dados!$1:$1,0))</f>
        <v>0</v>
      </c>
      <c r="AI69" s="43">
        <f t="array" ref="AI69">INDEX(Dados!$1:$350,MATCH($B69,Dados!$N:$N,0),MATCH(AI$1,Dados!$1:$1,0))</f>
        <v>2</v>
      </c>
      <c r="AJ69" s="43">
        <f t="array" ref="AJ69">INDEX(Dados!$1:$350,MATCH($B69,Dados!$N:$N,0),MATCH(AJ$1,Dados!$1:$1,0))</f>
        <v>0</v>
      </c>
      <c r="AK69" s="43">
        <f t="array" ref="AK69">INDEX(Dados!$1:$350,MATCH($B69,Dados!$N:$N,0),MATCH(AK$1,Dados!$1:$1,0))</f>
        <v>2</v>
      </c>
      <c r="AL69" s="3">
        <v>0.0</v>
      </c>
      <c r="AM69" s="3">
        <v>2.0</v>
      </c>
      <c r="AN69" s="43">
        <f t="array" ref="AN69">INDEX(Dados!$1:$350,MATCH($B69,Dados!$N:$N,0),MATCH(AN$1,Dados!$1:$1,0))</f>
        <v>0</v>
      </c>
      <c r="AO69" s="43">
        <f t="array" ref="AO69">INDEX(Dados!$1:$350,MATCH($B69,Dados!$N:$N,0),MATCH(AO$1,Dados!$1:$1,0))</f>
        <v>2</v>
      </c>
      <c r="AP69" s="43">
        <f t="array" ref="AP69">INDEX(Dados!$1:$350,MATCH($B69,Dados!$N:$N,0),MATCH(AP$1,Dados!$1:$1,0))</f>
        <v>70</v>
      </c>
      <c r="AQ69" s="43">
        <f t="array" ref="AQ69">INDEX(Dados!$1:$350,MATCH($B69,Dados!$N:$N,0),MATCH(AQ$1,Dados!$1:$1,0))</f>
        <v>2</v>
      </c>
      <c r="AR69" s="43">
        <f t="array" ref="AR69">INDEX(Dados!$1:$350,MATCH($B69,Dados!$N:$N,0),MATCH(AR$1,Dados!$1:$1,0))</f>
        <v>300</v>
      </c>
      <c r="AS69" s="3">
        <v>2.0</v>
      </c>
      <c r="AT69" s="43">
        <f t="array" ref="AT69">INDEX(Dados!$1:$350,MATCH($B69,Dados!$N:$N,0),MATCH(AT$1,Dados!$1:$1,0))</f>
        <v>0</v>
      </c>
      <c r="AU69" s="43">
        <f t="array" ref="AU69">INDEX(Dados!$1:$350,MATCH($B69,Dados!$N:$N,0),MATCH(AU$1,Dados!$1:$1,0))</f>
        <v>2</v>
      </c>
      <c r="AV69" s="43">
        <f t="array" ref="AV69">INDEX(Dados!$1:$350,MATCH($B69,Dados!$N:$N,0),MATCH(AV$1,Dados!$1:$1,0))</f>
        <v>0</v>
      </c>
      <c r="AW69" s="43">
        <f t="array" ref="AW69">INDEX(Dados!$1:$350,MATCH($B69,Dados!$N:$N,0),MATCH(AW$1,Dados!$1:$1,0))</f>
        <v>2</v>
      </c>
      <c r="AX69" s="43">
        <f t="array" ref="AX69">INDEX(Dados!$1:$350,MATCH($B69,Dados!$N:$N,0),MATCH(AX$1,Dados!$1:$1,0))</f>
        <v>300</v>
      </c>
      <c r="AY69" s="43">
        <f t="array" ref="AY69">INDEX(Dados!$1:$350,MATCH($B69,Dados!$N:$N,0),MATCH(AY$1,Dados!$1:$1,0))</f>
        <v>0</v>
      </c>
      <c r="AZ69" s="43">
        <f t="array" ref="AZ69">INDEX(Dados!$1:$350,MATCH($B69,Dados!$N:$N,0),MATCH(AZ$1,Dados!$1:$1,0))</f>
        <v>183</v>
      </c>
      <c r="BA69" s="43">
        <f t="array" ref="BA69">INDEX(Dados!$1:$350,MATCH($B69,Dados!$N:$N,0),MATCH(BA$1,Dados!$1:$1,0))</f>
        <v>2</v>
      </c>
      <c r="BB69" s="43">
        <f t="array" ref="BB69">INDEX(Dados!$1:$350,MATCH($B69,Dados!$N:$N,0),MATCH(BB$1,Dados!$1:$1,0))</f>
        <v>3</v>
      </c>
      <c r="BC69" s="43">
        <f t="array" ref="BC69">INDEX(Dados!$1:$350,MATCH($B69,Dados!$N:$N,0),MATCH(BC$1,Dados!$1:$1,0))</f>
        <v>2</v>
      </c>
      <c r="BD69" s="43">
        <f t="array" ref="BD69">INDEX(Dados!$1:$350,MATCH($B69,Dados!$N:$N,0),MATCH(BD$1,Dados!$1:$1,0))</f>
        <v>4</v>
      </c>
      <c r="BE69" s="43">
        <f t="array" ref="BE69">INDEX(Dados!$1:$350,MATCH($B69,Dados!$N:$N,0),MATCH(BE$1,Dados!$1:$1,0))</f>
        <v>0</v>
      </c>
      <c r="BF69" s="43">
        <f t="array" ref="BF69">INDEX(Dados!$1:$350,MATCH($B69,Dados!$N:$N,0),MATCH(BF$1,Dados!$1:$1,0))</f>
        <v>0</v>
      </c>
      <c r="BG69" s="43">
        <f t="array" ref="BG69">INDEX(Dados!$1:$350,MATCH($B69,Dados!$N:$N,0),MATCH(BG$1,Dados!$1:$1,0))</f>
        <v>0</v>
      </c>
      <c r="BH69" s="43">
        <f t="array" ref="BH69">INDEX(Dados!$1:$350,MATCH($B69,Dados!$N:$N,0),MATCH(BH$1,Dados!$1:$1,0))</f>
        <v>1</v>
      </c>
      <c r="BI69" s="43">
        <f t="array" ref="BI69">INDEX(Dados!$1:$350,MATCH($B69,Dados!$N:$N,0),MATCH(BI$1,Dados!$1:$1,0))</f>
        <v>1</v>
      </c>
    </row>
    <row r="70">
      <c r="A70" s="3">
        <v>5.703282683E10</v>
      </c>
      <c r="B70" s="3" t="s">
        <v>1599</v>
      </c>
      <c r="C70" s="3" t="s">
        <v>1598</v>
      </c>
      <c r="D70" s="43">
        <f t="array" ref="D70">INDEX(Dados!$1:$350,MATCH($B70,Dados!$N:$N,0),MATCH(D$1,Dados!$1:$1,0))</f>
        <v>18</v>
      </c>
      <c r="E70" s="44" t="s">
        <v>2562</v>
      </c>
      <c r="F70" s="43" t="s">
        <v>92</v>
      </c>
      <c r="G70" s="43">
        <f t="array" ref="G70">INDEX(Dados!$1:$350,MATCH($B70,Dados!$N:$N,0),MATCH(G$1,Dados!$1:$1,0))</f>
        <v>2018</v>
      </c>
      <c r="H70" s="43">
        <f t="array" ref="H70">INDEX(Dados!$1:$350,MATCH($B70,Dados!$N:$N,0),MATCH(H$1,Dados!$1:$1,0))</f>
        <v>4</v>
      </c>
      <c r="I70" s="43">
        <f t="array" ref="I70">INDEX(Dados!$1:$350,MATCH($B70,Dados!$N:$N,0),MATCH(I$1,Dados!$1:$1,0))</f>
        <v>8</v>
      </c>
      <c r="J70" s="43">
        <f t="array" ref="J70">INDEX(Dados!$1:$350,MATCH($B70,Dados!$N:$N,0),MATCH(J$1,Dados!$1:$1,0))</f>
        <v>0</v>
      </c>
      <c r="K70" s="43">
        <f t="array" ref="K70">INDEX(Dados!$1:$350,MATCH($B70,Dados!$N:$N,0),MATCH(K$1,Dados!$1:$1,0))</f>
        <v>2</v>
      </c>
      <c r="L70" s="43">
        <f t="array" ref="L70">INDEX(Dados!$1:$350,MATCH($B70,Dados!$N:$N,0),MATCH(L$1,Dados!$1:$1,0))</f>
        <v>2200</v>
      </c>
      <c r="M70" s="43">
        <f t="array" ref="M70">INDEX(Dados!$1:$350,MATCH($B70,Dados!$N:$N,0),MATCH(M$1,Dados!$1:$1,0))</f>
        <v>2</v>
      </c>
      <c r="N70" s="43">
        <f t="array" ref="N70">INDEX(Dados!$1:$350,MATCH($B70,Dados!$N:$N,0),MATCH(N$1,Dados!$1:$1,0))</f>
        <v>2485</v>
      </c>
      <c r="O70" s="43">
        <f t="array" ref="O70">INDEX(Dados!$1:$350,MATCH($B70,Dados!$N:$N,0),MATCH(O$1,Dados!$1:$1,0))</f>
        <v>2</v>
      </c>
      <c r="P70" s="43">
        <f t="array" ref="P70">INDEX(Dados!$1:$350,MATCH($B70,Dados!$N:$N,0),MATCH(P$1,Dados!$1:$1,0))</f>
        <v>0</v>
      </c>
      <c r="Q70" s="43">
        <f t="array" ref="Q70">INDEX(Dados!$1:$350,MATCH($B70,Dados!$N:$N,0),MATCH(Q$1,Dados!$1:$1,0))</f>
        <v>2</v>
      </c>
      <c r="R70" s="43">
        <f t="array" ref="R70">INDEX(Dados!$1:$350,MATCH($B70,Dados!$N:$N,0),MATCH(R$1,Dados!$1:$1,0))</f>
        <v>0</v>
      </c>
      <c r="S70" s="43">
        <f t="array" ref="S70">INDEX(Dados!$1:$350,MATCH($B70,Dados!$N:$N,0),MATCH(S$1,Dados!$1:$1,0))</f>
        <v>2</v>
      </c>
      <c r="T70" s="43">
        <f t="array" ref="T70">INDEX(Dados!$1:$350,MATCH($B70,Dados!$N:$N,0),MATCH(T$1,Dados!$1:$1,0))</f>
        <v>0</v>
      </c>
      <c r="U70" s="43">
        <f t="array" ref="U70">INDEX(Dados!$1:$350,MATCH($B70,Dados!$N:$N,0),MATCH(U$1,Dados!$1:$1,0))</f>
        <v>2</v>
      </c>
      <c r="V70" s="43">
        <f t="array" ref="V70">INDEX(Dados!$1:$350,MATCH($B70,Dados!$N:$N,0),MATCH(V$1,Dados!$1:$1,0))</f>
        <v>0</v>
      </c>
      <c r="W70" s="43">
        <f t="array" ref="W70">INDEX(Dados!$1:$350,MATCH($B70,Dados!$N:$N,0),MATCH(W$1,Dados!$1:$1,0))</f>
        <v>2</v>
      </c>
      <c r="X70" s="43">
        <f t="array" ref="X70">INDEX(Dados!$1:$350,MATCH($B70,Dados!$N:$N,0),MATCH(X$1,Dados!$1:$1,0))</f>
        <v>1</v>
      </c>
      <c r="Y70" s="43">
        <f t="array" ref="Y70">INDEX(Dados!$1:$350,MATCH($B70,Dados!$N:$N,0),MATCH(Y$1,Dados!$1:$1,0))</f>
        <v>1</v>
      </c>
      <c r="Z70" s="43">
        <f t="array" ref="Z70">INDEX(Dados!$1:$350,MATCH($B70,Dados!$N:$N,0),MATCH(Z$1,Dados!$1:$1,0))</f>
        <v>0</v>
      </c>
      <c r="AA70" s="43">
        <f t="array" ref="AA70">INDEX(Dados!$1:$350,MATCH($B70,Dados!$N:$N,0),MATCH(AA$1,Dados!$1:$1,0))</f>
        <v>2</v>
      </c>
      <c r="AB70" s="45">
        <v>0.0</v>
      </c>
      <c r="AC70" s="45">
        <v>2.0</v>
      </c>
      <c r="AD70" s="43">
        <f t="array" ref="AD70">INDEX(Dados!$1:$350,MATCH($B70,Dados!$N:$N,0),MATCH(AD$1,Dados!$1:$1,0))</f>
        <v>75</v>
      </c>
      <c r="AE70" s="43">
        <f t="array" ref="AE70">INDEX(Dados!$1:$350,MATCH($B70,Dados!$N:$N,0),MATCH(AE$1,Dados!$1:$1,0))</f>
        <v>2</v>
      </c>
      <c r="AF70" s="43">
        <f t="array" ref="AF70">INDEX(Dados!$1:$350,MATCH($B70,Dados!$N:$N,0),MATCH(AF$1,Dados!$1:$1,0))</f>
        <v>132</v>
      </c>
      <c r="AG70" s="43">
        <f t="array" ref="AG70">INDEX(Dados!$1:$350,MATCH($B70,Dados!$N:$N,0),MATCH(AG$1,Dados!$1:$1,0))</f>
        <v>2</v>
      </c>
      <c r="AH70" s="43">
        <f t="array" ref="AH70">INDEX(Dados!$1:$350,MATCH($B70,Dados!$N:$N,0),MATCH(AH$1,Dados!$1:$1,0))</f>
        <v>1962</v>
      </c>
      <c r="AI70" s="43">
        <f t="array" ref="AI70">INDEX(Dados!$1:$350,MATCH($B70,Dados!$N:$N,0),MATCH(AI$1,Dados!$1:$1,0))</f>
        <v>2</v>
      </c>
      <c r="AJ70" s="43">
        <f t="array" ref="AJ70">INDEX(Dados!$1:$350,MATCH($B70,Dados!$N:$N,0),MATCH(AJ$1,Dados!$1:$1,0))</f>
        <v>210</v>
      </c>
      <c r="AK70" s="43">
        <f t="array" ref="AK70">INDEX(Dados!$1:$350,MATCH($B70,Dados!$N:$N,0),MATCH(AK$1,Dados!$1:$1,0))</f>
        <v>2</v>
      </c>
      <c r="AL70" s="3">
        <v>0.0</v>
      </c>
      <c r="AM70" s="3">
        <v>2.0</v>
      </c>
      <c r="AN70" s="43">
        <f t="array" ref="AN70">INDEX(Dados!$1:$350,MATCH($B70,Dados!$N:$N,0),MATCH(AN$1,Dados!$1:$1,0))</f>
        <v>127</v>
      </c>
      <c r="AO70" s="43">
        <f t="array" ref="AO70">INDEX(Dados!$1:$350,MATCH($B70,Dados!$N:$N,0),MATCH(AO$1,Dados!$1:$1,0))</f>
        <v>2</v>
      </c>
      <c r="AP70" s="43">
        <f t="array" ref="AP70">INDEX(Dados!$1:$350,MATCH($B70,Dados!$N:$N,0),MATCH(AP$1,Dados!$1:$1,0))</f>
        <v>116</v>
      </c>
      <c r="AQ70" s="43">
        <f t="array" ref="AQ70">INDEX(Dados!$1:$350,MATCH($B70,Dados!$N:$N,0),MATCH(AQ$1,Dados!$1:$1,0))</f>
        <v>2</v>
      </c>
      <c r="AR70" s="43">
        <f t="array" ref="AR70">INDEX(Dados!$1:$350,MATCH($B70,Dados!$N:$N,0),MATCH(AR$1,Dados!$1:$1,0))</f>
        <v>218</v>
      </c>
      <c r="AS70" s="3">
        <v>2.0</v>
      </c>
      <c r="AT70" s="43">
        <f t="array" ref="AT70">INDEX(Dados!$1:$350,MATCH($B70,Dados!$N:$N,0),MATCH(AT$1,Dados!$1:$1,0))</f>
        <v>200</v>
      </c>
      <c r="AU70" s="43">
        <f t="array" ref="AU70">INDEX(Dados!$1:$350,MATCH($B70,Dados!$N:$N,0),MATCH(AU$1,Dados!$1:$1,0))</f>
        <v>2</v>
      </c>
      <c r="AV70" s="43">
        <f t="array" ref="AV70">INDEX(Dados!$1:$350,MATCH($B70,Dados!$N:$N,0),MATCH(AV$1,Dados!$1:$1,0))</f>
        <v>0</v>
      </c>
      <c r="AW70" s="43">
        <f t="array" ref="AW70">INDEX(Dados!$1:$350,MATCH($B70,Dados!$N:$N,0),MATCH(AW$1,Dados!$1:$1,0))</f>
        <v>2</v>
      </c>
      <c r="AX70" s="43">
        <f t="array" ref="AX70">INDEX(Dados!$1:$350,MATCH($B70,Dados!$N:$N,0),MATCH(AX$1,Dados!$1:$1,0))</f>
        <v>1174880</v>
      </c>
      <c r="AY70" s="43">
        <f t="array" ref="AY70">INDEX(Dados!$1:$350,MATCH($B70,Dados!$N:$N,0),MATCH(AY$1,Dados!$1:$1,0))</f>
        <v>2</v>
      </c>
      <c r="AZ70" s="43">
        <f t="array" ref="AZ70">INDEX(Dados!$1:$350,MATCH($B70,Dados!$N:$N,0),MATCH(AZ$1,Dados!$1:$1,0))</f>
        <v>400</v>
      </c>
      <c r="BA70" s="43">
        <f t="array" ref="BA70">INDEX(Dados!$1:$350,MATCH($B70,Dados!$N:$N,0),MATCH(BA$1,Dados!$1:$1,0))</f>
        <v>2</v>
      </c>
      <c r="BB70" s="43">
        <f t="array" ref="BB70">INDEX(Dados!$1:$350,MATCH($B70,Dados!$N:$N,0),MATCH(BB$1,Dados!$1:$1,0))</f>
        <v>2</v>
      </c>
      <c r="BC70" s="43">
        <f t="array" ref="BC70">INDEX(Dados!$1:$350,MATCH($B70,Dados!$N:$N,0),MATCH(BC$1,Dados!$1:$1,0))</f>
        <v>5</v>
      </c>
      <c r="BD70" s="43">
        <f t="array" ref="BD70">INDEX(Dados!$1:$350,MATCH($B70,Dados!$N:$N,0),MATCH(BD$1,Dados!$1:$1,0))</f>
        <v>1</v>
      </c>
      <c r="BE70" s="43">
        <f t="array" ref="BE70">INDEX(Dados!$1:$350,MATCH($B70,Dados!$N:$N,0),MATCH(BE$1,Dados!$1:$1,0))</f>
        <v>1</v>
      </c>
      <c r="BF70" s="43">
        <f t="array" ref="BF70">INDEX(Dados!$1:$350,MATCH($B70,Dados!$N:$N,0),MATCH(BF$1,Dados!$1:$1,0))</f>
        <v>1</v>
      </c>
      <c r="BG70" s="43">
        <f t="array" ref="BG70">INDEX(Dados!$1:$350,MATCH($B70,Dados!$N:$N,0),MATCH(BG$1,Dados!$1:$1,0))</f>
        <v>0</v>
      </c>
      <c r="BH70" s="43">
        <f t="array" ref="BH70">INDEX(Dados!$1:$350,MATCH($B70,Dados!$N:$N,0),MATCH(BH$1,Dados!$1:$1,0))</f>
        <v>1</v>
      </c>
      <c r="BI70" s="43">
        <f t="array" ref="BI70">INDEX(Dados!$1:$350,MATCH($B70,Dados!$N:$N,0),MATCH(BI$1,Dados!$1:$1,0))</f>
        <v>2</v>
      </c>
    </row>
    <row r="71">
      <c r="A71" s="3">
        <v>4.1574926845E10</v>
      </c>
      <c r="B71" s="3" t="s">
        <v>2182</v>
      </c>
      <c r="C71" s="3" t="s">
        <v>2181</v>
      </c>
      <c r="D71" s="43">
        <f t="array" ref="D71">INDEX(Dados!$1:$350,MATCH($B71,Dados!$N:$N,0),MATCH(D$1,Dados!$1:$1,0))</f>
        <v>20</v>
      </c>
      <c r="E71" s="44" t="s">
        <v>2562</v>
      </c>
      <c r="F71" s="43" t="s">
        <v>92</v>
      </c>
      <c r="G71" s="43">
        <f t="array" ref="G71">INDEX(Dados!$1:$350,MATCH($B71,Dados!$N:$N,0),MATCH(G$1,Dados!$1:$1,0))</f>
        <v>2022</v>
      </c>
      <c r="H71" s="43">
        <f t="array" ref="H71">INDEX(Dados!$1:$350,MATCH($B71,Dados!$N:$N,0),MATCH(H$1,Dados!$1:$1,0))</f>
        <v>2</v>
      </c>
      <c r="I71" s="43">
        <f t="array" ref="I71">INDEX(Dados!$1:$350,MATCH($B71,Dados!$N:$N,0),MATCH(I$1,Dados!$1:$1,0))</f>
        <v>4</v>
      </c>
      <c r="J71" s="43">
        <f t="array" ref="J71">INDEX(Dados!$1:$350,MATCH($B71,Dados!$N:$N,0),MATCH(J$1,Dados!$1:$1,0))</f>
        <v>0</v>
      </c>
      <c r="K71" s="43">
        <f t="array" ref="K71">INDEX(Dados!$1:$350,MATCH($B71,Dados!$N:$N,0),MATCH(K$1,Dados!$1:$1,0))</f>
        <v>2</v>
      </c>
      <c r="L71" s="43">
        <f t="array" ref="L71">INDEX(Dados!$1:$350,MATCH($B71,Dados!$N:$N,0),MATCH(L$1,Dados!$1:$1,0))</f>
        <v>0</v>
      </c>
      <c r="M71" s="43">
        <f t="array" ref="M71">INDEX(Dados!$1:$350,MATCH($B71,Dados!$N:$N,0),MATCH(M$1,Dados!$1:$1,0))</f>
        <v>2</v>
      </c>
      <c r="N71" s="43">
        <f t="array" ref="N71">INDEX(Dados!$1:$350,MATCH($B71,Dados!$N:$N,0),MATCH(N$1,Dados!$1:$1,0))</f>
        <v>1879</v>
      </c>
      <c r="O71" s="43">
        <f t="array" ref="O71">INDEX(Dados!$1:$350,MATCH($B71,Dados!$N:$N,0),MATCH(O$1,Dados!$1:$1,0))</f>
        <v>2</v>
      </c>
      <c r="P71" s="43">
        <f t="array" ref="P71">INDEX(Dados!$1:$350,MATCH($B71,Dados!$N:$N,0),MATCH(P$1,Dados!$1:$1,0))</f>
        <v>1672</v>
      </c>
      <c r="Q71" s="43">
        <f t="array" ref="Q71">INDEX(Dados!$1:$350,MATCH($B71,Dados!$N:$N,0),MATCH(Q$1,Dados!$1:$1,0))</f>
        <v>2</v>
      </c>
      <c r="R71" s="43">
        <f t="array" ref="R71">INDEX(Dados!$1:$350,MATCH($B71,Dados!$N:$N,0),MATCH(R$1,Dados!$1:$1,0))</f>
        <v>0</v>
      </c>
      <c r="S71" s="43">
        <f t="array" ref="S71">INDEX(Dados!$1:$350,MATCH($B71,Dados!$N:$N,0),MATCH(S$1,Dados!$1:$1,0))</f>
        <v>2</v>
      </c>
      <c r="T71" s="43">
        <f t="array" ref="T71">INDEX(Dados!$1:$350,MATCH($B71,Dados!$N:$N,0),MATCH(T$1,Dados!$1:$1,0))</f>
        <v>0</v>
      </c>
      <c r="U71" s="43">
        <f t="array" ref="U71">INDEX(Dados!$1:$350,MATCH($B71,Dados!$N:$N,0),MATCH(U$1,Dados!$1:$1,0))</f>
        <v>2</v>
      </c>
      <c r="V71" s="43">
        <f t="array" ref="V71">INDEX(Dados!$1:$350,MATCH($B71,Dados!$N:$N,0),MATCH(V$1,Dados!$1:$1,0))</f>
        <v>0</v>
      </c>
      <c r="W71" s="43">
        <f t="array" ref="W71">INDEX(Dados!$1:$350,MATCH($B71,Dados!$N:$N,0),MATCH(W$1,Dados!$1:$1,0))</f>
        <v>2</v>
      </c>
      <c r="X71" s="43">
        <f t="array" ref="X71">INDEX(Dados!$1:$350,MATCH($B71,Dados!$N:$N,0),MATCH(X$1,Dados!$1:$1,0))</f>
        <v>1</v>
      </c>
      <c r="Y71" s="43">
        <f t="array" ref="Y71">INDEX(Dados!$1:$350,MATCH($B71,Dados!$N:$N,0),MATCH(Y$1,Dados!$1:$1,0))</f>
        <v>2</v>
      </c>
      <c r="Z71" s="43">
        <f t="array" ref="Z71">INDEX(Dados!$1:$350,MATCH($B71,Dados!$N:$N,0),MATCH(Z$1,Dados!$1:$1,0))</f>
        <v>0</v>
      </c>
      <c r="AA71" s="43">
        <f t="array" ref="AA71">INDEX(Dados!$1:$350,MATCH($B71,Dados!$N:$N,0),MATCH(AA$1,Dados!$1:$1,0))</f>
        <v>2</v>
      </c>
      <c r="AB71" s="45">
        <v>0.0</v>
      </c>
      <c r="AC71" s="45">
        <v>2.0</v>
      </c>
      <c r="AD71" s="43">
        <f t="array" ref="AD71">INDEX(Dados!$1:$350,MATCH($B71,Dados!$N:$N,0),MATCH(AD$1,Dados!$1:$1,0))</f>
        <v>29</v>
      </c>
      <c r="AE71" s="43">
        <f t="array" ref="AE71">INDEX(Dados!$1:$350,MATCH($B71,Dados!$N:$N,0),MATCH(AE$1,Dados!$1:$1,0))</f>
        <v>2</v>
      </c>
      <c r="AF71" s="43">
        <f t="array" ref="AF71">INDEX(Dados!$1:$350,MATCH($B71,Dados!$N:$N,0),MATCH(AF$1,Dados!$1:$1,0))</f>
        <v>0</v>
      </c>
      <c r="AG71" s="43">
        <f t="array" ref="AG71">INDEX(Dados!$1:$350,MATCH($B71,Dados!$N:$N,0),MATCH(AG$1,Dados!$1:$1,0))</f>
        <v>2</v>
      </c>
      <c r="AH71" s="43">
        <f t="array" ref="AH71">INDEX(Dados!$1:$350,MATCH($B71,Dados!$N:$N,0),MATCH(AH$1,Dados!$1:$1,0))</f>
        <v>0</v>
      </c>
      <c r="AI71" s="43">
        <f t="array" ref="AI71">INDEX(Dados!$1:$350,MATCH($B71,Dados!$N:$N,0),MATCH(AI$1,Dados!$1:$1,0))</f>
        <v>2</v>
      </c>
      <c r="AJ71" s="43">
        <f t="array" ref="AJ71">INDEX(Dados!$1:$350,MATCH($B71,Dados!$N:$N,0),MATCH(AJ$1,Dados!$1:$1,0))</f>
        <v>0</v>
      </c>
      <c r="AK71" s="43">
        <f t="array" ref="AK71">INDEX(Dados!$1:$350,MATCH($B71,Dados!$N:$N,0),MATCH(AK$1,Dados!$1:$1,0))</f>
        <v>2</v>
      </c>
      <c r="AL71" s="3">
        <v>0.0</v>
      </c>
      <c r="AM71" s="3">
        <v>2.0</v>
      </c>
      <c r="AN71" s="43">
        <f t="array" ref="AN71">INDEX(Dados!$1:$350,MATCH($B71,Dados!$N:$N,0),MATCH(AN$1,Dados!$1:$1,0))</f>
        <v>22</v>
      </c>
      <c r="AO71" s="43">
        <f t="array" ref="AO71">INDEX(Dados!$1:$350,MATCH($B71,Dados!$N:$N,0),MATCH(AO$1,Dados!$1:$1,0))</f>
        <v>2</v>
      </c>
      <c r="AP71" s="43">
        <f t="array" ref="AP71">INDEX(Dados!$1:$350,MATCH($B71,Dados!$N:$N,0),MATCH(AP$1,Dados!$1:$1,0))</f>
        <v>40</v>
      </c>
      <c r="AQ71" s="43">
        <f t="array" ref="AQ71">INDEX(Dados!$1:$350,MATCH($B71,Dados!$N:$N,0),MATCH(AQ$1,Dados!$1:$1,0))</f>
        <v>2</v>
      </c>
      <c r="AR71" s="43">
        <f t="array" ref="AR71">INDEX(Dados!$1:$350,MATCH($B71,Dados!$N:$N,0),MATCH(AR$1,Dados!$1:$1,0))</f>
        <v>422</v>
      </c>
      <c r="AS71" s="3">
        <v>2.0</v>
      </c>
      <c r="AT71" s="43">
        <f t="array" ref="AT71">INDEX(Dados!$1:$350,MATCH($B71,Dados!$N:$N,0),MATCH(AT$1,Dados!$1:$1,0))</f>
        <v>0</v>
      </c>
      <c r="AU71" s="43">
        <f t="array" ref="AU71">INDEX(Dados!$1:$350,MATCH($B71,Dados!$N:$N,0),MATCH(AU$1,Dados!$1:$1,0))</f>
        <v>2</v>
      </c>
      <c r="AV71" s="43">
        <f t="array" ref="AV71">INDEX(Dados!$1:$350,MATCH($B71,Dados!$N:$N,0),MATCH(AV$1,Dados!$1:$1,0))</f>
        <v>0</v>
      </c>
      <c r="AW71" s="43">
        <f t="array" ref="AW71">INDEX(Dados!$1:$350,MATCH($B71,Dados!$N:$N,0),MATCH(AW$1,Dados!$1:$1,0))</f>
        <v>2</v>
      </c>
      <c r="AX71" s="43">
        <f t="array" ref="AX71">INDEX(Dados!$1:$350,MATCH($B71,Dados!$N:$N,0),MATCH(AX$1,Dados!$1:$1,0))</f>
        <v>0</v>
      </c>
      <c r="AY71" s="43">
        <f t="array" ref="AY71">INDEX(Dados!$1:$350,MATCH($B71,Dados!$N:$N,0),MATCH(AY$1,Dados!$1:$1,0))</f>
        <v>2</v>
      </c>
      <c r="AZ71" s="43">
        <f t="array" ref="AZ71">INDEX(Dados!$1:$350,MATCH($B71,Dados!$N:$N,0),MATCH(AZ$1,Dados!$1:$1,0))</f>
        <v>125</v>
      </c>
      <c r="BA71" s="43">
        <f t="array" ref="BA71">INDEX(Dados!$1:$350,MATCH($B71,Dados!$N:$N,0),MATCH(BA$1,Dados!$1:$1,0))</f>
        <v>2</v>
      </c>
      <c r="BB71" s="43">
        <f t="array" ref="BB71">INDEX(Dados!$1:$350,MATCH($B71,Dados!$N:$N,0),MATCH(BB$1,Dados!$1:$1,0))</f>
        <v>2</v>
      </c>
      <c r="BC71" s="43">
        <f t="array" ref="BC71">INDEX(Dados!$1:$350,MATCH($B71,Dados!$N:$N,0),MATCH(BC$1,Dados!$1:$1,0))</f>
        <v>7</v>
      </c>
      <c r="BD71" s="43">
        <f t="array" ref="BD71">INDEX(Dados!$1:$350,MATCH($B71,Dados!$N:$N,0),MATCH(BD$1,Dados!$1:$1,0))</f>
        <v>4</v>
      </c>
      <c r="BE71" s="43">
        <f t="array" ref="BE71">INDEX(Dados!$1:$350,MATCH($B71,Dados!$N:$N,0),MATCH(BE$1,Dados!$1:$1,0))</f>
        <v>0</v>
      </c>
      <c r="BF71" s="43">
        <f t="array" ref="BF71">INDEX(Dados!$1:$350,MATCH($B71,Dados!$N:$N,0),MATCH(BF$1,Dados!$1:$1,0))</f>
        <v>0</v>
      </c>
      <c r="BG71" s="43">
        <f t="array" ref="BG71">INDEX(Dados!$1:$350,MATCH($B71,Dados!$N:$N,0),MATCH(BG$1,Dados!$1:$1,0))</f>
        <v>0</v>
      </c>
      <c r="BH71" s="43">
        <f t="array" ref="BH71">INDEX(Dados!$1:$350,MATCH($B71,Dados!$N:$N,0),MATCH(BH$1,Dados!$1:$1,0))</f>
        <v>1</v>
      </c>
      <c r="BI71" s="43">
        <f t="array" ref="BI71">INDEX(Dados!$1:$350,MATCH($B71,Dados!$N:$N,0),MATCH(BI$1,Dados!$1:$1,0))</f>
        <v>1</v>
      </c>
    </row>
    <row r="72">
      <c r="A72" s="3">
        <v>4.8679932809E10</v>
      </c>
      <c r="B72" s="3" t="s">
        <v>1286</v>
      </c>
      <c r="C72" s="3" t="s">
        <v>1285</v>
      </c>
      <c r="D72" s="43">
        <f t="array" ref="D72">INDEX(Dados!$1:$350,MATCH($B72,Dados!$N:$N,0),MATCH(D$1,Dados!$1:$1,0))</f>
        <v>18</v>
      </c>
      <c r="E72" s="44" t="s">
        <v>2562</v>
      </c>
      <c r="F72" s="43" t="s">
        <v>92</v>
      </c>
      <c r="G72" s="43">
        <f t="array" ref="G72">INDEX(Dados!$1:$350,MATCH($B72,Dados!$N:$N,0),MATCH(G$1,Dados!$1:$1,0))</f>
        <v>2023</v>
      </c>
      <c r="H72" s="43">
        <f t="array" ref="H72">INDEX(Dados!$1:$350,MATCH($B72,Dados!$N:$N,0),MATCH(H$1,Dados!$1:$1,0))</f>
        <v>4</v>
      </c>
      <c r="I72" s="43">
        <f t="array" ref="I72">INDEX(Dados!$1:$350,MATCH($B72,Dados!$N:$N,0),MATCH(I$1,Dados!$1:$1,0))</f>
        <v>8</v>
      </c>
      <c r="J72" s="43">
        <f t="array" ref="J72">INDEX(Dados!$1:$350,MATCH($B72,Dados!$N:$N,0),MATCH(J$1,Dados!$1:$1,0))</f>
        <v>0</v>
      </c>
      <c r="K72" s="43">
        <f t="array" ref="K72">INDEX(Dados!$1:$350,MATCH($B72,Dados!$N:$N,0),MATCH(K$1,Dados!$1:$1,0))</f>
        <v>2</v>
      </c>
      <c r="L72" s="43">
        <f t="array" ref="L72">INDEX(Dados!$1:$350,MATCH($B72,Dados!$N:$N,0),MATCH(L$1,Dados!$1:$1,0))</f>
        <v>0</v>
      </c>
      <c r="M72" s="43">
        <f t="array" ref="M72">INDEX(Dados!$1:$350,MATCH($B72,Dados!$N:$N,0),MATCH(M$1,Dados!$1:$1,0))</f>
        <v>2</v>
      </c>
      <c r="N72" s="43">
        <f t="array" ref="N72">INDEX(Dados!$1:$350,MATCH($B72,Dados!$N:$N,0),MATCH(N$1,Dados!$1:$1,0))</f>
        <v>0</v>
      </c>
      <c r="O72" s="43">
        <f t="array" ref="O72">INDEX(Dados!$1:$350,MATCH($B72,Dados!$N:$N,0),MATCH(O$1,Dados!$1:$1,0))</f>
        <v>2</v>
      </c>
      <c r="P72" s="43">
        <f t="array" ref="P72">INDEX(Dados!$1:$350,MATCH($B72,Dados!$N:$N,0),MATCH(P$1,Dados!$1:$1,0))</f>
        <v>0</v>
      </c>
      <c r="Q72" s="43">
        <f t="array" ref="Q72">INDEX(Dados!$1:$350,MATCH($B72,Dados!$N:$N,0),MATCH(Q$1,Dados!$1:$1,0))</f>
        <v>2</v>
      </c>
      <c r="R72" s="43">
        <f t="array" ref="R72">INDEX(Dados!$1:$350,MATCH($B72,Dados!$N:$N,0),MATCH(R$1,Dados!$1:$1,0))</f>
        <v>0</v>
      </c>
      <c r="S72" s="43">
        <f t="array" ref="S72">INDEX(Dados!$1:$350,MATCH($B72,Dados!$N:$N,0),MATCH(S$1,Dados!$1:$1,0))</f>
        <v>2</v>
      </c>
      <c r="T72" s="43">
        <f t="array" ref="T72">INDEX(Dados!$1:$350,MATCH($B72,Dados!$N:$N,0),MATCH(T$1,Dados!$1:$1,0))</f>
        <v>0</v>
      </c>
      <c r="U72" s="43">
        <f t="array" ref="U72">INDEX(Dados!$1:$350,MATCH($B72,Dados!$N:$N,0),MATCH(U$1,Dados!$1:$1,0))</f>
        <v>2</v>
      </c>
      <c r="V72" s="43">
        <f t="array" ref="V72">INDEX(Dados!$1:$350,MATCH($B72,Dados!$N:$N,0),MATCH(V$1,Dados!$1:$1,0))</f>
        <v>2032</v>
      </c>
      <c r="W72" s="43">
        <f t="array" ref="W72">INDEX(Dados!$1:$350,MATCH($B72,Dados!$N:$N,0),MATCH(W$1,Dados!$1:$1,0))</f>
        <v>2</v>
      </c>
      <c r="X72" s="43">
        <f t="array" ref="X72">INDEX(Dados!$1:$350,MATCH($B72,Dados!$N:$N,0),MATCH(X$1,Dados!$1:$1,0))</f>
        <v>1</v>
      </c>
      <c r="Y72" s="43">
        <f t="array" ref="Y72">INDEX(Dados!$1:$350,MATCH($B72,Dados!$N:$N,0),MATCH(Y$1,Dados!$1:$1,0))</f>
        <v>1</v>
      </c>
      <c r="Z72" s="43">
        <f t="array" ref="Z72">INDEX(Dados!$1:$350,MATCH($B72,Dados!$N:$N,0),MATCH(Z$1,Dados!$1:$1,0))</f>
        <v>0</v>
      </c>
      <c r="AA72" s="43">
        <f t="array" ref="AA72">INDEX(Dados!$1:$350,MATCH($B72,Dados!$N:$N,0),MATCH(AA$1,Dados!$1:$1,0))</f>
        <v>2</v>
      </c>
      <c r="AB72" s="45">
        <v>0.0</v>
      </c>
      <c r="AC72" s="45">
        <v>2.0</v>
      </c>
      <c r="AD72" s="43">
        <f t="array" ref="AD72">INDEX(Dados!$1:$350,MATCH($B72,Dados!$N:$N,0),MATCH(AD$1,Dados!$1:$1,0))</f>
        <v>65</v>
      </c>
      <c r="AE72" s="43">
        <f t="array" ref="AE72">INDEX(Dados!$1:$350,MATCH($B72,Dados!$N:$N,0),MATCH(AE$1,Dados!$1:$1,0))</f>
        <v>2</v>
      </c>
      <c r="AF72" s="43">
        <f t="array" ref="AF72">INDEX(Dados!$1:$350,MATCH($B72,Dados!$N:$N,0),MATCH(AF$1,Dados!$1:$1,0))</f>
        <v>188</v>
      </c>
      <c r="AG72" s="43">
        <f t="array" ref="AG72">INDEX(Dados!$1:$350,MATCH($B72,Dados!$N:$N,0),MATCH(AG$1,Dados!$1:$1,0))</f>
        <v>2</v>
      </c>
      <c r="AH72" s="43">
        <f t="array" ref="AH72">INDEX(Dados!$1:$350,MATCH($B72,Dados!$N:$N,0),MATCH(AH$1,Dados!$1:$1,0))</f>
        <v>0</v>
      </c>
      <c r="AI72" s="43">
        <f t="array" ref="AI72">INDEX(Dados!$1:$350,MATCH($B72,Dados!$N:$N,0),MATCH(AI$1,Dados!$1:$1,0))</f>
        <v>2</v>
      </c>
      <c r="AJ72" s="43">
        <f t="array" ref="AJ72">INDEX(Dados!$1:$350,MATCH($B72,Dados!$N:$N,0),MATCH(AJ$1,Dados!$1:$1,0))</f>
        <v>0</v>
      </c>
      <c r="AK72" s="43">
        <f t="array" ref="AK72">INDEX(Dados!$1:$350,MATCH($B72,Dados!$N:$N,0),MATCH(AK$1,Dados!$1:$1,0))</f>
        <v>2</v>
      </c>
      <c r="AL72" s="3">
        <v>0.0</v>
      </c>
      <c r="AM72" s="3">
        <v>2.0</v>
      </c>
      <c r="AN72" s="43">
        <f t="array" ref="AN72">INDEX(Dados!$1:$350,MATCH($B72,Dados!$N:$N,0),MATCH(AN$1,Dados!$1:$1,0))</f>
        <v>40</v>
      </c>
      <c r="AO72" s="43">
        <f t="array" ref="AO72">INDEX(Dados!$1:$350,MATCH($B72,Dados!$N:$N,0),MATCH(AO$1,Dados!$1:$1,0))</f>
        <v>0</v>
      </c>
      <c r="AP72" s="43">
        <f t="array" ref="AP72">INDEX(Dados!$1:$350,MATCH($B72,Dados!$N:$N,0),MATCH(AP$1,Dados!$1:$1,0))</f>
        <v>37</v>
      </c>
      <c r="AQ72" s="43">
        <f t="array" ref="AQ72">INDEX(Dados!$1:$350,MATCH($B72,Dados!$N:$N,0),MATCH(AQ$1,Dados!$1:$1,0))</f>
        <v>2</v>
      </c>
      <c r="AR72" s="43">
        <f t="array" ref="AR72">INDEX(Dados!$1:$350,MATCH($B72,Dados!$N:$N,0),MATCH(AR$1,Dados!$1:$1,0))</f>
        <v>50</v>
      </c>
      <c r="AS72" s="3">
        <v>2.0</v>
      </c>
      <c r="AT72" s="43">
        <f t="array" ref="AT72">INDEX(Dados!$1:$350,MATCH($B72,Dados!$N:$N,0),MATCH(AT$1,Dados!$1:$1,0))</f>
        <v>0</v>
      </c>
      <c r="AU72" s="43">
        <f t="array" ref="AU72">INDEX(Dados!$1:$350,MATCH($B72,Dados!$N:$N,0),MATCH(AU$1,Dados!$1:$1,0))</f>
        <v>2</v>
      </c>
      <c r="AV72" s="43">
        <f t="array" ref="AV72">INDEX(Dados!$1:$350,MATCH($B72,Dados!$N:$N,0),MATCH(AV$1,Dados!$1:$1,0))</f>
        <v>0</v>
      </c>
      <c r="AW72" s="43">
        <f t="array" ref="AW72">INDEX(Dados!$1:$350,MATCH($B72,Dados!$N:$N,0),MATCH(AW$1,Dados!$1:$1,0))</f>
        <v>2</v>
      </c>
      <c r="AX72" s="43">
        <f t="array" ref="AX72">INDEX(Dados!$1:$350,MATCH($B72,Dados!$N:$N,0),MATCH(AX$1,Dados!$1:$1,0))</f>
        <v>0</v>
      </c>
      <c r="AY72" s="43">
        <f t="array" ref="AY72">INDEX(Dados!$1:$350,MATCH($B72,Dados!$N:$N,0),MATCH(AY$1,Dados!$1:$1,0))</f>
        <v>2</v>
      </c>
      <c r="AZ72" s="43">
        <f t="array" ref="AZ72">INDEX(Dados!$1:$350,MATCH($B72,Dados!$N:$N,0),MATCH(AZ$1,Dados!$1:$1,0))</f>
        <v>329</v>
      </c>
      <c r="BA72" s="43">
        <f t="array" ref="BA72">INDEX(Dados!$1:$350,MATCH($B72,Dados!$N:$N,0),MATCH(BA$1,Dados!$1:$1,0))</f>
        <v>0</v>
      </c>
      <c r="BB72" s="43">
        <f t="array" ref="BB72">INDEX(Dados!$1:$350,MATCH($B72,Dados!$N:$N,0),MATCH(BB$1,Dados!$1:$1,0))</f>
        <v>1</v>
      </c>
      <c r="BC72" s="43">
        <f t="array" ref="BC72">INDEX(Dados!$1:$350,MATCH($B72,Dados!$N:$N,0),MATCH(BC$1,Dados!$1:$1,0))</f>
        <v>3</v>
      </c>
      <c r="BD72" s="43">
        <f t="array" ref="BD72">INDEX(Dados!$1:$350,MATCH($B72,Dados!$N:$N,0),MATCH(BD$1,Dados!$1:$1,0))</f>
        <v>1</v>
      </c>
      <c r="BE72" s="43">
        <f t="array" ref="BE72">INDEX(Dados!$1:$350,MATCH($B72,Dados!$N:$N,0),MATCH(BE$1,Dados!$1:$1,0))</f>
        <v>0</v>
      </c>
      <c r="BF72" s="43">
        <f t="array" ref="BF72">INDEX(Dados!$1:$350,MATCH($B72,Dados!$N:$N,0),MATCH(BF$1,Dados!$1:$1,0))</f>
        <v>0</v>
      </c>
      <c r="BG72" s="43">
        <f t="array" ref="BG72">INDEX(Dados!$1:$350,MATCH($B72,Dados!$N:$N,0),MATCH(BG$1,Dados!$1:$1,0))</f>
        <v>0</v>
      </c>
      <c r="BH72" s="43">
        <f t="array" ref="BH72">INDEX(Dados!$1:$350,MATCH($B72,Dados!$N:$N,0),MATCH(BH$1,Dados!$1:$1,0))</f>
        <v>2</v>
      </c>
      <c r="BI72" s="43">
        <f t="array" ref="BI72">INDEX(Dados!$1:$350,MATCH($B72,Dados!$N:$N,0),MATCH(BI$1,Dados!$1:$1,0))</f>
        <v>2</v>
      </c>
    </row>
    <row r="73">
      <c r="A73" s="3">
        <v>4.527012282E10</v>
      </c>
      <c r="B73" s="3" t="s">
        <v>1180</v>
      </c>
      <c r="C73" s="3" t="s">
        <v>1179</v>
      </c>
      <c r="D73" s="43">
        <f t="array" ref="D73">INDEX(Dados!$1:$350,MATCH($B73,Dados!$N:$N,0),MATCH(D$1,Dados!$1:$1,0))</f>
        <v>22</v>
      </c>
      <c r="E73" s="44" t="s">
        <v>2562</v>
      </c>
      <c r="F73" s="43" t="s">
        <v>92</v>
      </c>
      <c r="G73" s="43">
        <f t="array" ref="G73">INDEX(Dados!$1:$350,MATCH($B73,Dados!$N:$N,0),MATCH(G$1,Dados!$1:$1,0))</f>
        <v>2021</v>
      </c>
      <c r="H73" s="43">
        <f t="array" ref="H73">INDEX(Dados!$1:$350,MATCH($B73,Dados!$N:$N,0),MATCH(H$1,Dados!$1:$1,0))</f>
        <v>1</v>
      </c>
      <c r="I73" s="43">
        <f t="array" ref="I73">INDEX(Dados!$1:$350,MATCH($B73,Dados!$N:$N,0),MATCH(I$1,Dados!$1:$1,0))</f>
        <v>2</v>
      </c>
      <c r="J73" s="43">
        <f t="array" ref="J73">INDEX(Dados!$1:$350,MATCH($B73,Dados!$N:$N,0),MATCH(J$1,Dados!$1:$1,0))</f>
        <v>1650</v>
      </c>
      <c r="K73" s="43">
        <f t="array" ref="K73">INDEX(Dados!$1:$350,MATCH($B73,Dados!$N:$N,0),MATCH(K$1,Dados!$1:$1,0))</f>
        <v>0</v>
      </c>
      <c r="L73" s="43">
        <f t="array" ref="L73">INDEX(Dados!$1:$350,MATCH($B73,Dados!$N:$N,0),MATCH(L$1,Dados!$1:$1,0))</f>
        <v>0</v>
      </c>
      <c r="M73" s="43">
        <f t="array" ref="M73">INDEX(Dados!$1:$350,MATCH($B73,Dados!$N:$N,0),MATCH(M$1,Dados!$1:$1,0))</f>
        <v>2</v>
      </c>
      <c r="N73" s="43">
        <f t="array" ref="N73">INDEX(Dados!$1:$350,MATCH($B73,Dados!$N:$N,0),MATCH(N$1,Dados!$1:$1,0))</f>
        <v>1564</v>
      </c>
      <c r="O73" s="43">
        <f t="array" ref="O73">INDEX(Dados!$1:$350,MATCH($B73,Dados!$N:$N,0),MATCH(O$1,Dados!$1:$1,0))</f>
        <v>2</v>
      </c>
      <c r="P73" s="43">
        <f t="array" ref="P73">INDEX(Dados!$1:$350,MATCH($B73,Dados!$N:$N,0),MATCH(P$1,Dados!$1:$1,0))</f>
        <v>0</v>
      </c>
      <c r="Q73" s="43">
        <f t="array" ref="Q73">INDEX(Dados!$1:$350,MATCH($B73,Dados!$N:$N,0),MATCH(Q$1,Dados!$1:$1,0))</f>
        <v>2</v>
      </c>
      <c r="R73" s="43">
        <f t="array" ref="R73">INDEX(Dados!$1:$350,MATCH($B73,Dados!$N:$N,0),MATCH(R$1,Dados!$1:$1,0))</f>
        <v>0</v>
      </c>
      <c r="S73" s="43">
        <f t="array" ref="S73">INDEX(Dados!$1:$350,MATCH($B73,Dados!$N:$N,0),MATCH(S$1,Dados!$1:$1,0))</f>
        <v>2</v>
      </c>
      <c r="T73" s="43">
        <f t="array" ref="T73">INDEX(Dados!$1:$350,MATCH($B73,Dados!$N:$N,0),MATCH(T$1,Dados!$1:$1,0))</f>
        <v>0</v>
      </c>
      <c r="U73" s="43">
        <f t="array" ref="U73">INDEX(Dados!$1:$350,MATCH($B73,Dados!$N:$N,0),MATCH(U$1,Dados!$1:$1,0))</f>
        <v>2</v>
      </c>
      <c r="V73" s="43">
        <f t="array" ref="V73">INDEX(Dados!$1:$350,MATCH($B73,Dados!$N:$N,0),MATCH(V$1,Dados!$1:$1,0))</f>
        <v>0</v>
      </c>
      <c r="W73" s="43">
        <f t="array" ref="W73">INDEX(Dados!$1:$350,MATCH($B73,Dados!$N:$N,0),MATCH(W$1,Dados!$1:$1,0))</f>
        <v>2</v>
      </c>
      <c r="X73" s="43">
        <f t="array" ref="X73">INDEX(Dados!$1:$350,MATCH($B73,Dados!$N:$N,0),MATCH(X$1,Dados!$1:$1,0))</f>
        <v>1</v>
      </c>
      <c r="Y73" s="43">
        <f t="array" ref="Y73">INDEX(Dados!$1:$350,MATCH($B73,Dados!$N:$N,0),MATCH(Y$1,Dados!$1:$1,0))</f>
        <v>2</v>
      </c>
      <c r="Z73" s="43">
        <f t="array" ref="Z73">INDEX(Dados!$1:$350,MATCH($B73,Dados!$N:$N,0),MATCH(Z$1,Dados!$1:$1,0))</f>
        <v>0</v>
      </c>
      <c r="AA73" s="43">
        <f t="array" ref="AA73">INDEX(Dados!$1:$350,MATCH($B73,Dados!$N:$N,0),MATCH(AA$1,Dados!$1:$1,0))</f>
        <v>2</v>
      </c>
      <c r="AB73" s="45">
        <v>0.0</v>
      </c>
      <c r="AC73" s="45">
        <v>2.0</v>
      </c>
      <c r="AD73" s="43">
        <f t="array" ref="AD73">INDEX(Dados!$1:$350,MATCH($B73,Dados!$N:$N,0),MATCH(AD$1,Dados!$1:$1,0))</f>
        <v>0</v>
      </c>
      <c r="AE73" s="43">
        <f t="array" ref="AE73">INDEX(Dados!$1:$350,MATCH($B73,Dados!$N:$N,0),MATCH(AE$1,Dados!$1:$1,0))</f>
        <v>2</v>
      </c>
      <c r="AF73" s="43">
        <f t="array" ref="AF73">INDEX(Dados!$1:$350,MATCH($B73,Dados!$N:$N,0),MATCH(AF$1,Dados!$1:$1,0))</f>
        <v>188</v>
      </c>
      <c r="AG73" s="43">
        <f t="array" ref="AG73">INDEX(Dados!$1:$350,MATCH($B73,Dados!$N:$N,0),MATCH(AG$1,Dados!$1:$1,0))</f>
        <v>2</v>
      </c>
      <c r="AH73" s="43">
        <f t="array" ref="AH73">INDEX(Dados!$1:$350,MATCH($B73,Dados!$N:$N,0),MATCH(AH$1,Dados!$1:$1,0))</f>
        <v>0</v>
      </c>
      <c r="AI73" s="43">
        <f t="array" ref="AI73">INDEX(Dados!$1:$350,MATCH($B73,Dados!$N:$N,0),MATCH(AI$1,Dados!$1:$1,0))</f>
        <v>2</v>
      </c>
      <c r="AJ73" s="43">
        <f t="array" ref="AJ73">INDEX(Dados!$1:$350,MATCH($B73,Dados!$N:$N,0),MATCH(AJ$1,Dados!$1:$1,0))</f>
        <v>0</v>
      </c>
      <c r="AK73" s="43">
        <f t="array" ref="AK73">INDEX(Dados!$1:$350,MATCH($B73,Dados!$N:$N,0),MATCH(AK$1,Dados!$1:$1,0))</f>
        <v>2</v>
      </c>
      <c r="AL73" s="3">
        <v>0.0</v>
      </c>
      <c r="AM73" s="3">
        <v>2.0</v>
      </c>
      <c r="AN73" s="43">
        <f t="array" ref="AN73">INDEX(Dados!$1:$350,MATCH($B73,Dados!$N:$N,0),MATCH(AN$1,Dados!$1:$1,0))</f>
        <v>0</v>
      </c>
      <c r="AO73" s="43">
        <f t="array" ref="AO73">INDEX(Dados!$1:$350,MATCH($B73,Dados!$N:$N,0),MATCH(AO$1,Dados!$1:$1,0))</f>
        <v>2</v>
      </c>
      <c r="AP73" s="43">
        <f t="array" ref="AP73">INDEX(Dados!$1:$350,MATCH($B73,Dados!$N:$N,0),MATCH(AP$1,Dados!$1:$1,0))</f>
        <v>0</v>
      </c>
      <c r="AQ73" s="43">
        <f t="array" ref="AQ73">INDEX(Dados!$1:$350,MATCH($B73,Dados!$N:$N,0),MATCH(AQ$1,Dados!$1:$1,0))</f>
        <v>2</v>
      </c>
      <c r="AR73" s="43">
        <f t="array" ref="AR73">INDEX(Dados!$1:$350,MATCH($B73,Dados!$N:$N,0),MATCH(AR$1,Dados!$1:$1,0))</f>
        <v>400</v>
      </c>
      <c r="AS73" s="3">
        <v>2.0</v>
      </c>
      <c r="AT73" s="43">
        <f t="array" ref="AT73">INDEX(Dados!$1:$350,MATCH($B73,Dados!$N:$N,0),MATCH(AT$1,Dados!$1:$1,0))</f>
        <v>0</v>
      </c>
      <c r="AU73" s="43">
        <f t="array" ref="AU73">INDEX(Dados!$1:$350,MATCH($B73,Dados!$N:$N,0),MATCH(AU$1,Dados!$1:$1,0))</f>
        <v>2</v>
      </c>
      <c r="AV73" s="43">
        <f t="array" ref="AV73">INDEX(Dados!$1:$350,MATCH($B73,Dados!$N:$N,0),MATCH(AV$1,Dados!$1:$1,0))</f>
        <v>0</v>
      </c>
      <c r="AW73" s="43">
        <f t="array" ref="AW73">INDEX(Dados!$1:$350,MATCH($B73,Dados!$N:$N,0),MATCH(AW$1,Dados!$1:$1,0))</f>
        <v>2</v>
      </c>
      <c r="AX73" s="43">
        <f t="array" ref="AX73">INDEX(Dados!$1:$350,MATCH($B73,Dados!$N:$N,0),MATCH(AX$1,Dados!$1:$1,0))</f>
        <v>0</v>
      </c>
      <c r="AY73" s="43">
        <f t="array" ref="AY73">INDEX(Dados!$1:$350,MATCH($B73,Dados!$N:$N,0),MATCH(AY$1,Dados!$1:$1,0))</f>
        <v>2</v>
      </c>
      <c r="AZ73" s="43">
        <f t="array" ref="AZ73">INDEX(Dados!$1:$350,MATCH($B73,Dados!$N:$N,0),MATCH(AZ$1,Dados!$1:$1,0))</f>
        <v>250</v>
      </c>
      <c r="BA73" s="43">
        <f t="array" ref="BA73">INDEX(Dados!$1:$350,MATCH($B73,Dados!$N:$N,0),MATCH(BA$1,Dados!$1:$1,0))</f>
        <v>2</v>
      </c>
      <c r="BB73" s="43">
        <f t="array" ref="BB73">INDEX(Dados!$1:$350,MATCH($B73,Dados!$N:$N,0),MATCH(BB$1,Dados!$1:$1,0))</f>
        <v>1</v>
      </c>
      <c r="BC73" s="43">
        <f t="array" ref="BC73">INDEX(Dados!$1:$350,MATCH($B73,Dados!$N:$N,0),MATCH(BC$1,Dados!$1:$1,0))</f>
        <v>5</v>
      </c>
      <c r="BD73" s="43">
        <f t="array" ref="BD73">INDEX(Dados!$1:$350,MATCH($B73,Dados!$N:$N,0),MATCH(BD$1,Dados!$1:$1,0))</f>
        <v>1</v>
      </c>
      <c r="BE73" s="43">
        <f t="array" ref="BE73">INDEX(Dados!$1:$350,MATCH($B73,Dados!$N:$N,0),MATCH(BE$1,Dados!$1:$1,0))</f>
        <v>0</v>
      </c>
      <c r="BF73" s="43">
        <f t="array" ref="BF73">INDEX(Dados!$1:$350,MATCH($B73,Dados!$N:$N,0),MATCH(BF$1,Dados!$1:$1,0))</f>
        <v>0</v>
      </c>
      <c r="BG73" s="43">
        <f t="array" ref="BG73">INDEX(Dados!$1:$350,MATCH($B73,Dados!$N:$N,0),MATCH(BG$1,Dados!$1:$1,0))</f>
        <v>0</v>
      </c>
      <c r="BH73" s="43">
        <f t="array" ref="BH73">INDEX(Dados!$1:$350,MATCH($B73,Dados!$N:$N,0),MATCH(BH$1,Dados!$1:$1,0))</f>
        <v>2</v>
      </c>
      <c r="BI73" s="43">
        <f t="array" ref="BI73">INDEX(Dados!$1:$350,MATCH($B73,Dados!$N:$N,0),MATCH(BI$1,Dados!$1:$1,0))</f>
        <v>1</v>
      </c>
    </row>
    <row r="74">
      <c r="A74" s="3">
        <v>5.1586966876E10</v>
      </c>
      <c r="B74" s="3" t="s">
        <v>1468</v>
      </c>
      <c r="C74" s="3" t="s">
        <v>1467</v>
      </c>
      <c r="D74" s="43">
        <f t="array" ref="D74">INDEX(Dados!$1:$350,MATCH($B74,Dados!$N:$N,0),MATCH(D$1,Dados!$1:$1,0))</f>
        <v>18</v>
      </c>
      <c r="E74" s="44" t="s">
        <v>2562</v>
      </c>
      <c r="F74" s="43" t="s">
        <v>92</v>
      </c>
      <c r="G74" s="43">
        <f t="array" ref="G74">INDEX(Dados!$1:$350,MATCH($B74,Dados!$N:$N,0),MATCH(G$1,Dados!$1:$1,0))</f>
        <v>2022</v>
      </c>
      <c r="H74" s="43">
        <f t="array" ref="H74">INDEX(Dados!$1:$350,MATCH($B74,Dados!$N:$N,0),MATCH(H$1,Dados!$1:$1,0))</f>
        <v>3</v>
      </c>
      <c r="I74" s="43">
        <f t="array" ref="I74">INDEX(Dados!$1:$350,MATCH($B74,Dados!$N:$N,0),MATCH(I$1,Dados!$1:$1,0))</f>
        <v>8</v>
      </c>
      <c r="J74" s="43">
        <f t="array" ref="J74">INDEX(Dados!$1:$350,MATCH($B74,Dados!$N:$N,0),MATCH(J$1,Dados!$1:$1,0))</f>
        <v>0</v>
      </c>
      <c r="K74" s="43">
        <f t="array" ref="K74">INDEX(Dados!$1:$350,MATCH($B74,Dados!$N:$N,0),MATCH(K$1,Dados!$1:$1,0))</f>
        <v>2</v>
      </c>
      <c r="L74" s="43">
        <f t="array" ref="L74">INDEX(Dados!$1:$350,MATCH($B74,Dados!$N:$N,0),MATCH(L$1,Dados!$1:$1,0))</f>
        <v>1625</v>
      </c>
      <c r="M74" s="43">
        <f t="array" ref="M74">INDEX(Dados!$1:$350,MATCH($B74,Dados!$N:$N,0),MATCH(M$1,Dados!$1:$1,0))</f>
        <v>2</v>
      </c>
      <c r="N74" s="43">
        <f t="array" ref="N74">INDEX(Dados!$1:$350,MATCH($B74,Dados!$N:$N,0),MATCH(N$1,Dados!$1:$1,0))</f>
        <v>1195</v>
      </c>
      <c r="O74" s="43">
        <f t="array" ref="O74">INDEX(Dados!$1:$350,MATCH($B74,Dados!$N:$N,0),MATCH(O$1,Dados!$1:$1,0))</f>
        <v>2</v>
      </c>
      <c r="P74" s="43">
        <f t="array" ref="P74">INDEX(Dados!$1:$350,MATCH($B74,Dados!$N:$N,0),MATCH(P$1,Dados!$1:$1,0))</f>
        <v>0</v>
      </c>
      <c r="Q74" s="43">
        <f t="array" ref="Q74">INDEX(Dados!$1:$350,MATCH($B74,Dados!$N:$N,0),MATCH(Q$1,Dados!$1:$1,0))</f>
        <v>2</v>
      </c>
      <c r="R74" s="43">
        <f t="array" ref="R74">INDEX(Dados!$1:$350,MATCH($B74,Dados!$N:$N,0),MATCH(R$1,Dados!$1:$1,0))</f>
        <v>0</v>
      </c>
      <c r="S74" s="43">
        <f t="array" ref="S74">INDEX(Dados!$1:$350,MATCH($B74,Dados!$N:$N,0),MATCH(S$1,Dados!$1:$1,0))</f>
        <v>2</v>
      </c>
      <c r="T74" s="43">
        <f t="array" ref="T74">INDEX(Dados!$1:$350,MATCH($B74,Dados!$N:$N,0),MATCH(T$1,Dados!$1:$1,0))</f>
        <v>0</v>
      </c>
      <c r="U74" s="43">
        <f t="array" ref="U74">INDEX(Dados!$1:$350,MATCH($B74,Dados!$N:$N,0),MATCH(U$1,Dados!$1:$1,0))</f>
        <v>2</v>
      </c>
      <c r="V74" s="43">
        <f t="array" ref="V74">INDEX(Dados!$1:$350,MATCH($B74,Dados!$N:$N,0),MATCH(V$1,Dados!$1:$1,0))</f>
        <v>0</v>
      </c>
      <c r="W74" s="43">
        <f t="array" ref="W74">INDEX(Dados!$1:$350,MATCH($B74,Dados!$N:$N,0),MATCH(W$1,Dados!$1:$1,0))</f>
        <v>2</v>
      </c>
      <c r="X74" s="43">
        <f t="array" ref="X74">INDEX(Dados!$1:$350,MATCH($B74,Dados!$N:$N,0),MATCH(X$1,Dados!$1:$1,0))</f>
        <v>2</v>
      </c>
      <c r="Y74" s="43">
        <f t="array" ref="Y74">INDEX(Dados!$1:$350,MATCH($B74,Dados!$N:$N,0),MATCH(Y$1,Dados!$1:$1,0))</f>
        <v>2</v>
      </c>
      <c r="Z74" s="43">
        <f t="array" ref="Z74">INDEX(Dados!$1:$350,MATCH($B74,Dados!$N:$N,0),MATCH(Z$1,Dados!$1:$1,0))</f>
        <v>0</v>
      </c>
      <c r="AA74" s="43">
        <f t="array" ref="AA74">INDEX(Dados!$1:$350,MATCH($B74,Dados!$N:$N,0),MATCH(AA$1,Dados!$1:$1,0))</f>
        <v>2</v>
      </c>
      <c r="AB74" s="45">
        <v>0.0</v>
      </c>
      <c r="AC74" s="45">
        <v>2.0</v>
      </c>
      <c r="AD74" s="43">
        <f t="array" ref="AD74">INDEX(Dados!$1:$350,MATCH($B74,Dados!$N:$N,0),MATCH(AD$1,Dados!$1:$1,0))</f>
        <v>28</v>
      </c>
      <c r="AE74" s="43">
        <f t="array" ref="AE74">INDEX(Dados!$1:$350,MATCH($B74,Dados!$N:$N,0),MATCH(AE$1,Dados!$1:$1,0))</f>
        <v>2</v>
      </c>
      <c r="AF74" s="43">
        <f t="array" ref="AF74">INDEX(Dados!$1:$350,MATCH($B74,Dados!$N:$N,0),MATCH(AF$1,Dados!$1:$1,0))</f>
        <v>38</v>
      </c>
      <c r="AG74" s="43">
        <f t="array" ref="AG74">INDEX(Dados!$1:$350,MATCH($B74,Dados!$N:$N,0),MATCH(AG$1,Dados!$1:$1,0))</f>
        <v>2</v>
      </c>
      <c r="AH74" s="43">
        <f t="array" ref="AH74">INDEX(Dados!$1:$350,MATCH($B74,Dados!$N:$N,0),MATCH(AH$1,Dados!$1:$1,0))</f>
        <v>0</v>
      </c>
      <c r="AI74" s="43">
        <f t="array" ref="AI74">INDEX(Dados!$1:$350,MATCH($B74,Dados!$N:$N,0),MATCH(AI$1,Dados!$1:$1,0))</f>
        <v>2</v>
      </c>
      <c r="AJ74" s="43">
        <f t="array" ref="AJ74">INDEX(Dados!$1:$350,MATCH($B74,Dados!$N:$N,0),MATCH(AJ$1,Dados!$1:$1,0))</f>
        <v>139</v>
      </c>
      <c r="AK74" s="43">
        <f t="array" ref="AK74">INDEX(Dados!$1:$350,MATCH($B74,Dados!$N:$N,0),MATCH(AK$1,Dados!$1:$1,0))</f>
        <v>2</v>
      </c>
      <c r="AL74" s="3">
        <v>0.0</v>
      </c>
      <c r="AM74" s="3">
        <v>2.0</v>
      </c>
      <c r="AN74" s="43">
        <f t="array" ref="AN74">INDEX(Dados!$1:$350,MATCH($B74,Dados!$N:$N,0),MATCH(AN$1,Dados!$1:$1,0))</f>
        <v>35</v>
      </c>
      <c r="AO74" s="43">
        <f t="array" ref="AO74">INDEX(Dados!$1:$350,MATCH($B74,Dados!$N:$N,0),MATCH(AO$1,Dados!$1:$1,0))</f>
        <v>2</v>
      </c>
      <c r="AP74" s="43">
        <f t="array" ref="AP74">INDEX(Dados!$1:$350,MATCH($B74,Dados!$N:$N,0),MATCH(AP$1,Dados!$1:$1,0))</f>
        <v>119</v>
      </c>
      <c r="AQ74" s="43">
        <f t="array" ref="AQ74">INDEX(Dados!$1:$350,MATCH($B74,Dados!$N:$N,0),MATCH(AQ$1,Dados!$1:$1,0))</f>
        <v>2</v>
      </c>
      <c r="AR74" s="43">
        <f t="array" ref="AR74">INDEX(Dados!$1:$350,MATCH($B74,Dados!$N:$N,0),MATCH(AR$1,Dados!$1:$1,0))</f>
        <v>296</v>
      </c>
      <c r="AS74" s="3">
        <v>2.0</v>
      </c>
      <c r="AT74" s="43">
        <f t="array" ref="AT74">INDEX(Dados!$1:$350,MATCH($B74,Dados!$N:$N,0),MATCH(AT$1,Dados!$1:$1,0))</f>
        <v>0</v>
      </c>
      <c r="AU74" s="43">
        <f t="array" ref="AU74">INDEX(Dados!$1:$350,MATCH($B74,Dados!$N:$N,0),MATCH(AU$1,Dados!$1:$1,0))</f>
        <v>2</v>
      </c>
      <c r="AV74" s="43">
        <f t="array" ref="AV74">INDEX(Dados!$1:$350,MATCH($B74,Dados!$N:$N,0),MATCH(AV$1,Dados!$1:$1,0))</f>
        <v>0</v>
      </c>
      <c r="AW74" s="43">
        <f t="array" ref="AW74">INDEX(Dados!$1:$350,MATCH($B74,Dados!$N:$N,0),MATCH(AW$1,Dados!$1:$1,0))</f>
        <v>2</v>
      </c>
      <c r="AX74" s="43">
        <f t="array" ref="AX74">INDEX(Dados!$1:$350,MATCH($B74,Dados!$N:$N,0),MATCH(AX$1,Dados!$1:$1,0))</f>
        <v>0</v>
      </c>
      <c r="AY74" s="43">
        <f t="array" ref="AY74">INDEX(Dados!$1:$350,MATCH($B74,Dados!$N:$N,0),MATCH(AY$1,Dados!$1:$1,0))</f>
        <v>2</v>
      </c>
      <c r="AZ74" s="43">
        <f t="array" ref="AZ74">INDEX(Dados!$1:$350,MATCH($B74,Dados!$N:$N,0),MATCH(AZ$1,Dados!$1:$1,0))</f>
        <v>255</v>
      </c>
      <c r="BA74" s="43">
        <f t="array" ref="BA74">INDEX(Dados!$1:$350,MATCH($B74,Dados!$N:$N,0),MATCH(BA$1,Dados!$1:$1,0))</f>
        <v>2</v>
      </c>
      <c r="BB74" s="43">
        <f t="array" ref="BB74">INDEX(Dados!$1:$350,MATCH($B74,Dados!$N:$N,0),MATCH(BB$1,Dados!$1:$1,0))</f>
        <v>7</v>
      </c>
      <c r="BC74" s="43">
        <f t="array" ref="BC74">INDEX(Dados!$1:$350,MATCH($B74,Dados!$N:$N,0),MATCH(BC$1,Dados!$1:$1,0))</f>
        <v>7</v>
      </c>
      <c r="BD74" s="43">
        <f t="array" ref="BD74">INDEX(Dados!$1:$350,MATCH($B74,Dados!$N:$N,0),MATCH(BD$1,Dados!$1:$1,0))</f>
        <v>1</v>
      </c>
      <c r="BE74" s="43">
        <f t="array" ref="BE74">INDEX(Dados!$1:$350,MATCH($B74,Dados!$N:$N,0),MATCH(BE$1,Dados!$1:$1,0))</f>
        <v>1</v>
      </c>
      <c r="BF74" s="43">
        <f t="array" ref="BF74">INDEX(Dados!$1:$350,MATCH($B74,Dados!$N:$N,0),MATCH(BF$1,Dados!$1:$1,0))</f>
        <v>0</v>
      </c>
      <c r="BG74" s="43">
        <f t="array" ref="BG74">INDEX(Dados!$1:$350,MATCH($B74,Dados!$N:$N,0),MATCH(BG$1,Dados!$1:$1,0))</f>
        <v>0</v>
      </c>
      <c r="BH74" s="43">
        <f t="array" ref="BH74">INDEX(Dados!$1:$350,MATCH($B74,Dados!$N:$N,0),MATCH(BH$1,Dados!$1:$1,0))</f>
        <v>2</v>
      </c>
      <c r="BI74" s="43">
        <f t="array" ref="BI74">INDEX(Dados!$1:$350,MATCH($B74,Dados!$N:$N,0),MATCH(BI$1,Dados!$1:$1,0))</f>
        <v>1</v>
      </c>
    </row>
    <row r="75">
      <c r="A75" s="3">
        <v>5.6897076864E10</v>
      </c>
      <c r="B75" s="3" t="s">
        <v>1297</v>
      </c>
      <c r="C75" s="3" t="s">
        <v>1296</v>
      </c>
      <c r="D75" s="43">
        <f t="array" ref="D75">INDEX(Dados!$1:$350,MATCH($B75,Dados!$N:$N,0),MATCH(D$1,Dados!$1:$1,0))</f>
        <v>17</v>
      </c>
      <c r="E75" s="44" t="s">
        <v>2562</v>
      </c>
      <c r="F75" s="43" t="s">
        <v>92</v>
      </c>
      <c r="G75" s="43">
        <f t="array" ref="G75">INDEX(Dados!$1:$350,MATCH($B75,Dados!$N:$N,0),MATCH(G$1,Dados!$1:$1,0))</f>
        <v>2017</v>
      </c>
      <c r="H75" s="43">
        <f t="array" ref="H75">INDEX(Dados!$1:$350,MATCH($B75,Dados!$N:$N,0),MATCH(H$1,Dados!$1:$1,0))</f>
        <v>3</v>
      </c>
      <c r="I75" s="43">
        <f t="array" ref="I75">INDEX(Dados!$1:$350,MATCH($B75,Dados!$N:$N,0),MATCH(I$1,Dados!$1:$1,0))</f>
        <v>6</v>
      </c>
      <c r="J75" s="43">
        <f t="array" ref="J75">INDEX(Dados!$1:$350,MATCH($B75,Dados!$N:$N,0),MATCH(J$1,Dados!$1:$1,0))</f>
        <v>0</v>
      </c>
      <c r="K75" s="43">
        <f t="array" ref="K75">INDEX(Dados!$1:$350,MATCH($B75,Dados!$N:$N,0),MATCH(K$1,Dados!$1:$1,0))</f>
        <v>2</v>
      </c>
      <c r="L75" s="43">
        <f t="array" ref="L75">INDEX(Dados!$1:$350,MATCH($B75,Dados!$N:$N,0),MATCH(L$1,Dados!$1:$1,0))</f>
        <v>6117</v>
      </c>
      <c r="M75" s="43">
        <f t="array" ref="M75">INDEX(Dados!$1:$350,MATCH($B75,Dados!$N:$N,0),MATCH(M$1,Dados!$1:$1,0))</f>
        <v>2</v>
      </c>
      <c r="N75" s="43">
        <f t="array" ref="N75">INDEX(Dados!$1:$350,MATCH($B75,Dados!$N:$N,0),MATCH(N$1,Dados!$1:$1,0))</f>
        <v>0</v>
      </c>
      <c r="O75" s="43">
        <f t="array" ref="O75">INDEX(Dados!$1:$350,MATCH($B75,Dados!$N:$N,0),MATCH(O$1,Dados!$1:$1,0))</f>
        <v>2</v>
      </c>
      <c r="P75" s="43">
        <f t="array" ref="P75">INDEX(Dados!$1:$350,MATCH($B75,Dados!$N:$N,0),MATCH(P$1,Dados!$1:$1,0))</f>
        <v>0</v>
      </c>
      <c r="Q75" s="43">
        <f t="array" ref="Q75">INDEX(Dados!$1:$350,MATCH($B75,Dados!$N:$N,0),MATCH(Q$1,Dados!$1:$1,0))</f>
        <v>2</v>
      </c>
      <c r="R75" s="43">
        <f t="array" ref="R75">INDEX(Dados!$1:$350,MATCH($B75,Dados!$N:$N,0),MATCH(R$1,Dados!$1:$1,0))</f>
        <v>0</v>
      </c>
      <c r="S75" s="43">
        <f t="array" ref="S75">INDEX(Dados!$1:$350,MATCH($B75,Dados!$N:$N,0),MATCH(S$1,Dados!$1:$1,0))</f>
        <v>2</v>
      </c>
      <c r="T75" s="43">
        <f t="array" ref="T75">INDEX(Dados!$1:$350,MATCH($B75,Dados!$N:$N,0),MATCH(T$1,Dados!$1:$1,0))</f>
        <v>0</v>
      </c>
      <c r="U75" s="43">
        <f t="array" ref="U75">INDEX(Dados!$1:$350,MATCH($B75,Dados!$N:$N,0),MATCH(U$1,Dados!$1:$1,0))</f>
        <v>2</v>
      </c>
      <c r="V75" s="43">
        <f t="array" ref="V75">INDEX(Dados!$1:$350,MATCH($B75,Dados!$N:$N,0),MATCH(V$1,Dados!$1:$1,0))</f>
        <v>0</v>
      </c>
      <c r="W75" s="43">
        <f t="array" ref="W75">INDEX(Dados!$1:$350,MATCH($B75,Dados!$N:$N,0),MATCH(W$1,Dados!$1:$1,0))</f>
        <v>2</v>
      </c>
      <c r="X75" s="43">
        <f t="array" ref="X75">INDEX(Dados!$1:$350,MATCH($B75,Dados!$N:$N,0),MATCH(X$1,Dados!$1:$1,0))</f>
        <v>1</v>
      </c>
      <c r="Y75" s="43">
        <f t="array" ref="Y75">INDEX(Dados!$1:$350,MATCH($B75,Dados!$N:$N,0),MATCH(Y$1,Dados!$1:$1,0))</f>
        <v>2</v>
      </c>
      <c r="Z75" s="43">
        <f t="array" ref="Z75">INDEX(Dados!$1:$350,MATCH($B75,Dados!$N:$N,0),MATCH(Z$1,Dados!$1:$1,0))</f>
        <v>0</v>
      </c>
      <c r="AA75" s="43">
        <f t="array" ref="AA75">INDEX(Dados!$1:$350,MATCH($B75,Dados!$N:$N,0),MATCH(AA$1,Dados!$1:$1,0))</f>
        <v>2</v>
      </c>
      <c r="AB75" s="45">
        <v>0.0</v>
      </c>
      <c r="AC75" s="45">
        <v>2.0</v>
      </c>
      <c r="AD75" s="43">
        <f t="array" ref="AD75">INDEX(Dados!$1:$350,MATCH($B75,Dados!$N:$N,0),MATCH(AD$1,Dados!$1:$1,0))</f>
        <v>136</v>
      </c>
      <c r="AE75" s="43">
        <f t="array" ref="AE75">INDEX(Dados!$1:$350,MATCH($B75,Dados!$N:$N,0),MATCH(AE$1,Dados!$1:$1,0))</f>
        <v>2</v>
      </c>
      <c r="AF75" s="43">
        <f t="array" ref="AF75">INDEX(Dados!$1:$350,MATCH($B75,Dados!$N:$N,0),MATCH(AF$1,Dados!$1:$1,0))</f>
        <v>428</v>
      </c>
      <c r="AG75" s="43">
        <f t="array" ref="AG75">INDEX(Dados!$1:$350,MATCH($B75,Dados!$N:$N,0),MATCH(AG$1,Dados!$1:$1,0))</f>
        <v>2</v>
      </c>
      <c r="AH75" s="43">
        <f t="array" ref="AH75">INDEX(Dados!$1:$350,MATCH($B75,Dados!$N:$N,0),MATCH(AH$1,Dados!$1:$1,0))</f>
        <v>423</v>
      </c>
      <c r="AI75" s="43">
        <f t="array" ref="AI75">INDEX(Dados!$1:$350,MATCH($B75,Dados!$N:$N,0),MATCH(AI$1,Dados!$1:$1,0))</f>
        <v>2</v>
      </c>
      <c r="AJ75" s="43">
        <f t="array" ref="AJ75">INDEX(Dados!$1:$350,MATCH($B75,Dados!$N:$N,0),MATCH(AJ$1,Dados!$1:$1,0))</f>
        <v>417</v>
      </c>
      <c r="AK75" s="43">
        <f t="array" ref="AK75">INDEX(Dados!$1:$350,MATCH($B75,Dados!$N:$N,0),MATCH(AK$1,Dados!$1:$1,0))</f>
        <v>2</v>
      </c>
      <c r="AL75" s="3">
        <v>0.0</v>
      </c>
      <c r="AM75" s="3">
        <v>2.0</v>
      </c>
      <c r="AN75" s="43">
        <f t="array" ref="AN75">INDEX(Dados!$1:$350,MATCH($B75,Dados!$N:$N,0),MATCH(AN$1,Dados!$1:$1,0))</f>
        <v>158</v>
      </c>
      <c r="AO75" s="43">
        <f t="array" ref="AO75">INDEX(Dados!$1:$350,MATCH($B75,Dados!$N:$N,0),MATCH(AO$1,Dados!$1:$1,0))</f>
        <v>2</v>
      </c>
      <c r="AP75" s="43">
        <f t="array" ref="AP75">INDEX(Dados!$1:$350,MATCH($B75,Dados!$N:$N,0),MATCH(AP$1,Dados!$1:$1,0))</f>
        <v>108</v>
      </c>
      <c r="AQ75" s="43">
        <f t="array" ref="AQ75">INDEX(Dados!$1:$350,MATCH($B75,Dados!$N:$N,0),MATCH(AQ$1,Dados!$1:$1,0))</f>
        <v>2</v>
      </c>
      <c r="AR75" s="43">
        <f t="array" ref="AR75">INDEX(Dados!$1:$350,MATCH($B75,Dados!$N:$N,0),MATCH(AR$1,Dados!$1:$1,0))</f>
        <v>450</v>
      </c>
      <c r="AS75" s="3">
        <v>2.0</v>
      </c>
      <c r="AT75" s="43">
        <f t="array" ref="AT75">INDEX(Dados!$1:$350,MATCH($B75,Dados!$N:$N,0),MATCH(AT$1,Dados!$1:$1,0))</f>
        <v>0</v>
      </c>
      <c r="AU75" s="43">
        <f t="array" ref="AU75">INDEX(Dados!$1:$350,MATCH($B75,Dados!$N:$N,0),MATCH(AU$1,Dados!$1:$1,0))</f>
        <v>2</v>
      </c>
      <c r="AV75" s="43">
        <f t="array" ref="AV75">INDEX(Dados!$1:$350,MATCH($B75,Dados!$N:$N,0),MATCH(AV$1,Dados!$1:$1,0))</f>
        <v>78</v>
      </c>
      <c r="AW75" s="43">
        <f t="array" ref="AW75">INDEX(Dados!$1:$350,MATCH($B75,Dados!$N:$N,0),MATCH(AW$1,Dados!$1:$1,0))</f>
        <v>2</v>
      </c>
      <c r="AX75" s="43">
        <f t="array" ref="AX75">INDEX(Dados!$1:$350,MATCH($B75,Dados!$N:$N,0),MATCH(AX$1,Dados!$1:$1,0))</f>
        <v>35272</v>
      </c>
      <c r="AY75" s="43">
        <f t="array" ref="AY75">INDEX(Dados!$1:$350,MATCH($B75,Dados!$N:$N,0),MATCH(AY$1,Dados!$1:$1,0))</f>
        <v>2</v>
      </c>
      <c r="AZ75" s="43">
        <f t="array" ref="AZ75">INDEX(Dados!$1:$350,MATCH($B75,Dados!$N:$N,0),MATCH(AZ$1,Dados!$1:$1,0))</f>
        <v>195</v>
      </c>
      <c r="BA75" s="43">
        <f t="array" ref="BA75">INDEX(Dados!$1:$350,MATCH($B75,Dados!$N:$N,0),MATCH(BA$1,Dados!$1:$1,0))</f>
        <v>2</v>
      </c>
      <c r="BB75" s="43">
        <f t="array" ref="BB75">INDEX(Dados!$1:$350,MATCH($B75,Dados!$N:$N,0),MATCH(BB$1,Dados!$1:$1,0))</f>
        <v>5</v>
      </c>
      <c r="BC75" s="43">
        <f t="array" ref="BC75">INDEX(Dados!$1:$350,MATCH($B75,Dados!$N:$N,0),MATCH(BC$1,Dados!$1:$1,0))</f>
        <v>5</v>
      </c>
      <c r="BD75" s="43">
        <f t="array" ref="BD75">INDEX(Dados!$1:$350,MATCH($B75,Dados!$N:$N,0),MATCH(BD$1,Dados!$1:$1,0))</f>
        <v>1</v>
      </c>
      <c r="BE75" s="43">
        <f t="array" ref="BE75">INDEX(Dados!$1:$350,MATCH($B75,Dados!$N:$N,0),MATCH(BE$1,Dados!$1:$1,0))</f>
        <v>0</v>
      </c>
      <c r="BF75" s="43">
        <f t="array" ref="BF75">INDEX(Dados!$1:$350,MATCH($B75,Dados!$N:$N,0),MATCH(BF$1,Dados!$1:$1,0))</f>
        <v>1</v>
      </c>
      <c r="BG75" s="43">
        <f t="array" ref="BG75">INDEX(Dados!$1:$350,MATCH($B75,Dados!$N:$N,0),MATCH(BG$1,Dados!$1:$1,0))</f>
        <v>0</v>
      </c>
      <c r="BH75" s="43">
        <f t="array" ref="BH75">INDEX(Dados!$1:$350,MATCH($B75,Dados!$N:$N,0),MATCH(BH$1,Dados!$1:$1,0))</f>
        <v>1</v>
      </c>
      <c r="BI75" s="43">
        <f t="array" ref="BI75">INDEX(Dados!$1:$350,MATCH($B75,Dados!$N:$N,0),MATCH(BI$1,Dados!$1:$1,0))</f>
        <v>1</v>
      </c>
    </row>
    <row r="76">
      <c r="A76" s="3">
        <v>4.7372823838E10</v>
      </c>
      <c r="B76" s="3" t="s">
        <v>441</v>
      </c>
      <c r="C76" s="3" t="s">
        <v>440</v>
      </c>
      <c r="D76" s="43">
        <f t="array" ref="D76">INDEX(Dados!$1:$350,MATCH($B76,Dados!$N:$N,0),MATCH(D$1,Dados!$1:$1,0))</f>
        <v>18</v>
      </c>
      <c r="E76" s="44" t="s">
        <v>2562</v>
      </c>
      <c r="F76" s="43" t="s">
        <v>92</v>
      </c>
      <c r="G76" s="43">
        <f t="array" ref="G76">INDEX(Dados!$1:$350,MATCH($B76,Dados!$N:$N,0),MATCH(G$1,Dados!$1:$1,0))</f>
        <v>2023</v>
      </c>
      <c r="H76" s="43">
        <f t="array" ref="H76">INDEX(Dados!$1:$350,MATCH($B76,Dados!$N:$N,0),MATCH(H$1,Dados!$1:$1,0))</f>
        <v>4</v>
      </c>
      <c r="I76" s="43">
        <f t="array" ref="I76">INDEX(Dados!$1:$350,MATCH($B76,Dados!$N:$N,0),MATCH(I$1,Dados!$1:$1,0))</f>
        <v>8</v>
      </c>
      <c r="J76" s="43">
        <f t="array" ref="J76">INDEX(Dados!$1:$350,MATCH($B76,Dados!$N:$N,0),MATCH(J$1,Dados!$1:$1,0))</f>
        <v>0</v>
      </c>
      <c r="K76" s="43">
        <f t="array" ref="K76">INDEX(Dados!$1:$350,MATCH($B76,Dados!$N:$N,0),MATCH(K$1,Dados!$1:$1,0))</f>
        <v>2</v>
      </c>
      <c r="L76" s="43">
        <f t="array" ref="L76">INDEX(Dados!$1:$350,MATCH($B76,Dados!$N:$N,0),MATCH(L$1,Dados!$1:$1,0))</f>
        <v>1613</v>
      </c>
      <c r="M76" s="43">
        <f t="array" ref="M76">INDEX(Dados!$1:$350,MATCH($B76,Dados!$N:$N,0),MATCH(M$1,Dados!$1:$1,0))</f>
        <v>2</v>
      </c>
      <c r="N76" s="43">
        <f t="array" ref="N76">INDEX(Dados!$1:$350,MATCH($B76,Dados!$N:$N,0),MATCH(N$1,Dados!$1:$1,0))</f>
        <v>0</v>
      </c>
      <c r="O76" s="43">
        <f t="array" ref="O76">INDEX(Dados!$1:$350,MATCH($B76,Dados!$N:$N,0),MATCH(O$1,Dados!$1:$1,0))</f>
        <v>2</v>
      </c>
      <c r="P76" s="43">
        <f t="array" ref="P76">INDEX(Dados!$1:$350,MATCH($B76,Dados!$N:$N,0),MATCH(P$1,Dados!$1:$1,0))</f>
        <v>954</v>
      </c>
      <c r="Q76" s="43">
        <f t="array" ref="Q76">INDEX(Dados!$1:$350,MATCH($B76,Dados!$N:$N,0),MATCH(Q$1,Dados!$1:$1,0))</f>
        <v>2</v>
      </c>
      <c r="R76" s="43">
        <f t="array" ref="R76">INDEX(Dados!$1:$350,MATCH($B76,Dados!$N:$N,0),MATCH(R$1,Dados!$1:$1,0))</f>
        <v>0</v>
      </c>
      <c r="S76" s="43">
        <f t="array" ref="S76">INDEX(Dados!$1:$350,MATCH($B76,Dados!$N:$N,0),MATCH(S$1,Dados!$1:$1,0))</f>
        <v>2</v>
      </c>
      <c r="T76" s="43">
        <f t="array" ref="T76">INDEX(Dados!$1:$350,MATCH($B76,Dados!$N:$N,0),MATCH(T$1,Dados!$1:$1,0))</f>
        <v>0</v>
      </c>
      <c r="U76" s="43">
        <f t="array" ref="U76">INDEX(Dados!$1:$350,MATCH($B76,Dados!$N:$N,0),MATCH(U$1,Dados!$1:$1,0))</f>
        <v>2</v>
      </c>
      <c r="V76" s="43">
        <f t="array" ref="V76">INDEX(Dados!$1:$350,MATCH($B76,Dados!$N:$N,0),MATCH(V$1,Dados!$1:$1,0))</f>
        <v>0</v>
      </c>
      <c r="W76" s="43">
        <f t="array" ref="W76">INDEX(Dados!$1:$350,MATCH($B76,Dados!$N:$N,0),MATCH(W$1,Dados!$1:$1,0))</f>
        <v>2</v>
      </c>
      <c r="X76" s="43">
        <f t="array" ref="X76">INDEX(Dados!$1:$350,MATCH($B76,Dados!$N:$N,0),MATCH(X$1,Dados!$1:$1,0))</f>
        <v>1</v>
      </c>
      <c r="Y76" s="43">
        <f t="array" ref="Y76">INDEX(Dados!$1:$350,MATCH($B76,Dados!$N:$N,0),MATCH(Y$1,Dados!$1:$1,0))</f>
        <v>1</v>
      </c>
      <c r="Z76" s="43">
        <f t="array" ref="Z76">INDEX(Dados!$1:$350,MATCH($B76,Dados!$N:$N,0),MATCH(Z$1,Dados!$1:$1,0))</f>
        <v>0</v>
      </c>
      <c r="AA76" s="43">
        <f t="array" ref="AA76">INDEX(Dados!$1:$350,MATCH($B76,Dados!$N:$N,0),MATCH(AA$1,Dados!$1:$1,0))</f>
        <v>2</v>
      </c>
      <c r="AB76" s="45">
        <v>0.0</v>
      </c>
      <c r="AC76" s="45">
        <v>2.0</v>
      </c>
      <c r="AD76" s="43">
        <f t="array" ref="AD76">INDEX(Dados!$1:$350,MATCH($B76,Dados!$N:$N,0),MATCH(AD$1,Dados!$1:$1,0))</f>
        <v>77</v>
      </c>
      <c r="AE76" s="43">
        <f t="array" ref="AE76">INDEX(Dados!$1:$350,MATCH($B76,Dados!$N:$N,0),MATCH(AE$1,Dados!$1:$1,0))</f>
        <v>2</v>
      </c>
      <c r="AF76" s="43">
        <f t="array" ref="AF76">INDEX(Dados!$1:$350,MATCH($B76,Dados!$N:$N,0),MATCH(AF$1,Dados!$1:$1,0))</f>
        <v>84</v>
      </c>
      <c r="AG76" s="43">
        <f t="array" ref="AG76">INDEX(Dados!$1:$350,MATCH($B76,Dados!$N:$N,0),MATCH(AG$1,Dados!$1:$1,0))</f>
        <v>2</v>
      </c>
      <c r="AH76" s="43">
        <f t="array" ref="AH76">INDEX(Dados!$1:$350,MATCH($B76,Dados!$N:$N,0),MATCH(AH$1,Dados!$1:$1,0))</f>
        <v>163</v>
      </c>
      <c r="AI76" s="43">
        <f t="array" ref="AI76">INDEX(Dados!$1:$350,MATCH($B76,Dados!$N:$N,0),MATCH(AI$1,Dados!$1:$1,0))</f>
        <v>2</v>
      </c>
      <c r="AJ76" s="43">
        <f t="array" ref="AJ76">INDEX(Dados!$1:$350,MATCH($B76,Dados!$N:$N,0),MATCH(AJ$1,Dados!$1:$1,0))</f>
        <v>0</v>
      </c>
      <c r="AK76" s="43">
        <f t="array" ref="AK76">INDEX(Dados!$1:$350,MATCH($B76,Dados!$N:$N,0),MATCH(AK$1,Dados!$1:$1,0))</f>
        <v>2</v>
      </c>
      <c r="AL76" s="3">
        <v>0.0</v>
      </c>
      <c r="AM76" s="3">
        <v>2.0</v>
      </c>
      <c r="AN76" s="43">
        <f t="array" ref="AN76">INDEX(Dados!$1:$350,MATCH($B76,Dados!$N:$N,0),MATCH(AN$1,Dados!$1:$1,0))</f>
        <v>0</v>
      </c>
      <c r="AO76" s="43">
        <f t="array" ref="AO76">INDEX(Dados!$1:$350,MATCH($B76,Dados!$N:$N,0),MATCH(AO$1,Dados!$1:$1,0))</f>
        <v>2</v>
      </c>
      <c r="AP76" s="43">
        <f t="array" ref="AP76">INDEX(Dados!$1:$350,MATCH($B76,Dados!$N:$N,0),MATCH(AP$1,Dados!$1:$1,0))</f>
        <v>60</v>
      </c>
      <c r="AQ76" s="43">
        <f t="array" ref="AQ76">INDEX(Dados!$1:$350,MATCH($B76,Dados!$N:$N,0),MATCH(AQ$1,Dados!$1:$1,0))</f>
        <v>2</v>
      </c>
      <c r="AR76" s="43">
        <f t="array" ref="AR76">INDEX(Dados!$1:$350,MATCH($B76,Dados!$N:$N,0),MATCH(AR$1,Dados!$1:$1,0))</f>
        <v>107</v>
      </c>
      <c r="AS76" s="3">
        <v>2.0</v>
      </c>
      <c r="AT76" s="43">
        <f t="array" ref="AT76">INDEX(Dados!$1:$350,MATCH($B76,Dados!$N:$N,0),MATCH(AT$1,Dados!$1:$1,0))</f>
        <v>300</v>
      </c>
      <c r="AU76" s="43">
        <f t="array" ref="AU76">INDEX(Dados!$1:$350,MATCH($B76,Dados!$N:$N,0),MATCH(AU$1,Dados!$1:$1,0))</f>
        <v>0</v>
      </c>
      <c r="AV76" s="43">
        <f t="array" ref="AV76">INDEX(Dados!$1:$350,MATCH($B76,Dados!$N:$N,0),MATCH(AV$1,Dados!$1:$1,0))</f>
        <v>56</v>
      </c>
      <c r="AW76" s="43">
        <f t="array" ref="AW76">INDEX(Dados!$1:$350,MATCH($B76,Dados!$N:$N,0),MATCH(AW$1,Dados!$1:$1,0))</f>
        <v>2</v>
      </c>
      <c r="AX76" s="43">
        <f t="array" ref="AX76">INDEX(Dados!$1:$350,MATCH($B76,Dados!$N:$N,0),MATCH(AX$1,Dados!$1:$1,0))</f>
        <v>0</v>
      </c>
      <c r="AY76" s="43">
        <f t="array" ref="AY76">INDEX(Dados!$1:$350,MATCH($B76,Dados!$N:$N,0),MATCH(AY$1,Dados!$1:$1,0))</f>
        <v>2</v>
      </c>
      <c r="AZ76" s="43">
        <f t="array" ref="AZ76">INDEX(Dados!$1:$350,MATCH($B76,Dados!$N:$N,0),MATCH(AZ$1,Dados!$1:$1,0))</f>
        <v>50</v>
      </c>
      <c r="BA76" s="43">
        <f t="array" ref="BA76">INDEX(Dados!$1:$350,MATCH($B76,Dados!$N:$N,0),MATCH(BA$1,Dados!$1:$1,0))</f>
        <v>2</v>
      </c>
      <c r="BB76" s="43">
        <f t="array" ref="BB76">INDEX(Dados!$1:$350,MATCH($B76,Dados!$N:$N,0),MATCH(BB$1,Dados!$1:$1,0))</f>
        <v>5</v>
      </c>
      <c r="BC76" s="43">
        <f t="array" ref="BC76">INDEX(Dados!$1:$350,MATCH($B76,Dados!$N:$N,0),MATCH(BC$1,Dados!$1:$1,0))</f>
        <v>5</v>
      </c>
      <c r="BD76" s="43">
        <f t="array" ref="BD76">INDEX(Dados!$1:$350,MATCH($B76,Dados!$N:$N,0),MATCH(BD$1,Dados!$1:$1,0))</f>
        <v>1</v>
      </c>
      <c r="BE76" s="43">
        <f t="array" ref="BE76">INDEX(Dados!$1:$350,MATCH($B76,Dados!$N:$N,0),MATCH(BE$1,Dados!$1:$1,0))</f>
        <v>0</v>
      </c>
      <c r="BF76" s="43">
        <f t="array" ref="BF76">INDEX(Dados!$1:$350,MATCH($B76,Dados!$N:$N,0),MATCH(BF$1,Dados!$1:$1,0))</f>
        <v>1</v>
      </c>
      <c r="BG76" s="43">
        <f t="array" ref="BG76">INDEX(Dados!$1:$350,MATCH($B76,Dados!$N:$N,0),MATCH(BG$1,Dados!$1:$1,0))</f>
        <v>0</v>
      </c>
      <c r="BH76" s="43">
        <f t="array" ref="BH76">INDEX(Dados!$1:$350,MATCH($B76,Dados!$N:$N,0),MATCH(BH$1,Dados!$1:$1,0))</f>
        <v>2</v>
      </c>
      <c r="BI76" s="43">
        <f t="array" ref="BI76">INDEX(Dados!$1:$350,MATCH($B76,Dados!$N:$N,0),MATCH(BI$1,Dados!$1:$1,0))</f>
        <v>2</v>
      </c>
    </row>
    <row r="77">
      <c r="A77" s="3">
        <v>5.404656581E10</v>
      </c>
      <c r="B77" s="3" t="s">
        <v>1816</v>
      </c>
      <c r="C77" s="3" t="s">
        <v>1815</v>
      </c>
      <c r="D77" s="43">
        <f t="array" ref="D77">INDEX(Dados!$1:$350,MATCH($B77,Dados!$N:$N,0),MATCH(D$1,Dados!$1:$1,0))</f>
        <v>17</v>
      </c>
      <c r="E77" s="44" t="s">
        <v>2562</v>
      </c>
      <c r="F77" s="43" t="s">
        <v>92</v>
      </c>
      <c r="G77" s="43">
        <f t="array" ref="G77">INDEX(Dados!$1:$350,MATCH($B77,Dados!$N:$N,0),MATCH(G$1,Dados!$1:$1,0))</f>
        <v>2023</v>
      </c>
      <c r="H77" s="43">
        <f t="array" ref="H77">INDEX(Dados!$1:$350,MATCH($B77,Dados!$N:$N,0),MATCH(H$1,Dados!$1:$1,0))</f>
        <v>4</v>
      </c>
      <c r="I77" s="43">
        <f t="array" ref="I77">INDEX(Dados!$1:$350,MATCH($B77,Dados!$N:$N,0),MATCH(I$1,Dados!$1:$1,0))</f>
        <v>2</v>
      </c>
      <c r="J77" s="43">
        <f t="array" ref="J77">INDEX(Dados!$1:$350,MATCH($B77,Dados!$N:$N,0),MATCH(J$1,Dados!$1:$1,0))</f>
        <v>0</v>
      </c>
      <c r="K77" s="43">
        <f t="array" ref="K77">INDEX(Dados!$1:$350,MATCH($B77,Dados!$N:$N,0),MATCH(K$1,Dados!$1:$1,0))</f>
        <v>2</v>
      </c>
      <c r="L77" s="43">
        <f t="array" ref="L77">INDEX(Dados!$1:$350,MATCH($B77,Dados!$N:$N,0),MATCH(L$1,Dados!$1:$1,0))</f>
        <v>0</v>
      </c>
      <c r="M77" s="43">
        <f t="array" ref="M77">INDEX(Dados!$1:$350,MATCH($B77,Dados!$N:$N,0),MATCH(M$1,Dados!$1:$1,0))</f>
        <v>2</v>
      </c>
      <c r="N77" s="43">
        <f t="array" ref="N77">INDEX(Dados!$1:$350,MATCH($B77,Dados!$N:$N,0),MATCH(N$1,Dados!$1:$1,0))</f>
        <v>782</v>
      </c>
      <c r="O77" s="43">
        <f t="array" ref="O77">INDEX(Dados!$1:$350,MATCH($B77,Dados!$N:$N,0),MATCH(O$1,Dados!$1:$1,0))</f>
        <v>2</v>
      </c>
      <c r="P77" s="43">
        <f t="array" ref="P77">INDEX(Dados!$1:$350,MATCH($B77,Dados!$N:$N,0),MATCH(P$1,Dados!$1:$1,0))</f>
        <v>0</v>
      </c>
      <c r="Q77" s="43">
        <f t="array" ref="Q77">INDEX(Dados!$1:$350,MATCH($B77,Dados!$N:$N,0),MATCH(Q$1,Dados!$1:$1,0))</f>
        <v>2</v>
      </c>
      <c r="R77" s="43">
        <f t="array" ref="R77">INDEX(Dados!$1:$350,MATCH($B77,Dados!$N:$N,0),MATCH(R$1,Dados!$1:$1,0))</f>
        <v>0</v>
      </c>
      <c r="S77" s="43">
        <f t="array" ref="S77">INDEX(Dados!$1:$350,MATCH($B77,Dados!$N:$N,0),MATCH(S$1,Dados!$1:$1,0))</f>
        <v>2</v>
      </c>
      <c r="T77" s="43">
        <f t="array" ref="T77">INDEX(Dados!$1:$350,MATCH($B77,Dados!$N:$N,0),MATCH(T$1,Dados!$1:$1,0))</f>
        <v>0</v>
      </c>
      <c r="U77" s="43">
        <f t="array" ref="U77">INDEX(Dados!$1:$350,MATCH($B77,Dados!$N:$N,0),MATCH(U$1,Dados!$1:$1,0))</f>
        <v>2</v>
      </c>
      <c r="V77" s="43">
        <f t="array" ref="V77">INDEX(Dados!$1:$350,MATCH($B77,Dados!$N:$N,0),MATCH(V$1,Dados!$1:$1,0))</f>
        <v>0</v>
      </c>
      <c r="W77" s="43">
        <f t="array" ref="W77">INDEX(Dados!$1:$350,MATCH($B77,Dados!$N:$N,0),MATCH(W$1,Dados!$1:$1,0))</f>
        <v>2</v>
      </c>
      <c r="X77" s="43">
        <f t="array" ref="X77">INDEX(Dados!$1:$350,MATCH($B77,Dados!$N:$N,0),MATCH(X$1,Dados!$1:$1,0))</f>
        <v>1</v>
      </c>
      <c r="Y77" s="43">
        <f t="array" ref="Y77">INDEX(Dados!$1:$350,MATCH($B77,Dados!$N:$N,0),MATCH(Y$1,Dados!$1:$1,0))</f>
        <v>2</v>
      </c>
      <c r="Z77" s="43">
        <f t="array" ref="Z77">INDEX(Dados!$1:$350,MATCH($B77,Dados!$N:$N,0),MATCH(Z$1,Dados!$1:$1,0))</f>
        <v>500</v>
      </c>
      <c r="AA77" s="43">
        <f t="array" ref="AA77">INDEX(Dados!$1:$350,MATCH($B77,Dados!$N:$N,0),MATCH(AA$1,Dados!$1:$1,0))</f>
        <v>2</v>
      </c>
      <c r="AB77" s="45">
        <v>0.0</v>
      </c>
      <c r="AC77" s="45">
        <v>2.0</v>
      </c>
      <c r="AD77" s="43">
        <f t="array" ref="AD77">INDEX(Dados!$1:$350,MATCH($B77,Dados!$N:$N,0),MATCH(AD$1,Dados!$1:$1,0))</f>
        <v>108</v>
      </c>
      <c r="AE77" s="43">
        <f t="array" ref="AE77">INDEX(Dados!$1:$350,MATCH($B77,Dados!$N:$N,0),MATCH(AE$1,Dados!$1:$1,0))</f>
        <v>2</v>
      </c>
      <c r="AF77" s="43">
        <f t="array" ref="AF77">INDEX(Dados!$1:$350,MATCH($B77,Dados!$N:$N,0),MATCH(AF$1,Dados!$1:$1,0))</f>
        <v>124</v>
      </c>
      <c r="AG77" s="43">
        <f t="array" ref="AG77">INDEX(Dados!$1:$350,MATCH($B77,Dados!$N:$N,0),MATCH(AG$1,Dados!$1:$1,0))</f>
        <v>2</v>
      </c>
      <c r="AH77" s="43">
        <f t="array" ref="AH77">INDEX(Dados!$1:$350,MATCH($B77,Dados!$N:$N,0),MATCH(AH$1,Dados!$1:$1,0))</f>
        <v>0</v>
      </c>
      <c r="AI77" s="43">
        <f t="array" ref="AI77">INDEX(Dados!$1:$350,MATCH($B77,Dados!$N:$N,0),MATCH(AI$1,Dados!$1:$1,0))</f>
        <v>2</v>
      </c>
      <c r="AJ77" s="43">
        <f t="array" ref="AJ77">INDEX(Dados!$1:$350,MATCH($B77,Dados!$N:$N,0),MATCH(AJ$1,Dados!$1:$1,0))</f>
        <v>0</v>
      </c>
      <c r="AK77" s="43">
        <f t="array" ref="AK77">INDEX(Dados!$1:$350,MATCH($B77,Dados!$N:$N,0),MATCH(AK$1,Dados!$1:$1,0))</f>
        <v>2</v>
      </c>
      <c r="AL77" s="3">
        <v>0.0</v>
      </c>
      <c r="AM77" s="3">
        <v>2.0</v>
      </c>
      <c r="AN77" s="43">
        <f t="array" ref="AN77">INDEX(Dados!$1:$350,MATCH($B77,Dados!$N:$N,0),MATCH(AN$1,Dados!$1:$1,0))</f>
        <v>15</v>
      </c>
      <c r="AO77" s="43">
        <f t="array" ref="AO77">INDEX(Dados!$1:$350,MATCH($B77,Dados!$N:$N,0),MATCH(AO$1,Dados!$1:$1,0))</f>
        <v>0</v>
      </c>
      <c r="AP77" s="43">
        <f t="array" ref="AP77">INDEX(Dados!$1:$350,MATCH($B77,Dados!$N:$N,0),MATCH(AP$1,Dados!$1:$1,0))</f>
        <v>65</v>
      </c>
      <c r="AQ77" s="43">
        <f t="array" ref="AQ77">INDEX(Dados!$1:$350,MATCH($B77,Dados!$N:$N,0),MATCH(AQ$1,Dados!$1:$1,0))</f>
        <v>0</v>
      </c>
      <c r="AR77" s="43">
        <f t="array" ref="AR77">INDEX(Dados!$1:$350,MATCH($B77,Dados!$N:$N,0),MATCH(AR$1,Dados!$1:$1,0))</f>
        <v>200</v>
      </c>
      <c r="AS77" s="3">
        <v>2.0</v>
      </c>
      <c r="AT77" s="43">
        <f t="array" ref="AT77">INDEX(Dados!$1:$350,MATCH($B77,Dados!$N:$N,0),MATCH(AT$1,Dados!$1:$1,0))</f>
        <v>0</v>
      </c>
      <c r="AU77" s="43">
        <f t="array" ref="AU77">INDEX(Dados!$1:$350,MATCH($B77,Dados!$N:$N,0),MATCH(AU$1,Dados!$1:$1,0))</f>
        <v>2</v>
      </c>
      <c r="AV77" s="43">
        <f t="array" ref="AV77">INDEX(Dados!$1:$350,MATCH($B77,Dados!$N:$N,0),MATCH(AV$1,Dados!$1:$1,0))</f>
        <v>0</v>
      </c>
      <c r="AW77" s="43">
        <f t="array" ref="AW77">INDEX(Dados!$1:$350,MATCH($B77,Dados!$N:$N,0),MATCH(AW$1,Dados!$1:$1,0))</f>
        <v>2</v>
      </c>
      <c r="AX77" s="43">
        <f t="array" ref="AX77">INDEX(Dados!$1:$350,MATCH($B77,Dados!$N:$N,0),MATCH(AX$1,Dados!$1:$1,0))</f>
        <v>0</v>
      </c>
      <c r="AY77" s="43">
        <f t="array" ref="AY77">INDEX(Dados!$1:$350,MATCH($B77,Dados!$N:$N,0),MATCH(AY$1,Dados!$1:$1,0))</f>
        <v>2</v>
      </c>
      <c r="AZ77" s="43">
        <f t="array" ref="AZ77">INDEX(Dados!$1:$350,MATCH($B77,Dados!$N:$N,0),MATCH(AZ$1,Dados!$1:$1,0))</f>
        <v>120</v>
      </c>
      <c r="BA77" s="43">
        <f t="array" ref="BA77">INDEX(Dados!$1:$350,MATCH($B77,Dados!$N:$N,0),MATCH(BA$1,Dados!$1:$1,0))</f>
        <v>2</v>
      </c>
      <c r="BB77" s="43">
        <f t="array" ref="BB77">INDEX(Dados!$1:$350,MATCH($B77,Dados!$N:$N,0),MATCH(BB$1,Dados!$1:$1,0))</f>
        <v>1</v>
      </c>
      <c r="BC77" s="43">
        <f t="array" ref="BC77">INDEX(Dados!$1:$350,MATCH($B77,Dados!$N:$N,0),MATCH(BC$1,Dados!$1:$1,0))</f>
        <v>5</v>
      </c>
      <c r="BD77" s="43">
        <f t="array" ref="BD77">INDEX(Dados!$1:$350,MATCH($B77,Dados!$N:$N,0),MATCH(BD$1,Dados!$1:$1,0))</f>
        <v>2</v>
      </c>
      <c r="BE77" s="43">
        <f t="array" ref="BE77">INDEX(Dados!$1:$350,MATCH($B77,Dados!$N:$N,0),MATCH(BE$1,Dados!$1:$1,0))</f>
        <v>0</v>
      </c>
      <c r="BF77" s="43">
        <f t="array" ref="BF77">INDEX(Dados!$1:$350,MATCH($B77,Dados!$N:$N,0),MATCH(BF$1,Dados!$1:$1,0))</f>
        <v>0</v>
      </c>
      <c r="BG77" s="43">
        <f t="array" ref="BG77">INDEX(Dados!$1:$350,MATCH($B77,Dados!$N:$N,0),MATCH(BG$1,Dados!$1:$1,0))</f>
        <v>0</v>
      </c>
      <c r="BH77" s="43">
        <f t="array" ref="BH77">INDEX(Dados!$1:$350,MATCH($B77,Dados!$N:$N,0),MATCH(BH$1,Dados!$1:$1,0))</f>
        <v>2</v>
      </c>
      <c r="BI77" s="43">
        <f t="array" ref="BI77">INDEX(Dados!$1:$350,MATCH($B77,Dados!$N:$N,0),MATCH(BI$1,Dados!$1:$1,0))</f>
        <v>1</v>
      </c>
    </row>
    <row r="78">
      <c r="A78" s="3">
        <v>5.2448103836E10</v>
      </c>
      <c r="B78" s="3" t="s">
        <v>1436</v>
      </c>
      <c r="C78" s="3" t="s">
        <v>1435</v>
      </c>
      <c r="D78" s="43">
        <f t="array" ref="D78">INDEX(Dados!$1:$350,MATCH($B78,Dados!$N:$N,0),MATCH(D$1,Dados!$1:$1,0))</f>
        <v>18</v>
      </c>
      <c r="E78" s="44" t="s">
        <v>2562</v>
      </c>
      <c r="F78" s="43" t="s">
        <v>92</v>
      </c>
      <c r="G78" s="43">
        <f t="array" ref="G78">INDEX(Dados!$1:$350,MATCH($B78,Dados!$N:$N,0),MATCH(G$1,Dados!$1:$1,0))</f>
        <v>2018</v>
      </c>
      <c r="H78" s="43">
        <f t="array" ref="H78">INDEX(Dados!$1:$350,MATCH($B78,Dados!$N:$N,0),MATCH(H$1,Dados!$1:$1,0))</f>
        <v>2</v>
      </c>
      <c r="I78" s="43">
        <f t="array" ref="I78">INDEX(Dados!$1:$350,MATCH($B78,Dados!$N:$N,0),MATCH(I$1,Dados!$1:$1,0))</f>
        <v>4</v>
      </c>
      <c r="J78" s="43">
        <f t="array" ref="J78">INDEX(Dados!$1:$350,MATCH($B78,Dados!$N:$N,0),MATCH(J$1,Dados!$1:$1,0))</f>
        <v>0</v>
      </c>
      <c r="K78" s="43">
        <f t="array" ref="K78">INDEX(Dados!$1:$350,MATCH($B78,Dados!$N:$N,0),MATCH(K$1,Dados!$1:$1,0))</f>
        <v>2</v>
      </c>
      <c r="L78" s="43">
        <f t="array" ref="L78">INDEX(Dados!$1:$350,MATCH($B78,Dados!$N:$N,0),MATCH(L$1,Dados!$1:$1,0))</f>
        <v>0</v>
      </c>
      <c r="M78" s="43">
        <f t="array" ref="M78">INDEX(Dados!$1:$350,MATCH($B78,Dados!$N:$N,0),MATCH(M$1,Dados!$1:$1,0))</f>
        <v>2</v>
      </c>
      <c r="N78" s="43">
        <f t="array" ref="N78">INDEX(Dados!$1:$350,MATCH($B78,Dados!$N:$N,0),MATCH(N$1,Dados!$1:$1,0))</f>
        <v>1827</v>
      </c>
      <c r="O78" s="43">
        <f t="array" ref="O78">INDEX(Dados!$1:$350,MATCH($B78,Dados!$N:$N,0),MATCH(O$1,Dados!$1:$1,0))</f>
        <v>2</v>
      </c>
      <c r="P78" s="43">
        <f t="array" ref="P78">INDEX(Dados!$1:$350,MATCH($B78,Dados!$N:$N,0),MATCH(P$1,Dados!$1:$1,0))</f>
        <v>0</v>
      </c>
      <c r="Q78" s="43">
        <f t="array" ref="Q78">INDEX(Dados!$1:$350,MATCH($B78,Dados!$N:$N,0),MATCH(Q$1,Dados!$1:$1,0))</f>
        <v>2</v>
      </c>
      <c r="R78" s="43">
        <f t="array" ref="R78">INDEX(Dados!$1:$350,MATCH($B78,Dados!$N:$N,0),MATCH(R$1,Dados!$1:$1,0))</f>
        <v>0</v>
      </c>
      <c r="S78" s="43">
        <f t="array" ref="S78">INDEX(Dados!$1:$350,MATCH($B78,Dados!$N:$N,0),MATCH(S$1,Dados!$1:$1,0))</f>
        <v>2</v>
      </c>
      <c r="T78" s="43">
        <f t="array" ref="T78">INDEX(Dados!$1:$350,MATCH($B78,Dados!$N:$N,0),MATCH(T$1,Dados!$1:$1,0))</f>
        <v>0</v>
      </c>
      <c r="U78" s="43">
        <f t="array" ref="U78">INDEX(Dados!$1:$350,MATCH($B78,Dados!$N:$N,0),MATCH(U$1,Dados!$1:$1,0))</f>
        <v>2</v>
      </c>
      <c r="V78" s="43">
        <f t="array" ref="V78">INDEX(Dados!$1:$350,MATCH($B78,Dados!$N:$N,0),MATCH(V$1,Dados!$1:$1,0))</f>
        <v>0</v>
      </c>
      <c r="W78" s="43">
        <f t="array" ref="W78">INDEX(Dados!$1:$350,MATCH($B78,Dados!$N:$N,0),MATCH(W$1,Dados!$1:$1,0))</f>
        <v>2</v>
      </c>
      <c r="X78" s="43">
        <f t="array" ref="X78">INDEX(Dados!$1:$350,MATCH($B78,Dados!$N:$N,0),MATCH(X$1,Dados!$1:$1,0))</f>
        <v>1</v>
      </c>
      <c r="Y78" s="43">
        <f t="array" ref="Y78">INDEX(Dados!$1:$350,MATCH($B78,Dados!$N:$N,0),MATCH(Y$1,Dados!$1:$1,0))</f>
        <v>2</v>
      </c>
      <c r="Z78" s="43">
        <f t="array" ref="Z78">INDEX(Dados!$1:$350,MATCH($B78,Dados!$N:$N,0),MATCH(Z$1,Dados!$1:$1,0))</f>
        <v>0</v>
      </c>
      <c r="AA78" s="43">
        <f t="array" ref="AA78">INDEX(Dados!$1:$350,MATCH($B78,Dados!$N:$N,0),MATCH(AA$1,Dados!$1:$1,0))</f>
        <v>2</v>
      </c>
      <c r="AB78" s="45">
        <v>0.0</v>
      </c>
      <c r="AC78" s="45">
        <v>2.0</v>
      </c>
      <c r="AD78" s="43">
        <f t="array" ref="AD78">INDEX(Dados!$1:$350,MATCH($B78,Dados!$N:$N,0),MATCH(AD$1,Dados!$1:$1,0))</f>
        <v>107</v>
      </c>
      <c r="AE78" s="43">
        <f t="array" ref="AE78">INDEX(Dados!$1:$350,MATCH($B78,Dados!$N:$N,0),MATCH(AE$1,Dados!$1:$1,0))</f>
        <v>2</v>
      </c>
      <c r="AF78" s="43">
        <f t="array" ref="AF78">INDEX(Dados!$1:$350,MATCH($B78,Dados!$N:$N,0),MATCH(AF$1,Dados!$1:$1,0))</f>
        <v>94</v>
      </c>
      <c r="AG78" s="43">
        <f t="array" ref="AG78">INDEX(Dados!$1:$350,MATCH($B78,Dados!$N:$N,0),MATCH(AG$1,Dados!$1:$1,0))</f>
        <v>2</v>
      </c>
      <c r="AH78" s="43">
        <f t="array" ref="AH78">INDEX(Dados!$1:$350,MATCH($B78,Dados!$N:$N,0),MATCH(AH$1,Dados!$1:$1,0))</f>
        <v>0</v>
      </c>
      <c r="AI78" s="43">
        <f t="array" ref="AI78">INDEX(Dados!$1:$350,MATCH($B78,Dados!$N:$N,0),MATCH(AI$1,Dados!$1:$1,0))</f>
        <v>2</v>
      </c>
      <c r="AJ78" s="43">
        <f t="array" ref="AJ78">INDEX(Dados!$1:$350,MATCH($B78,Dados!$N:$N,0),MATCH(AJ$1,Dados!$1:$1,0))</f>
        <v>0</v>
      </c>
      <c r="AK78" s="43">
        <f t="array" ref="AK78">INDEX(Dados!$1:$350,MATCH($B78,Dados!$N:$N,0),MATCH(AK$1,Dados!$1:$1,0))</f>
        <v>2</v>
      </c>
      <c r="AL78" s="3">
        <v>0.0</v>
      </c>
      <c r="AM78" s="3">
        <v>2.0</v>
      </c>
      <c r="AN78" s="43">
        <f t="array" ref="AN78">INDEX(Dados!$1:$350,MATCH($B78,Dados!$N:$N,0),MATCH(AN$1,Dados!$1:$1,0))</f>
        <v>30</v>
      </c>
      <c r="AO78" s="43">
        <f t="array" ref="AO78">INDEX(Dados!$1:$350,MATCH($B78,Dados!$N:$N,0),MATCH(AO$1,Dados!$1:$1,0))</f>
        <v>0</v>
      </c>
      <c r="AP78" s="43">
        <f t="array" ref="AP78">INDEX(Dados!$1:$350,MATCH($B78,Dados!$N:$N,0),MATCH(AP$1,Dados!$1:$1,0))</f>
        <v>70</v>
      </c>
      <c r="AQ78" s="43">
        <f t="array" ref="AQ78">INDEX(Dados!$1:$350,MATCH($B78,Dados!$N:$N,0),MATCH(AQ$1,Dados!$1:$1,0))</f>
        <v>2</v>
      </c>
      <c r="AR78" s="43">
        <f t="array" ref="AR78">INDEX(Dados!$1:$350,MATCH($B78,Dados!$N:$N,0),MATCH(AR$1,Dados!$1:$1,0))</f>
        <v>100</v>
      </c>
      <c r="AS78" s="3">
        <v>2.0</v>
      </c>
      <c r="AT78" s="43">
        <f t="array" ref="AT78">INDEX(Dados!$1:$350,MATCH($B78,Dados!$N:$N,0),MATCH(AT$1,Dados!$1:$1,0))</f>
        <v>327</v>
      </c>
      <c r="AU78" s="43">
        <f t="array" ref="AU78">INDEX(Dados!$1:$350,MATCH($B78,Dados!$N:$N,0),MATCH(AU$1,Dados!$1:$1,0))</f>
        <v>2</v>
      </c>
      <c r="AV78" s="43">
        <f t="array" ref="AV78">INDEX(Dados!$1:$350,MATCH($B78,Dados!$N:$N,0),MATCH(AV$1,Dados!$1:$1,0))</f>
        <v>0</v>
      </c>
      <c r="AW78" s="43">
        <f t="array" ref="AW78">INDEX(Dados!$1:$350,MATCH($B78,Dados!$N:$N,0),MATCH(AW$1,Dados!$1:$1,0))</f>
        <v>2</v>
      </c>
      <c r="AX78" s="43">
        <f t="array" ref="AX78">INDEX(Dados!$1:$350,MATCH($B78,Dados!$N:$N,0),MATCH(AX$1,Dados!$1:$1,0))</f>
        <v>0</v>
      </c>
      <c r="AY78" s="43">
        <f t="array" ref="AY78">INDEX(Dados!$1:$350,MATCH($B78,Dados!$N:$N,0),MATCH(AY$1,Dados!$1:$1,0))</f>
        <v>2</v>
      </c>
      <c r="AZ78" s="43">
        <f t="array" ref="AZ78">INDEX(Dados!$1:$350,MATCH($B78,Dados!$N:$N,0),MATCH(AZ$1,Dados!$1:$1,0))</f>
        <v>200</v>
      </c>
      <c r="BA78" s="43">
        <f t="array" ref="BA78">INDEX(Dados!$1:$350,MATCH($B78,Dados!$N:$N,0),MATCH(BA$1,Dados!$1:$1,0))</f>
        <v>2</v>
      </c>
      <c r="BB78" s="43">
        <f t="array" ref="BB78">INDEX(Dados!$1:$350,MATCH($B78,Dados!$N:$N,0),MATCH(BB$1,Dados!$1:$1,0))</f>
        <v>4</v>
      </c>
      <c r="BC78" s="43">
        <f t="array" ref="BC78">INDEX(Dados!$1:$350,MATCH($B78,Dados!$N:$N,0),MATCH(BC$1,Dados!$1:$1,0))</f>
        <v>3</v>
      </c>
      <c r="BD78" s="43">
        <f t="array" ref="BD78">INDEX(Dados!$1:$350,MATCH($B78,Dados!$N:$N,0),MATCH(BD$1,Dados!$1:$1,0))</f>
        <v>1</v>
      </c>
      <c r="BE78" s="43">
        <f t="array" ref="BE78">INDEX(Dados!$1:$350,MATCH($B78,Dados!$N:$N,0),MATCH(BE$1,Dados!$1:$1,0))</f>
        <v>0</v>
      </c>
      <c r="BF78" s="43">
        <f t="array" ref="BF78">INDEX(Dados!$1:$350,MATCH($B78,Dados!$N:$N,0),MATCH(BF$1,Dados!$1:$1,0))</f>
        <v>0</v>
      </c>
      <c r="BG78" s="43">
        <f t="array" ref="BG78">INDEX(Dados!$1:$350,MATCH($B78,Dados!$N:$N,0),MATCH(BG$1,Dados!$1:$1,0))</f>
        <v>0</v>
      </c>
      <c r="BH78" s="43">
        <f t="array" ref="BH78">INDEX(Dados!$1:$350,MATCH($B78,Dados!$N:$N,0),MATCH(BH$1,Dados!$1:$1,0))</f>
        <v>2</v>
      </c>
      <c r="BI78" s="43">
        <f t="array" ref="BI78">INDEX(Dados!$1:$350,MATCH($B78,Dados!$N:$N,0),MATCH(BI$1,Dados!$1:$1,0))</f>
        <v>1</v>
      </c>
    </row>
    <row r="79">
      <c r="A79" s="3">
        <v>5.42322988E10</v>
      </c>
      <c r="B79" s="3" t="s">
        <v>1605</v>
      </c>
      <c r="C79" s="3" t="s">
        <v>1604</v>
      </c>
      <c r="D79" s="43">
        <f t="array" ref="D79">INDEX(Dados!$1:$350,MATCH($B79,Dados!$N:$N,0),MATCH(D$1,Dados!$1:$1,0))</f>
        <v>17</v>
      </c>
      <c r="E79" s="44" t="s">
        <v>2562</v>
      </c>
      <c r="F79" s="43" t="s">
        <v>92</v>
      </c>
      <c r="G79" s="43">
        <f t="array" ref="G79">INDEX(Dados!$1:$350,MATCH($B79,Dados!$N:$N,0),MATCH(G$1,Dados!$1:$1,0))</f>
        <v>2016</v>
      </c>
      <c r="H79" s="43">
        <f t="array" ref="H79">INDEX(Dados!$1:$350,MATCH($B79,Dados!$N:$N,0),MATCH(H$1,Dados!$1:$1,0))</f>
        <v>4</v>
      </c>
      <c r="I79" s="43">
        <f t="array" ref="I79">INDEX(Dados!$1:$350,MATCH($B79,Dados!$N:$N,0),MATCH(I$1,Dados!$1:$1,0))</f>
        <v>8</v>
      </c>
      <c r="J79" s="43">
        <f t="array" ref="J79">INDEX(Dados!$1:$350,MATCH($B79,Dados!$N:$N,0),MATCH(J$1,Dados!$1:$1,0))</f>
        <v>977</v>
      </c>
      <c r="K79" s="43">
        <f t="array" ref="K79">INDEX(Dados!$1:$350,MATCH($B79,Dados!$N:$N,0),MATCH(K$1,Dados!$1:$1,0))</f>
        <v>2</v>
      </c>
      <c r="L79" s="43">
        <f t="array" ref="L79">INDEX(Dados!$1:$350,MATCH($B79,Dados!$N:$N,0),MATCH(L$1,Dados!$1:$1,0))</f>
        <v>0</v>
      </c>
      <c r="M79" s="43">
        <f t="array" ref="M79">INDEX(Dados!$1:$350,MATCH($B79,Dados!$N:$N,0),MATCH(M$1,Dados!$1:$1,0))</f>
        <v>2</v>
      </c>
      <c r="N79" s="43">
        <f t="array" ref="N79">INDEX(Dados!$1:$350,MATCH($B79,Dados!$N:$N,0),MATCH(N$1,Dados!$1:$1,0))</f>
        <v>0</v>
      </c>
      <c r="O79" s="43">
        <f t="array" ref="O79">INDEX(Dados!$1:$350,MATCH($B79,Dados!$N:$N,0),MATCH(O$1,Dados!$1:$1,0))</f>
        <v>2</v>
      </c>
      <c r="P79" s="43">
        <f t="array" ref="P79">INDEX(Dados!$1:$350,MATCH($B79,Dados!$N:$N,0),MATCH(P$1,Dados!$1:$1,0))</f>
        <v>0</v>
      </c>
      <c r="Q79" s="43">
        <f t="array" ref="Q79">INDEX(Dados!$1:$350,MATCH($B79,Dados!$N:$N,0),MATCH(Q$1,Dados!$1:$1,0))</f>
        <v>2</v>
      </c>
      <c r="R79" s="43">
        <f t="array" ref="R79">INDEX(Dados!$1:$350,MATCH($B79,Dados!$N:$N,0),MATCH(R$1,Dados!$1:$1,0))</f>
        <v>0</v>
      </c>
      <c r="S79" s="43">
        <f t="array" ref="S79">INDEX(Dados!$1:$350,MATCH($B79,Dados!$N:$N,0),MATCH(S$1,Dados!$1:$1,0))</f>
        <v>2</v>
      </c>
      <c r="T79" s="43">
        <f t="array" ref="T79">INDEX(Dados!$1:$350,MATCH($B79,Dados!$N:$N,0),MATCH(T$1,Dados!$1:$1,0))</f>
        <v>0</v>
      </c>
      <c r="U79" s="43">
        <f t="array" ref="U79">INDEX(Dados!$1:$350,MATCH($B79,Dados!$N:$N,0),MATCH(U$1,Dados!$1:$1,0))</f>
        <v>2</v>
      </c>
      <c r="V79" s="43">
        <f t="array" ref="V79">INDEX(Dados!$1:$350,MATCH($B79,Dados!$N:$N,0),MATCH(V$1,Dados!$1:$1,0))</f>
        <v>0</v>
      </c>
      <c r="W79" s="43">
        <f t="array" ref="W79">INDEX(Dados!$1:$350,MATCH($B79,Dados!$N:$N,0),MATCH(W$1,Dados!$1:$1,0))</f>
        <v>2</v>
      </c>
      <c r="X79" s="43">
        <f t="array" ref="X79">INDEX(Dados!$1:$350,MATCH($B79,Dados!$N:$N,0),MATCH(X$1,Dados!$1:$1,0))</f>
        <v>1</v>
      </c>
      <c r="Y79" s="43">
        <f t="array" ref="Y79">INDEX(Dados!$1:$350,MATCH($B79,Dados!$N:$N,0),MATCH(Y$1,Dados!$1:$1,0))</f>
        <v>2</v>
      </c>
      <c r="Z79" s="43">
        <f t="array" ref="Z79">INDEX(Dados!$1:$350,MATCH($B79,Dados!$N:$N,0),MATCH(Z$1,Dados!$1:$1,0))</f>
        <v>800</v>
      </c>
      <c r="AA79" s="43">
        <f t="array" ref="AA79">INDEX(Dados!$1:$350,MATCH($B79,Dados!$N:$N,0),MATCH(AA$1,Dados!$1:$1,0))</f>
        <v>0</v>
      </c>
      <c r="AB79" s="45">
        <v>0.0</v>
      </c>
      <c r="AC79" s="45">
        <v>2.0</v>
      </c>
      <c r="AD79" s="43">
        <f t="array" ref="AD79">INDEX(Dados!$1:$350,MATCH($B79,Dados!$N:$N,0),MATCH(AD$1,Dados!$1:$1,0))</f>
        <v>34</v>
      </c>
      <c r="AE79" s="43">
        <f t="array" ref="AE79">INDEX(Dados!$1:$350,MATCH($B79,Dados!$N:$N,0),MATCH(AE$1,Dados!$1:$1,0))</f>
        <v>1</v>
      </c>
      <c r="AF79" s="43">
        <f t="array" ref="AF79">INDEX(Dados!$1:$350,MATCH($B79,Dados!$N:$N,0),MATCH(AF$1,Dados!$1:$1,0))</f>
        <v>157</v>
      </c>
      <c r="AG79" s="43">
        <f t="array" ref="AG79">INDEX(Dados!$1:$350,MATCH($B79,Dados!$N:$N,0),MATCH(AG$1,Dados!$1:$1,0))</f>
        <v>1</v>
      </c>
      <c r="AH79" s="43">
        <f t="array" ref="AH79">INDEX(Dados!$1:$350,MATCH($B79,Dados!$N:$N,0),MATCH(AH$1,Dados!$1:$1,0))</f>
        <v>0</v>
      </c>
      <c r="AI79" s="43">
        <f t="array" ref="AI79">INDEX(Dados!$1:$350,MATCH($B79,Dados!$N:$N,0),MATCH(AI$1,Dados!$1:$1,0))</f>
        <v>2</v>
      </c>
      <c r="AJ79" s="43">
        <f t="array" ref="AJ79">INDEX(Dados!$1:$350,MATCH($B79,Dados!$N:$N,0),MATCH(AJ$1,Dados!$1:$1,0))</f>
        <v>0</v>
      </c>
      <c r="AK79" s="43">
        <f t="array" ref="AK79">INDEX(Dados!$1:$350,MATCH($B79,Dados!$N:$N,0),MATCH(AK$1,Dados!$1:$1,0))</f>
        <v>2</v>
      </c>
      <c r="AL79" s="3">
        <v>0.0</v>
      </c>
      <c r="AM79" s="3">
        <v>2.0</v>
      </c>
      <c r="AN79" s="43">
        <f t="array" ref="AN79">INDEX(Dados!$1:$350,MATCH($B79,Dados!$N:$N,0),MATCH(AN$1,Dados!$1:$1,0))</f>
        <v>54</v>
      </c>
      <c r="AO79" s="43">
        <f t="array" ref="AO79">INDEX(Dados!$1:$350,MATCH($B79,Dados!$N:$N,0),MATCH(AO$1,Dados!$1:$1,0))</f>
        <v>0</v>
      </c>
      <c r="AP79" s="43">
        <f t="array" ref="AP79">INDEX(Dados!$1:$350,MATCH($B79,Dados!$N:$N,0),MATCH(AP$1,Dados!$1:$1,0))</f>
        <v>100</v>
      </c>
      <c r="AQ79" s="43">
        <f t="array" ref="AQ79">INDEX(Dados!$1:$350,MATCH($B79,Dados!$N:$N,0),MATCH(AQ$1,Dados!$1:$1,0))</f>
        <v>0</v>
      </c>
      <c r="AR79" s="43">
        <f t="array" ref="AR79">INDEX(Dados!$1:$350,MATCH($B79,Dados!$N:$N,0),MATCH(AR$1,Dados!$1:$1,0))</f>
        <v>400</v>
      </c>
      <c r="AS79" s="3">
        <v>2.0</v>
      </c>
      <c r="AT79" s="43">
        <f t="array" ref="AT79">INDEX(Dados!$1:$350,MATCH($B79,Dados!$N:$N,0),MATCH(AT$1,Dados!$1:$1,0))</f>
        <v>70</v>
      </c>
      <c r="AU79" s="43">
        <f t="array" ref="AU79">INDEX(Dados!$1:$350,MATCH($B79,Dados!$N:$N,0),MATCH(AU$1,Dados!$1:$1,0))</f>
        <v>1</v>
      </c>
      <c r="AV79" s="43">
        <f t="array" ref="AV79">INDEX(Dados!$1:$350,MATCH($B79,Dados!$N:$N,0),MATCH(AV$1,Dados!$1:$1,0))</f>
        <v>0</v>
      </c>
      <c r="AW79" s="43">
        <f t="array" ref="AW79">INDEX(Dados!$1:$350,MATCH($B79,Dados!$N:$N,0),MATCH(AW$1,Dados!$1:$1,0))</f>
        <v>2</v>
      </c>
      <c r="AX79" s="43">
        <f t="array" ref="AX79">INDEX(Dados!$1:$350,MATCH($B79,Dados!$N:$N,0),MATCH(AX$1,Dados!$1:$1,0))</f>
        <v>0</v>
      </c>
      <c r="AY79" s="43">
        <f t="array" ref="AY79">INDEX(Dados!$1:$350,MATCH($B79,Dados!$N:$N,0),MATCH(AY$1,Dados!$1:$1,0))</f>
        <v>2</v>
      </c>
      <c r="AZ79" s="43">
        <f t="array" ref="AZ79">INDEX(Dados!$1:$350,MATCH($B79,Dados!$N:$N,0),MATCH(AZ$1,Dados!$1:$1,0))</f>
        <v>150</v>
      </c>
      <c r="BA79" s="43">
        <f t="array" ref="BA79">INDEX(Dados!$1:$350,MATCH($B79,Dados!$N:$N,0),MATCH(BA$1,Dados!$1:$1,0))</f>
        <v>2</v>
      </c>
      <c r="BB79" s="43">
        <f t="array" ref="BB79">INDEX(Dados!$1:$350,MATCH($B79,Dados!$N:$N,0),MATCH(BB$1,Dados!$1:$1,0))</f>
        <v>2</v>
      </c>
      <c r="BC79" s="43">
        <f t="array" ref="BC79">INDEX(Dados!$1:$350,MATCH($B79,Dados!$N:$N,0),MATCH(BC$1,Dados!$1:$1,0))</f>
        <v>7</v>
      </c>
      <c r="BD79" s="43">
        <f t="array" ref="BD79">INDEX(Dados!$1:$350,MATCH($B79,Dados!$N:$N,0),MATCH(BD$1,Dados!$1:$1,0))</f>
        <v>2</v>
      </c>
      <c r="BE79" s="43">
        <f t="array" ref="BE79">INDEX(Dados!$1:$350,MATCH($B79,Dados!$N:$N,0),MATCH(BE$1,Dados!$1:$1,0))</f>
        <v>0</v>
      </c>
      <c r="BF79" s="43">
        <f t="array" ref="BF79">INDEX(Dados!$1:$350,MATCH($B79,Dados!$N:$N,0),MATCH(BF$1,Dados!$1:$1,0))</f>
        <v>0</v>
      </c>
      <c r="BG79" s="43">
        <f t="array" ref="BG79">INDEX(Dados!$1:$350,MATCH($B79,Dados!$N:$N,0),MATCH(BG$1,Dados!$1:$1,0))</f>
        <v>0</v>
      </c>
      <c r="BH79" s="43">
        <f t="array" ref="BH79">INDEX(Dados!$1:$350,MATCH($B79,Dados!$N:$N,0),MATCH(BH$1,Dados!$1:$1,0))</f>
        <v>1</v>
      </c>
      <c r="BI79" s="43">
        <f t="array" ref="BI79">INDEX(Dados!$1:$350,MATCH($B79,Dados!$N:$N,0),MATCH(BI$1,Dados!$1:$1,0))</f>
        <v>1</v>
      </c>
    </row>
    <row r="80">
      <c r="A80" s="3">
        <v>5.4232360883E10</v>
      </c>
      <c r="B80" s="3" t="s">
        <v>1654</v>
      </c>
      <c r="C80" s="3" t="s">
        <v>1653</v>
      </c>
      <c r="D80" s="43">
        <f t="array" ref="D80">INDEX(Dados!$1:$350,MATCH($B80,Dados!$N:$N,0),MATCH(D$1,Dados!$1:$1,0))</f>
        <v>17</v>
      </c>
      <c r="E80" s="44" t="s">
        <v>2562</v>
      </c>
      <c r="F80" s="43" t="s">
        <v>92</v>
      </c>
      <c r="G80" s="43">
        <f t="array" ref="G80">INDEX(Dados!$1:$350,MATCH($B80,Dados!$N:$N,0),MATCH(G$1,Dados!$1:$1,0))</f>
        <v>2023</v>
      </c>
      <c r="H80" s="43">
        <f t="array" ref="H80">INDEX(Dados!$1:$350,MATCH($B80,Dados!$N:$N,0),MATCH(H$1,Dados!$1:$1,0))</f>
        <v>4</v>
      </c>
      <c r="I80" s="43">
        <f t="array" ref="I80">INDEX(Dados!$1:$350,MATCH($B80,Dados!$N:$N,0),MATCH(I$1,Dados!$1:$1,0))</f>
        <v>8</v>
      </c>
      <c r="J80" s="43">
        <f t="array" ref="J80">INDEX(Dados!$1:$350,MATCH($B80,Dados!$N:$N,0),MATCH(J$1,Dados!$1:$1,0))</f>
        <v>0</v>
      </c>
      <c r="K80" s="43">
        <f t="array" ref="K80">INDEX(Dados!$1:$350,MATCH($B80,Dados!$N:$N,0),MATCH(K$1,Dados!$1:$1,0))</f>
        <v>2</v>
      </c>
      <c r="L80" s="43">
        <f t="array" ref="L80">INDEX(Dados!$1:$350,MATCH($B80,Dados!$N:$N,0),MATCH(L$1,Dados!$1:$1,0))</f>
        <v>0</v>
      </c>
      <c r="M80" s="43">
        <f t="array" ref="M80">INDEX(Dados!$1:$350,MATCH($B80,Dados!$N:$N,0),MATCH(M$1,Dados!$1:$1,0))</f>
        <v>2</v>
      </c>
      <c r="N80" s="43">
        <f t="array" ref="N80">INDEX(Dados!$1:$350,MATCH($B80,Dados!$N:$N,0),MATCH(N$1,Dados!$1:$1,0))</f>
        <v>0</v>
      </c>
      <c r="O80" s="43">
        <f t="array" ref="O80">INDEX(Dados!$1:$350,MATCH($B80,Dados!$N:$N,0),MATCH(O$1,Dados!$1:$1,0))</f>
        <v>2</v>
      </c>
      <c r="P80" s="43">
        <f t="array" ref="P80">INDEX(Dados!$1:$350,MATCH($B80,Dados!$N:$N,0),MATCH(P$1,Dados!$1:$1,0))</f>
        <v>0</v>
      </c>
      <c r="Q80" s="43">
        <f t="array" ref="Q80">INDEX(Dados!$1:$350,MATCH($B80,Dados!$N:$N,0),MATCH(Q$1,Dados!$1:$1,0))</f>
        <v>2</v>
      </c>
      <c r="R80" s="43">
        <f t="array" ref="R80">INDEX(Dados!$1:$350,MATCH($B80,Dados!$N:$N,0),MATCH(R$1,Dados!$1:$1,0))</f>
        <v>0</v>
      </c>
      <c r="S80" s="43">
        <f t="array" ref="S80">INDEX(Dados!$1:$350,MATCH($B80,Dados!$N:$N,0),MATCH(S$1,Dados!$1:$1,0))</f>
        <v>2</v>
      </c>
      <c r="T80" s="43">
        <f t="array" ref="T80">INDEX(Dados!$1:$350,MATCH($B80,Dados!$N:$N,0),MATCH(T$1,Dados!$1:$1,0))</f>
        <v>0</v>
      </c>
      <c r="U80" s="43">
        <f t="array" ref="U80">INDEX(Dados!$1:$350,MATCH($B80,Dados!$N:$N,0),MATCH(U$1,Dados!$1:$1,0))</f>
        <v>2</v>
      </c>
      <c r="V80" s="43">
        <f t="array" ref="V80">INDEX(Dados!$1:$350,MATCH($B80,Dados!$N:$N,0),MATCH(V$1,Dados!$1:$1,0))</f>
        <v>2052</v>
      </c>
      <c r="W80" s="43">
        <f t="array" ref="W80">INDEX(Dados!$1:$350,MATCH($B80,Dados!$N:$N,0),MATCH(W$1,Dados!$1:$1,0))</f>
        <v>2</v>
      </c>
      <c r="X80" s="43">
        <f t="array" ref="X80">INDEX(Dados!$1:$350,MATCH($B80,Dados!$N:$N,0),MATCH(X$1,Dados!$1:$1,0))</f>
        <v>1</v>
      </c>
      <c r="Y80" s="43">
        <f t="array" ref="Y80">INDEX(Dados!$1:$350,MATCH($B80,Dados!$N:$N,0),MATCH(Y$1,Dados!$1:$1,0))</f>
        <v>2</v>
      </c>
      <c r="Z80" s="43">
        <f t="array" ref="Z80">INDEX(Dados!$1:$350,MATCH($B80,Dados!$N:$N,0),MATCH(Z$1,Dados!$1:$1,0))</f>
        <v>900</v>
      </c>
      <c r="AA80" s="43">
        <f t="array" ref="AA80">INDEX(Dados!$1:$350,MATCH($B80,Dados!$N:$N,0),MATCH(AA$1,Dados!$1:$1,0))</f>
        <v>2</v>
      </c>
      <c r="AB80" s="45">
        <v>0.0</v>
      </c>
      <c r="AC80" s="45">
        <v>2.0</v>
      </c>
      <c r="AD80" s="43">
        <f t="array" ref="AD80">INDEX(Dados!$1:$350,MATCH($B80,Dados!$N:$N,0),MATCH(AD$1,Dados!$1:$1,0))</f>
        <v>76</v>
      </c>
      <c r="AE80" s="43">
        <f t="array" ref="AE80">INDEX(Dados!$1:$350,MATCH($B80,Dados!$N:$N,0),MATCH(AE$1,Dados!$1:$1,0))</f>
        <v>2</v>
      </c>
      <c r="AF80" s="43">
        <f t="array" ref="AF80">INDEX(Dados!$1:$350,MATCH($B80,Dados!$N:$N,0),MATCH(AF$1,Dados!$1:$1,0))</f>
        <v>100</v>
      </c>
      <c r="AG80" s="43">
        <f t="array" ref="AG80">INDEX(Dados!$1:$350,MATCH($B80,Dados!$N:$N,0),MATCH(AG$1,Dados!$1:$1,0))</f>
        <v>2</v>
      </c>
      <c r="AH80" s="43">
        <f t="array" ref="AH80">INDEX(Dados!$1:$350,MATCH($B80,Dados!$N:$N,0),MATCH(AH$1,Dados!$1:$1,0))</f>
        <v>0</v>
      </c>
      <c r="AI80" s="43">
        <f t="array" ref="AI80">INDEX(Dados!$1:$350,MATCH($B80,Dados!$N:$N,0),MATCH(AI$1,Dados!$1:$1,0))</f>
        <v>2</v>
      </c>
      <c r="AJ80" s="43">
        <f t="array" ref="AJ80">INDEX(Dados!$1:$350,MATCH($B80,Dados!$N:$N,0),MATCH(AJ$1,Dados!$1:$1,0))</f>
        <v>0</v>
      </c>
      <c r="AK80" s="43">
        <f t="array" ref="AK80">INDEX(Dados!$1:$350,MATCH($B80,Dados!$N:$N,0),MATCH(AK$1,Dados!$1:$1,0))</f>
        <v>2</v>
      </c>
      <c r="AL80" s="3">
        <v>0.0</v>
      </c>
      <c r="AM80" s="3">
        <v>2.0</v>
      </c>
      <c r="AN80" s="43">
        <f t="array" ref="AN80">INDEX(Dados!$1:$350,MATCH($B80,Dados!$N:$N,0),MATCH(AN$1,Dados!$1:$1,0))</f>
        <v>0</v>
      </c>
      <c r="AO80" s="43">
        <f t="array" ref="AO80">INDEX(Dados!$1:$350,MATCH($B80,Dados!$N:$N,0),MATCH(AO$1,Dados!$1:$1,0))</f>
        <v>2</v>
      </c>
      <c r="AP80" s="43">
        <f t="array" ref="AP80">INDEX(Dados!$1:$350,MATCH($B80,Dados!$N:$N,0),MATCH(AP$1,Dados!$1:$1,0))</f>
        <v>50</v>
      </c>
      <c r="AQ80" s="43">
        <f t="array" ref="AQ80">INDEX(Dados!$1:$350,MATCH($B80,Dados!$N:$N,0),MATCH(AQ$1,Dados!$1:$1,0))</f>
        <v>2</v>
      </c>
      <c r="AR80" s="43">
        <f t="array" ref="AR80">INDEX(Dados!$1:$350,MATCH($B80,Dados!$N:$N,0),MATCH(AR$1,Dados!$1:$1,0))</f>
        <v>0</v>
      </c>
      <c r="AS80" s="3">
        <v>2.0</v>
      </c>
      <c r="AT80" s="43">
        <f t="array" ref="AT80">INDEX(Dados!$1:$350,MATCH($B80,Dados!$N:$N,0),MATCH(AT$1,Dados!$1:$1,0))</f>
        <v>0</v>
      </c>
      <c r="AU80" s="43">
        <f t="array" ref="AU80">INDEX(Dados!$1:$350,MATCH($B80,Dados!$N:$N,0),MATCH(AU$1,Dados!$1:$1,0))</f>
        <v>2</v>
      </c>
      <c r="AV80" s="43">
        <f t="array" ref="AV80">INDEX(Dados!$1:$350,MATCH($B80,Dados!$N:$N,0),MATCH(AV$1,Dados!$1:$1,0))</f>
        <v>0</v>
      </c>
      <c r="AW80" s="43">
        <f t="array" ref="AW80">INDEX(Dados!$1:$350,MATCH($B80,Dados!$N:$N,0),MATCH(AW$1,Dados!$1:$1,0))</f>
        <v>2</v>
      </c>
      <c r="AX80" s="43">
        <f t="array" ref="AX80">INDEX(Dados!$1:$350,MATCH($B80,Dados!$N:$N,0),MATCH(AX$1,Dados!$1:$1,0))</f>
        <v>0</v>
      </c>
      <c r="AY80" s="43">
        <f t="array" ref="AY80">INDEX(Dados!$1:$350,MATCH($B80,Dados!$N:$N,0),MATCH(AY$1,Dados!$1:$1,0))</f>
        <v>2</v>
      </c>
      <c r="AZ80" s="43">
        <f t="array" ref="AZ80">INDEX(Dados!$1:$350,MATCH($B80,Dados!$N:$N,0),MATCH(AZ$1,Dados!$1:$1,0))</f>
        <v>0</v>
      </c>
      <c r="BA80" s="43">
        <f t="array" ref="BA80">INDEX(Dados!$1:$350,MATCH($B80,Dados!$N:$N,0),MATCH(BA$1,Dados!$1:$1,0))</f>
        <v>2</v>
      </c>
      <c r="BB80" s="43">
        <f t="array" ref="BB80">INDEX(Dados!$1:$350,MATCH($B80,Dados!$N:$N,0),MATCH(BB$1,Dados!$1:$1,0))</f>
        <v>1</v>
      </c>
      <c r="BC80" s="43">
        <f t="array" ref="BC80">INDEX(Dados!$1:$350,MATCH($B80,Dados!$N:$N,0),MATCH(BC$1,Dados!$1:$1,0))</f>
        <v>2</v>
      </c>
      <c r="BD80" s="43">
        <f t="array" ref="BD80">INDEX(Dados!$1:$350,MATCH($B80,Dados!$N:$N,0),MATCH(BD$1,Dados!$1:$1,0))</f>
        <v>2</v>
      </c>
      <c r="BE80" s="43">
        <f t="array" ref="BE80">INDEX(Dados!$1:$350,MATCH($B80,Dados!$N:$N,0),MATCH(BE$1,Dados!$1:$1,0))</f>
        <v>0</v>
      </c>
      <c r="BF80" s="43">
        <f t="array" ref="BF80">INDEX(Dados!$1:$350,MATCH($B80,Dados!$N:$N,0),MATCH(BF$1,Dados!$1:$1,0))</f>
        <v>0</v>
      </c>
      <c r="BG80" s="43">
        <f t="array" ref="BG80">INDEX(Dados!$1:$350,MATCH($B80,Dados!$N:$N,0),MATCH(BG$1,Dados!$1:$1,0))</f>
        <v>0</v>
      </c>
      <c r="BH80" s="43">
        <f t="array" ref="BH80">INDEX(Dados!$1:$350,MATCH($B80,Dados!$N:$N,0),MATCH(BH$1,Dados!$1:$1,0))</f>
        <v>2</v>
      </c>
      <c r="BI80" s="43">
        <f t="array" ref="BI80">INDEX(Dados!$1:$350,MATCH($B80,Dados!$N:$N,0),MATCH(BI$1,Dados!$1:$1,0))</f>
        <v>2</v>
      </c>
    </row>
    <row r="81">
      <c r="A81" s="3">
        <v>2.426229683E10</v>
      </c>
      <c r="B81" s="3" t="s">
        <v>1833</v>
      </c>
      <c r="C81" s="3" t="s">
        <v>1832</v>
      </c>
      <c r="D81" s="43">
        <f t="array" ref="D81">INDEX(Dados!$1:$350,MATCH($B81,Dados!$N:$N,0),MATCH(D$1,Dados!$1:$1,0))</f>
        <v>21</v>
      </c>
      <c r="E81" s="44" t="s">
        <v>2562</v>
      </c>
      <c r="F81" s="43" t="s">
        <v>92</v>
      </c>
      <c r="G81" s="43">
        <f t="array" ref="G81">INDEX(Dados!$1:$350,MATCH($B81,Dados!$N:$N,0),MATCH(G$1,Dados!$1:$1,0))</f>
        <v>2022</v>
      </c>
      <c r="H81" s="43">
        <f t="array" ref="H81">INDEX(Dados!$1:$350,MATCH($B81,Dados!$N:$N,0),MATCH(H$1,Dados!$1:$1,0))</f>
        <v>2</v>
      </c>
      <c r="I81" s="43">
        <f t="array" ref="I81">INDEX(Dados!$1:$350,MATCH($B81,Dados!$N:$N,0),MATCH(I$1,Dados!$1:$1,0))</f>
        <v>4</v>
      </c>
      <c r="J81" s="43">
        <f t="array" ref="J81">INDEX(Dados!$1:$350,MATCH($B81,Dados!$N:$N,0),MATCH(J$1,Dados!$1:$1,0))</f>
        <v>1242</v>
      </c>
      <c r="K81" s="43">
        <f t="array" ref="K81">INDEX(Dados!$1:$350,MATCH($B81,Dados!$N:$N,0),MATCH(K$1,Dados!$1:$1,0))</f>
        <v>2</v>
      </c>
      <c r="L81" s="43">
        <f t="array" ref="L81">INDEX(Dados!$1:$350,MATCH($B81,Dados!$N:$N,0),MATCH(L$1,Dados!$1:$1,0))</f>
        <v>0</v>
      </c>
      <c r="M81" s="43">
        <f t="array" ref="M81">INDEX(Dados!$1:$350,MATCH($B81,Dados!$N:$N,0),MATCH(M$1,Dados!$1:$1,0))</f>
        <v>2</v>
      </c>
      <c r="N81" s="43">
        <f t="array" ref="N81">INDEX(Dados!$1:$350,MATCH($B81,Dados!$N:$N,0),MATCH(N$1,Dados!$1:$1,0))</f>
        <v>1703</v>
      </c>
      <c r="O81" s="43">
        <f t="array" ref="O81">INDEX(Dados!$1:$350,MATCH($B81,Dados!$N:$N,0),MATCH(O$1,Dados!$1:$1,0))</f>
        <v>2</v>
      </c>
      <c r="P81" s="43">
        <f t="array" ref="P81">INDEX(Dados!$1:$350,MATCH($B81,Dados!$N:$N,0),MATCH(P$1,Dados!$1:$1,0))</f>
        <v>0</v>
      </c>
      <c r="Q81" s="43">
        <f t="array" ref="Q81">INDEX(Dados!$1:$350,MATCH($B81,Dados!$N:$N,0),MATCH(Q$1,Dados!$1:$1,0))</f>
        <v>2</v>
      </c>
      <c r="R81" s="43">
        <f t="array" ref="R81">INDEX(Dados!$1:$350,MATCH($B81,Dados!$N:$N,0),MATCH(R$1,Dados!$1:$1,0))</f>
        <v>0</v>
      </c>
      <c r="S81" s="43">
        <f t="array" ref="S81">INDEX(Dados!$1:$350,MATCH($B81,Dados!$N:$N,0),MATCH(S$1,Dados!$1:$1,0))</f>
        <v>2</v>
      </c>
      <c r="T81" s="43">
        <f t="array" ref="T81">INDEX(Dados!$1:$350,MATCH($B81,Dados!$N:$N,0),MATCH(T$1,Dados!$1:$1,0))</f>
        <v>0</v>
      </c>
      <c r="U81" s="43">
        <f t="array" ref="U81">INDEX(Dados!$1:$350,MATCH($B81,Dados!$N:$N,0),MATCH(U$1,Dados!$1:$1,0))</f>
        <v>2</v>
      </c>
      <c r="V81" s="43">
        <f t="array" ref="V81">INDEX(Dados!$1:$350,MATCH($B81,Dados!$N:$N,0),MATCH(V$1,Dados!$1:$1,0))</f>
        <v>0</v>
      </c>
      <c r="W81" s="43">
        <f t="array" ref="W81">INDEX(Dados!$1:$350,MATCH($B81,Dados!$N:$N,0),MATCH(W$1,Dados!$1:$1,0))</f>
        <v>2</v>
      </c>
      <c r="X81" s="43">
        <f t="array" ref="X81">INDEX(Dados!$1:$350,MATCH($B81,Dados!$N:$N,0),MATCH(X$1,Dados!$1:$1,0))</f>
        <v>1</v>
      </c>
      <c r="Y81" s="43">
        <f t="array" ref="Y81">INDEX(Dados!$1:$350,MATCH($B81,Dados!$N:$N,0),MATCH(Y$1,Dados!$1:$1,0))</f>
        <v>2</v>
      </c>
      <c r="Z81" s="43">
        <f t="array" ref="Z81">INDEX(Dados!$1:$350,MATCH($B81,Dados!$N:$N,0),MATCH(Z$1,Dados!$1:$1,0))</f>
        <v>0</v>
      </c>
      <c r="AA81" s="43">
        <f t="array" ref="AA81">INDEX(Dados!$1:$350,MATCH($B81,Dados!$N:$N,0),MATCH(AA$1,Dados!$1:$1,0))</f>
        <v>2</v>
      </c>
      <c r="AB81" s="45">
        <v>0.0</v>
      </c>
      <c r="AC81" s="45">
        <v>2.0</v>
      </c>
      <c r="AD81" s="43">
        <f t="array" ref="AD81">INDEX(Dados!$1:$350,MATCH($B81,Dados!$N:$N,0),MATCH(AD$1,Dados!$1:$1,0))</f>
        <v>45</v>
      </c>
      <c r="AE81" s="43">
        <f t="array" ref="AE81">INDEX(Dados!$1:$350,MATCH($B81,Dados!$N:$N,0),MATCH(AE$1,Dados!$1:$1,0))</f>
        <v>2</v>
      </c>
      <c r="AF81" s="43">
        <f t="array" ref="AF81">INDEX(Dados!$1:$350,MATCH($B81,Dados!$N:$N,0),MATCH(AF$1,Dados!$1:$1,0))</f>
        <v>163</v>
      </c>
      <c r="AG81" s="43">
        <f t="array" ref="AG81">INDEX(Dados!$1:$350,MATCH($B81,Dados!$N:$N,0),MATCH(AG$1,Dados!$1:$1,0))</f>
        <v>2</v>
      </c>
      <c r="AH81" s="43">
        <f t="array" ref="AH81">INDEX(Dados!$1:$350,MATCH($B81,Dados!$N:$N,0),MATCH(AH$1,Dados!$1:$1,0))</f>
        <v>0</v>
      </c>
      <c r="AI81" s="43">
        <f t="array" ref="AI81">INDEX(Dados!$1:$350,MATCH($B81,Dados!$N:$N,0),MATCH(AI$1,Dados!$1:$1,0))</f>
        <v>2</v>
      </c>
      <c r="AJ81" s="43">
        <f t="array" ref="AJ81">INDEX(Dados!$1:$350,MATCH($B81,Dados!$N:$N,0),MATCH(AJ$1,Dados!$1:$1,0))</f>
        <v>0</v>
      </c>
      <c r="AK81" s="43">
        <f t="array" ref="AK81">INDEX(Dados!$1:$350,MATCH($B81,Dados!$N:$N,0),MATCH(AK$1,Dados!$1:$1,0))</f>
        <v>2</v>
      </c>
      <c r="AL81" s="3">
        <v>0.0</v>
      </c>
      <c r="AM81" s="3">
        <v>2.0</v>
      </c>
      <c r="AN81" s="43">
        <f t="array" ref="AN81">INDEX(Dados!$1:$350,MATCH($B81,Dados!$N:$N,0),MATCH(AN$1,Dados!$1:$1,0))</f>
        <v>30</v>
      </c>
      <c r="AO81" s="43">
        <f t="array" ref="AO81">INDEX(Dados!$1:$350,MATCH($B81,Dados!$N:$N,0),MATCH(AO$1,Dados!$1:$1,0))</f>
        <v>2</v>
      </c>
      <c r="AP81" s="43">
        <f t="array" ref="AP81">INDEX(Dados!$1:$350,MATCH($B81,Dados!$N:$N,0),MATCH(AP$1,Dados!$1:$1,0))</f>
        <v>50</v>
      </c>
      <c r="AQ81" s="43">
        <f t="array" ref="AQ81">INDEX(Dados!$1:$350,MATCH($B81,Dados!$N:$N,0),MATCH(AQ$1,Dados!$1:$1,0))</f>
        <v>0</v>
      </c>
      <c r="AR81" s="43">
        <f t="array" ref="AR81">INDEX(Dados!$1:$350,MATCH($B81,Dados!$N:$N,0),MATCH(AR$1,Dados!$1:$1,0))</f>
        <v>150</v>
      </c>
      <c r="AS81" s="3">
        <v>2.0</v>
      </c>
      <c r="AT81" s="43">
        <f t="array" ref="AT81">INDEX(Dados!$1:$350,MATCH($B81,Dados!$N:$N,0),MATCH(AT$1,Dados!$1:$1,0))</f>
        <v>0</v>
      </c>
      <c r="AU81" s="43">
        <f t="array" ref="AU81">INDEX(Dados!$1:$350,MATCH($B81,Dados!$N:$N,0),MATCH(AU$1,Dados!$1:$1,0))</f>
        <v>2</v>
      </c>
      <c r="AV81" s="43">
        <f t="array" ref="AV81">INDEX(Dados!$1:$350,MATCH($B81,Dados!$N:$N,0),MATCH(AV$1,Dados!$1:$1,0))</f>
        <v>0</v>
      </c>
      <c r="AW81" s="43">
        <f t="array" ref="AW81">INDEX(Dados!$1:$350,MATCH($B81,Dados!$N:$N,0),MATCH(AW$1,Dados!$1:$1,0))</f>
        <v>2</v>
      </c>
      <c r="AX81" s="43">
        <f t="array" ref="AX81">INDEX(Dados!$1:$350,MATCH($B81,Dados!$N:$N,0),MATCH(AX$1,Dados!$1:$1,0))</f>
        <v>0</v>
      </c>
      <c r="AY81" s="43">
        <f t="array" ref="AY81">INDEX(Dados!$1:$350,MATCH($B81,Dados!$N:$N,0),MATCH(AY$1,Dados!$1:$1,0))</f>
        <v>2</v>
      </c>
      <c r="AZ81" s="43">
        <f t="array" ref="AZ81">INDEX(Dados!$1:$350,MATCH($B81,Dados!$N:$N,0),MATCH(AZ$1,Dados!$1:$1,0))</f>
        <v>112</v>
      </c>
      <c r="BA81" s="43">
        <f t="array" ref="BA81">INDEX(Dados!$1:$350,MATCH($B81,Dados!$N:$N,0),MATCH(BA$1,Dados!$1:$1,0))</f>
        <v>2</v>
      </c>
      <c r="BB81" s="43">
        <f t="array" ref="BB81">INDEX(Dados!$1:$350,MATCH($B81,Dados!$N:$N,0),MATCH(BB$1,Dados!$1:$1,0))</f>
        <v>1</v>
      </c>
      <c r="BC81" s="43">
        <f t="array" ref="BC81">INDEX(Dados!$1:$350,MATCH($B81,Dados!$N:$N,0),MATCH(BC$1,Dados!$1:$1,0))</f>
        <v>5</v>
      </c>
      <c r="BD81" s="43">
        <f t="array" ref="BD81">INDEX(Dados!$1:$350,MATCH($B81,Dados!$N:$N,0),MATCH(BD$1,Dados!$1:$1,0))</f>
        <v>1</v>
      </c>
      <c r="BE81" s="43">
        <f t="array" ref="BE81">INDEX(Dados!$1:$350,MATCH($B81,Dados!$N:$N,0),MATCH(BE$1,Dados!$1:$1,0))</f>
        <v>0</v>
      </c>
      <c r="BF81" s="43">
        <f t="array" ref="BF81">INDEX(Dados!$1:$350,MATCH($B81,Dados!$N:$N,0),MATCH(BF$1,Dados!$1:$1,0))</f>
        <v>0</v>
      </c>
      <c r="BG81" s="43">
        <f t="array" ref="BG81">INDEX(Dados!$1:$350,MATCH($B81,Dados!$N:$N,0),MATCH(BG$1,Dados!$1:$1,0))</f>
        <v>0</v>
      </c>
      <c r="BH81" s="43">
        <f t="array" ref="BH81">INDEX(Dados!$1:$350,MATCH($B81,Dados!$N:$N,0),MATCH(BH$1,Dados!$1:$1,0))</f>
        <v>1</v>
      </c>
      <c r="BI81" s="43">
        <f t="array" ref="BI81">INDEX(Dados!$1:$350,MATCH($B81,Dados!$N:$N,0),MATCH(BI$1,Dados!$1:$1,0))</f>
        <v>1</v>
      </c>
    </row>
    <row r="82">
      <c r="A82" s="3">
        <v>4.778832485E10</v>
      </c>
      <c r="B82" s="6" t="s">
        <v>2353</v>
      </c>
      <c r="C82" s="3" t="s">
        <v>2352</v>
      </c>
      <c r="D82" s="43">
        <f t="array" ref="D82">INDEX(Dados!$1:$350,MATCH($B82,Dados!$N:$N,0),MATCH(D$1,Dados!$1:$1,0))</f>
        <v>17</v>
      </c>
      <c r="E82" s="44" t="s">
        <v>2562</v>
      </c>
      <c r="F82" s="43" t="s">
        <v>92</v>
      </c>
      <c r="G82" s="43">
        <f t="array" ref="G82">INDEX(Dados!$1:$350,MATCH($B82,Dados!$N:$N,0),MATCH(G$1,Dados!$1:$1,0))</f>
        <v>2023</v>
      </c>
      <c r="H82" s="43">
        <f t="array" ref="H82">INDEX(Dados!$1:$350,MATCH($B82,Dados!$N:$N,0),MATCH(H$1,Dados!$1:$1,0))</f>
        <v>2</v>
      </c>
      <c r="I82" s="43">
        <f t="array" ref="I82">INDEX(Dados!$1:$350,MATCH($B82,Dados!$N:$N,0),MATCH(I$1,Dados!$1:$1,0))</f>
        <v>4</v>
      </c>
      <c r="J82" s="43">
        <f t="array" ref="J82">INDEX(Dados!$1:$350,MATCH($B82,Dados!$N:$N,0),MATCH(J$1,Dados!$1:$1,0))</f>
        <v>0</v>
      </c>
      <c r="K82" s="43">
        <f t="array" ref="K82">INDEX(Dados!$1:$350,MATCH($B82,Dados!$N:$N,0),MATCH(K$1,Dados!$1:$1,0))</f>
        <v>2</v>
      </c>
      <c r="L82" s="43">
        <f t="array" ref="L82">INDEX(Dados!$1:$350,MATCH($B82,Dados!$N:$N,0),MATCH(L$1,Dados!$1:$1,0))</f>
        <v>1484</v>
      </c>
      <c r="M82" s="43">
        <f t="array" ref="M82">INDEX(Dados!$1:$350,MATCH($B82,Dados!$N:$N,0),MATCH(M$1,Dados!$1:$1,0))</f>
        <v>0</v>
      </c>
      <c r="N82" s="43">
        <f t="array" ref="N82">INDEX(Dados!$1:$350,MATCH($B82,Dados!$N:$N,0),MATCH(N$1,Dados!$1:$1,0))</f>
        <v>3000</v>
      </c>
      <c r="O82" s="43">
        <f t="array" ref="O82">INDEX(Dados!$1:$350,MATCH($B82,Dados!$N:$N,0),MATCH(O$1,Dados!$1:$1,0))</f>
        <v>0</v>
      </c>
      <c r="P82" s="43">
        <f t="array" ref="P82">INDEX(Dados!$1:$350,MATCH($B82,Dados!$N:$N,0),MATCH(P$1,Dados!$1:$1,0))</f>
        <v>0</v>
      </c>
      <c r="Q82" s="43">
        <f t="array" ref="Q82">INDEX(Dados!$1:$350,MATCH($B82,Dados!$N:$N,0),MATCH(Q$1,Dados!$1:$1,0))</f>
        <v>2</v>
      </c>
      <c r="R82" s="43">
        <f t="array" ref="R82">INDEX(Dados!$1:$350,MATCH($B82,Dados!$N:$N,0),MATCH(R$1,Dados!$1:$1,0))</f>
        <v>0</v>
      </c>
      <c r="S82" s="43">
        <f t="array" ref="S82">INDEX(Dados!$1:$350,MATCH($B82,Dados!$N:$N,0),MATCH(S$1,Dados!$1:$1,0))</f>
        <v>2</v>
      </c>
      <c r="T82" s="43">
        <f t="array" ref="T82">INDEX(Dados!$1:$350,MATCH($B82,Dados!$N:$N,0),MATCH(T$1,Dados!$1:$1,0))</f>
        <v>0</v>
      </c>
      <c r="U82" s="43">
        <f t="array" ref="U82">INDEX(Dados!$1:$350,MATCH($B82,Dados!$N:$N,0),MATCH(U$1,Dados!$1:$1,0))</f>
        <v>2</v>
      </c>
      <c r="V82" s="43">
        <f t="array" ref="V82">INDEX(Dados!$1:$350,MATCH($B82,Dados!$N:$N,0),MATCH(V$1,Dados!$1:$1,0))</f>
        <v>0</v>
      </c>
      <c r="W82" s="43">
        <f t="array" ref="W82">INDEX(Dados!$1:$350,MATCH($B82,Dados!$N:$N,0),MATCH(W$1,Dados!$1:$1,0))</f>
        <v>2</v>
      </c>
      <c r="X82" s="43">
        <f t="array" ref="X82">INDEX(Dados!$1:$350,MATCH($B82,Dados!$N:$N,0),MATCH(X$1,Dados!$1:$1,0))</f>
        <v>1</v>
      </c>
      <c r="Y82" s="43">
        <f t="array" ref="Y82">INDEX(Dados!$1:$350,MATCH($B82,Dados!$N:$N,0),MATCH(Y$1,Dados!$1:$1,0))</f>
        <v>1</v>
      </c>
      <c r="Z82" s="43">
        <f t="array" ref="Z82">INDEX(Dados!$1:$350,MATCH($B82,Dados!$N:$N,0),MATCH(Z$1,Dados!$1:$1,0))</f>
        <v>0</v>
      </c>
      <c r="AA82" s="43">
        <f t="array" ref="AA82">INDEX(Dados!$1:$350,MATCH($B82,Dados!$N:$N,0),MATCH(AA$1,Dados!$1:$1,0))</f>
        <v>2</v>
      </c>
      <c r="AB82" s="45">
        <v>0.0</v>
      </c>
      <c r="AC82" s="45">
        <v>2.0</v>
      </c>
      <c r="AD82" s="43">
        <f t="array" ref="AD82">INDEX(Dados!$1:$350,MATCH($B82,Dados!$N:$N,0),MATCH(AD$1,Dados!$1:$1,0))</f>
        <v>200</v>
      </c>
      <c r="AE82" s="43">
        <f t="array" ref="AE82">INDEX(Dados!$1:$350,MATCH($B82,Dados!$N:$N,0),MATCH(AE$1,Dados!$1:$1,0))</f>
        <v>0</v>
      </c>
      <c r="AF82" s="43">
        <f t="array" ref="AF82">INDEX(Dados!$1:$350,MATCH($B82,Dados!$N:$N,0),MATCH(AF$1,Dados!$1:$1,0))</f>
        <v>200</v>
      </c>
      <c r="AG82" s="43">
        <f t="array" ref="AG82">INDEX(Dados!$1:$350,MATCH($B82,Dados!$N:$N,0),MATCH(AG$1,Dados!$1:$1,0))</f>
        <v>0</v>
      </c>
      <c r="AH82" s="43">
        <f t="array" ref="AH82">INDEX(Dados!$1:$350,MATCH($B82,Dados!$N:$N,0),MATCH(AH$1,Dados!$1:$1,0))</f>
        <v>900</v>
      </c>
      <c r="AI82" s="43">
        <f t="array" ref="AI82">INDEX(Dados!$1:$350,MATCH($B82,Dados!$N:$N,0),MATCH(AI$1,Dados!$1:$1,0))</f>
        <v>0</v>
      </c>
      <c r="AJ82" s="43">
        <f t="array" ref="AJ82">INDEX(Dados!$1:$350,MATCH($B82,Dados!$N:$N,0),MATCH(AJ$1,Dados!$1:$1,0))</f>
        <v>900</v>
      </c>
      <c r="AK82" s="43">
        <f t="array" ref="AK82">INDEX(Dados!$1:$350,MATCH($B82,Dados!$N:$N,0),MATCH(AK$1,Dados!$1:$1,0))</f>
        <v>0</v>
      </c>
      <c r="AL82" s="3">
        <v>0.0</v>
      </c>
      <c r="AM82" s="3">
        <v>2.0</v>
      </c>
      <c r="AN82" s="43">
        <f t="array" ref="AN82">INDEX(Dados!$1:$350,MATCH($B82,Dados!$N:$N,0),MATCH(AN$1,Dados!$1:$1,0))</f>
        <v>100</v>
      </c>
      <c r="AO82" s="43">
        <f t="array" ref="AO82">INDEX(Dados!$1:$350,MATCH($B82,Dados!$N:$N,0),MATCH(AO$1,Dados!$1:$1,0))</f>
        <v>0</v>
      </c>
      <c r="AP82" s="43">
        <f t="array" ref="AP82">INDEX(Dados!$1:$350,MATCH($B82,Dados!$N:$N,0),MATCH(AP$1,Dados!$1:$1,0))</f>
        <v>100</v>
      </c>
      <c r="AQ82" s="43">
        <f t="array" ref="AQ82">INDEX(Dados!$1:$350,MATCH($B82,Dados!$N:$N,0),MATCH(AQ$1,Dados!$1:$1,0))</f>
        <v>0</v>
      </c>
      <c r="AR82" s="43">
        <f t="array" ref="AR82">INDEX(Dados!$1:$350,MATCH($B82,Dados!$N:$N,0),MATCH(AR$1,Dados!$1:$1,0))</f>
        <v>300</v>
      </c>
      <c r="AS82" s="3">
        <v>2.0</v>
      </c>
      <c r="AT82" s="43">
        <f t="array" ref="AT82">INDEX(Dados!$1:$350,MATCH($B82,Dados!$N:$N,0),MATCH(AT$1,Dados!$1:$1,0))</f>
        <v>0</v>
      </c>
      <c r="AU82" s="43">
        <f t="array" ref="AU82">INDEX(Dados!$1:$350,MATCH($B82,Dados!$N:$N,0),MATCH(AU$1,Dados!$1:$1,0))</f>
        <v>2</v>
      </c>
      <c r="AV82" s="43">
        <f t="array" ref="AV82">INDEX(Dados!$1:$350,MATCH($B82,Dados!$N:$N,0),MATCH(AV$1,Dados!$1:$1,0))</f>
        <v>0</v>
      </c>
      <c r="AW82" s="43">
        <f t="array" ref="AW82">INDEX(Dados!$1:$350,MATCH($B82,Dados!$N:$N,0),MATCH(AW$1,Dados!$1:$1,0))</f>
        <v>2</v>
      </c>
      <c r="AX82" s="43">
        <f t="array" ref="AX82">INDEX(Dados!$1:$350,MATCH($B82,Dados!$N:$N,0),MATCH(AX$1,Dados!$1:$1,0))</f>
        <v>0</v>
      </c>
      <c r="AY82" s="43">
        <f t="array" ref="AY82">INDEX(Dados!$1:$350,MATCH($B82,Dados!$N:$N,0),MATCH(AY$1,Dados!$1:$1,0))</f>
        <v>2</v>
      </c>
      <c r="AZ82" s="43">
        <f t="array" ref="AZ82">INDEX(Dados!$1:$350,MATCH($B82,Dados!$N:$N,0),MATCH(AZ$1,Dados!$1:$1,0))</f>
        <v>120</v>
      </c>
      <c r="BA82" s="43">
        <f t="array" ref="BA82">INDEX(Dados!$1:$350,MATCH($B82,Dados!$N:$N,0),MATCH(BA$1,Dados!$1:$1,0))</f>
        <v>2</v>
      </c>
      <c r="BB82" s="43">
        <f t="array" ref="BB82">INDEX(Dados!$1:$350,MATCH($B82,Dados!$N:$N,0),MATCH(BB$1,Dados!$1:$1,0))</f>
        <v>5</v>
      </c>
      <c r="BC82" s="43">
        <f t="array" ref="BC82">INDEX(Dados!$1:$350,MATCH($B82,Dados!$N:$N,0),MATCH(BC$1,Dados!$1:$1,0))</f>
        <v>7</v>
      </c>
      <c r="BD82" s="43">
        <f t="array" ref="BD82">INDEX(Dados!$1:$350,MATCH($B82,Dados!$N:$N,0),MATCH(BD$1,Dados!$1:$1,0))</f>
        <v>1</v>
      </c>
      <c r="BE82" s="43">
        <f t="array" ref="BE82">INDEX(Dados!$1:$350,MATCH($B82,Dados!$N:$N,0),MATCH(BE$1,Dados!$1:$1,0))</f>
        <v>0</v>
      </c>
      <c r="BF82" s="43">
        <f t="array" ref="BF82">INDEX(Dados!$1:$350,MATCH($B82,Dados!$N:$N,0),MATCH(BF$1,Dados!$1:$1,0))</f>
        <v>1</v>
      </c>
      <c r="BG82" s="43">
        <f t="array" ref="BG82">INDEX(Dados!$1:$350,MATCH($B82,Dados!$N:$N,0),MATCH(BG$1,Dados!$1:$1,0))</f>
        <v>0</v>
      </c>
      <c r="BH82" s="43">
        <f t="array" ref="BH82">INDEX(Dados!$1:$350,MATCH($B82,Dados!$N:$N,0),MATCH(BH$1,Dados!$1:$1,0))</f>
        <v>2</v>
      </c>
      <c r="BI82" s="43">
        <f t="array" ref="BI82">INDEX(Dados!$1:$350,MATCH($B82,Dados!$N:$N,0),MATCH(BI$1,Dados!$1:$1,0))</f>
        <v>2</v>
      </c>
    </row>
    <row r="83">
      <c r="A83" s="3">
        <v>5.0937540803E10</v>
      </c>
      <c r="B83" s="3" t="s">
        <v>421</v>
      </c>
      <c r="C83" s="3" t="s">
        <v>2146</v>
      </c>
      <c r="D83" s="43">
        <f t="array" ref="D83">INDEX(Dados!$1:$350,MATCH($B83,Dados!$N:$N,0),MATCH(D$1,Dados!$1:$1,0))</f>
        <v>23</v>
      </c>
      <c r="E83" s="44" t="s">
        <v>2562</v>
      </c>
      <c r="F83" s="43" t="s">
        <v>92</v>
      </c>
      <c r="G83" s="43">
        <f t="array" ref="G83">INDEX(Dados!$1:$350,MATCH($B83,Dados!$N:$N,0),MATCH(G$1,Dados!$1:$1,0))</f>
        <v>2023</v>
      </c>
      <c r="H83" s="43">
        <f t="array" ref="H83">INDEX(Dados!$1:$350,MATCH($B83,Dados!$N:$N,0),MATCH(H$1,Dados!$1:$1,0))</f>
        <v>4</v>
      </c>
      <c r="I83" s="43">
        <f t="array" ref="I83">INDEX(Dados!$1:$350,MATCH($B83,Dados!$N:$N,0),MATCH(I$1,Dados!$1:$1,0))</f>
        <v>8</v>
      </c>
      <c r="J83" s="43">
        <f t="array" ref="J83">INDEX(Dados!$1:$350,MATCH($B83,Dados!$N:$N,0),MATCH(J$1,Dados!$1:$1,0))</f>
        <v>0</v>
      </c>
      <c r="K83" s="43">
        <f t="array" ref="K83">INDEX(Dados!$1:$350,MATCH($B83,Dados!$N:$N,0),MATCH(K$1,Dados!$1:$1,0))</f>
        <v>2</v>
      </c>
      <c r="L83" s="43">
        <f t="array" ref="L83">INDEX(Dados!$1:$350,MATCH($B83,Dados!$N:$N,0),MATCH(L$1,Dados!$1:$1,0))</f>
        <v>0</v>
      </c>
      <c r="M83" s="43">
        <f t="array" ref="M83">INDEX(Dados!$1:$350,MATCH($B83,Dados!$N:$N,0),MATCH(M$1,Dados!$1:$1,0))</f>
        <v>2</v>
      </c>
      <c r="N83" s="43">
        <f t="array" ref="N83">INDEX(Dados!$1:$350,MATCH($B83,Dados!$N:$N,0),MATCH(N$1,Dados!$1:$1,0))</f>
        <v>0</v>
      </c>
      <c r="O83" s="43">
        <f t="array" ref="O83">INDEX(Dados!$1:$350,MATCH($B83,Dados!$N:$N,0),MATCH(O$1,Dados!$1:$1,0))</f>
        <v>2</v>
      </c>
      <c r="P83" s="43">
        <f t="array" ref="P83">INDEX(Dados!$1:$350,MATCH($B83,Dados!$N:$N,0),MATCH(P$1,Dados!$1:$1,0))</f>
        <v>0</v>
      </c>
      <c r="Q83" s="43">
        <f t="array" ref="Q83">INDEX(Dados!$1:$350,MATCH($B83,Dados!$N:$N,0),MATCH(Q$1,Dados!$1:$1,0))</f>
        <v>2</v>
      </c>
      <c r="R83" s="43">
        <f t="array" ref="R83">INDEX(Dados!$1:$350,MATCH($B83,Dados!$N:$N,0),MATCH(R$1,Dados!$1:$1,0))</f>
        <v>0</v>
      </c>
      <c r="S83" s="43">
        <f t="array" ref="S83">INDEX(Dados!$1:$350,MATCH($B83,Dados!$N:$N,0),MATCH(S$1,Dados!$1:$1,0))</f>
        <v>2</v>
      </c>
      <c r="T83" s="43">
        <f t="array" ref="T83">INDEX(Dados!$1:$350,MATCH($B83,Dados!$N:$N,0),MATCH(T$1,Dados!$1:$1,0))</f>
        <v>2100</v>
      </c>
      <c r="U83" s="43">
        <f t="array" ref="U83">INDEX(Dados!$1:$350,MATCH($B83,Dados!$N:$N,0),MATCH(U$1,Dados!$1:$1,0))</f>
        <v>2</v>
      </c>
      <c r="V83" s="43">
        <f t="array" ref="V83">INDEX(Dados!$1:$350,MATCH($B83,Dados!$N:$N,0),MATCH(V$1,Dados!$1:$1,0))</f>
        <v>0</v>
      </c>
      <c r="W83" s="43">
        <f t="array" ref="W83">INDEX(Dados!$1:$350,MATCH($B83,Dados!$N:$N,0),MATCH(W$1,Dados!$1:$1,0))</f>
        <v>2</v>
      </c>
      <c r="X83" s="43">
        <f t="array" ref="X83">INDEX(Dados!$1:$350,MATCH($B83,Dados!$N:$N,0),MATCH(X$1,Dados!$1:$1,0))</f>
        <v>1</v>
      </c>
      <c r="Y83" s="43">
        <f t="array" ref="Y83">INDEX(Dados!$1:$350,MATCH($B83,Dados!$N:$N,0),MATCH(Y$1,Dados!$1:$1,0))</f>
        <v>2</v>
      </c>
      <c r="Z83" s="43">
        <f t="array" ref="Z83">INDEX(Dados!$1:$350,MATCH($B83,Dados!$N:$N,0),MATCH(Z$1,Dados!$1:$1,0))</f>
        <v>0</v>
      </c>
      <c r="AA83" s="43">
        <f t="array" ref="AA83">INDEX(Dados!$1:$350,MATCH($B83,Dados!$N:$N,0),MATCH(AA$1,Dados!$1:$1,0))</f>
        <v>2</v>
      </c>
      <c r="AB83" s="45">
        <v>0.0</v>
      </c>
      <c r="AC83" s="45">
        <v>2.0</v>
      </c>
      <c r="AD83" s="43">
        <f t="array" ref="AD83">INDEX(Dados!$1:$350,MATCH($B83,Dados!$N:$N,0),MATCH(AD$1,Dados!$1:$1,0))</f>
        <v>66</v>
      </c>
      <c r="AE83" s="43">
        <f t="array" ref="AE83">INDEX(Dados!$1:$350,MATCH($B83,Dados!$N:$N,0),MATCH(AE$1,Dados!$1:$1,0))</f>
        <v>2</v>
      </c>
      <c r="AF83" s="43">
        <f t="array" ref="AF83">INDEX(Dados!$1:$350,MATCH($B83,Dados!$N:$N,0),MATCH(AF$1,Dados!$1:$1,0))</f>
        <v>134</v>
      </c>
      <c r="AG83" s="43">
        <f t="array" ref="AG83">INDEX(Dados!$1:$350,MATCH($B83,Dados!$N:$N,0),MATCH(AG$1,Dados!$1:$1,0))</f>
        <v>2</v>
      </c>
      <c r="AH83" s="43">
        <f t="array" ref="AH83">INDEX(Dados!$1:$350,MATCH($B83,Dados!$N:$N,0),MATCH(AH$1,Dados!$1:$1,0))</f>
        <v>0</v>
      </c>
      <c r="AI83" s="43">
        <f t="array" ref="AI83">INDEX(Dados!$1:$350,MATCH($B83,Dados!$N:$N,0),MATCH(AI$1,Dados!$1:$1,0))</f>
        <v>2</v>
      </c>
      <c r="AJ83" s="43">
        <f t="array" ref="AJ83">INDEX(Dados!$1:$350,MATCH($B83,Dados!$N:$N,0),MATCH(AJ$1,Dados!$1:$1,0))</f>
        <v>764</v>
      </c>
      <c r="AK83" s="43">
        <f t="array" ref="AK83">INDEX(Dados!$1:$350,MATCH($B83,Dados!$N:$N,0),MATCH(AK$1,Dados!$1:$1,0))</f>
        <v>2</v>
      </c>
      <c r="AL83" s="3">
        <v>0.0</v>
      </c>
      <c r="AM83" s="3">
        <v>2.0</v>
      </c>
      <c r="AN83" s="43">
        <f t="array" ref="AN83">INDEX(Dados!$1:$350,MATCH($B83,Dados!$N:$N,0),MATCH(AN$1,Dados!$1:$1,0))</f>
        <v>0</v>
      </c>
      <c r="AO83" s="43">
        <f t="array" ref="AO83">INDEX(Dados!$1:$350,MATCH($B83,Dados!$N:$N,0),MATCH(AO$1,Dados!$1:$1,0))</f>
        <v>2</v>
      </c>
      <c r="AP83" s="43">
        <f t="array" ref="AP83">INDEX(Dados!$1:$350,MATCH($B83,Dados!$N:$N,0),MATCH(AP$1,Dados!$1:$1,0))</f>
        <v>127</v>
      </c>
      <c r="AQ83" s="43">
        <f t="array" ref="AQ83">INDEX(Dados!$1:$350,MATCH($B83,Dados!$N:$N,0),MATCH(AQ$1,Dados!$1:$1,0))</f>
        <v>2</v>
      </c>
      <c r="AR83" s="43">
        <f t="array" ref="AR83">INDEX(Dados!$1:$350,MATCH($B83,Dados!$N:$N,0),MATCH(AR$1,Dados!$1:$1,0))</f>
        <v>130</v>
      </c>
      <c r="AS83" s="3">
        <v>2.0</v>
      </c>
      <c r="AT83" s="43">
        <f t="array" ref="AT83">INDEX(Dados!$1:$350,MATCH($B83,Dados!$N:$N,0),MATCH(AT$1,Dados!$1:$1,0))</f>
        <v>0</v>
      </c>
      <c r="AU83" s="43">
        <f t="array" ref="AU83">INDEX(Dados!$1:$350,MATCH($B83,Dados!$N:$N,0),MATCH(AU$1,Dados!$1:$1,0))</f>
        <v>2</v>
      </c>
      <c r="AV83" s="43">
        <f t="array" ref="AV83">INDEX(Dados!$1:$350,MATCH($B83,Dados!$N:$N,0),MATCH(AV$1,Dados!$1:$1,0))</f>
        <v>0</v>
      </c>
      <c r="AW83" s="43">
        <f t="array" ref="AW83">INDEX(Dados!$1:$350,MATCH($B83,Dados!$N:$N,0),MATCH(AW$1,Dados!$1:$1,0))</f>
        <v>2</v>
      </c>
      <c r="AX83" s="43">
        <f t="array" ref="AX83">INDEX(Dados!$1:$350,MATCH($B83,Dados!$N:$N,0),MATCH(AX$1,Dados!$1:$1,0))</f>
        <v>0</v>
      </c>
      <c r="AY83" s="43">
        <f t="array" ref="AY83">INDEX(Dados!$1:$350,MATCH($B83,Dados!$N:$N,0),MATCH(AY$1,Dados!$1:$1,0))</f>
        <v>2</v>
      </c>
      <c r="AZ83" s="43">
        <f t="array" ref="AZ83">INDEX(Dados!$1:$350,MATCH($B83,Dados!$N:$N,0),MATCH(AZ$1,Dados!$1:$1,0))</f>
        <v>30</v>
      </c>
      <c r="BA83" s="43">
        <f t="array" ref="BA83">INDEX(Dados!$1:$350,MATCH($B83,Dados!$N:$N,0),MATCH(BA$1,Dados!$1:$1,0))</f>
        <v>2</v>
      </c>
      <c r="BB83" s="43">
        <f t="array" ref="BB83">INDEX(Dados!$1:$350,MATCH($B83,Dados!$N:$N,0),MATCH(BB$1,Dados!$1:$1,0))</f>
        <v>1</v>
      </c>
      <c r="BC83" s="43">
        <f t="array" ref="BC83">INDEX(Dados!$1:$350,MATCH($B83,Dados!$N:$N,0),MATCH(BC$1,Dados!$1:$1,0))</f>
        <v>1</v>
      </c>
      <c r="BD83" s="43">
        <f t="array" ref="BD83">INDEX(Dados!$1:$350,MATCH($B83,Dados!$N:$N,0),MATCH(BD$1,Dados!$1:$1,0))</f>
        <v>1</v>
      </c>
      <c r="BE83" s="43">
        <f t="array" ref="BE83">INDEX(Dados!$1:$350,MATCH($B83,Dados!$N:$N,0),MATCH(BE$1,Dados!$1:$1,0))</f>
        <v>1</v>
      </c>
      <c r="BF83" s="43">
        <f t="array" ref="BF83">INDEX(Dados!$1:$350,MATCH($B83,Dados!$N:$N,0),MATCH(BF$1,Dados!$1:$1,0))</f>
        <v>0</v>
      </c>
      <c r="BG83" s="43">
        <f t="array" ref="BG83">INDEX(Dados!$1:$350,MATCH($B83,Dados!$N:$N,0),MATCH(BG$1,Dados!$1:$1,0))</f>
        <v>0</v>
      </c>
      <c r="BH83" s="43">
        <f t="array" ref="BH83">INDEX(Dados!$1:$350,MATCH($B83,Dados!$N:$N,0),MATCH(BH$1,Dados!$1:$1,0))</f>
        <v>2</v>
      </c>
      <c r="BI83" s="43">
        <f t="array" ref="BI83">INDEX(Dados!$1:$350,MATCH($B83,Dados!$N:$N,0),MATCH(BI$1,Dados!$1:$1,0))</f>
        <v>2</v>
      </c>
    </row>
    <row r="84">
      <c r="A84" s="3">
        <v>4.5046228823E10</v>
      </c>
      <c r="B84" s="3" t="s">
        <v>794</v>
      </c>
      <c r="C84" s="3" t="s">
        <v>793</v>
      </c>
      <c r="D84" s="43">
        <f t="array" ref="D84">INDEX(Dados!$1:$350,MATCH($B84,Dados!$N:$N,0),MATCH(D$1,Dados!$1:$1,0))</f>
        <v>18</v>
      </c>
      <c r="E84" s="44" t="s">
        <v>2562</v>
      </c>
      <c r="F84" s="43" t="s">
        <v>92</v>
      </c>
      <c r="G84" s="43">
        <f t="array" ref="G84">INDEX(Dados!$1:$350,MATCH($B84,Dados!$N:$N,0),MATCH(G$1,Dados!$1:$1,0))</f>
        <v>2023</v>
      </c>
      <c r="H84" s="43">
        <f t="array" ref="H84">INDEX(Dados!$1:$350,MATCH($B84,Dados!$N:$N,0),MATCH(H$1,Dados!$1:$1,0))</f>
        <v>3</v>
      </c>
      <c r="I84" s="43">
        <f t="array" ref="I84">INDEX(Dados!$1:$350,MATCH($B84,Dados!$N:$N,0),MATCH(I$1,Dados!$1:$1,0))</f>
        <v>6</v>
      </c>
      <c r="J84" s="43">
        <f t="array" ref="J84">INDEX(Dados!$1:$350,MATCH($B84,Dados!$N:$N,0),MATCH(J$1,Dados!$1:$1,0))</f>
        <v>0</v>
      </c>
      <c r="K84" s="43">
        <f t="array" ref="K84">INDEX(Dados!$1:$350,MATCH($B84,Dados!$N:$N,0),MATCH(K$1,Dados!$1:$1,0))</f>
        <v>2</v>
      </c>
      <c r="L84" s="43">
        <f t="array" ref="L84">INDEX(Dados!$1:$350,MATCH($B84,Dados!$N:$N,0),MATCH(L$1,Dados!$1:$1,0))</f>
        <v>4303</v>
      </c>
      <c r="M84" s="43">
        <f t="array" ref="M84">INDEX(Dados!$1:$350,MATCH($B84,Dados!$N:$N,0),MATCH(M$1,Dados!$1:$1,0))</f>
        <v>2</v>
      </c>
      <c r="N84" s="43">
        <f t="array" ref="N84">INDEX(Dados!$1:$350,MATCH($B84,Dados!$N:$N,0),MATCH(N$1,Dados!$1:$1,0))</f>
        <v>0</v>
      </c>
      <c r="O84" s="43">
        <f t="array" ref="O84">INDEX(Dados!$1:$350,MATCH($B84,Dados!$N:$N,0),MATCH(O$1,Dados!$1:$1,0))</f>
        <v>2</v>
      </c>
      <c r="P84" s="43">
        <f t="array" ref="P84">INDEX(Dados!$1:$350,MATCH($B84,Dados!$N:$N,0),MATCH(P$1,Dados!$1:$1,0))</f>
        <v>0</v>
      </c>
      <c r="Q84" s="43">
        <f t="array" ref="Q84">INDEX(Dados!$1:$350,MATCH($B84,Dados!$N:$N,0),MATCH(Q$1,Dados!$1:$1,0))</f>
        <v>2</v>
      </c>
      <c r="R84" s="43">
        <f t="array" ref="R84">INDEX(Dados!$1:$350,MATCH($B84,Dados!$N:$N,0),MATCH(R$1,Dados!$1:$1,0))</f>
        <v>0</v>
      </c>
      <c r="S84" s="43">
        <f t="array" ref="S84">INDEX(Dados!$1:$350,MATCH($B84,Dados!$N:$N,0),MATCH(S$1,Dados!$1:$1,0))</f>
        <v>2</v>
      </c>
      <c r="T84" s="43">
        <f t="array" ref="T84">INDEX(Dados!$1:$350,MATCH($B84,Dados!$N:$N,0),MATCH(T$1,Dados!$1:$1,0))</f>
        <v>0</v>
      </c>
      <c r="U84" s="43">
        <f t="array" ref="U84">INDEX(Dados!$1:$350,MATCH($B84,Dados!$N:$N,0),MATCH(U$1,Dados!$1:$1,0))</f>
        <v>2</v>
      </c>
      <c r="V84" s="43">
        <f t="array" ref="V84">INDEX(Dados!$1:$350,MATCH($B84,Dados!$N:$N,0),MATCH(V$1,Dados!$1:$1,0))</f>
        <v>1200</v>
      </c>
      <c r="W84" s="43">
        <f t="array" ref="W84">INDEX(Dados!$1:$350,MATCH($B84,Dados!$N:$N,0),MATCH(W$1,Dados!$1:$1,0))</f>
        <v>2</v>
      </c>
      <c r="X84" s="43">
        <f t="array" ref="X84">INDEX(Dados!$1:$350,MATCH($B84,Dados!$N:$N,0),MATCH(X$1,Dados!$1:$1,0))</f>
        <v>3</v>
      </c>
      <c r="Y84" s="43">
        <f t="array" ref="Y84">INDEX(Dados!$1:$350,MATCH($B84,Dados!$N:$N,0),MATCH(Y$1,Dados!$1:$1,0))</f>
        <v>2</v>
      </c>
      <c r="Z84" s="43">
        <f t="array" ref="Z84">INDEX(Dados!$1:$350,MATCH($B84,Dados!$N:$N,0),MATCH(Z$1,Dados!$1:$1,0))</f>
        <v>0</v>
      </c>
      <c r="AA84" s="43">
        <f t="array" ref="AA84">INDEX(Dados!$1:$350,MATCH($B84,Dados!$N:$N,0),MATCH(AA$1,Dados!$1:$1,0))</f>
        <v>2</v>
      </c>
      <c r="AB84" s="45">
        <v>0.0</v>
      </c>
      <c r="AC84" s="45">
        <v>2.0</v>
      </c>
      <c r="AD84" s="43">
        <f t="array" ref="AD84">INDEX(Dados!$1:$350,MATCH($B84,Dados!$N:$N,0),MATCH(AD$1,Dados!$1:$1,0))</f>
        <v>156</v>
      </c>
      <c r="AE84" s="43">
        <f t="array" ref="AE84">INDEX(Dados!$1:$350,MATCH($B84,Dados!$N:$N,0),MATCH(AE$1,Dados!$1:$1,0))</f>
        <v>2</v>
      </c>
      <c r="AF84" s="43">
        <f t="array" ref="AF84">INDEX(Dados!$1:$350,MATCH($B84,Dados!$N:$N,0),MATCH(AF$1,Dados!$1:$1,0))</f>
        <v>312</v>
      </c>
      <c r="AG84" s="43">
        <f t="array" ref="AG84">INDEX(Dados!$1:$350,MATCH($B84,Dados!$N:$N,0),MATCH(AG$1,Dados!$1:$1,0))</f>
        <v>2</v>
      </c>
      <c r="AH84" s="43">
        <f t="array" ref="AH84">INDEX(Dados!$1:$350,MATCH($B84,Dados!$N:$N,0),MATCH(AH$1,Dados!$1:$1,0))</f>
        <v>0</v>
      </c>
      <c r="AI84" s="43">
        <f t="array" ref="AI84">INDEX(Dados!$1:$350,MATCH($B84,Dados!$N:$N,0),MATCH(AI$1,Dados!$1:$1,0))</f>
        <v>2</v>
      </c>
      <c r="AJ84" s="43">
        <f t="array" ref="AJ84">INDEX(Dados!$1:$350,MATCH($B84,Dados!$N:$N,0),MATCH(AJ$1,Dados!$1:$1,0))</f>
        <v>476</v>
      </c>
      <c r="AK84" s="43">
        <f t="array" ref="AK84">INDEX(Dados!$1:$350,MATCH($B84,Dados!$N:$N,0),MATCH(AK$1,Dados!$1:$1,0))</f>
        <v>2</v>
      </c>
      <c r="AL84" s="3">
        <v>0.0</v>
      </c>
      <c r="AM84" s="3">
        <v>2.0</v>
      </c>
      <c r="AN84" s="43">
        <f t="array" ref="AN84">INDEX(Dados!$1:$350,MATCH($B84,Dados!$N:$N,0),MATCH(AN$1,Dados!$1:$1,0))</f>
        <v>67</v>
      </c>
      <c r="AO84" s="43">
        <f t="array" ref="AO84">INDEX(Dados!$1:$350,MATCH($B84,Dados!$N:$N,0),MATCH(AO$1,Dados!$1:$1,0))</f>
        <v>2</v>
      </c>
      <c r="AP84" s="43">
        <f t="array" ref="AP84">INDEX(Dados!$1:$350,MATCH($B84,Dados!$N:$N,0),MATCH(AP$1,Dados!$1:$1,0))</f>
        <v>176</v>
      </c>
      <c r="AQ84" s="43">
        <f t="array" ref="AQ84">INDEX(Dados!$1:$350,MATCH($B84,Dados!$N:$N,0),MATCH(AQ$1,Dados!$1:$1,0))</f>
        <v>2</v>
      </c>
      <c r="AR84" s="43">
        <f t="array" ref="AR84">INDEX(Dados!$1:$350,MATCH($B84,Dados!$N:$N,0),MATCH(AR$1,Dados!$1:$1,0))</f>
        <v>626</v>
      </c>
      <c r="AS84" s="3">
        <v>2.0</v>
      </c>
      <c r="AT84" s="43">
        <f t="array" ref="AT84">INDEX(Dados!$1:$350,MATCH($B84,Dados!$N:$N,0),MATCH(AT$1,Dados!$1:$1,0))</f>
        <v>1530</v>
      </c>
      <c r="AU84" s="43">
        <f t="array" ref="AU84">INDEX(Dados!$1:$350,MATCH($B84,Dados!$N:$N,0),MATCH(AU$1,Dados!$1:$1,0))</f>
        <v>2</v>
      </c>
      <c r="AV84" s="43">
        <f t="array" ref="AV84">INDEX(Dados!$1:$350,MATCH($B84,Dados!$N:$N,0),MATCH(AV$1,Dados!$1:$1,0))</f>
        <v>710</v>
      </c>
      <c r="AW84" s="43">
        <f t="array" ref="AW84">INDEX(Dados!$1:$350,MATCH($B84,Dados!$N:$N,0),MATCH(AW$1,Dados!$1:$1,0))</f>
        <v>2</v>
      </c>
      <c r="AX84" s="43">
        <f t="array" ref="AX84">INDEX(Dados!$1:$350,MATCH($B84,Dados!$N:$N,0),MATCH(AX$1,Dados!$1:$1,0))</f>
        <v>3456</v>
      </c>
      <c r="AY84" s="43">
        <f t="array" ref="AY84">INDEX(Dados!$1:$350,MATCH($B84,Dados!$N:$N,0),MATCH(AY$1,Dados!$1:$1,0))</f>
        <v>2</v>
      </c>
      <c r="AZ84" s="43">
        <f t="array" ref="AZ84">INDEX(Dados!$1:$350,MATCH($B84,Dados!$N:$N,0),MATCH(AZ$1,Dados!$1:$1,0))</f>
        <v>440</v>
      </c>
      <c r="BA84" s="43">
        <f t="array" ref="BA84">INDEX(Dados!$1:$350,MATCH($B84,Dados!$N:$N,0),MATCH(BA$1,Dados!$1:$1,0))</f>
        <v>2</v>
      </c>
      <c r="BB84" s="43">
        <f t="array" ref="BB84">INDEX(Dados!$1:$350,MATCH($B84,Dados!$N:$N,0),MATCH(BB$1,Dados!$1:$1,0))</f>
        <v>7</v>
      </c>
      <c r="BC84" s="43">
        <f t="array" ref="BC84">INDEX(Dados!$1:$350,MATCH($B84,Dados!$N:$N,0),MATCH(BC$1,Dados!$1:$1,0))</f>
        <v>6</v>
      </c>
      <c r="BD84" s="43">
        <f t="array" ref="BD84">INDEX(Dados!$1:$350,MATCH($B84,Dados!$N:$N,0),MATCH(BD$1,Dados!$1:$1,0))</f>
        <v>1</v>
      </c>
      <c r="BE84" s="43">
        <f t="array" ref="BE84">INDEX(Dados!$1:$350,MATCH($B84,Dados!$N:$N,0),MATCH(BE$1,Dados!$1:$1,0))</f>
        <v>1</v>
      </c>
      <c r="BF84" s="43">
        <f t="array" ref="BF84">INDEX(Dados!$1:$350,MATCH($B84,Dados!$N:$N,0),MATCH(BF$1,Dados!$1:$1,0))</f>
        <v>0</v>
      </c>
      <c r="BG84" s="43">
        <f t="array" ref="BG84">INDEX(Dados!$1:$350,MATCH($B84,Dados!$N:$N,0),MATCH(BG$1,Dados!$1:$1,0))</f>
        <v>0</v>
      </c>
      <c r="BH84" s="43">
        <f t="array" ref="BH84">INDEX(Dados!$1:$350,MATCH($B84,Dados!$N:$N,0),MATCH(BH$1,Dados!$1:$1,0))</f>
        <v>2</v>
      </c>
      <c r="BI84" s="43">
        <f t="array" ref="BI84">INDEX(Dados!$1:$350,MATCH($B84,Dados!$N:$N,0),MATCH(BI$1,Dados!$1:$1,0))</f>
        <v>2</v>
      </c>
    </row>
    <row r="85">
      <c r="A85" s="3">
        <v>5.4412267814E10</v>
      </c>
      <c r="B85" s="3" t="s">
        <v>862</v>
      </c>
      <c r="C85" s="3" t="s">
        <v>861</v>
      </c>
      <c r="D85" s="43">
        <f t="array" ref="D85">INDEX(Dados!$1:$350,MATCH($B85,Dados!$N:$N,0),MATCH(D$1,Dados!$1:$1,0))</f>
        <v>17</v>
      </c>
      <c r="E85" s="44" t="s">
        <v>2562</v>
      </c>
      <c r="F85" s="43" t="s">
        <v>92</v>
      </c>
      <c r="G85" s="43">
        <f t="array" ref="G85">INDEX(Dados!$1:$350,MATCH($B85,Dados!$N:$N,0),MATCH(G$1,Dados!$1:$1,0))</f>
        <v>2021</v>
      </c>
      <c r="H85" s="43">
        <f t="array" ref="H85">INDEX(Dados!$1:$350,MATCH($B85,Dados!$N:$N,0),MATCH(H$1,Dados!$1:$1,0))</f>
        <v>6</v>
      </c>
      <c r="I85" s="43">
        <f t="array" ref="I85">INDEX(Dados!$1:$350,MATCH($B85,Dados!$N:$N,0),MATCH(I$1,Dados!$1:$1,0))</f>
        <v>12</v>
      </c>
      <c r="J85" s="43">
        <f t="array" ref="J85">INDEX(Dados!$1:$350,MATCH($B85,Dados!$N:$N,0),MATCH(J$1,Dados!$1:$1,0))</f>
        <v>0</v>
      </c>
      <c r="K85" s="43">
        <f t="array" ref="K85">INDEX(Dados!$1:$350,MATCH($B85,Dados!$N:$N,0),MATCH(K$1,Dados!$1:$1,0))</f>
        <v>2</v>
      </c>
      <c r="L85" s="43">
        <f t="array" ref="L85">INDEX(Dados!$1:$350,MATCH($B85,Dados!$N:$N,0),MATCH(L$1,Dados!$1:$1,0))</f>
        <v>2500</v>
      </c>
      <c r="M85" s="43">
        <f t="array" ref="M85">INDEX(Dados!$1:$350,MATCH($B85,Dados!$N:$N,0),MATCH(M$1,Dados!$1:$1,0))</f>
        <v>2</v>
      </c>
      <c r="N85" s="43">
        <f t="array" ref="N85">INDEX(Dados!$1:$350,MATCH($B85,Dados!$N:$N,0),MATCH(N$1,Dados!$1:$1,0))</f>
        <v>0</v>
      </c>
      <c r="O85" s="43">
        <f t="array" ref="O85">INDEX(Dados!$1:$350,MATCH($B85,Dados!$N:$N,0),MATCH(O$1,Dados!$1:$1,0))</f>
        <v>2</v>
      </c>
      <c r="P85" s="43">
        <f t="array" ref="P85">INDEX(Dados!$1:$350,MATCH($B85,Dados!$N:$N,0),MATCH(P$1,Dados!$1:$1,0))</f>
        <v>0</v>
      </c>
      <c r="Q85" s="43">
        <f t="array" ref="Q85">INDEX(Dados!$1:$350,MATCH($B85,Dados!$N:$N,0),MATCH(Q$1,Dados!$1:$1,0))</f>
        <v>2</v>
      </c>
      <c r="R85" s="43">
        <f t="array" ref="R85">INDEX(Dados!$1:$350,MATCH($B85,Dados!$N:$N,0),MATCH(R$1,Dados!$1:$1,0))</f>
        <v>0</v>
      </c>
      <c r="S85" s="43">
        <f t="array" ref="S85">INDEX(Dados!$1:$350,MATCH($B85,Dados!$N:$N,0),MATCH(S$1,Dados!$1:$1,0))</f>
        <v>2</v>
      </c>
      <c r="T85" s="43">
        <f t="array" ref="T85">INDEX(Dados!$1:$350,MATCH($B85,Dados!$N:$N,0),MATCH(T$1,Dados!$1:$1,0))</f>
        <v>0</v>
      </c>
      <c r="U85" s="43">
        <f t="array" ref="U85">INDEX(Dados!$1:$350,MATCH($B85,Dados!$N:$N,0),MATCH(U$1,Dados!$1:$1,0))</f>
        <v>2</v>
      </c>
      <c r="V85" s="43">
        <f t="array" ref="V85">INDEX(Dados!$1:$350,MATCH($B85,Dados!$N:$N,0),MATCH(V$1,Dados!$1:$1,0))</f>
        <v>0</v>
      </c>
      <c r="W85" s="43">
        <f t="array" ref="W85">INDEX(Dados!$1:$350,MATCH($B85,Dados!$N:$N,0),MATCH(W$1,Dados!$1:$1,0))</f>
        <v>2</v>
      </c>
      <c r="X85" s="43">
        <f t="array" ref="X85">INDEX(Dados!$1:$350,MATCH($B85,Dados!$N:$N,0),MATCH(X$1,Dados!$1:$1,0))</f>
        <v>1</v>
      </c>
      <c r="Y85" s="43">
        <f t="array" ref="Y85">INDEX(Dados!$1:$350,MATCH($B85,Dados!$N:$N,0),MATCH(Y$1,Dados!$1:$1,0))</f>
        <v>2</v>
      </c>
      <c r="Z85" s="43">
        <f t="array" ref="Z85">INDEX(Dados!$1:$350,MATCH($B85,Dados!$N:$N,0),MATCH(Z$1,Dados!$1:$1,0))</f>
        <v>1100</v>
      </c>
      <c r="AA85" s="43">
        <f t="array" ref="AA85">INDEX(Dados!$1:$350,MATCH($B85,Dados!$N:$N,0),MATCH(AA$1,Dados!$1:$1,0))</f>
        <v>2</v>
      </c>
      <c r="AB85" s="45">
        <v>0.0</v>
      </c>
      <c r="AC85" s="45">
        <v>2.0</v>
      </c>
      <c r="AD85" s="43">
        <f t="array" ref="AD85">INDEX(Dados!$1:$350,MATCH($B85,Dados!$N:$N,0),MATCH(AD$1,Dados!$1:$1,0))</f>
        <v>96</v>
      </c>
      <c r="AE85" s="43">
        <f t="array" ref="AE85">INDEX(Dados!$1:$350,MATCH($B85,Dados!$N:$N,0),MATCH(AE$1,Dados!$1:$1,0))</f>
        <v>0</v>
      </c>
      <c r="AF85" s="43">
        <f t="array" ref="AF85">INDEX(Dados!$1:$350,MATCH($B85,Dados!$N:$N,0),MATCH(AF$1,Dados!$1:$1,0))</f>
        <v>54</v>
      </c>
      <c r="AG85" s="43">
        <f t="array" ref="AG85">INDEX(Dados!$1:$350,MATCH($B85,Dados!$N:$N,0),MATCH(AG$1,Dados!$1:$1,0))</f>
        <v>2</v>
      </c>
      <c r="AH85" s="43">
        <f t="array" ref="AH85">INDEX(Dados!$1:$350,MATCH($B85,Dados!$N:$N,0),MATCH(AH$1,Dados!$1:$1,0))</f>
        <v>0</v>
      </c>
      <c r="AI85" s="43">
        <f t="array" ref="AI85">INDEX(Dados!$1:$350,MATCH($B85,Dados!$N:$N,0),MATCH(AI$1,Dados!$1:$1,0))</f>
        <v>2</v>
      </c>
      <c r="AJ85" s="43">
        <f t="array" ref="AJ85">INDEX(Dados!$1:$350,MATCH($B85,Dados!$N:$N,0),MATCH(AJ$1,Dados!$1:$1,0))</f>
        <v>0</v>
      </c>
      <c r="AK85" s="43">
        <f t="array" ref="AK85">INDEX(Dados!$1:$350,MATCH($B85,Dados!$N:$N,0),MATCH(AK$1,Dados!$1:$1,0))</f>
        <v>2</v>
      </c>
      <c r="AL85" s="3">
        <v>0.0</v>
      </c>
      <c r="AM85" s="3">
        <v>2.0</v>
      </c>
      <c r="AN85" s="43">
        <f t="array" ref="AN85">INDEX(Dados!$1:$350,MATCH($B85,Dados!$N:$N,0),MATCH(AN$1,Dados!$1:$1,0))</f>
        <v>0</v>
      </c>
      <c r="AO85" s="43">
        <f t="array" ref="AO85">INDEX(Dados!$1:$350,MATCH($B85,Dados!$N:$N,0),MATCH(AO$1,Dados!$1:$1,0))</f>
        <v>2</v>
      </c>
      <c r="AP85" s="43">
        <f t="array" ref="AP85">INDEX(Dados!$1:$350,MATCH($B85,Dados!$N:$N,0),MATCH(AP$1,Dados!$1:$1,0))</f>
        <v>170</v>
      </c>
      <c r="AQ85" s="43">
        <f t="array" ref="AQ85">INDEX(Dados!$1:$350,MATCH($B85,Dados!$N:$N,0),MATCH(AQ$1,Dados!$1:$1,0))</f>
        <v>2</v>
      </c>
      <c r="AR85" s="43">
        <f t="array" ref="AR85">INDEX(Dados!$1:$350,MATCH($B85,Dados!$N:$N,0),MATCH(AR$1,Dados!$1:$1,0))</f>
        <v>0</v>
      </c>
      <c r="AS85" s="3">
        <v>2.0</v>
      </c>
      <c r="AT85" s="43">
        <f t="array" ref="AT85">INDEX(Dados!$1:$350,MATCH($B85,Dados!$N:$N,0),MATCH(AT$1,Dados!$1:$1,0))</f>
        <v>0</v>
      </c>
      <c r="AU85" s="43">
        <f t="array" ref="AU85">INDEX(Dados!$1:$350,MATCH($B85,Dados!$N:$N,0),MATCH(AU$1,Dados!$1:$1,0))</f>
        <v>2</v>
      </c>
      <c r="AV85" s="43">
        <f t="array" ref="AV85">INDEX(Dados!$1:$350,MATCH($B85,Dados!$N:$N,0),MATCH(AV$1,Dados!$1:$1,0))</f>
        <v>0</v>
      </c>
      <c r="AW85" s="43">
        <f t="array" ref="AW85">INDEX(Dados!$1:$350,MATCH($B85,Dados!$N:$N,0),MATCH(AW$1,Dados!$1:$1,0))</f>
        <v>2</v>
      </c>
      <c r="AX85" s="43">
        <f t="array" ref="AX85">INDEX(Dados!$1:$350,MATCH($B85,Dados!$N:$N,0),MATCH(AX$1,Dados!$1:$1,0))</f>
        <v>0</v>
      </c>
      <c r="AY85" s="43">
        <f t="array" ref="AY85">INDEX(Dados!$1:$350,MATCH($B85,Dados!$N:$N,0),MATCH(AY$1,Dados!$1:$1,0))</f>
        <v>2</v>
      </c>
      <c r="AZ85" s="43">
        <f t="array" ref="AZ85">INDEX(Dados!$1:$350,MATCH($B85,Dados!$N:$N,0),MATCH(AZ$1,Dados!$1:$1,0))</f>
        <v>200</v>
      </c>
      <c r="BA85" s="43">
        <f t="array" ref="BA85">INDEX(Dados!$1:$350,MATCH($B85,Dados!$N:$N,0),MATCH(BA$1,Dados!$1:$1,0))</f>
        <v>2</v>
      </c>
      <c r="BB85" s="43">
        <f t="array" ref="BB85">INDEX(Dados!$1:$350,MATCH($B85,Dados!$N:$N,0),MATCH(BB$1,Dados!$1:$1,0))</f>
        <v>5</v>
      </c>
      <c r="BC85" s="43">
        <f t="array" ref="BC85">INDEX(Dados!$1:$350,MATCH($B85,Dados!$N:$N,0),MATCH(BC$1,Dados!$1:$1,0))</f>
        <v>5</v>
      </c>
      <c r="BD85" s="43">
        <f t="array" ref="BD85">INDEX(Dados!$1:$350,MATCH($B85,Dados!$N:$N,0),MATCH(BD$1,Dados!$1:$1,0))</f>
        <v>2</v>
      </c>
      <c r="BE85" s="43">
        <f t="array" ref="BE85">INDEX(Dados!$1:$350,MATCH($B85,Dados!$N:$N,0),MATCH(BE$1,Dados!$1:$1,0))</f>
        <v>0</v>
      </c>
      <c r="BF85" s="43">
        <f t="array" ref="BF85">INDEX(Dados!$1:$350,MATCH($B85,Dados!$N:$N,0),MATCH(BF$1,Dados!$1:$1,0))</f>
        <v>0</v>
      </c>
      <c r="BG85" s="43">
        <f t="array" ref="BG85">INDEX(Dados!$1:$350,MATCH($B85,Dados!$N:$N,0),MATCH(BG$1,Dados!$1:$1,0))</f>
        <v>0</v>
      </c>
      <c r="BH85" s="43">
        <f t="array" ref="BH85">INDEX(Dados!$1:$350,MATCH($B85,Dados!$N:$N,0),MATCH(BH$1,Dados!$1:$1,0))</f>
        <v>1</v>
      </c>
      <c r="BI85" s="43">
        <f t="array" ref="BI85">INDEX(Dados!$1:$350,MATCH($B85,Dados!$N:$N,0),MATCH(BI$1,Dados!$1:$1,0))</f>
        <v>1</v>
      </c>
    </row>
    <row r="86">
      <c r="A86" s="3">
        <v>5.3833801832E10</v>
      </c>
      <c r="B86" s="3" t="s">
        <v>1235</v>
      </c>
      <c r="C86" s="3" t="s">
        <v>1234</v>
      </c>
      <c r="D86" s="43">
        <f t="array" ref="D86">INDEX(Dados!$1:$350,MATCH($B86,Dados!$N:$N,0),MATCH(D$1,Dados!$1:$1,0))</f>
        <v>17</v>
      </c>
      <c r="E86" s="44" t="s">
        <v>2562</v>
      </c>
      <c r="F86" s="43" t="s">
        <v>92</v>
      </c>
      <c r="G86" s="43">
        <f t="array" ref="G86">INDEX(Dados!$1:$350,MATCH($B86,Dados!$N:$N,0),MATCH(G$1,Dados!$1:$1,0))</f>
        <v>2023</v>
      </c>
      <c r="H86" s="43">
        <f t="array" ref="H86">INDEX(Dados!$1:$350,MATCH($B86,Dados!$N:$N,0),MATCH(H$1,Dados!$1:$1,0))</f>
        <v>3</v>
      </c>
      <c r="I86" s="43">
        <f t="array" ref="I86">INDEX(Dados!$1:$350,MATCH($B86,Dados!$N:$N,0),MATCH(I$1,Dados!$1:$1,0))</f>
        <v>6</v>
      </c>
      <c r="J86" s="43">
        <f t="array" ref="J86">INDEX(Dados!$1:$350,MATCH($B86,Dados!$N:$N,0),MATCH(J$1,Dados!$1:$1,0))</f>
        <v>0</v>
      </c>
      <c r="K86" s="43">
        <f t="array" ref="K86">INDEX(Dados!$1:$350,MATCH($B86,Dados!$N:$N,0),MATCH(K$1,Dados!$1:$1,0))</f>
        <v>2</v>
      </c>
      <c r="L86" s="43">
        <f t="array" ref="L86">INDEX(Dados!$1:$350,MATCH($B86,Dados!$N:$N,0),MATCH(L$1,Dados!$1:$1,0))</f>
        <v>0</v>
      </c>
      <c r="M86" s="43">
        <f t="array" ref="M86">INDEX(Dados!$1:$350,MATCH($B86,Dados!$N:$N,0),MATCH(M$1,Dados!$1:$1,0))</f>
        <v>2</v>
      </c>
      <c r="N86" s="43">
        <f t="array" ref="N86">INDEX(Dados!$1:$350,MATCH($B86,Dados!$N:$N,0),MATCH(N$1,Dados!$1:$1,0))</f>
        <v>10038</v>
      </c>
      <c r="O86" s="43">
        <f t="array" ref="O86">INDEX(Dados!$1:$350,MATCH($B86,Dados!$N:$N,0),MATCH(O$1,Dados!$1:$1,0))</f>
        <v>2</v>
      </c>
      <c r="P86" s="43">
        <f t="array" ref="P86">INDEX(Dados!$1:$350,MATCH($B86,Dados!$N:$N,0),MATCH(P$1,Dados!$1:$1,0))</f>
        <v>0</v>
      </c>
      <c r="Q86" s="43">
        <f t="array" ref="Q86">INDEX(Dados!$1:$350,MATCH($B86,Dados!$N:$N,0),MATCH(Q$1,Dados!$1:$1,0))</f>
        <v>2</v>
      </c>
      <c r="R86" s="43">
        <f t="array" ref="R86">INDEX(Dados!$1:$350,MATCH($B86,Dados!$N:$N,0),MATCH(R$1,Dados!$1:$1,0))</f>
        <v>0</v>
      </c>
      <c r="S86" s="43">
        <f t="array" ref="S86">INDEX(Dados!$1:$350,MATCH($B86,Dados!$N:$N,0),MATCH(S$1,Dados!$1:$1,0))</f>
        <v>2</v>
      </c>
      <c r="T86" s="43">
        <f t="array" ref="T86">INDEX(Dados!$1:$350,MATCH($B86,Dados!$N:$N,0),MATCH(T$1,Dados!$1:$1,0))</f>
        <v>1816</v>
      </c>
      <c r="U86" s="43">
        <f t="array" ref="U86">INDEX(Dados!$1:$350,MATCH($B86,Dados!$N:$N,0),MATCH(U$1,Dados!$1:$1,0))</f>
        <v>2</v>
      </c>
      <c r="V86" s="43">
        <f t="array" ref="V86">INDEX(Dados!$1:$350,MATCH($B86,Dados!$N:$N,0),MATCH(V$1,Dados!$1:$1,0))</f>
        <v>0</v>
      </c>
      <c r="W86" s="43">
        <f t="array" ref="W86">INDEX(Dados!$1:$350,MATCH($B86,Dados!$N:$N,0),MATCH(W$1,Dados!$1:$1,0))</f>
        <v>2</v>
      </c>
      <c r="X86" s="43">
        <f t="array" ref="X86">INDEX(Dados!$1:$350,MATCH($B86,Dados!$N:$N,0),MATCH(X$1,Dados!$1:$1,0))</f>
        <v>2</v>
      </c>
      <c r="Y86" s="43">
        <f t="array" ref="Y86">INDEX(Dados!$1:$350,MATCH($B86,Dados!$N:$N,0),MATCH(Y$1,Dados!$1:$1,0))</f>
        <v>2</v>
      </c>
      <c r="Z86" s="43">
        <f t="array" ref="Z86">INDEX(Dados!$1:$350,MATCH($B86,Dados!$N:$N,0),MATCH(Z$1,Dados!$1:$1,0))</f>
        <v>585</v>
      </c>
      <c r="AA86" s="43">
        <f t="array" ref="AA86">INDEX(Dados!$1:$350,MATCH($B86,Dados!$N:$N,0),MATCH(AA$1,Dados!$1:$1,0))</f>
        <v>2</v>
      </c>
      <c r="AB86" s="45">
        <v>0.0</v>
      </c>
      <c r="AC86" s="45">
        <v>2.0</v>
      </c>
      <c r="AD86" s="43">
        <f t="array" ref="AD86">INDEX(Dados!$1:$350,MATCH($B86,Dados!$N:$N,0),MATCH(AD$1,Dados!$1:$1,0))</f>
        <v>150</v>
      </c>
      <c r="AE86" s="43">
        <f t="array" ref="AE86">INDEX(Dados!$1:$350,MATCH($B86,Dados!$N:$N,0),MATCH(AE$1,Dados!$1:$1,0))</f>
        <v>0</v>
      </c>
      <c r="AF86" s="43">
        <f t="array" ref="AF86">INDEX(Dados!$1:$350,MATCH($B86,Dados!$N:$N,0),MATCH(AF$1,Dados!$1:$1,0))</f>
        <v>104</v>
      </c>
      <c r="AG86" s="43">
        <f t="array" ref="AG86">INDEX(Dados!$1:$350,MATCH($B86,Dados!$N:$N,0),MATCH(AG$1,Dados!$1:$1,0))</f>
        <v>2</v>
      </c>
      <c r="AH86" s="43">
        <f t="array" ref="AH86">INDEX(Dados!$1:$350,MATCH($B86,Dados!$N:$N,0),MATCH(AH$1,Dados!$1:$1,0))</f>
        <v>100</v>
      </c>
      <c r="AI86" s="43">
        <f t="array" ref="AI86">INDEX(Dados!$1:$350,MATCH($B86,Dados!$N:$N,0),MATCH(AI$1,Dados!$1:$1,0))</f>
        <v>0</v>
      </c>
      <c r="AJ86" s="43">
        <f t="array" ref="AJ86">INDEX(Dados!$1:$350,MATCH($B86,Dados!$N:$N,0),MATCH(AJ$1,Dados!$1:$1,0))</f>
        <v>21</v>
      </c>
      <c r="AK86" s="43">
        <f t="array" ref="AK86">INDEX(Dados!$1:$350,MATCH($B86,Dados!$N:$N,0),MATCH(AK$1,Dados!$1:$1,0))</f>
        <v>2</v>
      </c>
      <c r="AL86" s="3">
        <v>0.0</v>
      </c>
      <c r="AM86" s="3">
        <v>2.0</v>
      </c>
      <c r="AN86" s="43">
        <f t="array" ref="AN86">INDEX(Dados!$1:$350,MATCH($B86,Dados!$N:$N,0),MATCH(AN$1,Dados!$1:$1,0))</f>
        <v>109</v>
      </c>
      <c r="AO86" s="43">
        <f t="array" ref="AO86">INDEX(Dados!$1:$350,MATCH($B86,Dados!$N:$N,0),MATCH(AO$1,Dados!$1:$1,0))</f>
        <v>2</v>
      </c>
      <c r="AP86" s="43">
        <f t="array" ref="AP86">INDEX(Dados!$1:$350,MATCH($B86,Dados!$N:$N,0),MATCH(AP$1,Dados!$1:$1,0))</f>
        <v>130</v>
      </c>
      <c r="AQ86" s="43">
        <f t="array" ref="AQ86">INDEX(Dados!$1:$350,MATCH($B86,Dados!$N:$N,0),MATCH(AQ$1,Dados!$1:$1,0))</f>
        <v>2</v>
      </c>
      <c r="AR86" s="43">
        <f t="array" ref="AR86">INDEX(Dados!$1:$350,MATCH($B86,Dados!$N:$N,0),MATCH(AR$1,Dados!$1:$1,0))</f>
        <v>150</v>
      </c>
      <c r="AS86" s="3">
        <v>2.0</v>
      </c>
      <c r="AT86" s="43">
        <f t="array" ref="AT86">INDEX(Dados!$1:$350,MATCH($B86,Dados!$N:$N,0),MATCH(AT$1,Dados!$1:$1,0))</f>
        <v>1119</v>
      </c>
      <c r="AU86" s="43">
        <f t="array" ref="AU86">INDEX(Dados!$1:$350,MATCH($B86,Dados!$N:$N,0),MATCH(AU$1,Dados!$1:$1,0))</f>
        <v>1</v>
      </c>
      <c r="AV86" s="43">
        <f t="array" ref="AV86">INDEX(Dados!$1:$350,MATCH($B86,Dados!$N:$N,0),MATCH(AV$1,Dados!$1:$1,0))</f>
        <v>0</v>
      </c>
      <c r="AW86" s="43">
        <f t="array" ref="AW86">INDEX(Dados!$1:$350,MATCH($B86,Dados!$N:$N,0),MATCH(AW$1,Dados!$1:$1,0))</f>
        <v>2</v>
      </c>
      <c r="AX86" s="43">
        <f t="array" ref="AX86">INDEX(Dados!$1:$350,MATCH($B86,Dados!$N:$N,0),MATCH(AX$1,Dados!$1:$1,0))</f>
        <v>0</v>
      </c>
      <c r="AY86" s="43">
        <f t="array" ref="AY86">INDEX(Dados!$1:$350,MATCH($B86,Dados!$N:$N,0),MATCH(AY$1,Dados!$1:$1,0))</f>
        <v>2</v>
      </c>
      <c r="AZ86" s="43">
        <f t="array" ref="AZ86">INDEX(Dados!$1:$350,MATCH($B86,Dados!$N:$N,0),MATCH(AZ$1,Dados!$1:$1,0))</f>
        <v>50</v>
      </c>
      <c r="BA86" s="43">
        <f t="array" ref="BA86">INDEX(Dados!$1:$350,MATCH($B86,Dados!$N:$N,0),MATCH(BA$1,Dados!$1:$1,0))</f>
        <v>2</v>
      </c>
      <c r="BB86" s="43">
        <f t="array" ref="BB86">INDEX(Dados!$1:$350,MATCH($B86,Dados!$N:$N,0),MATCH(BB$1,Dados!$1:$1,0))</f>
        <v>7</v>
      </c>
      <c r="BC86" s="43">
        <f t="array" ref="BC86">INDEX(Dados!$1:$350,MATCH($B86,Dados!$N:$N,0),MATCH(BC$1,Dados!$1:$1,0))</f>
        <v>7</v>
      </c>
      <c r="BD86" s="43">
        <f t="array" ref="BD86">INDEX(Dados!$1:$350,MATCH($B86,Dados!$N:$N,0),MATCH(BD$1,Dados!$1:$1,0))</f>
        <v>1</v>
      </c>
      <c r="BE86" s="43">
        <f t="array" ref="BE86">INDEX(Dados!$1:$350,MATCH($B86,Dados!$N:$N,0),MATCH(BE$1,Dados!$1:$1,0))</f>
        <v>0</v>
      </c>
      <c r="BF86" s="43">
        <f t="array" ref="BF86">INDEX(Dados!$1:$350,MATCH($B86,Dados!$N:$N,0),MATCH(BF$1,Dados!$1:$1,0))</f>
        <v>1</v>
      </c>
      <c r="BG86" s="43">
        <f t="array" ref="BG86">INDEX(Dados!$1:$350,MATCH($B86,Dados!$N:$N,0),MATCH(BG$1,Dados!$1:$1,0))</f>
        <v>0</v>
      </c>
      <c r="BH86" s="43">
        <f t="array" ref="BH86">INDEX(Dados!$1:$350,MATCH($B86,Dados!$N:$N,0),MATCH(BH$1,Dados!$1:$1,0))</f>
        <v>2</v>
      </c>
      <c r="BI86" s="43">
        <f t="array" ref="BI86">INDEX(Dados!$1:$350,MATCH($B86,Dados!$N:$N,0),MATCH(BI$1,Dados!$1:$1,0))</f>
        <v>2</v>
      </c>
    </row>
    <row r="87">
      <c r="A87" s="3">
        <v>5.7733788846E10</v>
      </c>
      <c r="B87" s="3" t="s">
        <v>1031</v>
      </c>
      <c r="C87" s="3" t="s">
        <v>1030</v>
      </c>
      <c r="D87" s="43">
        <f t="array" ref="D87">INDEX(Dados!$1:$350,MATCH($B87,Dados!$N:$N,0),MATCH(D$1,Dados!$1:$1,0))</f>
        <v>19</v>
      </c>
      <c r="E87" s="44" t="s">
        <v>2562</v>
      </c>
      <c r="F87" s="43" t="s">
        <v>92</v>
      </c>
      <c r="G87" s="43">
        <f t="array" ref="G87">INDEX(Dados!$1:$350,MATCH($B87,Dados!$N:$N,0),MATCH(G$1,Dados!$1:$1,0))</f>
        <v>2023</v>
      </c>
      <c r="H87" s="43">
        <f t="array" ref="H87">INDEX(Dados!$1:$350,MATCH($B87,Dados!$N:$N,0),MATCH(H$1,Dados!$1:$1,0))</f>
        <v>4</v>
      </c>
      <c r="I87" s="43">
        <f t="array" ref="I87">INDEX(Dados!$1:$350,MATCH($B87,Dados!$N:$N,0),MATCH(I$1,Dados!$1:$1,0))</f>
        <v>8</v>
      </c>
      <c r="J87" s="43">
        <f t="array" ref="J87">INDEX(Dados!$1:$350,MATCH($B87,Dados!$N:$N,0),MATCH(J$1,Dados!$1:$1,0))</f>
        <v>917</v>
      </c>
      <c r="K87" s="43">
        <f t="array" ref="K87">INDEX(Dados!$1:$350,MATCH($B87,Dados!$N:$N,0),MATCH(K$1,Dados!$1:$1,0))</f>
        <v>2</v>
      </c>
      <c r="L87" s="43">
        <f t="array" ref="L87">INDEX(Dados!$1:$350,MATCH($B87,Dados!$N:$N,0),MATCH(L$1,Dados!$1:$1,0))</f>
        <v>0</v>
      </c>
      <c r="M87" s="43">
        <f t="array" ref="M87">INDEX(Dados!$1:$350,MATCH($B87,Dados!$N:$N,0),MATCH(M$1,Dados!$1:$1,0))</f>
        <v>2</v>
      </c>
      <c r="N87" s="43">
        <f t="array" ref="N87">INDEX(Dados!$1:$350,MATCH($B87,Dados!$N:$N,0),MATCH(N$1,Dados!$1:$1,0))</f>
        <v>0</v>
      </c>
      <c r="O87" s="43">
        <f t="array" ref="O87">INDEX(Dados!$1:$350,MATCH($B87,Dados!$N:$N,0),MATCH(O$1,Dados!$1:$1,0))</f>
        <v>2</v>
      </c>
      <c r="P87" s="43">
        <f t="array" ref="P87">INDEX(Dados!$1:$350,MATCH($B87,Dados!$N:$N,0),MATCH(P$1,Dados!$1:$1,0))</f>
        <v>0</v>
      </c>
      <c r="Q87" s="43">
        <f t="array" ref="Q87">INDEX(Dados!$1:$350,MATCH($B87,Dados!$N:$N,0),MATCH(Q$1,Dados!$1:$1,0))</f>
        <v>2</v>
      </c>
      <c r="R87" s="43">
        <f t="array" ref="R87">INDEX(Dados!$1:$350,MATCH($B87,Dados!$N:$N,0),MATCH(R$1,Dados!$1:$1,0))</f>
        <v>0</v>
      </c>
      <c r="S87" s="43">
        <f t="array" ref="S87">INDEX(Dados!$1:$350,MATCH($B87,Dados!$N:$N,0),MATCH(S$1,Dados!$1:$1,0))</f>
        <v>2</v>
      </c>
      <c r="T87" s="43">
        <f t="array" ref="T87">INDEX(Dados!$1:$350,MATCH($B87,Dados!$N:$N,0),MATCH(T$1,Dados!$1:$1,0))</f>
        <v>0</v>
      </c>
      <c r="U87" s="43">
        <f t="array" ref="U87">INDEX(Dados!$1:$350,MATCH($B87,Dados!$N:$N,0),MATCH(U$1,Dados!$1:$1,0))</f>
        <v>2</v>
      </c>
      <c r="V87" s="43">
        <f t="array" ref="V87">INDEX(Dados!$1:$350,MATCH($B87,Dados!$N:$N,0),MATCH(V$1,Dados!$1:$1,0))</f>
        <v>0</v>
      </c>
      <c r="W87" s="43">
        <f t="array" ref="W87">INDEX(Dados!$1:$350,MATCH($B87,Dados!$N:$N,0),MATCH(W$1,Dados!$1:$1,0))</f>
        <v>2</v>
      </c>
      <c r="X87" s="43">
        <f t="array" ref="X87">INDEX(Dados!$1:$350,MATCH($B87,Dados!$N:$N,0),MATCH(X$1,Dados!$1:$1,0))</f>
        <v>1</v>
      </c>
      <c r="Y87" s="43">
        <f t="array" ref="Y87">INDEX(Dados!$1:$350,MATCH($B87,Dados!$N:$N,0),MATCH(Y$1,Dados!$1:$1,0))</f>
        <v>2</v>
      </c>
      <c r="Z87" s="43">
        <f t="array" ref="Z87">INDEX(Dados!$1:$350,MATCH($B87,Dados!$N:$N,0),MATCH(Z$1,Dados!$1:$1,0))</f>
        <v>700</v>
      </c>
      <c r="AA87" s="43">
        <f t="array" ref="AA87">INDEX(Dados!$1:$350,MATCH($B87,Dados!$N:$N,0),MATCH(AA$1,Dados!$1:$1,0))</f>
        <v>2</v>
      </c>
      <c r="AB87" s="45">
        <v>0.0</v>
      </c>
      <c r="AC87" s="45">
        <v>2.0</v>
      </c>
      <c r="AD87" s="43">
        <f t="array" ref="AD87">INDEX(Dados!$1:$350,MATCH($B87,Dados!$N:$N,0),MATCH(AD$1,Dados!$1:$1,0))</f>
        <v>50</v>
      </c>
      <c r="AE87" s="43">
        <f t="array" ref="AE87">INDEX(Dados!$1:$350,MATCH($B87,Dados!$N:$N,0),MATCH(AE$1,Dados!$1:$1,0))</f>
        <v>0</v>
      </c>
      <c r="AF87" s="43">
        <f t="array" ref="AF87">INDEX(Dados!$1:$350,MATCH($B87,Dados!$N:$N,0),MATCH(AF$1,Dados!$1:$1,0))</f>
        <v>50</v>
      </c>
      <c r="AG87" s="43">
        <f t="array" ref="AG87">INDEX(Dados!$1:$350,MATCH($B87,Dados!$N:$N,0),MATCH(AG$1,Dados!$1:$1,0))</f>
        <v>0</v>
      </c>
      <c r="AH87" s="43">
        <f t="array" ref="AH87">INDEX(Dados!$1:$350,MATCH($B87,Dados!$N:$N,0),MATCH(AH$1,Dados!$1:$1,0))</f>
        <v>0</v>
      </c>
      <c r="AI87" s="43">
        <f t="array" ref="AI87">INDEX(Dados!$1:$350,MATCH($B87,Dados!$N:$N,0),MATCH(AI$1,Dados!$1:$1,0))</f>
        <v>2</v>
      </c>
      <c r="AJ87" s="43">
        <f t="array" ref="AJ87">INDEX(Dados!$1:$350,MATCH($B87,Dados!$N:$N,0),MATCH(AJ$1,Dados!$1:$1,0))</f>
        <v>0</v>
      </c>
      <c r="AK87" s="43">
        <f t="array" ref="AK87">INDEX(Dados!$1:$350,MATCH($B87,Dados!$N:$N,0),MATCH(AK$1,Dados!$1:$1,0))</f>
        <v>2</v>
      </c>
      <c r="AL87" s="3">
        <v>0.0</v>
      </c>
      <c r="AM87" s="3">
        <v>2.0</v>
      </c>
      <c r="AN87" s="43">
        <f t="array" ref="AN87">INDEX(Dados!$1:$350,MATCH($B87,Dados!$N:$N,0),MATCH(AN$1,Dados!$1:$1,0))</f>
        <v>67</v>
      </c>
      <c r="AO87" s="43">
        <f t="array" ref="AO87">INDEX(Dados!$1:$350,MATCH($B87,Dados!$N:$N,0),MATCH(AO$1,Dados!$1:$1,0))</f>
        <v>0</v>
      </c>
      <c r="AP87" s="43">
        <f t="array" ref="AP87">INDEX(Dados!$1:$350,MATCH($B87,Dados!$N:$N,0),MATCH(AP$1,Dados!$1:$1,0))</f>
        <v>79</v>
      </c>
      <c r="AQ87" s="43">
        <f t="array" ref="AQ87">INDEX(Dados!$1:$350,MATCH($B87,Dados!$N:$N,0),MATCH(AQ$1,Dados!$1:$1,0))</f>
        <v>2</v>
      </c>
      <c r="AR87" s="43">
        <f t="array" ref="AR87">INDEX(Dados!$1:$350,MATCH($B87,Dados!$N:$N,0),MATCH(AR$1,Dados!$1:$1,0))</f>
        <v>0</v>
      </c>
      <c r="AS87" s="3">
        <v>2.0</v>
      </c>
      <c r="AT87" s="43">
        <f t="array" ref="AT87">INDEX(Dados!$1:$350,MATCH($B87,Dados!$N:$N,0),MATCH(AT$1,Dados!$1:$1,0))</f>
        <v>0</v>
      </c>
      <c r="AU87" s="43">
        <f t="array" ref="AU87">INDEX(Dados!$1:$350,MATCH($B87,Dados!$N:$N,0),MATCH(AU$1,Dados!$1:$1,0))</f>
        <v>2</v>
      </c>
      <c r="AV87" s="43">
        <f t="array" ref="AV87">INDEX(Dados!$1:$350,MATCH($B87,Dados!$N:$N,0),MATCH(AV$1,Dados!$1:$1,0))</f>
        <v>0</v>
      </c>
      <c r="AW87" s="43">
        <f t="array" ref="AW87">INDEX(Dados!$1:$350,MATCH($B87,Dados!$N:$N,0),MATCH(AW$1,Dados!$1:$1,0))</f>
        <v>2</v>
      </c>
      <c r="AX87" s="43">
        <f t="array" ref="AX87">INDEX(Dados!$1:$350,MATCH($B87,Dados!$N:$N,0),MATCH(AX$1,Dados!$1:$1,0))</f>
        <v>724</v>
      </c>
      <c r="AY87" s="43">
        <f t="array" ref="AY87">INDEX(Dados!$1:$350,MATCH($B87,Dados!$N:$N,0),MATCH(AY$1,Dados!$1:$1,0))</f>
        <v>2</v>
      </c>
      <c r="AZ87" s="43">
        <f t="array" ref="AZ87">INDEX(Dados!$1:$350,MATCH($B87,Dados!$N:$N,0),MATCH(AZ$1,Dados!$1:$1,0))</f>
        <v>254</v>
      </c>
      <c r="BA87" s="43">
        <f t="array" ref="BA87">INDEX(Dados!$1:$350,MATCH($B87,Dados!$N:$N,0),MATCH(BA$1,Dados!$1:$1,0))</f>
        <v>2</v>
      </c>
      <c r="BB87" s="43">
        <f t="array" ref="BB87">INDEX(Dados!$1:$350,MATCH($B87,Dados!$N:$N,0),MATCH(BB$1,Dados!$1:$1,0))</f>
        <v>2</v>
      </c>
      <c r="BC87" s="43">
        <f t="array" ref="BC87">INDEX(Dados!$1:$350,MATCH($B87,Dados!$N:$N,0),MATCH(BC$1,Dados!$1:$1,0))</f>
        <v>5</v>
      </c>
      <c r="BD87" s="43">
        <f t="array" ref="BD87">INDEX(Dados!$1:$350,MATCH($B87,Dados!$N:$N,0),MATCH(BD$1,Dados!$1:$1,0))</f>
        <v>2</v>
      </c>
      <c r="BE87" s="43">
        <f t="array" ref="BE87">INDEX(Dados!$1:$350,MATCH($B87,Dados!$N:$N,0),MATCH(BE$1,Dados!$1:$1,0))</f>
        <v>0</v>
      </c>
      <c r="BF87" s="43">
        <f t="array" ref="BF87">INDEX(Dados!$1:$350,MATCH($B87,Dados!$N:$N,0),MATCH(BF$1,Dados!$1:$1,0))</f>
        <v>0</v>
      </c>
      <c r="BG87" s="43">
        <f t="array" ref="BG87">INDEX(Dados!$1:$350,MATCH($B87,Dados!$N:$N,0),MATCH(BG$1,Dados!$1:$1,0))</f>
        <v>0</v>
      </c>
      <c r="BH87" s="43">
        <f t="array" ref="BH87">INDEX(Dados!$1:$350,MATCH($B87,Dados!$N:$N,0),MATCH(BH$1,Dados!$1:$1,0))</f>
        <v>2</v>
      </c>
      <c r="BI87" s="43">
        <f t="array" ref="BI87">INDEX(Dados!$1:$350,MATCH($B87,Dados!$N:$N,0),MATCH(BI$1,Dados!$1:$1,0))</f>
        <v>1</v>
      </c>
    </row>
    <row r="88">
      <c r="A88" s="3">
        <v>4.8597213817E10</v>
      </c>
      <c r="B88" s="3" t="s">
        <v>1719</v>
      </c>
      <c r="C88" s="3" t="s">
        <v>1718</v>
      </c>
      <c r="D88" s="43">
        <f t="array" ref="D88">INDEX(Dados!$1:$350,MATCH($B88,Dados!$N:$N,0),MATCH(D$1,Dados!$1:$1,0))</f>
        <v>18</v>
      </c>
      <c r="E88" s="44" t="s">
        <v>2562</v>
      </c>
      <c r="F88" s="43" t="s">
        <v>92</v>
      </c>
      <c r="G88" s="43">
        <f t="array" ref="G88">INDEX(Dados!$1:$350,MATCH($B88,Dados!$N:$N,0),MATCH(G$1,Dados!$1:$1,0))</f>
        <v>2022</v>
      </c>
      <c r="H88" s="43">
        <f t="array" ref="H88">INDEX(Dados!$1:$350,MATCH($B88,Dados!$N:$N,0),MATCH(H$1,Dados!$1:$1,0))</f>
        <v>4</v>
      </c>
      <c r="I88" s="43">
        <f t="array" ref="I88">INDEX(Dados!$1:$350,MATCH($B88,Dados!$N:$N,0),MATCH(I$1,Dados!$1:$1,0))</f>
        <v>8</v>
      </c>
      <c r="J88" s="43">
        <f t="array" ref="J88">INDEX(Dados!$1:$350,MATCH($B88,Dados!$N:$N,0),MATCH(J$1,Dados!$1:$1,0))</f>
        <v>0</v>
      </c>
      <c r="K88" s="43">
        <f t="array" ref="K88">INDEX(Dados!$1:$350,MATCH($B88,Dados!$N:$N,0),MATCH(K$1,Dados!$1:$1,0))</f>
        <v>2</v>
      </c>
      <c r="L88" s="43">
        <f t="array" ref="L88">INDEX(Dados!$1:$350,MATCH($B88,Dados!$N:$N,0),MATCH(L$1,Dados!$1:$1,0))</f>
        <v>0</v>
      </c>
      <c r="M88" s="43">
        <f t="array" ref="M88">INDEX(Dados!$1:$350,MATCH($B88,Dados!$N:$N,0),MATCH(M$1,Dados!$1:$1,0))</f>
        <v>2</v>
      </c>
      <c r="N88" s="43">
        <f t="array" ref="N88">INDEX(Dados!$1:$350,MATCH($B88,Dados!$N:$N,0),MATCH(N$1,Dados!$1:$1,0))</f>
        <v>0</v>
      </c>
      <c r="O88" s="43">
        <f t="array" ref="O88">INDEX(Dados!$1:$350,MATCH($B88,Dados!$N:$N,0),MATCH(O$1,Dados!$1:$1,0))</f>
        <v>2</v>
      </c>
      <c r="P88" s="43">
        <f t="array" ref="P88">INDEX(Dados!$1:$350,MATCH($B88,Dados!$N:$N,0),MATCH(P$1,Dados!$1:$1,0))</f>
        <v>1800</v>
      </c>
      <c r="Q88" s="43">
        <f t="array" ref="Q88">INDEX(Dados!$1:$350,MATCH($B88,Dados!$N:$N,0),MATCH(Q$1,Dados!$1:$1,0))</f>
        <v>2</v>
      </c>
      <c r="R88" s="43">
        <f t="array" ref="R88">INDEX(Dados!$1:$350,MATCH($B88,Dados!$N:$N,0),MATCH(R$1,Dados!$1:$1,0))</f>
        <v>0</v>
      </c>
      <c r="S88" s="43">
        <f t="array" ref="S88">INDEX(Dados!$1:$350,MATCH($B88,Dados!$N:$N,0),MATCH(S$1,Dados!$1:$1,0))</f>
        <v>2</v>
      </c>
      <c r="T88" s="43">
        <f t="array" ref="T88">INDEX(Dados!$1:$350,MATCH($B88,Dados!$N:$N,0),MATCH(T$1,Dados!$1:$1,0))</f>
        <v>0</v>
      </c>
      <c r="U88" s="43">
        <f t="array" ref="U88">INDEX(Dados!$1:$350,MATCH($B88,Dados!$N:$N,0),MATCH(U$1,Dados!$1:$1,0))</f>
        <v>2</v>
      </c>
      <c r="V88" s="43">
        <f t="array" ref="V88">INDEX(Dados!$1:$350,MATCH($B88,Dados!$N:$N,0),MATCH(V$1,Dados!$1:$1,0))</f>
        <v>0</v>
      </c>
      <c r="W88" s="43">
        <f t="array" ref="W88">INDEX(Dados!$1:$350,MATCH($B88,Dados!$N:$N,0),MATCH(W$1,Dados!$1:$1,0))</f>
        <v>2</v>
      </c>
      <c r="X88" s="43">
        <f t="array" ref="X88">INDEX(Dados!$1:$350,MATCH($B88,Dados!$N:$N,0),MATCH(X$1,Dados!$1:$1,0))</f>
        <v>1</v>
      </c>
      <c r="Y88" s="43">
        <f t="array" ref="Y88">INDEX(Dados!$1:$350,MATCH($B88,Dados!$N:$N,0),MATCH(Y$1,Dados!$1:$1,0))</f>
        <v>1</v>
      </c>
      <c r="Z88" s="43">
        <f t="array" ref="Z88">INDEX(Dados!$1:$350,MATCH($B88,Dados!$N:$N,0),MATCH(Z$1,Dados!$1:$1,0))</f>
        <v>0</v>
      </c>
      <c r="AA88" s="43">
        <f t="array" ref="AA88">INDEX(Dados!$1:$350,MATCH($B88,Dados!$N:$N,0),MATCH(AA$1,Dados!$1:$1,0))</f>
        <v>2</v>
      </c>
      <c r="AB88" s="45">
        <v>0.0</v>
      </c>
      <c r="AC88" s="45">
        <v>2.0</v>
      </c>
      <c r="AD88" s="43">
        <f t="array" ref="AD88">INDEX(Dados!$1:$350,MATCH($B88,Dados!$N:$N,0),MATCH(AD$1,Dados!$1:$1,0))</f>
        <v>143</v>
      </c>
      <c r="AE88" s="43">
        <f t="array" ref="AE88">INDEX(Dados!$1:$350,MATCH($B88,Dados!$N:$N,0),MATCH(AE$1,Dados!$1:$1,0))</f>
        <v>2</v>
      </c>
      <c r="AF88" s="43">
        <f t="array" ref="AF88">INDEX(Dados!$1:$350,MATCH($B88,Dados!$N:$N,0),MATCH(AF$1,Dados!$1:$1,0))</f>
        <v>333</v>
      </c>
      <c r="AG88" s="43">
        <f t="array" ref="AG88">INDEX(Dados!$1:$350,MATCH($B88,Dados!$N:$N,0),MATCH(AG$1,Dados!$1:$1,0))</f>
        <v>2</v>
      </c>
      <c r="AH88" s="43">
        <f t="array" ref="AH88">INDEX(Dados!$1:$350,MATCH($B88,Dados!$N:$N,0),MATCH(AH$1,Dados!$1:$1,0))</f>
        <v>0</v>
      </c>
      <c r="AI88" s="43">
        <f t="array" ref="AI88">INDEX(Dados!$1:$350,MATCH($B88,Dados!$N:$N,0),MATCH(AI$1,Dados!$1:$1,0))</f>
        <v>2</v>
      </c>
      <c r="AJ88" s="43">
        <f t="array" ref="AJ88">INDEX(Dados!$1:$350,MATCH($B88,Dados!$N:$N,0),MATCH(AJ$1,Dados!$1:$1,0))</f>
        <v>0</v>
      </c>
      <c r="AK88" s="43">
        <f t="array" ref="AK88">INDEX(Dados!$1:$350,MATCH($B88,Dados!$N:$N,0),MATCH(AK$1,Dados!$1:$1,0))</f>
        <v>2</v>
      </c>
      <c r="AL88" s="3">
        <v>0.0</v>
      </c>
      <c r="AM88" s="3">
        <v>2.0</v>
      </c>
      <c r="AN88" s="43">
        <f t="array" ref="AN88">INDEX(Dados!$1:$350,MATCH($B88,Dados!$N:$N,0),MATCH(AN$1,Dados!$1:$1,0))</f>
        <v>0</v>
      </c>
      <c r="AO88" s="43">
        <f t="array" ref="AO88">INDEX(Dados!$1:$350,MATCH($B88,Dados!$N:$N,0),MATCH(AO$1,Dados!$1:$1,0))</f>
        <v>2</v>
      </c>
      <c r="AP88" s="43">
        <f t="array" ref="AP88">INDEX(Dados!$1:$350,MATCH($B88,Dados!$N:$N,0),MATCH(AP$1,Dados!$1:$1,0))</f>
        <v>70</v>
      </c>
      <c r="AQ88" s="43">
        <f t="array" ref="AQ88">INDEX(Dados!$1:$350,MATCH($B88,Dados!$N:$N,0),MATCH(AQ$1,Dados!$1:$1,0))</f>
        <v>0</v>
      </c>
      <c r="AR88" s="43">
        <f t="array" ref="AR88">INDEX(Dados!$1:$350,MATCH($B88,Dados!$N:$N,0),MATCH(AR$1,Dados!$1:$1,0))</f>
        <v>150</v>
      </c>
      <c r="AS88" s="3">
        <v>2.0</v>
      </c>
      <c r="AT88" s="43">
        <f t="array" ref="AT88">INDEX(Dados!$1:$350,MATCH($B88,Dados!$N:$N,0),MATCH(AT$1,Dados!$1:$1,0))</f>
        <v>0</v>
      </c>
      <c r="AU88" s="43">
        <f t="array" ref="AU88">INDEX(Dados!$1:$350,MATCH($B88,Dados!$N:$N,0),MATCH(AU$1,Dados!$1:$1,0))</f>
        <v>2</v>
      </c>
      <c r="AV88" s="43">
        <f t="array" ref="AV88">INDEX(Dados!$1:$350,MATCH($B88,Dados!$N:$N,0),MATCH(AV$1,Dados!$1:$1,0))</f>
        <v>55</v>
      </c>
      <c r="AW88" s="43">
        <f t="array" ref="AW88">INDEX(Dados!$1:$350,MATCH($B88,Dados!$N:$N,0),MATCH(AW$1,Dados!$1:$1,0))</f>
        <v>2</v>
      </c>
      <c r="AX88" s="43">
        <f t="array" ref="AX88">INDEX(Dados!$1:$350,MATCH($B88,Dados!$N:$N,0),MATCH(AX$1,Dados!$1:$1,0))</f>
        <v>0</v>
      </c>
      <c r="AY88" s="43">
        <f t="array" ref="AY88">INDEX(Dados!$1:$350,MATCH($B88,Dados!$N:$N,0),MATCH(AY$1,Dados!$1:$1,0))</f>
        <v>2</v>
      </c>
      <c r="AZ88" s="43">
        <f t="array" ref="AZ88">INDEX(Dados!$1:$350,MATCH($B88,Dados!$N:$N,0),MATCH(AZ$1,Dados!$1:$1,0))</f>
        <v>170</v>
      </c>
      <c r="BA88" s="43">
        <f t="array" ref="BA88">INDEX(Dados!$1:$350,MATCH($B88,Dados!$N:$N,0),MATCH(BA$1,Dados!$1:$1,0))</f>
        <v>2</v>
      </c>
      <c r="BB88" s="43">
        <f t="array" ref="BB88">INDEX(Dados!$1:$350,MATCH($B88,Dados!$N:$N,0),MATCH(BB$1,Dados!$1:$1,0))</f>
        <v>2</v>
      </c>
      <c r="BC88" s="43">
        <f t="array" ref="BC88">INDEX(Dados!$1:$350,MATCH($B88,Dados!$N:$N,0),MATCH(BC$1,Dados!$1:$1,0))</f>
        <v>5</v>
      </c>
      <c r="BD88" s="43">
        <f t="array" ref="BD88">INDEX(Dados!$1:$350,MATCH($B88,Dados!$N:$N,0),MATCH(BD$1,Dados!$1:$1,0))</f>
        <v>3</v>
      </c>
      <c r="BE88" s="43">
        <f t="array" ref="BE88">INDEX(Dados!$1:$350,MATCH($B88,Dados!$N:$N,0),MATCH(BE$1,Dados!$1:$1,0))</f>
        <v>0</v>
      </c>
      <c r="BF88" s="43">
        <f t="array" ref="BF88">INDEX(Dados!$1:$350,MATCH($B88,Dados!$N:$N,0),MATCH(BF$1,Dados!$1:$1,0))</f>
        <v>0</v>
      </c>
      <c r="BG88" s="43">
        <f t="array" ref="BG88">INDEX(Dados!$1:$350,MATCH($B88,Dados!$N:$N,0),MATCH(BG$1,Dados!$1:$1,0))</f>
        <v>0</v>
      </c>
      <c r="BH88" s="43">
        <f t="array" ref="BH88">INDEX(Dados!$1:$350,MATCH($B88,Dados!$N:$N,0),MATCH(BH$1,Dados!$1:$1,0))</f>
        <v>2</v>
      </c>
      <c r="BI88" s="43">
        <f t="array" ref="BI88">INDEX(Dados!$1:$350,MATCH($B88,Dados!$N:$N,0),MATCH(BI$1,Dados!$1:$1,0))</f>
        <v>2</v>
      </c>
    </row>
    <row r="89">
      <c r="A89" s="3">
        <v>5.518190484E10</v>
      </c>
      <c r="B89" s="3" t="s">
        <v>428</v>
      </c>
      <c r="C89" s="3" t="s">
        <v>427</v>
      </c>
      <c r="D89" s="43">
        <f t="array" ref="D89">INDEX(Dados!$1:$350,MATCH($B89,Dados!$N:$N,0),MATCH(D$1,Dados!$1:$1,0))</f>
        <v>17</v>
      </c>
      <c r="E89" s="44" t="s">
        <v>2562</v>
      </c>
      <c r="F89" s="43" t="s">
        <v>92</v>
      </c>
      <c r="G89" s="43">
        <f t="array" ref="G89">INDEX(Dados!$1:$350,MATCH($B89,Dados!$N:$N,0),MATCH(G$1,Dados!$1:$1,0))</f>
        <v>2022</v>
      </c>
      <c r="H89" s="43">
        <f t="array" ref="H89">INDEX(Dados!$1:$350,MATCH($B89,Dados!$N:$N,0),MATCH(H$1,Dados!$1:$1,0))</f>
        <v>3</v>
      </c>
      <c r="I89" s="43">
        <f t="array" ref="I89">INDEX(Dados!$1:$350,MATCH($B89,Dados!$N:$N,0),MATCH(I$1,Dados!$1:$1,0))</f>
        <v>6</v>
      </c>
      <c r="J89" s="43">
        <f t="array" ref="J89">INDEX(Dados!$1:$350,MATCH($B89,Dados!$N:$N,0),MATCH(J$1,Dados!$1:$1,0))</f>
        <v>1300</v>
      </c>
      <c r="K89" s="43">
        <f t="array" ref="K89">INDEX(Dados!$1:$350,MATCH($B89,Dados!$N:$N,0),MATCH(K$1,Dados!$1:$1,0))</f>
        <v>0</v>
      </c>
      <c r="L89" s="43">
        <f t="array" ref="L89">INDEX(Dados!$1:$350,MATCH($B89,Dados!$N:$N,0),MATCH(L$1,Dados!$1:$1,0))</f>
        <v>0</v>
      </c>
      <c r="M89" s="43">
        <f t="array" ref="M89">INDEX(Dados!$1:$350,MATCH($B89,Dados!$N:$N,0),MATCH(M$1,Dados!$1:$1,0))</f>
        <v>2</v>
      </c>
      <c r="N89" s="43">
        <f t="array" ref="N89">INDEX(Dados!$1:$350,MATCH($B89,Dados!$N:$N,0),MATCH(N$1,Dados!$1:$1,0))</f>
        <v>1410</v>
      </c>
      <c r="O89" s="43">
        <f t="array" ref="O89">INDEX(Dados!$1:$350,MATCH($B89,Dados!$N:$N,0),MATCH(O$1,Dados!$1:$1,0))</f>
        <v>2</v>
      </c>
      <c r="P89" s="43">
        <f t="array" ref="P89">INDEX(Dados!$1:$350,MATCH($B89,Dados!$N:$N,0),MATCH(P$1,Dados!$1:$1,0))</f>
        <v>0</v>
      </c>
      <c r="Q89" s="43">
        <f t="array" ref="Q89">INDEX(Dados!$1:$350,MATCH($B89,Dados!$N:$N,0),MATCH(Q$1,Dados!$1:$1,0))</f>
        <v>2</v>
      </c>
      <c r="R89" s="43">
        <f t="array" ref="R89">INDEX(Dados!$1:$350,MATCH($B89,Dados!$N:$N,0),MATCH(R$1,Dados!$1:$1,0))</f>
        <v>0</v>
      </c>
      <c r="S89" s="43">
        <f t="array" ref="S89">INDEX(Dados!$1:$350,MATCH($B89,Dados!$N:$N,0),MATCH(S$1,Dados!$1:$1,0))</f>
        <v>2</v>
      </c>
      <c r="T89" s="43">
        <f t="array" ref="T89">INDEX(Dados!$1:$350,MATCH($B89,Dados!$N:$N,0),MATCH(T$1,Dados!$1:$1,0))</f>
        <v>0</v>
      </c>
      <c r="U89" s="43">
        <f t="array" ref="U89">INDEX(Dados!$1:$350,MATCH($B89,Dados!$N:$N,0),MATCH(U$1,Dados!$1:$1,0))</f>
        <v>2</v>
      </c>
      <c r="V89" s="43">
        <f t="array" ref="V89">INDEX(Dados!$1:$350,MATCH($B89,Dados!$N:$N,0),MATCH(V$1,Dados!$1:$1,0))</f>
        <v>0</v>
      </c>
      <c r="W89" s="43">
        <f t="array" ref="W89">INDEX(Dados!$1:$350,MATCH($B89,Dados!$N:$N,0),MATCH(W$1,Dados!$1:$1,0))</f>
        <v>2</v>
      </c>
      <c r="X89" s="43">
        <f t="array" ref="X89">INDEX(Dados!$1:$350,MATCH($B89,Dados!$N:$N,0),MATCH(X$1,Dados!$1:$1,0))</f>
        <v>1</v>
      </c>
      <c r="Y89" s="43">
        <f t="array" ref="Y89">INDEX(Dados!$1:$350,MATCH($B89,Dados!$N:$N,0),MATCH(Y$1,Dados!$1:$1,0))</f>
        <v>2</v>
      </c>
      <c r="Z89" s="43">
        <f t="array" ref="Z89">INDEX(Dados!$1:$350,MATCH($B89,Dados!$N:$N,0),MATCH(Z$1,Dados!$1:$1,0))</f>
        <v>0</v>
      </c>
      <c r="AA89" s="43">
        <f t="array" ref="AA89">INDEX(Dados!$1:$350,MATCH($B89,Dados!$N:$N,0),MATCH(AA$1,Dados!$1:$1,0))</f>
        <v>2</v>
      </c>
      <c r="AB89" s="45">
        <v>0.0</v>
      </c>
      <c r="AC89" s="45">
        <v>2.0</v>
      </c>
      <c r="AD89" s="43">
        <f t="array" ref="AD89">INDEX(Dados!$1:$350,MATCH($B89,Dados!$N:$N,0),MATCH(AD$1,Dados!$1:$1,0))</f>
        <v>33</v>
      </c>
      <c r="AE89" s="43">
        <f t="array" ref="AE89">INDEX(Dados!$1:$350,MATCH($B89,Dados!$N:$N,0),MATCH(AE$1,Dados!$1:$1,0))</f>
        <v>2</v>
      </c>
      <c r="AF89" s="43">
        <f t="array" ref="AF89">INDEX(Dados!$1:$350,MATCH($B89,Dados!$N:$N,0),MATCH(AF$1,Dados!$1:$1,0))</f>
        <v>119</v>
      </c>
      <c r="AG89" s="43">
        <f t="array" ref="AG89">INDEX(Dados!$1:$350,MATCH($B89,Dados!$N:$N,0),MATCH(AG$1,Dados!$1:$1,0))</f>
        <v>2</v>
      </c>
      <c r="AH89" s="43">
        <f t="array" ref="AH89">INDEX(Dados!$1:$350,MATCH($B89,Dados!$N:$N,0),MATCH(AH$1,Dados!$1:$1,0))</f>
        <v>0</v>
      </c>
      <c r="AI89" s="43">
        <f t="array" ref="AI89">INDEX(Dados!$1:$350,MATCH($B89,Dados!$N:$N,0),MATCH(AI$1,Dados!$1:$1,0))</f>
        <v>2</v>
      </c>
      <c r="AJ89" s="43">
        <f t="array" ref="AJ89">INDEX(Dados!$1:$350,MATCH($B89,Dados!$N:$N,0),MATCH(AJ$1,Dados!$1:$1,0))</f>
        <v>216</v>
      </c>
      <c r="AK89" s="43">
        <f t="array" ref="AK89">INDEX(Dados!$1:$350,MATCH($B89,Dados!$N:$N,0),MATCH(AK$1,Dados!$1:$1,0))</f>
        <v>2</v>
      </c>
      <c r="AL89" s="3">
        <v>0.0</v>
      </c>
      <c r="AM89" s="3">
        <v>2.0</v>
      </c>
      <c r="AN89" s="43">
        <f t="array" ref="AN89">INDEX(Dados!$1:$350,MATCH($B89,Dados!$N:$N,0),MATCH(AN$1,Dados!$1:$1,0))</f>
        <v>0</v>
      </c>
      <c r="AO89" s="43">
        <f t="array" ref="AO89">INDEX(Dados!$1:$350,MATCH($B89,Dados!$N:$N,0),MATCH(AO$1,Dados!$1:$1,0))</f>
        <v>2</v>
      </c>
      <c r="AP89" s="43">
        <f t="array" ref="AP89">INDEX(Dados!$1:$350,MATCH($B89,Dados!$N:$N,0),MATCH(AP$1,Dados!$1:$1,0))</f>
        <v>60</v>
      </c>
      <c r="AQ89" s="43">
        <f t="array" ref="AQ89">INDEX(Dados!$1:$350,MATCH($B89,Dados!$N:$N,0),MATCH(AQ$1,Dados!$1:$1,0))</f>
        <v>2</v>
      </c>
      <c r="AR89" s="43">
        <f t="array" ref="AR89">INDEX(Dados!$1:$350,MATCH($B89,Dados!$N:$N,0),MATCH(AR$1,Dados!$1:$1,0))</f>
        <v>600</v>
      </c>
      <c r="AS89" s="3">
        <v>2.0</v>
      </c>
      <c r="AT89" s="43">
        <f t="array" ref="AT89">INDEX(Dados!$1:$350,MATCH($B89,Dados!$N:$N,0),MATCH(AT$1,Dados!$1:$1,0))</f>
        <v>0</v>
      </c>
      <c r="AU89" s="43">
        <f t="array" ref="AU89">INDEX(Dados!$1:$350,MATCH($B89,Dados!$N:$N,0),MATCH(AU$1,Dados!$1:$1,0))</f>
        <v>2</v>
      </c>
      <c r="AV89" s="43">
        <f t="array" ref="AV89">INDEX(Dados!$1:$350,MATCH($B89,Dados!$N:$N,0),MATCH(AV$1,Dados!$1:$1,0))</f>
        <v>0</v>
      </c>
      <c r="AW89" s="43">
        <f t="array" ref="AW89">INDEX(Dados!$1:$350,MATCH($B89,Dados!$N:$N,0),MATCH(AW$1,Dados!$1:$1,0))</f>
        <v>2</v>
      </c>
      <c r="AX89" s="43">
        <f t="array" ref="AX89">INDEX(Dados!$1:$350,MATCH($B89,Dados!$N:$N,0),MATCH(AX$1,Dados!$1:$1,0))</f>
        <v>0</v>
      </c>
      <c r="AY89" s="43">
        <f t="array" ref="AY89">INDEX(Dados!$1:$350,MATCH($B89,Dados!$N:$N,0),MATCH(AY$1,Dados!$1:$1,0))</f>
        <v>2</v>
      </c>
      <c r="AZ89" s="43">
        <f t="array" ref="AZ89">INDEX(Dados!$1:$350,MATCH($B89,Dados!$N:$N,0),MATCH(AZ$1,Dados!$1:$1,0))</f>
        <v>200</v>
      </c>
      <c r="BA89" s="43">
        <f t="array" ref="BA89">INDEX(Dados!$1:$350,MATCH($B89,Dados!$N:$N,0),MATCH(BA$1,Dados!$1:$1,0))</f>
        <v>2</v>
      </c>
      <c r="BB89" s="43">
        <f t="array" ref="BB89">INDEX(Dados!$1:$350,MATCH($B89,Dados!$N:$N,0),MATCH(BB$1,Dados!$1:$1,0))</f>
        <v>2</v>
      </c>
      <c r="BC89" s="43">
        <f t="array" ref="BC89">INDEX(Dados!$1:$350,MATCH($B89,Dados!$N:$N,0),MATCH(BC$1,Dados!$1:$1,0))</f>
        <v>5</v>
      </c>
      <c r="BD89" s="43">
        <f t="array" ref="BD89">INDEX(Dados!$1:$350,MATCH($B89,Dados!$N:$N,0),MATCH(BD$1,Dados!$1:$1,0))</f>
        <v>1</v>
      </c>
      <c r="BE89" s="43">
        <f t="array" ref="BE89">INDEX(Dados!$1:$350,MATCH($B89,Dados!$N:$N,0),MATCH(BE$1,Dados!$1:$1,0))</f>
        <v>0</v>
      </c>
      <c r="BF89" s="43">
        <f t="array" ref="BF89">INDEX(Dados!$1:$350,MATCH($B89,Dados!$N:$N,0),MATCH(BF$1,Dados!$1:$1,0))</f>
        <v>0</v>
      </c>
      <c r="BG89" s="43">
        <f t="array" ref="BG89">INDEX(Dados!$1:$350,MATCH($B89,Dados!$N:$N,0),MATCH(BG$1,Dados!$1:$1,0))</f>
        <v>0</v>
      </c>
      <c r="BH89" s="43">
        <f t="array" ref="BH89">INDEX(Dados!$1:$350,MATCH($B89,Dados!$N:$N,0),MATCH(BH$1,Dados!$1:$1,0))</f>
        <v>2</v>
      </c>
      <c r="BI89" s="43">
        <f t="array" ref="BI89">INDEX(Dados!$1:$350,MATCH($B89,Dados!$N:$N,0),MATCH(BI$1,Dados!$1:$1,0))</f>
        <v>2</v>
      </c>
    </row>
    <row r="90">
      <c r="A90" s="3">
        <v>5.2785131878E10</v>
      </c>
      <c r="B90" s="3" t="s">
        <v>2564</v>
      </c>
      <c r="C90" s="3" t="s">
        <v>1290</v>
      </c>
      <c r="D90" s="43" t="str">
        <f t="array" ref="D90">INDEX(Dados!$1:$350,MATCH($B90,Dados!$N:$N,0),MATCH(D$1,Dados!$1:$1,0))</f>
        <v>#N/A</v>
      </c>
      <c r="E90" s="44" t="s">
        <v>2562</v>
      </c>
      <c r="F90" s="43" t="s">
        <v>92</v>
      </c>
      <c r="G90" s="43" t="str">
        <f t="array" ref="G90">INDEX(Dados!$1:$350,MATCH($B90,Dados!$N:$N,0),MATCH(G$1,Dados!$1:$1,0))</f>
        <v>#N/A</v>
      </c>
      <c r="H90" s="43" t="str">
        <f t="array" ref="H90">INDEX(Dados!$1:$350,MATCH($B90,Dados!$N:$N,0),MATCH(H$1,Dados!$1:$1,0))</f>
        <v>#N/A</v>
      </c>
      <c r="I90" s="43" t="str">
        <f t="array" ref="I90">INDEX(Dados!$1:$350,MATCH($B90,Dados!$N:$N,0),MATCH(I$1,Dados!$1:$1,0))</f>
        <v>#N/A</v>
      </c>
      <c r="J90" s="43" t="str">
        <f t="array" ref="J90">INDEX(Dados!$1:$350,MATCH($B90,Dados!$N:$N,0),MATCH(J$1,Dados!$1:$1,0))</f>
        <v>#N/A</v>
      </c>
      <c r="K90" s="43" t="str">
        <f t="array" ref="K90">INDEX(Dados!$1:$350,MATCH($B90,Dados!$N:$N,0),MATCH(K$1,Dados!$1:$1,0))</f>
        <v>#N/A</v>
      </c>
      <c r="L90" s="43" t="str">
        <f t="array" ref="L90">INDEX(Dados!$1:$350,MATCH($B90,Dados!$N:$N,0),MATCH(L$1,Dados!$1:$1,0))</f>
        <v>#N/A</v>
      </c>
      <c r="M90" s="43" t="str">
        <f t="array" ref="M90">INDEX(Dados!$1:$350,MATCH($B90,Dados!$N:$N,0),MATCH(M$1,Dados!$1:$1,0))</f>
        <v>#N/A</v>
      </c>
      <c r="N90" s="43" t="str">
        <f t="array" ref="N90">INDEX(Dados!$1:$350,MATCH($B90,Dados!$N:$N,0),MATCH(N$1,Dados!$1:$1,0))</f>
        <v>#N/A</v>
      </c>
      <c r="O90" s="43" t="str">
        <f t="array" ref="O90">INDEX(Dados!$1:$350,MATCH($B90,Dados!$N:$N,0),MATCH(O$1,Dados!$1:$1,0))</f>
        <v>#N/A</v>
      </c>
      <c r="P90" s="43" t="str">
        <f t="array" ref="P90">INDEX(Dados!$1:$350,MATCH($B90,Dados!$N:$N,0),MATCH(P$1,Dados!$1:$1,0))</f>
        <v>#N/A</v>
      </c>
      <c r="Q90" s="43" t="str">
        <f t="array" ref="Q90">INDEX(Dados!$1:$350,MATCH($B90,Dados!$N:$N,0),MATCH(Q$1,Dados!$1:$1,0))</f>
        <v>#N/A</v>
      </c>
      <c r="R90" s="43" t="str">
        <f t="array" ref="R90">INDEX(Dados!$1:$350,MATCH($B90,Dados!$N:$N,0),MATCH(R$1,Dados!$1:$1,0))</f>
        <v>#N/A</v>
      </c>
      <c r="S90" s="43" t="str">
        <f t="array" ref="S90">INDEX(Dados!$1:$350,MATCH($B90,Dados!$N:$N,0),MATCH(S$1,Dados!$1:$1,0))</f>
        <v>#N/A</v>
      </c>
      <c r="T90" s="43" t="str">
        <f t="array" ref="T90">INDEX(Dados!$1:$350,MATCH($B90,Dados!$N:$N,0),MATCH(T$1,Dados!$1:$1,0))</f>
        <v>#N/A</v>
      </c>
      <c r="U90" s="43" t="str">
        <f t="array" ref="U90">INDEX(Dados!$1:$350,MATCH($B90,Dados!$N:$N,0),MATCH(U$1,Dados!$1:$1,0))</f>
        <v>#N/A</v>
      </c>
      <c r="V90" s="43" t="str">
        <f t="array" ref="V90">INDEX(Dados!$1:$350,MATCH($B90,Dados!$N:$N,0),MATCH(V$1,Dados!$1:$1,0))</f>
        <v>#N/A</v>
      </c>
      <c r="W90" s="43" t="str">
        <f t="array" ref="W90">INDEX(Dados!$1:$350,MATCH($B90,Dados!$N:$N,0),MATCH(W$1,Dados!$1:$1,0))</f>
        <v>#N/A</v>
      </c>
      <c r="X90" s="43" t="str">
        <f t="array" ref="X90">INDEX(Dados!$1:$350,MATCH($B90,Dados!$N:$N,0),MATCH(X$1,Dados!$1:$1,0))</f>
        <v>#N/A</v>
      </c>
      <c r="Y90" s="43" t="str">
        <f t="array" ref="Y90">INDEX(Dados!$1:$350,MATCH($B90,Dados!$N:$N,0),MATCH(Y$1,Dados!$1:$1,0))</f>
        <v>#N/A</v>
      </c>
      <c r="Z90" s="43" t="str">
        <f t="array" ref="Z90">INDEX(Dados!$1:$350,MATCH($B90,Dados!$N:$N,0),MATCH(Z$1,Dados!$1:$1,0))</f>
        <v>#N/A</v>
      </c>
      <c r="AA90" s="43" t="str">
        <f t="array" ref="AA90">INDEX(Dados!$1:$350,MATCH($B90,Dados!$N:$N,0),MATCH(AA$1,Dados!$1:$1,0))</f>
        <v>#N/A</v>
      </c>
      <c r="AB90" s="45">
        <v>0.0</v>
      </c>
      <c r="AC90" s="45">
        <v>2.0</v>
      </c>
      <c r="AD90" s="43" t="str">
        <f t="array" ref="AD90">INDEX(Dados!$1:$350,MATCH($B90,Dados!$N:$N,0),MATCH(AD$1,Dados!$1:$1,0))</f>
        <v>#N/A</v>
      </c>
      <c r="AE90" s="43" t="str">
        <f t="array" ref="AE90">INDEX(Dados!$1:$350,MATCH($B90,Dados!$N:$N,0),MATCH(AE$1,Dados!$1:$1,0))</f>
        <v>#N/A</v>
      </c>
      <c r="AF90" s="43" t="str">
        <f t="array" ref="AF90">INDEX(Dados!$1:$350,MATCH($B90,Dados!$N:$N,0),MATCH(AF$1,Dados!$1:$1,0))</f>
        <v>#N/A</v>
      </c>
      <c r="AG90" s="43" t="str">
        <f t="array" ref="AG90">INDEX(Dados!$1:$350,MATCH($B90,Dados!$N:$N,0),MATCH(AG$1,Dados!$1:$1,0))</f>
        <v>#N/A</v>
      </c>
      <c r="AH90" s="43" t="str">
        <f t="array" ref="AH90">INDEX(Dados!$1:$350,MATCH($B90,Dados!$N:$N,0),MATCH(AH$1,Dados!$1:$1,0))</f>
        <v>#N/A</v>
      </c>
      <c r="AI90" s="43" t="str">
        <f t="array" ref="AI90">INDEX(Dados!$1:$350,MATCH($B90,Dados!$N:$N,0),MATCH(AI$1,Dados!$1:$1,0))</f>
        <v>#N/A</v>
      </c>
      <c r="AJ90" s="43" t="str">
        <f t="array" ref="AJ90">INDEX(Dados!$1:$350,MATCH($B90,Dados!$N:$N,0),MATCH(AJ$1,Dados!$1:$1,0))</f>
        <v>#N/A</v>
      </c>
      <c r="AK90" s="43" t="str">
        <f t="array" ref="AK90">INDEX(Dados!$1:$350,MATCH($B90,Dados!$N:$N,0),MATCH(AK$1,Dados!$1:$1,0))</f>
        <v>#N/A</v>
      </c>
      <c r="AL90" s="3">
        <v>0.0</v>
      </c>
      <c r="AM90" s="3">
        <v>2.0</v>
      </c>
      <c r="AN90" s="43" t="str">
        <f t="array" ref="AN90">INDEX(Dados!$1:$350,MATCH($B90,Dados!$N:$N,0),MATCH(AN$1,Dados!$1:$1,0))</f>
        <v>#N/A</v>
      </c>
      <c r="AO90" s="43" t="str">
        <f t="array" ref="AO90">INDEX(Dados!$1:$350,MATCH($B90,Dados!$N:$N,0),MATCH(AO$1,Dados!$1:$1,0))</f>
        <v>#N/A</v>
      </c>
      <c r="AP90" s="43" t="str">
        <f t="array" ref="AP90">INDEX(Dados!$1:$350,MATCH($B90,Dados!$N:$N,0),MATCH(AP$1,Dados!$1:$1,0))</f>
        <v>#N/A</v>
      </c>
      <c r="AQ90" s="43" t="str">
        <f t="array" ref="AQ90">INDEX(Dados!$1:$350,MATCH($B90,Dados!$N:$N,0),MATCH(AQ$1,Dados!$1:$1,0))</f>
        <v>#N/A</v>
      </c>
      <c r="AR90" s="43" t="str">
        <f t="array" ref="AR90">INDEX(Dados!$1:$350,MATCH($B90,Dados!$N:$N,0),MATCH(AR$1,Dados!$1:$1,0))</f>
        <v>#N/A</v>
      </c>
      <c r="AS90" s="3">
        <v>2.0</v>
      </c>
      <c r="AT90" s="43" t="str">
        <f t="array" ref="AT90">INDEX(Dados!$1:$350,MATCH($B90,Dados!$N:$N,0),MATCH(AT$1,Dados!$1:$1,0))</f>
        <v>#N/A</v>
      </c>
      <c r="AU90" s="43" t="str">
        <f t="array" ref="AU90">INDEX(Dados!$1:$350,MATCH($B90,Dados!$N:$N,0),MATCH(AU$1,Dados!$1:$1,0))</f>
        <v>#N/A</v>
      </c>
      <c r="AV90" s="43" t="str">
        <f t="array" ref="AV90">INDEX(Dados!$1:$350,MATCH($B90,Dados!$N:$N,0),MATCH(AV$1,Dados!$1:$1,0))</f>
        <v>#N/A</v>
      </c>
      <c r="AW90" s="43" t="str">
        <f t="array" ref="AW90">INDEX(Dados!$1:$350,MATCH($B90,Dados!$N:$N,0),MATCH(AW$1,Dados!$1:$1,0))</f>
        <v>#N/A</v>
      </c>
      <c r="AX90" s="43" t="str">
        <f t="array" ref="AX90">INDEX(Dados!$1:$350,MATCH($B90,Dados!$N:$N,0),MATCH(AX$1,Dados!$1:$1,0))</f>
        <v>#N/A</v>
      </c>
      <c r="AY90" s="43" t="str">
        <f t="array" ref="AY90">INDEX(Dados!$1:$350,MATCH($B90,Dados!$N:$N,0),MATCH(AY$1,Dados!$1:$1,0))</f>
        <v>#N/A</v>
      </c>
      <c r="AZ90" s="43" t="str">
        <f t="array" ref="AZ90">INDEX(Dados!$1:$350,MATCH($B90,Dados!$N:$N,0),MATCH(AZ$1,Dados!$1:$1,0))</f>
        <v>#N/A</v>
      </c>
      <c r="BA90" s="43" t="str">
        <f t="array" ref="BA90">INDEX(Dados!$1:$350,MATCH($B90,Dados!$N:$N,0),MATCH(BA$1,Dados!$1:$1,0))</f>
        <v>#N/A</v>
      </c>
      <c r="BB90" s="43" t="str">
        <f t="array" ref="BB90">INDEX(Dados!$1:$350,MATCH($B90,Dados!$N:$N,0),MATCH(BB$1,Dados!$1:$1,0))</f>
        <v>#N/A</v>
      </c>
      <c r="BC90" s="43" t="str">
        <f t="array" ref="BC90">INDEX(Dados!$1:$350,MATCH($B90,Dados!$N:$N,0),MATCH(BC$1,Dados!$1:$1,0))</f>
        <v>#N/A</v>
      </c>
      <c r="BD90" s="43" t="str">
        <f t="array" ref="BD90">INDEX(Dados!$1:$350,MATCH($B90,Dados!$N:$N,0),MATCH(BD$1,Dados!$1:$1,0))</f>
        <v>#N/A</v>
      </c>
      <c r="BE90" s="43" t="str">
        <f t="array" ref="BE90">INDEX(Dados!$1:$350,MATCH($B90,Dados!$N:$N,0),MATCH(BE$1,Dados!$1:$1,0))</f>
        <v>#N/A</v>
      </c>
      <c r="BF90" s="43" t="str">
        <f t="array" ref="BF90">INDEX(Dados!$1:$350,MATCH($B90,Dados!$N:$N,0),MATCH(BF$1,Dados!$1:$1,0))</f>
        <v>#N/A</v>
      </c>
      <c r="BG90" s="43" t="str">
        <f t="array" ref="BG90">INDEX(Dados!$1:$350,MATCH($B90,Dados!$N:$N,0),MATCH(BG$1,Dados!$1:$1,0))</f>
        <v>#N/A</v>
      </c>
      <c r="BH90" s="43" t="str">
        <f t="array" ref="BH90">INDEX(Dados!$1:$350,MATCH($B90,Dados!$N:$N,0),MATCH(BH$1,Dados!$1:$1,0))</f>
        <v>#N/A</v>
      </c>
      <c r="BI90" s="43" t="str">
        <f t="array" ref="BI90">INDEX(Dados!$1:$350,MATCH($B90,Dados!$N:$N,0),MATCH(BI$1,Dados!$1:$1,0))</f>
        <v>#N/A</v>
      </c>
    </row>
    <row r="91">
      <c r="A91" s="3">
        <v>5.1895364833E10</v>
      </c>
      <c r="B91" s="3" t="s">
        <v>1162</v>
      </c>
      <c r="C91" s="3" t="s">
        <v>1161</v>
      </c>
      <c r="D91" s="43">
        <f t="array" ref="D91">INDEX(Dados!$1:$350,MATCH($B91,Dados!$N:$N,0),MATCH(D$1,Dados!$1:$1,0))</f>
        <v>21</v>
      </c>
      <c r="E91" s="44" t="s">
        <v>2562</v>
      </c>
      <c r="F91" s="43" t="s">
        <v>92</v>
      </c>
      <c r="G91" s="43">
        <f t="array" ref="G91">INDEX(Dados!$1:$350,MATCH($B91,Dados!$N:$N,0),MATCH(G$1,Dados!$1:$1,0))</f>
        <v>2023</v>
      </c>
      <c r="H91" s="43">
        <f t="array" ref="H91">INDEX(Dados!$1:$350,MATCH($B91,Dados!$N:$N,0),MATCH(H$1,Dados!$1:$1,0))</f>
        <v>2</v>
      </c>
      <c r="I91" s="43">
        <f t="array" ref="I91">INDEX(Dados!$1:$350,MATCH($B91,Dados!$N:$N,0),MATCH(I$1,Dados!$1:$1,0))</f>
        <v>4</v>
      </c>
      <c r="J91" s="43">
        <f t="array" ref="J91">INDEX(Dados!$1:$350,MATCH($B91,Dados!$N:$N,0),MATCH(J$1,Dados!$1:$1,0))</f>
        <v>0</v>
      </c>
      <c r="K91" s="43">
        <f t="array" ref="K91">INDEX(Dados!$1:$350,MATCH($B91,Dados!$N:$N,0),MATCH(K$1,Dados!$1:$1,0))</f>
        <v>2</v>
      </c>
      <c r="L91" s="43">
        <f t="array" ref="L91">INDEX(Dados!$1:$350,MATCH($B91,Dados!$N:$N,0),MATCH(L$1,Dados!$1:$1,0))</f>
        <v>2176</v>
      </c>
      <c r="M91" s="43">
        <f t="array" ref="M91">INDEX(Dados!$1:$350,MATCH($B91,Dados!$N:$N,0),MATCH(M$1,Dados!$1:$1,0))</f>
        <v>2</v>
      </c>
      <c r="N91" s="43">
        <f t="array" ref="N91">INDEX(Dados!$1:$350,MATCH($B91,Dados!$N:$N,0),MATCH(N$1,Dados!$1:$1,0))</f>
        <v>1279</v>
      </c>
      <c r="O91" s="43">
        <f t="array" ref="O91">INDEX(Dados!$1:$350,MATCH($B91,Dados!$N:$N,0),MATCH(O$1,Dados!$1:$1,0))</f>
        <v>2</v>
      </c>
      <c r="P91" s="43">
        <f t="array" ref="P91">INDEX(Dados!$1:$350,MATCH($B91,Dados!$N:$N,0),MATCH(P$1,Dados!$1:$1,0))</f>
        <v>0</v>
      </c>
      <c r="Q91" s="43">
        <f t="array" ref="Q91">INDEX(Dados!$1:$350,MATCH($B91,Dados!$N:$N,0),MATCH(Q$1,Dados!$1:$1,0))</f>
        <v>2</v>
      </c>
      <c r="R91" s="43">
        <f t="array" ref="R91">INDEX(Dados!$1:$350,MATCH($B91,Dados!$N:$N,0),MATCH(R$1,Dados!$1:$1,0))</f>
        <v>0</v>
      </c>
      <c r="S91" s="43">
        <f t="array" ref="S91">INDEX(Dados!$1:$350,MATCH($B91,Dados!$N:$N,0),MATCH(S$1,Dados!$1:$1,0))</f>
        <v>2</v>
      </c>
      <c r="T91" s="43">
        <f t="array" ref="T91">INDEX(Dados!$1:$350,MATCH($B91,Dados!$N:$N,0),MATCH(T$1,Dados!$1:$1,0))</f>
        <v>0</v>
      </c>
      <c r="U91" s="43">
        <f t="array" ref="U91">INDEX(Dados!$1:$350,MATCH($B91,Dados!$N:$N,0),MATCH(U$1,Dados!$1:$1,0))</f>
        <v>2</v>
      </c>
      <c r="V91" s="43">
        <f t="array" ref="V91">INDEX(Dados!$1:$350,MATCH($B91,Dados!$N:$N,0),MATCH(V$1,Dados!$1:$1,0))</f>
        <v>0</v>
      </c>
      <c r="W91" s="43">
        <f t="array" ref="W91">INDEX(Dados!$1:$350,MATCH($B91,Dados!$N:$N,0),MATCH(W$1,Dados!$1:$1,0))</f>
        <v>2</v>
      </c>
      <c r="X91" s="43">
        <f t="array" ref="X91">INDEX(Dados!$1:$350,MATCH($B91,Dados!$N:$N,0),MATCH(X$1,Dados!$1:$1,0))</f>
        <v>1</v>
      </c>
      <c r="Y91" s="43">
        <f t="array" ref="Y91">INDEX(Dados!$1:$350,MATCH($B91,Dados!$N:$N,0),MATCH(Y$1,Dados!$1:$1,0))</f>
        <v>2</v>
      </c>
      <c r="Z91" s="43">
        <f t="array" ref="Z91">INDEX(Dados!$1:$350,MATCH($B91,Dados!$N:$N,0),MATCH(Z$1,Dados!$1:$1,0))</f>
        <v>0</v>
      </c>
      <c r="AA91" s="43">
        <f t="array" ref="AA91">INDEX(Dados!$1:$350,MATCH($B91,Dados!$N:$N,0),MATCH(AA$1,Dados!$1:$1,0))</f>
        <v>2</v>
      </c>
      <c r="AB91" s="45">
        <v>0.0</v>
      </c>
      <c r="AC91" s="45">
        <v>2.0</v>
      </c>
      <c r="AD91" s="43">
        <f t="array" ref="AD91">INDEX(Dados!$1:$350,MATCH($B91,Dados!$N:$N,0),MATCH(AD$1,Dados!$1:$1,0))</f>
        <v>104</v>
      </c>
      <c r="AE91" s="43">
        <f t="array" ref="AE91">INDEX(Dados!$1:$350,MATCH($B91,Dados!$N:$N,0),MATCH(AE$1,Dados!$1:$1,0))</f>
        <v>2</v>
      </c>
      <c r="AF91" s="43">
        <f t="array" ref="AF91">INDEX(Dados!$1:$350,MATCH($B91,Dados!$N:$N,0),MATCH(AF$1,Dados!$1:$1,0))</f>
        <v>0</v>
      </c>
      <c r="AG91" s="43">
        <f t="array" ref="AG91">INDEX(Dados!$1:$350,MATCH($B91,Dados!$N:$N,0),MATCH(AG$1,Dados!$1:$1,0))</f>
        <v>1</v>
      </c>
      <c r="AH91" s="43">
        <f t="array" ref="AH91">INDEX(Dados!$1:$350,MATCH($B91,Dados!$N:$N,0),MATCH(AH$1,Dados!$1:$1,0))</f>
        <v>0</v>
      </c>
      <c r="AI91" s="43">
        <f t="array" ref="AI91">INDEX(Dados!$1:$350,MATCH($B91,Dados!$N:$N,0),MATCH(AI$1,Dados!$1:$1,0))</f>
        <v>2</v>
      </c>
      <c r="AJ91" s="43">
        <f t="array" ref="AJ91">INDEX(Dados!$1:$350,MATCH($B91,Dados!$N:$N,0),MATCH(AJ$1,Dados!$1:$1,0))</f>
        <v>0</v>
      </c>
      <c r="AK91" s="43">
        <f t="array" ref="AK91">INDEX(Dados!$1:$350,MATCH($B91,Dados!$N:$N,0),MATCH(AK$1,Dados!$1:$1,0))</f>
        <v>1</v>
      </c>
      <c r="AL91" s="3">
        <v>0.0</v>
      </c>
      <c r="AM91" s="3">
        <v>2.0</v>
      </c>
      <c r="AN91" s="43">
        <f t="array" ref="AN91">INDEX(Dados!$1:$350,MATCH($B91,Dados!$N:$N,0),MATCH(AN$1,Dados!$1:$1,0))</f>
        <v>127</v>
      </c>
      <c r="AO91" s="43">
        <f t="array" ref="AO91">INDEX(Dados!$1:$350,MATCH($B91,Dados!$N:$N,0),MATCH(AO$1,Dados!$1:$1,0))</f>
        <v>2</v>
      </c>
      <c r="AP91" s="43">
        <f t="array" ref="AP91">INDEX(Dados!$1:$350,MATCH($B91,Dados!$N:$N,0),MATCH(AP$1,Dados!$1:$1,0))</f>
        <v>65</v>
      </c>
      <c r="AQ91" s="43">
        <f t="array" ref="AQ91">INDEX(Dados!$1:$350,MATCH($B91,Dados!$N:$N,0),MATCH(AQ$1,Dados!$1:$1,0))</f>
        <v>2</v>
      </c>
      <c r="AR91" s="43">
        <f t="array" ref="AR91">INDEX(Dados!$1:$350,MATCH($B91,Dados!$N:$N,0),MATCH(AR$1,Dados!$1:$1,0))</f>
        <v>344</v>
      </c>
      <c r="AS91" s="3">
        <v>2.0</v>
      </c>
      <c r="AT91" s="43">
        <f t="array" ref="AT91">INDEX(Dados!$1:$350,MATCH($B91,Dados!$N:$N,0),MATCH(AT$1,Dados!$1:$1,0))</f>
        <v>660</v>
      </c>
      <c r="AU91" s="43">
        <f t="array" ref="AU91">INDEX(Dados!$1:$350,MATCH($B91,Dados!$N:$N,0),MATCH(AU$1,Dados!$1:$1,0))</f>
        <v>2</v>
      </c>
      <c r="AV91" s="43">
        <f t="array" ref="AV91">INDEX(Dados!$1:$350,MATCH($B91,Dados!$N:$N,0),MATCH(AV$1,Dados!$1:$1,0))</f>
        <v>0</v>
      </c>
      <c r="AW91" s="43">
        <f t="array" ref="AW91">INDEX(Dados!$1:$350,MATCH($B91,Dados!$N:$N,0),MATCH(AW$1,Dados!$1:$1,0))</f>
        <v>2</v>
      </c>
      <c r="AX91" s="43">
        <f t="array" ref="AX91">INDEX(Dados!$1:$350,MATCH($B91,Dados!$N:$N,0),MATCH(AX$1,Dados!$1:$1,0))</f>
        <v>32304</v>
      </c>
      <c r="AY91" s="43">
        <f t="array" ref="AY91">INDEX(Dados!$1:$350,MATCH($B91,Dados!$N:$N,0),MATCH(AY$1,Dados!$1:$1,0))</f>
        <v>2</v>
      </c>
      <c r="AZ91" s="43">
        <f t="array" ref="AZ91">INDEX(Dados!$1:$350,MATCH($B91,Dados!$N:$N,0),MATCH(AZ$1,Dados!$1:$1,0))</f>
        <v>210</v>
      </c>
      <c r="BA91" s="43">
        <f t="array" ref="BA91">INDEX(Dados!$1:$350,MATCH($B91,Dados!$N:$N,0),MATCH(BA$1,Dados!$1:$1,0))</f>
        <v>2</v>
      </c>
      <c r="BB91" s="43">
        <f t="array" ref="BB91">INDEX(Dados!$1:$350,MATCH($B91,Dados!$N:$N,0),MATCH(BB$1,Dados!$1:$1,0))</f>
        <v>1</v>
      </c>
      <c r="BC91" s="43">
        <f t="array" ref="BC91">INDEX(Dados!$1:$350,MATCH($B91,Dados!$N:$N,0),MATCH(BC$1,Dados!$1:$1,0))</f>
        <v>2</v>
      </c>
      <c r="BD91" s="43">
        <f t="array" ref="BD91">INDEX(Dados!$1:$350,MATCH($B91,Dados!$N:$N,0),MATCH(BD$1,Dados!$1:$1,0))</f>
        <v>1</v>
      </c>
      <c r="BE91" s="43">
        <f t="array" ref="BE91">INDEX(Dados!$1:$350,MATCH($B91,Dados!$N:$N,0),MATCH(BE$1,Dados!$1:$1,0))</f>
        <v>0</v>
      </c>
      <c r="BF91" s="43">
        <f t="array" ref="BF91">INDEX(Dados!$1:$350,MATCH($B91,Dados!$N:$N,0),MATCH(BF$1,Dados!$1:$1,0))</f>
        <v>1</v>
      </c>
      <c r="BG91" s="43">
        <f t="array" ref="BG91">INDEX(Dados!$1:$350,MATCH($B91,Dados!$N:$N,0),MATCH(BG$1,Dados!$1:$1,0))</f>
        <v>0</v>
      </c>
      <c r="BH91" s="43">
        <f t="array" ref="BH91">INDEX(Dados!$1:$350,MATCH($B91,Dados!$N:$N,0),MATCH(BH$1,Dados!$1:$1,0))</f>
        <v>1</v>
      </c>
      <c r="BI91" s="43">
        <f t="array" ref="BI91">INDEX(Dados!$1:$350,MATCH($B91,Dados!$N:$N,0),MATCH(BI$1,Dados!$1:$1,0))</f>
        <v>1</v>
      </c>
    </row>
    <row r="92">
      <c r="A92" s="3">
        <v>5.4360483821E10</v>
      </c>
      <c r="B92" s="3" t="s">
        <v>825</v>
      </c>
      <c r="C92" s="3" t="s">
        <v>824</v>
      </c>
      <c r="D92" s="43">
        <f t="array" ref="D92">INDEX(Dados!$1:$350,MATCH($B92,Dados!$N:$N,0),MATCH(D$1,Dados!$1:$1,0))</f>
        <v>18</v>
      </c>
      <c r="E92" s="44" t="s">
        <v>2562</v>
      </c>
      <c r="F92" s="43" t="s">
        <v>92</v>
      </c>
      <c r="G92" s="43">
        <f t="array" ref="G92">INDEX(Dados!$1:$350,MATCH($B92,Dados!$N:$N,0),MATCH(G$1,Dados!$1:$1,0))</f>
        <v>2023</v>
      </c>
      <c r="H92" s="43">
        <f t="array" ref="H92">INDEX(Dados!$1:$350,MATCH($B92,Dados!$N:$N,0),MATCH(H$1,Dados!$1:$1,0))</f>
        <v>6</v>
      </c>
      <c r="I92" s="43">
        <f t="array" ref="I92">INDEX(Dados!$1:$350,MATCH($B92,Dados!$N:$N,0),MATCH(I$1,Dados!$1:$1,0))</f>
        <v>2</v>
      </c>
      <c r="J92" s="43">
        <f t="array" ref="J92">INDEX(Dados!$1:$350,MATCH($B92,Dados!$N:$N,0),MATCH(J$1,Dados!$1:$1,0))</f>
        <v>0</v>
      </c>
      <c r="K92" s="43">
        <f t="array" ref="K92">INDEX(Dados!$1:$350,MATCH($B92,Dados!$N:$N,0),MATCH(K$1,Dados!$1:$1,0))</f>
        <v>2</v>
      </c>
      <c r="L92" s="43">
        <f t="array" ref="L92">INDEX(Dados!$1:$350,MATCH($B92,Dados!$N:$N,0),MATCH(L$1,Dados!$1:$1,0))</f>
        <v>0</v>
      </c>
      <c r="M92" s="43">
        <f t="array" ref="M92">INDEX(Dados!$1:$350,MATCH($B92,Dados!$N:$N,0),MATCH(M$1,Dados!$1:$1,0))</f>
        <v>2</v>
      </c>
      <c r="N92" s="43">
        <f t="array" ref="N92">INDEX(Dados!$1:$350,MATCH($B92,Dados!$N:$N,0),MATCH(N$1,Dados!$1:$1,0))</f>
        <v>0</v>
      </c>
      <c r="O92" s="43">
        <f t="array" ref="O92">INDEX(Dados!$1:$350,MATCH($B92,Dados!$N:$N,0),MATCH(O$1,Dados!$1:$1,0))</f>
        <v>2</v>
      </c>
      <c r="P92" s="43">
        <f t="array" ref="P92">INDEX(Dados!$1:$350,MATCH($B92,Dados!$N:$N,0),MATCH(P$1,Dados!$1:$1,0))</f>
        <v>0</v>
      </c>
      <c r="Q92" s="43">
        <f t="array" ref="Q92">INDEX(Dados!$1:$350,MATCH($B92,Dados!$N:$N,0),MATCH(Q$1,Dados!$1:$1,0))</f>
        <v>2</v>
      </c>
      <c r="R92" s="43">
        <f t="array" ref="R92">INDEX(Dados!$1:$350,MATCH($B92,Dados!$N:$N,0),MATCH(R$1,Dados!$1:$1,0))</f>
        <v>0</v>
      </c>
      <c r="S92" s="43">
        <f t="array" ref="S92">INDEX(Dados!$1:$350,MATCH($B92,Dados!$N:$N,0),MATCH(S$1,Dados!$1:$1,0))</f>
        <v>2</v>
      </c>
      <c r="T92" s="43">
        <f t="array" ref="T92">INDEX(Dados!$1:$350,MATCH($B92,Dados!$N:$N,0),MATCH(T$1,Dados!$1:$1,0))</f>
        <v>3500</v>
      </c>
      <c r="U92" s="43">
        <f t="array" ref="U92">INDEX(Dados!$1:$350,MATCH($B92,Dados!$N:$N,0),MATCH(U$1,Dados!$1:$1,0))</f>
        <v>2</v>
      </c>
      <c r="V92" s="43">
        <f t="array" ref="V92">INDEX(Dados!$1:$350,MATCH($B92,Dados!$N:$N,0),MATCH(V$1,Dados!$1:$1,0))</f>
        <v>0</v>
      </c>
      <c r="W92" s="43">
        <f t="array" ref="W92">INDEX(Dados!$1:$350,MATCH($B92,Dados!$N:$N,0),MATCH(W$1,Dados!$1:$1,0))</f>
        <v>2</v>
      </c>
      <c r="X92" s="43">
        <f t="array" ref="X92">INDEX(Dados!$1:$350,MATCH($B92,Dados!$N:$N,0),MATCH(X$1,Dados!$1:$1,0))</f>
        <v>3</v>
      </c>
      <c r="Y92" s="43">
        <f t="array" ref="Y92">INDEX(Dados!$1:$350,MATCH($B92,Dados!$N:$N,0),MATCH(Y$1,Dados!$1:$1,0))</f>
        <v>1</v>
      </c>
      <c r="Z92" s="43">
        <f t="array" ref="Z92">INDEX(Dados!$1:$350,MATCH($B92,Dados!$N:$N,0),MATCH(Z$1,Dados!$1:$1,0))</f>
        <v>1500</v>
      </c>
      <c r="AA92" s="43">
        <f t="array" ref="AA92">INDEX(Dados!$1:$350,MATCH($B92,Dados!$N:$N,0),MATCH(AA$1,Dados!$1:$1,0))</f>
        <v>2</v>
      </c>
      <c r="AB92" s="45">
        <v>0.0</v>
      </c>
      <c r="AC92" s="45">
        <v>2.0</v>
      </c>
      <c r="AD92" s="43">
        <f t="array" ref="AD92">INDEX(Dados!$1:$350,MATCH($B92,Dados!$N:$N,0),MATCH(AD$1,Dados!$1:$1,0))</f>
        <v>105</v>
      </c>
      <c r="AE92" s="43">
        <f t="array" ref="AE92">INDEX(Dados!$1:$350,MATCH($B92,Dados!$N:$N,0),MATCH(AE$1,Dados!$1:$1,0))</f>
        <v>2</v>
      </c>
      <c r="AF92" s="43">
        <f t="array" ref="AF92">INDEX(Dados!$1:$350,MATCH($B92,Dados!$N:$N,0),MATCH(AF$1,Dados!$1:$1,0))</f>
        <v>309</v>
      </c>
      <c r="AG92" s="43">
        <f t="array" ref="AG92">INDEX(Dados!$1:$350,MATCH($B92,Dados!$N:$N,0),MATCH(AG$1,Dados!$1:$1,0))</f>
        <v>2</v>
      </c>
      <c r="AH92" s="43">
        <f t="array" ref="AH92">INDEX(Dados!$1:$350,MATCH($B92,Dados!$N:$N,0),MATCH(AH$1,Dados!$1:$1,0))</f>
        <v>0</v>
      </c>
      <c r="AI92" s="43">
        <f t="array" ref="AI92">INDEX(Dados!$1:$350,MATCH($B92,Dados!$N:$N,0),MATCH(AI$1,Dados!$1:$1,0))</f>
        <v>2</v>
      </c>
      <c r="AJ92" s="43">
        <f t="array" ref="AJ92">INDEX(Dados!$1:$350,MATCH($B92,Dados!$N:$N,0),MATCH(AJ$1,Dados!$1:$1,0))</f>
        <v>0</v>
      </c>
      <c r="AK92" s="43">
        <f t="array" ref="AK92">INDEX(Dados!$1:$350,MATCH($B92,Dados!$N:$N,0),MATCH(AK$1,Dados!$1:$1,0))</f>
        <v>2</v>
      </c>
      <c r="AL92" s="3">
        <v>0.0</v>
      </c>
      <c r="AM92" s="3">
        <v>2.0</v>
      </c>
      <c r="AN92" s="43">
        <f t="array" ref="AN92">INDEX(Dados!$1:$350,MATCH($B92,Dados!$N:$N,0),MATCH(AN$1,Dados!$1:$1,0))</f>
        <v>50</v>
      </c>
      <c r="AO92" s="43">
        <f t="array" ref="AO92">INDEX(Dados!$1:$350,MATCH($B92,Dados!$N:$N,0),MATCH(AO$1,Dados!$1:$1,0))</f>
        <v>0</v>
      </c>
      <c r="AP92" s="43">
        <f t="array" ref="AP92">INDEX(Dados!$1:$350,MATCH($B92,Dados!$N:$N,0),MATCH(AP$1,Dados!$1:$1,0))</f>
        <v>140</v>
      </c>
      <c r="AQ92" s="43">
        <f t="array" ref="AQ92">INDEX(Dados!$1:$350,MATCH($B92,Dados!$N:$N,0),MATCH(AQ$1,Dados!$1:$1,0))</f>
        <v>2</v>
      </c>
      <c r="AR92" s="43">
        <f t="array" ref="AR92">INDEX(Dados!$1:$350,MATCH($B92,Dados!$N:$N,0),MATCH(AR$1,Dados!$1:$1,0))</f>
        <v>100</v>
      </c>
      <c r="AS92" s="3">
        <v>2.0</v>
      </c>
      <c r="AT92" s="43">
        <f t="array" ref="AT92">INDEX(Dados!$1:$350,MATCH($B92,Dados!$N:$N,0),MATCH(AT$1,Dados!$1:$1,0))</f>
        <v>0</v>
      </c>
      <c r="AU92" s="43">
        <f t="array" ref="AU92">INDEX(Dados!$1:$350,MATCH($B92,Dados!$N:$N,0),MATCH(AU$1,Dados!$1:$1,0))</f>
        <v>2</v>
      </c>
      <c r="AV92" s="43">
        <f t="array" ref="AV92">INDEX(Dados!$1:$350,MATCH($B92,Dados!$N:$N,0),MATCH(AV$1,Dados!$1:$1,0))</f>
        <v>990</v>
      </c>
      <c r="AW92" s="43">
        <f t="array" ref="AW92">INDEX(Dados!$1:$350,MATCH($B92,Dados!$N:$N,0),MATCH(AW$1,Dados!$1:$1,0))</f>
        <v>2</v>
      </c>
      <c r="AX92" s="43">
        <f t="array" ref="AX92">INDEX(Dados!$1:$350,MATCH($B92,Dados!$N:$N,0),MATCH(AX$1,Dados!$1:$1,0))</f>
        <v>23885</v>
      </c>
      <c r="AY92" s="43">
        <f t="array" ref="AY92">INDEX(Dados!$1:$350,MATCH($B92,Dados!$N:$N,0),MATCH(AY$1,Dados!$1:$1,0))</f>
        <v>2</v>
      </c>
      <c r="AZ92" s="43">
        <f t="array" ref="AZ92">INDEX(Dados!$1:$350,MATCH($B92,Dados!$N:$N,0),MATCH(AZ$1,Dados!$1:$1,0))</f>
        <v>576</v>
      </c>
      <c r="BA92" s="43">
        <f t="array" ref="BA92">INDEX(Dados!$1:$350,MATCH($B92,Dados!$N:$N,0),MATCH(BA$1,Dados!$1:$1,0))</f>
        <v>2</v>
      </c>
      <c r="BB92" s="43">
        <f t="array" ref="BB92">INDEX(Dados!$1:$350,MATCH($B92,Dados!$N:$N,0),MATCH(BB$1,Dados!$1:$1,0))</f>
        <v>5</v>
      </c>
      <c r="BC92" s="43">
        <f t="array" ref="BC92">INDEX(Dados!$1:$350,MATCH($B92,Dados!$N:$N,0),MATCH(BC$1,Dados!$1:$1,0))</f>
        <v>6</v>
      </c>
      <c r="BD92" s="43">
        <f t="array" ref="BD92">INDEX(Dados!$1:$350,MATCH($B92,Dados!$N:$N,0),MATCH(BD$1,Dados!$1:$1,0))</f>
        <v>2</v>
      </c>
      <c r="BE92" s="43">
        <f t="array" ref="BE92">INDEX(Dados!$1:$350,MATCH($B92,Dados!$N:$N,0),MATCH(BE$1,Dados!$1:$1,0))</f>
        <v>0</v>
      </c>
      <c r="BF92" s="43">
        <f t="array" ref="BF92">INDEX(Dados!$1:$350,MATCH($B92,Dados!$N:$N,0),MATCH(BF$1,Dados!$1:$1,0))</f>
        <v>1</v>
      </c>
      <c r="BG92" s="43">
        <f t="array" ref="BG92">INDEX(Dados!$1:$350,MATCH($B92,Dados!$N:$N,0),MATCH(BG$1,Dados!$1:$1,0))</f>
        <v>0</v>
      </c>
      <c r="BH92" s="43">
        <f t="array" ref="BH92">INDEX(Dados!$1:$350,MATCH($B92,Dados!$N:$N,0),MATCH(BH$1,Dados!$1:$1,0))</f>
        <v>2</v>
      </c>
      <c r="BI92" s="43">
        <f t="array" ref="BI92">INDEX(Dados!$1:$350,MATCH($B92,Dados!$N:$N,0),MATCH(BI$1,Dados!$1:$1,0))</f>
        <v>1</v>
      </c>
    </row>
    <row r="93">
      <c r="A93" s="3">
        <v>5.5380168892E10</v>
      </c>
      <c r="B93" s="3" t="s">
        <v>1775</v>
      </c>
      <c r="C93" s="3" t="s">
        <v>1774</v>
      </c>
      <c r="D93" s="43">
        <f t="array" ref="D93">INDEX(Dados!$1:$350,MATCH($B93,Dados!$N:$N,0),MATCH(D$1,Dados!$1:$1,0))</f>
        <v>17</v>
      </c>
      <c r="E93" s="44" t="s">
        <v>2562</v>
      </c>
      <c r="F93" s="43" t="s">
        <v>92</v>
      </c>
      <c r="G93" s="43">
        <f t="array" ref="G93">INDEX(Dados!$1:$350,MATCH($B93,Dados!$N:$N,0),MATCH(G$1,Dados!$1:$1,0))</f>
        <v>2023</v>
      </c>
      <c r="H93" s="43">
        <f t="array" ref="H93">INDEX(Dados!$1:$350,MATCH($B93,Dados!$N:$N,0),MATCH(H$1,Dados!$1:$1,0))</f>
        <v>2</v>
      </c>
      <c r="I93" s="43">
        <f t="array" ref="I93">INDEX(Dados!$1:$350,MATCH($B93,Dados!$N:$N,0),MATCH(I$1,Dados!$1:$1,0))</f>
        <v>4</v>
      </c>
      <c r="J93" s="43">
        <f t="array" ref="J93">INDEX(Dados!$1:$350,MATCH($B93,Dados!$N:$N,0),MATCH(J$1,Dados!$1:$1,0))</f>
        <v>0</v>
      </c>
      <c r="K93" s="43">
        <f t="array" ref="K93">INDEX(Dados!$1:$350,MATCH($B93,Dados!$N:$N,0),MATCH(K$1,Dados!$1:$1,0))</f>
        <v>2</v>
      </c>
      <c r="L93" s="43">
        <f t="array" ref="L93">INDEX(Dados!$1:$350,MATCH($B93,Dados!$N:$N,0),MATCH(L$1,Dados!$1:$1,0))</f>
        <v>0</v>
      </c>
      <c r="M93" s="43">
        <f t="array" ref="M93">INDEX(Dados!$1:$350,MATCH($B93,Dados!$N:$N,0),MATCH(M$1,Dados!$1:$1,0))</f>
        <v>2</v>
      </c>
      <c r="N93" s="43">
        <f t="array" ref="N93">INDEX(Dados!$1:$350,MATCH($B93,Dados!$N:$N,0),MATCH(N$1,Dados!$1:$1,0))</f>
        <v>1724</v>
      </c>
      <c r="O93" s="43">
        <f t="array" ref="O93">INDEX(Dados!$1:$350,MATCH($B93,Dados!$N:$N,0),MATCH(O$1,Dados!$1:$1,0))</f>
        <v>2</v>
      </c>
      <c r="P93" s="43">
        <f t="array" ref="P93">INDEX(Dados!$1:$350,MATCH($B93,Dados!$N:$N,0),MATCH(P$1,Dados!$1:$1,0))</f>
        <v>0</v>
      </c>
      <c r="Q93" s="43">
        <f t="array" ref="Q93">INDEX(Dados!$1:$350,MATCH($B93,Dados!$N:$N,0),MATCH(Q$1,Dados!$1:$1,0))</f>
        <v>2</v>
      </c>
      <c r="R93" s="43">
        <f t="array" ref="R93">INDEX(Dados!$1:$350,MATCH($B93,Dados!$N:$N,0),MATCH(R$1,Dados!$1:$1,0))</f>
        <v>0</v>
      </c>
      <c r="S93" s="43">
        <f t="array" ref="S93">INDEX(Dados!$1:$350,MATCH($B93,Dados!$N:$N,0),MATCH(S$1,Dados!$1:$1,0))</f>
        <v>2</v>
      </c>
      <c r="T93" s="43">
        <f t="array" ref="T93">INDEX(Dados!$1:$350,MATCH($B93,Dados!$N:$N,0),MATCH(T$1,Dados!$1:$1,0))</f>
        <v>1500</v>
      </c>
      <c r="U93" s="43">
        <f t="array" ref="U93">INDEX(Dados!$1:$350,MATCH($B93,Dados!$N:$N,0),MATCH(U$1,Dados!$1:$1,0))</f>
        <v>2</v>
      </c>
      <c r="V93" s="43">
        <f t="array" ref="V93">INDEX(Dados!$1:$350,MATCH($B93,Dados!$N:$N,0),MATCH(V$1,Dados!$1:$1,0))</f>
        <v>0</v>
      </c>
      <c r="W93" s="43">
        <f t="array" ref="W93">INDEX(Dados!$1:$350,MATCH($B93,Dados!$N:$N,0),MATCH(W$1,Dados!$1:$1,0))</f>
        <v>2</v>
      </c>
      <c r="X93" s="43">
        <f t="array" ref="X93">INDEX(Dados!$1:$350,MATCH($B93,Dados!$N:$N,0),MATCH(X$1,Dados!$1:$1,0))</f>
        <v>1</v>
      </c>
      <c r="Y93" s="43">
        <f t="array" ref="Y93">INDEX(Dados!$1:$350,MATCH($B93,Dados!$N:$N,0),MATCH(Y$1,Dados!$1:$1,0))</f>
        <v>2</v>
      </c>
      <c r="Z93" s="43">
        <f t="array" ref="Z93">INDEX(Dados!$1:$350,MATCH($B93,Dados!$N:$N,0),MATCH(Z$1,Dados!$1:$1,0))</f>
        <v>800</v>
      </c>
      <c r="AA93" s="43">
        <f t="array" ref="AA93">INDEX(Dados!$1:$350,MATCH($B93,Dados!$N:$N,0),MATCH(AA$1,Dados!$1:$1,0))</f>
        <v>2</v>
      </c>
      <c r="AB93" s="45">
        <v>0.0</v>
      </c>
      <c r="AC93" s="45">
        <v>2.0</v>
      </c>
      <c r="AD93" s="43">
        <f t="array" ref="AD93">INDEX(Dados!$1:$350,MATCH($B93,Dados!$N:$N,0),MATCH(AD$1,Dados!$1:$1,0))</f>
        <v>68</v>
      </c>
      <c r="AE93" s="43">
        <f t="array" ref="AE93">INDEX(Dados!$1:$350,MATCH($B93,Dados!$N:$N,0),MATCH(AE$1,Dados!$1:$1,0))</f>
        <v>2</v>
      </c>
      <c r="AF93" s="43">
        <f t="array" ref="AF93">INDEX(Dados!$1:$350,MATCH($B93,Dados!$N:$N,0),MATCH(AF$1,Dados!$1:$1,0))</f>
        <v>205</v>
      </c>
      <c r="AG93" s="43">
        <f t="array" ref="AG93">INDEX(Dados!$1:$350,MATCH($B93,Dados!$N:$N,0),MATCH(AG$1,Dados!$1:$1,0))</f>
        <v>2</v>
      </c>
      <c r="AH93" s="43">
        <f t="array" ref="AH93">INDEX(Dados!$1:$350,MATCH($B93,Dados!$N:$N,0),MATCH(AH$1,Dados!$1:$1,0))</f>
        <v>0</v>
      </c>
      <c r="AI93" s="43">
        <f t="array" ref="AI93">INDEX(Dados!$1:$350,MATCH($B93,Dados!$N:$N,0),MATCH(AI$1,Dados!$1:$1,0))</f>
        <v>2</v>
      </c>
      <c r="AJ93" s="43">
        <f t="array" ref="AJ93">INDEX(Dados!$1:$350,MATCH($B93,Dados!$N:$N,0),MATCH(AJ$1,Dados!$1:$1,0))</f>
        <v>0</v>
      </c>
      <c r="AK93" s="43">
        <f t="array" ref="AK93">INDEX(Dados!$1:$350,MATCH($B93,Dados!$N:$N,0),MATCH(AK$1,Dados!$1:$1,0))</f>
        <v>2</v>
      </c>
      <c r="AL93" s="3">
        <v>0.0</v>
      </c>
      <c r="AM93" s="3">
        <v>2.0</v>
      </c>
      <c r="AN93" s="43">
        <f t="array" ref="AN93">INDEX(Dados!$1:$350,MATCH($B93,Dados!$N:$N,0),MATCH(AN$1,Dados!$1:$1,0))</f>
        <v>61</v>
      </c>
      <c r="AO93" s="43">
        <f t="array" ref="AO93">INDEX(Dados!$1:$350,MATCH($B93,Dados!$N:$N,0),MATCH(AO$1,Dados!$1:$1,0))</f>
        <v>2</v>
      </c>
      <c r="AP93" s="43">
        <f t="array" ref="AP93">INDEX(Dados!$1:$350,MATCH($B93,Dados!$N:$N,0),MATCH(AP$1,Dados!$1:$1,0))</f>
        <v>100</v>
      </c>
      <c r="AQ93" s="43">
        <f t="array" ref="AQ93">INDEX(Dados!$1:$350,MATCH($B93,Dados!$N:$N,0),MATCH(AQ$1,Dados!$1:$1,0))</f>
        <v>2</v>
      </c>
      <c r="AR93" s="43">
        <f t="array" ref="AR93">INDEX(Dados!$1:$350,MATCH($B93,Dados!$N:$N,0),MATCH(AR$1,Dados!$1:$1,0))</f>
        <v>0</v>
      </c>
      <c r="AS93" s="3">
        <v>2.0</v>
      </c>
      <c r="AT93" s="43">
        <f t="array" ref="AT93">INDEX(Dados!$1:$350,MATCH($B93,Dados!$N:$N,0),MATCH(AT$1,Dados!$1:$1,0))</f>
        <v>0</v>
      </c>
      <c r="AU93" s="43">
        <f t="array" ref="AU93">INDEX(Dados!$1:$350,MATCH($B93,Dados!$N:$N,0),MATCH(AU$1,Dados!$1:$1,0))</f>
        <v>2</v>
      </c>
      <c r="AV93" s="43">
        <f t="array" ref="AV93">INDEX(Dados!$1:$350,MATCH($B93,Dados!$N:$N,0),MATCH(AV$1,Dados!$1:$1,0))</f>
        <v>0</v>
      </c>
      <c r="AW93" s="43">
        <f t="array" ref="AW93">INDEX(Dados!$1:$350,MATCH($B93,Dados!$N:$N,0),MATCH(AW$1,Dados!$1:$1,0))</f>
        <v>2</v>
      </c>
      <c r="AX93" s="43">
        <f t="array" ref="AX93">INDEX(Dados!$1:$350,MATCH($B93,Dados!$N:$N,0),MATCH(AX$1,Dados!$1:$1,0))</f>
        <v>0</v>
      </c>
      <c r="AY93" s="43">
        <f t="array" ref="AY93">INDEX(Dados!$1:$350,MATCH($B93,Dados!$N:$N,0),MATCH(AY$1,Dados!$1:$1,0))</f>
        <v>2</v>
      </c>
      <c r="AZ93" s="43">
        <f t="array" ref="AZ93">INDEX(Dados!$1:$350,MATCH($B93,Dados!$N:$N,0),MATCH(AZ$1,Dados!$1:$1,0))</f>
        <v>0</v>
      </c>
      <c r="BA93" s="43">
        <f t="array" ref="BA93">INDEX(Dados!$1:$350,MATCH($B93,Dados!$N:$N,0),MATCH(BA$1,Dados!$1:$1,0))</f>
        <v>2</v>
      </c>
      <c r="BB93" s="43">
        <f t="array" ref="BB93">INDEX(Dados!$1:$350,MATCH($B93,Dados!$N:$N,0),MATCH(BB$1,Dados!$1:$1,0))</f>
        <v>2</v>
      </c>
      <c r="BC93" s="43">
        <f t="array" ref="BC93">INDEX(Dados!$1:$350,MATCH($B93,Dados!$N:$N,0),MATCH(BC$1,Dados!$1:$1,0))</f>
        <v>4</v>
      </c>
      <c r="BD93" s="43">
        <f t="array" ref="BD93">INDEX(Dados!$1:$350,MATCH($B93,Dados!$N:$N,0),MATCH(BD$1,Dados!$1:$1,0))</f>
        <v>2</v>
      </c>
      <c r="BE93" s="43">
        <f t="array" ref="BE93">INDEX(Dados!$1:$350,MATCH($B93,Dados!$N:$N,0),MATCH(BE$1,Dados!$1:$1,0))</f>
        <v>0</v>
      </c>
      <c r="BF93" s="43">
        <f t="array" ref="BF93">INDEX(Dados!$1:$350,MATCH($B93,Dados!$N:$N,0),MATCH(BF$1,Dados!$1:$1,0))</f>
        <v>1</v>
      </c>
      <c r="BG93" s="43">
        <f t="array" ref="BG93">INDEX(Dados!$1:$350,MATCH($B93,Dados!$N:$N,0),MATCH(BG$1,Dados!$1:$1,0))</f>
        <v>0</v>
      </c>
      <c r="BH93" s="43">
        <f t="array" ref="BH93">INDEX(Dados!$1:$350,MATCH($B93,Dados!$N:$N,0),MATCH(BH$1,Dados!$1:$1,0))</f>
        <v>1</v>
      </c>
      <c r="BI93" s="43">
        <f t="array" ref="BI93">INDEX(Dados!$1:$350,MATCH($B93,Dados!$N:$N,0),MATCH(BI$1,Dados!$1:$1,0))</f>
        <v>1</v>
      </c>
    </row>
    <row r="94">
      <c r="A94" s="5" t="s">
        <v>1473</v>
      </c>
      <c r="B94" s="3" t="s">
        <v>1472</v>
      </c>
      <c r="C94" s="3" t="s">
        <v>1471</v>
      </c>
      <c r="D94" s="43">
        <f t="array" ref="D94">INDEX(Dados!$1:$350,MATCH($B94,Dados!$N:$N,0),MATCH(D$1,Dados!$1:$1,0))</f>
        <v>18</v>
      </c>
      <c r="E94" s="44" t="s">
        <v>2562</v>
      </c>
      <c r="F94" s="43" t="s">
        <v>92</v>
      </c>
      <c r="G94" s="43">
        <f t="array" ref="G94">INDEX(Dados!$1:$350,MATCH($B94,Dados!$N:$N,0),MATCH(G$1,Dados!$1:$1,0))</f>
        <v>2022</v>
      </c>
      <c r="H94" s="43">
        <f t="array" ref="H94">INDEX(Dados!$1:$350,MATCH($B94,Dados!$N:$N,0),MATCH(H$1,Dados!$1:$1,0))</f>
        <v>4</v>
      </c>
      <c r="I94" s="43">
        <f t="array" ref="I94">INDEX(Dados!$1:$350,MATCH($B94,Dados!$N:$N,0),MATCH(I$1,Dados!$1:$1,0))</f>
        <v>8</v>
      </c>
      <c r="J94" s="43">
        <f t="array" ref="J94">INDEX(Dados!$1:$350,MATCH($B94,Dados!$N:$N,0),MATCH(J$1,Dados!$1:$1,0))</f>
        <v>0</v>
      </c>
      <c r="K94" s="43">
        <f t="array" ref="K94">INDEX(Dados!$1:$350,MATCH($B94,Dados!$N:$N,0),MATCH(K$1,Dados!$1:$1,0))</f>
        <v>2</v>
      </c>
      <c r="L94" s="43">
        <f t="array" ref="L94">INDEX(Dados!$1:$350,MATCH($B94,Dados!$N:$N,0),MATCH(L$1,Dados!$1:$1,0))</f>
        <v>2370</v>
      </c>
      <c r="M94" s="43">
        <f t="array" ref="M94">INDEX(Dados!$1:$350,MATCH($B94,Dados!$N:$N,0),MATCH(M$1,Dados!$1:$1,0))</f>
        <v>2</v>
      </c>
      <c r="N94" s="43">
        <f t="array" ref="N94">INDEX(Dados!$1:$350,MATCH($B94,Dados!$N:$N,0),MATCH(N$1,Dados!$1:$1,0))</f>
        <v>1462</v>
      </c>
      <c r="O94" s="43">
        <f t="array" ref="O94">INDEX(Dados!$1:$350,MATCH($B94,Dados!$N:$N,0),MATCH(O$1,Dados!$1:$1,0))</f>
        <v>2</v>
      </c>
      <c r="P94" s="43">
        <f t="array" ref="P94">INDEX(Dados!$1:$350,MATCH($B94,Dados!$N:$N,0),MATCH(P$1,Dados!$1:$1,0))</f>
        <v>0</v>
      </c>
      <c r="Q94" s="43">
        <f t="array" ref="Q94">INDEX(Dados!$1:$350,MATCH($B94,Dados!$N:$N,0),MATCH(Q$1,Dados!$1:$1,0))</f>
        <v>2</v>
      </c>
      <c r="R94" s="43">
        <f t="array" ref="R94">INDEX(Dados!$1:$350,MATCH($B94,Dados!$N:$N,0),MATCH(R$1,Dados!$1:$1,0))</f>
        <v>0</v>
      </c>
      <c r="S94" s="43">
        <f t="array" ref="S94">INDEX(Dados!$1:$350,MATCH($B94,Dados!$N:$N,0),MATCH(S$1,Dados!$1:$1,0))</f>
        <v>2</v>
      </c>
      <c r="T94" s="43">
        <f t="array" ref="T94">INDEX(Dados!$1:$350,MATCH($B94,Dados!$N:$N,0),MATCH(T$1,Dados!$1:$1,0))</f>
        <v>0</v>
      </c>
      <c r="U94" s="43">
        <f t="array" ref="U94">INDEX(Dados!$1:$350,MATCH($B94,Dados!$N:$N,0),MATCH(U$1,Dados!$1:$1,0))</f>
        <v>2</v>
      </c>
      <c r="V94" s="43">
        <f t="array" ref="V94">INDEX(Dados!$1:$350,MATCH($B94,Dados!$N:$N,0),MATCH(V$1,Dados!$1:$1,0))</f>
        <v>0</v>
      </c>
      <c r="W94" s="43">
        <f t="array" ref="W94">INDEX(Dados!$1:$350,MATCH($B94,Dados!$N:$N,0),MATCH(W$1,Dados!$1:$1,0))</f>
        <v>2</v>
      </c>
      <c r="X94" s="43">
        <f t="array" ref="X94">INDEX(Dados!$1:$350,MATCH($B94,Dados!$N:$N,0),MATCH(X$1,Dados!$1:$1,0))</f>
        <v>1</v>
      </c>
      <c r="Y94" s="43">
        <f t="array" ref="Y94">INDEX(Dados!$1:$350,MATCH($B94,Dados!$N:$N,0),MATCH(Y$1,Dados!$1:$1,0))</f>
        <v>2</v>
      </c>
      <c r="Z94" s="43">
        <f t="array" ref="Z94">INDEX(Dados!$1:$350,MATCH($B94,Dados!$N:$N,0),MATCH(Z$1,Dados!$1:$1,0))</f>
        <v>0</v>
      </c>
      <c r="AA94" s="43">
        <f t="array" ref="AA94">INDEX(Dados!$1:$350,MATCH($B94,Dados!$N:$N,0),MATCH(AA$1,Dados!$1:$1,0))</f>
        <v>2</v>
      </c>
      <c r="AB94" s="45">
        <v>0.0</v>
      </c>
      <c r="AC94" s="45">
        <v>2.0</v>
      </c>
      <c r="AD94" s="43">
        <f t="array" ref="AD94">INDEX(Dados!$1:$350,MATCH($B94,Dados!$N:$N,0),MATCH(AD$1,Dados!$1:$1,0))</f>
        <v>0</v>
      </c>
      <c r="AE94" s="43">
        <f t="array" ref="AE94">INDEX(Dados!$1:$350,MATCH($B94,Dados!$N:$N,0),MATCH(AE$1,Dados!$1:$1,0))</f>
        <v>1</v>
      </c>
      <c r="AF94" s="43">
        <f t="array" ref="AF94">INDEX(Dados!$1:$350,MATCH($B94,Dados!$N:$N,0),MATCH(AF$1,Dados!$1:$1,0))</f>
        <v>163</v>
      </c>
      <c r="AG94" s="43">
        <f t="array" ref="AG94">INDEX(Dados!$1:$350,MATCH($B94,Dados!$N:$N,0),MATCH(AG$1,Dados!$1:$1,0))</f>
        <v>2</v>
      </c>
      <c r="AH94" s="43">
        <f t="array" ref="AH94">INDEX(Dados!$1:$350,MATCH($B94,Dados!$N:$N,0),MATCH(AH$1,Dados!$1:$1,0))</f>
        <v>0</v>
      </c>
      <c r="AI94" s="43">
        <f t="array" ref="AI94">INDEX(Dados!$1:$350,MATCH($B94,Dados!$N:$N,0),MATCH(AI$1,Dados!$1:$1,0))</f>
        <v>2</v>
      </c>
      <c r="AJ94" s="43">
        <f t="array" ref="AJ94">INDEX(Dados!$1:$350,MATCH($B94,Dados!$N:$N,0),MATCH(AJ$1,Dados!$1:$1,0))</f>
        <v>0</v>
      </c>
      <c r="AK94" s="43">
        <f t="array" ref="AK94">INDEX(Dados!$1:$350,MATCH($B94,Dados!$N:$N,0),MATCH(AK$1,Dados!$1:$1,0))</f>
        <v>2</v>
      </c>
      <c r="AL94" s="3">
        <v>0.0</v>
      </c>
      <c r="AM94" s="3">
        <v>2.0</v>
      </c>
      <c r="AN94" s="43">
        <f t="array" ref="AN94">INDEX(Dados!$1:$350,MATCH($B94,Dados!$N:$N,0),MATCH(AN$1,Dados!$1:$1,0))</f>
        <v>120</v>
      </c>
      <c r="AO94" s="43">
        <f t="array" ref="AO94">INDEX(Dados!$1:$350,MATCH($B94,Dados!$N:$N,0),MATCH(AO$1,Dados!$1:$1,0))</f>
        <v>0</v>
      </c>
      <c r="AP94" s="43">
        <f t="array" ref="AP94">INDEX(Dados!$1:$350,MATCH($B94,Dados!$N:$N,0),MATCH(AP$1,Dados!$1:$1,0))</f>
        <v>60</v>
      </c>
      <c r="AQ94" s="43">
        <f t="array" ref="AQ94">INDEX(Dados!$1:$350,MATCH($B94,Dados!$N:$N,0),MATCH(AQ$1,Dados!$1:$1,0))</f>
        <v>0</v>
      </c>
      <c r="AR94" s="43">
        <f t="array" ref="AR94">INDEX(Dados!$1:$350,MATCH($B94,Dados!$N:$N,0),MATCH(AR$1,Dados!$1:$1,0))</f>
        <v>354</v>
      </c>
      <c r="AS94" s="3">
        <v>2.0</v>
      </c>
      <c r="AT94" s="43">
        <f t="array" ref="AT94">INDEX(Dados!$1:$350,MATCH($B94,Dados!$N:$N,0),MATCH(AT$1,Dados!$1:$1,0))</f>
        <v>0</v>
      </c>
      <c r="AU94" s="43">
        <f t="array" ref="AU94">INDEX(Dados!$1:$350,MATCH($B94,Dados!$N:$N,0),MATCH(AU$1,Dados!$1:$1,0))</f>
        <v>2</v>
      </c>
      <c r="AV94" s="43">
        <f t="array" ref="AV94">INDEX(Dados!$1:$350,MATCH($B94,Dados!$N:$N,0),MATCH(AV$1,Dados!$1:$1,0))</f>
        <v>223</v>
      </c>
      <c r="AW94" s="43">
        <f t="array" ref="AW94">INDEX(Dados!$1:$350,MATCH($B94,Dados!$N:$N,0),MATCH(AW$1,Dados!$1:$1,0))</f>
        <v>2</v>
      </c>
      <c r="AX94" s="43">
        <f t="array" ref="AX94">INDEX(Dados!$1:$350,MATCH($B94,Dados!$N:$N,0),MATCH(AX$1,Dados!$1:$1,0))</f>
        <v>4000</v>
      </c>
      <c r="AY94" s="43">
        <f t="array" ref="AY94">INDEX(Dados!$1:$350,MATCH($B94,Dados!$N:$N,0),MATCH(AY$1,Dados!$1:$1,0))</f>
        <v>0</v>
      </c>
      <c r="AZ94" s="43">
        <f t="array" ref="AZ94">INDEX(Dados!$1:$350,MATCH($B94,Dados!$N:$N,0),MATCH(AZ$1,Dados!$1:$1,0))</f>
        <v>0</v>
      </c>
      <c r="BA94" s="43">
        <f t="array" ref="BA94">INDEX(Dados!$1:$350,MATCH($B94,Dados!$N:$N,0),MATCH(BA$1,Dados!$1:$1,0))</f>
        <v>2</v>
      </c>
      <c r="BB94" s="43">
        <f t="array" ref="BB94">INDEX(Dados!$1:$350,MATCH($B94,Dados!$N:$N,0),MATCH(BB$1,Dados!$1:$1,0))</f>
        <v>5</v>
      </c>
      <c r="BC94" s="43">
        <f t="array" ref="BC94">INDEX(Dados!$1:$350,MATCH($B94,Dados!$N:$N,0),MATCH(BC$1,Dados!$1:$1,0))</f>
        <v>2</v>
      </c>
      <c r="BD94" s="43">
        <f t="array" ref="BD94">INDEX(Dados!$1:$350,MATCH($B94,Dados!$N:$N,0),MATCH(BD$1,Dados!$1:$1,0))</f>
        <v>1</v>
      </c>
      <c r="BE94" s="43">
        <f t="array" ref="BE94">INDEX(Dados!$1:$350,MATCH($B94,Dados!$N:$N,0),MATCH(BE$1,Dados!$1:$1,0))</f>
        <v>0</v>
      </c>
      <c r="BF94" s="43">
        <f t="array" ref="BF94">INDEX(Dados!$1:$350,MATCH($B94,Dados!$N:$N,0),MATCH(BF$1,Dados!$1:$1,0))</f>
        <v>0</v>
      </c>
      <c r="BG94" s="43">
        <f t="array" ref="BG94">INDEX(Dados!$1:$350,MATCH($B94,Dados!$N:$N,0),MATCH(BG$1,Dados!$1:$1,0))</f>
        <v>0</v>
      </c>
      <c r="BH94" s="43">
        <f t="array" ref="BH94">INDEX(Dados!$1:$350,MATCH($B94,Dados!$N:$N,0),MATCH(BH$1,Dados!$1:$1,0))</f>
        <v>2</v>
      </c>
      <c r="BI94" s="43">
        <f t="array" ref="BI94">INDEX(Dados!$1:$350,MATCH($B94,Dados!$N:$N,0),MATCH(BI$1,Dados!$1:$1,0))</f>
        <v>2</v>
      </c>
    </row>
    <row r="95">
      <c r="A95" s="5" t="s">
        <v>2327</v>
      </c>
      <c r="B95" s="3" t="s">
        <v>2326</v>
      </c>
      <c r="C95" s="3" t="s">
        <v>2325</v>
      </c>
      <c r="D95" s="43">
        <f t="array" ref="D95">INDEX(Dados!$1:$350,MATCH($B95,Dados!$N:$N,0),MATCH(D$1,Dados!$1:$1,0))</f>
        <v>17</v>
      </c>
      <c r="E95" s="44" t="s">
        <v>2562</v>
      </c>
      <c r="F95" s="43" t="s">
        <v>92</v>
      </c>
      <c r="G95" s="43">
        <f t="array" ref="G95">INDEX(Dados!$1:$350,MATCH($B95,Dados!$N:$N,0),MATCH(G$1,Dados!$1:$1,0))</f>
        <v>2023</v>
      </c>
      <c r="H95" s="43">
        <f t="array" ref="H95">INDEX(Dados!$1:$350,MATCH($B95,Dados!$N:$N,0),MATCH(H$1,Dados!$1:$1,0))</f>
        <v>3</v>
      </c>
      <c r="I95" s="43">
        <f t="array" ref="I95">INDEX(Dados!$1:$350,MATCH($B95,Dados!$N:$N,0),MATCH(I$1,Dados!$1:$1,0))</f>
        <v>6</v>
      </c>
      <c r="J95" s="43">
        <f t="array" ref="J95">INDEX(Dados!$1:$350,MATCH($B95,Dados!$N:$N,0),MATCH(J$1,Dados!$1:$1,0))</f>
        <v>735</v>
      </c>
      <c r="K95" s="43">
        <f t="array" ref="K95">INDEX(Dados!$1:$350,MATCH($B95,Dados!$N:$N,0),MATCH(K$1,Dados!$1:$1,0))</f>
        <v>2</v>
      </c>
      <c r="L95" s="43">
        <f t="array" ref="L95">INDEX(Dados!$1:$350,MATCH($B95,Dados!$N:$N,0),MATCH(L$1,Dados!$1:$1,0))</f>
        <v>1790</v>
      </c>
      <c r="M95" s="43">
        <f t="array" ref="M95">INDEX(Dados!$1:$350,MATCH($B95,Dados!$N:$N,0),MATCH(M$1,Dados!$1:$1,0))</f>
        <v>2</v>
      </c>
      <c r="N95" s="43">
        <f t="array" ref="N95">INDEX(Dados!$1:$350,MATCH($B95,Dados!$N:$N,0),MATCH(N$1,Dados!$1:$1,0))</f>
        <v>300</v>
      </c>
      <c r="O95" s="43">
        <f t="array" ref="O95">INDEX(Dados!$1:$350,MATCH($B95,Dados!$N:$N,0),MATCH(O$1,Dados!$1:$1,0))</f>
        <v>2</v>
      </c>
      <c r="P95" s="43">
        <f t="array" ref="P95">INDEX(Dados!$1:$350,MATCH($B95,Dados!$N:$N,0),MATCH(P$1,Dados!$1:$1,0))</f>
        <v>0</v>
      </c>
      <c r="Q95" s="43">
        <f t="array" ref="Q95">INDEX(Dados!$1:$350,MATCH($B95,Dados!$N:$N,0),MATCH(Q$1,Dados!$1:$1,0))</f>
        <v>2</v>
      </c>
      <c r="R95" s="43">
        <f t="array" ref="R95">INDEX(Dados!$1:$350,MATCH($B95,Dados!$N:$N,0),MATCH(R$1,Dados!$1:$1,0))</f>
        <v>0</v>
      </c>
      <c r="S95" s="43">
        <f t="array" ref="S95">INDEX(Dados!$1:$350,MATCH($B95,Dados!$N:$N,0),MATCH(S$1,Dados!$1:$1,0))</f>
        <v>2</v>
      </c>
      <c r="T95" s="43">
        <f t="array" ref="T95">INDEX(Dados!$1:$350,MATCH($B95,Dados!$N:$N,0),MATCH(T$1,Dados!$1:$1,0))</f>
        <v>0</v>
      </c>
      <c r="U95" s="43">
        <f t="array" ref="U95">INDEX(Dados!$1:$350,MATCH($B95,Dados!$N:$N,0),MATCH(U$1,Dados!$1:$1,0))</f>
        <v>2</v>
      </c>
      <c r="V95" s="43">
        <f t="array" ref="V95">INDEX(Dados!$1:$350,MATCH($B95,Dados!$N:$N,0),MATCH(V$1,Dados!$1:$1,0))</f>
        <v>710</v>
      </c>
      <c r="W95" s="43">
        <f t="array" ref="W95">INDEX(Dados!$1:$350,MATCH($B95,Dados!$N:$N,0),MATCH(W$1,Dados!$1:$1,0))</f>
        <v>0</v>
      </c>
      <c r="X95" s="43">
        <f t="array" ref="X95">INDEX(Dados!$1:$350,MATCH($B95,Dados!$N:$N,0),MATCH(X$1,Dados!$1:$1,0))</f>
        <v>1</v>
      </c>
      <c r="Y95" s="43">
        <f t="array" ref="Y95">INDEX(Dados!$1:$350,MATCH($B95,Dados!$N:$N,0),MATCH(Y$1,Dados!$1:$1,0))</f>
        <v>2</v>
      </c>
      <c r="Z95" s="43">
        <f t="array" ref="Z95">INDEX(Dados!$1:$350,MATCH($B95,Dados!$N:$N,0),MATCH(Z$1,Dados!$1:$1,0))</f>
        <v>0</v>
      </c>
      <c r="AA95" s="43">
        <f t="array" ref="AA95">INDEX(Dados!$1:$350,MATCH($B95,Dados!$N:$N,0),MATCH(AA$1,Dados!$1:$1,0))</f>
        <v>2</v>
      </c>
      <c r="AB95" s="45">
        <v>0.0</v>
      </c>
      <c r="AC95" s="45">
        <v>2.0</v>
      </c>
      <c r="AD95" s="43">
        <f t="array" ref="AD95">INDEX(Dados!$1:$350,MATCH($B95,Dados!$N:$N,0),MATCH(AD$1,Dados!$1:$1,0))</f>
        <v>23</v>
      </c>
      <c r="AE95" s="43">
        <f t="array" ref="AE95">INDEX(Dados!$1:$350,MATCH($B95,Dados!$N:$N,0),MATCH(AE$1,Dados!$1:$1,0))</f>
        <v>2</v>
      </c>
      <c r="AF95" s="43">
        <f t="array" ref="AF95">INDEX(Dados!$1:$350,MATCH($B95,Dados!$N:$N,0),MATCH(AF$1,Dados!$1:$1,0))</f>
        <v>94</v>
      </c>
      <c r="AG95" s="43">
        <f t="array" ref="AG95">INDEX(Dados!$1:$350,MATCH($B95,Dados!$N:$N,0),MATCH(AG$1,Dados!$1:$1,0))</f>
        <v>2</v>
      </c>
      <c r="AH95" s="43">
        <f t="array" ref="AH95">INDEX(Dados!$1:$350,MATCH($B95,Dados!$N:$N,0),MATCH(AH$1,Dados!$1:$1,0))</f>
        <v>343</v>
      </c>
      <c r="AI95" s="43">
        <f t="array" ref="AI95">INDEX(Dados!$1:$350,MATCH($B95,Dados!$N:$N,0),MATCH(AI$1,Dados!$1:$1,0))</f>
        <v>2</v>
      </c>
      <c r="AJ95" s="43">
        <f t="array" ref="AJ95">INDEX(Dados!$1:$350,MATCH($B95,Dados!$N:$N,0),MATCH(AJ$1,Dados!$1:$1,0))</f>
        <v>0</v>
      </c>
      <c r="AK95" s="43">
        <f t="array" ref="AK95">INDEX(Dados!$1:$350,MATCH($B95,Dados!$N:$N,0),MATCH(AK$1,Dados!$1:$1,0))</f>
        <v>2</v>
      </c>
      <c r="AL95" s="3">
        <v>0.0</v>
      </c>
      <c r="AM95" s="3">
        <v>2.0</v>
      </c>
      <c r="AN95" s="43">
        <f t="array" ref="AN95">INDEX(Dados!$1:$350,MATCH($B95,Dados!$N:$N,0),MATCH(AN$1,Dados!$1:$1,0))</f>
        <v>176</v>
      </c>
      <c r="AO95" s="43">
        <f t="array" ref="AO95">INDEX(Dados!$1:$350,MATCH($B95,Dados!$N:$N,0),MATCH(AO$1,Dados!$1:$1,0))</f>
        <v>2</v>
      </c>
      <c r="AP95" s="43">
        <f t="array" ref="AP95">INDEX(Dados!$1:$350,MATCH($B95,Dados!$N:$N,0),MATCH(AP$1,Dados!$1:$1,0))</f>
        <v>55</v>
      </c>
      <c r="AQ95" s="43">
        <f t="array" ref="AQ95">INDEX(Dados!$1:$350,MATCH($B95,Dados!$N:$N,0),MATCH(AQ$1,Dados!$1:$1,0))</f>
        <v>2</v>
      </c>
      <c r="AR95" s="43">
        <f t="array" ref="AR95">INDEX(Dados!$1:$350,MATCH($B95,Dados!$N:$N,0),MATCH(AR$1,Dados!$1:$1,0))</f>
        <v>466</v>
      </c>
      <c r="AS95" s="3">
        <v>2.0</v>
      </c>
      <c r="AT95" s="43">
        <f t="array" ref="AT95">INDEX(Dados!$1:$350,MATCH($B95,Dados!$N:$N,0),MATCH(AT$1,Dados!$1:$1,0))</f>
        <v>0</v>
      </c>
      <c r="AU95" s="43">
        <f t="array" ref="AU95">INDEX(Dados!$1:$350,MATCH($B95,Dados!$N:$N,0),MATCH(AU$1,Dados!$1:$1,0))</f>
        <v>2</v>
      </c>
      <c r="AV95" s="43">
        <f t="array" ref="AV95">INDEX(Dados!$1:$350,MATCH($B95,Dados!$N:$N,0),MATCH(AV$1,Dados!$1:$1,0))</f>
        <v>0</v>
      </c>
      <c r="AW95" s="43">
        <f t="array" ref="AW95">INDEX(Dados!$1:$350,MATCH($B95,Dados!$N:$N,0),MATCH(AW$1,Dados!$1:$1,0))</f>
        <v>2</v>
      </c>
      <c r="AX95" s="43">
        <f t="array" ref="AX95">INDEX(Dados!$1:$350,MATCH($B95,Dados!$N:$N,0),MATCH(AX$1,Dados!$1:$1,0))</f>
        <v>31790</v>
      </c>
      <c r="AY95" s="43">
        <f t="array" ref="AY95">INDEX(Dados!$1:$350,MATCH($B95,Dados!$N:$N,0),MATCH(AY$1,Dados!$1:$1,0))</f>
        <v>2</v>
      </c>
      <c r="AZ95" s="43">
        <f t="array" ref="AZ95">INDEX(Dados!$1:$350,MATCH($B95,Dados!$N:$N,0),MATCH(AZ$1,Dados!$1:$1,0))</f>
        <v>200</v>
      </c>
      <c r="BA95" s="43">
        <f t="array" ref="BA95">INDEX(Dados!$1:$350,MATCH($B95,Dados!$N:$N,0),MATCH(BA$1,Dados!$1:$1,0))</f>
        <v>2</v>
      </c>
      <c r="BB95" s="43">
        <f t="array" ref="BB95">INDEX(Dados!$1:$350,MATCH($B95,Dados!$N:$N,0),MATCH(BB$1,Dados!$1:$1,0))</f>
        <v>7</v>
      </c>
      <c r="BC95" s="43">
        <f t="array" ref="BC95">INDEX(Dados!$1:$350,MATCH($B95,Dados!$N:$N,0),MATCH(BC$1,Dados!$1:$1,0))</f>
        <v>3</v>
      </c>
      <c r="BD95" s="43">
        <f t="array" ref="BD95">INDEX(Dados!$1:$350,MATCH($B95,Dados!$N:$N,0),MATCH(BD$1,Dados!$1:$1,0))</f>
        <v>1</v>
      </c>
      <c r="BE95" s="43">
        <f t="array" ref="BE95">INDEX(Dados!$1:$350,MATCH($B95,Dados!$N:$N,0),MATCH(BE$1,Dados!$1:$1,0))</f>
        <v>0</v>
      </c>
      <c r="BF95" s="43">
        <f t="array" ref="BF95">INDEX(Dados!$1:$350,MATCH($B95,Dados!$N:$N,0),MATCH(BF$1,Dados!$1:$1,0))</f>
        <v>1</v>
      </c>
      <c r="BG95" s="43">
        <f t="array" ref="BG95">INDEX(Dados!$1:$350,MATCH($B95,Dados!$N:$N,0),MATCH(BG$1,Dados!$1:$1,0))</f>
        <v>0</v>
      </c>
      <c r="BH95" s="43">
        <f t="array" ref="BH95">INDEX(Dados!$1:$350,MATCH($B95,Dados!$N:$N,0),MATCH(BH$1,Dados!$1:$1,0))</f>
        <v>1</v>
      </c>
      <c r="BI95" s="43">
        <f t="array" ref="BI95">INDEX(Dados!$1:$350,MATCH($B95,Dados!$N:$N,0),MATCH(BI$1,Dados!$1:$1,0))</f>
        <v>1</v>
      </c>
    </row>
    <row r="96">
      <c r="A96" s="3">
        <v>5.2501810821E10</v>
      </c>
      <c r="B96" s="3" t="s">
        <v>1454</v>
      </c>
      <c r="C96" s="3" t="s">
        <v>1453</v>
      </c>
      <c r="D96" s="43">
        <f t="array" ref="D96">INDEX(Dados!$1:$350,MATCH($B96,Dados!$N:$N,0),MATCH(D$1,Dados!$1:$1,0))</f>
        <v>17</v>
      </c>
      <c r="E96" s="44" t="s">
        <v>2562</v>
      </c>
      <c r="F96" s="43" t="s">
        <v>92</v>
      </c>
      <c r="G96" s="43">
        <f t="array" ref="G96">INDEX(Dados!$1:$350,MATCH($B96,Dados!$N:$N,0),MATCH(G$1,Dados!$1:$1,0))</f>
        <v>2023</v>
      </c>
      <c r="H96" s="43">
        <f t="array" ref="H96">INDEX(Dados!$1:$350,MATCH($B96,Dados!$N:$N,0),MATCH(H$1,Dados!$1:$1,0))</f>
        <v>4</v>
      </c>
      <c r="I96" s="43">
        <f t="array" ref="I96">INDEX(Dados!$1:$350,MATCH($B96,Dados!$N:$N,0),MATCH(I$1,Dados!$1:$1,0))</f>
        <v>8</v>
      </c>
      <c r="J96" s="43">
        <f t="array" ref="J96">INDEX(Dados!$1:$350,MATCH($B96,Dados!$N:$N,0),MATCH(J$1,Dados!$1:$1,0))</f>
        <v>0</v>
      </c>
      <c r="K96" s="43">
        <f t="array" ref="K96">INDEX(Dados!$1:$350,MATCH($B96,Dados!$N:$N,0),MATCH(K$1,Dados!$1:$1,0))</f>
        <v>2</v>
      </c>
      <c r="L96" s="43">
        <f t="array" ref="L96">INDEX(Dados!$1:$350,MATCH($B96,Dados!$N:$N,0),MATCH(L$1,Dados!$1:$1,0))</f>
        <v>3878</v>
      </c>
      <c r="M96" s="43">
        <f t="array" ref="M96">INDEX(Dados!$1:$350,MATCH($B96,Dados!$N:$N,0),MATCH(M$1,Dados!$1:$1,0))</f>
        <v>2</v>
      </c>
      <c r="N96" s="43">
        <f t="array" ref="N96">INDEX(Dados!$1:$350,MATCH($B96,Dados!$N:$N,0),MATCH(N$1,Dados!$1:$1,0))</f>
        <v>1208</v>
      </c>
      <c r="O96" s="43">
        <f t="array" ref="O96">INDEX(Dados!$1:$350,MATCH($B96,Dados!$N:$N,0),MATCH(O$1,Dados!$1:$1,0))</f>
        <v>2</v>
      </c>
      <c r="P96" s="43">
        <f t="array" ref="P96">INDEX(Dados!$1:$350,MATCH($B96,Dados!$N:$N,0),MATCH(P$1,Dados!$1:$1,0))</f>
        <v>0</v>
      </c>
      <c r="Q96" s="43">
        <f t="array" ref="Q96">INDEX(Dados!$1:$350,MATCH($B96,Dados!$N:$N,0),MATCH(Q$1,Dados!$1:$1,0))</f>
        <v>2</v>
      </c>
      <c r="R96" s="43">
        <f t="array" ref="R96">INDEX(Dados!$1:$350,MATCH($B96,Dados!$N:$N,0),MATCH(R$1,Dados!$1:$1,0))</f>
        <v>0</v>
      </c>
      <c r="S96" s="43">
        <f t="array" ref="S96">INDEX(Dados!$1:$350,MATCH($B96,Dados!$N:$N,0),MATCH(S$1,Dados!$1:$1,0))</f>
        <v>2</v>
      </c>
      <c r="T96" s="43">
        <f t="array" ref="T96">INDEX(Dados!$1:$350,MATCH($B96,Dados!$N:$N,0),MATCH(T$1,Dados!$1:$1,0))</f>
        <v>0</v>
      </c>
      <c r="U96" s="43">
        <f t="array" ref="U96">INDEX(Dados!$1:$350,MATCH($B96,Dados!$N:$N,0),MATCH(U$1,Dados!$1:$1,0))</f>
        <v>2</v>
      </c>
      <c r="V96" s="43">
        <f t="array" ref="V96">INDEX(Dados!$1:$350,MATCH($B96,Dados!$N:$N,0),MATCH(V$1,Dados!$1:$1,0))</f>
        <v>0</v>
      </c>
      <c r="W96" s="43">
        <f t="array" ref="W96">INDEX(Dados!$1:$350,MATCH($B96,Dados!$N:$N,0),MATCH(W$1,Dados!$1:$1,0))</f>
        <v>2</v>
      </c>
      <c r="X96" s="43">
        <f t="array" ref="X96">INDEX(Dados!$1:$350,MATCH($B96,Dados!$N:$N,0),MATCH(X$1,Dados!$1:$1,0))</f>
        <v>1</v>
      </c>
      <c r="Y96" s="43">
        <f t="array" ref="Y96">INDEX(Dados!$1:$350,MATCH($B96,Dados!$N:$N,0),MATCH(Y$1,Dados!$1:$1,0))</f>
        <v>2</v>
      </c>
      <c r="Z96" s="43">
        <f t="array" ref="Z96">INDEX(Dados!$1:$350,MATCH($B96,Dados!$N:$N,0),MATCH(Z$1,Dados!$1:$1,0))</f>
        <v>746</v>
      </c>
      <c r="AA96" s="43">
        <f t="array" ref="AA96">INDEX(Dados!$1:$350,MATCH($B96,Dados!$N:$N,0),MATCH(AA$1,Dados!$1:$1,0))</f>
        <v>2</v>
      </c>
      <c r="AB96" s="45">
        <v>0.0</v>
      </c>
      <c r="AC96" s="45">
        <v>2.0</v>
      </c>
      <c r="AD96" s="43">
        <f t="array" ref="AD96">INDEX(Dados!$1:$350,MATCH($B96,Dados!$N:$N,0),MATCH(AD$1,Dados!$1:$1,0))</f>
        <v>132</v>
      </c>
      <c r="AE96" s="43">
        <f t="array" ref="AE96">INDEX(Dados!$1:$350,MATCH($B96,Dados!$N:$N,0),MATCH(AE$1,Dados!$1:$1,0))</f>
        <v>2</v>
      </c>
      <c r="AF96" s="43">
        <f t="array" ref="AF96">INDEX(Dados!$1:$350,MATCH($B96,Dados!$N:$N,0),MATCH(AF$1,Dados!$1:$1,0))</f>
        <v>91</v>
      </c>
      <c r="AG96" s="43">
        <f t="array" ref="AG96">INDEX(Dados!$1:$350,MATCH($B96,Dados!$N:$N,0),MATCH(AG$1,Dados!$1:$1,0))</f>
        <v>2</v>
      </c>
      <c r="AH96" s="43">
        <f t="array" ref="AH96">INDEX(Dados!$1:$350,MATCH($B96,Dados!$N:$N,0),MATCH(AH$1,Dados!$1:$1,0))</f>
        <v>0</v>
      </c>
      <c r="AI96" s="43">
        <f t="array" ref="AI96">INDEX(Dados!$1:$350,MATCH($B96,Dados!$N:$N,0),MATCH(AI$1,Dados!$1:$1,0))</f>
        <v>2</v>
      </c>
      <c r="AJ96" s="43">
        <f t="array" ref="AJ96">INDEX(Dados!$1:$350,MATCH($B96,Dados!$N:$N,0),MATCH(AJ$1,Dados!$1:$1,0))</f>
        <v>0</v>
      </c>
      <c r="AK96" s="43">
        <f t="array" ref="AK96">INDEX(Dados!$1:$350,MATCH($B96,Dados!$N:$N,0),MATCH(AK$1,Dados!$1:$1,0))</f>
        <v>2</v>
      </c>
      <c r="AL96" s="3">
        <v>0.0</v>
      </c>
      <c r="AM96" s="3">
        <v>2.0</v>
      </c>
      <c r="AN96" s="43">
        <f t="array" ref="AN96">INDEX(Dados!$1:$350,MATCH($B96,Dados!$N:$N,0),MATCH(AN$1,Dados!$1:$1,0))</f>
        <v>145</v>
      </c>
      <c r="AO96" s="43">
        <f t="array" ref="AO96">INDEX(Dados!$1:$350,MATCH($B96,Dados!$N:$N,0),MATCH(AO$1,Dados!$1:$1,0))</f>
        <v>0</v>
      </c>
      <c r="AP96" s="43">
        <f t="array" ref="AP96">INDEX(Dados!$1:$350,MATCH($B96,Dados!$N:$N,0),MATCH(AP$1,Dados!$1:$1,0))</f>
        <v>0</v>
      </c>
      <c r="AQ96" s="43">
        <f t="array" ref="AQ96">INDEX(Dados!$1:$350,MATCH($B96,Dados!$N:$N,0),MATCH(AQ$1,Dados!$1:$1,0))</f>
        <v>2</v>
      </c>
      <c r="AR96" s="43">
        <f t="array" ref="AR96">INDEX(Dados!$1:$350,MATCH($B96,Dados!$N:$N,0),MATCH(AR$1,Dados!$1:$1,0))</f>
        <v>130</v>
      </c>
      <c r="AS96" s="3">
        <v>2.0</v>
      </c>
      <c r="AT96" s="43">
        <f t="array" ref="AT96">INDEX(Dados!$1:$350,MATCH($B96,Dados!$N:$N,0),MATCH(AT$1,Dados!$1:$1,0))</f>
        <v>0</v>
      </c>
      <c r="AU96" s="43">
        <f t="array" ref="AU96">INDEX(Dados!$1:$350,MATCH($B96,Dados!$N:$N,0),MATCH(AU$1,Dados!$1:$1,0))</f>
        <v>2</v>
      </c>
      <c r="AV96" s="43">
        <f t="array" ref="AV96">INDEX(Dados!$1:$350,MATCH($B96,Dados!$N:$N,0),MATCH(AV$1,Dados!$1:$1,0))</f>
        <v>458</v>
      </c>
      <c r="AW96" s="43">
        <f t="array" ref="AW96">INDEX(Dados!$1:$350,MATCH($B96,Dados!$N:$N,0),MATCH(AW$1,Dados!$1:$1,0))</f>
        <v>2</v>
      </c>
      <c r="AX96" s="43">
        <f t="array" ref="AX96">INDEX(Dados!$1:$350,MATCH($B96,Dados!$N:$N,0),MATCH(AX$1,Dados!$1:$1,0))</f>
        <v>0</v>
      </c>
      <c r="AY96" s="43">
        <f t="array" ref="AY96">INDEX(Dados!$1:$350,MATCH($B96,Dados!$N:$N,0),MATCH(AY$1,Dados!$1:$1,0))</f>
        <v>2</v>
      </c>
      <c r="AZ96" s="43">
        <f t="array" ref="AZ96">INDEX(Dados!$1:$350,MATCH($B96,Dados!$N:$N,0),MATCH(AZ$1,Dados!$1:$1,0))</f>
        <v>130</v>
      </c>
      <c r="BA96" s="43">
        <f t="array" ref="BA96">INDEX(Dados!$1:$350,MATCH($B96,Dados!$N:$N,0),MATCH(BA$1,Dados!$1:$1,0))</f>
        <v>2</v>
      </c>
      <c r="BB96" s="43">
        <f t="array" ref="BB96">INDEX(Dados!$1:$350,MATCH($B96,Dados!$N:$N,0),MATCH(BB$1,Dados!$1:$1,0))</f>
        <v>5</v>
      </c>
      <c r="BC96" s="43">
        <f t="array" ref="BC96">INDEX(Dados!$1:$350,MATCH($B96,Dados!$N:$N,0),MATCH(BC$1,Dados!$1:$1,0))</f>
        <v>5</v>
      </c>
      <c r="BD96" s="43">
        <f t="array" ref="BD96">INDEX(Dados!$1:$350,MATCH($B96,Dados!$N:$N,0),MATCH(BD$1,Dados!$1:$1,0))</f>
        <v>2</v>
      </c>
      <c r="BE96" s="43">
        <f t="array" ref="BE96">INDEX(Dados!$1:$350,MATCH($B96,Dados!$N:$N,0),MATCH(BE$1,Dados!$1:$1,0))</f>
        <v>0</v>
      </c>
      <c r="BF96" s="43">
        <f t="array" ref="BF96">INDEX(Dados!$1:$350,MATCH($B96,Dados!$N:$N,0),MATCH(BF$1,Dados!$1:$1,0))</f>
        <v>1</v>
      </c>
      <c r="BG96" s="43">
        <f t="array" ref="BG96">INDEX(Dados!$1:$350,MATCH($B96,Dados!$N:$N,0),MATCH(BG$1,Dados!$1:$1,0))</f>
        <v>0</v>
      </c>
      <c r="BH96" s="43">
        <f t="array" ref="BH96">INDEX(Dados!$1:$350,MATCH($B96,Dados!$N:$N,0),MATCH(BH$1,Dados!$1:$1,0))</f>
        <v>2</v>
      </c>
      <c r="BI96" s="43">
        <f t="array" ref="BI96">INDEX(Dados!$1:$350,MATCH($B96,Dados!$N:$N,0),MATCH(BI$1,Dados!$1:$1,0))</f>
        <v>1</v>
      </c>
    </row>
    <row r="97">
      <c r="A97" s="3">
        <v>5.5979471847E10</v>
      </c>
      <c r="B97" s="3" t="s">
        <v>1145</v>
      </c>
      <c r="C97" s="3" t="s">
        <v>1144</v>
      </c>
      <c r="D97" s="43">
        <f t="array" ref="D97">INDEX(Dados!$1:$350,MATCH($B97,Dados!$N:$N,0),MATCH(D$1,Dados!$1:$1,0))</f>
        <v>17</v>
      </c>
      <c r="E97" s="44" t="s">
        <v>2562</v>
      </c>
      <c r="F97" s="43" t="s">
        <v>92</v>
      </c>
      <c r="G97" s="43">
        <f t="array" ref="G97">INDEX(Dados!$1:$350,MATCH($B97,Dados!$N:$N,0),MATCH(G$1,Dados!$1:$1,0))</f>
        <v>2023</v>
      </c>
      <c r="H97" s="43">
        <f t="array" ref="H97">INDEX(Dados!$1:$350,MATCH($B97,Dados!$N:$N,0),MATCH(H$1,Dados!$1:$1,0))</f>
        <v>4</v>
      </c>
      <c r="I97" s="43">
        <f t="array" ref="I97">INDEX(Dados!$1:$350,MATCH($B97,Dados!$N:$N,0),MATCH(I$1,Dados!$1:$1,0))</f>
        <v>6</v>
      </c>
      <c r="J97" s="43">
        <f t="array" ref="J97">INDEX(Dados!$1:$350,MATCH($B97,Dados!$N:$N,0),MATCH(J$1,Dados!$1:$1,0))</f>
        <v>0</v>
      </c>
      <c r="K97" s="43">
        <f t="array" ref="K97">INDEX(Dados!$1:$350,MATCH($B97,Dados!$N:$N,0),MATCH(K$1,Dados!$1:$1,0))</f>
        <v>2</v>
      </c>
      <c r="L97" s="43">
        <f t="array" ref="L97">INDEX(Dados!$1:$350,MATCH($B97,Dados!$N:$N,0),MATCH(L$1,Dados!$1:$1,0))</f>
        <v>2154</v>
      </c>
      <c r="M97" s="43">
        <f t="array" ref="M97">INDEX(Dados!$1:$350,MATCH($B97,Dados!$N:$N,0),MATCH(M$1,Dados!$1:$1,0))</f>
        <v>2</v>
      </c>
      <c r="N97" s="43">
        <f t="array" ref="N97">INDEX(Dados!$1:$350,MATCH($B97,Dados!$N:$N,0),MATCH(N$1,Dados!$1:$1,0))</f>
        <v>0</v>
      </c>
      <c r="O97" s="43">
        <f t="array" ref="O97">INDEX(Dados!$1:$350,MATCH($B97,Dados!$N:$N,0),MATCH(O$1,Dados!$1:$1,0))</f>
        <v>2</v>
      </c>
      <c r="P97" s="43">
        <f t="array" ref="P97">INDEX(Dados!$1:$350,MATCH($B97,Dados!$N:$N,0),MATCH(P$1,Dados!$1:$1,0))</f>
        <v>0</v>
      </c>
      <c r="Q97" s="43">
        <f t="array" ref="Q97">INDEX(Dados!$1:$350,MATCH($B97,Dados!$N:$N,0),MATCH(Q$1,Dados!$1:$1,0))</f>
        <v>2</v>
      </c>
      <c r="R97" s="43">
        <f t="array" ref="R97">INDEX(Dados!$1:$350,MATCH($B97,Dados!$N:$N,0),MATCH(R$1,Dados!$1:$1,0))</f>
        <v>0</v>
      </c>
      <c r="S97" s="43">
        <f t="array" ref="S97">INDEX(Dados!$1:$350,MATCH($B97,Dados!$N:$N,0),MATCH(S$1,Dados!$1:$1,0))</f>
        <v>2</v>
      </c>
      <c r="T97" s="43">
        <f t="array" ref="T97">INDEX(Dados!$1:$350,MATCH($B97,Dados!$N:$N,0),MATCH(T$1,Dados!$1:$1,0))</f>
        <v>0</v>
      </c>
      <c r="U97" s="43">
        <f t="array" ref="U97">INDEX(Dados!$1:$350,MATCH($B97,Dados!$N:$N,0),MATCH(U$1,Dados!$1:$1,0))</f>
        <v>2</v>
      </c>
      <c r="V97" s="43">
        <f t="array" ref="V97">INDEX(Dados!$1:$350,MATCH($B97,Dados!$N:$N,0),MATCH(V$1,Dados!$1:$1,0))</f>
        <v>0</v>
      </c>
      <c r="W97" s="43">
        <f t="array" ref="W97">INDEX(Dados!$1:$350,MATCH($B97,Dados!$N:$N,0),MATCH(W$1,Dados!$1:$1,0))</f>
        <v>2</v>
      </c>
      <c r="X97" s="43">
        <f t="array" ref="X97">INDEX(Dados!$1:$350,MATCH($B97,Dados!$N:$N,0),MATCH(X$1,Dados!$1:$1,0))</f>
        <v>2</v>
      </c>
      <c r="Y97" s="43">
        <f t="array" ref="Y97">INDEX(Dados!$1:$350,MATCH($B97,Dados!$N:$N,0),MATCH(Y$1,Dados!$1:$1,0))</f>
        <v>2</v>
      </c>
      <c r="Z97" s="43">
        <f t="array" ref="Z97">INDEX(Dados!$1:$350,MATCH($B97,Dados!$N:$N,0),MATCH(Z$1,Dados!$1:$1,0))</f>
        <v>0</v>
      </c>
      <c r="AA97" s="43">
        <f t="array" ref="AA97">INDEX(Dados!$1:$350,MATCH($B97,Dados!$N:$N,0),MATCH(AA$1,Dados!$1:$1,0))</f>
        <v>2</v>
      </c>
      <c r="AB97" s="45">
        <v>0.0</v>
      </c>
      <c r="AC97" s="45">
        <v>2.0</v>
      </c>
      <c r="AD97" s="43">
        <f t="array" ref="AD97">INDEX(Dados!$1:$350,MATCH($B97,Dados!$N:$N,0),MATCH(AD$1,Dados!$1:$1,0))</f>
        <v>68</v>
      </c>
      <c r="AE97" s="43">
        <f t="array" ref="AE97">INDEX(Dados!$1:$350,MATCH($B97,Dados!$N:$N,0),MATCH(AE$1,Dados!$1:$1,0))</f>
        <v>2</v>
      </c>
      <c r="AF97" s="43">
        <f t="array" ref="AF97">INDEX(Dados!$1:$350,MATCH($B97,Dados!$N:$N,0),MATCH(AF$1,Dados!$1:$1,0))</f>
        <v>286</v>
      </c>
      <c r="AG97" s="43">
        <f t="array" ref="AG97">INDEX(Dados!$1:$350,MATCH($B97,Dados!$N:$N,0),MATCH(AG$1,Dados!$1:$1,0))</f>
        <v>2</v>
      </c>
      <c r="AH97" s="43">
        <f t="array" ref="AH97">INDEX(Dados!$1:$350,MATCH($B97,Dados!$N:$N,0),MATCH(AH$1,Dados!$1:$1,0))</f>
        <v>0</v>
      </c>
      <c r="AI97" s="43">
        <f t="array" ref="AI97">INDEX(Dados!$1:$350,MATCH($B97,Dados!$N:$N,0),MATCH(AI$1,Dados!$1:$1,0))</f>
        <v>2</v>
      </c>
      <c r="AJ97" s="43">
        <f t="array" ref="AJ97">INDEX(Dados!$1:$350,MATCH($B97,Dados!$N:$N,0),MATCH(AJ$1,Dados!$1:$1,0))</f>
        <v>0</v>
      </c>
      <c r="AK97" s="43">
        <f t="array" ref="AK97">INDEX(Dados!$1:$350,MATCH($B97,Dados!$N:$N,0),MATCH(AK$1,Dados!$1:$1,0))</f>
        <v>2</v>
      </c>
      <c r="AL97" s="3">
        <v>0.0</v>
      </c>
      <c r="AM97" s="3">
        <v>2.0</v>
      </c>
      <c r="AN97" s="43">
        <f t="array" ref="AN97">INDEX(Dados!$1:$350,MATCH($B97,Dados!$N:$N,0),MATCH(AN$1,Dados!$1:$1,0))</f>
        <v>0</v>
      </c>
      <c r="AO97" s="43">
        <f t="array" ref="AO97">INDEX(Dados!$1:$350,MATCH($B97,Dados!$N:$N,0),MATCH(AO$1,Dados!$1:$1,0))</f>
        <v>2</v>
      </c>
      <c r="AP97" s="43">
        <f t="array" ref="AP97">INDEX(Dados!$1:$350,MATCH($B97,Dados!$N:$N,0),MATCH(AP$1,Dados!$1:$1,0))</f>
        <v>0</v>
      </c>
      <c r="AQ97" s="43">
        <f t="array" ref="AQ97">INDEX(Dados!$1:$350,MATCH($B97,Dados!$N:$N,0),MATCH(AQ$1,Dados!$1:$1,0))</f>
        <v>2</v>
      </c>
      <c r="AR97" s="43">
        <f t="array" ref="AR97">INDEX(Dados!$1:$350,MATCH($B97,Dados!$N:$N,0),MATCH(AR$1,Dados!$1:$1,0))</f>
        <v>90</v>
      </c>
      <c r="AS97" s="3">
        <v>2.0</v>
      </c>
      <c r="AT97" s="43">
        <f t="array" ref="AT97">INDEX(Dados!$1:$350,MATCH($B97,Dados!$N:$N,0),MATCH(AT$1,Dados!$1:$1,0))</f>
        <v>0</v>
      </c>
      <c r="AU97" s="43">
        <f t="array" ref="AU97">INDEX(Dados!$1:$350,MATCH($B97,Dados!$N:$N,0),MATCH(AU$1,Dados!$1:$1,0))</f>
        <v>2</v>
      </c>
      <c r="AV97" s="43">
        <f t="array" ref="AV97">INDEX(Dados!$1:$350,MATCH($B97,Dados!$N:$N,0),MATCH(AV$1,Dados!$1:$1,0))</f>
        <v>0</v>
      </c>
      <c r="AW97" s="43">
        <f t="array" ref="AW97">INDEX(Dados!$1:$350,MATCH($B97,Dados!$N:$N,0),MATCH(AW$1,Dados!$1:$1,0))</f>
        <v>2</v>
      </c>
      <c r="AX97" s="43">
        <f t="array" ref="AX97">INDEX(Dados!$1:$350,MATCH($B97,Dados!$N:$N,0),MATCH(AX$1,Dados!$1:$1,0))</f>
        <v>0</v>
      </c>
      <c r="AY97" s="43">
        <f t="array" ref="AY97">INDEX(Dados!$1:$350,MATCH($B97,Dados!$N:$N,0),MATCH(AY$1,Dados!$1:$1,0))</f>
        <v>2</v>
      </c>
      <c r="AZ97" s="43">
        <f t="array" ref="AZ97">INDEX(Dados!$1:$350,MATCH($B97,Dados!$N:$N,0),MATCH(AZ$1,Dados!$1:$1,0))</f>
        <v>0</v>
      </c>
      <c r="BA97" s="43">
        <f t="array" ref="BA97">INDEX(Dados!$1:$350,MATCH($B97,Dados!$N:$N,0),MATCH(BA$1,Dados!$1:$1,0))</f>
        <v>2</v>
      </c>
      <c r="BB97" s="43">
        <f t="array" ref="BB97">INDEX(Dados!$1:$350,MATCH($B97,Dados!$N:$N,0),MATCH(BB$1,Dados!$1:$1,0))</f>
        <v>5</v>
      </c>
      <c r="BC97" s="43">
        <f t="array" ref="BC97">INDEX(Dados!$1:$350,MATCH($B97,Dados!$N:$N,0),MATCH(BC$1,Dados!$1:$1,0))</f>
        <v>5</v>
      </c>
      <c r="BD97" s="43">
        <f t="array" ref="BD97">INDEX(Dados!$1:$350,MATCH($B97,Dados!$N:$N,0),MATCH(BD$1,Dados!$1:$1,0))</f>
        <v>3</v>
      </c>
      <c r="BE97" s="43">
        <f t="array" ref="BE97">INDEX(Dados!$1:$350,MATCH($B97,Dados!$N:$N,0),MATCH(BE$1,Dados!$1:$1,0))</f>
        <v>0</v>
      </c>
      <c r="BF97" s="43">
        <f t="array" ref="BF97">INDEX(Dados!$1:$350,MATCH($B97,Dados!$N:$N,0),MATCH(BF$1,Dados!$1:$1,0))</f>
        <v>0</v>
      </c>
      <c r="BG97" s="43">
        <f t="array" ref="BG97">INDEX(Dados!$1:$350,MATCH($B97,Dados!$N:$N,0),MATCH(BG$1,Dados!$1:$1,0))</f>
        <v>0</v>
      </c>
      <c r="BH97" s="43">
        <f t="array" ref="BH97">INDEX(Dados!$1:$350,MATCH($B97,Dados!$N:$N,0),MATCH(BH$1,Dados!$1:$1,0))</f>
        <v>2</v>
      </c>
      <c r="BI97" s="43">
        <f t="array" ref="BI97">INDEX(Dados!$1:$350,MATCH($B97,Dados!$N:$N,0),MATCH(BI$1,Dados!$1:$1,0))</f>
        <v>2</v>
      </c>
    </row>
    <row r="98">
      <c r="A98" s="3">
        <v>4.2422145884E10</v>
      </c>
      <c r="B98" s="3" t="s">
        <v>309</v>
      </c>
      <c r="C98" s="3" t="s">
        <v>308</v>
      </c>
      <c r="D98" s="43">
        <f t="array" ref="D98">INDEX(Dados!$1:$350,MATCH($B98,Dados!$N:$N,0),MATCH(D$1,Dados!$1:$1,0))</f>
        <v>17</v>
      </c>
      <c r="E98" s="44" t="s">
        <v>2562</v>
      </c>
      <c r="F98" s="43" t="s">
        <v>92</v>
      </c>
      <c r="G98" s="43">
        <f t="array" ref="G98">INDEX(Dados!$1:$350,MATCH($B98,Dados!$N:$N,0),MATCH(G$1,Dados!$1:$1,0))</f>
        <v>2023</v>
      </c>
      <c r="H98" s="43">
        <f t="array" ref="H98">INDEX(Dados!$1:$350,MATCH($B98,Dados!$N:$N,0),MATCH(H$1,Dados!$1:$1,0))</f>
        <v>4</v>
      </c>
      <c r="I98" s="43">
        <f t="array" ref="I98">INDEX(Dados!$1:$350,MATCH($B98,Dados!$N:$N,0),MATCH(I$1,Dados!$1:$1,0))</f>
        <v>8</v>
      </c>
      <c r="J98" s="43">
        <f t="array" ref="J98">INDEX(Dados!$1:$350,MATCH($B98,Dados!$N:$N,0),MATCH(J$1,Dados!$1:$1,0))</f>
        <v>0</v>
      </c>
      <c r="K98" s="43">
        <f t="array" ref="K98">INDEX(Dados!$1:$350,MATCH($B98,Dados!$N:$N,0),MATCH(K$1,Dados!$1:$1,0))</f>
        <v>2</v>
      </c>
      <c r="L98" s="43">
        <f t="array" ref="L98">INDEX(Dados!$1:$350,MATCH($B98,Dados!$N:$N,0),MATCH(L$1,Dados!$1:$1,0))</f>
        <v>0</v>
      </c>
      <c r="M98" s="43">
        <f t="array" ref="M98">INDEX(Dados!$1:$350,MATCH($B98,Dados!$N:$N,0),MATCH(M$1,Dados!$1:$1,0))</f>
        <v>2</v>
      </c>
      <c r="N98" s="43">
        <f t="array" ref="N98">INDEX(Dados!$1:$350,MATCH($B98,Dados!$N:$N,0),MATCH(N$1,Dados!$1:$1,0))</f>
        <v>2131</v>
      </c>
      <c r="O98" s="43">
        <f t="array" ref="O98">INDEX(Dados!$1:$350,MATCH($B98,Dados!$N:$N,0),MATCH(O$1,Dados!$1:$1,0))</f>
        <v>2</v>
      </c>
      <c r="P98" s="43">
        <f t="array" ref="P98">INDEX(Dados!$1:$350,MATCH($B98,Dados!$N:$N,0),MATCH(P$1,Dados!$1:$1,0))</f>
        <v>0</v>
      </c>
      <c r="Q98" s="43">
        <f t="array" ref="Q98">INDEX(Dados!$1:$350,MATCH($B98,Dados!$N:$N,0),MATCH(Q$1,Dados!$1:$1,0))</f>
        <v>2</v>
      </c>
      <c r="R98" s="43">
        <f t="array" ref="R98">INDEX(Dados!$1:$350,MATCH($B98,Dados!$N:$N,0),MATCH(R$1,Dados!$1:$1,0))</f>
        <v>0</v>
      </c>
      <c r="S98" s="43">
        <f t="array" ref="S98">INDEX(Dados!$1:$350,MATCH($B98,Dados!$N:$N,0),MATCH(S$1,Dados!$1:$1,0))</f>
        <v>2</v>
      </c>
      <c r="T98" s="43">
        <f t="array" ref="T98">INDEX(Dados!$1:$350,MATCH($B98,Dados!$N:$N,0),MATCH(T$1,Dados!$1:$1,0))</f>
        <v>0</v>
      </c>
      <c r="U98" s="43">
        <f t="array" ref="U98">INDEX(Dados!$1:$350,MATCH($B98,Dados!$N:$N,0),MATCH(U$1,Dados!$1:$1,0))</f>
        <v>2</v>
      </c>
      <c r="V98" s="43">
        <f t="array" ref="V98">INDEX(Dados!$1:$350,MATCH($B98,Dados!$N:$N,0),MATCH(V$1,Dados!$1:$1,0))</f>
        <v>0</v>
      </c>
      <c r="W98" s="43">
        <f t="array" ref="W98">INDEX(Dados!$1:$350,MATCH($B98,Dados!$N:$N,0),MATCH(W$1,Dados!$1:$1,0))</f>
        <v>2</v>
      </c>
      <c r="X98" s="43">
        <f t="array" ref="X98">INDEX(Dados!$1:$350,MATCH($B98,Dados!$N:$N,0),MATCH(X$1,Dados!$1:$1,0))</f>
        <v>2</v>
      </c>
      <c r="Y98" s="43">
        <f t="array" ref="Y98">INDEX(Dados!$1:$350,MATCH($B98,Dados!$N:$N,0),MATCH(Y$1,Dados!$1:$1,0))</f>
        <v>2</v>
      </c>
      <c r="Z98" s="43">
        <f t="array" ref="Z98">INDEX(Dados!$1:$350,MATCH($B98,Dados!$N:$N,0),MATCH(Z$1,Dados!$1:$1,0))</f>
        <v>0</v>
      </c>
      <c r="AA98" s="43">
        <f t="array" ref="AA98">INDEX(Dados!$1:$350,MATCH($B98,Dados!$N:$N,0),MATCH(AA$1,Dados!$1:$1,0))</f>
        <v>2</v>
      </c>
      <c r="AB98" s="45">
        <v>0.0</v>
      </c>
      <c r="AC98" s="45">
        <v>2.0</v>
      </c>
      <c r="AD98" s="43">
        <f t="array" ref="AD98">INDEX(Dados!$1:$350,MATCH($B98,Dados!$N:$N,0),MATCH(AD$1,Dados!$1:$1,0))</f>
        <v>213</v>
      </c>
      <c r="AE98" s="43">
        <f t="array" ref="AE98">INDEX(Dados!$1:$350,MATCH($B98,Dados!$N:$N,0),MATCH(AE$1,Dados!$1:$1,0))</f>
        <v>2</v>
      </c>
      <c r="AF98" s="43">
        <f t="array" ref="AF98">INDEX(Dados!$1:$350,MATCH($B98,Dados!$N:$N,0),MATCH(AF$1,Dados!$1:$1,0))</f>
        <v>189</v>
      </c>
      <c r="AG98" s="43">
        <f t="array" ref="AG98">INDEX(Dados!$1:$350,MATCH($B98,Dados!$N:$N,0),MATCH(AG$1,Dados!$1:$1,0))</f>
        <v>2</v>
      </c>
      <c r="AH98" s="43">
        <f t="array" ref="AH98">INDEX(Dados!$1:$350,MATCH($B98,Dados!$N:$N,0),MATCH(AH$1,Dados!$1:$1,0))</f>
        <v>0</v>
      </c>
      <c r="AI98" s="43">
        <f t="array" ref="AI98">INDEX(Dados!$1:$350,MATCH($B98,Dados!$N:$N,0),MATCH(AI$1,Dados!$1:$1,0))</f>
        <v>2</v>
      </c>
      <c r="AJ98" s="43">
        <f t="array" ref="AJ98">INDEX(Dados!$1:$350,MATCH($B98,Dados!$N:$N,0),MATCH(AJ$1,Dados!$1:$1,0))</f>
        <v>0</v>
      </c>
      <c r="AK98" s="43">
        <f t="array" ref="AK98">INDEX(Dados!$1:$350,MATCH($B98,Dados!$N:$N,0),MATCH(AK$1,Dados!$1:$1,0))</f>
        <v>2</v>
      </c>
      <c r="AL98" s="3">
        <v>0.0</v>
      </c>
      <c r="AM98" s="3">
        <v>2.0</v>
      </c>
      <c r="AN98" s="43">
        <f t="array" ref="AN98">INDEX(Dados!$1:$350,MATCH($B98,Dados!$N:$N,0),MATCH(AN$1,Dados!$1:$1,0))</f>
        <v>135</v>
      </c>
      <c r="AO98" s="43">
        <f t="array" ref="AO98">INDEX(Dados!$1:$350,MATCH($B98,Dados!$N:$N,0),MATCH(AO$1,Dados!$1:$1,0))</f>
        <v>2</v>
      </c>
      <c r="AP98" s="43">
        <f t="array" ref="AP98">INDEX(Dados!$1:$350,MATCH($B98,Dados!$N:$N,0),MATCH(AP$1,Dados!$1:$1,0))</f>
        <v>145</v>
      </c>
      <c r="AQ98" s="43">
        <f t="array" ref="AQ98">INDEX(Dados!$1:$350,MATCH($B98,Dados!$N:$N,0),MATCH(AQ$1,Dados!$1:$1,0))</f>
        <v>2</v>
      </c>
      <c r="AR98" s="43">
        <f t="array" ref="AR98">INDEX(Dados!$1:$350,MATCH($B98,Dados!$N:$N,0),MATCH(AR$1,Dados!$1:$1,0))</f>
        <v>192</v>
      </c>
      <c r="AS98" s="3">
        <v>2.0</v>
      </c>
      <c r="AT98" s="43">
        <f t="array" ref="AT98">INDEX(Dados!$1:$350,MATCH($B98,Dados!$N:$N,0),MATCH(AT$1,Dados!$1:$1,0))</f>
        <v>0</v>
      </c>
      <c r="AU98" s="43">
        <f t="array" ref="AU98">INDEX(Dados!$1:$350,MATCH($B98,Dados!$N:$N,0),MATCH(AU$1,Dados!$1:$1,0))</f>
        <v>2</v>
      </c>
      <c r="AV98" s="43">
        <f t="array" ref="AV98">INDEX(Dados!$1:$350,MATCH($B98,Dados!$N:$N,0),MATCH(AV$1,Dados!$1:$1,0))</f>
        <v>0</v>
      </c>
      <c r="AW98" s="43">
        <f t="array" ref="AW98">INDEX(Dados!$1:$350,MATCH($B98,Dados!$N:$N,0),MATCH(AW$1,Dados!$1:$1,0))</f>
        <v>2</v>
      </c>
      <c r="AX98" s="43">
        <f t="array" ref="AX98">INDEX(Dados!$1:$350,MATCH($B98,Dados!$N:$N,0),MATCH(AX$1,Dados!$1:$1,0))</f>
        <v>0</v>
      </c>
      <c r="AY98" s="43">
        <f t="array" ref="AY98">INDEX(Dados!$1:$350,MATCH($B98,Dados!$N:$N,0),MATCH(AY$1,Dados!$1:$1,0))</f>
        <v>2</v>
      </c>
      <c r="AZ98" s="43">
        <f t="array" ref="AZ98">INDEX(Dados!$1:$350,MATCH($B98,Dados!$N:$N,0),MATCH(AZ$1,Dados!$1:$1,0))</f>
        <v>90</v>
      </c>
      <c r="BA98" s="43">
        <f t="array" ref="BA98">INDEX(Dados!$1:$350,MATCH($B98,Dados!$N:$N,0),MATCH(BA$1,Dados!$1:$1,0))</f>
        <v>2</v>
      </c>
      <c r="BB98" s="43">
        <f t="array" ref="BB98">INDEX(Dados!$1:$350,MATCH($B98,Dados!$N:$N,0),MATCH(BB$1,Dados!$1:$1,0))</f>
        <v>1</v>
      </c>
      <c r="BC98" s="43">
        <f t="array" ref="BC98">INDEX(Dados!$1:$350,MATCH($B98,Dados!$N:$N,0),MATCH(BC$1,Dados!$1:$1,0))</f>
        <v>5</v>
      </c>
      <c r="BD98" s="43">
        <f t="array" ref="BD98">INDEX(Dados!$1:$350,MATCH($B98,Dados!$N:$N,0),MATCH(BD$1,Dados!$1:$1,0))</f>
        <v>3</v>
      </c>
      <c r="BE98" s="43">
        <f t="array" ref="BE98">INDEX(Dados!$1:$350,MATCH($B98,Dados!$N:$N,0),MATCH(BE$1,Dados!$1:$1,0))</f>
        <v>0</v>
      </c>
      <c r="BF98" s="43">
        <f t="array" ref="BF98">INDEX(Dados!$1:$350,MATCH($B98,Dados!$N:$N,0),MATCH(BF$1,Dados!$1:$1,0))</f>
        <v>0</v>
      </c>
      <c r="BG98" s="43">
        <f t="array" ref="BG98">INDEX(Dados!$1:$350,MATCH($B98,Dados!$N:$N,0),MATCH(BG$1,Dados!$1:$1,0))</f>
        <v>0</v>
      </c>
      <c r="BH98" s="43">
        <f t="array" ref="BH98">INDEX(Dados!$1:$350,MATCH($B98,Dados!$N:$N,0),MATCH(BH$1,Dados!$1:$1,0))</f>
        <v>1</v>
      </c>
      <c r="BI98" s="43">
        <f t="array" ref="BI98">INDEX(Dados!$1:$350,MATCH($B98,Dados!$N:$N,0),MATCH(BI$1,Dados!$1:$1,0))</f>
        <v>1</v>
      </c>
    </row>
    <row r="99">
      <c r="A99" s="3">
        <v>4.4544064805E10</v>
      </c>
      <c r="B99" s="3" t="s">
        <v>2254</v>
      </c>
      <c r="C99" s="3" t="s">
        <v>2253</v>
      </c>
      <c r="D99" s="43">
        <f t="array" ref="D99">INDEX(Dados!$1:$350,MATCH($B99,Dados!$N:$N,0),MATCH(D$1,Dados!$1:$1,0))</f>
        <v>18</v>
      </c>
      <c r="E99" s="44" t="s">
        <v>2562</v>
      </c>
      <c r="F99" s="43" t="s">
        <v>92</v>
      </c>
      <c r="G99" s="43">
        <f t="array" ref="G99">INDEX(Dados!$1:$350,MATCH($B99,Dados!$N:$N,0),MATCH(G$1,Dados!$1:$1,0))</f>
        <v>2023</v>
      </c>
      <c r="H99" s="43">
        <f t="array" ref="H99">INDEX(Dados!$1:$350,MATCH($B99,Dados!$N:$N,0),MATCH(H$1,Dados!$1:$1,0))</f>
        <v>2</v>
      </c>
      <c r="I99" s="43">
        <f t="array" ref="I99">INDEX(Dados!$1:$350,MATCH($B99,Dados!$N:$N,0),MATCH(I$1,Dados!$1:$1,0))</f>
        <v>4</v>
      </c>
      <c r="J99" s="43">
        <f t="array" ref="J99">INDEX(Dados!$1:$350,MATCH($B99,Dados!$N:$N,0),MATCH(J$1,Dados!$1:$1,0))</f>
        <v>800</v>
      </c>
      <c r="K99" s="43">
        <f t="array" ref="K99">INDEX(Dados!$1:$350,MATCH($B99,Dados!$N:$N,0),MATCH(K$1,Dados!$1:$1,0))</f>
        <v>0</v>
      </c>
      <c r="L99" s="43">
        <f t="array" ref="L99">INDEX(Dados!$1:$350,MATCH($B99,Dados!$N:$N,0),MATCH(L$1,Dados!$1:$1,0))</f>
        <v>1358</v>
      </c>
      <c r="M99" s="43">
        <f t="array" ref="M99">INDEX(Dados!$1:$350,MATCH($B99,Dados!$N:$N,0),MATCH(M$1,Dados!$1:$1,0))</f>
        <v>2</v>
      </c>
      <c r="N99" s="43">
        <f t="array" ref="N99">INDEX(Dados!$1:$350,MATCH($B99,Dados!$N:$N,0),MATCH(N$1,Dados!$1:$1,0))</f>
        <v>5349</v>
      </c>
      <c r="O99" s="43">
        <f t="array" ref="O99">INDEX(Dados!$1:$350,MATCH($B99,Dados!$N:$N,0),MATCH(O$1,Dados!$1:$1,0))</f>
        <v>2</v>
      </c>
      <c r="P99" s="43">
        <f t="array" ref="P99">INDEX(Dados!$1:$350,MATCH($B99,Dados!$N:$N,0),MATCH(P$1,Dados!$1:$1,0))</f>
        <v>0</v>
      </c>
      <c r="Q99" s="43">
        <f t="array" ref="Q99">INDEX(Dados!$1:$350,MATCH($B99,Dados!$N:$N,0),MATCH(Q$1,Dados!$1:$1,0))</f>
        <v>2</v>
      </c>
      <c r="R99" s="43">
        <f t="array" ref="R99">INDEX(Dados!$1:$350,MATCH($B99,Dados!$N:$N,0),MATCH(R$1,Dados!$1:$1,0))</f>
        <v>0</v>
      </c>
      <c r="S99" s="43">
        <f t="array" ref="S99">INDEX(Dados!$1:$350,MATCH($B99,Dados!$N:$N,0),MATCH(S$1,Dados!$1:$1,0))</f>
        <v>2</v>
      </c>
      <c r="T99" s="43">
        <f t="array" ref="T99">INDEX(Dados!$1:$350,MATCH($B99,Dados!$N:$N,0),MATCH(T$1,Dados!$1:$1,0))</f>
        <v>0</v>
      </c>
      <c r="U99" s="43">
        <f t="array" ref="U99">INDEX(Dados!$1:$350,MATCH($B99,Dados!$N:$N,0),MATCH(U$1,Dados!$1:$1,0))</f>
        <v>2</v>
      </c>
      <c r="V99" s="43">
        <f t="array" ref="V99">INDEX(Dados!$1:$350,MATCH($B99,Dados!$N:$N,0),MATCH(V$1,Dados!$1:$1,0))</f>
        <v>0</v>
      </c>
      <c r="W99" s="43">
        <f t="array" ref="W99">INDEX(Dados!$1:$350,MATCH($B99,Dados!$N:$N,0),MATCH(W$1,Dados!$1:$1,0))</f>
        <v>2</v>
      </c>
      <c r="X99" s="43">
        <f t="array" ref="X99">INDEX(Dados!$1:$350,MATCH($B99,Dados!$N:$N,0),MATCH(X$1,Dados!$1:$1,0))</f>
        <v>2</v>
      </c>
      <c r="Y99" s="43">
        <f t="array" ref="Y99">INDEX(Dados!$1:$350,MATCH($B99,Dados!$N:$N,0),MATCH(Y$1,Dados!$1:$1,0))</f>
        <v>2</v>
      </c>
      <c r="Z99" s="43">
        <f t="array" ref="Z99">INDEX(Dados!$1:$350,MATCH($B99,Dados!$N:$N,0),MATCH(Z$1,Dados!$1:$1,0))</f>
        <v>0</v>
      </c>
      <c r="AA99" s="43">
        <f t="array" ref="AA99">INDEX(Dados!$1:$350,MATCH($B99,Dados!$N:$N,0),MATCH(AA$1,Dados!$1:$1,0))</f>
        <v>2</v>
      </c>
      <c r="AB99" s="45">
        <v>0.0</v>
      </c>
      <c r="AC99" s="45">
        <v>2.0</v>
      </c>
      <c r="AD99" s="43">
        <f t="array" ref="AD99">INDEX(Dados!$1:$350,MATCH($B99,Dados!$N:$N,0),MATCH(AD$1,Dados!$1:$1,0))</f>
        <v>95</v>
      </c>
      <c r="AE99" s="43">
        <f t="array" ref="AE99">INDEX(Dados!$1:$350,MATCH($B99,Dados!$N:$N,0),MATCH(AE$1,Dados!$1:$1,0))</f>
        <v>2</v>
      </c>
      <c r="AF99" s="43">
        <f t="array" ref="AF99">INDEX(Dados!$1:$350,MATCH($B99,Dados!$N:$N,0),MATCH(AF$1,Dados!$1:$1,0))</f>
        <v>215</v>
      </c>
      <c r="AG99" s="43">
        <f t="array" ref="AG99">INDEX(Dados!$1:$350,MATCH($B99,Dados!$N:$N,0),MATCH(AG$1,Dados!$1:$1,0))</f>
        <v>2</v>
      </c>
      <c r="AH99" s="43">
        <f t="array" ref="AH99">INDEX(Dados!$1:$350,MATCH($B99,Dados!$N:$N,0),MATCH(AH$1,Dados!$1:$1,0))</f>
        <v>1500</v>
      </c>
      <c r="AI99" s="43">
        <f t="array" ref="AI99">INDEX(Dados!$1:$350,MATCH($B99,Dados!$N:$N,0),MATCH(AI$1,Dados!$1:$1,0))</f>
        <v>0</v>
      </c>
      <c r="AJ99" s="43">
        <f t="array" ref="AJ99">INDEX(Dados!$1:$350,MATCH($B99,Dados!$N:$N,0),MATCH(AJ$1,Dados!$1:$1,0))</f>
        <v>0</v>
      </c>
      <c r="AK99" s="43">
        <f t="array" ref="AK99">INDEX(Dados!$1:$350,MATCH($B99,Dados!$N:$N,0),MATCH(AK$1,Dados!$1:$1,0))</f>
        <v>0</v>
      </c>
      <c r="AL99" s="3">
        <v>0.0</v>
      </c>
      <c r="AM99" s="3">
        <v>2.0</v>
      </c>
      <c r="AN99" s="43">
        <f t="array" ref="AN99">INDEX(Dados!$1:$350,MATCH($B99,Dados!$N:$N,0),MATCH(AN$1,Dados!$1:$1,0))</f>
        <v>90</v>
      </c>
      <c r="AO99" s="43">
        <f t="array" ref="AO99">INDEX(Dados!$1:$350,MATCH($B99,Dados!$N:$N,0),MATCH(AO$1,Dados!$1:$1,0))</f>
        <v>0</v>
      </c>
      <c r="AP99" s="43">
        <f t="array" ref="AP99">INDEX(Dados!$1:$350,MATCH($B99,Dados!$N:$N,0),MATCH(AP$1,Dados!$1:$1,0))</f>
        <v>120</v>
      </c>
      <c r="AQ99" s="43">
        <f t="array" ref="AQ99">INDEX(Dados!$1:$350,MATCH($B99,Dados!$N:$N,0),MATCH(AQ$1,Dados!$1:$1,0))</f>
        <v>0</v>
      </c>
      <c r="AR99" s="43">
        <f t="array" ref="AR99">INDEX(Dados!$1:$350,MATCH($B99,Dados!$N:$N,0),MATCH(AR$1,Dados!$1:$1,0))</f>
        <v>1400</v>
      </c>
      <c r="AS99" s="3">
        <v>2.0</v>
      </c>
      <c r="AT99" s="43">
        <f t="array" ref="AT99">INDEX(Dados!$1:$350,MATCH($B99,Dados!$N:$N,0),MATCH(AT$1,Dados!$1:$1,0))</f>
        <v>0</v>
      </c>
      <c r="AU99" s="43">
        <f t="array" ref="AU99">INDEX(Dados!$1:$350,MATCH($B99,Dados!$N:$N,0),MATCH(AU$1,Dados!$1:$1,0))</f>
        <v>2</v>
      </c>
      <c r="AV99" s="43">
        <f t="array" ref="AV99">INDEX(Dados!$1:$350,MATCH($B99,Dados!$N:$N,0),MATCH(AV$1,Dados!$1:$1,0))</f>
        <v>343</v>
      </c>
      <c r="AW99" s="43">
        <f t="array" ref="AW99">INDEX(Dados!$1:$350,MATCH($B99,Dados!$N:$N,0),MATCH(AW$1,Dados!$1:$1,0))</f>
        <v>2</v>
      </c>
      <c r="AX99" s="43">
        <f t="array" ref="AX99">INDEX(Dados!$1:$350,MATCH($B99,Dados!$N:$N,0),MATCH(AX$1,Dados!$1:$1,0))</f>
        <v>0</v>
      </c>
      <c r="AY99" s="43">
        <f t="array" ref="AY99">INDEX(Dados!$1:$350,MATCH($B99,Dados!$N:$N,0),MATCH(AY$1,Dados!$1:$1,0))</f>
        <v>2</v>
      </c>
      <c r="AZ99" s="43">
        <f t="array" ref="AZ99">INDEX(Dados!$1:$350,MATCH($B99,Dados!$N:$N,0),MATCH(AZ$1,Dados!$1:$1,0))</f>
        <v>170</v>
      </c>
      <c r="BA99" s="43">
        <f t="array" ref="BA99">INDEX(Dados!$1:$350,MATCH($B99,Dados!$N:$N,0),MATCH(BA$1,Dados!$1:$1,0))</f>
        <v>2</v>
      </c>
      <c r="BB99" s="43">
        <f t="array" ref="BB99">INDEX(Dados!$1:$350,MATCH($B99,Dados!$N:$N,0),MATCH(BB$1,Dados!$1:$1,0))</f>
        <v>7</v>
      </c>
      <c r="BC99" s="43">
        <f t="array" ref="BC99">INDEX(Dados!$1:$350,MATCH($B99,Dados!$N:$N,0),MATCH(BC$1,Dados!$1:$1,0))</f>
        <v>7</v>
      </c>
      <c r="BD99" s="43">
        <f t="array" ref="BD99">INDEX(Dados!$1:$350,MATCH($B99,Dados!$N:$N,0),MATCH(BD$1,Dados!$1:$1,0))</f>
        <v>3</v>
      </c>
      <c r="BE99" s="43">
        <f t="array" ref="BE99">INDEX(Dados!$1:$350,MATCH($B99,Dados!$N:$N,0),MATCH(BE$1,Dados!$1:$1,0))</f>
        <v>0</v>
      </c>
      <c r="BF99" s="43">
        <f t="array" ref="BF99">INDEX(Dados!$1:$350,MATCH($B99,Dados!$N:$N,0),MATCH(BF$1,Dados!$1:$1,0))</f>
        <v>1</v>
      </c>
      <c r="BG99" s="43">
        <f t="array" ref="BG99">INDEX(Dados!$1:$350,MATCH($B99,Dados!$N:$N,0),MATCH(BG$1,Dados!$1:$1,0))</f>
        <v>0</v>
      </c>
      <c r="BH99" s="43">
        <f t="array" ref="BH99">INDEX(Dados!$1:$350,MATCH($B99,Dados!$N:$N,0),MATCH(BH$1,Dados!$1:$1,0))</f>
        <v>2</v>
      </c>
      <c r="BI99" s="43">
        <f t="array" ref="BI99">INDEX(Dados!$1:$350,MATCH($B99,Dados!$N:$N,0),MATCH(BI$1,Dados!$1:$1,0))</f>
        <v>2</v>
      </c>
    </row>
    <row r="100">
      <c r="A100" s="3">
        <v>5.5142247833E10</v>
      </c>
      <c r="B100" s="3" t="s">
        <v>513</v>
      </c>
      <c r="C100" s="3" t="s">
        <v>512</v>
      </c>
      <c r="D100" s="43">
        <f t="array" ref="D100">INDEX(Dados!$1:$350,MATCH($B100,Dados!$N:$N,0),MATCH(D$1,Dados!$1:$1,0))</f>
        <v>18</v>
      </c>
      <c r="E100" s="44" t="s">
        <v>2562</v>
      </c>
      <c r="F100" s="43" t="s">
        <v>92</v>
      </c>
      <c r="G100" s="43">
        <f t="array" ref="G100">INDEX(Dados!$1:$350,MATCH($B100,Dados!$N:$N,0),MATCH(G$1,Dados!$1:$1,0))</f>
        <v>2023</v>
      </c>
      <c r="H100" s="43">
        <f t="array" ref="H100">INDEX(Dados!$1:$350,MATCH($B100,Dados!$N:$N,0),MATCH(H$1,Dados!$1:$1,0))</f>
        <v>3</v>
      </c>
      <c r="I100" s="43">
        <f t="array" ref="I100">INDEX(Dados!$1:$350,MATCH($B100,Dados!$N:$N,0),MATCH(I$1,Dados!$1:$1,0))</f>
        <v>6</v>
      </c>
      <c r="J100" s="43">
        <f t="array" ref="J100">INDEX(Dados!$1:$350,MATCH($B100,Dados!$N:$N,0),MATCH(J$1,Dados!$1:$1,0))</f>
        <v>1121</v>
      </c>
      <c r="K100" s="43">
        <f t="array" ref="K100">INDEX(Dados!$1:$350,MATCH($B100,Dados!$N:$N,0),MATCH(K$1,Dados!$1:$1,0))</f>
        <v>2</v>
      </c>
      <c r="L100" s="43">
        <f t="array" ref="L100">INDEX(Dados!$1:$350,MATCH($B100,Dados!$N:$N,0),MATCH(L$1,Dados!$1:$1,0))</f>
        <v>0</v>
      </c>
      <c r="M100" s="43">
        <f t="array" ref="M100">INDEX(Dados!$1:$350,MATCH($B100,Dados!$N:$N,0),MATCH(M$1,Dados!$1:$1,0))</f>
        <v>2</v>
      </c>
      <c r="N100" s="43">
        <f t="array" ref="N100">INDEX(Dados!$1:$350,MATCH($B100,Dados!$N:$N,0),MATCH(N$1,Dados!$1:$1,0))</f>
        <v>1605</v>
      </c>
      <c r="O100" s="43">
        <f t="array" ref="O100">INDEX(Dados!$1:$350,MATCH($B100,Dados!$N:$N,0),MATCH(O$1,Dados!$1:$1,0))</f>
        <v>2</v>
      </c>
      <c r="P100" s="43">
        <f t="array" ref="P100">INDEX(Dados!$1:$350,MATCH($B100,Dados!$N:$N,0),MATCH(P$1,Dados!$1:$1,0))</f>
        <v>0</v>
      </c>
      <c r="Q100" s="43">
        <f t="array" ref="Q100">INDEX(Dados!$1:$350,MATCH($B100,Dados!$N:$N,0),MATCH(Q$1,Dados!$1:$1,0))</f>
        <v>2</v>
      </c>
      <c r="R100" s="43">
        <f t="array" ref="R100">INDEX(Dados!$1:$350,MATCH($B100,Dados!$N:$N,0),MATCH(R$1,Dados!$1:$1,0))</f>
        <v>0</v>
      </c>
      <c r="S100" s="43">
        <f t="array" ref="S100">INDEX(Dados!$1:$350,MATCH($B100,Dados!$N:$N,0),MATCH(S$1,Dados!$1:$1,0))</f>
        <v>2</v>
      </c>
      <c r="T100" s="43">
        <f t="array" ref="T100">INDEX(Dados!$1:$350,MATCH($B100,Dados!$N:$N,0),MATCH(T$1,Dados!$1:$1,0))</f>
        <v>0</v>
      </c>
      <c r="U100" s="43">
        <f t="array" ref="U100">INDEX(Dados!$1:$350,MATCH($B100,Dados!$N:$N,0),MATCH(U$1,Dados!$1:$1,0))</f>
        <v>2</v>
      </c>
      <c r="V100" s="43">
        <f t="array" ref="V100">INDEX(Dados!$1:$350,MATCH($B100,Dados!$N:$N,0),MATCH(V$1,Dados!$1:$1,0))</f>
        <v>0</v>
      </c>
      <c r="W100" s="43">
        <f t="array" ref="W100">INDEX(Dados!$1:$350,MATCH($B100,Dados!$N:$N,0),MATCH(W$1,Dados!$1:$1,0))</f>
        <v>2</v>
      </c>
      <c r="X100" s="43">
        <f t="array" ref="X100">INDEX(Dados!$1:$350,MATCH($B100,Dados!$N:$N,0),MATCH(X$1,Dados!$1:$1,0))</f>
        <v>1</v>
      </c>
      <c r="Y100" s="43">
        <f t="array" ref="Y100">INDEX(Dados!$1:$350,MATCH($B100,Dados!$N:$N,0),MATCH(Y$1,Dados!$1:$1,0))</f>
        <v>2</v>
      </c>
      <c r="Z100" s="43">
        <f t="array" ref="Z100">INDEX(Dados!$1:$350,MATCH($B100,Dados!$N:$N,0),MATCH(Z$1,Dados!$1:$1,0))</f>
        <v>0</v>
      </c>
      <c r="AA100" s="43">
        <f t="array" ref="AA100">INDEX(Dados!$1:$350,MATCH($B100,Dados!$N:$N,0),MATCH(AA$1,Dados!$1:$1,0))</f>
        <v>2</v>
      </c>
      <c r="AB100" s="45">
        <v>0.0</v>
      </c>
      <c r="AC100" s="45">
        <v>2.0</v>
      </c>
      <c r="AD100" s="43">
        <f t="array" ref="AD100">INDEX(Dados!$1:$350,MATCH($B100,Dados!$N:$N,0),MATCH(AD$1,Dados!$1:$1,0))</f>
        <v>21</v>
      </c>
      <c r="AE100" s="43">
        <f t="array" ref="AE100">INDEX(Dados!$1:$350,MATCH($B100,Dados!$N:$N,0),MATCH(AE$1,Dados!$1:$1,0))</f>
        <v>2</v>
      </c>
      <c r="AF100" s="43">
        <f t="array" ref="AF100">INDEX(Dados!$1:$350,MATCH($B100,Dados!$N:$N,0),MATCH(AF$1,Dados!$1:$1,0))</f>
        <v>75</v>
      </c>
      <c r="AG100" s="43">
        <f t="array" ref="AG100">INDEX(Dados!$1:$350,MATCH($B100,Dados!$N:$N,0),MATCH(AG$1,Dados!$1:$1,0))</f>
        <v>2</v>
      </c>
      <c r="AH100" s="43">
        <f t="array" ref="AH100">INDEX(Dados!$1:$350,MATCH($B100,Dados!$N:$N,0),MATCH(AH$1,Dados!$1:$1,0))</f>
        <v>0</v>
      </c>
      <c r="AI100" s="43">
        <f t="array" ref="AI100">INDEX(Dados!$1:$350,MATCH($B100,Dados!$N:$N,0),MATCH(AI$1,Dados!$1:$1,0))</f>
        <v>2</v>
      </c>
      <c r="AJ100" s="43">
        <f t="array" ref="AJ100">INDEX(Dados!$1:$350,MATCH($B100,Dados!$N:$N,0),MATCH(AJ$1,Dados!$1:$1,0))</f>
        <v>0</v>
      </c>
      <c r="AK100" s="43">
        <f t="array" ref="AK100">INDEX(Dados!$1:$350,MATCH($B100,Dados!$N:$N,0),MATCH(AK$1,Dados!$1:$1,0))</f>
        <v>2</v>
      </c>
      <c r="AL100" s="3">
        <v>0.0</v>
      </c>
      <c r="AM100" s="3">
        <v>2.0</v>
      </c>
      <c r="AN100" s="43">
        <f t="array" ref="AN100">INDEX(Dados!$1:$350,MATCH($B100,Dados!$N:$N,0),MATCH(AN$1,Dados!$1:$1,0))</f>
        <v>0</v>
      </c>
      <c r="AO100" s="43">
        <f t="array" ref="AO100">INDEX(Dados!$1:$350,MATCH($B100,Dados!$N:$N,0),MATCH(AO$1,Dados!$1:$1,0))</f>
        <v>2</v>
      </c>
      <c r="AP100" s="43">
        <f t="array" ref="AP100">INDEX(Dados!$1:$350,MATCH($B100,Dados!$N:$N,0),MATCH(AP$1,Dados!$1:$1,0))</f>
        <v>250</v>
      </c>
      <c r="AQ100" s="43">
        <f t="array" ref="AQ100">INDEX(Dados!$1:$350,MATCH($B100,Dados!$N:$N,0),MATCH(AQ$1,Dados!$1:$1,0))</f>
        <v>2</v>
      </c>
      <c r="AR100" s="43">
        <f t="array" ref="AR100">INDEX(Dados!$1:$350,MATCH($B100,Dados!$N:$N,0),MATCH(AR$1,Dados!$1:$1,0))</f>
        <v>0</v>
      </c>
      <c r="AS100" s="3">
        <v>2.0</v>
      </c>
      <c r="AT100" s="43">
        <f t="array" ref="AT100">INDEX(Dados!$1:$350,MATCH($B100,Dados!$N:$N,0),MATCH(AT$1,Dados!$1:$1,0))</f>
        <v>0</v>
      </c>
      <c r="AU100" s="43">
        <f t="array" ref="AU100">INDEX(Dados!$1:$350,MATCH($B100,Dados!$N:$N,0),MATCH(AU$1,Dados!$1:$1,0))</f>
        <v>2</v>
      </c>
      <c r="AV100" s="43">
        <f t="array" ref="AV100">INDEX(Dados!$1:$350,MATCH($B100,Dados!$N:$N,0),MATCH(AV$1,Dados!$1:$1,0))</f>
        <v>0</v>
      </c>
      <c r="AW100" s="43">
        <f t="array" ref="AW100">INDEX(Dados!$1:$350,MATCH($B100,Dados!$N:$N,0),MATCH(AW$1,Dados!$1:$1,0))</f>
        <v>2</v>
      </c>
      <c r="AX100" s="43">
        <f t="array" ref="AX100">INDEX(Dados!$1:$350,MATCH($B100,Dados!$N:$N,0),MATCH(AX$1,Dados!$1:$1,0))</f>
        <v>1000</v>
      </c>
      <c r="AY100" s="43">
        <f t="array" ref="AY100">INDEX(Dados!$1:$350,MATCH($B100,Dados!$N:$N,0),MATCH(AY$1,Dados!$1:$1,0))</f>
        <v>0</v>
      </c>
      <c r="AZ100" s="43">
        <f t="array" ref="AZ100">INDEX(Dados!$1:$350,MATCH($B100,Dados!$N:$N,0),MATCH(AZ$1,Dados!$1:$1,0))</f>
        <v>220</v>
      </c>
      <c r="BA100" s="43">
        <f t="array" ref="BA100">INDEX(Dados!$1:$350,MATCH($B100,Dados!$N:$N,0),MATCH(BA$1,Dados!$1:$1,0))</f>
        <v>2</v>
      </c>
      <c r="BB100" s="43">
        <f t="array" ref="BB100">INDEX(Dados!$1:$350,MATCH($B100,Dados!$N:$N,0),MATCH(BB$1,Dados!$1:$1,0))</f>
        <v>2</v>
      </c>
      <c r="BC100" s="43">
        <f t="array" ref="BC100">INDEX(Dados!$1:$350,MATCH($B100,Dados!$N:$N,0),MATCH(BC$1,Dados!$1:$1,0))</f>
        <v>2</v>
      </c>
      <c r="BD100" s="43">
        <f t="array" ref="BD100">INDEX(Dados!$1:$350,MATCH($B100,Dados!$N:$N,0),MATCH(BD$1,Dados!$1:$1,0))</f>
        <v>1</v>
      </c>
      <c r="BE100" s="43">
        <f t="array" ref="BE100">INDEX(Dados!$1:$350,MATCH($B100,Dados!$N:$N,0),MATCH(BE$1,Dados!$1:$1,0))</f>
        <v>0</v>
      </c>
      <c r="BF100" s="43">
        <f t="array" ref="BF100">INDEX(Dados!$1:$350,MATCH($B100,Dados!$N:$N,0),MATCH(BF$1,Dados!$1:$1,0))</f>
        <v>0</v>
      </c>
      <c r="BG100" s="43">
        <f t="array" ref="BG100">INDEX(Dados!$1:$350,MATCH($B100,Dados!$N:$N,0),MATCH(BG$1,Dados!$1:$1,0))</f>
        <v>0</v>
      </c>
      <c r="BH100" s="43">
        <f t="array" ref="BH100">INDEX(Dados!$1:$350,MATCH($B100,Dados!$N:$N,0),MATCH(BH$1,Dados!$1:$1,0))</f>
        <v>2</v>
      </c>
      <c r="BI100" s="43">
        <f t="array" ref="BI100">INDEX(Dados!$1:$350,MATCH($B100,Dados!$N:$N,0),MATCH(BI$1,Dados!$1:$1,0))</f>
        <v>1</v>
      </c>
    </row>
    <row r="101">
      <c r="A101" s="3">
        <v>4.6650480886E10</v>
      </c>
      <c r="B101" s="3" t="s">
        <v>1547</v>
      </c>
      <c r="C101" s="3" t="s">
        <v>1546</v>
      </c>
      <c r="D101" s="43">
        <f t="array" ref="D101">INDEX(Dados!$1:$350,MATCH($B101,Dados!$N:$N,0),MATCH(D$1,Dados!$1:$1,0))</f>
        <v>17</v>
      </c>
      <c r="E101" s="44" t="s">
        <v>2562</v>
      </c>
      <c r="F101" s="43" t="s">
        <v>92</v>
      </c>
      <c r="G101" s="43">
        <f t="array" ref="G101">INDEX(Dados!$1:$350,MATCH($B101,Dados!$N:$N,0),MATCH(G$1,Dados!$1:$1,0))</f>
        <v>2022</v>
      </c>
      <c r="H101" s="43">
        <f t="array" ref="H101">INDEX(Dados!$1:$350,MATCH($B101,Dados!$N:$N,0),MATCH(H$1,Dados!$1:$1,0))</f>
        <v>4</v>
      </c>
      <c r="I101" s="43">
        <f t="array" ref="I101">INDEX(Dados!$1:$350,MATCH($B101,Dados!$N:$N,0),MATCH(I$1,Dados!$1:$1,0))</f>
        <v>8</v>
      </c>
      <c r="J101" s="43">
        <f t="array" ref="J101">INDEX(Dados!$1:$350,MATCH($B101,Dados!$N:$N,0),MATCH(J$1,Dados!$1:$1,0))</f>
        <v>0</v>
      </c>
      <c r="K101" s="43">
        <f t="array" ref="K101">INDEX(Dados!$1:$350,MATCH($B101,Dados!$N:$N,0),MATCH(K$1,Dados!$1:$1,0))</f>
        <v>2</v>
      </c>
      <c r="L101" s="43">
        <f t="array" ref="L101">INDEX(Dados!$1:$350,MATCH($B101,Dados!$N:$N,0),MATCH(L$1,Dados!$1:$1,0))</f>
        <v>3000</v>
      </c>
      <c r="M101" s="43">
        <f t="array" ref="M101">INDEX(Dados!$1:$350,MATCH($B101,Dados!$N:$N,0),MATCH(M$1,Dados!$1:$1,0))</f>
        <v>2</v>
      </c>
      <c r="N101" s="43">
        <f t="array" ref="N101">INDEX(Dados!$1:$350,MATCH($B101,Dados!$N:$N,0),MATCH(N$1,Dados!$1:$1,0))</f>
        <v>2325</v>
      </c>
      <c r="O101" s="43">
        <f t="array" ref="O101">INDEX(Dados!$1:$350,MATCH($B101,Dados!$N:$N,0),MATCH(O$1,Dados!$1:$1,0))</f>
        <v>2</v>
      </c>
      <c r="P101" s="43">
        <f t="array" ref="P101">INDEX(Dados!$1:$350,MATCH($B101,Dados!$N:$N,0),MATCH(P$1,Dados!$1:$1,0))</f>
        <v>0</v>
      </c>
      <c r="Q101" s="43">
        <f t="array" ref="Q101">INDEX(Dados!$1:$350,MATCH($B101,Dados!$N:$N,0),MATCH(Q$1,Dados!$1:$1,0))</f>
        <v>2</v>
      </c>
      <c r="R101" s="43">
        <f t="array" ref="R101">INDEX(Dados!$1:$350,MATCH($B101,Dados!$N:$N,0),MATCH(R$1,Dados!$1:$1,0))</f>
        <v>0</v>
      </c>
      <c r="S101" s="43">
        <f t="array" ref="S101">INDEX(Dados!$1:$350,MATCH($B101,Dados!$N:$N,0),MATCH(S$1,Dados!$1:$1,0))</f>
        <v>2</v>
      </c>
      <c r="T101" s="43">
        <f t="array" ref="T101">INDEX(Dados!$1:$350,MATCH($B101,Dados!$N:$N,0),MATCH(T$1,Dados!$1:$1,0))</f>
        <v>0</v>
      </c>
      <c r="U101" s="43">
        <f t="array" ref="U101">INDEX(Dados!$1:$350,MATCH($B101,Dados!$N:$N,0),MATCH(U$1,Dados!$1:$1,0))</f>
        <v>2</v>
      </c>
      <c r="V101" s="43">
        <f t="array" ref="V101">INDEX(Dados!$1:$350,MATCH($B101,Dados!$N:$N,0),MATCH(V$1,Dados!$1:$1,0))</f>
        <v>0</v>
      </c>
      <c r="W101" s="43">
        <f t="array" ref="W101">INDEX(Dados!$1:$350,MATCH($B101,Dados!$N:$N,0),MATCH(W$1,Dados!$1:$1,0))</f>
        <v>2</v>
      </c>
      <c r="X101" s="43">
        <f t="array" ref="X101">INDEX(Dados!$1:$350,MATCH($B101,Dados!$N:$N,0),MATCH(X$1,Dados!$1:$1,0))</f>
        <v>1</v>
      </c>
      <c r="Y101" s="43">
        <f t="array" ref="Y101">INDEX(Dados!$1:$350,MATCH($B101,Dados!$N:$N,0),MATCH(Y$1,Dados!$1:$1,0))</f>
        <v>2</v>
      </c>
      <c r="Z101" s="43">
        <f t="array" ref="Z101">INDEX(Dados!$1:$350,MATCH($B101,Dados!$N:$N,0),MATCH(Z$1,Dados!$1:$1,0))</f>
        <v>500</v>
      </c>
      <c r="AA101" s="43">
        <f t="array" ref="AA101">INDEX(Dados!$1:$350,MATCH($B101,Dados!$N:$N,0),MATCH(AA$1,Dados!$1:$1,0))</f>
        <v>2</v>
      </c>
      <c r="AB101" s="45">
        <v>0.0</v>
      </c>
      <c r="AC101" s="45">
        <v>2.0</v>
      </c>
      <c r="AD101" s="43">
        <f t="array" ref="AD101">INDEX(Dados!$1:$350,MATCH($B101,Dados!$N:$N,0),MATCH(AD$1,Dados!$1:$1,0))</f>
        <v>148</v>
      </c>
      <c r="AE101" s="43">
        <f t="array" ref="AE101">INDEX(Dados!$1:$350,MATCH($B101,Dados!$N:$N,0),MATCH(AE$1,Dados!$1:$1,0))</f>
        <v>2</v>
      </c>
      <c r="AF101" s="43">
        <f t="array" ref="AF101">INDEX(Dados!$1:$350,MATCH($B101,Dados!$N:$N,0),MATCH(AF$1,Dados!$1:$1,0))</f>
        <v>148</v>
      </c>
      <c r="AG101" s="43">
        <f t="array" ref="AG101">INDEX(Dados!$1:$350,MATCH($B101,Dados!$N:$N,0),MATCH(AG$1,Dados!$1:$1,0))</f>
        <v>2</v>
      </c>
      <c r="AH101" s="43">
        <f t="array" ref="AH101">INDEX(Dados!$1:$350,MATCH($B101,Dados!$N:$N,0),MATCH(AH$1,Dados!$1:$1,0))</f>
        <v>0</v>
      </c>
      <c r="AI101" s="43">
        <f t="array" ref="AI101">INDEX(Dados!$1:$350,MATCH($B101,Dados!$N:$N,0),MATCH(AI$1,Dados!$1:$1,0))</f>
        <v>2</v>
      </c>
      <c r="AJ101" s="43">
        <f t="array" ref="AJ101">INDEX(Dados!$1:$350,MATCH($B101,Dados!$N:$N,0),MATCH(AJ$1,Dados!$1:$1,0))</f>
        <v>0</v>
      </c>
      <c r="AK101" s="43">
        <f t="array" ref="AK101">INDEX(Dados!$1:$350,MATCH($B101,Dados!$N:$N,0),MATCH(AK$1,Dados!$1:$1,0))</f>
        <v>2</v>
      </c>
      <c r="AL101" s="3">
        <v>0.0</v>
      </c>
      <c r="AM101" s="3">
        <v>2.0</v>
      </c>
      <c r="AN101" s="43">
        <f t="array" ref="AN101">INDEX(Dados!$1:$350,MATCH($B101,Dados!$N:$N,0),MATCH(AN$1,Dados!$1:$1,0))</f>
        <v>0</v>
      </c>
      <c r="AO101" s="43">
        <f t="array" ref="AO101">INDEX(Dados!$1:$350,MATCH($B101,Dados!$N:$N,0),MATCH(AO$1,Dados!$1:$1,0))</f>
        <v>2</v>
      </c>
      <c r="AP101" s="43">
        <f t="array" ref="AP101">INDEX(Dados!$1:$350,MATCH($B101,Dados!$N:$N,0),MATCH(AP$1,Dados!$1:$1,0))</f>
        <v>70</v>
      </c>
      <c r="AQ101" s="43">
        <f t="array" ref="AQ101">INDEX(Dados!$1:$350,MATCH($B101,Dados!$N:$N,0),MATCH(AQ$1,Dados!$1:$1,0))</f>
        <v>2</v>
      </c>
      <c r="AR101" s="43">
        <f t="array" ref="AR101">INDEX(Dados!$1:$350,MATCH($B101,Dados!$N:$N,0),MATCH(AR$1,Dados!$1:$1,0))</f>
        <v>153</v>
      </c>
      <c r="AS101" s="3">
        <v>2.0</v>
      </c>
      <c r="AT101" s="43">
        <f t="array" ref="AT101">INDEX(Dados!$1:$350,MATCH($B101,Dados!$N:$N,0),MATCH(AT$1,Dados!$1:$1,0))</f>
        <v>0</v>
      </c>
      <c r="AU101" s="43">
        <f t="array" ref="AU101">INDEX(Dados!$1:$350,MATCH($B101,Dados!$N:$N,0),MATCH(AU$1,Dados!$1:$1,0))</f>
        <v>2</v>
      </c>
      <c r="AV101" s="43">
        <f t="array" ref="AV101">INDEX(Dados!$1:$350,MATCH($B101,Dados!$N:$N,0),MATCH(AV$1,Dados!$1:$1,0))</f>
        <v>410</v>
      </c>
      <c r="AW101" s="43">
        <f t="array" ref="AW101">INDEX(Dados!$1:$350,MATCH($B101,Dados!$N:$N,0),MATCH(AW$1,Dados!$1:$1,0))</f>
        <v>2</v>
      </c>
      <c r="AX101" s="43">
        <f t="array" ref="AX101">INDEX(Dados!$1:$350,MATCH($B101,Dados!$N:$N,0),MATCH(AX$1,Dados!$1:$1,0))</f>
        <v>0</v>
      </c>
      <c r="AY101" s="43">
        <f t="array" ref="AY101">INDEX(Dados!$1:$350,MATCH($B101,Dados!$N:$N,0),MATCH(AY$1,Dados!$1:$1,0))</f>
        <v>2</v>
      </c>
      <c r="AZ101" s="43">
        <f t="array" ref="AZ101">INDEX(Dados!$1:$350,MATCH($B101,Dados!$N:$N,0),MATCH(AZ$1,Dados!$1:$1,0))</f>
        <v>170</v>
      </c>
      <c r="BA101" s="43">
        <f t="array" ref="BA101">INDEX(Dados!$1:$350,MATCH($B101,Dados!$N:$N,0),MATCH(BA$1,Dados!$1:$1,0))</f>
        <v>2</v>
      </c>
      <c r="BB101" s="43">
        <f t="array" ref="BB101">INDEX(Dados!$1:$350,MATCH($B101,Dados!$N:$N,0),MATCH(BB$1,Dados!$1:$1,0))</f>
        <v>5</v>
      </c>
      <c r="BC101" s="43">
        <f t="array" ref="BC101">INDEX(Dados!$1:$350,MATCH($B101,Dados!$N:$N,0),MATCH(BC$1,Dados!$1:$1,0))</f>
        <v>4</v>
      </c>
      <c r="BD101" s="43">
        <f t="array" ref="BD101">INDEX(Dados!$1:$350,MATCH($B101,Dados!$N:$N,0),MATCH(BD$1,Dados!$1:$1,0))</f>
        <v>2</v>
      </c>
      <c r="BE101" s="43">
        <f t="array" ref="BE101">INDEX(Dados!$1:$350,MATCH($B101,Dados!$N:$N,0),MATCH(BE$1,Dados!$1:$1,0))</f>
        <v>0</v>
      </c>
      <c r="BF101" s="43">
        <f t="array" ref="BF101">INDEX(Dados!$1:$350,MATCH($B101,Dados!$N:$N,0),MATCH(BF$1,Dados!$1:$1,0))</f>
        <v>0</v>
      </c>
      <c r="BG101" s="43">
        <f t="array" ref="BG101">INDEX(Dados!$1:$350,MATCH($B101,Dados!$N:$N,0),MATCH(BG$1,Dados!$1:$1,0))</f>
        <v>0</v>
      </c>
      <c r="BH101" s="43">
        <f t="array" ref="BH101">INDEX(Dados!$1:$350,MATCH($B101,Dados!$N:$N,0),MATCH(BH$1,Dados!$1:$1,0))</f>
        <v>2</v>
      </c>
      <c r="BI101" s="43">
        <f t="array" ref="BI101">INDEX(Dados!$1:$350,MATCH($B101,Dados!$N:$N,0),MATCH(BI$1,Dados!$1:$1,0))</f>
        <v>2</v>
      </c>
    </row>
    <row r="102">
      <c r="A102" s="3">
        <v>4.4958183848E10</v>
      </c>
      <c r="B102" s="3" t="s">
        <v>950</v>
      </c>
      <c r="C102" s="3" t="s">
        <v>949</v>
      </c>
      <c r="D102" s="43">
        <f t="array" ref="D102">INDEX(Dados!$1:$350,MATCH($B102,Dados!$N:$N,0),MATCH(D$1,Dados!$1:$1,0))</f>
        <v>18</v>
      </c>
      <c r="E102" s="44" t="s">
        <v>2562</v>
      </c>
      <c r="F102" s="43" t="s">
        <v>92</v>
      </c>
      <c r="G102" s="43">
        <f t="array" ref="G102">INDEX(Dados!$1:$350,MATCH($B102,Dados!$N:$N,0),MATCH(G$1,Dados!$1:$1,0))</f>
        <v>2023</v>
      </c>
      <c r="H102" s="43">
        <f t="array" ref="H102">INDEX(Dados!$1:$350,MATCH($B102,Dados!$N:$N,0),MATCH(H$1,Dados!$1:$1,0))</f>
        <v>3</v>
      </c>
      <c r="I102" s="43">
        <f t="array" ref="I102">INDEX(Dados!$1:$350,MATCH($B102,Dados!$N:$N,0),MATCH(I$1,Dados!$1:$1,0))</f>
        <v>6</v>
      </c>
      <c r="J102" s="43">
        <f t="array" ref="J102">INDEX(Dados!$1:$350,MATCH($B102,Dados!$N:$N,0),MATCH(J$1,Dados!$1:$1,0))</f>
        <v>0</v>
      </c>
      <c r="K102" s="43">
        <f t="array" ref="K102">INDEX(Dados!$1:$350,MATCH($B102,Dados!$N:$N,0),MATCH(K$1,Dados!$1:$1,0))</f>
        <v>2</v>
      </c>
      <c r="L102" s="43">
        <f t="array" ref="L102">INDEX(Dados!$1:$350,MATCH($B102,Dados!$N:$N,0),MATCH(L$1,Dados!$1:$1,0))</f>
        <v>4063</v>
      </c>
      <c r="M102" s="43">
        <f t="array" ref="M102">INDEX(Dados!$1:$350,MATCH($B102,Dados!$N:$N,0),MATCH(M$1,Dados!$1:$1,0))</f>
        <v>2</v>
      </c>
      <c r="N102" s="43">
        <f t="array" ref="N102">INDEX(Dados!$1:$350,MATCH($B102,Dados!$N:$N,0),MATCH(N$1,Dados!$1:$1,0))</f>
        <v>0</v>
      </c>
      <c r="O102" s="43">
        <f t="array" ref="O102">INDEX(Dados!$1:$350,MATCH($B102,Dados!$N:$N,0),MATCH(O$1,Dados!$1:$1,0))</f>
        <v>2</v>
      </c>
      <c r="P102" s="43">
        <f t="array" ref="P102">INDEX(Dados!$1:$350,MATCH($B102,Dados!$N:$N,0),MATCH(P$1,Dados!$1:$1,0))</f>
        <v>0</v>
      </c>
      <c r="Q102" s="43">
        <f t="array" ref="Q102">INDEX(Dados!$1:$350,MATCH($B102,Dados!$N:$N,0),MATCH(Q$1,Dados!$1:$1,0))</f>
        <v>2</v>
      </c>
      <c r="R102" s="43">
        <f t="array" ref="R102">INDEX(Dados!$1:$350,MATCH($B102,Dados!$N:$N,0),MATCH(R$1,Dados!$1:$1,0))</f>
        <v>0</v>
      </c>
      <c r="S102" s="43">
        <f t="array" ref="S102">INDEX(Dados!$1:$350,MATCH($B102,Dados!$N:$N,0),MATCH(S$1,Dados!$1:$1,0))</f>
        <v>2</v>
      </c>
      <c r="T102" s="43">
        <f t="array" ref="T102">INDEX(Dados!$1:$350,MATCH($B102,Dados!$N:$N,0),MATCH(T$1,Dados!$1:$1,0))</f>
        <v>0</v>
      </c>
      <c r="U102" s="43">
        <f t="array" ref="U102">INDEX(Dados!$1:$350,MATCH($B102,Dados!$N:$N,0),MATCH(U$1,Dados!$1:$1,0))</f>
        <v>2</v>
      </c>
      <c r="V102" s="43">
        <f t="array" ref="V102">INDEX(Dados!$1:$350,MATCH($B102,Dados!$N:$N,0),MATCH(V$1,Dados!$1:$1,0))</f>
        <v>0</v>
      </c>
      <c r="W102" s="43">
        <f t="array" ref="W102">INDEX(Dados!$1:$350,MATCH($B102,Dados!$N:$N,0),MATCH(W$1,Dados!$1:$1,0))</f>
        <v>2</v>
      </c>
      <c r="X102" s="43">
        <f t="array" ref="X102">INDEX(Dados!$1:$350,MATCH($B102,Dados!$N:$N,0),MATCH(X$1,Dados!$1:$1,0))</f>
        <v>1</v>
      </c>
      <c r="Y102" s="43">
        <f t="array" ref="Y102">INDEX(Dados!$1:$350,MATCH($B102,Dados!$N:$N,0),MATCH(Y$1,Dados!$1:$1,0))</f>
        <v>2</v>
      </c>
      <c r="Z102" s="43">
        <f t="array" ref="Z102">INDEX(Dados!$1:$350,MATCH($B102,Dados!$N:$N,0),MATCH(Z$1,Dados!$1:$1,0))</f>
        <v>0</v>
      </c>
      <c r="AA102" s="43">
        <f t="array" ref="AA102">INDEX(Dados!$1:$350,MATCH($B102,Dados!$N:$N,0),MATCH(AA$1,Dados!$1:$1,0))</f>
        <v>2</v>
      </c>
      <c r="AB102" s="45">
        <v>0.0</v>
      </c>
      <c r="AC102" s="45">
        <v>2.0</v>
      </c>
      <c r="AD102" s="43">
        <f t="array" ref="AD102">INDEX(Dados!$1:$350,MATCH($B102,Dados!$N:$N,0),MATCH(AD$1,Dados!$1:$1,0))</f>
        <v>99</v>
      </c>
      <c r="AE102" s="43">
        <f t="array" ref="AE102">INDEX(Dados!$1:$350,MATCH($B102,Dados!$N:$N,0),MATCH(AE$1,Dados!$1:$1,0))</f>
        <v>2</v>
      </c>
      <c r="AF102" s="43">
        <f t="array" ref="AF102">INDEX(Dados!$1:$350,MATCH($B102,Dados!$N:$N,0),MATCH(AF$1,Dados!$1:$1,0))</f>
        <v>146</v>
      </c>
      <c r="AG102" s="43">
        <f t="array" ref="AG102">INDEX(Dados!$1:$350,MATCH($B102,Dados!$N:$N,0),MATCH(AG$1,Dados!$1:$1,0))</f>
        <v>2</v>
      </c>
      <c r="AH102" s="43">
        <f t="array" ref="AH102">INDEX(Dados!$1:$350,MATCH($B102,Dados!$N:$N,0),MATCH(AH$1,Dados!$1:$1,0))</f>
        <v>1200</v>
      </c>
      <c r="AI102" s="43">
        <f t="array" ref="AI102">INDEX(Dados!$1:$350,MATCH($B102,Dados!$N:$N,0),MATCH(AI$1,Dados!$1:$1,0))</f>
        <v>2</v>
      </c>
      <c r="AJ102" s="43">
        <f t="array" ref="AJ102">INDEX(Dados!$1:$350,MATCH($B102,Dados!$N:$N,0),MATCH(AJ$1,Dados!$1:$1,0))</f>
        <v>1100</v>
      </c>
      <c r="AK102" s="43">
        <f t="array" ref="AK102">INDEX(Dados!$1:$350,MATCH($B102,Dados!$N:$N,0),MATCH(AK$1,Dados!$1:$1,0))</f>
        <v>2</v>
      </c>
      <c r="AL102" s="3">
        <v>0.0</v>
      </c>
      <c r="AM102" s="3">
        <v>2.0</v>
      </c>
      <c r="AN102" s="43">
        <f t="array" ref="AN102">INDEX(Dados!$1:$350,MATCH($B102,Dados!$N:$N,0),MATCH(AN$1,Dados!$1:$1,0))</f>
        <v>60</v>
      </c>
      <c r="AO102" s="43">
        <f t="array" ref="AO102">INDEX(Dados!$1:$350,MATCH($B102,Dados!$N:$N,0),MATCH(AO$1,Dados!$1:$1,0))</f>
        <v>0</v>
      </c>
      <c r="AP102" s="43">
        <f t="array" ref="AP102">INDEX(Dados!$1:$350,MATCH($B102,Dados!$N:$N,0),MATCH(AP$1,Dados!$1:$1,0))</f>
        <v>200</v>
      </c>
      <c r="AQ102" s="43">
        <f t="array" ref="AQ102">INDEX(Dados!$1:$350,MATCH($B102,Dados!$N:$N,0),MATCH(AQ$1,Dados!$1:$1,0))</f>
        <v>0</v>
      </c>
      <c r="AR102" s="43">
        <f t="array" ref="AR102">INDEX(Dados!$1:$350,MATCH($B102,Dados!$N:$N,0),MATCH(AR$1,Dados!$1:$1,0))</f>
        <v>400</v>
      </c>
      <c r="AS102" s="3">
        <v>2.0</v>
      </c>
      <c r="AT102" s="43">
        <f t="array" ref="AT102">INDEX(Dados!$1:$350,MATCH($B102,Dados!$N:$N,0),MATCH(AT$1,Dados!$1:$1,0))</f>
        <v>0</v>
      </c>
      <c r="AU102" s="43">
        <f t="array" ref="AU102">INDEX(Dados!$1:$350,MATCH($B102,Dados!$N:$N,0),MATCH(AU$1,Dados!$1:$1,0))</f>
        <v>2</v>
      </c>
      <c r="AV102" s="43">
        <f t="array" ref="AV102">INDEX(Dados!$1:$350,MATCH($B102,Dados!$N:$N,0),MATCH(AV$1,Dados!$1:$1,0))</f>
        <v>1945</v>
      </c>
      <c r="AW102" s="43">
        <f t="array" ref="AW102">INDEX(Dados!$1:$350,MATCH($B102,Dados!$N:$N,0),MATCH(AW$1,Dados!$1:$1,0))</f>
        <v>2</v>
      </c>
      <c r="AX102" s="43">
        <f t="array" ref="AX102">INDEX(Dados!$1:$350,MATCH($B102,Dados!$N:$N,0),MATCH(AX$1,Dados!$1:$1,0))</f>
        <v>0</v>
      </c>
      <c r="AY102" s="43">
        <f t="array" ref="AY102">INDEX(Dados!$1:$350,MATCH($B102,Dados!$N:$N,0),MATCH(AY$1,Dados!$1:$1,0))</f>
        <v>2</v>
      </c>
      <c r="AZ102" s="43">
        <f t="array" ref="AZ102">INDEX(Dados!$1:$350,MATCH($B102,Dados!$N:$N,0),MATCH(AZ$1,Dados!$1:$1,0))</f>
        <v>900</v>
      </c>
      <c r="BA102" s="43">
        <f t="array" ref="BA102">INDEX(Dados!$1:$350,MATCH($B102,Dados!$N:$N,0),MATCH(BA$1,Dados!$1:$1,0))</f>
        <v>0</v>
      </c>
      <c r="BB102" s="43">
        <f t="array" ref="BB102">INDEX(Dados!$1:$350,MATCH($B102,Dados!$N:$N,0),MATCH(BB$1,Dados!$1:$1,0))</f>
        <v>7</v>
      </c>
      <c r="BC102" s="43">
        <f t="array" ref="BC102">INDEX(Dados!$1:$350,MATCH($B102,Dados!$N:$N,0),MATCH(BC$1,Dados!$1:$1,0))</f>
        <v>5</v>
      </c>
      <c r="BD102" s="43">
        <f t="array" ref="BD102">INDEX(Dados!$1:$350,MATCH($B102,Dados!$N:$N,0),MATCH(BD$1,Dados!$1:$1,0))</f>
        <v>1</v>
      </c>
      <c r="BE102" s="43">
        <f t="array" ref="BE102">INDEX(Dados!$1:$350,MATCH($B102,Dados!$N:$N,0),MATCH(BE$1,Dados!$1:$1,0))</f>
        <v>1</v>
      </c>
      <c r="BF102" s="43">
        <f t="array" ref="BF102">INDEX(Dados!$1:$350,MATCH($B102,Dados!$N:$N,0),MATCH(BF$1,Dados!$1:$1,0))</f>
        <v>1</v>
      </c>
      <c r="BG102" s="43">
        <f t="array" ref="BG102">INDEX(Dados!$1:$350,MATCH($B102,Dados!$N:$N,0),MATCH(BG$1,Dados!$1:$1,0))</f>
        <v>0</v>
      </c>
      <c r="BH102" s="43">
        <f t="array" ref="BH102">INDEX(Dados!$1:$350,MATCH($B102,Dados!$N:$N,0),MATCH(BH$1,Dados!$1:$1,0))</f>
        <v>2</v>
      </c>
      <c r="BI102" s="43">
        <f t="array" ref="BI102">INDEX(Dados!$1:$350,MATCH($B102,Dados!$N:$N,0),MATCH(BI$1,Dados!$1:$1,0))</f>
        <v>2</v>
      </c>
    </row>
    <row r="103">
      <c r="A103" s="3">
        <v>5.8740680827E10</v>
      </c>
      <c r="B103" s="3" t="s">
        <v>1710</v>
      </c>
      <c r="C103" s="3" t="s">
        <v>1709</v>
      </c>
      <c r="D103" s="43">
        <f t="array" ref="D103">INDEX(Dados!$1:$350,MATCH($B103,Dados!$N:$N,0),MATCH(D$1,Dados!$1:$1,0))</f>
        <v>17</v>
      </c>
      <c r="E103" s="44" t="s">
        <v>2562</v>
      </c>
      <c r="F103" s="43" t="s">
        <v>92</v>
      </c>
      <c r="G103" s="43">
        <f t="array" ref="G103">INDEX(Dados!$1:$350,MATCH($B103,Dados!$N:$N,0),MATCH(G$1,Dados!$1:$1,0))</f>
        <v>2023</v>
      </c>
      <c r="H103" s="43">
        <f t="array" ref="H103">INDEX(Dados!$1:$350,MATCH($B103,Dados!$N:$N,0),MATCH(H$1,Dados!$1:$1,0))</f>
        <v>3</v>
      </c>
      <c r="I103" s="43">
        <f t="array" ref="I103">INDEX(Dados!$1:$350,MATCH($B103,Dados!$N:$N,0),MATCH(I$1,Dados!$1:$1,0))</f>
        <v>6</v>
      </c>
      <c r="J103" s="43">
        <f t="array" ref="J103">INDEX(Dados!$1:$350,MATCH($B103,Dados!$N:$N,0),MATCH(J$1,Dados!$1:$1,0))</f>
        <v>0</v>
      </c>
      <c r="K103" s="43">
        <f t="array" ref="K103">INDEX(Dados!$1:$350,MATCH($B103,Dados!$N:$N,0),MATCH(K$1,Dados!$1:$1,0))</f>
        <v>2</v>
      </c>
      <c r="L103" s="43">
        <f t="array" ref="L103">INDEX(Dados!$1:$350,MATCH($B103,Dados!$N:$N,0),MATCH(L$1,Dados!$1:$1,0))</f>
        <v>0</v>
      </c>
      <c r="M103" s="43">
        <f t="array" ref="M103">INDEX(Dados!$1:$350,MATCH($B103,Dados!$N:$N,0),MATCH(M$1,Dados!$1:$1,0))</f>
        <v>2</v>
      </c>
      <c r="N103" s="43">
        <f t="array" ref="N103">INDEX(Dados!$1:$350,MATCH($B103,Dados!$N:$N,0),MATCH(N$1,Dados!$1:$1,0))</f>
        <v>0</v>
      </c>
      <c r="O103" s="43">
        <f t="array" ref="O103">INDEX(Dados!$1:$350,MATCH($B103,Dados!$N:$N,0),MATCH(O$1,Dados!$1:$1,0))</f>
        <v>2</v>
      </c>
      <c r="P103" s="43">
        <f t="array" ref="P103">INDEX(Dados!$1:$350,MATCH($B103,Dados!$N:$N,0),MATCH(P$1,Dados!$1:$1,0))</f>
        <v>0</v>
      </c>
      <c r="Q103" s="43">
        <f t="array" ref="Q103">INDEX(Dados!$1:$350,MATCH($B103,Dados!$N:$N,0),MATCH(Q$1,Dados!$1:$1,0))</f>
        <v>2</v>
      </c>
      <c r="R103" s="43">
        <f t="array" ref="R103">INDEX(Dados!$1:$350,MATCH($B103,Dados!$N:$N,0),MATCH(R$1,Dados!$1:$1,0))</f>
        <v>0</v>
      </c>
      <c r="S103" s="43">
        <f t="array" ref="S103">INDEX(Dados!$1:$350,MATCH($B103,Dados!$N:$N,0),MATCH(S$1,Dados!$1:$1,0))</f>
        <v>2</v>
      </c>
      <c r="T103" s="43">
        <f t="array" ref="T103">INDEX(Dados!$1:$350,MATCH($B103,Dados!$N:$N,0),MATCH(T$1,Dados!$1:$1,0))</f>
        <v>0</v>
      </c>
      <c r="U103" s="43">
        <f t="array" ref="U103">INDEX(Dados!$1:$350,MATCH($B103,Dados!$N:$N,0),MATCH(U$1,Dados!$1:$1,0))</f>
        <v>2</v>
      </c>
      <c r="V103" s="43">
        <f t="array" ref="V103">INDEX(Dados!$1:$350,MATCH($B103,Dados!$N:$N,0),MATCH(V$1,Dados!$1:$1,0))</f>
        <v>3600</v>
      </c>
      <c r="W103" s="43">
        <f t="array" ref="W103">INDEX(Dados!$1:$350,MATCH($B103,Dados!$N:$N,0),MATCH(W$1,Dados!$1:$1,0))</f>
        <v>0</v>
      </c>
      <c r="X103" s="43">
        <f t="array" ref="X103">INDEX(Dados!$1:$350,MATCH($B103,Dados!$N:$N,0),MATCH(X$1,Dados!$1:$1,0))</f>
        <v>1</v>
      </c>
      <c r="Y103" s="43">
        <f t="array" ref="Y103">INDEX(Dados!$1:$350,MATCH($B103,Dados!$N:$N,0),MATCH(Y$1,Dados!$1:$1,0))</f>
        <v>2</v>
      </c>
      <c r="Z103" s="43">
        <f t="array" ref="Z103">INDEX(Dados!$1:$350,MATCH($B103,Dados!$N:$N,0),MATCH(Z$1,Dados!$1:$1,0))</f>
        <v>0</v>
      </c>
      <c r="AA103" s="43">
        <f t="array" ref="AA103">INDEX(Dados!$1:$350,MATCH($B103,Dados!$N:$N,0),MATCH(AA$1,Dados!$1:$1,0))</f>
        <v>2</v>
      </c>
      <c r="AB103" s="45">
        <v>0.0</v>
      </c>
      <c r="AC103" s="45">
        <v>2.0</v>
      </c>
      <c r="AD103" s="43">
        <f t="array" ref="AD103">INDEX(Dados!$1:$350,MATCH($B103,Dados!$N:$N,0),MATCH(AD$1,Dados!$1:$1,0))</f>
        <v>95</v>
      </c>
      <c r="AE103" s="43">
        <f t="array" ref="AE103">INDEX(Dados!$1:$350,MATCH($B103,Dados!$N:$N,0),MATCH(AE$1,Dados!$1:$1,0))</f>
        <v>2</v>
      </c>
      <c r="AF103" s="43">
        <f t="array" ref="AF103">INDEX(Dados!$1:$350,MATCH($B103,Dados!$N:$N,0),MATCH(AF$1,Dados!$1:$1,0))</f>
        <v>76</v>
      </c>
      <c r="AG103" s="43">
        <f t="array" ref="AG103">INDEX(Dados!$1:$350,MATCH($B103,Dados!$N:$N,0),MATCH(AG$1,Dados!$1:$1,0))</f>
        <v>2</v>
      </c>
      <c r="AH103" s="43">
        <f t="array" ref="AH103">INDEX(Dados!$1:$350,MATCH($B103,Dados!$N:$N,0),MATCH(AH$1,Dados!$1:$1,0))</f>
        <v>0</v>
      </c>
      <c r="AI103" s="43">
        <f t="array" ref="AI103">INDEX(Dados!$1:$350,MATCH($B103,Dados!$N:$N,0),MATCH(AI$1,Dados!$1:$1,0))</f>
        <v>2</v>
      </c>
      <c r="AJ103" s="43">
        <f t="array" ref="AJ103">INDEX(Dados!$1:$350,MATCH($B103,Dados!$N:$N,0),MATCH(AJ$1,Dados!$1:$1,0))</f>
        <v>1135</v>
      </c>
      <c r="AK103" s="43">
        <f t="array" ref="AK103">INDEX(Dados!$1:$350,MATCH($B103,Dados!$N:$N,0),MATCH(AK$1,Dados!$1:$1,0))</f>
        <v>2</v>
      </c>
      <c r="AL103" s="3">
        <v>0.0</v>
      </c>
      <c r="AM103" s="3">
        <v>2.0</v>
      </c>
      <c r="AN103" s="43">
        <f t="array" ref="AN103">INDEX(Dados!$1:$350,MATCH($B103,Dados!$N:$N,0),MATCH(AN$1,Dados!$1:$1,0))</f>
        <v>0</v>
      </c>
      <c r="AO103" s="43">
        <f t="array" ref="AO103">INDEX(Dados!$1:$350,MATCH($B103,Dados!$N:$N,0),MATCH(AO$1,Dados!$1:$1,0))</f>
        <v>2</v>
      </c>
      <c r="AP103" s="43">
        <f t="array" ref="AP103">INDEX(Dados!$1:$350,MATCH($B103,Dados!$N:$N,0),MATCH(AP$1,Dados!$1:$1,0))</f>
        <v>118</v>
      </c>
      <c r="AQ103" s="43">
        <f t="array" ref="AQ103">INDEX(Dados!$1:$350,MATCH($B103,Dados!$N:$N,0),MATCH(AQ$1,Dados!$1:$1,0))</f>
        <v>0</v>
      </c>
      <c r="AR103" s="43">
        <f t="array" ref="AR103">INDEX(Dados!$1:$350,MATCH($B103,Dados!$N:$N,0),MATCH(AR$1,Dados!$1:$1,0))</f>
        <v>250</v>
      </c>
      <c r="AS103" s="3">
        <v>2.0</v>
      </c>
      <c r="AT103" s="43">
        <f t="array" ref="AT103">INDEX(Dados!$1:$350,MATCH($B103,Dados!$N:$N,0),MATCH(AT$1,Dados!$1:$1,0))</f>
        <v>0</v>
      </c>
      <c r="AU103" s="43">
        <f t="array" ref="AU103">INDEX(Dados!$1:$350,MATCH($B103,Dados!$N:$N,0),MATCH(AU$1,Dados!$1:$1,0))</f>
        <v>2</v>
      </c>
      <c r="AV103" s="43">
        <f t="array" ref="AV103">INDEX(Dados!$1:$350,MATCH($B103,Dados!$N:$N,0),MATCH(AV$1,Dados!$1:$1,0))</f>
        <v>0</v>
      </c>
      <c r="AW103" s="43">
        <f t="array" ref="AW103">INDEX(Dados!$1:$350,MATCH($B103,Dados!$N:$N,0),MATCH(AW$1,Dados!$1:$1,0))</f>
        <v>2</v>
      </c>
      <c r="AX103" s="43">
        <f t="array" ref="AX103">INDEX(Dados!$1:$350,MATCH($B103,Dados!$N:$N,0),MATCH(AX$1,Dados!$1:$1,0))</f>
        <v>0</v>
      </c>
      <c r="AY103" s="43">
        <f t="array" ref="AY103">INDEX(Dados!$1:$350,MATCH($B103,Dados!$N:$N,0),MATCH(AY$1,Dados!$1:$1,0))</f>
        <v>2</v>
      </c>
      <c r="AZ103" s="43">
        <f t="array" ref="AZ103">INDEX(Dados!$1:$350,MATCH($B103,Dados!$N:$N,0),MATCH(AZ$1,Dados!$1:$1,0))</f>
        <v>300</v>
      </c>
      <c r="BA103" s="43">
        <f t="array" ref="BA103">INDEX(Dados!$1:$350,MATCH($B103,Dados!$N:$N,0),MATCH(BA$1,Dados!$1:$1,0))</f>
        <v>2</v>
      </c>
      <c r="BB103" s="43">
        <f t="array" ref="BB103">INDEX(Dados!$1:$350,MATCH($B103,Dados!$N:$N,0),MATCH(BB$1,Dados!$1:$1,0))</f>
        <v>7</v>
      </c>
      <c r="BC103" s="43">
        <f t="array" ref="BC103">INDEX(Dados!$1:$350,MATCH($B103,Dados!$N:$N,0),MATCH(BC$1,Dados!$1:$1,0))</f>
        <v>5</v>
      </c>
      <c r="BD103" s="43">
        <f t="array" ref="BD103">INDEX(Dados!$1:$350,MATCH($B103,Dados!$N:$N,0),MATCH(BD$1,Dados!$1:$1,0))</f>
        <v>1</v>
      </c>
      <c r="BE103" s="43">
        <f t="array" ref="BE103">INDEX(Dados!$1:$350,MATCH($B103,Dados!$N:$N,0),MATCH(BE$1,Dados!$1:$1,0))</f>
        <v>0</v>
      </c>
      <c r="BF103" s="43">
        <f t="array" ref="BF103">INDEX(Dados!$1:$350,MATCH($B103,Dados!$N:$N,0),MATCH(BF$1,Dados!$1:$1,0))</f>
        <v>0</v>
      </c>
      <c r="BG103" s="43">
        <f t="array" ref="BG103">INDEX(Dados!$1:$350,MATCH($B103,Dados!$N:$N,0),MATCH(BG$1,Dados!$1:$1,0))</f>
        <v>0</v>
      </c>
      <c r="BH103" s="43">
        <f t="array" ref="BH103">INDEX(Dados!$1:$350,MATCH($B103,Dados!$N:$N,0),MATCH(BH$1,Dados!$1:$1,0))</f>
        <v>2</v>
      </c>
      <c r="BI103" s="43">
        <f t="array" ref="BI103">INDEX(Dados!$1:$350,MATCH($B103,Dados!$N:$N,0),MATCH(BI$1,Dados!$1:$1,0))</f>
        <v>2</v>
      </c>
    </row>
    <row r="104">
      <c r="A104" s="3">
        <v>4.3842905866E10</v>
      </c>
      <c r="B104" s="3" t="s">
        <v>262</v>
      </c>
      <c r="C104" s="3" t="s">
        <v>269</v>
      </c>
      <c r="D104" s="43">
        <f t="array" ref="D104">INDEX(Dados!$1:$350,MATCH($B104,Dados!$N:$N,0),MATCH(D$1,Dados!$1:$1,0))</f>
        <v>19</v>
      </c>
      <c r="E104" s="44" t="s">
        <v>2562</v>
      </c>
      <c r="F104" s="43" t="s">
        <v>92</v>
      </c>
      <c r="G104" s="43">
        <f t="array" ref="G104">INDEX(Dados!$1:$350,MATCH($B104,Dados!$N:$N,0),MATCH(G$1,Dados!$1:$1,0))</f>
        <v>2022</v>
      </c>
      <c r="H104" s="43">
        <f t="array" ref="H104">INDEX(Dados!$1:$350,MATCH($B104,Dados!$N:$N,0),MATCH(H$1,Dados!$1:$1,0))</f>
        <v>3</v>
      </c>
      <c r="I104" s="43">
        <f t="array" ref="I104">INDEX(Dados!$1:$350,MATCH($B104,Dados!$N:$N,0),MATCH(I$1,Dados!$1:$1,0))</f>
        <v>2</v>
      </c>
      <c r="J104" s="43">
        <f t="array" ref="J104">INDEX(Dados!$1:$350,MATCH($B104,Dados!$N:$N,0),MATCH(J$1,Dados!$1:$1,0))</f>
        <v>1312</v>
      </c>
      <c r="K104" s="43">
        <f t="array" ref="K104">INDEX(Dados!$1:$350,MATCH($B104,Dados!$N:$N,0),MATCH(K$1,Dados!$1:$1,0))</f>
        <v>0</v>
      </c>
      <c r="L104" s="43">
        <f t="array" ref="L104">INDEX(Dados!$1:$350,MATCH($B104,Dados!$N:$N,0),MATCH(L$1,Dados!$1:$1,0))</f>
        <v>2107</v>
      </c>
      <c r="M104" s="43">
        <f t="array" ref="M104">INDEX(Dados!$1:$350,MATCH($B104,Dados!$N:$N,0),MATCH(M$1,Dados!$1:$1,0))</f>
        <v>2</v>
      </c>
      <c r="N104" s="43">
        <f t="array" ref="N104">INDEX(Dados!$1:$350,MATCH($B104,Dados!$N:$N,0),MATCH(N$1,Dados!$1:$1,0))</f>
        <v>0</v>
      </c>
      <c r="O104" s="43">
        <f t="array" ref="O104">INDEX(Dados!$1:$350,MATCH($B104,Dados!$N:$N,0),MATCH(O$1,Dados!$1:$1,0))</f>
        <v>2</v>
      </c>
      <c r="P104" s="43">
        <f t="array" ref="P104">INDEX(Dados!$1:$350,MATCH($B104,Dados!$N:$N,0),MATCH(P$1,Dados!$1:$1,0))</f>
        <v>0</v>
      </c>
      <c r="Q104" s="43">
        <f t="array" ref="Q104">INDEX(Dados!$1:$350,MATCH($B104,Dados!$N:$N,0),MATCH(Q$1,Dados!$1:$1,0))</f>
        <v>2</v>
      </c>
      <c r="R104" s="43">
        <f t="array" ref="R104">INDEX(Dados!$1:$350,MATCH($B104,Dados!$N:$N,0),MATCH(R$1,Dados!$1:$1,0))</f>
        <v>0</v>
      </c>
      <c r="S104" s="43">
        <f t="array" ref="S104">INDEX(Dados!$1:$350,MATCH($B104,Dados!$N:$N,0),MATCH(S$1,Dados!$1:$1,0))</f>
        <v>2</v>
      </c>
      <c r="T104" s="43">
        <f t="array" ref="T104">INDEX(Dados!$1:$350,MATCH($B104,Dados!$N:$N,0),MATCH(T$1,Dados!$1:$1,0))</f>
        <v>0</v>
      </c>
      <c r="U104" s="43">
        <f t="array" ref="U104">INDEX(Dados!$1:$350,MATCH($B104,Dados!$N:$N,0),MATCH(U$1,Dados!$1:$1,0))</f>
        <v>2</v>
      </c>
      <c r="V104" s="43">
        <f t="array" ref="V104">INDEX(Dados!$1:$350,MATCH($B104,Dados!$N:$N,0),MATCH(V$1,Dados!$1:$1,0))</f>
        <v>0</v>
      </c>
      <c r="W104" s="43">
        <f t="array" ref="W104">INDEX(Dados!$1:$350,MATCH($B104,Dados!$N:$N,0),MATCH(W$1,Dados!$1:$1,0))</f>
        <v>2</v>
      </c>
      <c r="X104" s="43">
        <f t="array" ref="X104">INDEX(Dados!$1:$350,MATCH($B104,Dados!$N:$N,0),MATCH(X$1,Dados!$1:$1,0))</f>
        <v>1</v>
      </c>
      <c r="Y104" s="43">
        <f t="array" ref="Y104">INDEX(Dados!$1:$350,MATCH($B104,Dados!$N:$N,0),MATCH(Y$1,Dados!$1:$1,0))</f>
        <v>2</v>
      </c>
      <c r="Z104" s="43">
        <f t="array" ref="Z104">INDEX(Dados!$1:$350,MATCH($B104,Dados!$N:$N,0),MATCH(Z$1,Dados!$1:$1,0))</f>
        <v>0</v>
      </c>
      <c r="AA104" s="43">
        <f t="array" ref="AA104">INDEX(Dados!$1:$350,MATCH($B104,Dados!$N:$N,0),MATCH(AA$1,Dados!$1:$1,0))</f>
        <v>2</v>
      </c>
      <c r="AB104" s="45">
        <v>0.0</v>
      </c>
      <c r="AC104" s="45">
        <v>2.0</v>
      </c>
      <c r="AD104" s="43">
        <f t="array" ref="AD104">INDEX(Dados!$1:$350,MATCH($B104,Dados!$N:$N,0),MATCH(AD$1,Dados!$1:$1,0))</f>
        <v>0</v>
      </c>
      <c r="AE104" s="43">
        <f t="array" ref="AE104">INDEX(Dados!$1:$350,MATCH($B104,Dados!$N:$N,0),MATCH(AE$1,Dados!$1:$1,0))</f>
        <v>2</v>
      </c>
      <c r="AF104" s="43">
        <f t="array" ref="AF104">INDEX(Dados!$1:$350,MATCH($B104,Dados!$N:$N,0),MATCH(AF$1,Dados!$1:$1,0))</f>
        <v>0</v>
      </c>
      <c r="AG104" s="43">
        <f t="array" ref="AG104">INDEX(Dados!$1:$350,MATCH($B104,Dados!$N:$N,0),MATCH(AG$1,Dados!$1:$1,0))</f>
        <v>2</v>
      </c>
      <c r="AH104" s="43">
        <f t="array" ref="AH104">INDEX(Dados!$1:$350,MATCH($B104,Dados!$N:$N,0),MATCH(AH$1,Dados!$1:$1,0))</f>
        <v>3056</v>
      </c>
      <c r="AI104" s="43">
        <f t="array" ref="AI104">INDEX(Dados!$1:$350,MATCH($B104,Dados!$N:$N,0),MATCH(AI$1,Dados!$1:$1,0))</f>
        <v>2</v>
      </c>
      <c r="AJ104" s="43">
        <f t="array" ref="AJ104">INDEX(Dados!$1:$350,MATCH($B104,Dados!$N:$N,0),MATCH(AJ$1,Dados!$1:$1,0))</f>
        <v>0</v>
      </c>
      <c r="AK104" s="43">
        <f t="array" ref="AK104">INDEX(Dados!$1:$350,MATCH($B104,Dados!$N:$N,0),MATCH(AK$1,Dados!$1:$1,0))</f>
        <v>2</v>
      </c>
      <c r="AL104" s="3">
        <v>0.0</v>
      </c>
      <c r="AM104" s="3">
        <v>2.0</v>
      </c>
      <c r="AN104" s="43">
        <f t="array" ref="AN104">INDEX(Dados!$1:$350,MATCH($B104,Dados!$N:$N,0),MATCH(AN$1,Dados!$1:$1,0))</f>
        <v>0</v>
      </c>
      <c r="AO104" s="43">
        <f t="array" ref="AO104">INDEX(Dados!$1:$350,MATCH($B104,Dados!$N:$N,0),MATCH(AO$1,Dados!$1:$1,0))</f>
        <v>2</v>
      </c>
      <c r="AP104" s="43">
        <f t="array" ref="AP104">INDEX(Dados!$1:$350,MATCH($B104,Dados!$N:$N,0),MATCH(AP$1,Dados!$1:$1,0))</f>
        <v>100</v>
      </c>
      <c r="AQ104" s="43">
        <f t="array" ref="AQ104">INDEX(Dados!$1:$350,MATCH($B104,Dados!$N:$N,0),MATCH(AQ$1,Dados!$1:$1,0))</f>
        <v>0</v>
      </c>
      <c r="AR104" s="43">
        <f t="array" ref="AR104">INDEX(Dados!$1:$350,MATCH($B104,Dados!$N:$N,0),MATCH(AR$1,Dados!$1:$1,0))</f>
        <v>100</v>
      </c>
      <c r="AS104" s="3">
        <v>2.0</v>
      </c>
      <c r="AT104" s="43">
        <f t="array" ref="AT104">INDEX(Dados!$1:$350,MATCH($B104,Dados!$N:$N,0),MATCH(AT$1,Dados!$1:$1,0))</f>
        <v>0</v>
      </c>
      <c r="AU104" s="43">
        <f t="array" ref="AU104">INDEX(Dados!$1:$350,MATCH($B104,Dados!$N:$N,0),MATCH(AU$1,Dados!$1:$1,0))</f>
        <v>2</v>
      </c>
      <c r="AV104" s="43">
        <f t="array" ref="AV104">INDEX(Dados!$1:$350,MATCH($B104,Dados!$N:$N,0),MATCH(AV$1,Dados!$1:$1,0))</f>
        <v>0</v>
      </c>
      <c r="AW104" s="43">
        <f t="array" ref="AW104">INDEX(Dados!$1:$350,MATCH($B104,Dados!$N:$N,0),MATCH(AW$1,Dados!$1:$1,0))</f>
        <v>2</v>
      </c>
      <c r="AX104" s="43">
        <f t="array" ref="AX104">INDEX(Dados!$1:$350,MATCH($B104,Dados!$N:$N,0),MATCH(AX$1,Dados!$1:$1,0))</f>
        <v>19563</v>
      </c>
      <c r="AY104" s="43">
        <f t="array" ref="AY104">INDEX(Dados!$1:$350,MATCH($B104,Dados!$N:$N,0),MATCH(AY$1,Dados!$1:$1,0))</f>
        <v>2</v>
      </c>
      <c r="AZ104" s="43">
        <f t="array" ref="AZ104">INDEX(Dados!$1:$350,MATCH($B104,Dados!$N:$N,0),MATCH(AZ$1,Dados!$1:$1,0))</f>
        <v>73</v>
      </c>
      <c r="BA104" s="43">
        <f t="array" ref="BA104">INDEX(Dados!$1:$350,MATCH($B104,Dados!$N:$N,0),MATCH(BA$1,Dados!$1:$1,0))</f>
        <v>2</v>
      </c>
      <c r="BB104" s="43">
        <f t="array" ref="BB104">INDEX(Dados!$1:$350,MATCH($B104,Dados!$N:$N,0),MATCH(BB$1,Dados!$1:$1,0))</f>
        <v>2</v>
      </c>
      <c r="BC104" s="43">
        <f t="array" ref="BC104">INDEX(Dados!$1:$350,MATCH($B104,Dados!$N:$N,0),MATCH(BC$1,Dados!$1:$1,0))</f>
        <v>1</v>
      </c>
      <c r="BD104" s="43">
        <f t="array" ref="BD104">INDEX(Dados!$1:$350,MATCH($B104,Dados!$N:$N,0),MATCH(BD$1,Dados!$1:$1,0))</f>
        <v>3</v>
      </c>
      <c r="BE104" s="43">
        <f t="array" ref="BE104">INDEX(Dados!$1:$350,MATCH($B104,Dados!$N:$N,0),MATCH(BE$1,Dados!$1:$1,0))</f>
        <v>0</v>
      </c>
      <c r="BF104" s="43">
        <f t="array" ref="BF104">INDEX(Dados!$1:$350,MATCH($B104,Dados!$N:$N,0),MATCH(BF$1,Dados!$1:$1,0))</f>
        <v>1</v>
      </c>
      <c r="BG104" s="43">
        <f t="array" ref="BG104">INDEX(Dados!$1:$350,MATCH($B104,Dados!$N:$N,0),MATCH(BG$1,Dados!$1:$1,0))</f>
        <v>0</v>
      </c>
      <c r="BH104" s="43">
        <f t="array" ref="BH104">INDEX(Dados!$1:$350,MATCH($B104,Dados!$N:$N,0),MATCH(BH$1,Dados!$1:$1,0))</f>
        <v>2</v>
      </c>
      <c r="BI104" s="43">
        <f t="array" ref="BI104">INDEX(Dados!$1:$350,MATCH($B104,Dados!$N:$N,0),MATCH(BI$1,Dados!$1:$1,0))</f>
        <v>2</v>
      </c>
    </row>
    <row r="105">
      <c r="A105" s="3">
        <v>4.9450259836E10</v>
      </c>
      <c r="B105" s="3" t="s">
        <v>2337</v>
      </c>
      <c r="C105" s="3" t="s">
        <v>2336</v>
      </c>
      <c r="D105" s="43">
        <f t="array" ref="D105">INDEX(Dados!$1:$350,MATCH($B105,Dados!$N:$N,0),MATCH(D$1,Dados!$1:$1,0))</f>
        <v>18</v>
      </c>
      <c r="E105" s="44" t="s">
        <v>2562</v>
      </c>
      <c r="F105" s="43" t="s">
        <v>92</v>
      </c>
      <c r="G105" s="43">
        <f t="array" ref="G105">INDEX(Dados!$1:$350,MATCH($B105,Dados!$N:$N,0),MATCH(G$1,Dados!$1:$1,0))</f>
        <v>2023</v>
      </c>
      <c r="H105" s="43">
        <f t="array" ref="H105">INDEX(Dados!$1:$350,MATCH($B105,Dados!$N:$N,0),MATCH(H$1,Dados!$1:$1,0))</f>
        <v>3</v>
      </c>
      <c r="I105" s="43">
        <f t="array" ref="I105">INDEX(Dados!$1:$350,MATCH($B105,Dados!$N:$N,0),MATCH(I$1,Dados!$1:$1,0))</f>
        <v>6</v>
      </c>
      <c r="J105" s="43">
        <f t="array" ref="J105">INDEX(Dados!$1:$350,MATCH($B105,Dados!$N:$N,0),MATCH(J$1,Dados!$1:$1,0))</f>
        <v>0</v>
      </c>
      <c r="K105" s="43">
        <f t="array" ref="K105">INDEX(Dados!$1:$350,MATCH($B105,Dados!$N:$N,0),MATCH(K$1,Dados!$1:$1,0))</f>
        <v>2</v>
      </c>
      <c r="L105" s="43">
        <f t="array" ref="L105">INDEX(Dados!$1:$350,MATCH($B105,Dados!$N:$N,0),MATCH(L$1,Dados!$1:$1,0))</f>
        <v>0</v>
      </c>
      <c r="M105" s="43">
        <f t="array" ref="M105">INDEX(Dados!$1:$350,MATCH($B105,Dados!$N:$N,0),MATCH(M$1,Dados!$1:$1,0))</f>
        <v>2</v>
      </c>
      <c r="N105" s="43">
        <f t="array" ref="N105">INDEX(Dados!$1:$350,MATCH($B105,Dados!$N:$N,0),MATCH(N$1,Dados!$1:$1,0))</f>
        <v>1882</v>
      </c>
      <c r="O105" s="43">
        <f t="array" ref="O105">INDEX(Dados!$1:$350,MATCH($B105,Dados!$N:$N,0),MATCH(O$1,Dados!$1:$1,0))</f>
        <v>2</v>
      </c>
      <c r="P105" s="43">
        <f t="array" ref="P105">INDEX(Dados!$1:$350,MATCH($B105,Dados!$N:$N,0),MATCH(P$1,Dados!$1:$1,0))</f>
        <v>0</v>
      </c>
      <c r="Q105" s="43">
        <f t="array" ref="Q105">INDEX(Dados!$1:$350,MATCH($B105,Dados!$N:$N,0),MATCH(Q$1,Dados!$1:$1,0))</f>
        <v>2</v>
      </c>
      <c r="R105" s="43">
        <f t="array" ref="R105">INDEX(Dados!$1:$350,MATCH($B105,Dados!$N:$N,0),MATCH(R$1,Dados!$1:$1,0))</f>
        <v>0</v>
      </c>
      <c r="S105" s="43">
        <f t="array" ref="S105">INDEX(Dados!$1:$350,MATCH($B105,Dados!$N:$N,0),MATCH(S$1,Dados!$1:$1,0))</f>
        <v>2</v>
      </c>
      <c r="T105" s="43">
        <f t="array" ref="T105">INDEX(Dados!$1:$350,MATCH($B105,Dados!$N:$N,0),MATCH(T$1,Dados!$1:$1,0))</f>
        <v>0</v>
      </c>
      <c r="U105" s="43">
        <f t="array" ref="U105">INDEX(Dados!$1:$350,MATCH($B105,Dados!$N:$N,0),MATCH(U$1,Dados!$1:$1,0))</f>
        <v>2</v>
      </c>
      <c r="V105" s="43">
        <f t="array" ref="V105">INDEX(Dados!$1:$350,MATCH($B105,Dados!$N:$N,0),MATCH(V$1,Dados!$1:$1,0))</f>
        <v>1131</v>
      </c>
      <c r="W105" s="43">
        <f t="array" ref="W105">INDEX(Dados!$1:$350,MATCH($B105,Dados!$N:$N,0),MATCH(W$1,Dados!$1:$1,0))</f>
        <v>2</v>
      </c>
      <c r="X105" s="43">
        <f t="array" ref="X105">INDEX(Dados!$1:$350,MATCH($B105,Dados!$N:$N,0),MATCH(X$1,Dados!$1:$1,0))</f>
        <v>1</v>
      </c>
      <c r="Y105" s="43">
        <f t="array" ref="Y105">INDEX(Dados!$1:$350,MATCH($B105,Dados!$N:$N,0),MATCH(Y$1,Dados!$1:$1,0))</f>
        <v>1</v>
      </c>
      <c r="Z105" s="43">
        <f t="array" ref="Z105">INDEX(Dados!$1:$350,MATCH($B105,Dados!$N:$N,0),MATCH(Z$1,Dados!$1:$1,0))</f>
        <v>400</v>
      </c>
      <c r="AA105" s="43">
        <f t="array" ref="AA105">INDEX(Dados!$1:$350,MATCH($B105,Dados!$N:$N,0),MATCH(AA$1,Dados!$1:$1,0))</f>
        <v>1</v>
      </c>
      <c r="AB105" s="45">
        <v>0.0</v>
      </c>
      <c r="AC105" s="45">
        <v>2.0</v>
      </c>
      <c r="AD105" s="43">
        <f t="array" ref="AD105">INDEX(Dados!$1:$350,MATCH($B105,Dados!$N:$N,0),MATCH(AD$1,Dados!$1:$1,0))</f>
        <v>70</v>
      </c>
      <c r="AE105" s="43">
        <f t="array" ref="AE105">INDEX(Dados!$1:$350,MATCH($B105,Dados!$N:$N,0),MATCH(AE$1,Dados!$1:$1,0))</f>
        <v>2</v>
      </c>
      <c r="AF105" s="43">
        <f t="array" ref="AF105">INDEX(Dados!$1:$350,MATCH($B105,Dados!$N:$N,0),MATCH(AF$1,Dados!$1:$1,0))</f>
        <v>105</v>
      </c>
      <c r="AG105" s="43">
        <f t="array" ref="AG105">INDEX(Dados!$1:$350,MATCH($B105,Dados!$N:$N,0),MATCH(AG$1,Dados!$1:$1,0))</f>
        <v>2</v>
      </c>
      <c r="AH105" s="43">
        <f t="array" ref="AH105">INDEX(Dados!$1:$350,MATCH($B105,Dados!$N:$N,0),MATCH(AH$1,Dados!$1:$1,0))</f>
        <v>0</v>
      </c>
      <c r="AI105" s="43">
        <f t="array" ref="AI105">INDEX(Dados!$1:$350,MATCH($B105,Dados!$N:$N,0),MATCH(AI$1,Dados!$1:$1,0))</f>
        <v>2</v>
      </c>
      <c r="AJ105" s="43">
        <f t="array" ref="AJ105">INDEX(Dados!$1:$350,MATCH($B105,Dados!$N:$N,0),MATCH(AJ$1,Dados!$1:$1,0))</f>
        <v>0</v>
      </c>
      <c r="AK105" s="43">
        <f t="array" ref="AK105">INDEX(Dados!$1:$350,MATCH($B105,Dados!$N:$N,0),MATCH(AK$1,Dados!$1:$1,0))</f>
        <v>2</v>
      </c>
      <c r="AL105" s="3">
        <v>0.0</v>
      </c>
      <c r="AM105" s="3">
        <v>2.0</v>
      </c>
      <c r="AN105" s="43">
        <f t="array" ref="AN105">INDEX(Dados!$1:$350,MATCH($B105,Dados!$N:$N,0),MATCH(AN$1,Dados!$1:$1,0))</f>
        <v>68</v>
      </c>
      <c r="AO105" s="43">
        <f t="array" ref="AO105">INDEX(Dados!$1:$350,MATCH($B105,Dados!$N:$N,0),MATCH(AO$1,Dados!$1:$1,0))</f>
        <v>2</v>
      </c>
      <c r="AP105" s="43">
        <f t="array" ref="AP105">INDEX(Dados!$1:$350,MATCH($B105,Dados!$N:$N,0),MATCH(AP$1,Dados!$1:$1,0))</f>
        <v>80</v>
      </c>
      <c r="AQ105" s="43">
        <f t="array" ref="AQ105">INDEX(Dados!$1:$350,MATCH($B105,Dados!$N:$N,0),MATCH(AQ$1,Dados!$1:$1,0))</f>
        <v>2</v>
      </c>
      <c r="AR105" s="43">
        <f t="array" ref="AR105">INDEX(Dados!$1:$350,MATCH($B105,Dados!$N:$N,0),MATCH(AR$1,Dados!$1:$1,0))</f>
        <v>123</v>
      </c>
      <c r="AS105" s="3">
        <v>2.0</v>
      </c>
      <c r="AT105" s="43">
        <f t="array" ref="AT105">INDEX(Dados!$1:$350,MATCH($B105,Dados!$N:$N,0),MATCH(AT$1,Dados!$1:$1,0))</f>
        <v>0</v>
      </c>
      <c r="AU105" s="43">
        <f t="array" ref="AU105">INDEX(Dados!$1:$350,MATCH($B105,Dados!$N:$N,0),MATCH(AU$1,Dados!$1:$1,0))</f>
        <v>2</v>
      </c>
      <c r="AV105" s="43">
        <f t="array" ref="AV105">INDEX(Dados!$1:$350,MATCH($B105,Dados!$N:$N,0),MATCH(AV$1,Dados!$1:$1,0))</f>
        <v>86</v>
      </c>
      <c r="AW105" s="43">
        <f t="array" ref="AW105">INDEX(Dados!$1:$350,MATCH($B105,Dados!$N:$N,0),MATCH(AW$1,Dados!$1:$1,0))</f>
        <v>2</v>
      </c>
      <c r="AX105" s="43">
        <f t="array" ref="AX105">INDEX(Dados!$1:$350,MATCH($B105,Dados!$N:$N,0),MATCH(AX$1,Dados!$1:$1,0))</f>
        <v>0</v>
      </c>
      <c r="AY105" s="43">
        <f t="array" ref="AY105">INDEX(Dados!$1:$350,MATCH($B105,Dados!$N:$N,0),MATCH(AY$1,Dados!$1:$1,0))</f>
        <v>2</v>
      </c>
      <c r="AZ105" s="43">
        <f t="array" ref="AZ105">INDEX(Dados!$1:$350,MATCH($B105,Dados!$N:$N,0),MATCH(AZ$1,Dados!$1:$1,0))</f>
        <v>175</v>
      </c>
      <c r="BA105" s="43">
        <f t="array" ref="BA105">INDEX(Dados!$1:$350,MATCH($B105,Dados!$N:$N,0),MATCH(BA$1,Dados!$1:$1,0))</f>
        <v>2</v>
      </c>
      <c r="BB105" s="43">
        <f t="array" ref="BB105">INDEX(Dados!$1:$350,MATCH($B105,Dados!$N:$N,0),MATCH(BB$1,Dados!$1:$1,0))</f>
        <v>3</v>
      </c>
      <c r="BC105" s="43">
        <f t="array" ref="BC105">INDEX(Dados!$1:$350,MATCH($B105,Dados!$N:$N,0),MATCH(BC$1,Dados!$1:$1,0))</f>
        <v>3</v>
      </c>
      <c r="BD105" s="43">
        <f t="array" ref="BD105">INDEX(Dados!$1:$350,MATCH($B105,Dados!$N:$N,0),MATCH(BD$1,Dados!$1:$1,0))</f>
        <v>2</v>
      </c>
      <c r="BE105" s="43">
        <f t="array" ref="BE105">INDEX(Dados!$1:$350,MATCH($B105,Dados!$N:$N,0),MATCH(BE$1,Dados!$1:$1,0))</f>
        <v>0</v>
      </c>
      <c r="BF105" s="43">
        <f t="array" ref="BF105">INDEX(Dados!$1:$350,MATCH($B105,Dados!$N:$N,0),MATCH(BF$1,Dados!$1:$1,0))</f>
        <v>0</v>
      </c>
      <c r="BG105" s="43">
        <f t="array" ref="BG105">INDEX(Dados!$1:$350,MATCH($B105,Dados!$N:$N,0),MATCH(BG$1,Dados!$1:$1,0))</f>
        <v>0</v>
      </c>
      <c r="BH105" s="43">
        <f t="array" ref="BH105">INDEX(Dados!$1:$350,MATCH($B105,Dados!$N:$N,0),MATCH(BH$1,Dados!$1:$1,0))</f>
        <v>2</v>
      </c>
      <c r="BI105" s="43">
        <f t="array" ref="BI105">INDEX(Dados!$1:$350,MATCH($B105,Dados!$N:$N,0),MATCH(BI$1,Dados!$1:$1,0))</f>
        <v>2</v>
      </c>
    </row>
    <row r="106">
      <c r="A106" s="3">
        <v>5.260767381E10</v>
      </c>
      <c r="B106" s="3" t="s">
        <v>1678</v>
      </c>
      <c r="C106" s="3" t="s">
        <v>1677</v>
      </c>
      <c r="D106" s="43">
        <f t="array" ref="D106">INDEX(Dados!$1:$350,MATCH($B106,Dados!$N:$N,0),MATCH(D$1,Dados!$1:$1,0))</f>
        <v>18</v>
      </c>
      <c r="E106" s="44" t="s">
        <v>2562</v>
      </c>
      <c r="F106" s="43" t="s">
        <v>92</v>
      </c>
      <c r="G106" s="43">
        <f t="array" ref="G106">INDEX(Dados!$1:$350,MATCH($B106,Dados!$N:$N,0),MATCH(G$1,Dados!$1:$1,0))</f>
        <v>2023</v>
      </c>
      <c r="H106" s="43">
        <f t="array" ref="H106">INDEX(Dados!$1:$350,MATCH($B106,Dados!$N:$N,0),MATCH(H$1,Dados!$1:$1,0))</f>
        <v>3</v>
      </c>
      <c r="I106" s="43">
        <f t="array" ref="I106">INDEX(Dados!$1:$350,MATCH($B106,Dados!$N:$N,0),MATCH(I$1,Dados!$1:$1,0))</f>
        <v>6</v>
      </c>
      <c r="J106" s="43">
        <f t="array" ref="J106">INDEX(Dados!$1:$350,MATCH($B106,Dados!$N:$N,0),MATCH(J$1,Dados!$1:$1,0))</f>
        <v>0</v>
      </c>
      <c r="K106" s="43">
        <f t="array" ref="K106">INDEX(Dados!$1:$350,MATCH($B106,Dados!$N:$N,0),MATCH(K$1,Dados!$1:$1,0))</f>
        <v>2</v>
      </c>
      <c r="L106" s="43">
        <f t="array" ref="L106">INDEX(Dados!$1:$350,MATCH($B106,Dados!$N:$N,0),MATCH(L$1,Dados!$1:$1,0))</f>
        <v>0</v>
      </c>
      <c r="M106" s="43">
        <f t="array" ref="M106">INDEX(Dados!$1:$350,MATCH($B106,Dados!$N:$N,0),MATCH(M$1,Dados!$1:$1,0))</f>
        <v>2</v>
      </c>
      <c r="N106" s="43">
        <f t="array" ref="N106">INDEX(Dados!$1:$350,MATCH($B106,Dados!$N:$N,0),MATCH(N$1,Dados!$1:$1,0))</f>
        <v>0</v>
      </c>
      <c r="O106" s="43">
        <f t="array" ref="O106">INDEX(Dados!$1:$350,MATCH($B106,Dados!$N:$N,0),MATCH(O$1,Dados!$1:$1,0))</f>
        <v>2</v>
      </c>
      <c r="P106" s="43">
        <f t="array" ref="P106">INDEX(Dados!$1:$350,MATCH($B106,Dados!$N:$N,0),MATCH(P$1,Dados!$1:$1,0))</f>
        <v>0</v>
      </c>
      <c r="Q106" s="43">
        <f t="array" ref="Q106">INDEX(Dados!$1:$350,MATCH($B106,Dados!$N:$N,0),MATCH(Q$1,Dados!$1:$1,0))</f>
        <v>2</v>
      </c>
      <c r="R106" s="43">
        <f t="array" ref="R106">INDEX(Dados!$1:$350,MATCH($B106,Dados!$N:$N,0),MATCH(R$1,Dados!$1:$1,0))</f>
        <v>0</v>
      </c>
      <c r="S106" s="43">
        <f t="array" ref="S106">INDEX(Dados!$1:$350,MATCH($B106,Dados!$N:$N,0),MATCH(S$1,Dados!$1:$1,0))</f>
        <v>2</v>
      </c>
      <c r="T106" s="43">
        <f t="array" ref="T106">INDEX(Dados!$1:$350,MATCH($B106,Dados!$N:$N,0),MATCH(T$1,Dados!$1:$1,0))</f>
        <v>0</v>
      </c>
      <c r="U106" s="43">
        <f t="array" ref="U106">INDEX(Dados!$1:$350,MATCH($B106,Dados!$N:$N,0),MATCH(U$1,Dados!$1:$1,0))</f>
        <v>2</v>
      </c>
      <c r="V106" s="43">
        <f t="array" ref="V106">INDEX(Dados!$1:$350,MATCH($B106,Dados!$N:$N,0),MATCH(V$1,Dados!$1:$1,0))</f>
        <v>750</v>
      </c>
      <c r="W106" s="43">
        <f t="array" ref="W106">INDEX(Dados!$1:$350,MATCH($B106,Dados!$N:$N,0),MATCH(W$1,Dados!$1:$1,0))</f>
        <v>2</v>
      </c>
      <c r="X106" s="43">
        <f t="array" ref="X106">INDEX(Dados!$1:$350,MATCH($B106,Dados!$N:$N,0),MATCH(X$1,Dados!$1:$1,0))</f>
        <v>2</v>
      </c>
      <c r="Y106" s="43">
        <f t="array" ref="Y106">INDEX(Dados!$1:$350,MATCH($B106,Dados!$N:$N,0),MATCH(Y$1,Dados!$1:$1,0))</f>
        <v>2</v>
      </c>
      <c r="Z106" s="43">
        <f t="array" ref="Z106">INDEX(Dados!$1:$350,MATCH($B106,Dados!$N:$N,0),MATCH(Z$1,Dados!$1:$1,0))</f>
        <v>0</v>
      </c>
      <c r="AA106" s="43">
        <f t="array" ref="AA106">INDEX(Dados!$1:$350,MATCH($B106,Dados!$N:$N,0),MATCH(AA$1,Dados!$1:$1,0))</f>
        <v>2</v>
      </c>
      <c r="AB106" s="45">
        <v>0.0</v>
      </c>
      <c r="AC106" s="45">
        <v>2.0</v>
      </c>
      <c r="AD106" s="43">
        <f t="array" ref="AD106">INDEX(Dados!$1:$350,MATCH($B106,Dados!$N:$N,0),MATCH(AD$1,Dados!$1:$1,0))</f>
        <v>76</v>
      </c>
      <c r="AE106" s="43">
        <f t="array" ref="AE106">INDEX(Dados!$1:$350,MATCH($B106,Dados!$N:$N,0),MATCH(AE$1,Dados!$1:$1,0))</f>
        <v>2</v>
      </c>
      <c r="AF106" s="43">
        <f t="array" ref="AF106">INDEX(Dados!$1:$350,MATCH($B106,Dados!$N:$N,0),MATCH(AF$1,Dados!$1:$1,0))</f>
        <v>180</v>
      </c>
      <c r="AG106" s="43">
        <f t="array" ref="AG106">INDEX(Dados!$1:$350,MATCH($B106,Dados!$N:$N,0),MATCH(AG$1,Dados!$1:$1,0))</f>
        <v>2</v>
      </c>
      <c r="AH106" s="43">
        <f t="array" ref="AH106">INDEX(Dados!$1:$350,MATCH($B106,Dados!$N:$N,0),MATCH(AH$1,Dados!$1:$1,0))</f>
        <v>2345</v>
      </c>
      <c r="AI106" s="43">
        <f t="array" ref="AI106">INDEX(Dados!$1:$350,MATCH($B106,Dados!$N:$N,0),MATCH(AI$1,Dados!$1:$1,0))</f>
        <v>2</v>
      </c>
      <c r="AJ106" s="43">
        <f t="array" ref="AJ106">INDEX(Dados!$1:$350,MATCH($B106,Dados!$N:$N,0),MATCH(AJ$1,Dados!$1:$1,0))</f>
        <v>924</v>
      </c>
      <c r="AK106" s="43">
        <f t="array" ref="AK106">INDEX(Dados!$1:$350,MATCH($B106,Dados!$N:$N,0),MATCH(AK$1,Dados!$1:$1,0))</f>
        <v>2</v>
      </c>
      <c r="AL106" s="3">
        <v>0.0</v>
      </c>
      <c r="AM106" s="3">
        <v>2.0</v>
      </c>
      <c r="AN106" s="43">
        <f t="array" ref="AN106">INDEX(Dados!$1:$350,MATCH($B106,Dados!$N:$N,0),MATCH(AN$1,Dados!$1:$1,0))</f>
        <v>0</v>
      </c>
      <c r="AO106" s="43">
        <f t="array" ref="AO106">INDEX(Dados!$1:$350,MATCH($B106,Dados!$N:$N,0),MATCH(AO$1,Dados!$1:$1,0))</f>
        <v>2</v>
      </c>
      <c r="AP106" s="43">
        <f t="array" ref="AP106">INDEX(Dados!$1:$350,MATCH($B106,Dados!$N:$N,0),MATCH(AP$1,Dados!$1:$1,0))</f>
        <v>157</v>
      </c>
      <c r="AQ106" s="43">
        <f t="array" ref="AQ106">INDEX(Dados!$1:$350,MATCH($B106,Dados!$N:$N,0),MATCH(AQ$1,Dados!$1:$1,0))</f>
        <v>2</v>
      </c>
      <c r="AR106" s="43">
        <f t="array" ref="AR106">INDEX(Dados!$1:$350,MATCH($B106,Dados!$N:$N,0),MATCH(AR$1,Dados!$1:$1,0))</f>
        <v>300</v>
      </c>
      <c r="AS106" s="3">
        <v>2.0</v>
      </c>
      <c r="AT106" s="43">
        <f t="array" ref="AT106">INDEX(Dados!$1:$350,MATCH($B106,Dados!$N:$N,0),MATCH(AT$1,Dados!$1:$1,0))</f>
        <v>565</v>
      </c>
      <c r="AU106" s="43">
        <f t="array" ref="AU106">INDEX(Dados!$1:$350,MATCH($B106,Dados!$N:$N,0),MATCH(AU$1,Dados!$1:$1,0))</f>
        <v>1</v>
      </c>
      <c r="AV106" s="43">
        <f t="array" ref="AV106">INDEX(Dados!$1:$350,MATCH($B106,Dados!$N:$N,0),MATCH(AV$1,Dados!$1:$1,0))</f>
        <v>0</v>
      </c>
      <c r="AW106" s="43">
        <f t="array" ref="AW106">INDEX(Dados!$1:$350,MATCH($B106,Dados!$N:$N,0),MATCH(AW$1,Dados!$1:$1,0))</f>
        <v>2</v>
      </c>
      <c r="AX106" s="43">
        <f t="array" ref="AX106">INDEX(Dados!$1:$350,MATCH($B106,Dados!$N:$N,0),MATCH(AX$1,Dados!$1:$1,0))</f>
        <v>0</v>
      </c>
      <c r="AY106" s="43">
        <f t="array" ref="AY106">INDEX(Dados!$1:$350,MATCH($B106,Dados!$N:$N,0),MATCH(AY$1,Dados!$1:$1,0))</f>
        <v>2</v>
      </c>
      <c r="AZ106" s="43">
        <f t="array" ref="AZ106">INDEX(Dados!$1:$350,MATCH($B106,Dados!$N:$N,0),MATCH(AZ$1,Dados!$1:$1,0))</f>
        <v>0</v>
      </c>
      <c r="BA106" s="43">
        <f t="array" ref="BA106">INDEX(Dados!$1:$350,MATCH($B106,Dados!$N:$N,0),MATCH(BA$1,Dados!$1:$1,0))</f>
        <v>2</v>
      </c>
      <c r="BB106" s="43">
        <f t="array" ref="BB106">INDEX(Dados!$1:$350,MATCH($B106,Dados!$N:$N,0),MATCH(BB$1,Dados!$1:$1,0))</f>
        <v>7</v>
      </c>
      <c r="BC106" s="43">
        <f t="array" ref="BC106">INDEX(Dados!$1:$350,MATCH($B106,Dados!$N:$N,0),MATCH(BC$1,Dados!$1:$1,0))</f>
        <v>5</v>
      </c>
      <c r="BD106" s="43">
        <f t="array" ref="BD106">INDEX(Dados!$1:$350,MATCH($B106,Dados!$N:$N,0),MATCH(BD$1,Dados!$1:$1,0))</f>
        <v>3</v>
      </c>
      <c r="BE106" s="43">
        <f t="array" ref="BE106">INDEX(Dados!$1:$350,MATCH($B106,Dados!$N:$N,0),MATCH(BE$1,Dados!$1:$1,0))</f>
        <v>0</v>
      </c>
      <c r="BF106" s="43">
        <f t="array" ref="BF106">INDEX(Dados!$1:$350,MATCH($B106,Dados!$N:$N,0),MATCH(BF$1,Dados!$1:$1,0))</f>
        <v>1</v>
      </c>
      <c r="BG106" s="43">
        <f t="array" ref="BG106">INDEX(Dados!$1:$350,MATCH($B106,Dados!$N:$N,0),MATCH(BG$1,Dados!$1:$1,0))</f>
        <v>0</v>
      </c>
      <c r="BH106" s="43">
        <f t="array" ref="BH106">INDEX(Dados!$1:$350,MATCH($B106,Dados!$N:$N,0),MATCH(BH$1,Dados!$1:$1,0))</f>
        <v>2</v>
      </c>
      <c r="BI106" s="43">
        <f t="array" ref="BI106">INDEX(Dados!$1:$350,MATCH($B106,Dados!$N:$N,0),MATCH(BI$1,Dados!$1:$1,0))</f>
        <v>2</v>
      </c>
    </row>
    <row r="107">
      <c r="A107" s="3">
        <v>5.4241408826E10</v>
      </c>
      <c r="B107" s="3" t="s">
        <v>1659</v>
      </c>
      <c r="C107" s="3" t="s">
        <v>1658</v>
      </c>
      <c r="D107" s="43">
        <f t="array" ref="D107">INDEX(Dados!$1:$350,MATCH($B107,Dados!$N:$N,0),MATCH(D$1,Dados!$1:$1,0))</f>
        <v>18</v>
      </c>
      <c r="E107" s="44" t="s">
        <v>2562</v>
      </c>
      <c r="F107" s="43" t="s">
        <v>92</v>
      </c>
      <c r="G107" s="43">
        <f t="array" ref="G107">INDEX(Dados!$1:$350,MATCH($B107,Dados!$N:$N,0),MATCH(G$1,Dados!$1:$1,0))</f>
        <v>2023</v>
      </c>
      <c r="H107" s="43">
        <f t="array" ref="H107">INDEX(Dados!$1:$350,MATCH($B107,Dados!$N:$N,0),MATCH(H$1,Dados!$1:$1,0))</f>
        <v>3</v>
      </c>
      <c r="I107" s="43">
        <f t="array" ref="I107">INDEX(Dados!$1:$350,MATCH($B107,Dados!$N:$N,0),MATCH(I$1,Dados!$1:$1,0))</f>
        <v>6</v>
      </c>
      <c r="J107" s="43">
        <f t="array" ref="J107">INDEX(Dados!$1:$350,MATCH($B107,Dados!$N:$N,0),MATCH(J$1,Dados!$1:$1,0))</f>
        <v>0</v>
      </c>
      <c r="K107" s="43">
        <f t="array" ref="K107">INDEX(Dados!$1:$350,MATCH($B107,Dados!$N:$N,0),MATCH(K$1,Dados!$1:$1,0))</f>
        <v>2</v>
      </c>
      <c r="L107" s="43">
        <f t="array" ref="L107">INDEX(Dados!$1:$350,MATCH($B107,Dados!$N:$N,0),MATCH(L$1,Dados!$1:$1,0))</f>
        <v>0</v>
      </c>
      <c r="M107" s="43">
        <f t="array" ref="M107">INDEX(Dados!$1:$350,MATCH($B107,Dados!$N:$N,0),MATCH(M$1,Dados!$1:$1,0))</f>
        <v>2</v>
      </c>
      <c r="N107" s="43">
        <f t="array" ref="N107">INDEX(Dados!$1:$350,MATCH($B107,Dados!$N:$N,0),MATCH(N$1,Dados!$1:$1,0))</f>
        <v>1200</v>
      </c>
      <c r="O107" s="43">
        <f t="array" ref="O107">INDEX(Dados!$1:$350,MATCH($B107,Dados!$N:$N,0),MATCH(O$1,Dados!$1:$1,0))</f>
        <v>2</v>
      </c>
      <c r="P107" s="43">
        <f t="array" ref="P107">INDEX(Dados!$1:$350,MATCH($B107,Dados!$N:$N,0),MATCH(P$1,Dados!$1:$1,0))</f>
        <v>1777</v>
      </c>
      <c r="Q107" s="43">
        <f t="array" ref="Q107">INDEX(Dados!$1:$350,MATCH($B107,Dados!$N:$N,0),MATCH(Q$1,Dados!$1:$1,0))</f>
        <v>2</v>
      </c>
      <c r="R107" s="43">
        <f t="array" ref="R107">INDEX(Dados!$1:$350,MATCH($B107,Dados!$N:$N,0),MATCH(R$1,Dados!$1:$1,0))</f>
        <v>0</v>
      </c>
      <c r="S107" s="43">
        <f t="array" ref="S107">INDEX(Dados!$1:$350,MATCH($B107,Dados!$N:$N,0),MATCH(S$1,Dados!$1:$1,0))</f>
        <v>2</v>
      </c>
      <c r="T107" s="43">
        <f t="array" ref="T107">INDEX(Dados!$1:$350,MATCH($B107,Dados!$N:$N,0),MATCH(T$1,Dados!$1:$1,0))</f>
        <v>0</v>
      </c>
      <c r="U107" s="43">
        <f t="array" ref="U107">INDEX(Dados!$1:$350,MATCH($B107,Dados!$N:$N,0),MATCH(U$1,Dados!$1:$1,0))</f>
        <v>2</v>
      </c>
      <c r="V107" s="43">
        <f t="array" ref="V107">INDEX(Dados!$1:$350,MATCH($B107,Dados!$N:$N,0),MATCH(V$1,Dados!$1:$1,0))</f>
        <v>0</v>
      </c>
      <c r="W107" s="43">
        <f t="array" ref="W107">INDEX(Dados!$1:$350,MATCH($B107,Dados!$N:$N,0),MATCH(W$1,Dados!$1:$1,0))</f>
        <v>2</v>
      </c>
      <c r="X107" s="43">
        <f t="array" ref="X107">INDEX(Dados!$1:$350,MATCH($B107,Dados!$N:$N,0),MATCH(X$1,Dados!$1:$1,0))</f>
        <v>1</v>
      </c>
      <c r="Y107" s="43">
        <f t="array" ref="Y107">INDEX(Dados!$1:$350,MATCH($B107,Dados!$N:$N,0),MATCH(Y$1,Dados!$1:$1,0))</f>
        <v>2</v>
      </c>
      <c r="Z107" s="43">
        <f t="array" ref="Z107">INDEX(Dados!$1:$350,MATCH($B107,Dados!$N:$N,0),MATCH(Z$1,Dados!$1:$1,0))</f>
        <v>1368</v>
      </c>
      <c r="AA107" s="43">
        <f t="array" ref="AA107">INDEX(Dados!$1:$350,MATCH($B107,Dados!$N:$N,0),MATCH(AA$1,Dados!$1:$1,0))</f>
        <v>2</v>
      </c>
      <c r="AB107" s="45">
        <v>0.0</v>
      </c>
      <c r="AC107" s="45">
        <v>2.0</v>
      </c>
      <c r="AD107" s="43">
        <f t="array" ref="AD107">INDEX(Dados!$1:$350,MATCH($B107,Dados!$N:$N,0),MATCH(AD$1,Dados!$1:$1,0))</f>
        <v>131</v>
      </c>
      <c r="AE107" s="43">
        <f t="array" ref="AE107">INDEX(Dados!$1:$350,MATCH($B107,Dados!$N:$N,0),MATCH(AE$1,Dados!$1:$1,0))</f>
        <v>2</v>
      </c>
      <c r="AF107" s="43">
        <f t="array" ref="AF107">INDEX(Dados!$1:$350,MATCH($B107,Dados!$N:$N,0),MATCH(AF$1,Dados!$1:$1,0))</f>
        <v>157</v>
      </c>
      <c r="AG107" s="43">
        <f t="array" ref="AG107">INDEX(Dados!$1:$350,MATCH($B107,Dados!$N:$N,0),MATCH(AG$1,Dados!$1:$1,0))</f>
        <v>2</v>
      </c>
      <c r="AH107" s="43">
        <f t="array" ref="AH107">INDEX(Dados!$1:$350,MATCH($B107,Dados!$N:$N,0),MATCH(AH$1,Dados!$1:$1,0))</f>
        <v>420</v>
      </c>
      <c r="AI107" s="43">
        <f t="array" ref="AI107">INDEX(Dados!$1:$350,MATCH($B107,Dados!$N:$N,0),MATCH(AI$1,Dados!$1:$1,0))</f>
        <v>2</v>
      </c>
      <c r="AJ107" s="43">
        <f t="array" ref="AJ107">INDEX(Dados!$1:$350,MATCH($B107,Dados!$N:$N,0),MATCH(AJ$1,Dados!$1:$1,0))</f>
        <v>0</v>
      </c>
      <c r="AK107" s="43">
        <f t="array" ref="AK107">INDEX(Dados!$1:$350,MATCH($B107,Dados!$N:$N,0),MATCH(AK$1,Dados!$1:$1,0))</f>
        <v>2</v>
      </c>
      <c r="AL107" s="3">
        <v>0.0</v>
      </c>
      <c r="AM107" s="3">
        <v>2.0</v>
      </c>
      <c r="AN107" s="43">
        <f t="array" ref="AN107">INDEX(Dados!$1:$350,MATCH($B107,Dados!$N:$N,0),MATCH(AN$1,Dados!$1:$1,0))</f>
        <v>153</v>
      </c>
      <c r="AO107" s="43">
        <f t="array" ref="AO107">INDEX(Dados!$1:$350,MATCH($B107,Dados!$N:$N,0),MATCH(AO$1,Dados!$1:$1,0))</f>
        <v>2</v>
      </c>
      <c r="AP107" s="43">
        <f t="array" ref="AP107">INDEX(Dados!$1:$350,MATCH($B107,Dados!$N:$N,0),MATCH(AP$1,Dados!$1:$1,0))</f>
        <v>142</v>
      </c>
      <c r="AQ107" s="43">
        <f t="array" ref="AQ107">INDEX(Dados!$1:$350,MATCH($B107,Dados!$N:$N,0),MATCH(AQ$1,Dados!$1:$1,0))</f>
        <v>2</v>
      </c>
      <c r="AR107" s="43">
        <f t="array" ref="AR107">INDEX(Dados!$1:$350,MATCH($B107,Dados!$N:$N,0),MATCH(AR$1,Dados!$1:$1,0))</f>
        <v>150</v>
      </c>
      <c r="AS107" s="3">
        <v>2.0</v>
      </c>
      <c r="AT107" s="43">
        <f t="array" ref="AT107">INDEX(Dados!$1:$350,MATCH($B107,Dados!$N:$N,0),MATCH(AT$1,Dados!$1:$1,0))</f>
        <v>0</v>
      </c>
      <c r="AU107" s="43">
        <f t="array" ref="AU107">INDEX(Dados!$1:$350,MATCH($B107,Dados!$N:$N,0),MATCH(AU$1,Dados!$1:$1,0))</f>
        <v>2</v>
      </c>
      <c r="AV107" s="43">
        <f t="array" ref="AV107">INDEX(Dados!$1:$350,MATCH($B107,Dados!$N:$N,0),MATCH(AV$1,Dados!$1:$1,0))</f>
        <v>100</v>
      </c>
      <c r="AW107" s="43">
        <f t="array" ref="AW107">INDEX(Dados!$1:$350,MATCH($B107,Dados!$N:$N,0),MATCH(AW$1,Dados!$1:$1,0))</f>
        <v>2</v>
      </c>
      <c r="AX107" s="43">
        <f t="array" ref="AX107">INDEX(Dados!$1:$350,MATCH($B107,Dados!$N:$N,0),MATCH(AX$1,Dados!$1:$1,0))</f>
        <v>0</v>
      </c>
      <c r="AY107" s="43">
        <f t="array" ref="AY107">INDEX(Dados!$1:$350,MATCH($B107,Dados!$N:$N,0),MATCH(AY$1,Dados!$1:$1,0))</f>
        <v>2</v>
      </c>
      <c r="AZ107" s="43">
        <f t="array" ref="AZ107">INDEX(Dados!$1:$350,MATCH($B107,Dados!$N:$N,0),MATCH(AZ$1,Dados!$1:$1,0))</f>
        <v>200</v>
      </c>
      <c r="BA107" s="43">
        <f t="array" ref="BA107">INDEX(Dados!$1:$350,MATCH($B107,Dados!$N:$N,0),MATCH(BA$1,Dados!$1:$1,0))</f>
        <v>2</v>
      </c>
      <c r="BB107" s="43">
        <f t="array" ref="BB107">INDEX(Dados!$1:$350,MATCH($B107,Dados!$N:$N,0),MATCH(BB$1,Dados!$1:$1,0))</f>
        <v>5</v>
      </c>
      <c r="BC107" s="43">
        <f t="array" ref="BC107">INDEX(Dados!$1:$350,MATCH($B107,Dados!$N:$N,0),MATCH(BC$1,Dados!$1:$1,0))</f>
        <v>5</v>
      </c>
      <c r="BD107" s="43">
        <f t="array" ref="BD107">INDEX(Dados!$1:$350,MATCH($B107,Dados!$N:$N,0),MATCH(BD$1,Dados!$1:$1,0))</f>
        <v>2</v>
      </c>
      <c r="BE107" s="43">
        <f t="array" ref="BE107">INDEX(Dados!$1:$350,MATCH($B107,Dados!$N:$N,0),MATCH(BE$1,Dados!$1:$1,0))</f>
        <v>0</v>
      </c>
      <c r="BF107" s="43">
        <f t="array" ref="BF107">INDEX(Dados!$1:$350,MATCH($B107,Dados!$N:$N,0),MATCH(BF$1,Dados!$1:$1,0))</f>
        <v>1</v>
      </c>
      <c r="BG107" s="43">
        <f t="array" ref="BG107">INDEX(Dados!$1:$350,MATCH($B107,Dados!$N:$N,0),MATCH(BG$1,Dados!$1:$1,0))</f>
        <v>0</v>
      </c>
      <c r="BH107" s="43">
        <f t="array" ref="BH107">INDEX(Dados!$1:$350,MATCH($B107,Dados!$N:$N,0),MATCH(BH$1,Dados!$1:$1,0))</f>
        <v>2</v>
      </c>
      <c r="BI107" s="43">
        <f t="array" ref="BI107">INDEX(Dados!$1:$350,MATCH($B107,Dados!$N:$N,0),MATCH(BI$1,Dados!$1:$1,0))</f>
        <v>2</v>
      </c>
    </row>
    <row r="108">
      <c r="A108" s="3">
        <v>4.1479179841E10</v>
      </c>
      <c r="B108" s="3" t="s">
        <v>2036</v>
      </c>
      <c r="C108" s="3" t="s">
        <v>2035</v>
      </c>
      <c r="D108" s="43">
        <f t="array" ref="D108">INDEX(Dados!$1:$350,MATCH($B108,Dados!$N:$N,0),MATCH(D$1,Dados!$1:$1,0))</f>
        <v>17</v>
      </c>
      <c r="E108" s="44" t="s">
        <v>2562</v>
      </c>
      <c r="F108" s="43" t="s">
        <v>92</v>
      </c>
      <c r="G108" s="43">
        <f t="array" ref="G108">INDEX(Dados!$1:$350,MATCH($B108,Dados!$N:$N,0),MATCH(G$1,Dados!$1:$1,0))</f>
        <v>2023</v>
      </c>
      <c r="H108" s="43">
        <f t="array" ref="H108">INDEX(Dados!$1:$350,MATCH($B108,Dados!$N:$N,0),MATCH(H$1,Dados!$1:$1,0))</f>
        <v>2</v>
      </c>
      <c r="I108" s="43">
        <f t="array" ref="I108">INDEX(Dados!$1:$350,MATCH($B108,Dados!$N:$N,0),MATCH(I$1,Dados!$1:$1,0))</f>
        <v>4</v>
      </c>
      <c r="J108" s="43">
        <f t="array" ref="J108">INDEX(Dados!$1:$350,MATCH($B108,Dados!$N:$N,0),MATCH(J$1,Dados!$1:$1,0))</f>
        <v>0</v>
      </c>
      <c r="K108" s="43">
        <f t="array" ref="K108">INDEX(Dados!$1:$350,MATCH($B108,Dados!$N:$N,0),MATCH(K$1,Dados!$1:$1,0))</f>
        <v>2</v>
      </c>
      <c r="L108" s="43">
        <f t="array" ref="L108">INDEX(Dados!$1:$350,MATCH($B108,Dados!$N:$N,0),MATCH(L$1,Dados!$1:$1,0))</f>
        <v>1200</v>
      </c>
      <c r="M108" s="43">
        <f t="array" ref="M108">INDEX(Dados!$1:$350,MATCH($B108,Dados!$N:$N,0),MATCH(M$1,Dados!$1:$1,0))</f>
        <v>2</v>
      </c>
      <c r="N108" s="43">
        <f t="array" ref="N108">INDEX(Dados!$1:$350,MATCH($B108,Dados!$N:$N,0),MATCH(N$1,Dados!$1:$1,0))</f>
        <v>3399</v>
      </c>
      <c r="O108" s="43">
        <f t="array" ref="O108">INDEX(Dados!$1:$350,MATCH($B108,Dados!$N:$N,0),MATCH(O$1,Dados!$1:$1,0))</f>
        <v>2</v>
      </c>
      <c r="P108" s="43">
        <f t="array" ref="P108">INDEX(Dados!$1:$350,MATCH($B108,Dados!$N:$N,0),MATCH(P$1,Dados!$1:$1,0))</f>
        <v>0</v>
      </c>
      <c r="Q108" s="43">
        <f t="array" ref="Q108">INDEX(Dados!$1:$350,MATCH($B108,Dados!$N:$N,0),MATCH(Q$1,Dados!$1:$1,0))</f>
        <v>2</v>
      </c>
      <c r="R108" s="43">
        <f t="array" ref="R108">INDEX(Dados!$1:$350,MATCH($B108,Dados!$N:$N,0),MATCH(R$1,Dados!$1:$1,0))</f>
        <v>0</v>
      </c>
      <c r="S108" s="43">
        <f t="array" ref="S108">INDEX(Dados!$1:$350,MATCH($B108,Dados!$N:$N,0),MATCH(S$1,Dados!$1:$1,0))</f>
        <v>2</v>
      </c>
      <c r="T108" s="43">
        <f t="array" ref="T108">INDEX(Dados!$1:$350,MATCH($B108,Dados!$N:$N,0),MATCH(T$1,Dados!$1:$1,0))</f>
        <v>0</v>
      </c>
      <c r="U108" s="43">
        <f t="array" ref="U108">INDEX(Dados!$1:$350,MATCH($B108,Dados!$N:$N,0),MATCH(U$1,Dados!$1:$1,0))</f>
        <v>2</v>
      </c>
      <c r="V108" s="43">
        <f t="array" ref="V108">INDEX(Dados!$1:$350,MATCH($B108,Dados!$N:$N,0),MATCH(V$1,Dados!$1:$1,0))</f>
        <v>0</v>
      </c>
      <c r="W108" s="43">
        <f t="array" ref="W108">INDEX(Dados!$1:$350,MATCH($B108,Dados!$N:$N,0),MATCH(W$1,Dados!$1:$1,0))</f>
        <v>2</v>
      </c>
      <c r="X108" s="43">
        <f t="array" ref="X108">INDEX(Dados!$1:$350,MATCH($B108,Dados!$N:$N,0),MATCH(X$1,Dados!$1:$1,0))</f>
        <v>1</v>
      </c>
      <c r="Y108" s="43">
        <f t="array" ref="Y108">INDEX(Dados!$1:$350,MATCH($B108,Dados!$N:$N,0),MATCH(Y$1,Dados!$1:$1,0))</f>
        <v>2</v>
      </c>
      <c r="Z108" s="43">
        <f t="array" ref="Z108">INDEX(Dados!$1:$350,MATCH($B108,Dados!$N:$N,0),MATCH(Z$1,Dados!$1:$1,0))</f>
        <v>0</v>
      </c>
      <c r="AA108" s="43">
        <f t="array" ref="AA108">INDEX(Dados!$1:$350,MATCH($B108,Dados!$N:$N,0),MATCH(AA$1,Dados!$1:$1,0))</f>
        <v>2</v>
      </c>
      <c r="AB108" s="45">
        <v>0.0</v>
      </c>
      <c r="AC108" s="45">
        <v>2.0</v>
      </c>
      <c r="AD108" s="43">
        <f t="array" ref="AD108">INDEX(Dados!$1:$350,MATCH($B108,Dados!$N:$N,0),MATCH(AD$1,Dados!$1:$1,0))</f>
        <v>60</v>
      </c>
      <c r="AE108" s="43">
        <f t="array" ref="AE108">INDEX(Dados!$1:$350,MATCH($B108,Dados!$N:$N,0),MATCH(AE$1,Dados!$1:$1,0))</f>
        <v>2</v>
      </c>
      <c r="AF108" s="43">
        <f t="array" ref="AF108">INDEX(Dados!$1:$350,MATCH($B108,Dados!$N:$N,0),MATCH(AF$1,Dados!$1:$1,0))</f>
        <v>180</v>
      </c>
      <c r="AG108" s="43">
        <f t="array" ref="AG108">INDEX(Dados!$1:$350,MATCH($B108,Dados!$N:$N,0),MATCH(AG$1,Dados!$1:$1,0))</f>
        <v>2</v>
      </c>
      <c r="AH108" s="43">
        <f t="array" ref="AH108">INDEX(Dados!$1:$350,MATCH($B108,Dados!$N:$N,0),MATCH(AH$1,Dados!$1:$1,0))</f>
        <v>0</v>
      </c>
      <c r="AI108" s="43">
        <f t="array" ref="AI108">INDEX(Dados!$1:$350,MATCH($B108,Dados!$N:$N,0),MATCH(AI$1,Dados!$1:$1,0))</f>
        <v>2</v>
      </c>
      <c r="AJ108" s="43">
        <f t="array" ref="AJ108">INDEX(Dados!$1:$350,MATCH($B108,Dados!$N:$N,0),MATCH(AJ$1,Dados!$1:$1,0))</f>
        <v>0</v>
      </c>
      <c r="AK108" s="43">
        <f t="array" ref="AK108">INDEX(Dados!$1:$350,MATCH($B108,Dados!$N:$N,0),MATCH(AK$1,Dados!$1:$1,0))</f>
        <v>2</v>
      </c>
      <c r="AL108" s="3">
        <v>0.0</v>
      </c>
      <c r="AM108" s="3">
        <v>2.0</v>
      </c>
      <c r="AN108" s="43">
        <f t="array" ref="AN108">INDEX(Dados!$1:$350,MATCH($B108,Dados!$N:$N,0),MATCH(AN$1,Dados!$1:$1,0))</f>
        <v>160</v>
      </c>
      <c r="AO108" s="43">
        <f t="array" ref="AO108">INDEX(Dados!$1:$350,MATCH($B108,Dados!$N:$N,0),MATCH(AO$1,Dados!$1:$1,0))</f>
        <v>0</v>
      </c>
      <c r="AP108" s="43">
        <f t="array" ref="AP108">INDEX(Dados!$1:$350,MATCH($B108,Dados!$N:$N,0),MATCH(AP$1,Dados!$1:$1,0))</f>
        <v>81</v>
      </c>
      <c r="AQ108" s="43">
        <f t="array" ref="AQ108">INDEX(Dados!$1:$350,MATCH($B108,Dados!$N:$N,0),MATCH(AQ$1,Dados!$1:$1,0))</f>
        <v>2</v>
      </c>
      <c r="AR108" s="43">
        <f t="array" ref="AR108">INDEX(Dados!$1:$350,MATCH($B108,Dados!$N:$N,0),MATCH(AR$1,Dados!$1:$1,0))</f>
        <v>200</v>
      </c>
      <c r="AS108" s="3">
        <v>2.0</v>
      </c>
      <c r="AT108" s="43">
        <f t="array" ref="AT108">INDEX(Dados!$1:$350,MATCH($B108,Dados!$N:$N,0),MATCH(AT$1,Dados!$1:$1,0))</f>
        <v>540</v>
      </c>
      <c r="AU108" s="43">
        <f t="array" ref="AU108">INDEX(Dados!$1:$350,MATCH($B108,Dados!$N:$N,0),MATCH(AU$1,Dados!$1:$1,0))</f>
        <v>0</v>
      </c>
      <c r="AV108" s="43">
        <f t="array" ref="AV108">INDEX(Dados!$1:$350,MATCH($B108,Dados!$N:$N,0),MATCH(AV$1,Dados!$1:$1,0))</f>
        <v>0</v>
      </c>
      <c r="AW108" s="43">
        <f t="array" ref="AW108">INDEX(Dados!$1:$350,MATCH($B108,Dados!$N:$N,0),MATCH(AW$1,Dados!$1:$1,0))</f>
        <v>2</v>
      </c>
      <c r="AX108" s="43">
        <f t="array" ref="AX108">INDEX(Dados!$1:$350,MATCH($B108,Dados!$N:$N,0),MATCH(AX$1,Dados!$1:$1,0))</f>
        <v>0</v>
      </c>
      <c r="AY108" s="43">
        <f t="array" ref="AY108">INDEX(Dados!$1:$350,MATCH($B108,Dados!$N:$N,0),MATCH(AY$1,Dados!$1:$1,0))</f>
        <v>2</v>
      </c>
      <c r="AZ108" s="43">
        <f t="array" ref="AZ108">INDEX(Dados!$1:$350,MATCH($B108,Dados!$N:$N,0),MATCH(AZ$1,Dados!$1:$1,0))</f>
        <v>115</v>
      </c>
      <c r="BA108" s="43">
        <f t="array" ref="BA108">INDEX(Dados!$1:$350,MATCH($B108,Dados!$N:$N,0),MATCH(BA$1,Dados!$1:$1,0))</f>
        <v>2</v>
      </c>
      <c r="BB108" s="43">
        <f t="array" ref="BB108">INDEX(Dados!$1:$350,MATCH($B108,Dados!$N:$N,0),MATCH(BB$1,Dados!$1:$1,0))</f>
        <v>3</v>
      </c>
      <c r="BC108" s="43">
        <f t="array" ref="BC108">INDEX(Dados!$1:$350,MATCH($B108,Dados!$N:$N,0),MATCH(BC$1,Dados!$1:$1,0))</f>
        <v>7</v>
      </c>
      <c r="BD108" s="43">
        <f t="array" ref="BD108">INDEX(Dados!$1:$350,MATCH($B108,Dados!$N:$N,0),MATCH(BD$1,Dados!$1:$1,0))</f>
        <v>1</v>
      </c>
      <c r="BE108" s="43">
        <f t="array" ref="BE108">INDEX(Dados!$1:$350,MATCH($B108,Dados!$N:$N,0),MATCH(BE$1,Dados!$1:$1,0))</f>
        <v>0</v>
      </c>
      <c r="BF108" s="43">
        <f t="array" ref="BF108">INDEX(Dados!$1:$350,MATCH($B108,Dados!$N:$N,0),MATCH(BF$1,Dados!$1:$1,0))</f>
        <v>1</v>
      </c>
      <c r="BG108" s="43">
        <f t="array" ref="BG108">INDEX(Dados!$1:$350,MATCH($B108,Dados!$N:$N,0),MATCH(BG$1,Dados!$1:$1,0))</f>
        <v>0</v>
      </c>
      <c r="BH108" s="43">
        <f t="array" ref="BH108">INDEX(Dados!$1:$350,MATCH($B108,Dados!$N:$N,0),MATCH(BH$1,Dados!$1:$1,0))</f>
        <v>2</v>
      </c>
      <c r="BI108" s="43">
        <f t="array" ref="BI108">INDEX(Dados!$1:$350,MATCH($B108,Dados!$N:$N,0),MATCH(BI$1,Dados!$1:$1,0))</f>
        <v>2</v>
      </c>
    </row>
    <row r="109">
      <c r="A109" s="3">
        <v>5.5031869828E10</v>
      </c>
      <c r="B109" s="3" t="s">
        <v>1349</v>
      </c>
      <c r="C109" s="3" t="s">
        <v>1348</v>
      </c>
      <c r="D109" s="43">
        <f t="array" ref="D109">INDEX(Dados!$1:$350,MATCH($B109,Dados!$N:$N,0),MATCH(D$1,Dados!$1:$1,0))</f>
        <v>19</v>
      </c>
      <c r="E109" s="44" t="s">
        <v>2562</v>
      </c>
      <c r="F109" s="43" t="s">
        <v>92</v>
      </c>
      <c r="G109" s="43">
        <f t="array" ref="G109">INDEX(Dados!$1:$350,MATCH($B109,Dados!$N:$N,0),MATCH(G$1,Dados!$1:$1,0))</f>
        <v>2022</v>
      </c>
      <c r="H109" s="43">
        <f t="array" ref="H109">INDEX(Dados!$1:$350,MATCH($B109,Dados!$N:$N,0),MATCH(H$1,Dados!$1:$1,0))</f>
        <v>4</v>
      </c>
      <c r="I109" s="43">
        <f t="array" ref="I109">INDEX(Dados!$1:$350,MATCH($B109,Dados!$N:$N,0),MATCH(I$1,Dados!$1:$1,0))</f>
        <v>2</v>
      </c>
      <c r="J109" s="43">
        <f t="array" ref="J109">INDEX(Dados!$1:$350,MATCH($B109,Dados!$N:$N,0),MATCH(J$1,Dados!$1:$1,0))</f>
        <v>1195</v>
      </c>
      <c r="K109" s="43">
        <f t="array" ref="K109">INDEX(Dados!$1:$350,MATCH($B109,Dados!$N:$N,0),MATCH(K$1,Dados!$1:$1,0))</f>
        <v>2</v>
      </c>
      <c r="L109" s="43">
        <f t="array" ref="L109">INDEX(Dados!$1:$350,MATCH($B109,Dados!$N:$N,0),MATCH(L$1,Dados!$1:$1,0))</f>
        <v>2000</v>
      </c>
      <c r="M109" s="43">
        <f t="array" ref="M109">INDEX(Dados!$1:$350,MATCH($B109,Dados!$N:$N,0),MATCH(M$1,Dados!$1:$1,0))</f>
        <v>2</v>
      </c>
      <c r="N109" s="43">
        <f t="array" ref="N109">INDEX(Dados!$1:$350,MATCH($B109,Dados!$N:$N,0),MATCH(N$1,Dados!$1:$1,0))</f>
        <v>0</v>
      </c>
      <c r="O109" s="43">
        <f t="array" ref="O109">INDEX(Dados!$1:$350,MATCH($B109,Dados!$N:$N,0),MATCH(O$1,Dados!$1:$1,0))</f>
        <v>2</v>
      </c>
      <c r="P109" s="43">
        <f t="array" ref="P109">INDEX(Dados!$1:$350,MATCH($B109,Dados!$N:$N,0),MATCH(P$1,Dados!$1:$1,0))</f>
        <v>0</v>
      </c>
      <c r="Q109" s="43">
        <f t="array" ref="Q109">INDEX(Dados!$1:$350,MATCH($B109,Dados!$N:$N,0),MATCH(Q$1,Dados!$1:$1,0))</f>
        <v>2</v>
      </c>
      <c r="R109" s="43">
        <f t="array" ref="R109">INDEX(Dados!$1:$350,MATCH($B109,Dados!$N:$N,0),MATCH(R$1,Dados!$1:$1,0))</f>
        <v>0</v>
      </c>
      <c r="S109" s="43">
        <f t="array" ref="S109">INDEX(Dados!$1:$350,MATCH($B109,Dados!$N:$N,0),MATCH(S$1,Dados!$1:$1,0))</f>
        <v>2</v>
      </c>
      <c r="T109" s="43">
        <f t="array" ref="T109">INDEX(Dados!$1:$350,MATCH($B109,Dados!$N:$N,0),MATCH(T$1,Dados!$1:$1,0))</f>
        <v>0</v>
      </c>
      <c r="U109" s="43">
        <f t="array" ref="U109">INDEX(Dados!$1:$350,MATCH($B109,Dados!$N:$N,0),MATCH(U$1,Dados!$1:$1,0))</f>
        <v>2</v>
      </c>
      <c r="V109" s="43">
        <f t="array" ref="V109">INDEX(Dados!$1:$350,MATCH($B109,Dados!$N:$N,0),MATCH(V$1,Dados!$1:$1,0))</f>
        <v>335</v>
      </c>
      <c r="W109" s="43">
        <f t="array" ref="W109">INDEX(Dados!$1:$350,MATCH($B109,Dados!$N:$N,0),MATCH(W$1,Dados!$1:$1,0))</f>
        <v>0</v>
      </c>
      <c r="X109" s="43">
        <f t="array" ref="X109">INDEX(Dados!$1:$350,MATCH($B109,Dados!$N:$N,0),MATCH(X$1,Dados!$1:$1,0))</f>
        <v>1</v>
      </c>
      <c r="Y109" s="43">
        <f t="array" ref="Y109">INDEX(Dados!$1:$350,MATCH($B109,Dados!$N:$N,0),MATCH(Y$1,Dados!$1:$1,0))</f>
        <v>2</v>
      </c>
      <c r="Z109" s="43">
        <f t="array" ref="Z109">INDEX(Dados!$1:$350,MATCH($B109,Dados!$N:$N,0),MATCH(Z$1,Dados!$1:$1,0))</f>
        <v>0</v>
      </c>
      <c r="AA109" s="43">
        <f t="array" ref="AA109">INDEX(Dados!$1:$350,MATCH($B109,Dados!$N:$N,0),MATCH(AA$1,Dados!$1:$1,0))</f>
        <v>2</v>
      </c>
      <c r="AB109" s="45">
        <v>0.0</v>
      </c>
      <c r="AC109" s="45">
        <v>2.0</v>
      </c>
      <c r="AD109" s="43">
        <f t="array" ref="AD109">INDEX(Dados!$1:$350,MATCH($B109,Dados!$N:$N,0),MATCH(AD$1,Dados!$1:$1,0))</f>
        <v>30</v>
      </c>
      <c r="AE109" s="43">
        <f t="array" ref="AE109">INDEX(Dados!$1:$350,MATCH($B109,Dados!$N:$N,0),MATCH(AE$1,Dados!$1:$1,0))</f>
        <v>2</v>
      </c>
      <c r="AF109" s="43">
        <f t="array" ref="AF109">INDEX(Dados!$1:$350,MATCH($B109,Dados!$N:$N,0),MATCH(AF$1,Dados!$1:$1,0))</f>
        <v>158</v>
      </c>
      <c r="AG109" s="43">
        <f t="array" ref="AG109">INDEX(Dados!$1:$350,MATCH($B109,Dados!$N:$N,0),MATCH(AG$1,Dados!$1:$1,0))</f>
        <v>2</v>
      </c>
      <c r="AH109" s="43">
        <f t="array" ref="AH109">INDEX(Dados!$1:$350,MATCH($B109,Dados!$N:$N,0),MATCH(AH$1,Dados!$1:$1,0))</f>
        <v>754</v>
      </c>
      <c r="AI109" s="43">
        <f t="array" ref="AI109">INDEX(Dados!$1:$350,MATCH($B109,Dados!$N:$N,0),MATCH(AI$1,Dados!$1:$1,0))</f>
        <v>2</v>
      </c>
      <c r="AJ109" s="43">
        <f t="array" ref="AJ109">INDEX(Dados!$1:$350,MATCH($B109,Dados!$N:$N,0),MATCH(AJ$1,Dados!$1:$1,0))</f>
        <v>94</v>
      </c>
      <c r="AK109" s="43">
        <f t="array" ref="AK109">INDEX(Dados!$1:$350,MATCH($B109,Dados!$N:$N,0),MATCH(AK$1,Dados!$1:$1,0))</f>
        <v>2</v>
      </c>
      <c r="AL109" s="3">
        <v>0.0</v>
      </c>
      <c r="AM109" s="3">
        <v>2.0</v>
      </c>
      <c r="AN109" s="43">
        <f t="array" ref="AN109">INDEX(Dados!$1:$350,MATCH($B109,Dados!$N:$N,0),MATCH(AN$1,Dados!$1:$1,0))</f>
        <v>19</v>
      </c>
      <c r="AO109" s="43">
        <f t="array" ref="AO109">INDEX(Dados!$1:$350,MATCH($B109,Dados!$N:$N,0),MATCH(AO$1,Dados!$1:$1,0))</f>
        <v>2</v>
      </c>
      <c r="AP109" s="43">
        <f t="array" ref="AP109">INDEX(Dados!$1:$350,MATCH($B109,Dados!$N:$N,0),MATCH(AP$1,Dados!$1:$1,0))</f>
        <v>114</v>
      </c>
      <c r="AQ109" s="43">
        <f t="array" ref="AQ109">INDEX(Dados!$1:$350,MATCH($B109,Dados!$N:$N,0),MATCH(AQ$1,Dados!$1:$1,0))</f>
        <v>2</v>
      </c>
      <c r="AR109" s="43">
        <f t="array" ref="AR109">INDEX(Dados!$1:$350,MATCH($B109,Dados!$N:$N,0),MATCH(AR$1,Dados!$1:$1,0))</f>
        <v>200</v>
      </c>
      <c r="AS109" s="3">
        <v>2.0</v>
      </c>
      <c r="AT109" s="43">
        <f t="array" ref="AT109">INDEX(Dados!$1:$350,MATCH($B109,Dados!$N:$N,0),MATCH(AT$1,Dados!$1:$1,0))</f>
        <v>0</v>
      </c>
      <c r="AU109" s="43">
        <f t="array" ref="AU109">INDEX(Dados!$1:$350,MATCH($B109,Dados!$N:$N,0),MATCH(AU$1,Dados!$1:$1,0))</f>
        <v>2</v>
      </c>
      <c r="AV109" s="43">
        <f t="array" ref="AV109">INDEX(Dados!$1:$350,MATCH($B109,Dados!$N:$N,0),MATCH(AV$1,Dados!$1:$1,0))</f>
        <v>0</v>
      </c>
      <c r="AW109" s="43">
        <f t="array" ref="AW109">INDEX(Dados!$1:$350,MATCH($B109,Dados!$N:$N,0),MATCH(AW$1,Dados!$1:$1,0))</f>
        <v>2</v>
      </c>
      <c r="AX109" s="43">
        <f t="array" ref="AX109">INDEX(Dados!$1:$350,MATCH($B109,Dados!$N:$N,0),MATCH(AX$1,Dados!$1:$1,0))</f>
        <v>37000</v>
      </c>
      <c r="AY109" s="43">
        <f t="array" ref="AY109">INDEX(Dados!$1:$350,MATCH($B109,Dados!$N:$N,0),MATCH(AY$1,Dados!$1:$1,0))</f>
        <v>0</v>
      </c>
      <c r="AZ109" s="43">
        <f t="array" ref="AZ109">INDEX(Dados!$1:$350,MATCH($B109,Dados!$N:$N,0),MATCH(AZ$1,Dados!$1:$1,0))</f>
        <v>0</v>
      </c>
      <c r="BA109" s="43">
        <f t="array" ref="BA109">INDEX(Dados!$1:$350,MATCH($B109,Dados!$N:$N,0),MATCH(BA$1,Dados!$1:$1,0))</f>
        <v>2</v>
      </c>
      <c r="BB109" s="43">
        <f t="array" ref="BB109">INDEX(Dados!$1:$350,MATCH($B109,Dados!$N:$N,0),MATCH(BB$1,Dados!$1:$1,0))</f>
        <v>4</v>
      </c>
      <c r="BC109" s="43">
        <f t="array" ref="BC109">INDEX(Dados!$1:$350,MATCH($B109,Dados!$N:$N,0),MATCH(BC$1,Dados!$1:$1,0))</f>
        <v>2</v>
      </c>
      <c r="BD109" s="43">
        <f t="array" ref="BD109">INDEX(Dados!$1:$350,MATCH($B109,Dados!$N:$N,0),MATCH(BD$1,Dados!$1:$1,0))</f>
        <v>1</v>
      </c>
      <c r="BE109" s="43">
        <f t="array" ref="BE109">INDEX(Dados!$1:$350,MATCH($B109,Dados!$N:$N,0),MATCH(BE$1,Dados!$1:$1,0))</f>
        <v>0</v>
      </c>
      <c r="BF109" s="43">
        <f t="array" ref="BF109">INDEX(Dados!$1:$350,MATCH($B109,Dados!$N:$N,0),MATCH(BF$1,Dados!$1:$1,0))</f>
        <v>1</v>
      </c>
      <c r="BG109" s="43">
        <f t="array" ref="BG109">INDEX(Dados!$1:$350,MATCH($B109,Dados!$N:$N,0),MATCH(BG$1,Dados!$1:$1,0))</f>
        <v>0</v>
      </c>
      <c r="BH109" s="43">
        <f t="array" ref="BH109">INDEX(Dados!$1:$350,MATCH($B109,Dados!$N:$N,0),MATCH(BH$1,Dados!$1:$1,0))</f>
        <v>2</v>
      </c>
      <c r="BI109" s="43">
        <f t="array" ref="BI109">INDEX(Dados!$1:$350,MATCH($B109,Dados!$N:$N,0),MATCH(BI$1,Dados!$1:$1,0))</f>
        <v>2</v>
      </c>
    </row>
    <row r="110">
      <c r="A110" s="3">
        <v>4.5675290818E10</v>
      </c>
      <c r="B110" s="3" t="s">
        <v>130</v>
      </c>
      <c r="C110" s="3" t="s">
        <v>150</v>
      </c>
      <c r="D110" s="43">
        <f t="array" ref="D110">INDEX(Dados!$1:$350,MATCH($B110,Dados!$N:$N,0),MATCH(D$1,Dados!$1:$1,0))</f>
        <v>17</v>
      </c>
      <c r="E110" s="44" t="s">
        <v>2562</v>
      </c>
      <c r="F110" s="43" t="s">
        <v>92</v>
      </c>
      <c r="G110" s="43">
        <f t="array" ref="G110">INDEX(Dados!$1:$350,MATCH($B110,Dados!$N:$N,0),MATCH(G$1,Dados!$1:$1,0))</f>
        <v>1997</v>
      </c>
      <c r="H110" s="43">
        <f t="array" ref="H110">INDEX(Dados!$1:$350,MATCH($B110,Dados!$N:$N,0),MATCH(H$1,Dados!$1:$1,0))</f>
        <v>4</v>
      </c>
      <c r="I110" s="43">
        <f t="array" ref="I110">INDEX(Dados!$1:$350,MATCH($B110,Dados!$N:$N,0),MATCH(I$1,Dados!$1:$1,0))</f>
        <v>8</v>
      </c>
      <c r="J110" s="43">
        <f t="array" ref="J110">INDEX(Dados!$1:$350,MATCH($B110,Dados!$N:$N,0),MATCH(J$1,Dados!$1:$1,0))</f>
        <v>0</v>
      </c>
      <c r="K110" s="43">
        <f t="array" ref="K110">INDEX(Dados!$1:$350,MATCH($B110,Dados!$N:$N,0),MATCH(K$1,Dados!$1:$1,0))</f>
        <v>2</v>
      </c>
      <c r="L110" s="43">
        <f t="array" ref="L110">INDEX(Dados!$1:$350,MATCH($B110,Dados!$N:$N,0),MATCH(L$1,Dados!$1:$1,0))</f>
        <v>0</v>
      </c>
      <c r="M110" s="43">
        <f t="array" ref="M110">INDEX(Dados!$1:$350,MATCH($B110,Dados!$N:$N,0),MATCH(M$1,Dados!$1:$1,0))</f>
        <v>2</v>
      </c>
      <c r="N110" s="43">
        <f t="array" ref="N110">INDEX(Dados!$1:$350,MATCH($B110,Dados!$N:$N,0),MATCH(N$1,Dados!$1:$1,0))</f>
        <v>0</v>
      </c>
      <c r="O110" s="43">
        <f t="array" ref="O110">INDEX(Dados!$1:$350,MATCH($B110,Dados!$N:$N,0),MATCH(O$1,Dados!$1:$1,0))</f>
        <v>2</v>
      </c>
      <c r="P110" s="43">
        <f t="array" ref="P110">INDEX(Dados!$1:$350,MATCH($B110,Dados!$N:$N,0),MATCH(P$1,Dados!$1:$1,0))</f>
        <v>1665</v>
      </c>
      <c r="Q110" s="43">
        <f t="array" ref="Q110">INDEX(Dados!$1:$350,MATCH($B110,Dados!$N:$N,0),MATCH(Q$1,Dados!$1:$1,0))</f>
        <v>2</v>
      </c>
      <c r="R110" s="43">
        <f t="array" ref="R110">INDEX(Dados!$1:$350,MATCH($B110,Dados!$N:$N,0),MATCH(R$1,Dados!$1:$1,0))</f>
        <v>0</v>
      </c>
      <c r="S110" s="43">
        <f t="array" ref="S110">INDEX(Dados!$1:$350,MATCH($B110,Dados!$N:$N,0),MATCH(S$1,Dados!$1:$1,0))</f>
        <v>2</v>
      </c>
      <c r="T110" s="43">
        <f t="array" ref="T110">INDEX(Dados!$1:$350,MATCH($B110,Dados!$N:$N,0),MATCH(T$1,Dados!$1:$1,0))</f>
        <v>0</v>
      </c>
      <c r="U110" s="43">
        <f t="array" ref="U110">INDEX(Dados!$1:$350,MATCH($B110,Dados!$N:$N,0),MATCH(U$1,Dados!$1:$1,0))</f>
        <v>2</v>
      </c>
      <c r="V110" s="43">
        <f t="array" ref="V110">INDEX(Dados!$1:$350,MATCH($B110,Dados!$N:$N,0),MATCH(V$1,Dados!$1:$1,0))</f>
        <v>0</v>
      </c>
      <c r="W110" s="43">
        <f t="array" ref="W110">INDEX(Dados!$1:$350,MATCH($B110,Dados!$N:$N,0),MATCH(W$1,Dados!$1:$1,0))</f>
        <v>2</v>
      </c>
      <c r="X110" s="43">
        <f t="array" ref="X110">INDEX(Dados!$1:$350,MATCH($B110,Dados!$N:$N,0),MATCH(X$1,Dados!$1:$1,0))</f>
        <v>2</v>
      </c>
      <c r="Y110" s="43">
        <f t="array" ref="Y110">INDEX(Dados!$1:$350,MATCH($B110,Dados!$N:$N,0),MATCH(Y$1,Dados!$1:$1,0))</f>
        <v>2</v>
      </c>
      <c r="Z110" s="43">
        <f t="array" ref="Z110">INDEX(Dados!$1:$350,MATCH($B110,Dados!$N:$N,0),MATCH(Z$1,Dados!$1:$1,0))</f>
        <v>1098</v>
      </c>
      <c r="AA110" s="43">
        <f t="array" ref="AA110">INDEX(Dados!$1:$350,MATCH($B110,Dados!$N:$N,0),MATCH(AA$1,Dados!$1:$1,0))</f>
        <v>2</v>
      </c>
      <c r="AB110" s="45">
        <v>0.0</v>
      </c>
      <c r="AC110" s="45">
        <v>2.0</v>
      </c>
      <c r="AD110" s="43">
        <f t="array" ref="AD110">INDEX(Dados!$1:$350,MATCH($B110,Dados!$N:$N,0),MATCH(AD$1,Dados!$1:$1,0))</f>
        <v>289</v>
      </c>
      <c r="AE110" s="43">
        <f t="array" ref="AE110">INDEX(Dados!$1:$350,MATCH($B110,Dados!$N:$N,0),MATCH(AE$1,Dados!$1:$1,0))</f>
        <v>0</v>
      </c>
      <c r="AF110" s="43">
        <f t="array" ref="AF110">INDEX(Dados!$1:$350,MATCH($B110,Dados!$N:$N,0),MATCH(AF$1,Dados!$1:$1,0))</f>
        <v>278</v>
      </c>
      <c r="AG110" s="43">
        <f t="array" ref="AG110">INDEX(Dados!$1:$350,MATCH($B110,Dados!$N:$N,0),MATCH(AG$1,Dados!$1:$1,0))</f>
        <v>2</v>
      </c>
      <c r="AH110" s="43">
        <f t="array" ref="AH110">INDEX(Dados!$1:$350,MATCH($B110,Dados!$N:$N,0),MATCH(AH$1,Dados!$1:$1,0))</f>
        <v>0</v>
      </c>
      <c r="AI110" s="43">
        <f t="array" ref="AI110">INDEX(Dados!$1:$350,MATCH($B110,Dados!$N:$N,0),MATCH(AI$1,Dados!$1:$1,0))</f>
        <v>2</v>
      </c>
      <c r="AJ110" s="43">
        <f t="array" ref="AJ110">INDEX(Dados!$1:$350,MATCH($B110,Dados!$N:$N,0),MATCH(AJ$1,Dados!$1:$1,0))</f>
        <v>0</v>
      </c>
      <c r="AK110" s="43">
        <f t="array" ref="AK110">INDEX(Dados!$1:$350,MATCH($B110,Dados!$N:$N,0),MATCH(AK$1,Dados!$1:$1,0))</f>
        <v>2</v>
      </c>
      <c r="AL110" s="3">
        <v>0.0</v>
      </c>
      <c r="AM110" s="3">
        <v>2.0</v>
      </c>
      <c r="AN110" s="43">
        <f t="array" ref="AN110">INDEX(Dados!$1:$350,MATCH($B110,Dados!$N:$N,0),MATCH(AN$1,Dados!$1:$1,0))</f>
        <v>47</v>
      </c>
      <c r="AO110" s="43">
        <f t="array" ref="AO110">INDEX(Dados!$1:$350,MATCH($B110,Dados!$N:$N,0),MATCH(AO$1,Dados!$1:$1,0))</f>
        <v>2</v>
      </c>
      <c r="AP110" s="43">
        <f t="array" ref="AP110">INDEX(Dados!$1:$350,MATCH($B110,Dados!$N:$N,0),MATCH(AP$1,Dados!$1:$1,0))</f>
        <v>90</v>
      </c>
      <c r="AQ110" s="43">
        <f t="array" ref="AQ110">INDEX(Dados!$1:$350,MATCH($B110,Dados!$N:$N,0),MATCH(AQ$1,Dados!$1:$1,0))</f>
        <v>2</v>
      </c>
      <c r="AR110" s="43">
        <f t="array" ref="AR110">INDEX(Dados!$1:$350,MATCH($B110,Dados!$N:$N,0),MATCH(AR$1,Dados!$1:$1,0))</f>
        <v>0</v>
      </c>
      <c r="AS110" s="3">
        <v>2.0</v>
      </c>
      <c r="AT110" s="43">
        <f t="array" ref="AT110">INDEX(Dados!$1:$350,MATCH($B110,Dados!$N:$N,0),MATCH(AT$1,Dados!$1:$1,0))</f>
        <v>0</v>
      </c>
      <c r="AU110" s="43">
        <f t="array" ref="AU110">INDEX(Dados!$1:$350,MATCH($B110,Dados!$N:$N,0),MATCH(AU$1,Dados!$1:$1,0))</f>
        <v>2</v>
      </c>
      <c r="AV110" s="43">
        <f t="array" ref="AV110">INDEX(Dados!$1:$350,MATCH($B110,Dados!$N:$N,0),MATCH(AV$1,Dados!$1:$1,0))</f>
        <v>0</v>
      </c>
      <c r="AW110" s="43">
        <f t="array" ref="AW110">INDEX(Dados!$1:$350,MATCH($B110,Dados!$N:$N,0),MATCH(AW$1,Dados!$1:$1,0))</f>
        <v>2</v>
      </c>
      <c r="AX110" s="43">
        <f t="array" ref="AX110">INDEX(Dados!$1:$350,MATCH($B110,Dados!$N:$N,0),MATCH(AX$1,Dados!$1:$1,0))</f>
        <v>0</v>
      </c>
      <c r="AY110" s="43">
        <f t="array" ref="AY110">INDEX(Dados!$1:$350,MATCH($B110,Dados!$N:$N,0),MATCH(AY$1,Dados!$1:$1,0))</f>
        <v>2</v>
      </c>
      <c r="AZ110" s="43">
        <f t="array" ref="AZ110">INDEX(Dados!$1:$350,MATCH($B110,Dados!$N:$N,0),MATCH(AZ$1,Dados!$1:$1,0))</f>
        <v>120</v>
      </c>
      <c r="BA110" s="43">
        <f t="array" ref="BA110">INDEX(Dados!$1:$350,MATCH($B110,Dados!$N:$N,0),MATCH(BA$1,Dados!$1:$1,0))</f>
        <v>2</v>
      </c>
      <c r="BB110" s="43">
        <f t="array" ref="BB110">INDEX(Dados!$1:$350,MATCH($B110,Dados!$N:$N,0),MATCH(BB$1,Dados!$1:$1,0))</f>
        <v>5</v>
      </c>
      <c r="BC110" s="43">
        <f t="array" ref="BC110">INDEX(Dados!$1:$350,MATCH($B110,Dados!$N:$N,0),MATCH(BC$1,Dados!$1:$1,0))</f>
        <v>2</v>
      </c>
      <c r="BD110" s="43">
        <f t="array" ref="BD110">INDEX(Dados!$1:$350,MATCH($B110,Dados!$N:$N,0),MATCH(BD$1,Dados!$1:$1,0))</f>
        <v>2</v>
      </c>
      <c r="BE110" s="43">
        <f t="array" ref="BE110">INDEX(Dados!$1:$350,MATCH($B110,Dados!$N:$N,0),MATCH(BE$1,Dados!$1:$1,0))</f>
        <v>0</v>
      </c>
      <c r="BF110" s="43">
        <f t="array" ref="BF110">INDEX(Dados!$1:$350,MATCH($B110,Dados!$N:$N,0),MATCH(BF$1,Dados!$1:$1,0))</f>
        <v>0</v>
      </c>
      <c r="BG110" s="43">
        <f t="array" ref="BG110">INDEX(Dados!$1:$350,MATCH($B110,Dados!$N:$N,0),MATCH(BG$1,Dados!$1:$1,0))</f>
        <v>0</v>
      </c>
      <c r="BH110" s="43">
        <f t="array" ref="BH110">INDEX(Dados!$1:$350,MATCH($B110,Dados!$N:$N,0),MATCH(BH$1,Dados!$1:$1,0))</f>
        <v>1</v>
      </c>
      <c r="BI110" s="43">
        <f t="array" ref="BI110">INDEX(Dados!$1:$350,MATCH($B110,Dados!$N:$N,0),MATCH(BI$1,Dados!$1:$1,0))</f>
        <v>1</v>
      </c>
    </row>
    <row r="111">
      <c r="A111" s="3">
        <v>5.4522347804E10</v>
      </c>
      <c r="B111" s="3" t="s">
        <v>1782</v>
      </c>
      <c r="C111" s="3" t="s">
        <v>1781</v>
      </c>
      <c r="D111" s="43">
        <f t="array" ref="D111">INDEX(Dados!$1:$350,MATCH($B111,Dados!$N:$N,0),MATCH(D$1,Dados!$1:$1,0))</f>
        <v>18</v>
      </c>
      <c r="E111" s="44" t="s">
        <v>2562</v>
      </c>
      <c r="F111" s="43" t="s">
        <v>92</v>
      </c>
      <c r="G111" s="43">
        <f t="array" ref="G111">INDEX(Dados!$1:$350,MATCH($B111,Dados!$N:$N,0),MATCH(G$1,Dados!$1:$1,0))</f>
        <v>2023</v>
      </c>
      <c r="H111" s="43">
        <f t="array" ref="H111">INDEX(Dados!$1:$350,MATCH($B111,Dados!$N:$N,0),MATCH(H$1,Dados!$1:$1,0))</f>
        <v>5</v>
      </c>
      <c r="I111" s="43">
        <f t="array" ref="I111">INDEX(Dados!$1:$350,MATCH($B111,Dados!$N:$N,0),MATCH(I$1,Dados!$1:$1,0))</f>
        <v>6</v>
      </c>
      <c r="J111" s="43">
        <f t="array" ref="J111">INDEX(Dados!$1:$350,MATCH($B111,Dados!$N:$N,0),MATCH(J$1,Dados!$1:$1,0))</f>
        <v>0</v>
      </c>
      <c r="K111" s="43">
        <f t="array" ref="K111">INDEX(Dados!$1:$350,MATCH($B111,Dados!$N:$N,0),MATCH(K$1,Dados!$1:$1,0))</f>
        <v>2</v>
      </c>
      <c r="L111" s="43">
        <f t="array" ref="L111">INDEX(Dados!$1:$350,MATCH($B111,Dados!$N:$N,0),MATCH(L$1,Dados!$1:$1,0))</f>
        <v>0</v>
      </c>
      <c r="M111" s="43">
        <f t="array" ref="M111">INDEX(Dados!$1:$350,MATCH($B111,Dados!$N:$N,0),MATCH(M$1,Dados!$1:$1,0))</f>
        <v>2</v>
      </c>
      <c r="N111" s="43">
        <f t="array" ref="N111">INDEX(Dados!$1:$350,MATCH($B111,Dados!$N:$N,0),MATCH(N$1,Dados!$1:$1,0))</f>
        <v>3000</v>
      </c>
      <c r="O111" s="43">
        <f t="array" ref="O111">INDEX(Dados!$1:$350,MATCH($B111,Dados!$N:$N,0),MATCH(O$1,Dados!$1:$1,0))</f>
        <v>2</v>
      </c>
      <c r="P111" s="43">
        <f t="array" ref="P111">INDEX(Dados!$1:$350,MATCH($B111,Dados!$N:$N,0),MATCH(P$1,Dados!$1:$1,0))</f>
        <v>0</v>
      </c>
      <c r="Q111" s="43">
        <f t="array" ref="Q111">INDEX(Dados!$1:$350,MATCH($B111,Dados!$N:$N,0),MATCH(Q$1,Dados!$1:$1,0))</f>
        <v>2</v>
      </c>
      <c r="R111" s="43">
        <f t="array" ref="R111">INDEX(Dados!$1:$350,MATCH($B111,Dados!$N:$N,0),MATCH(R$1,Dados!$1:$1,0))</f>
        <v>0</v>
      </c>
      <c r="S111" s="43">
        <f t="array" ref="S111">INDEX(Dados!$1:$350,MATCH($B111,Dados!$N:$N,0),MATCH(S$1,Dados!$1:$1,0))</f>
        <v>2</v>
      </c>
      <c r="T111" s="43">
        <f t="array" ref="T111">INDEX(Dados!$1:$350,MATCH($B111,Dados!$N:$N,0),MATCH(T$1,Dados!$1:$1,0))</f>
        <v>1300</v>
      </c>
      <c r="U111" s="43">
        <f t="array" ref="U111">INDEX(Dados!$1:$350,MATCH($B111,Dados!$N:$N,0),MATCH(U$1,Dados!$1:$1,0))</f>
        <v>0</v>
      </c>
      <c r="V111" s="43">
        <f t="array" ref="V111">INDEX(Dados!$1:$350,MATCH($B111,Dados!$N:$N,0),MATCH(V$1,Dados!$1:$1,0))</f>
        <v>0</v>
      </c>
      <c r="W111" s="43">
        <f t="array" ref="W111">INDEX(Dados!$1:$350,MATCH($B111,Dados!$N:$N,0),MATCH(W$1,Dados!$1:$1,0))</f>
        <v>2</v>
      </c>
      <c r="X111" s="43">
        <f t="array" ref="X111">INDEX(Dados!$1:$350,MATCH($B111,Dados!$N:$N,0),MATCH(X$1,Dados!$1:$1,0))</f>
        <v>2</v>
      </c>
      <c r="Y111" s="43">
        <f t="array" ref="Y111">INDEX(Dados!$1:$350,MATCH($B111,Dados!$N:$N,0),MATCH(Y$1,Dados!$1:$1,0))</f>
        <v>2</v>
      </c>
      <c r="Z111" s="43">
        <f t="array" ref="Z111">INDEX(Dados!$1:$350,MATCH($B111,Dados!$N:$N,0),MATCH(Z$1,Dados!$1:$1,0))</f>
        <v>850</v>
      </c>
      <c r="AA111" s="43">
        <f t="array" ref="AA111">INDEX(Dados!$1:$350,MATCH($B111,Dados!$N:$N,0),MATCH(AA$1,Dados!$1:$1,0))</f>
        <v>0</v>
      </c>
      <c r="AB111" s="45">
        <v>0.0</v>
      </c>
      <c r="AC111" s="45">
        <v>2.0</v>
      </c>
      <c r="AD111" s="43">
        <f t="array" ref="AD111">INDEX(Dados!$1:$350,MATCH($B111,Dados!$N:$N,0),MATCH(AD$1,Dados!$1:$1,0))</f>
        <v>0</v>
      </c>
      <c r="AE111" s="43">
        <f t="array" ref="AE111">INDEX(Dados!$1:$350,MATCH($B111,Dados!$N:$N,0),MATCH(AE$1,Dados!$1:$1,0))</f>
        <v>2</v>
      </c>
      <c r="AF111" s="43">
        <f t="array" ref="AF111">INDEX(Dados!$1:$350,MATCH($B111,Dados!$N:$N,0),MATCH(AF$1,Dados!$1:$1,0))</f>
        <v>0</v>
      </c>
      <c r="AG111" s="43">
        <f t="array" ref="AG111">INDEX(Dados!$1:$350,MATCH($B111,Dados!$N:$N,0),MATCH(AG$1,Dados!$1:$1,0))</f>
        <v>0</v>
      </c>
      <c r="AH111" s="43">
        <f t="array" ref="AH111">INDEX(Dados!$1:$350,MATCH($B111,Dados!$N:$N,0),MATCH(AH$1,Dados!$1:$1,0))</f>
        <v>0</v>
      </c>
      <c r="AI111" s="43">
        <f t="array" ref="AI111">INDEX(Dados!$1:$350,MATCH($B111,Dados!$N:$N,0),MATCH(AI$1,Dados!$1:$1,0))</f>
        <v>2</v>
      </c>
      <c r="AJ111" s="43">
        <f t="array" ref="AJ111">INDEX(Dados!$1:$350,MATCH($B111,Dados!$N:$N,0),MATCH(AJ$1,Dados!$1:$1,0))</f>
        <v>0</v>
      </c>
      <c r="AK111" s="43">
        <f t="array" ref="AK111">INDEX(Dados!$1:$350,MATCH($B111,Dados!$N:$N,0),MATCH(AK$1,Dados!$1:$1,0))</f>
        <v>2</v>
      </c>
      <c r="AL111" s="3">
        <v>0.0</v>
      </c>
      <c r="AM111" s="3">
        <v>2.0</v>
      </c>
      <c r="AN111" s="43">
        <f t="array" ref="AN111">INDEX(Dados!$1:$350,MATCH($B111,Dados!$N:$N,0),MATCH(AN$1,Dados!$1:$1,0))</f>
        <v>70</v>
      </c>
      <c r="AO111" s="43">
        <f t="array" ref="AO111">INDEX(Dados!$1:$350,MATCH($B111,Dados!$N:$N,0),MATCH(AO$1,Dados!$1:$1,0))</f>
        <v>0</v>
      </c>
      <c r="AP111" s="43">
        <f t="array" ref="AP111">INDEX(Dados!$1:$350,MATCH($B111,Dados!$N:$N,0),MATCH(AP$1,Dados!$1:$1,0))</f>
        <v>0</v>
      </c>
      <c r="AQ111" s="43">
        <f t="array" ref="AQ111">INDEX(Dados!$1:$350,MATCH($B111,Dados!$N:$N,0),MATCH(AQ$1,Dados!$1:$1,0))</f>
        <v>2</v>
      </c>
      <c r="AR111" s="43">
        <f t="array" ref="AR111">INDEX(Dados!$1:$350,MATCH($B111,Dados!$N:$N,0),MATCH(AR$1,Dados!$1:$1,0))</f>
        <v>0</v>
      </c>
      <c r="AS111" s="3">
        <v>2.0</v>
      </c>
      <c r="AT111" s="43">
        <f t="array" ref="AT111">INDEX(Dados!$1:$350,MATCH($B111,Dados!$N:$N,0),MATCH(AT$1,Dados!$1:$1,0))</f>
        <v>0</v>
      </c>
      <c r="AU111" s="43">
        <f t="array" ref="AU111">INDEX(Dados!$1:$350,MATCH($B111,Dados!$N:$N,0),MATCH(AU$1,Dados!$1:$1,0))</f>
        <v>2</v>
      </c>
      <c r="AV111" s="43">
        <f t="array" ref="AV111">INDEX(Dados!$1:$350,MATCH($B111,Dados!$N:$N,0),MATCH(AV$1,Dados!$1:$1,0))</f>
        <v>0</v>
      </c>
      <c r="AW111" s="43">
        <f t="array" ref="AW111">INDEX(Dados!$1:$350,MATCH($B111,Dados!$N:$N,0),MATCH(AW$1,Dados!$1:$1,0))</f>
        <v>2</v>
      </c>
      <c r="AX111" s="43">
        <f t="array" ref="AX111">INDEX(Dados!$1:$350,MATCH($B111,Dados!$N:$N,0),MATCH(AX$1,Dados!$1:$1,0))</f>
        <v>0</v>
      </c>
      <c r="AY111" s="43">
        <f t="array" ref="AY111">INDEX(Dados!$1:$350,MATCH($B111,Dados!$N:$N,0),MATCH(AY$1,Dados!$1:$1,0))</f>
        <v>2</v>
      </c>
      <c r="AZ111" s="43">
        <f t="array" ref="AZ111">INDEX(Dados!$1:$350,MATCH($B111,Dados!$N:$N,0),MATCH(AZ$1,Dados!$1:$1,0))</f>
        <v>0</v>
      </c>
      <c r="BA111" s="43">
        <f t="array" ref="BA111">INDEX(Dados!$1:$350,MATCH($B111,Dados!$N:$N,0),MATCH(BA$1,Dados!$1:$1,0))</f>
        <v>2</v>
      </c>
      <c r="BB111" s="43">
        <f t="array" ref="BB111">INDEX(Dados!$1:$350,MATCH($B111,Dados!$N:$N,0),MATCH(BB$1,Dados!$1:$1,0))</f>
        <v>1</v>
      </c>
      <c r="BC111" s="43">
        <f t="array" ref="BC111">INDEX(Dados!$1:$350,MATCH($B111,Dados!$N:$N,0),MATCH(BC$1,Dados!$1:$1,0))</f>
        <v>2</v>
      </c>
      <c r="BD111" s="43">
        <f t="array" ref="BD111">INDEX(Dados!$1:$350,MATCH($B111,Dados!$N:$N,0),MATCH(BD$1,Dados!$1:$1,0))</f>
        <v>2</v>
      </c>
      <c r="BE111" s="43">
        <f t="array" ref="BE111">INDEX(Dados!$1:$350,MATCH($B111,Dados!$N:$N,0),MATCH(BE$1,Dados!$1:$1,0))</f>
        <v>0</v>
      </c>
      <c r="BF111" s="43">
        <f t="array" ref="BF111">INDEX(Dados!$1:$350,MATCH($B111,Dados!$N:$N,0),MATCH(BF$1,Dados!$1:$1,0))</f>
        <v>0</v>
      </c>
      <c r="BG111" s="43">
        <f t="array" ref="BG111">INDEX(Dados!$1:$350,MATCH($B111,Dados!$N:$N,0),MATCH(BG$1,Dados!$1:$1,0))</f>
        <v>0</v>
      </c>
      <c r="BH111" s="43">
        <f t="array" ref="BH111">INDEX(Dados!$1:$350,MATCH($B111,Dados!$N:$N,0),MATCH(BH$1,Dados!$1:$1,0))</f>
        <v>2</v>
      </c>
      <c r="BI111" s="43">
        <f t="array" ref="BI111">INDEX(Dados!$1:$350,MATCH($B111,Dados!$N:$N,0),MATCH(BI$1,Dados!$1:$1,0))</f>
        <v>2</v>
      </c>
    </row>
    <row r="112">
      <c r="A112" s="3">
        <v>4.9785322807E10</v>
      </c>
      <c r="B112" s="3" t="s">
        <v>1356</v>
      </c>
      <c r="C112" s="3" t="s">
        <v>1355</v>
      </c>
      <c r="D112" s="43">
        <f t="array" ref="D112">INDEX(Dados!$1:$350,MATCH($B112,Dados!$N:$N,0),MATCH(D$1,Dados!$1:$1,0))</f>
        <v>18</v>
      </c>
      <c r="E112" s="44" t="s">
        <v>2562</v>
      </c>
      <c r="F112" s="43" t="s">
        <v>92</v>
      </c>
      <c r="G112" s="43">
        <f t="array" ref="G112">INDEX(Dados!$1:$350,MATCH($B112,Dados!$N:$N,0),MATCH(G$1,Dados!$1:$1,0))</f>
        <v>2019</v>
      </c>
      <c r="H112" s="43">
        <f t="array" ref="H112">INDEX(Dados!$1:$350,MATCH($B112,Dados!$N:$N,0),MATCH(H$1,Dados!$1:$1,0))</f>
        <v>2</v>
      </c>
      <c r="I112" s="43">
        <f t="array" ref="I112">INDEX(Dados!$1:$350,MATCH($B112,Dados!$N:$N,0),MATCH(I$1,Dados!$1:$1,0))</f>
        <v>4</v>
      </c>
      <c r="J112" s="43">
        <f t="array" ref="J112">INDEX(Dados!$1:$350,MATCH($B112,Dados!$N:$N,0),MATCH(J$1,Dados!$1:$1,0))</f>
        <v>350</v>
      </c>
      <c r="K112" s="43">
        <f t="array" ref="K112">INDEX(Dados!$1:$350,MATCH($B112,Dados!$N:$N,0),MATCH(K$1,Dados!$1:$1,0))</f>
        <v>0</v>
      </c>
      <c r="L112" s="43">
        <f t="array" ref="L112">INDEX(Dados!$1:$350,MATCH($B112,Dados!$N:$N,0),MATCH(L$1,Dados!$1:$1,0))</f>
        <v>0</v>
      </c>
      <c r="M112" s="43">
        <f t="array" ref="M112">INDEX(Dados!$1:$350,MATCH($B112,Dados!$N:$N,0),MATCH(M$1,Dados!$1:$1,0))</f>
        <v>2</v>
      </c>
      <c r="N112" s="43">
        <f t="array" ref="N112">INDEX(Dados!$1:$350,MATCH($B112,Dados!$N:$N,0),MATCH(N$1,Dados!$1:$1,0))</f>
        <v>600</v>
      </c>
      <c r="O112" s="43">
        <f t="array" ref="O112">INDEX(Dados!$1:$350,MATCH($B112,Dados!$N:$N,0),MATCH(O$1,Dados!$1:$1,0))</f>
        <v>0</v>
      </c>
      <c r="P112" s="43">
        <f t="array" ref="P112">INDEX(Dados!$1:$350,MATCH($B112,Dados!$N:$N,0),MATCH(P$1,Dados!$1:$1,0))</f>
        <v>2974</v>
      </c>
      <c r="Q112" s="43">
        <f t="array" ref="Q112">INDEX(Dados!$1:$350,MATCH($B112,Dados!$N:$N,0),MATCH(Q$1,Dados!$1:$1,0))</f>
        <v>2</v>
      </c>
      <c r="R112" s="43">
        <f t="array" ref="R112">INDEX(Dados!$1:$350,MATCH($B112,Dados!$N:$N,0),MATCH(R$1,Dados!$1:$1,0))</f>
        <v>0</v>
      </c>
      <c r="S112" s="43">
        <f t="array" ref="S112">INDEX(Dados!$1:$350,MATCH($B112,Dados!$N:$N,0),MATCH(S$1,Dados!$1:$1,0))</f>
        <v>2</v>
      </c>
      <c r="T112" s="43">
        <f t="array" ref="T112">INDEX(Dados!$1:$350,MATCH($B112,Dados!$N:$N,0),MATCH(T$1,Dados!$1:$1,0))</f>
        <v>0</v>
      </c>
      <c r="U112" s="43">
        <f t="array" ref="U112">INDEX(Dados!$1:$350,MATCH($B112,Dados!$N:$N,0),MATCH(U$1,Dados!$1:$1,0))</f>
        <v>2</v>
      </c>
      <c r="V112" s="43">
        <f t="array" ref="V112">INDEX(Dados!$1:$350,MATCH($B112,Dados!$N:$N,0),MATCH(V$1,Dados!$1:$1,0))</f>
        <v>0</v>
      </c>
      <c r="W112" s="43">
        <f t="array" ref="W112">INDEX(Dados!$1:$350,MATCH($B112,Dados!$N:$N,0),MATCH(W$1,Dados!$1:$1,0))</f>
        <v>2</v>
      </c>
      <c r="X112" s="43">
        <f t="array" ref="X112">INDEX(Dados!$1:$350,MATCH($B112,Dados!$N:$N,0),MATCH(X$1,Dados!$1:$1,0))</f>
        <v>1</v>
      </c>
      <c r="Y112" s="43">
        <f t="array" ref="Y112">INDEX(Dados!$1:$350,MATCH($B112,Dados!$N:$N,0),MATCH(Y$1,Dados!$1:$1,0))</f>
        <v>2</v>
      </c>
      <c r="Z112" s="43">
        <f t="array" ref="Z112">INDEX(Dados!$1:$350,MATCH($B112,Dados!$N:$N,0),MATCH(Z$1,Dados!$1:$1,0))</f>
        <v>450</v>
      </c>
      <c r="AA112" s="43">
        <f t="array" ref="AA112">INDEX(Dados!$1:$350,MATCH($B112,Dados!$N:$N,0),MATCH(AA$1,Dados!$1:$1,0))</f>
        <v>0</v>
      </c>
      <c r="AB112" s="45">
        <v>0.0</v>
      </c>
      <c r="AC112" s="45">
        <v>2.0</v>
      </c>
      <c r="AD112" s="43">
        <f t="array" ref="AD112">INDEX(Dados!$1:$350,MATCH($B112,Dados!$N:$N,0),MATCH(AD$1,Dados!$1:$1,0))</f>
        <v>449</v>
      </c>
      <c r="AE112" s="43">
        <f t="array" ref="AE112">INDEX(Dados!$1:$350,MATCH($B112,Dados!$N:$N,0),MATCH(AE$1,Dados!$1:$1,0))</f>
        <v>2</v>
      </c>
      <c r="AF112" s="43">
        <f t="array" ref="AF112">INDEX(Dados!$1:$350,MATCH($B112,Dados!$N:$N,0),MATCH(AF$1,Dados!$1:$1,0))</f>
        <v>289</v>
      </c>
      <c r="AG112" s="43">
        <f t="array" ref="AG112">INDEX(Dados!$1:$350,MATCH($B112,Dados!$N:$N,0),MATCH(AG$1,Dados!$1:$1,0))</f>
        <v>2</v>
      </c>
      <c r="AH112" s="43">
        <f t="array" ref="AH112">INDEX(Dados!$1:$350,MATCH($B112,Dados!$N:$N,0),MATCH(AH$1,Dados!$1:$1,0))</f>
        <v>0</v>
      </c>
      <c r="AI112" s="43">
        <f t="array" ref="AI112">INDEX(Dados!$1:$350,MATCH($B112,Dados!$N:$N,0),MATCH(AI$1,Dados!$1:$1,0))</f>
        <v>2</v>
      </c>
      <c r="AJ112" s="43" t="str">
        <f t="array" ref="AJ112">INDEX(Dados!$1:$350,MATCH($B112,Dados!$N:$N,0),MATCH(AJ$1,Dados!$1:$1,0))</f>
        <v>00</v>
      </c>
      <c r="AK112" s="43">
        <f t="array" ref="AK112">INDEX(Dados!$1:$350,MATCH($B112,Dados!$N:$N,0),MATCH(AK$1,Dados!$1:$1,0))</f>
        <v>2</v>
      </c>
      <c r="AL112" s="3">
        <v>0.0</v>
      </c>
      <c r="AM112" s="3">
        <v>2.0</v>
      </c>
      <c r="AN112" s="43">
        <f t="array" ref="AN112">INDEX(Dados!$1:$350,MATCH($B112,Dados!$N:$N,0),MATCH(AN$1,Dados!$1:$1,0))</f>
        <v>0</v>
      </c>
      <c r="AO112" s="43">
        <f t="array" ref="AO112">INDEX(Dados!$1:$350,MATCH($B112,Dados!$N:$N,0),MATCH(AO$1,Dados!$1:$1,0))</f>
        <v>2</v>
      </c>
      <c r="AP112" s="43">
        <f t="array" ref="AP112">INDEX(Dados!$1:$350,MATCH($B112,Dados!$N:$N,0),MATCH(AP$1,Dados!$1:$1,0))</f>
        <v>143</v>
      </c>
      <c r="AQ112" s="43">
        <f t="array" ref="AQ112">INDEX(Dados!$1:$350,MATCH($B112,Dados!$N:$N,0),MATCH(AQ$1,Dados!$1:$1,0))</f>
        <v>2</v>
      </c>
      <c r="AR112" s="43">
        <f t="array" ref="AR112">INDEX(Dados!$1:$350,MATCH($B112,Dados!$N:$N,0),MATCH(AR$1,Dados!$1:$1,0))</f>
        <v>109</v>
      </c>
      <c r="AS112" s="3">
        <v>2.0</v>
      </c>
      <c r="AT112" s="43">
        <f t="array" ref="AT112">INDEX(Dados!$1:$350,MATCH($B112,Dados!$N:$N,0),MATCH(AT$1,Dados!$1:$1,0))</f>
        <v>0</v>
      </c>
      <c r="AU112" s="43">
        <f t="array" ref="AU112">INDEX(Dados!$1:$350,MATCH($B112,Dados!$N:$N,0),MATCH(AU$1,Dados!$1:$1,0))</f>
        <v>2</v>
      </c>
      <c r="AV112" s="43">
        <f t="array" ref="AV112">INDEX(Dados!$1:$350,MATCH($B112,Dados!$N:$N,0),MATCH(AV$1,Dados!$1:$1,0))</f>
        <v>0</v>
      </c>
      <c r="AW112" s="43">
        <f t="array" ref="AW112">INDEX(Dados!$1:$350,MATCH($B112,Dados!$N:$N,0),MATCH(AW$1,Dados!$1:$1,0))</f>
        <v>2</v>
      </c>
      <c r="AX112" s="43">
        <f t="array" ref="AX112">INDEX(Dados!$1:$350,MATCH($B112,Dados!$N:$N,0),MATCH(AX$1,Dados!$1:$1,0))</f>
        <v>220</v>
      </c>
      <c r="AY112" s="43">
        <f t="array" ref="AY112">INDEX(Dados!$1:$350,MATCH($B112,Dados!$N:$N,0),MATCH(AY$1,Dados!$1:$1,0))</f>
        <v>2</v>
      </c>
      <c r="AZ112" s="43">
        <f t="array" ref="AZ112">INDEX(Dados!$1:$350,MATCH($B112,Dados!$N:$N,0),MATCH(AZ$1,Dados!$1:$1,0))</f>
        <v>166</v>
      </c>
      <c r="BA112" s="43">
        <f t="array" ref="BA112">INDEX(Dados!$1:$350,MATCH($B112,Dados!$N:$N,0),MATCH(BA$1,Dados!$1:$1,0))</f>
        <v>2</v>
      </c>
      <c r="BB112" s="43">
        <f t="array" ref="BB112">INDEX(Dados!$1:$350,MATCH($B112,Dados!$N:$N,0),MATCH(BB$1,Dados!$1:$1,0))</f>
        <v>4</v>
      </c>
      <c r="BC112" s="43">
        <f t="array" ref="BC112">INDEX(Dados!$1:$350,MATCH($B112,Dados!$N:$N,0),MATCH(BC$1,Dados!$1:$1,0))</f>
        <v>2</v>
      </c>
      <c r="BD112" s="43">
        <f t="array" ref="BD112">INDEX(Dados!$1:$350,MATCH($B112,Dados!$N:$N,0),MATCH(BD$1,Dados!$1:$1,0))</f>
        <v>2</v>
      </c>
      <c r="BE112" s="43">
        <f t="array" ref="BE112">INDEX(Dados!$1:$350,MATCH($B112,Dados!$N:$N,0),MATCH(BE$1,Dados!$1:$1,0))</f>
        <v>0</v>
      </c>
      <c r="BF112" s="43">
        <f t="array" ref="BF112">INDEX(Dados!$1:$350,MATCH($B112,Dados!$N:$N,0),MATCH(BF$1,Dados!$1:$1,0))</f>
        <v>0</v>
      </c>
      <c r="BG112" s="43">
        <f t="array" ref="BG112">INDEX(Dados!$1:$350,MATCH($B112,Dados!$N:$N,0),MATCH(BG$1,Dados!$1:$1,0))</f>
        <v>0</v>
      </c>
      <c r="BH112" s="43">
        <f t="array" ref="BH112">INDEX(Dados!$1:$350,MATCH($B112,Dados!$N:$N,0),MATCH(BH$1,Dados!$1:$1,0))</f>
        <v>1</v>
      </c>
      <c r="BI112" s="43">
        <f t="array" ref="BI112">INDEX(Dados!$1:$350,MATCH($B112,Dados!$N:$N,0),MATCH(BI$1,Dados!$1:$1,0))</f>
        <v>2</v>
      </c>
    </row>
    <row r="113">
      <c r="A113" s="3">
        <v>4.8806360884E10</v>
      </c>
      <c r="B113" s="3" t="s">
        <v>555</v>
      </c>
      <c r="C113" s="3" t="s">
        <v>554</v>
      </c>
      <c r="D113" s="43">
        <f t="array" ref="D113">INDEX(Dados!$1:$350,MATCH($B113,Dados!$N:$N,0),MATCH(D$1,Dados!$1:$1,0))</f>
        <v>22</v>
      </c>
      <c r="E113" s="44" t="s">
        <v>2562</v>
      </c>
      <c r="F113" s="43" t="s">
        <v>92</v>
      </c>
      <c r="G113" s="43">
        <f t="array" ref="G113">INDEX(Dados!$1:$350,MATCH($B113,Dados!$N:$N,0),MATCH(G$1,Dados!$1:$1,0))</f>
        <v>2021</v>
      </c>
      <c r="H113" s="43">
        <f t="array" ref="H113">INDEX(Dados!$1:$350,MATCH($B113,Dados!$N:$N,0),MATCH(H$1,Dados!$1:$1,0))</f>
        <v>3</v>
      </c>
      <c r="I113" s="43">
        <f t="array" ref="I113">INDEX(Dados!$1:$350,MATCH($B113,Dados!$N:$N,0),MATCH(I$1,Dados!$1:$1,0))</f>
        <v>6</v>
      </c>
      <c r="J113" s="43">
        <f t="array" ref="J113">INDEX(Dados!$1:$350,MATCH($B113,Dados!$N:$N,0),MATCH(J$1,Dados!$1:$1,0))</f>
        <v>0</v>
      </c>
      <c r="K113" s="43">
        <f t="array" ref="K113">INDEX(Dados!$1:$350,MATCH($B113,Dados!$N:$N,0),MATCH(K$1,Dados!$1:$1,0))</f>
        <v>2</v>
      </c>
      <c r="L113" s="43">
        <f t="array" ref="L113">INDEX(Dados!$1:$350,MATCH($B113,Dados!$N:$N,0),MATCH(L$1,Dados!$1:$1,0))</f>
        <v>0</v>
      </c>
      <c r="M113" s="43">
        <f t="array" ref="M113">INDEX(Dados!$1:$350,MATCH($B113,Dados!$N:$N,0),MATCH(M$1,Dados!$1:$1,0))</f>
        <v>2</v>
      </c>
      <c r="N113" s="43">
        <f t="array" ref="N113">INDEX(Dados!$1:$350,MATCH($B113,Dados!$N:$N,0),MATCH(N$1,Dados!$1:$1,0))</f>
        <v>0</v>
      </c>
      <c r="O113" s="43">
        <f t="array" ref="O113">INDEX(Dados!$1:$350,MATCH($B113,Dados!$N:$N,0),MATCH(O$1,Dados!$1:$1,0))</f>
        <v>2</v>
      </c>
      <c r="P113" s="43">
        <f t="array" ref="P113">INDEX(Dados!$1:$350,MATCH($B113,Dados!$N:$N,0),MATCH(P$1,Dados!$1:$1,0))</f>
        <v>0</v>
      </c>
      <c r="Q113" s="43">
        <f t="array" ref="Q113">INDEX(Dados!$1:$350,MATCH($B113,Dados!$N:$N,0),MATCH(Q$1,Dados!$1:$1,0))</f>
        <v>2</v>
      </c>
      <c r="R113" s="43">
        <f t="array" ref="R113">INDEX(Dados!$1:$350,MATCH($B113,Dados!$N:$N,0),MATCH(R$1,Dados!$1:$1,0))</f>
        <v>0</v>
      </c>
      <c r="S113" s="43">
        <f t="array" ref="S113">INDEX(Dados!$1:$350,MATCH($B113,Dados!$N:$N,0),MATCH(S$1,Dados!$1:$1,0))</f>
        <v>2</v>
      </c>
      <c r="T113" s="43">
        <f t="array" ref="T113">INDEX(Dados!$1:$350,MATCH($B113,Dados!$N:$N,0),MATCH(T$1,Dados!$1:$1,0))</f>
        <v>0</v>
      </c>
      <c r="U113" s="43">
        <f t="array" ref="U113">INDEX(Dados!$1:$350,MATCH($B113,Dados!$N:$N,0),MATCH(U$1,Dados!$1:$1,0))</f>
        <v>2</v>
      </c>
      <c r="V113" s="43">
        <f t="array" ref="V113">INDEX(Dados!$1:$350,MATCH($B113,Dados!$N:$N,0),MATCH(V$1,Dados!$1:$1,0))</f>
        <v>0</v>
      </c>
      <c r="W113" s="43">
        <f t="array" ref="W113">INDEX(Dados!$1:$350,MATCH($B113,Dados!$N:$N,0),MATCH(W$1,Dados!$1:$1,0))</f>
        <v>2</v>
      </c>
      <c r="X113" s="43">
        <f t="array" ref="X113">INDEX(Dados!$1:$350,MATCH($B113,Dados!$N:$N,0),MATCH(X$1,Dados!$1:$1,0))</f>
        <v>3</v>
      </c>
      <c r="Y113" s="43">
        <f t="array" ref="Y113">INDEX(Dados!$1:$350,MATCH($B113,Dados!$N:$N,0),MATCH(Y$1,Dados!$1:$1,0))</f>
        <v>2</v>
      </c>
      <c r="Z113" s="43">
        <f t="array" ref="Z113">INDEX(Dados!$1:$350,MATCH($B113,Dados!$N:$N,0),MATCH(Z$1,Dados!$1:$1,0))</f>
        <v>0</v>
      </c>
      <c r="AA113" s="43">
        <f t="array" ref="AA113">INDEX(Dados!$1:$350,MATCH($B113,Dados!$N:$N,0),MATCH(AA$1,Dados!$1:$1,0))</f>
        <v>2</v>
      </c>
      <c r="AB113" s="45">
        <v>0.0</v>
      </c>
      <c r="AC113" s="45">
        <v>2.0</v>
      </c>
      <c r="AD113" s="43">
        <f t="array" ref="AD113">INDEX(Dados!$1:$350,MATCH($B113,Dados!$N:$N,0),MATCH(AD$1,Dados!$1:$1,0))</f>
        <v>81</v>
      </c>
      <c r="AE113" s="43">
        <f t="array" ref="AE113">INDEX(Dados!$1:$350,MATCH($B113,Dados!$N:$N,0),MATCH(AE$1,Dados!$1:$1,0))</f>
        <v>2</v>
      </c>
      <c r="AF113" s="43">
        <f t="array" ref="AF113">INDEX(Dados!$1:$350,MATCH($B113,Dados!$N:$N,0),MATCH(AF$1,Dados!$1:$1,0))</f>
        <v>128</v>
      </c>
      <c r="AG113" s="43">
        <f t="array" ref="AG113">INDEX(Dados!$1:$350,MATCH($B113,Dados!$N:$N,0),MATCH(AG$1,Dados!$1:$1,0))</f>
        <v>2</v>
      </c>
      <c r="AH113" s="43">
        <f t="array" ref="AH113">INDEX(Dados!$1:$350,MATCH($B113,Dados!$N:$N,0),MATCH(AH$1,Dados!$1:$1,0))</f>
        <v>0</v>
      </c>
      <c r="AI113" s="43">
        <f t="array" ref="AI113">INDEX(Dados!$1:$350,MATCH($B113,Dados!$N:$N,0),MATCH(AI$1,Dados!$1:$1,0))</f>
        <v>2</v>
      </c>
      <c r="AJ113" s="43">
        <f t="array" ref="AJ113">INDEX(Dados!$1:$350,MATCH($B113,Dados!$N:$N,0),MATCH(AJ$1,Dados!$1:$1,0))</f>
        <v>1037</v>
      </c>
      <c r="AK113" s="43">
        <f t="array" ref="AK113">INDEX(Dados!$1:$350,MATCH($B113,Dados!$N:$N,0),MATCH(AK$1,Dados!$1:$1,0))</f>
        <v>2</v>
      </c>
      <c r="AL113" s="3">
        <v>0.0</v>
      </c>
      <c r="AM113" s="3">
        <v>2.0</v>
      </c>
      <c r="AN113" s="43">
        <f t="array" ref="AN113">INDEX(Dados!$1:$350,MATCH($B113,Dados!$N:$N,0),MATCH(AN$1,Dados!$1:$1,0))</f>
        <v>50</v>
      </c>
      <c r="AO113" s="43">
        <f t="array" ref="AO113">INDEX(Dados!$1:$350,MATCH($B113,Dados!$N:$N,0),MATCH(AO$1,Dados!$1:$1,0))</f>
        <v>2</v>
      </c>
      <c r="AP113" s="43">
        <f t="array" ref="AP113">INDEX(Dados!$1:$350,MATCH($B113,Dados!$N:$N,0),MATCH(AP$1,Dados!$1:$1,0))</f>
        <v>0</v>
      </c>
      <c r="AQ113" s="43">
        <f t="array" ref="AQ113">INDEX(Dados!$1:$350,MATCH($B113,Dados!$N:$N,0),MATCH(AQ$1,Dados!$1:$1,0))</f>
        <v>2</v>
      </c>
      <c r="AR113" s="43">
        <f t="array" ref="AR113">INDEX(Dados!$1:$350,MATCH($B113,Dados!$N:$N,0),MATCH(AR$1,Dados!$1:$1,0))</f>
        <v>80</v>
      </c>
      <c r="AS113" s="3">
        <v>2.0</v>
      </c>
      <c r="AT113" s="43">
        <f t="array" ref="AT113">INDEX(Dados!$1:$350,MATCH($B113,Dados!$N:$N,0),MATCH(AT$1,Dados!$1:$1,0))</f>
        <v>0</v>
      </c>
      <c r="AU113" s="43">
        <f t="array" ref="AU113">INDEX(Dados!$1:$350,MATCH($B113,Dados!$N:$N,0),MATCH(AU$1,Dados!$1:$1,0))</f>
        <v>2</v>
      </c>
      <c r="AV113" s="43">
        <f t="array" ref="AV113">INDEX(Dados!$1:$350,MATCH($B113,Dados!$N:$N,0),MATCH(AV$1,Dados!$1:$1,0))</f>
        <v>0</v>
      </c>
      <c r="AW113" s="43">
        <f t="array" ref="AW113">INDEX(Dados!$1:$350,MATCH($B113,Dados!$N:$N,0),MATCH(AW$1,Dados!$1:$1,0))</f>
        <v>2</v>
      </c>
      <c r="AX113" s="43">
        <f t="array" ref="AX113">INDEX(Dados!$1:$350,MATCH($B113,Dados!$N:$N,0),MATCH(AX$1,Dados!$1:$1,0))</f>
        <v>0</v>
      </c>
      <c r="AY113" s="43">
        <f t="array" ref="AY113">INDEX(Dados!$1:$350,MATCH($B113,Dados!$N:$N,0),MATCH(AY$1,Dados!$1:$1,0))</f>
        <v>2</v>
      </c>
      <c r="AZ113" s="43">
        <f t="array" ref="AZ113">INDEX(Dados!$1:$350,MATCH($B113,Dados!$N:$N,0),MATCH(AZ$1,Dados!$1:$1,0))</f>
        <v>200</v>
      </c>
      <c r="BA113" s="43">
        <f t="array" ref="BA113">INDEX(Dados!$1:$350,MATCH($B113,Dados!$N:$N,0),MATCH(BA$1,Dados!$1:$1,0))</f>
        <v>2</v>
      </c>
      <c r="BB113" s="43">
        <f t="array" ref="BB113">INDEX(Dados!$1:$350,MATCH($B113,Dados!$N:$N,0),MATCH(BB$1,Dados!$1:$1,0))</f>
        <v>7</v>
      </c>
      <c r="BC113" s="43">
        <f t="array" ref="BC113">INDEX(Dados!$1:$350,MATCH($B113,Dados!$N:$N,0),MATCH(BC$1,Dados!$1:$1,0))</f>
        <v>3</v>
      </c>
      <c r="BD113" s="43">
        <f t="array" ref="BD113">INDEX(Dados!$1:$350,MATCH($B113,Dados!$N:$N,0),MATCH(BD$1,Dados!$1:$1,0))</f>
        <v>1</v>
      </c>
      <c r="BE113" s="43">
        <f t="array" ref="BE113">INDEX(Dados!$1:$350,MATCH($B113,Dados!$N:$N,0),MATCH(BE$1,Dados!$1:$1,0))</f>
        <v>0</v>
      </c>
      <c r="BF113" s="43">
        <f t="array" ref="BF113">INDEX(Dados!$1:$350,MATCH($B113,Dados!$N:$N,0),MATCH(BF$1,Dados!$1:$1,0))</f>
        <v>0</v>
      </c>
      <c r="BG113" s="43">
        <f t="array" ref="BG113">INDEX(Dados!$1:$350,MATCH($B113,Dados!$N:$N,0),MATCH(BG$1,Dados!$1:$1,0))</f>
        <v>0</v>
      </c>
      <c r="BH113" s="43">
        <f t="array" ref="BH113">INDEX(Dados!$1:$350,MATCH($B113,Dados!$N:$N,0),MATCH(BH$1,Dados!$1:$1,0))</f>
        <v>2</v>
      </c>
      <c r="BI113" s="43">
        <f t="array" ref="BI113">INDEX(Dados!$1:$350,MATCH($B113,Dados!$N:$N,0),MATCH(BI$1,Dados!$1:$1,0))</f>
        <v>1</v>
      </c>
    </row>
    <row r="114">
      <c r="A114" s="3">
        <v>5.3339923809E10</v>
      </c>
      <c r="B114" s="3" t="s">
        <v>1192</v>
      </c>
      <c r="C114" s="3" t="s">
        <v>1191</v>
      </c>
      <c r="D114" s="43">
        <f t="array" ref="D114">INDEX(Dados!$1:$350,MATCH($B114,Dados!$N:$N,0),MATCH(D$1,Dados!$1:$1,0))</f>
        <v>18</v>
      </c>
      <c r="E114" s="44" t="s">
        <v>2562</v>
      </c>
      <c r="F114" s="43" t="s">
        <v>92</v>
      </c>
      <c r="G114" s="43">
        <f t="array" ref="G114">INDEX(Dados!$1:$350,MATCH($B114,Dados!$N:$N,0),MATCH(G$1,Dados!$1:$1,0))</f>
        <v>2021</v>
      </c>
      <c r="H114" s="43">
        <f t="array" ref="H114">INDEX(Dados!$1:$350,MATCH($B114,Dados!$N:$N,0),MATCH(H$1,Dados!$1:$1,0))</f>
        <v>3</v>
      </c>
      <c r="I114" s="43">
        <f t="array" ref="I114">INDEX(Dados!$1:$350,MATCH($B114,Dados!$N:$N,0),MATCH(I$1,Dados!$1:$1,0))</f>
        <v>6</v>
      </c>
      <c r="J114" s="43">
        <f t="array" ref="J114">INDEX(Dados!$1:$350,MATCH($B114,Dados!$N:$N,0),MATCH(J$1,Dados!$1:$1,0))</f>
        <v>0</v>
      </c>
      <c r="K114" s="43">
        <f t="array" ref="K114">INDEX(Dados!$1:$350,MATCH($B114,Dados!$N:$N,0),MATCH(K$1,Dados!$1:$1,0))</f>
        <v>2</v>
      </c>
      <c r="L114" s="43">
        <f t="array" ref="L114">INDEX(Dados!$1:$350,MATCH($B114,Dados!$N:$N,0),MATCH(L$1,Dados!$1:$1,0))</f>
        <v>0</v>
      </c>
      <c r="M114" s="43">
        <f t="array" ref="M114">INDEX(Dados!$1:$350,MATCH($B114,Dados!$N:$N,0),MATCH(M$1,Dados!$1:$1,0))</f>
        <v>2</v>
      </c>
      <c r="N114" s="43">
        <f t="array" ref="N114">INDEX(Dados!$1:$350,MATCH($B114,Dados!$N:$N,0),MATCH(N$1,Dados!$1:$1,0))</f>
        <v>500</v>
      </c>
      <c r="O114" s="43">
        <f t="array" ref="O114">INDEX(Dados!$1:$350,MATCH($B114,Dados!$N:$N,0),MATCH(O$1,Dados!$1:$1,0))</f>
        <v>2</v>
      </c>
      <c r="P114" s="43">
        <f t="array" ref="P114">INDEX(Dados!$1:$350,MATCH($B114,Dados!$N:$N,0),MATCH(P$1,Dados!$1:$1,0))</f>
        <v>0</v>
      </c>
      <c r="Q114" s="43">
        <f t="array" ref="Q114">INDEX(Dados!$1:$350,MATCH($B114,Dados!$N:$N,0),MATCH(Q$1,Dados!$1:$1,0))</f>
        <v>2</v>
      </c>
      <c r="R114" s="43">
        <f t="array" ref="R114">INDEX(Dados!$1:$350,MATCH($B114,Dados!$N:$N,0),MATCH(R$1,Dados!$1:$1,0))</f>
        <v>0</v>
      </c>
      <c r="S114" s="43">
        <f t="array" ref="S114">INDEX(Dados!$1:$350,MATCH($B114,Dados!$N:$N,0),MATCH(S$1,Dados!$1:$1,0))</f>
        <v>2</v>
      </c>
      <c r="T114" s="43">
        <f t="array" ref="T114">INDEX(Dados!$1:$350,MATCH($B114,Dados!$N:$N,0),MATCH(T$1,Dados!$1:$1,0))</f>
        <v>1757</v>
      </c>
      <c r="U114" s="43">
        <f t="array" ref="U114">INDEX(Dados!$1:$350,MATCH($B114,Dados!$N:$N,0),MATCH(U$1,Dados!$1:$1,0))</f>
        <v>0</v>
      </c>
      <c r="V114" s="43">
        <f t="array" ref="V114">INDEX(Dados!$1:$350,MATCH($B114,Dados!$N:$N,0),MATCH(V$1,Dados!$1:$1,0))</f>
        <v>0</v>
      </c>
      <c r="W114" s="43">
        <f t="array" ref="W114">INDEX(Dados!$1:$350,MATCH($B114,Dados!$N:$N,0),MATCH(W$1,Dados!$1:$1,0))</f>
        <v>2</v>
      </c>
      <c r="X114" s="43">
        <f t="array" ref="X114">INDEX(Dados!$1:$350,MATCH($B114,Dados!$N:$N,0),MATCH(X$1,Dados!$1:$1,0))</f>
        <v>1</v>
      </c>
      <c r="Y114" s="43">
        <f t="array" ref="Y114">INDEX(Dados!$1:$350,MATCH($B114,Dados!$N:$N,0),MATCH(Y$1,Dados!$1:$1,0))</f>
        <v>1</v>
      </c>
      <c r="Z114" s="43">
        <f t="array" ref="Z114">INDEX(Dados!$1:$350,MATCH($B114,Dados!$N:$N,0),MATCH(Z$1,Dados!$1:$1,0))</f>
        <v>0</v>
      </c>
      <c r="AA114" s="43">
        <f t="array" ref="AA114">INDEX(Dados!$1:$350,MATCH($B114,Dados!$N:$N,0),MATCH(AA$1,Dados!$1:$1,0))</f>
        <v>2</v>
      </c>
      <c r="AB114" s="45">
        <v>0.0</v>
      </c>
      <c r="AC114" s="45">
        <v>2.0</v>
      </c>
      <c r="AD114" s="43">
        <f t="array" ref="AD114">INDEX(Dados!$1:$350,MATCH($B114,Dados!$N:$N,0),MATCH(AD$1,Dados!$1:$1,0))</f>
        <v>116</v>
      </c>
      <c r="AE114" s="43">
        <f t="array" ref="AE114">INDEX(Dados!$1:$350,MATCH($B114,Dados!$N:$N,0),MATCH(AE$1,Dados!$1:$1,0))</f>
        <v>2</v>
      </c>
      <c r="AF114" s="43">
        <f t="array" ref="AF114">INDEX(Dados!$1:$350,MATCH($B114,Dados!$N:$N,0),MATCH(AF$1,Dados!$1:$1,0))</f>
        <v>256</v>
      </c>
      <c r="AG114" s="43">
        <f t="array" ref="AG114">INDEX(Dados!$1:$350,MATCH($B114,Dados!$N:$N,0),MATCH(AG$1,Dados!$1:$1,0))</f>
        <v>2</v>
      </c>
      <c r="AH114" s="43">
        <f t="array" ref="AH114">INDEX(Dados!$1:$350,MATCH($B114,Dados!$N:$N,0),MATCH(AH$1,Dados!$1:$1,0))</f>
        <v>0</v>
      </c>
      <c r="AI114" s="43">
        <f t="array" ref="AI114">INDEX(Dados!$1:$350,MATCH($B114,Dados!$N:$N,0),MATCH(AI$1,Dados!$1:$1,0))</f>
        <v>2</v>
      </c>
      <c r="AJ114" s="43">
        <f t="array" ref="AJ114">INDEX(Dados!$1:$350,MATCH($B114,Dados!$N:$N,0),MATCH(AJ$1,Dados!$1:$1,0))</f>
        <v>250</v>
      </c>
      <c r="AK114" s="43">
        <f t="array" ref="AK114">INDEX(Dados!$1:$350,MATCH($B114,Dados!$N:$N,0),MATCH(AK$1,Dados!$1:$1,0))</f>
        <v>2</v>
      </c>
      <c r="AL114" s="3">
        <v>0.0</v>
      </c>
      <c r="AM114" s="3">
        <v>2.0</v>
      </c>
      <c r="AN114" s="43">
        <f t="array" ref="AN114">INDEX(Dados!$1:$350,MATCH($B114,Dados!$N:$N,0),MATCH(AN$1,Dados!$1:$1,0))</f>
        <v>0</v>
      </c>
      <c r="AO114" s="43">
        <f t="array" ref="AO114">INDEX(Dados!$1:$350,MATCH($B114,Dados!$N:$N,0),MATCH(AO$1,Dados!$1:$1,0))</f>
        <v>2</v>
      </c>
      <c r="AP114" s="43">
        <f t="array" ref="AP114">INDEX(Dados!$1:$350,MATCH($B114,Dados!$N:$N,0),MATCH(AP$1,Dados!$1:$1,0))</f>
        <v>106</v>
      </c>
      <c r="AQ114" s="43">
        <f t="array" ref="AQ114">INDEX(Dados!$1:$350,MATCH($B114,Dados!$N:$N,0),MATCH(AQ$1,Dados!$1:$1,0))</f>
        <v>2</v>
      </c>
      <c r="AR114" s="43">
        <f t="array" ref="AR114">INDEX(Dados!$1:$350,MATCH($B114,Dados!$N:$N,0),MATCH(AR$1,Dados!$1:$1,0))</f>
        <v>0</v>
      </c>
      <c r="AS114" s="3">
        <v>2.0</v>
      </c>
      <c r="AT114" s="43">
        <f t="array" ref="AT114">INDEX(Dados!$1:$350,MATCH($B114,Dados!$N:$N,0),MATCH(AT$1,Dados!$1:$1,0))</f>
        <v>0</v>
      </c>
      <c r="AU114" s="43">
        <f t="array" ref="AU114">INDEX(Dados!$1:$350,MATCH($B114,Dados!$N:$N,0),MATCH(AU$1,Dados!$1:$1,0))</f>
        <v>2</v>
      </c>
      <c r="AV114" s="43">
        <f t="array" ref="AV114">INDEX(Dados!$1:$350,MATCH($B114,Dados!$N:$N,0),MATCH(AV$1,Dados!$1:$1,0))</f>
        <v>0</v>
      </c>
      <c r="AW114" s="43">
        <f t="array" ref="AW114">INDEX(Dados!$1:$350,MATCH($B114,Dados!$N:$N,0),MATCH(AW$1,Dados!$1:$1,0))</f>
        <v>2</v>
      </c>
      <c r="AX114" s="43">
        <f t="array" ref="AX114">INDEX(Dados!$1:$350,MATCH($B114,Dados!$N:$N,0),MATCH(AX$1,Dados!$1:$1,0))</f>
        <v>0</v>
      </c>
      <c r="AY114" s="43">
        <f t="array" ref="AY114">INDEX(Dados!$1:$350,MATCH($B114,Dados!$N:$N,0),MATCH(AY$1,Dados!$1:$1,0))</f>
        <v>2</v>
      </c>
      <c r="AZ114" s="43">
        <f t="array" ref="AZ114">INDEX(Dados!$1:$350,MATCH($B114,Dados!$N:$N,0),MATCH(AZ$1,Dados!$1:$1,0))</f>
        <v>200</v>
      </c>
      <c r="BA114" s="43">
        <f t="array" ref="BA114">INDEX(Dados!$1:$350,MATCH($B114,Dados!$N:$N,0),MATCH(BA$1,Dados!$1:$1,0))</f>
        <v>0</v>
      </c>
      <c r="BB114" s="43">
        <f t="array" ref="BB114">INDEX(Dados!$1:$350,MATCH($B114,Dados!$N:$N,0),MATCH(BB$1,Dados!$1:$1,0))</f>
        <v>5</v>
      </c>
      <c r="BC114" s="43">
        <f t="array" ref="BC114">INDEX(Dados!$1:$350,MATCH($B114,Dados!$N:$N,0),MATCH(BC$1,Dados!$1:$1,0))</f>
        <v>3</v>
      </c>
      <c r="BD114" s="43">
        <f t="array" ref="BD114">INDEX(Dados!$1:$350,MATCH($B114,Dados!$N:$N,0),MATCH(BD$1,Dados!$1:$1,0))</f>
        <v>1</v>
      </c>
      <c r="BE114" s="43">
        <f t="array" ref="BE114">INDEX(Dados!$1:$350,MATCH($B114,Dados!$N:$N,0),MATCH(BE$1,Dados!$1:$1,0))</f>
        <v>1</v>
      </c>
      <c r="BF114" s="43">
        <f t="array" ref="BF114">INDEX(Dados!$1:$350,MATCH($B114,Dados!$N:$N,0),MATCH(BF$1,Dados!$1:$1,0))</f>
        <v>0</v>
      </c>
      <c r="BG114" s="43">
        <f t="array" ref="BG114">INDEX(Dados!$1:$350,MATCH($B114,Dados!$N:$N,0),MATCH(BG$1,Dados!$1:$1,0))</f>
        <v>0</v>
      </c>
      <c r="BH114" s="43">
        <f t="array" ref="BH114">INDEX(Dados!$1:$350,MATCH($B114,Dados!$N:$N,0),MATCH(BH$1,Dados!$1:$1,0))</f>
        <v>2</v>
      </c>
      <c r="BI114" s="43">
        <f t="array" ref="BI114">INDEX(Dados!$1:$350,MATCH($B114,Dados!$N:$N,0),MATCH(BI$1,Dados!$1:$1,0))</f>
        <v>1</v>
      </c>
    </row>
    <row r="115">
      <c r="A115" s="3">
        <v>3.8421931814E10</v>
      </c>
      <c r="B115" s="3" t="s">
        <v>2388</v>
      </c>
      <c r="C115" s="3" t="s">
        <v>672</v>
      </c>
      <c r="D115" s="43" t="str">
        <f t="array" ref="D115">INDEX(Dados!$1:$350,MATCH($B115,Dados!$N:$N,0),MATCH(D$1,Dados!$1:$1,0))</f>
        <v>#N/A</v>
      </c>
      <c r="E115" s="44" t="s">
        <v>2562</v>
      </c>
      <c r="F115" s="43" t="s">
        <v>92</v>
      </c>
      <c r="G115" s="43" t="str">
        <f t="array" ref="G115">INDEX(Dados!$1:$350,MATCH($B115,Dados!$N:$N,0),MATCH(G$1,Dados!$1:$1,0))</f>
        <v>#N/A</v>
      </c>
      <c r="H115" s="43" t="str">
        <f t="array" ref="H115">INDEX(Dados!$1:$350,MATCH($B115,Dados!$N:$N,0),MATCH(H$1,Dados!$1:$1,0))</f>
        <v>#N/A</v>
      </c>
      <c r="I115" s="43" t="str">
        <f t="array" ref="I115">INDEX(Dados!$1:$350,MATCH($B115,Dados!$N:$N,0),MATCH(I$1,Dados!$1:$1,0))</f>
        <v>#N/A</v>
      </c>
      <c r="J115" s="43" t="str">
        <f t="array" ref="J115">INDEX(Dados!$1:$350,MATCH($B115,Dados!$N:$N,0),MATCH(J$1,Dados!$1:$1,0))</f>
        <v>#N/A</v>
      </c>
      <c r="K115" s="43" t="str">
        <f t="array" ref="K115">INDEX(Dados!$1:$350,MATCH($B115,Dados!$N:$N,0),MATCH(K$1,Dados!$1:$1,0))</f>
        <v>#N/A</v>
      </c>
      <c r="L115" s="43" t="str">
        <f t="array" ref="L115">INDEX(Dados!$1:$350,MATCH($B115,Dados!$N:$N,0),MATCH(L$1,Dados!$1:$1,0))</f>
        <v>#N/A</v>
      </c>
      <c r="M115" s="43" t="str">
        <f t="array" ref="M115">INDEX(Dados!$1:$350,MATCH($B115,Dados!$N:$N,0),MATCH(M$1,Dados!$1:$1,0))</f>
        <v>#N/A</v>
      </c>
      <c r="N115" s="43" t="str">
        <f t="array" ref="N115">INDEX(Dados!$1:$350,MATCH($B115,Dados!$N:$N,0),MATCH(N$1,Dados!$1:$1,0))</f>
        <v>#N/A</v>
      </c>
      <c r="O115" s="43" t="str">
        <f t="array" ref="O115">INDEX(Dados!$1:$350,MATCH($B115,Dados!$N:$N,0),MATCH(O$1,Dados!$1:$1,0))</f>
        <v>#N/A</v>
      </c>
      <c r="P115" s="43" t="str">
        <f t="array" ref="P115">INDEX(Dados!$1:$350,MATCH($B115,Dados!$N:$N,0),MATCH(P$1,Dados!$1:$1,0))</f>
        <v>#N/A</v>
      </c>
      <c r="Q115" s="43" t="str">
        <f t="array" ref="Q115">INDEX(Dados!$1:$350,MATCH($B115,Dados!$N:$N,0),MATCH(Q$1,Dados!$1:$1,0))</f>
        <v>#N/A</v>
      </c>
      <c r="R115" s="43" t="str">
        <f t="array" ref="R115">INDEX(Dados!$1:$350,MATCH($B115,Dados!$N:$N,0),MATCH(R$1,Dados!$1:$1,0))</f>
        <v>#N/A</v>
      </c>
      <c r="S115" s="43" t="str">
        <f t="array" ref="S115">INDEX(Dados!$1:$350,MATCH($B115,Dados!$N:$N,0),MATCH(S$1,Dados!$1:$1,0))</f>
        <v>#N/A</v>
      </c>
      <c r="T115" s="43" t="str">
        <f t="array" ref="T115">INDEX(Dados!$1:$350,MATCH($B115,Dados!$N:$N,0),MATCH(T$1,Dados!$1:$1,0))</f>
        <v>#N/A</v>
      </c>
      <c r="U115" s="43" t="str">
        <f t="array" ref="U115">INDEX(Dados!$1:$350,MATCH($B115,Dados!$N:$N,0),MATCH(U$1,Dados!$1:$1,0))</f>
        <v>#N/A</v>
      </c>
      <c r="V115" s="43" t="str">
        <f t="array" ref="V115">INDEX(Dados!$1:$350,MATCH($B115,Dados!$N:$N,0),MATCH(V$1,Dados!$1:$1,0))</f>
        <v>#N/A</v>
      </c>
      <c r="W115" s="43" t="str">
        <f t="array" ref="W115">INDEX(Dados!$1:$350,MATCH($B115,Dados!$N:$N,0),MATCH(W$1,Dados!$1:$1,0))</f>
        <v>#N/A</v>
      </c>
      <c r="X115" s="43" t="str">
        <f t="array" ref="X115">INDEX(Dados!$1:$350,MATCH($B115,Dados!$N:$N,0),MATCH(X$1,Dados!$1:$1,0))</f>
        <v>#N/A</v>
      </c>
      <c r="Y115" s="43" t="str">
        <f t="array" ref="Y115">INDEX(Dados!$1:$350,MATCH($B115,Dados!$N:$N,0),MATCH(Y$1,Dados!$1:$1,0))</f>
        <v>#N/A</v>
      </c>
      <c r="Z115" s="43" t="str">
        <f t="array" ref="Z115">INDEX(Dados!$1:$350,MATCH($B115,Dados!$N:$N,0),MATCH(Z$1,Dados!$1:$1,0))</f>
        <v>#N/A</v>
      </c>
      <c r="AA115" s="43" t="str">
        <f t="array" ref="AA115">INDEX(Dados!$1:$350,MATCH($B115,Dados!$N:$N,0),MATCH(AA$1,Dados!$1:$1,0))</f>
        <v>#N/A</v>
      </c>
      <c r="AB115" s="45">
        <v>0.0</v>
      </c>
      <c r="AC115" s="45">
        <v>2.0</v>
      </c>
      <c r="AD115" s="43" t="str">
        <f t="array" ref="AD115">INDEX(Dados!$1:$350,MATCH($B115,Dados!$N:$N,0),MATCH(AD$1,Dados!$1:$1,0))</f>
        <v>#N/A</v>
      </c>
      <c r="AE115" s="43" t="str">
        <f t="array" ref="AE115">INDEX(Dados!$1:$350,MATCH($B115,Dados!$N:$N,0),MATCH(AE$1,Dados!$1:$1,0))</f>
        <v>#N/A</v>
      </c>
      <c r="AF115" s="43" t="str">
        <f t="array" ref="AF115">INDEX(Dados!$1:$350,MATCH($B115,Dados!$N:$N,0),MATCH(AF$1,Dados!$1:$1,0))</f>
        <v>#N/A</v>
      </c>
      <c r="AG115" s="43" t="str">
        <f t="array" ref="AG115">INDEX(Dados!$1:$350,MATCH($B115,Dados!$N:$N,0),MATCH(AG$1,Dados!$1:$1,0))</f>
        <v>#N/A</v>
      </c>
      <c r="AH115" s="43" t="str">
        <f t="array" ref="AH115">INDEX(Dados!$1:$350,MATCH($B115,Dados!$N:$N,0),MATCH(AH$1,Dados!$1:$1,0))</f>
        <v>#N/A</v>
      </c>
      <c r="AI115" s="43" t="str">
        <f t="array" ref="AI115">INDEX(Dados!$1:$350,MATCH($B115,Dados!$N:$N,0),MATCH(AI$1,Dados!$1:$1,0))</f>
        <v>#N/A</v>
      </c>
      <c r="AJ115" s="43" t="str">
        <f t="array" ref="AJ115">INDEX(Dados!$1:$350,MATCH($B115,Dados!$N:$N,0),MATCH(AJ$1,Dados!$1:$1,0))</f>
        <v>#N/A</v>
      </c>
      <c r="AK115" s="43" t="str">
        <f t="array" ref="AK115">INDEX(Dados!$1:$350,MATCH($B115,Dados!$N:$N,0),MATCH(AK$1,Dados!$1:$1,0))</f>
        <v>#N/A</v>
      </c>
      <c r="AL115" s="3">
        <v>0.0</v>
      </c>
      <c r="AM115" s="3">
        <v>2.0</v>
      </c>
      <c r="AN115" s="43" t="str">
        <f t="array" ref="AN115">INDEX(Dados!$1:$350,MATCH($B115,Dados!$N:$N,0),MATCH(AN$1,Dados!$1:$1,0))</f>
        <v>#N/A</v>
      </c>
      <c r="AO115" s="43" t="str">
        <f t="array" ref="AO115">INDEX(Dados!$1:$350,MATCH($B115,Dados!$N:$N,0),MATCH(AO$1,Dados!$1:$1,0))</f>
        <v>#N/A</v>
      </c>
      <c r="AP115" s="43" t="str">
        <f t="array" ref="AP115">INDEX(Dados!$1:$350,MATCH($B115,Dados!$N:$N,0),MATCH(AP$1,Dados!$1:$1,0))</f>
        <v>#N/A</v>
      </c>
      <c r="AQ115" s="43" t="str">
        <f t="array" ref="AQ115">INDEX(Dados!$1:$350,MATCH($B115,Dados!$N:$N,0),MATCH(AQ$1,Dados!$1:$1,0))</f>
        <v>#N/A</v>
      </c>
      <c r="AR115" s="43" t="str">
        <f t="array" ref="AR115">INDEX(Dados!$1:$350,MATCH($B115,Dados!$N:$N,0),MATCH(AR$1,Dados!$1:$1,0))</f>
        <v>#N/A</v>
      </c>
      <c r="AS115" s="3">
        <v>2.0</v>
      </c>
      <c r="AT115" s="43" t="str">
        <f t="array" ref="AT115">INDEX(Dados!$1:$350,MATCH($B115,Dados!$N:$N,0),MATCH(AT$1,Dados!$1:$1,0))</f>
        <v>#N/A</v>
      </c>
      <c r="AU115" s="43" t="str">
        <f t="array" ref="AU115">INDEX(Dados!$1:$350,MATCH($B115,Dados!$N:$N,0),MATCH(AU$1,Dados!$1:$1,0))</f>
        <v>#N/A</v>
      </c>
      <c r="AV115" s="43" t="str">
        <f t="array" ref="AV115">INDEX(Dados!$1:$350,MATCH($B115,Dados!$N:$N,0),MATCH(AV$1,Dados!$1:$1,0))</f>
        <v>#N/A</v>
      </c>
      <c r="AW115" s="43" t="str">
        <f t="array" ref="AW115">INDEX(Dados!$1:$350,MATCH($B115,Dados!$N:$N,0),MATCH(AW$1,Dados!$1:$1,0))</f>
        <v>#N/A</v>
      </c>
      <c r="AX115" s="43" t="str">
        <f t="array" ref="AX115">INDEX(Dados!$1:$350,MATCH($B115,Dados!$N:$N,0),MATCH(AX$1,Dados!$1:$1,0))</f>
        <v>#N/A</v>
      </c>
      <c r="AY115" s="43" t="str">
        <f t="array" ref="AY115">INDEX(Dados!$1:$350,MATCH($B115,Dados!$N:$N,0),MATCH(AY$1,Dados!$1:$1,0))</f>
        <v>#N/A</v>
      </c>
      <c r="AZ115" s="43" t="str">
        <f t="array" ref="AZ115">INDEX(Dados!$1:$350,MATCH($B115,Dados!$N:$N,0),MATCH(AZ$1,Dados!$1:$1,0))</f>
        <v>#N/A</v>
      </c>
      <c r="BA115" s="43" t="str">
        <f t="array" ref="BA115">INDEX(Dados!$1:$350,MATCH($B115,Dados!$N:$N,0),MATCH(BA$1,Dados!$1:$1,0))</f>
        <v>#N/A</v>
      </c>
      <c r="BB115" s="43" t="str">
        <f t="array" ref="BB115">INDEX(Dados!$1:$350,MATCH($B115,Dados!$N:$N,0),MATCH(BB$1,Dados!$1:$1,0))</f>
        <v>#N/A</v>
      </c>
      <c r="BC115" s="43" t="str">
        <f t="array" ref="BC115">INDEX(Dados!$1:$350,MATCH($B115,Dados!$N:$N,0),MATCH(BC$1,Dados!$1:$1,0))</f>
        <v>#N/A</v>
      </c>
      <c r="BD115" s="43" t="str">
        <f t="array" ref="BD115">INDEX(Dados!$1:$350,MATCH($B115,Dados!$N:$N,0),MATCH(BD$1,Dados!$1:$1,0))</f>
        <v>#N/A</v>
      </c>
      <c r="BE115" s="43" t="str">
        <f t="array" ref="BE115">INDEX(Dados!$1:$350,MATCH($B115,Dados!$N:$N,0),MATCH(BE$1,Dados!$1:$1,0))</f>
        <v>#N/A</v>
      </c>
      <c r="BF115" s="43" t="str">
        <f t="array" ref="BF115">INDEX(Dados!$1:$350,MATCH($B115,Dados!$N:$N,0),MATCH(BF$1,Dados!$1:$1,0))</f>
        <v>#N/A</v>
      </c>
      <c r="BG115" s="43" t="str">
        <f t="array" ref="BG115">INDEX(Dados!$1:$350,MATCH($B115,Dados!$N:$N,0),MATCH(BG$1,Dados!$1:$1,0))</f>
        <v>#N/A</v>
      </c>
      <c r="BH115" s="43" t="str">
        <f t="array" ref="BH115">INDEX(Dados!$1:$350,MATCH($B115,Dados!$N:$N,0),MATCH(BH$1,Dados!$1:$1,0))</f>
        <v>#N/A</v>
      </c>
      <c r="BI115" s="43" t="str">
        <f t="array" ref="BI115">INDEX(Dados!$1:$350,MATCH($B115,Dados!$N:$N,0),MATCH(BI$1,Dados!$1:$1,0))</f>
        <v>#N/A</v>
      </c>
    </row>
    <row r="116">
      <c r="A116" s="3">
        <v>5.26862628E10</v>
      </c>
      <c r="B116" s="3" t="s">
        <v>1369</v>
      </c>
      <c r="C116" s="3" t="s">
        <v>1368</v>
      </c>
      <c r="D116" s="43">
        <f t="array" ref="D116">INDEX(Dados!$1:$350,MATCH($B116,Dados!$N:$N,0),MATCH(D$1,Dados!$1:$1,0))</f>
        <v>17</v>
      </c>
      <c r="E116" s="44" t="s">
        <v>2562</v>
      </c>
      <c r="F116" s="43" t="s">
        <v>92</v>
      </c>
      <c r="G116" s="43">
        <f t="array" ref="G116">INDEX(Dados!$1:$350,MATCH($B116,Dados!$N:$N,0),MATCH(G$1,Dados!$1:$1,0))</f>
        <v>2023</v>
      </c>
      <c r="H116" s="43">
        <f t="array" ref="H116">INDEX(Dados!$1:$350,MATCH($B116,Dados!$N:$N,0),MATCH(H$1,Dados!$1:$1,0))</f>
        <v>4</v>
      </c>
      <c r="I116" s="43">
        <f t="array" ref="I116">INDEX(Dados!$1:$350,MATCH($B116,Dados!$N:$N,0),MATCH(I$1,Dados!$1:$1,0))</f>
        <v>8</v>
      </c>
      <c r="J116" s="43">
        <f t="array" ref="J116">INDEX(Dados!$1:$350,MATCH($B116,Dados!$N:$N,0),MATCH(J$1,Dados!$1:$1,0))</f>
        <v>0</v>
      </c>
      <c r="K116" s="43">
        <f t="array" ref="K116">INDEX(Dados!$1:$350,MATCH($B116,Dados!$N:$N,0),MATCH(K$1,Dados!$1:$1,0))</f>
        <v>2</v>
      </c>
      <c r="L116" s="43">
        <f t="array" ref="L116">INDEX(Dados!$1:$350,MATCH($B116,Dados!$N:$N,0),MATCH(L$1,Dados!$1:$1,0))</f>
        <v>1500</v>
      </c>
      <c r="M116" s="43">
        <f t="array" ref="M116">INDEX(Dados!$1:$350,MATCH($B116,Dados!$N:$N,0),MATCH(M$1,Dados!$1:$1,0))</f>
        <v>2</v>
      </c>
      <c r="N116" s="43">
        <f t="array" ref="N116">INDEX(Dados!$1:$350,MATCH($B116,Dados!$N:$N,0),MATCH(N$1,Dados!$1:$1,0))</f>
        <v>0</v>
      </c>
      <c r="O116" s="43">
        <f t="array" ref="O116">INDEX(Dados!$1:$350,MATCH($B116,Dados!$N:$N,0),MATCH(O$1,Dados!$1:$1,0))</f>
        <v>2</v>
      </c>
      <c r="P116" s="43">
        <f t="array" ref="P116">INDEX(Dados!$1:$350,MATCH($B116,Dados!$N:$N,0),MATCH(P$1,Dados!$1:$1,0))</f>
        <v>0</v>
      </c>
      <c r="Q116" s="43">
        <f t="array" ref="Q116">INDEX(Dados!$1:$350,MATCH($B116,Dados!$N:$N,0),MATCH(Q$1,Dados!$1:$1,0))</f>
        <v>2</v>
      </c>
      <c r="R116" s="43">
        <f t="array" ref="R116">INDEX(Dados!$1:$350,MATCH($B116,Dados!$N:$N,0),MATCH(R$1,Dados!$1:$1,0))</f>
        <v>0</v>
      </c>
      <c r="S116" s="43">
        <f t="array" ref="S116">INDEX(Dados!$1:$350,MATCH($B116,Dados!$N:$N,0),MATCH(S$1,Dados!$1:$1,0))</f>
        <v>2</v>
      </c>
      <c r="T116" s="43">
        <f t="array" ref="T116">INDEX(Dados!$1:$350,MATCH($B116,Dados!$N:$N,0),MATCH(T$1,Dados!$1:$1,0))</f>
        <v>0</v>
      </c>
      <c r="U116" s="43">
        <f t="array" ref="U116">INDEX(Dados!$1:$350,MATCH($B116,Dados!$N:$N,0),MATCH(U$1,Dados!$1:$1,0))</f>
        <v>2</v>
      </c>
      <c r="V116" s="43">
        <f t="array" ref="V116">INDEX(Dados!$1:$350,MATCH($B116,Dados!$N:$N,0),MATCH(V$1,Dados!$1:$1,0))</f>
        <v>0</v>
      </c>
      <c r="W116" s="43">
        <f t="array" ref="W116">INDEX(Dados!$1:$350,MATCH($B116,Dados!$N:$N,0),MATCH(W$1,Dados!$1:$1,0))</f>
        <v>2</v>
      </c>
      <c r="X116" s="43">
        <f t="array" ref="X116">INDEX(Dados!$1:$350,MATCH($B116,Dados!$N:$N,0),MATCH(X$1,Dados!$1:$1,0))</f>
        <v>1</v>
      </c>
      <c r="Y116" s="43">
        <f t="array" ref="Y116">INDEX(Dados!$1:$350,MATCH($B116,Dados!$N:$N,0),MATCH(Y$1,Dados!$1:$1,0))</f>
        <v>1</v>
      </c>
      <c r="Z116" s="43">
        <f t="array" ref="Z116">INDEX(Dados!$1:$350,MATCH($B116,Dados!$N:$N,0),MATCH(Z$1,Dados!$1:$1,0))</f>
        <v>750</v>
      </c>
      <c r="AA116" s="43">
        <f t="array" ref="AA116">INDEX(Dados!$1:$350,MATCH($B116,Dados!$N:$N,0),MATCH(AA$1,Dados!$1:$1,0))</f>
        <v>2</v>
      </c>
      <c r="AB116" s="45">
        <v>0.0</v>
      </c>
      <c r="AC116" s="45">
        <v>2.0</v>
      </c>
      <c r="AD116" s="43">
        <f t="array" ref="AD116">INDEX(Dados!$1:$350,MATCH($B116,Dados!$N:$N,0),MATCH(AD$1,Dados!$1:$1,0))</f>
        <v>155</v>
      </c>
      <c r="AE116" s="43">
        <f t="array" ref="AE116">INDEX(Dados!$1:$350,MATCH($B116,Dados!$N:$N,0),MATCH(AE$1,Dados!$1:$1,0))</f>
        <v>2</v>
      </c>
      <c r="AF116" s="43">
        <f t="array" ref="AF116">INDEX(Dados!$1:$350,MATCH($B116,Dados!$N:$N,0),MATCH(AF$1,Dados!$1:$1,0))</f>
        <v>160</v>
      </c>
      <c r="AG116" s="43">
        <f t="array" ref="AG116">INDEX(Dados!$1:$350,MATCH($B116,Dados!$N:$N,0),MATCH(AG$1,Dados!$1:$1,0))</f>
        <v>2</v>
      </c>
      <c r="AH116" s="43">
        <f t="array" ref="AH116">INDEX(Dados!$1:$350,MATCH($B116,Dados!$N:$N,0),MATCH(AH$1,Dados!$1:$1,0))</f>
        <v>0</v>
      </c>
      <c r="AI116" s="43">
        <f t="array" ref="AI116">INDEX(Dados!$1:$350,MATCH($B116,Dados!$N:$N,0),MATCH(AI$1,Dados!$1:$1,0))</f>
        <v>2</v>
      </c>
      <c r="AJ116" s="43">
        <f t="array" ref="AJ116">INDEX(Dados!$1:$350,MATCH($B116,Dados!$N:$N,0),MATCH(AJ$1,Dados!$1:$1,0))</f>
        <v>0</v>
      </c>
      <c r="AK116" s="43">
        <f t="array" ref="AK116">INDEX(Dados!$1:$350,MATCH($B116,Dados!$N:$N,0),MATCH(AK$1,Dados!$1:$1,0))</f>
        <v>2</v>
      </c>
      <c r="AL116" s="3">
        <v>0.0</v>
      </c>
      <c r="AM116" s="3">
        <v>2.0</v>
      </c>
      <c r="AN116" s="43">
        <f t="array" ref="AN116">INDEX(Dados!$1:$350,MATCH($B116,Dados!$N:$N,0),MATCH(AN$1,Dados!$1:$1,0))</f>
        <v>0</v>
      </c>
      <c r="AO116" s="43">
        <f t="array" ref="AO116">INDEX(Dados!$1:$350,MATCH($B116,Dados!$N:$N,0),MATCH(AO$1,Dados!$1:$1,0))</f>
        <v>2</v>
      </c>
      <c r="AP116" s="43">
        <f t="array" ref="AP116">INDEX(Dados!$1:$350,MATCH($B116,Dados!$N:$N,0),MATCH(AP$1,Dados!$1:$1,0))</f>
        <v>58</v>
      </c>
      <c r="AQ116" s="43">
        <f t="array" ref="AQ116">INDEX(Dados!$1:$350,MATCH($B116,Dados!$N:$N,0),MATCH(AQ$1,Dados!$1:$1,0))</f>
        <v>2</v>
      </c>
      <c r="AR116" s="43">
        <f t="array" ref="AR116">INDEX(Dados!$1:$350,MATCH($B116,Dados!$N:$N,0),MATCH(AR$1,Dados!$1:$1,0))</f>
        <v>150</v>
      </c>
      <c r="AS116" s="3">
        <v>2.0</v>
      </c>
      <c r="AT116" s="43">
        <f t="array" ref="AT116">INDEX(Dados!$1:$350,MATCH($B116,Dados!$N:$N,0),MATCH(AT$1,Dados!$1:$1,0))</f>
        <v>0</v>
      </c>
      <c r="AU116" s="43">
        <f t="array" ref="AU116">INDEX(Dados!$1:$350,MATCH($B116,Dados!$N:$N,0),MATCH(AU$1,Dados!$1:$1,0))</f>
        <v>2</v>
      </c>
      <c r="AV116" s="43">
        <f t="array" ref="AV116">INDEX(Dados!$1:$350,MATCH($B116,Dados!$N:$N,0),MATCH(AV$1,Dados!$1:$1,0))</f>
        <v>0</v>
      </c>
      <c r="AW116" s="43">
        <f t="array" ref="AW116">INDEX(Dados!$1:$350,MATCH($B116,Dados!$N:$N,0),MATCH(AW$1,Dados!$1:$1,0))</f>
        <v>2</v>
      </c>
      <c r="AX116" s="43">
        <f t="array" ref="AX116">INDEX(Dados!$1:$350,MATCH($B116,Dados!$N:$N,0),MATCH(AX$1,Dados!$1:$1,0))</f>
        <v>0</v>
      </c>
      <c r="AY116" s="43">
        <f t="array" ref="AY116">INDEX(Dados!$1:$350,MATCH($B116,Dados!$N:$N,0),MATCH(AY$1,Dados!$1:$1,0))</f>
        <v>2</v>
      </c>
      <c r="AZ116" s="43">
        <f t="array" ref="AZ116">INDEX(Dados!$1:$350,MATCH($B116,Dados!$N:$N,0),MATCH(AZ$1,Dados!$1:$1,0))</f>
        <v>110</v>
      </c>
      <c r="BA116" s="43">
        <f t="array" ref="BA116">INDEX(Dados!$1:$350,MATCH($B116,Dados!$N:$N,0),MATCH(BA$1,Dados!$1:$1,0))</f>
        <v>2</v>
      </c>
      <c r="BB116" s="43">
        <f t="array" ref="BB116">INDEX(Dados!$1:$350,MATCH($B116,Dados!$N:$N,0),MATCH(BB$1,Dados!$1:$1,0))</f>
        <v>2</v>
      </c>
      <c r="BC116" s="43">
        <f t="array" ref="BC116">INDEX(Dados!$1:$350,MATCH($B116,Dados!$N:$N,0),MATCH(BC$1,Dados!$1:$1,0))</f>
        <v>5</v>
      </c>
      <c r="BD116" s="43">
        <f t="array" ref="BD116">INDEX(Dados!$1:$350,MATCH($B116,Dados!$N:$N,0),MATCH(BD$1,Dados!$1:$1,0))</f>
        <v>2</v>
      </c>
      <c r="BE116" s="43">
        <f t="array" ref="BE116">INDEX(Dados!$1:$350,MATCH($B116,Dados!$N:$N,0),MATCH(BE$1,Dados!$1:$1,0))</f>
        <v>0</v>
      </c>
      <c r="BF116" s="43">
        <f t="array" ref="BF116">INDEX(Dados!$1:$350,MATCH($B116,Dados!$N:$N,0),MATCH(BF$1,Dados!$1:$1,0))</f>
        <v>0</v>
      </c>
      <c r="BG116" s="43">
        <f t="array" ref="BG116">INDEX(Dados!$1:$350,MATCH($B116,Dados!$N:$N,0),MATCH(BG$1,Dados!$1:$1,0))</f>
        <v>0</v>
      </c>
      <c r="BH116" s="43">
        <f t="array" ref="BH116">INDEX(Dados!$1:$350,MATCH($B116,Dados!$N:$N,0),MATCH(BH$1,Dados!$1:$1,0))</f>
        <v>2</v>
      </c>
      <c r="BI116" s="43">
        <f t="array" ref="BI116">INDEX(Dados!$1:$350,MATCH($B116,Dados!$N:$N,0),MATCH(BI$1,Dados!$1:$1,0))</f>
        <v>2</v>
      </c>
    </row>
    <row r="117">
      <c r="A117" s="3">
        <v>5.4532392802E10</v>
      </c>
      <c r="B117" s="3" t="s">
        <v>1513</v>
      </c>
      <c r="C117" s="3" t="s">
        <v>1512</v>
      </c>
      <c r="D117" s="43">
        <f t="array" ref="D117">INDEX(Dados!$1:$350,MATCH($B117,Dados!$N:$N,0),MATCH(D$1,Dados!$1:$1,0))</f>
        <v>17</v>
      </c>
      <c r="E117" s="44" t="s">
        <v>2562</v>
      </c>
      <c r="F117" s="43" t="s">
        <v>92</v>
      </c>
      <c r="G117" s="43">
        <f t="array" ref="G117">INDEX(Dados!$1:$350,MATCH($B117,Dados!$N:$N,0),MATCH(G$1,Dados!$1:$1,0))</f>
        <v>2023</v>
      </c>
      <c r="H117" s="43">
        <f t="array" ref="H117">INDEX(Dados!$1:$350,MATCH($B117,Dados!$N:$N,0),MATCH(H$1,Dados!$1:$1,0))</f>
        <v>2</v>
      </c>
      <c r="I117" s="43">
        <f t="array" ref="I117">INDEX(Dados!$1:$350,MATCH($B117,Dados!$N:$N,0),MATCH(I$1,Dados!$1:$1,0))</f>
        <v>4</v>
      </c>
      <c r="J117" s="43">
        <f t="array" ref="J117">INDEX(Dados!$1:$350,MATCH($B117,Dados!$N:$N,0),MATCH(J$1,Dados!$1:$1,0))</f>
        <v>0</v>
      </c>
      <c r="K117" s="43">
        <f t="array" ref="K117">INDEX(Dados!$1:$350,MATCH($B117,Dados!$N:$N,0),MATCH(K$1,Dados!$1:$1,0))</f>
        <v>2</v>
      </c>
      <c r="L117" s="43">
        <f t="array" ref="L117">INDEX(Dados!$1:$350,MATCH($B117,Dados!$N:$N,0),MATCH(L$1,Dados!$1:$1,0))</f>
        <v>0</v>
      </c>
      <c r="M117" s="43">
        <f t="array" ref="M117">INDEX(Dados!$1:$350,MATCH($B117,Dados!$N:$N,0),MATCH(M$1,Dados!$1:$1,0))</f>
        <v>2</v>
      </c>
      <c r="N117" s="43">
        <f t="array" ref="N117">INDEX(Dados!$1:$350,MATCH($B117,Dados!$N:$N,0),MATCH(N$1,Dados!$1:$1,0))</f>
        <v>1367</v>
      </c>
      <c r="O117" s="43">
        <f t="array" ref="O117">INDEX(Dados!$1:$350,MATCH($B117,Dados!$N:$N,0),MATCH(O$1,Dados!$1:$1,0))</f>
        <v>0</v>
      </c>
      <c r="P117" s="43">
        <f t="array" ref="P117">INDEX(Dados!$1:$350,MATCH($B117,Dados!$N:$N,0),MATCH(P$1,Dados!$1:$1,0))</f>
        <v>0</v>
      </c>
      <c r="Q117" s="43">
        <f t="array" ref="Q117">INDEX(Dados!$1:$350,MATCH($B117,Dados!$N:$N,0),MATCH(Q$1,Dados!$1:$1,0))</f>
        <v>2</v>
      </c>
      <c r="R117" s="43">
        <f t="array" ref="R117">INDEX(Dados!$1:$350,MATCH($B117,Dados!$N:$N,0),MATCH(R$1,Dados!$1:$1,0))</f>
        <v>0</v>
      </c>
      <c r="S117" s="43">
        <f t="array" ref="S117">INDEX(Dados!$1:$350,MATCH($B117,Dados!$N:$N,0),MATCH(S$1,Dados!$1:$1,0))</f>
        <v>2</v>
      </c>
      <c r="T117" s="43">
        <f t="array" ref="T117">INDEX(Dados!$1:$350,MATCH($B117,Dados!$N:$N,0),MATCH(T$1,Dados!$1:$1,0))</f>
        <v>0</v>
      </c>
      <c r="U117" s="43">
        <f t="array" ref="U117">INDEX(Dados!$1:$350,MATCH($B117,Dados!$N:$N,0),MATCH(U$1,Dados!$1:$1,0))</f>
        <v>2</v>
      </c>
      <c r="V117" s="43">
        <f t="array" ref="V117">INDEX(Dados!$1:$350,MATCH($B117,Dados!$N:$N,0),MATCH(V$1,Dados!$1:$1,0))</f>
        <v>0</v>
      </c>
      <c r="W117" s="43">
        <f t="array" ref="W117">INDEX(Dados!$1:$350,MATCH($B117,Dados!$N:$N,0),MATCH(W$1,Dados!$1:$1,0))</f>
        <v>2</v>
      </c>
      <c r="X117" s="43">
        <f t="array" ref="X117">INDEX(Dados!$1:$350,MATCH($B117,Dados!$N:$N,0),MATCH(X$1,Dados!$1:$1,0))</f>
        <v>1</v>
      </c>
      <c r="Y117" s="43">
        <f t="array" ref="Y117">INDEX(Dados!$1:$350,MATCH($B117,Dados!$N:$N,0),MATCH(Y$1,Dados!$1:$1,0))</f>
        <v>1</v>
      </c>
      <c r="Z117" s="43">
        <f t="array" ref="Z117">INDEX(Dados!$1:$350,MATCH($B117,Dados!$N:$N,0),MATCH(Z$1,Dados!$1:$1,0))</f>
        <v>0</v>
      </c>
      <c r="AA117" s="43">
        <f t="array" ref="AA117">INDEX(Dados!$1:$350,MATCH($B117,Dados!$N:$N,0),MATCH(AA$1,Dados!$1:$1,0))</f>
        <v>2</v>
      </c>
      <c r="AB117" s="45">
        <v>0.0</v>
      </c>
      <c r="AC117" s="45">
        <v>2.0</v>
      </c>
      <c r="AD117" s="43">
        <f t="array" ref="AD117">INDEX(Dados!$1:$350,MATCH($B117,Dados!$N:$N,0),MATCH(AD$1,Dados!$1:$1,0))</f>
        <v>0</v>
      </c>
      <c r="AE117" s="43">
        <f t="array" ref="AE117">INDEX(Dados!$1:$350,MATCH($B117,Dados!$N:$N,0),MATCH(AE$1,Dados!$1:$1,0))</f>
        <v>2</v>
      </c>
      <c r="AF117" s="43">
        <f t="array" ref="AF117">INDEX(Dados!$1:$350,MATCH($B117,Dados!$N:$N,0),MATCH(AF$1,Dados!$1:$1,0))</f>
        <v>0</v>
      </c>
      <c r="AG117" s="43">
        <f t="array" ref="AG117">INDEX(Dados!$1:$350,MATCH($B117,Dados!$N:$N,0),MATCH(AG$1,Dados!$1:$1,0))</f>
        <v>2</v>
      </c>
      <c r="AH117" s="43">
        <f t="array" ref="AH117">INDEX(Dados!$1:$350,MATCH($B117,Dados!$N:$N,0),MATCH(AH$1,Dados!$1:$1,0))</f>
        <v>0</v>
      </c>
      <c r="AI117" s="43">
        <f t="array" ref="AI117">INDEX(Dados!$1:$350,MATCH($B117,Dados!$N:$N,0),MATCH(AI$1,Dados!$1:$1,0))</f>
        <v>2</v>
      </c>
      <c r="AJ117" s="43">
        <f t="array" ref="AJ117">INDEX(Dados!$1:$350,MATCH($B117,Dados!$N:$N,0),MATCH(AJ$1,Dados!$1:$1,0))</f>
        <v>0</v>
      </c>
      <c r="AK117" s="43">
        <f t="array" ref="AK117">INDEX(Dados!$1:$350,MATCH($B117,Dados!$N:$N,0),MATCH(AK$1,Dados!$1:$1,0))</f>
        <v>2</v>
      </c>
      <c r="AL117" s="3">
        <v>0.0</v>
      </c>
      <c r="AM117" s="3">
        <v>2.0</v>
      </c>
      <c r="AN117" s="43">
        <f t="array" ref="AN117">INDEX(Dados!$1:$350,MATCH($B117,Dados!$N:$N,0),MATCH(AN$1,Dados!$1:$1,0))</f>
        <v>40</v>
      </c>
      <c r="AO117" s="43">
        <f t="array" ref="AO117">INDEX(Dados!$1:$350,MATCH($B117,Dados!$N:$N,0),MATCH(AO$1,Dados!$1:$1,0))</f>
        <v>0</v>
      </c>
      <c r="AP117" s="43">
        <f t="array" ref="AP117">INDEX(Dados!$1:$350,MATCH($B117,Dados!$N:$N,0),MATCH(AP$1,Dados!$1:$1,0))</f>
        <v>0</v>
      </c>
      <c r="AQ117" s="43">
        <f t="array" ref="AQ117">INDEX(Dados!$1:$350,MATCH($B117,Dados!$N:$N,0),MATCH(AQ$1,Dados!$1:$1,0))</f>
        <v>2</v>
      </c>
      <c r="AR117" s="43">
        <f t="array" ref="AR117">INDEX(Dados!$1:$350,MATCH($B117,Dados!$N:$N,0),MATCH(AR$1,Dados!$1:$1,0))</f>
        <v>132</v>
      </c>
      <c r="AS117" s="3">
        <v>2.0</v>
      </c>
      <c r="AT117" s="43">
        <f t="array" ref="AT117">INDEX(Dados!$1:$350,MATCH($B117,Dados!$N:$N,0),MATCH(AT$1,Dados!$1:$1,0))</f>
        <v>230</v>
      </c>
      <c r="AU117" s="43">
        <f t="array" ref="AU117">INDEX(Dados!$1:$350,MATCH($B117,Dados!$N:$N,0),MATCH(AU$1,Dados!$1:$1,0))</f>
        <v>2</v>
      </c>
      <c r="AV117" s="43">
        <f t="array" ref="AV117">INDEX(Dados!$1:$350,MATCH($B117,Dados!$N:$N,0),MATCH(AV$1,Dados!$1:$1,0))</f>
        <v>0</v>
      </c>
      <c r="AW117" s="43">
        <f t="array" ref="AW117">INDEX(Dados!$1:$350,MATCH($B117,Dados!$N:$N,0),MATCH(AW$1,Dados!$1:$1,0))</f>
        <v>2</v>
      </c>
      <c r="AX117" s="43">
        <f t="array" ref="AX117">INDEX(Dados!$1:$350,MATCH($B117,Dados!$N:$N,0),MATCH(AX$1,Dados!$1:$1,0))</f>
        <v>760</v>
      </c>
      <c r="AY117" s="43">
        <f t="array" ref="AY117">INDEX(Dados!$1:$350,MATCH($B117,Dados!$N:$N,0),MATCH(AY$1,Dados!$1:$1,0))</f>
        <v>2</v>
      </c>
      <c r="AZ117" s="43">
        <f t="array" ref="AZ117">INDEX(Dados!$1:$350,MATCH($B117,Dados!$N:$N,0),MATCH(AZ$1,Dados!$1:$1,0))</f>
        <v>325</v>
      </c>
      <c r="BA117" s="43">
        <f t="array" ref="BA117">INDEX(Dados!$1:$350,MATCH($B117,Dados!$N:$N,0),MATCH(BA$1,Dados!$1:$1,0))</f>
        <v>2</v>
      </c>
      <c r="BB117" s="43">
        <f t="array" ref="BB117">INDEX(Dados!$1:$350,MATCH($B117,Dados!$N:$N,0),MATCH(BB$1,Dados!$1:$1,0))</f>
        <v>5</v>
      </c>
      <c r="BC117" s="43">
        <f t="array" ref="BC117">INDEX(Dados!$1:$350,MATCH($B117,Dados!$N:$N,0),MATCH(BC$1,Dados!$1:$1,0))</f>
        <v>5</v>
      </c>
      <c r="BD117" s="43">
        <f t="array" ref="BD117">INDEX(Dados!$1:$350,MATCH($B117,Dados!$N:$N,0),MATCH(BD$1,Dados!$1:$1,0))</f>
        <v>3</v>
      </c>
      <c r="BE117" s="43">
        <f t="array" ref="BE117">INDEX(Dados!$1:$350,MATCH($B117,Dados!$N:$N,0),MATCH(BE$1,Dados!$1:$1,0))</f>
        <v>0</v>
      </c>
      <c r="BF117" s="43">
        <f t="array" ref="BF117">INDEX(Dados!$1:$350,MATCH($B117,Dados!$N:$N,0),MATCH(BF$1,Dados!$1:$1,0))</f>
        <v>0</v>
      </c>
      <c r="BG117" s="43">
        <f t="array" ref="BG117">INDEX(Dados!$1:$350,MATCH($B117,Dados!$N:$N,0),MATCH(BG$1,Dados!$1:$1,0))</f>
        <v>0</v>
      </c>
      <c r="BH117" s="43">
        <f t="array" ref="BH117">INDEX(Dados!$1:$350,MATCH($B117,Dados!$N:$N,0),MATCH(BH$1,Dados!$1:$1,0))</f>
        <v>2</v>
      </c>
      <c r="BI117" s="43">
        <f t="array" ref="BI117">INDEX(Dados!$1:$350,MATCH($B117,Dados!$N:$N,0),MATCH(BI$1,Dados!$1:$1,0))</f>
        <v>2</v>
      </c>
    </row>
    <row r="118">
      <c r="A118" s="3">
        <v>4.7891348812E10</v>
      </c>
      <c r="B118" s="3" t="s">
        <v>760</v>
      </c>
      <c r="C118" s="3" t="s">
        <v>759</v>
      </c>
      <c r="D118" s="43">
        <f t="array" ref="D118">INDEX(Dados!$1:$350,MATCH($B118,Dados!$N:$N,0),MATCH(D$1,Dados!$1:$1,0))</f>
        <v>19</v>
      </c>
      <c r="E118" s="44" t="s">
        <v>2562</v>
      </c>
      <c r="F118" s="43" t="s">
        <v>92</v>
      </c>
      <c r="G118" s="43">
        <f t="array" ref="G118">INDEX(Dados!$1:$350,MATCH($B118,Dados!$N:$N,0),MATCH(G$1,Dados!$1:$1,0))</f>
        <v>2023</v>
      </c>
      <c r="H118" s="43">
        <f t="array" ref="H118">INDEX(Dados!$1:$350,MATCH($B118,Dados!$N:$N,0),MATCH(H$1,Dados!$1:$1,0))</f>
        <v>4</v>
      </c>
      <c r="I118" s="43">
        <f t="array" ref="I118">INDEX(Dados!$1:$350,MATCH($B118,Dados!$N:$N,0),MATCH(I$1,Dados!$1:$1,0))</f>
        <v>8</v>
      </c>
      <c r="J118" s="43">
        <f t="array" ref="J118">INDEX(Dados!$1:$350,MATCH($B118,Dados!$N:$N,0),MATCH(J$1,Dados!$1:$1,0))</f>
        <v>0</v>
      </c>
      <c r="K118" s="43">
        <f t="array" ref="K118">INDEX(Dados!$1:$350,MATCH($B118,Dados!$N:$N,0),MATCH(K$1,Dados!$1:$1,0))</f>
        <v>2</v>
      </c>
      <c r="L118" s="43">
        <f t="array" ref="L118">INDEX(Dados!$1:$350,MATCH($B118,Dados!$N:$N,0),MATCH(L$1,Dados!$1:$1,0))</f>
        <v>0</v>
      </c>
      <c r="M118" s="43">
        <f t="array" ref="M118">INDEX(Dados!$1:$350,MATCH($B118,Dados!$N:$N,0),MATCH(M$1,Dados!$1:$1,0))</f>
        <v>2</v>
      </c>
      <c r="N118" s="43">
        <f t="array" ref="N118">INDEX(Dados!$1:$350,MATCH($B118,Dados!$N:$N,0),MATCH(N$1,Dados!$1:$1,0))</f>
        <v>1501</v>
      </c>
      <c r="O118" s="43">
        <f t="array" ref="O118">INDEX(Dados!$1:$350,MATCH($B118,Dados!$N:$N,0),MATCH(O$1,Dados!$1:$1,0))</f>
        <v>2</v>
      </c>
      <c r="P118" s="43">
        <f t="array" ref="P118">INDEX(Dados!$1:$350,MATCH($B118,Dados!$N:$N,0),MATCH(P$1,Dados!$1:$1,0))</f>
        <v>0</v>
      </c>
      <c r="Q118" s="43">
        <f t="array" ref="Q118">INDEX(Dados!$1:$350,MATCH($B118,Dados!$N:$N,0),MATCH(Q$1,Dados!$1:$1,0))</f>
        <v>2</v>
      </c>
      <c r="R118" s="43">
        <f t="array" ref="R118">INDEX(Dados!$1:$350,MATCH($B118,Dados!$N:$N,0),MATCH(R$1,Dados!$1:$1,0))</f>
        <v>0</v>
      </c>
      <c r="S118" s="43">
        <f t="array" ref="S118">INDEX(Dados!$1:$350,MATCH($B118,Dados!$N:$N,0),MATCH(S$1,Dados!$1:$1,0))</f>
        <v>2</v>
      </c>
      <c r="T118" s="43">
        <f t="array" ref="T118">INDEX(Dados!$1:$350,MATCH($B118,Dados!$N:$N,0),MATCH(T$1,Dados!$1:$1,0))</f>
        <v>0</v>
      </c>
      <c r="U118" s="43">
        <f t="array" ref="U118">INDEX(Dados!$1:$350,MATCH($B118,Dados!$N:$N,0),MATCH(U$1,Dados!$1:$1,0))</f>
        <v>2</v>
      </c>
      <c r="V118" s="43">
        <f t="array" ref="V118">INDEX(Dados!$1:$350,MATCH($B118,Dados!$N:$N,0),MATCH(V$1,Dados!$1:$1,0))</f>
        <v>300</v>
      </c>
      <c r="W118" s="43">
        <f t="array" ref="W118">INDEX(Dados!$1:$350,MATCH($B118,Dados!$N:$N,0),MATCH(W$1,Dados!$1:$1,0))</f>
        <v>0</v>
      </c>
      <c r="X118" s="43">
        <f t="array" ref="X118">INDEX(Dados!$1:$350,MATCH($B118,Dados!$N:$N,0),MATCH(X$1,Dados!$1:$1,0))</f>
        <v>1</v>
      </c>
      <c r="Y118" s="43">
        <f t="array" ref="Y118">INDEX(Dados!$1:$350,MATCH($B118,Dados!$N:$N,0),MATCH(Y$1,Dados!$1:$1,0))</f>
        <v>2</v>
      </c>
      <c r="Z118" s="43">
        <f t="array" ref="Z118">INDEX(Dados!$1:$350,MATCH($B118,Dados!$N:$N,0),MATCH(Z$1,Dados!$1:$1,0))</f>
        <v>0</v>
      </c>
      <c r="AA118" s="43">
        <f t="array" ref="AA118">INDEX(Dados!$1:$350,MATCH($B118,Dados!$N:$N,0),MATCH(AA$1,Dados!$1:$1,0))</f>
        <v>2</v>
      </c>
      <c r="AB118" s="45">
        <v>0.0</v>
      </c>
      <c r="AC118" s="45">
        <v>2.0</v>
      </c>
      <c r="AD118" s="43">
        <f t="array" ref="AD118">INDEX(Dados!$1:$350,MATCH($B118,Dados!$N:$N,0),MATCH(AD$1,Dados!$1:$1,0))</f>
        <v>120</v>
      </c>
      <c r="AE118" s="43">
        <f t="array" ref="AE118">INDEX(Dados!$1:$350,MATCH($B118,Dados!$N:$N,0),MATCH(AE$1,Dados!$1:$1,0))</f>
        <v>0</v>
      </c>
      <c r="AF118" s="43">
        <f t="array" ref="AF118">INDEX(Dados!$1:$350,MATCH($B118,Dados!$N:$N,0),MATCH(AF$1,Dados!$1:$1,0))</f>
        <v>116</v>
      </c>
      <c r="AG118" s="43">
        <f t="array" ref="AG118">INDEX(Dados!$1:$350,MATCH($B118,Dados!$N:$N,0),MATCH(AG$1,Dados!$1:$1,0))</f>
        <v>2</v>
      </c>
      <c r="AH118" s="43">
        <f t="array" ref="AH118">INDEX(Dados!$1:$350,MATCH($B118,Dados!$N:$N,0),MATCH(AH$1,Dados!$1:$1,0))</f>
        <v>0</v>
      </c>
      <c r="AI118" s="43">
        <f t="array" ref="AI118">INDEX(Dados!$1:$350,MATCH($B118,Dados!$N:$N,0),MATCH(AI$1,Dados!$1:$1,0))</f>
        <v>2</v>
      </c>
      <c r="AJ118" s="43">
        <f t="array" ref="AJ118">INDEX(Dados!$1:$350,MATCH($B118,Dados!$N:$N,0),MATCH(AJ$1,Dados!$1:$1,0))</f>
        <v>1275</v>
      </c>
      <c r="AK118" s="43">
        <f t="array" ref="AK118">INDEX(Dados!$1:$350,MATCH($B118,Dados!$N:$N,0),MATCH(AK$1,Dados!$1:$1,0))</f>
        <v>2</v>
      </c>
      <c r="AL118" s="3">
        <v>0.0</v>
      </c>
      <c r="AM118" s="3">
        <v>2.0</v>
      </c>
      <c r="AN118" s="43">
        <f t="array" ref="AN118">INDEX(Dados!$1:$350,MATCH($B118,Dados!$N:$N,0),MATCH(AN$1,Dados!$1:$1,0))</f>
        <v>13</v>
      </c>
      <c r="AO118" s="43">
        <f t="array" ref="AO118">INDEX(Dados!$1:$350,MATCH($B118,Dados!$N:$N,0),MATCH(AO$1,Dados!$1:$1,0))</f>
        <v>2</v>
      </c>
      <c r="AP118" s="43">
        <f t="array" ref="AP118">INDEX(Dados!$1:$350,MATCH($B118,Dados!$N:$N,0),MATCH(AP$1,Dados!$1:$1,0))</f>
        <v>56</v>
      </c>
      <c r="AQ118" s="43">
        <f t="array" ref="AQ118">INDEX(Dados!$1:$350,MATCH($B118,Dados!$N:$N,0),MATCH(AQ$1,Dados!$1:$1,0))</f>
        <v>2</v>
      </c>
      <c r="AR118" s="43">
        <f t="array" ref="AR118">INDEX(Dados!$1:$350,MATCH($B118,Dados!$N:$N,0),MATCH(AR$1,Dados!$1:$1,0))</f>
        <v>0</v>
      </c>
      <c r="AS118" s="3">
        <v>2.0</v>
      </c>
      <c r="AT118" s="43">
        <f t="array" ref="AT118">INDEX(Dados!$1:$350,MATCH($B118,Dados!$N:$N,0),MATCH(AT$1,Dados!$1:$1,0))</f>
        <v>0</v>
      </c>
      <c r="AU118" s="43">
        <f t="array" ref="AU118">INDEX(Dados!$1:$350,MATCH($B118,Dados!$N:$N,0),MATCH(AU$1,Dados!$1:$1,0))</f>
        <v>2</v>
      </c>
      <c r="AV118" s="43">
        <f t="array" ref="AV118">INDEX(Dados!$1:$350,MATCH($B118,Dados!$N:$N,0),MATCH(AV$1,Dados!$1:$1,0))</f>
        <v>0</v>
      </c>
      <c r="AW118" s="43">
        <f t="array" ref="AW118">INDEX(Dados!$1:$350,MATCH($B118,Dados!$N:$N,0),MATCH(AW$1,Dados!$1:$1,0))</f>
        <v>2</v>
      </c>
      <c r="AX118" s="43">
        <f t="array" ref="AX118">INDEX(Dados!$1:$350,MATCH($B118,Dados!$N:$N,0),MATCH(AX$1,Dados!$1:$1,0))</f>
        <v>0</v>
      </c>
      <c r="AY118" s="43">
        <f t="array" ref="AY118">INDEX(Dados!$1:$350,MATCH($B118,Dados!$N:$N,0),MATCH(AY$1,Dados!$1:$1,0))</f>
        <v>2</v>
      </c>
      <c r="AZ118" s="43">
        <f t="array" ref="AZ118">INDEX(Dados!$1:$350,MATCH($B118,Dados!$N:$N,0),MATCH(AZ$1,Dados!$1:$1,0))</f>
        <v>250</v>
      </c>
      <c r="BA118" s="43">
        <f t="array" ref="BA118">INDEX(Dados!$1:$350,MATCH($B118,Dados!$N:$N,0),MATCH(BA$1,Dados!$1:$1,0))</f>
        <v>2</v>
      </c>
      <c r="BB118" s="43">
        <f t="array" ref="BB118">INDEX(Dados!$1:$350,MATCH($B118,Dados!$N:$N,0),MATCH(BB$1,Dados!$1:$1,0))</f>
        <v>1</v>
      </c>
      <c r="BC118" s="43">
        <f t="array" ref="BC118">INDEX(Dados!$1:$350,MATCH($B118,Dados!$N:$N,0),MATCH(BC$1,Dados!$1:$1,0))</f>
        <v>5</v>
      </c>
      <c r="BD118" s="43">
        <f t="array" ref="BD118">INDEX(Dados!$1:$350,MATCH($B118,Dados!$N:$N,0),MATCH(BD$1,Dados!$1:$1,0))</f>
        <v>1</v>
      </c>
      <c r="BE118" s="43">
        <f t="array" ref="BE118">INDEX(Dados!$1:$350,MATCH($B118,Dados!$N:$N,0),MATCH(BE$1,Dados!$1:$1,0))</f>
        <v>0</v>
      </c>
      <c r="BF118" s="43">
        <f t="array" ref="BF118">INDEX(Dados!$1:$350,MATCH($B118,Dados!$N:$N,0),MATCH(BF$1,Dados!$1:$1,0))</f>
        <v>0</v>
      </c>
      <c r="BG118" s="43">
        <f t="array" ref="BG118">INDEX(Dados!$1:$350,MATCH($B118,Dados!$N:$N,0),MATCH(BG$1,Dados!$1:$1,0))</f>
        <v>0</v>
      </c>
      <c r="BH118" s="43">
        <f t="array" ref="BH118">INDEX(Dados!$1:$350,MATCH($B118,Dados!$N:$N,0),MATCH(BH$1,Dados!$1:$1,0))</f>
        <v>2</v>
      </c>
      <c r="BI118" s="43">
        <f t="array" ref="BI118">INDEX(Dados!$1:$350,MATCH($B118,Dados!$N:$N,0),MATCH(BI$1,Dados!$1:$1,0))</f>
        <v>2</v>
      </c>
    </row>
    <row r="119">
      <c r="A119" s="3">
        <v>5.2221915836E10</v>
      </c>
      <c r="B119" s="3" t="s">
        <v>2125</v>
      </c>
      <c r="C119" s="3" t="s">
        <v>2124</v>
      </c>
      <c r="D119" s="43">
        <f t="array" ref="D119">INDEX(Dados!$1:$350,MATCH($B119,Dados!$N:$N,0),MATCH(D$1,Dados!$1:$1,0))</f>
        <v>18</v>
      </c>
      <c r="E119" s="44" t="s">
        <v>2562</v>
      </c>
      <c r="F119" s="43" t="s">
        <v>92</v>
      </c>
      <c r="G119" s="43">
        <f t="array" ref="G119">INDEX(Dados!$1:$350,MATCH($B119,Dados!$N:$N,0),MATCH(G$1,Dados!$1:$1,0))</f>
        <v>2023</v>
      </c>
      <c r="H119" s="43">
        <f t="array" ref="H119">INDEX(Dados!$1:$350,MATCH($B119,Dados!$N:$N,0),MATCH(H$1,Dados!$1:$1,0))</f>
        <v>3</v>
      </c>
      <c r="I119" s="43">
        <f t="array" ref="I119">INDEX(Dados!$1:$350,MATCH($B119,Dados!$N:$N,0),MATCH(I$1,Dados!$1:$1,0))</f>
        <v>6</v>
      </c>
      <c r="J119" s="43">
        <f t="array" ref="J119">INDEX(Dados!$1:$350,MATCH($B119,Dados!$N:$N,0),MATCH(J$1,Dados!$1:$1,0))</f>
        <v>672</v>
      </c>
      <c r="K119" s="43">
        <f t="array" ref="K119">INDEX(Dados!$1:$350,MATCH($B119,Dados!$N:$N,0),MATCH(K$1,Dados!$1:$1,0))</f>
        <v>2</v>
      </c>
      <c r="L119" s="43">
        <f t="array" ref="L119">INDEX(Dados!$1:$350,MATCH($B119,Dados!$N:$N,0),MATCH(L$1,Dados!$1:$1,0))</f>
        <v>2800</v>
      </c>
      <c r="M119" s="43">
        <f t="array" ref="M119">INDEX(Dados!$1:$350,MATCH($B119,Dados!$N:$N,0),MATCH(M$1,Dados!$1:$1,0))</f>
        <v>2</v>
      </c>
      <c r="N119" s="43">
        <f t="array" ref="N119">INDEX(Dados!$1:$350,MATCH($B119,Dados!$N:$N,0),MATCH(N$1,Dados!$1:$1,0))</f>
        <v>0</v>
      </c>
      <c r="O119" s="43">
        <f t="array" ref="O119">INDEX(Dados!$1:$350,MATCH($B119,Dados!$N:$N,0),MATCH(O$1,Dados!$1:$1,0))</f>
        <v>2</v>
      </c>
      <c r="P119" s="43">
        <f t="array" ref="P119">INDEX(Dados!$1:$350,MATCH($B119,Dados!$N:$N,0),MATCH(P$1,Dados!$1:$1,0))</f>
        <v>0</v>
      </c>
      <c r="Q119" s="43">
        <f t="array" ref="Q119">INDEX(Dados!$1:$350,MATCH($B119,Dados!$N:$N,0),MATCH(Q$1,Dados!$1:$1,0))</f>
        <v>2</v>
      </c>
      <c r="R119" s="43">
        <f t="array" ref="R119">INDEX(Dados!$1:$350,MATCH($B119,Dados!$N:$N,0),MATCH(R$1,Dados!$1:$1,0))</f>
        <v>0</v>
      </c>
      <c r="S119" s="43">
        <f t="array" ref="S119">INDEX(Dados!$1:$350,MATCH($B119,Dados!$N:$N,0),MATCH(S$1,Dados!$1:$1,0))</f>
        <v>2</v>
      </c>
      <c r="T119" s="43">
        <f t="array" ref="T119">INDEX(Dados!$1:$350,MATCH($B119,Dados!$N:$N,0),MATCH(T$1,Dados!$1:$1,0))</f>
        <v>0</v>
      </c>
      <c r="U119" s="43">
        <f t="array" ref="U119">INDEX(Dados!$1:$350,MATCH($B119,Dados!$N:$N,0),MATCH(U$1,Dados!$1:$1,0))</f>
        <v>2</v>
      </c>
      <c r="V119" s="43">
        <f t="array" ref="V119">INDEX(Dados!$1:$350,MATCH($B119,Dados!$N:$N,0),MATCH(V$1,Dados!$1:$1,0))</f>
        <v>0</v>
      </c>
      <c r="W119" s="43">
        <f t="array" ref="W119">INDEX(Dados!$1:$350,MATCH($B119,Dados!$N:$N,0),MATCH(W$1,Dados!$1:$1,0))</f>
        <v>2</v>
      </c>
      <c r="X119" s="43">
        <f t="array" ref="X119">INDEX(Dados!$1:$350,MATCH($B119,Dados!$N:$N,0),MATCH(X$1,Dados!$1:$1,0))</f>
        <v>3</v>
      </c>
      <c r="Y119" s="43">
        <f t="array" ref="Y119">INDEX(Dados!$1:$350,MATCH($B119,Dados!$N:$N,0),MATCH(Y$1,Dados!$1:$1,0))</f>
        <v>2</v>
      </c>
      <c r="Z119" s="43">
        <f t="array" ref="Z119">INDEX(Dados!$1:$350,MATCH($B119,Dados!$N:$N,0),MATCH(Z$1,Dados!$1:$1,0))</f>
        <v>184</v>
      </c>
      <c r="AA119" s="43">
        <f t="array" ref="AA119">INDEX(Dados!$1:$350,MATCH($B119,Dados!$N:$N,0),MATCH(AA$1,Dados!$1:$1,0))</f>
        <v>2</v>
      </c>
      <c r="AB119" s="45">
        <v>0.0</v>
      </c>
      <c r="AC119" s="45">
        <v>2.0</v>
      </c>
      <c r="AD119" s="43">
        <f t="array" ref="AD119">INDEX(Dados!$1:$350,MATCH($B119,Dados!$N:$N,0),MATCH(AD$1,Dados!$1:$1,0))</f>
        <v>0</v>
      </c>
      <c r="AE119" s="43">
        <f t="array" ref="AE119">INDEX(Dados!$1:$350,MATCH($B119,Dados!$N:$N,0),MATCH(AE$1,Dados!$1:$1,0))</f>
        <v>2</v>
      </c>
      <c r="AF119" s="43">
        <f t="array" ref="AF119">INDEX(Dados!$1:$350,MATCH($B119,Dados!$N:$N,0),MATCH(AF$1,Dados!$1:$1,0))</f>
        <v>189</v>
      </c>
      <c r="AG119" s="43">
        <f t="array" ref="AG119">INDEX(Dados!$1:$350,MATCH($B119,Dados!$N:$N,0),MATCH(AG$1,Dados!$1:$1,0))</f>
        <v>2</v>
      </c>
      <c r="AH119" s="43">
        <f t="array" ref="AH119">INDEX(Dados!$1:$350,MATCH($B119,Dados!$N:$N,0),MATCH(AH$1,Dados!$1:$1,0))</f>
        <v>0</v>
      </c>
      <c r="AI119" s="43">
        <f t="array" ref="AI119">INDEX(Dados!$1:$350,MATCH($B119,Dados!$N:$N,0),MATCH(AI$1,Dados!$1:$1,0))</f>
        <v>2</v>
      </c>
      <c r="AJ119" s="43">
        <f t="array" ref="AJ119">INDEX(Dados!$1:$350,MATCH($B119,Dados!$N:$N,0),MATCH(AJ$1,Dados!$1:$1,0))</f>
        <v>0</v>
      </c>
      <c r="AK119" s="43">
        <f t="array" ref="AK119">INDEX(Dados!$1:$350,MATCH($B119,Dados!$N:$N,0),MATCH(AK$1,Dados!$1:$1,0))</f>
        <v>2</v>
      </c>
      <c r="AL119" s="3">
        <v>0.0</v>
      </c>
      <c r="AM119" s="3">
        <v>2.0</v>
      </c>
      <c r="AN119" s="43">
        <f t="array" ref="AN119">INDEX(Dados!$1:$350,MATCH($B119,Dados!$N:$N,0),MATCH(AN$1,Dados!$1:$1,0))</f>
        <v>0</v>
      </c>
      <c r="AO119" s="43">
        <f t="array" ref="AO119">INDEX(Dados!$1:$350,MATCH($B119,Dados!$N:$N,0),MATCH(AO$1,Dados!$1:$1,0))</f>
        <v>2</v>
      </c>
      <c r="AP119" s="43">
        <f t="array" ref="AP119">INDEX(Dados!$1:$350,MATCH($B119,Dados!$N:$N,0),MATCH(AP$1,Dados!$1:$1,0))</f>
        <v>110</v>
      </c>
      <c r="AQ119" s="43">
        <f t="array" ref="AQ119">INDEX(Dados!$1:$350,MATCH($B119,Dados!$N:$N,0),MATCH(AQ$1,Dados!$1:$1,0))</f>
        <v>2</v>
      </c>
      <c r="AR119" s="43">
        <f t="array" ref="AR119">INDEX(Dados!$1:$350,MATCH($B119,Dados!$N:$N,0),MATCH(AR$1,Dados!$1:$1,0))</f>
        <v>20</v>
      </c>
      <c r="AS119" s="3">
        <v>2.0</v>
      </c>
      <c r="AT119" s="43">
        <f t="array" ref="AT119">INDEX(Dados!$1:$350,MATCH($B119,Dados!$N:$N,0),MATCH(AT$1,Dados!$1:$1,0))</f>
        <v>1235</v>
      </c>
      <c r="AU119" s="43">
        <f t="array" ref="AU119">INDEX(Dados!$1:$350,MATCH($B119,Dados!$N:$N,0),MATCH(AU$1,Dados!$1:$1,0))</f>
        <v>2</v>
      </c>
      <c r="AV119" s="43">
        <f t="array" ref="AV119">INDEX(Dados!$1:$350,MATCH($B119,Dados!$N:$N,0),MATCH(AV$1,Dados!$1:$1,0))</f>
        <v>0</v>
      </c>
      <c r="AW119" s="43">
        <f t="array" ref="AW119">INDEX(Dados!$1:$350,MATCH($B119,Dados!$N:$N,0),MATCH(AW$1,Dados!$1:$1,0))</f>
        <v>2</v>
      </c>
      <c r="AX119" s="43">
        <f t="array" ref="AX119">INDEX(Dados!$1:$350,MATCH($B119,Dados!$N:$N,0),MATCH(AX$1,Dados!$1:$1,0))</f>
        <v>0</v>
      </c>
      <c r="AY119" s="43">
        <f t="array" ref="AY119">INDEX(Dados!$1:$350,MATCH($B119,Dados!$N:$N,0),MATCH(AY$1,Dados!$1:$1,0))</f>
        <v>2</v>
      </c>
      <c r="AZ119" s="43">
        <f t="array" ref="AZ119">INDEX(Dados!$1:$350,MATCH($B119,Dados!$N:$N,0),MATCH(AZ$1,Dados!$1:$1,0))</f>
        <v>130</v>
      </c>
      <c r="BA119" s="43">
        <f t="array" ref="BA119">INDEX(Dados!$1:$350,MATCH($B119,Dados!$N:$N,0),MATCH(BA$1,Dados!$1:$1,0))</f>
        <v>2</v>
      </c>
      <c r="BB119" s="43">
        <f t="array" ref="BB119">INDEX(Dados!$1:$350,MATCH($B119,Dados!$N:$N,0),MATCH(BB$1,Dados!$1:$1,0))</f>
        <v>5</v>
      </c>
      <c r="BC119" s="43">
        <f t="array" ref="BC119">INDEX(Dados!$1:$350,MATCH($B119,Dados!$N:$N,0),MATCH(BC$1,Dados!$1:$1,0))</f>
        <v>5</v>
      </c>
      <c r="BD119" s="43">
        <f t="array" ref="BD119">INDEX(Dados!$1:$350,MATCH($B119,Dados!$N:$N,0),MATCH(BD$1,Dados!$1:$1,0))</f>
        <v>1</v>
      </c>
      <c r="BE119" s="43">
        <f t="array" ref="BE119">INDEX(Dados!$1:$350,MATCH($B119,Dados!$N:$N,0),MATCH(BE$1,Dados!$1:$1,0))</f>
        <v>0</v>
      </c>
      <c r="BF119" s="43">
        <f t="array" ref="BF119">INDEX(Dados!$1:$350,MATCH($B119,Dados!$N:$N,0),MATCH(BF$1,Dados!$1:$1,0))</f>
        <v>0</v>
      </c>
      <c r="BG119" s="43">
        <f t="array" ref="BG119">INDEX(Dados!$1:$350,MATCH($B119,Dados!$N:$N,0),MATCH(BG$1,Dados!$1:$1,0))</f>
        <v>0</v>
      </c>
      <c r="BH119" s="43">
        <f t="array" ref="BH119">INDEX(Dados!$1:$350,MATCH($B119,Dados!$N:$N,0),MATCH(BH$1,Dados!$1:$1,0))</f>
        <v>2</v>
      </c>
      <c r="BI119" s="43">
        <f t="array" ref="BI119">INDEX(Dados!$1:$350,MATCH($B119,Dados!$N:$N,0),MATCH(BI$1,Dados!$1:$1,0))</f>
        <v>2</v>
      </c>
    </row>
    <row r="120">
      <c r="A120" s="3">
        <v>3.8703943828E10</v>
      </c>
      <c r="B120" s="3" t="s">
        <v>808</v>
      </c>
      <c r="C120" s="3" t="s">
        <v>807</v>
      </c>
      <c r="D120" s="43">
        <f t="array" ref="D120">INDEX(Dados!$1:$350,MATCH($B120,Dados!$N:$N,0),MATCH(D$1,Dados!$1:$1,0))</f>
        <v>18</v>
      </c>
      <c r="E120" s="44" t="s">
        <v>2562</v>
      </c>
      <c r="F120" s="43" t="s">
        <v>92</v>
      </c>
      <c r="G120" s="43">
        <f t="array" ref="G120">INDEX(Dados!$1:$350,MATCH($B120,Dados!$N:$N,0),MATCH(G$1,Dados!$1:$1,0))</f>
        <v>2023</v>
      </c>
      <c r="H120" s="43">
        <f t="array" ref="H120">INDEX(Dados!$1:$350,MATCH($B120,Dados!$N:$N,0),MATCH(H$1,Dados!$1:$1,0))</f>
        <v>2</v>
      </c>
      <c r="I120" s="43">
        <f t="array" ref="I120">INDEX(Dados!$1:$350,MATCH($B120,Dados!$N:$N,0),MATCH(I$1,Dados!$1:$1,0))</f>
        <v>2</v>
      </c>
      <c r="J120" s="43">
        <f t="array" ref="J120">INDEX(Dados!$1:$350,MATCH($B120,Dados!$N:$N,0),MATCH(J$1,Dados!$1:$1,0))</f>
        <v>0</v>
      </c>
      <c r="K120" s="43">
        <f t="array" ref="K120">INDEX(Dados!$1:$350,MATCH($B120,Dados!$N:$N,0),MATCH(K$1,Dados!$1:$1,0))</f>
        <v>2</v>
      </c>
      <c r="L120" s="43">
        <f t="array" ref="L120">INDEX(Dados!$1:$350,MATCH($B120,Dados!$N:$N,0),MATCH(L$1,Dados!$1:$1,0))</f>
        <v>0</v>
      </c>
      <c r="M120" s="43">
        <f t="array" ref="M120">INDEX(Dados!$1:$350,MATCH($B120,Dados!$N:$N,0),MATCH(M$1,Dados!$1:$1,0))</f>
        <v>2</v>
      </c>
      <c r="N120" s="43">
        <f t="array" ref="N120">INDEX(Dados!$1:$350,MATCH($B120,Dados!$N:$N,0),MATCH(N$1,Dados!$1:$1,0))</f>
        <v>1895</v>
      </c>
      <c r="O120" s="43">
        <f t="array" ref="O120">INDEX(Dados!$1:$350,MATCH($B120,Dados!$N:$N,0),MATCH(O$1,Dados!$1:$1,0))</f>
        <v>2</v>
      </c>
      <c r="P120" s="43">
        <f t="array" ref="P120">INDEX(Dados!$1:$350,MATCH($B120,Dados!$N:$N,0),MATCH(P$1,Dados!$1:$1,0))</f>
        <v>0</v>
      </c>
      <c r="Q120" s="43">
        <f t="array" ref="Q120">INDEX(Dados!$1:$350,MATCH($B120,Dados!$N:$N,0),MATCH(Q$1,Dados!$1:$1,0))</f>
        <v>2</v>
      </c>
      <c r="R120" s="43">
        <f t="array" ref="R120">INDEX(Dados!$1:$350,MATCH($B120,Dados!$N:$N,0),MATCH(R$1,Dados!$1:$1,0))</f>
        <v>0</v>
      </c>
      <c r="S120" s="43">
        <f t="array" ref="S120">INDEX(Dados!$1:$350,MATCH($B120,Dados!$N:$N,0),MATCH(S$1,Dados!$1:$1,0))</f>
        <v>2</v>
      </c>
      <c r="T120" s="43">
        <f t="array" ref="T120">INDEX(Dados!$1:$350,MATCH($B120,Dados!$N:$N,0),MATCH(T$1,Dados!$1:$1,0))</f>
        <v>0</v>
      </c>
      <c r="U120" s="43">
        <f t="array" ref="U120">INDEX(Dados!$1:$350,MATCH($B120,Dados!$N:$N,0),MATCH(U$1,Dados!$1:$1,0))</f>
        <v>2</v>
      </c>
      <c r="V120" s="43">
        <f t="array" ref="V120">INDEX(Dados!$1:$350,MATCH($B120,Dados!$N:$N,0),MATCH(V$1,Dados!$1:$1,0))</f>
        <v>0</v>
      </c>
      <c r="W120" s="43">
        <f t="array" ref="W120">INDEX(Dados!$1:$350,MATCH($B120,Dados!$N:$N,0),MATCH(W$1,Dados!$1:$1,0))</f>
        <v>2</v>
      </c>
      <c r="X120" s="43">
        <f t="array" ref="X120">INDEX(Dados!$1:$350,MATCH($B120,Dados!$N:$N,0),MATCH(X$1,Dados!$1:$1,0))</f>
        <v>1</v>
      </c>
      <c r="Y120" s="43">
        <f t="array" ref="Y120">INDEX(Dados!$1:$350,MATCH($B120,Dados!$N:$N,0),MATCH(Y$1,Dados!$1:$1,0))</f>
        <v>2</v>
      </c>
      <c r="Z120" s="43">
        <f t="array" ref="Z120">INDEX(Dados!$1:$350,MATCH($B120,Dados!$N:$N,0),MATCH(Z$1,Dados!$1:$1,0))</f>
        <v>925</v>
      </c>
      <c r="AA120" s="43">
        <f t="array" ref="AA120">INDEX(Dados!$1:$350,MATCH($B120,Dados!$N:$N,0),MATCH(AA$1,Dados!$1:$1,0))</f>
        <v>2</v>
      </c>
      <c r="AB120" s="45">
        <v>0.0</v>
      </c>
      <c r="AC120" s="45">
        <v>2.0</v>
      </c>
      <c r="AD120" s="43">
        <f t="array" ref="AD120">INDEX(Dados!$1:$350,MATCH($B120,Dados!$N:$N,0),MATCH(AD$1,Dados!$1:$1,0))</f>
        <v>145</v>
      </c>
      <c r="AE120" s="43">
        <f t="array" ref="AE120">INDEX(Dados!$1:$350,MATCH($B120,Dados!$N:$N,0),MATCH(AE$1,Dados!$1:$1,0))</f>
        <v>2</v>
      </c>
      <c r="AF120" s="43">
        <f t="array" ref="AF120">INDEX(Dados!$1:$350,MATCH($B120,Dados!$N:$N,0),MATCH(AF$1,Dados!$1:$1,0))</f>
        <v>401</v>
      </c>
      <c r="AG120" s="43">
        <f t="array" ref="AG120">INDEX(Dados!$1:$350,MATCH($B120,Dados!$N:$N,0),MATCH(AG$1,Dados!$1:$1,0))</f>
        <v>2</v>
      </c>
      <c r="AH120" s="43">
        <f t="array" ref="AH120">INDEX(Dados!$1:$350,MATCH($B120,Dados!$N:$N,0),MATCH(AH$1,Dados!$1:$1,0))</f>
        <v>0</v>
      </c>
      <c r="AI120" s="43">
        <f t="array" ref="AI120">INDEX(Dados!$1:$350,MATCH($B120,Dados!$N:$N,0),MATCH(AI$1,Dados!$1:$1,0))</f>
        <v>2</v>
      </c>
      <c r="AJ120" s="43">
        <f t="array" ref="AJ120">INDEX(Dados!$1:$350,MATCH($B120,Dados!$N:$N,0),MATCH(AJ$1,Dados!$1:$1,0))</f>
        <v>0</v>
      </c>
      <c r="AK120" s="43">
        <f t="array" ref="AK120">INDEX(Dados!$1:$350,MATCH($B120,Dados!$N:$N,0),MATCH(AK$1,Dados!$1:$1,0))</f>
        <v>2</v>
      </c>
      <c r="AL120" s="3">
        <v>0.0</v>
      </c>
      <c r="AM120" s="3">
        <v>2.0</v>
      </c>
      <c r="AN120" s="43">
        <f t="array" ref="AN120">INDEX(Dados!$1:$350,MATCH($B120,Dados!$N:$N,0),MATCH(AN$1,Dados!$1:$1,0))</f>
        <v>0</v>
      </c>
      <c r="AO120" s="43">
        <f t="array" ref="AO120">INDEX(Dados!$1:$350,MATCH($B120,Dados!$N:$N,0),MATCH(AO$1,Dados!$1:$1,0))</f>
        <v>2</v>
      </c>
      <c r="AP120" s="43">
        <f t="array" ref="AP120">INDEX(Dados!$1:$350,MATCH($B120,Dados!$N:$N,0),MATCH(AP$1,Dados!$1:$1,0))</f>
        <v>250</v>
      </c>
      <c r="AQ120" s="43">
        <f t="array" ref="AQ120">INDEX(Dados!$1:$350,MATCH($B120,Dados!$N:$N,0),MATCH(AQ$1,Dados!$1:$1,0))</f>
        <v>2</v>
      </c>
      <c r="AR120" s="43">
        <f t="array" ref="AR120">INDEX(Dados!$1:$350,MATCH($B120,Dados!$N:$N,0),MATCH(AR$1,Dados!$1:$1,0))</f>
        <v>0</v>
      </c>
      <c r="AS120" s="3">
        <v>2.0</v>
      </c>
      <c r="AT120" s="43">
        <f t="array" ref="AT120">INDEX(Dados!$1:$350,MATCH($B120,Dados!$N:$N,0),MATCH(AT$1,Dados!$1:$1,0))</f>
        <v>0</v>
      </c>
      <c r="AU120" s="43">
        <f t="array" ref="AU120">INDEX(Dados!$1:$350,MATCH($B120,Dados!$N:$N,0),MATCH(AU$1,Dados!$1:$1,0))</f>
        <v>2</v>
      </c>
      <c r="AV120" s="43">
        <f t="array" ref="AV120">INDEX(Dados!$1:$350,MATCH($B120,Dados!$N:$N,0),MATCH(AV$1,Dados!$1:$1,0))</f>
        <v>0</v>
      </c>
      <c r="AW120" s="43">
        <f t="array" ref="AW120">INDEX(Dados!$1:$350,MATCH($B120,Dados!$N:$N,0),MATCH(AW$1,Dados!$1:$1,0))</f>
        <v>2</v>
      </c>
      <c r="AX120" s="43">
        <f t="array" ref="AX120">INDEX(Dados!$1:$350,MATCH($B120,Dados!$N:$N,0),MATCH(AX$1,Dados!$1:$1,0))</f>
        <v>0</v>
      </c>
      <c r="AY120" s="43">
        <f t="array" ref="AY120">INDEX(Dados!$1:$350,MATCH($B120,Dados!$N:$N,0),MATCH(AY$1,Dados!$1:$1,0))</f>
        <v>2</v>
      </c>
      <c r="AZ120" s="43">
        <f t="array" ref="AZ120">INDEX(Dados!$1:$350,MATCH($B120,Dados!$N:$N,0),MATCH(AZ$1,Dados!$1:$1,0))</f>
        <v>50</v>
      </c>
      <c r="BA120" s="43">
        <f t="array" ref="BA120">INDEX(Dados!$1:$350,MATCH($B120,Dados!$N:$N,0),MATCH(BA$1,Dados!$1:$1,0))</f>
        <v>2</v>
      </c>
      <c r="BB120" s="43">
        <f t="array" ref="BB120">INDEX(Dados!$1:$350,MATCH($B120,Dados!$N:$N,0),MATCH(BB$1,Dados!$1:$1,0))</f>
        <v>4</v>
      </c>
      <c r="BC120" s="43">
        <f t="array" ref="BC120">INDEX(Dados!$1:$350,MATCH($B120,Dados!$N:$N,0),MATCH(BC$1,Dados!$1:$1,0))</f>
        <v>5</v>
      </c>
      <c r="BD120" s="43">
        <f t="array" ref="BD120">INDEX(Dados!$1:$350,MATCH($B120,Dados!$N:$N,0),MATCH(BD$1,Dados!$1:$1,0))</f>
        <v>2</v>
      </c>
      <c r="BE120" s="43">
        <f t="array" ref="BE120">INDEX(Dados!$1:$350,MATCH($B120,Dados!$N:$N,0),MATCH(BE$1,Dados!$1:$1,0))</f>
        <v>0</v>
      </c>
      <c r="BF120" s="43">
        <f t="array" ref="BF120">INDEX(Dados!$1:$350,MATCH($B120,Dados!$N:$N,0),MATCH(BF$1,Dados!$1:$1,0))</f>
        <v>0</v>
      </c>
      <c r="BG120" s="43">
        <f t="array" ref="BG120">INDEX(Dados!$1:$350,MATCH($B120,Dados!$N:$N,0),MATCH(BG$1,Dados!$1:$1,0))</f>
        <v>0</v>
      </c>
      <c r="BH120" s="43">
        <f t="array" ref="BH120">INDEX(Dados!$1:$350,MATCH($B120,Dados!$N:$N,0),MATCH(BH$1,Dados!$1:$1,0))</f>
        <v>2</v>
      </c>
      <c r="BI120" s="43">
        <f t="array" ref="BI120">INDEX(Dados!$1:$350,MATCH($B120,Dados!$N:$N,0),MATCH(BI$1,Dados!$1:$1,0))</f>
        <v>2</v>
      </c>
    </row>
    <row r="121">
      <c r="A121" s="3">
        <v>4.7782729866E10</v>
      </c>
      <c r="B121" s="3" t="s">
        <v>1825</v>
      </c>
      <c r="C121" s="3" t="s">
        <v>1824</v>
      </c>
      <c r="D121" s="43">
        <f t="array" ref="D121">INDEX(Dados!$1:$350,MATCH($B121,Dados!$N:$N,0),MATCH(D$1,Dados!$1:$1,0))</f>
        <v>19</v>
      </c>
      <c r="E121" s="44" t="s">
        <v>2562</v>
      </c>
      <c r="F121" s="43" t="s">
        <v>92</v>
      </c>
      <c r="G121" s="43">
        <f t="array" ref="G121">INDEX(Dados!$1:$350,MATCH($B121,Dados!$N:$N,0),MATCH(G$1,Dados!$1:$1,0))</f>
        <v>2023</v>
      </c>
      <c r="H121" s="43">
        <f t="array" ref="H121">INDEX(Dados!$1:$350,MATCH($B121,Dados!$N:$N,0),MATCH(H$1,Dados!$1:$1,0))</f>
        <v>3</v>
      </c>
      <c r="I121" s="43">
        <f t="array" ref="I121">INDEX(Dados!$1:$350,MATCH($B121,Dados!$N:$N,0),MATCH(I$1,Dados!$1:$1,0))</f>
        <v>6</v>
      </c>
      <c r="J121" s="43">
        <f t="array" ref="J121">INDEX(Dados!$1:$350,MATCH($B121,Dados!$N:$N,0),MATCH(J$1,Dados!$1:$1,0))</f>
        <v>0</v>
      </c>
      <c r="K121" s="43">
        <f t="array" ref="K121">INDEX(Dados!$1:$350,MATCH($B121,Dados!$N:$N,0),MATCH(K$1,Dados!$1:$1,0))</f>
        <v>2</v>
      </c>
      <c r="L121" s="43">
        <f t="array" ref="L121">INDEX(Dados!$1:$350,MATCH($B121,Dados!$N:$N,0),MATCH(L$1,Dados!$1:$1,0))</f>
        <v>2908</v>
      </c>
      <c r="M121" s="43">
        <f t="array" ref="M121">INDEX(Dados!$1:$350,MATCH($B121,Dados!$N:$N,0),MATCH(M$1,Dados!$1:$1,0))</f>
        <v>2</v>
      </c>
      <c r="N121" s="43">
        <f t="array" ref="N121">INDEX(Dados!$1:$350,MATCH($B121,Dados!$N:$N,0),MATCH(N$1,Dados!$1:$1,0))</f>
        <v>1518</v>
      </c>
      <c r="O121" s="43">
        <f t="array" ref="O121">INDEX(Dados!$1:$350,MATCH($B121,Dados!$N:$N,0),MATCH(O$1,Dados!$1:$1,0))</f>
        <v>2</v>
      </c>
      <c r="P121" s="43">
        <f t="array" ref="P121">INDEX(Dados!$1:$350,MATCH($B121,Dados!$N:$N,0),MATCH(P$1,Dados!$1:$1,0))</f>
        <v>0</v>
      </c>
      <c r="Q121" s="43">
        <f t="array" ref="Q121">INDEX(Dados!$1:$350,MATCH($B121,Dados!$N:$N,0),MATCH(Q$1,Dados!$1:$1,0))</f>
        <v>2</v>
      </c>
      <c r="R121" s="43">
        <f t="array" ref="R121">INDEX(Dados!$1:$350,MATCH($B121,Dados!$N:$N,0),MATCH(R$1,Dados!$1:$1,0))</f>
        <v>0</v>
      </c>
      <c r="S121" s="43">
        <f t="array" ref="S121">INDEX(Dados!$1:$350,MATCH($B121,Dados!$N:$N,0),MATCH(S$1,Dados!$1:$1,0))</f>
        <v>2</v>
      </c>
      <c r="T121" s="43">
        <f t="array" ref="T121">INDEX(Dados!$1:$350,MATCH($B121,Dados!$N:$N,0),MATCH(T$1,Dados!$1:$1,0))</f>
        <v>0</v>
      </c>
      <c r="U121" s="43">
        <f t="array" ref="U121">INDEX(Dados!$1:$350,MATCH($B121,Dados!$N:$N,0),MATCH(U$1,Dados!$1:$1,0))</f>
        <v>2</v>
      </c>
      <c r="V121" s="43">
        <f t="array" ref="V121">INDEX(Dados!$1:$350,MATCH($B121,Dados!$N:$N,0),MATCH(V$1,Dados!$1:$1,0))</f>
        <v>0</v>
      </c>
      <c r="W121" s="43">
        <f t="array" ref="W121">INDEX(Dados!$1:$350,MATCH($B121,Dados!$N:$N,0),MATCH(W$1,Dados!$1:$1,0))</f>
        <v>2</v>
      </c>
      <c r="X121" s="43">
        <f t="array" ref="X121">INDEX(Dados!$1:$350,MATCH($B121,Dados!$N:$N,0),MATCH(X$1,Dados!$1:$1,0))</f>
        <v>1</v>
      </c>
      <c r="Y121" s="43">
        <f t="array" ref="Y121">INDEX(Dados!$1:$350,MATCH($B121,Dados!$N:$N,0),MATCH(Y$1,Dados!$1:$1,0))</f>
        <v>2</v>
      </c>
      <c r="Z121" s="43">
        <f t="array" ref="Z121">INDEX(Dados!$1:$350,MATCH($B121,Dados!$N:$N,0),MATCH(Z$1,Dados!$1:$1,0))</f>
        <v>0</v>
      </c>
      <c r="AA121" s="43">
        <f t="array" ref="AA121">INDEX(Dados!$1:$350,MATCH($B121,Dados!$N:$N,0),MATCH(AA$1,Dados!$1:$1,0))</f>
        <v>2</v>
      </c>
      <c r="AB121" s="45">
        <v>0.0</v>
      </c>
      <c r="AC121" s="45">
        <v>2.0</v>
      </c>
      <c r="AD121" s="43">
        <f t="array" ref="AD121">INDEX(Dados!$1:$350,MATCH($B121,Dados!$N:$N,0),MATCH(AD$1,Dados!$1:$1,0))</f>
        <v>68</v>
      </c>
      <c r="AE121" s="43">
        <f t="array" ref="AE121">INDEX(Dados!$1:$350,MATCH($B121,Dados!$N:$N,0),MATCH(AE$1,Dados!$1:$1,0))</f>
        <v>2</v>
      </c>
      <c r="AF121" s="43">
        <f t="array" ref="AF121">INDEX(Dados!$1:$350,MATCH($B121,Dados!$N:$N,0),MATCH(AF$1,Dados!$1:$1,0))</f>
        <v>86</v>
      </c>
      <c r="AG121" s="43">
        <f t="array" ref="AG121">INDEX(Dados!$1:$350,MATCH($B121,Dados!$N:$N,0),MATCH(AG$1,Dados!$1:$1,0))</f>
        <v>2</v>
      </c>
      <c r="AH121" s="43">
        <f t="array" ref="AH121">INDEX(Dados!$1:$350,MATCH($B121,Dados!$N:$N,0),MATCH(AH$1,Dados!$1:$1,0))</f>
        <v>701</v>
      </c>
      <c r="AI121" s="43">
        <f t="array" ref="AI121">INDEX(Dados!$1:$350,MATCH($B121,Dados!$N:$N,0),MATCH(AI$1,Dados!$1:$1,0))</f>
        <v>2</v>
      </c>
      <c r="AJ121" s="43">
        <f t="array" ref="AJ121">INDEX(Dados!$1:$350,MATCH($B121,Dados!$N:$N,0),MATCH(AJ$1,Dados!$1:$1,0))</f>
        <v>0</v>
      </c>
      <c r="AK121" s="43">
        <f t="array" ref="AK121">INDEX(Dados!$1:$350,MATCH($B121,Dados!$N:$N,0),MATCH(AK$1,Dados!$1:$1,0))</f>
        <v>2</v>
      </c>
      <c r="AL121" s="3">
        <v>0.0</v>
      </c>
      <c r="AM121" s="3">
        <v>2.0</v>
      </c>
      <c r="AN121" s="43">
        <f t="array" ref="AN121">INDEX(Dados!$1:$350,MATCH($B121,Dados!$N:$N,0),MATCH(AN$1,Dados!$1:$1,0))</f>
        <v>0</v>
      </c>
      <c r="AO121" s="43">
        <f t="array" ref="AO121">INDEX(Dados!$1:$350,MATCH($B121,Dados!$N:$N,0),MATCH(AO$1,Dados!$1:$1,0))</f>
        <v>2</v>
      </c>
      <c r="AP121" s="43">
        <f t="array" ref="AP121">INDEX(Dados!$1:$350,MATCH($B121,Dados!$N:$N,0),MATCH(AP$1,Dados!$1:$1,0))</f>
        <v>93</v>
      </c>
      <c r="AQ121" s="43">
        <f t="array" ref="AQ121">INDEX(Dados!$1:$350,MATCH($B121,Dados!$N:$N,0),MATCH(AQ$1,Dados!$1:$1,0))</f>
        <v>2</v>
      </c>
      <c r="AR121" s="43">
        <f t="array" ref="AR121">INDEX(Dados!$1:$350,MATCH($B121,Dados!$N:$N,0),MATCH(AR$1,Dados!$1:$1,0))</f>
        <v>290</v>
      </c>
      <c r="AS121" s="3">
        <v>2.0</v>
      </c>
      <c r="AT121" s="43">
        <f t="array" ref="AT121">INDEX(Dados!$1:$350,MATCH($B121,Dados!$N:$N,0),MATCH(AT$1,Dados!$1:$1,0))</f>
        <v>120</v>
      </c>
      <c r="AU121" s="43">
        <f t="array" ref="AU121">INDEX(Dados!$1:$350,MATCH($B121,Dados!$N:$N,0),MATCH(AU$1,Dados!$1:$1,0))</f>
        <v>2</v>
      </c>
      <c r="AV121" s="43">
        <f t="array" ref="AV121">INDEX(Dados!$1:$350,MATCH($B121,Dados!$N:$N,0),MATCH(AV$1,Dados!$1:$1,0))</f>
        <v>0</v>
      </c>
      <c r="AW121" s="43">
        <f t="array" ref="AW121">INDEX(Dados!$1:$350,MATCH($B121,Dados!$N:$N,0),MATCH(AW$1,Dados!$1:$1,0))</f>
        <v>2</v>
      </c>
      <c r="AX121" s="43">
        <f t="array" ref="AX121">INDEX(Dados!$1:$350,MATCH($B121,Dados!$N:$N,0),MATCH(AX$1,Dados!$1:$1,0))</f>
        <v>0</v>
      </c>
      <c r="AY121" s="43">
        <f t="array" ref="AY121">INDEX(Dados!$1:$350,MATCH($B121,Dados!$N:$N,0),MATCH(AY$1,Dados!$1:$1,0))</f>
        <v>2</v>
      </c>
      <c r="AZ121" s="43">
        <f t="array" ref="AZ121">INDEX(Dados!$1:$350,MATCH($B121,Dados!$N:$N,0),MATCH(AZ$1,Dados!$1:$1,0))</f>
        <v>100</v>
      </c>
      <c r="BA121" s="43">
        <f t="array" ref="BA121">INDEX(Dados!$1:$350,MATCH($B121,Dados!$N:$N,0),MATCH(BA$1,Dados!$1:$1,0))</f>
        <v>2</v>
      </c>
      <c r="BB121" s="43">
        <f t="array" ref="BB121">INDEX(Dados!$1:$350,MATCH($B121,Dados!$N:$N,0),MATCH(BB$1,Dados!$1:$1,0))</f>
        <v>6</v>
      </c>
      <c r="BC121" s="43">
        <f t="array" ref="BC121">INDEX(Dados!$1:$350,MATCH($B121,Dados!$N:$N,0),MATCH(BC$1,Dados!$1:$1,0))</f>
        <v>6</v>
      </c>
      <c r="BD121" s="43">
        <f t="array" ref="BD121">INDEX(Dados!$1:$350,MATCH($B121,Dados!$N:$N,0),MATCH(BD$1,Dados!$1:$1,0))</f>
        <v>4</v>
      </c>
      <c r="BE121" s="43">
        <f t="array" ref="BE121">INDEX(Dados!$1:$350,MATCH($B121,Dados!$N:$N,0),MATCH(BE$1,Dados!$1:$1,0))</f>
        <v>0</v>
      </c>
      <c r="BF121" s="43">
        <f t="array" ref="BF121">INDEX(Dados!$1:$350,MATCH($B121,Dados!$N:$N,0),MATCH(BF$1,Dados!$1:$1,0))</f>
        <v>1</v>
      </c>
      <c r="BG121" s="43">
        <f t="array" ref="BG121">INDEX(Dados!$1:$350,MATCH($B121,Dados!$N:$N,0),MATCH(BG$1,Dados!$1:$1,0))</f>
        <v>1</v>
      </c>
      <c r="BH121" s="43">
        <f t="array" ref="BH121">INDEX(Dados!$1:$350,MATCH($B121,Dados!$N:$N,0),MATCH(BH$1,Dados!$1:$1,0))</f>
        <v>2</v>
      </c>
      <c r="BI121" s="43">
        <f t="array" ref="BI121">INDEX(Dados!$1:$350,MATCH($B121,Dados!$N:$N,0),MATCH(BI$1,Dados!$1:$1,0))</f>
        <v>1</v>
      </c>
    </row>
    <row r="122">
      <c r="A122" s="3">
        <v>4.8873937845E10</v>
      </c>
      <c r="B122" s="3" t="s">
        <v>1750</v>
      </c>
      <c r="C122" s="3" t="s">
        <v>1749</v>
      </c>
      <c r="D122" s="43">
        <f t="array" ref="D122">INDEX(Dados!$1:$350,MATCH($B122,Dados!$N:$N,0),MATCH(D$1,Dados!$1:$1,0))</f>
        <v>25</v>
      </c>
      <c r="E122" s="44" t="s">
        <v>2562</v>
      </c>
      <c r="F122" s="43" t="s">
        <v>92</v>
      </c>
      <c r="G122" s="43">
        <f t="array" ref="G122">INDEX(Dados!$1:$350,MATCH($B122,Dados!$N:$N,0),MATCH(G$1,Dados!$1:$1,0))</f>
        <v>2023</v>
      </c>
      <c r="H122" s="43">
        <f t="array" ref="H122">INDEX(Dados!$1:$350,MATCH($B122,Dados!$N:$N,0),MATCH(H$1,Dados!$1:$1,0))</f>
        <v>1</v>
      </c>
      <c r="I122" s="43">
        <f t="array" ref="I122">INDEX(Dados!$1:$350,MATCH($B122,Dados!$N:$N,0),MATCH(I$1,Dados!$1:$1,0))</f>
        <v>2</v>
      </c>
      <c r="J122" s="43">
        <f t="array" ref="J122">INDEX(Dados!$1:$350,MATCH($B122,Dados!$N:$N,0),MATCH(J$1,Dados!$1:$1,0))</f>
        <v>1198</v>
      </c>
      <c r="K122" s="43">
        <f t="array" ref="K122">INDEX(Dados!$1:$350,MATCH($B122,Dados!$N:$N,0),MATCH(K$1,Dados!$1:$1,0))</f>
        <v>2</v>
      </c>
      <c r="L122" s="43">
        <f t="array" ref="L122">INDEX(Dados!$1:$350,MATCH($B122,Dados!$N:$N,0),MATCH(L$1,Dados!$1:$1,0))</f>
        <v>0</v>
      </c>
      <c r="M122" s="43">
        <f t="array" ref="M122">INDEX(Dados!$1:$350,MATCH($B122,Dados!$N:$N,0),MATCH(M$1,Dados!$1:$1,0))</f>
        <v>2</v>
      </c>
      <c r="N122" s="43">
        <f t="array" ref="N122">INDEX(Dados!$1:$350,MATCH($B122,Dados!$N:$N,0),MATCH(N$1,Dados!$1:$1,0))</f>
        <v>1082</v>
      </c>
      <c r="O122" s="43">
        <f t="array" ref="O122">INDEX(Dados!$1:$350,MATCH($B122,Dados!$N:$N,0),MATCH(O$1,Dados!$1:$1,0))</f>
        <v>2</v>
      </c>
      <c r="P122" s="43">
        <f t="array" ref="P122">INDEX(Dados!$1:$350,MATCH($B122,Dados!$N:$N,0),MATCH(P$1,Dados!$1:$1,0))</f>
        <v>0</v>
      </c>
      <c r="Q122" s="43">
        <f t="array" ref="Q122">INDEX(Dados!$1:$350,MATCH($B122,Dados!$N:$N,0),MATCH(Q$1,Dados!$1:$1,0))</f>
        <v>2</v>
      </c>
      <c r="R122" s="43">
        <f t="array" ref="R122">INDEX(Dados!$1:$350,MATCH($B122,Dados!$N:$N,0),MATCH(R$1,Dados!$1:$1,0))</f>
        <v>0</v>
      </c>
      <c r="S122" s="43">
        <f t="array" ref="S122">INDEX(Dados!$1:$350,MATCH($B122,Dados!$N:$N,0),MATCH(S$1,Dados!$1:$1,0))</f>
        <v>2</v>
      </c>
      <c r="T122" s="43">
        <f t="array" ref="T122">INDEX(Dados!$1:$350,MATCH($B122,Dados!$N:$N,0),MATCH(T$1,Dados!$1:$1,0))</f>
        <v>0</v>
      </c>
      <c r="U122" s="43">
        <f t="array" ref="U122">INDEX(Dados!$1:$350,MATCH($B122,Dados!$N:$N,0),MATCH(U$1,Dados!$1:$1,0))</f>
        <v>2</v>
      </c>
      <c r="V122" s="43">
        <f t="array" ref="V122">INDEX(Dados!$1:$350,MATCH($B122,Dados!$N:$N,0),MATCH(V$1,Dados!$1:$1,0))</f>
        <v>0</v>
      </c>
      <c r="W122" s="43">
        <f t="array" ref="W122">INDEX(Dados!$1:$350,MATCH($B122,Dados!$N:$N,0),MATCH(W$1,Dados!$1:$1,0))</f>
        <v>2</v>
      </c>
      <c r="X122" s="43">
        <f t="array" ref="X122">INDEX(Dados!$1:$350,MATCH($B122,Dados!$N:$N,0),MATCH(X$1,Dados!$1:$1,0))</f>
        <v>1</v>
      </c>
      <c r="Y122" s="43">
        <f t="array" ref="Y122">INDEX(Dados!$1:$350,MATCH($B122,Dados!$N:$N,0),MATCH(Y$1,Dados!$1:$1,0))</f>
        <v>2</v>
      </c>
      <c r="Z122" s="43">
        <f t="array" ref="Z122">INDEX(Dados!$1:$350,MATCH($B122,Dados!$N:$N,0),MATCH(Z$1,Dados!$1:$1,0))</f>
        <v>0</v>
      </c>
      <c r="AA122" s="43">
        <f t="array" ref="AA122">INDEX(Dados!$1:$350,MATCH($B122,Dados!$N:$N,0),MATCH(AA$1,Dados!$1:$1,0))</f>
        <v>2</v>
      </c>
      <c r="AB122" s="45">
        <v>0.0</v>
      </c>
      <c r="AC122" s="45">
        <v>2.0</v>
      </c>
      <c r="AD122" s="43">
        <f t="array" ref="AD122">INDEX(Dados!$1:$350,MATCH($B122,Dados!$N:$N,0),MATCH(AD$1,Dados!$1:$1,0))</f>
        <v>64</v>
      </c>
      <c r="AE122" s="43">
        <f t="array" ref="AE122">INDEX(Dados!$1:$350,MATCH($B122,Dados!$N:$N,0),MATCH(AE$1,Dados!$1:$1,0))</f>
        <v>2</v>
      </c>
      <c r="AF122" s="43">
        <f t="array" ref="AF122">INDEX(Dados!$1:$350,MATCH($B122,Dados!$N:$N,0),MATCH(AF$1,Dados!$1:$1,0))</f>
        <v>113</v>
      </c>
      <c r="AG122" s="43">
        <f t="array" ref="AG122">INDEX(Dados!$1:$350,MATCH($B122,Dados!$N:$N,0),MATCH(AG$1,Dados!$1:$1,0))</f>
        <v>2</v>
      </c>
      <c r="AH122" s="43">
        <f t="array" ref="AH122">INDEX(Dados!$1:$350,MATCH($B122,Dados!$N:$N,0),MATCH(AH$1,Dados!$1:$1,0))</f>
        <v>0</v>
      </c>
      <c r="AI122" s="43">
        <f t="array" ref="AI122">INDEX(Dados!$1:$350,MATCH($B122,Dados!$N:$N,0),MATCH(AI$1,Dados!$1:$1,0))</f>
        <v>2</v>
      </c>
      <c r="AJ122" s="43">
        <f t="array" ref="AJ122">INDEX(Dados!$1:$350,MATCH($B122,Dados!$N:$N,0),MATCH(AJ$1,Dados!$1:$1,0))</f>
        <v>270</v>
      </c>
      <c r="AK122" s="43">
        <f t="array" ref="AK122">INDEX(Dados!$1:$350,MATCH($B122,Dados!$N:$N,0),MATCH(AK$1,Dados!$1:$1,0))</f>
        <v>2</v>
      </c>
      <c r="AL122" s="3">
        <v>0.0</v>
      </c>
      <c r="AM122" s="3">
        <v>2.0</v>
      </c>
      <c r="AN122" s="43">
        <f t="array" ref="AN122">INDEX(Dados!$1:$350,MATCH($B122,Dados!$N:$N,0),MATCH(AN$1,Dados!$1:$1,0))</f>
        <v>0</v>
      </c>
      <c r="AO122" s="43">
        <f t="array" ref="AO122">INDEX(Dados!$1:$350,MATCH($B122,Dados!$N:$N,0),MATCH(AO$1,Dados!$1:$1,0))</f>
        <v>2</v>
      </c>
      <c r="AP122" s="43">
        <f t="array" ref="AP122">INDEX(Dados!$1:$350,MATCH($B122,Dados!$N:$N,0),MATCH(AP$1,Dados!$1:$1,0))</f>
        <v>47</v>
      </c>
      <c r="AQ122" s="43">
        <f t="array" ref="AQ122">INDEX(Dados!$1:$350,MATCH($B122,Dados!$N:$N,0),MATCH(AQ$1,Dados!$1:$1,0))</f>
        <v>2</v>
      </c>
      <c r="AR122" s="43">
        <f t="array" ref="AR122">INDEX(Dados!$1:$350,MATCH($B122,Dados!$N:$N,0),MATCH(AR$1,Dados!$1:$1,0))</f>
        <v>200</v>
      </c>
      <c r="AS122" s="3">
        <v>2.0</v>
      </c>
      <c r="AT122" s="43">
        <f t="array" ref="AT122">INDEX(Dados!$1:$350,MATCH($B122,Dados!$N:$N,0),MATCH(AT$1,Dados!$1:$1,0))</f>
        <v>0</v>
      </c>
      <c r="AU122" s="43">
        <f t="array" ref="AU122">INDEX(Dados!$1:$350,MATCH($B122,Dados!$N:$N,0),MATCH(AU$1,Dados!$1:$1,0))</f>
        <v>2</v>
      </c>
      <c r="AV122" s="43">
        <f t="array" ref="AV122">INDEX(Dados!$1:$350,MATCH($B122,Dados!$N:$N,0),MATCH(AV$1,Dados!$1:$1,0))</f>
        <v>0</v>
      </c>
      <c r="AW122" s="43">
        <f t="array" ref="AW122">INDEX(Dados!$1:$350,MATCH($B122,Dados!$N:$N,0),MATCH(AW$1,Dados!$1:$1,0))</f>
        <v>2</v>
      </c>
      <c r="AX122" s="43">
        <f t="array" ref="AX122">INDEX(Dados!$1:$350,MATCH($B122,Dados!$N:$N,0),MATCH(AX$1,Dados!$1:$1,0))</f>
        <v>0</v>
      </c>
      <c r="AY122" s="43">
        <f t="array" ref="AY122">INDEX(Dados!$1:$350,MATCH($B122,Dados!$N:$N,0),MATCH(AY$1,Dados!$1:$1,0))</f>
        <v>2</v>
      </c>
      <c r="AZ122" s="43">
        <f t="array" ref="AZ122">INDEX(Dados!$1:$350,MATCH($B122,Dados!$N:$N,0),MATCH(AZ$1,Dados!$1:$1,0))</f>
        <v>200</v>
      </c>
      <c r="BA122" s="43">
        <f t="array" ref="BA122">INDEX(Dados!$1:$350,MATCH($B122,Dados!$N:$N,0),MATCH(BA$1,Dados!$1:$1,0))</f>
        <v>2</v>
      </c>
      <c r="BB122" s="43">
        <f t="array" ref="BB122">INDEX(Dados!$1:$350,MATCH($B122,Dados!$N:$N,0),MATCH(BB$1,Dados!$1:$1,0))</f>
        <v>3</v>
      </c>
      <c r="BC122" s="43">
        <f t="array" ref="BC122">INDEX(Dados!$1:$350,MATCH($B122,Dados!$N:$N,0),MATCH(BC$1,Dados!$1:$1,0))</f>
        <v>5</v>
      </c>
      <c r="BD122" s="43">
        <f t="array" ref="BD122">INDEX(Dados!$1:$350,MATCH($B122,Dados!$N:$N,0),MATCH(BD$1,Dados!$1:$1,0))</f>
        <v>4</v>
      </c>
      <c r="BE122" s="43">
        <f t="array" ref="BE122">INDEX(Dados!$1:$350,MATCH($B122,Dados!$N:$N,0),MATCH(BE$1,Dados!$1:$1,0))</f>
        <v>0</v>
      </c>
      <c r="BF122" s="43">
        <f t="array" ref="BF122">INDEX(Dados!$1:$350,MATCH($B122,Dados!$N:$N,0),MATCH(BF$1,Dados!$1:$1,0))</f>
        <v>0</v>
      </c>
      <c r="BG122" s="43">
        <f t="array" ref="BG122">INDEX(Dados!$1:$350,MATCH($B122,Dados!$N:$N,0),MATCH(BG$1,Dados!$1:$1,0))</f>
        <v>0</v>
      </c>
      <c r="BH122" s="43">
        <f t="array" ref="BH122">INDEX(Dados!$1:$350,MATCH($B122,Dados!$N:$N,0),MATCH(BH$1,Dados!$1:$1,0))</f>
        <v>2</v>
      </c>
      <c r="BI122" s="43">
        <f t="array" ref="BI122">INDEX(Dados!$1:$350,MATCH($B122,Dados!$N:$N,0),MATCH(BI$1,Dados!$1:$1,0))</f>
        <v>2</v>
      </c>
    </row>
    <row r="123">
      <c r="A123" s="3">
        <v>4.2166595863E10</v>
      </c>
      <c r="B123" s="3" t="s">
        <v>1948</v>
      </c>
      <c r="C123" s="3" t="s">
        <v>1947</v>
      </c>
      <c r="D123" s="43">
        <f t="array" ref="D123">INDEX(Dados!$1:$350,MATCH($B123,Dados!$N:$N,0),MATCH(D$1,Dados!$1:$1,0))</f>
        <v>22</v>
      </c>
      <c r="E123" s="44" t="s">
        <v>2562</v>
      </c>
      <c r="F123" s="43" t="s">
        <v>92</v>
      </c>
      <c r="G123" s="43">
        <f t="array" ref="G123">INDEX(Dados!$1:$350,MATCH($B123,Dados!$N:$N,0),MATCH(G$1,Dados!$1:$1,0))</f>
        <v>2023</v>
      </c>
      <c r="H123" s="43">
        <f t="array" ref="H123">INDEX(Dados!$1:$350,MATCH($B123,Dados!$N:$N,0),MATCH(H$1,Dados!$1:$1,0))</f>
        <v>3</v>
      </c>
      <c r="I123" s="43">
        <f t="array" ref="I123">INDEX(Dados!$1:$350,MATCH($B123,Dados!$N:$N,0),MATCH(I$1,Dados!$1:$1,0))</f>
        <v>6</v>
      </c>
      <c r="J123" s="43">
        <f t="array" ref="J123">INDEX(Dados!$1:$350,MATCH($B123,Dados!$N:$N,0),MATCH(J$1,Dados!$1:$1,0))</f>
        <v>5972</v>
      </c>
      <c r="K123" s="43">
        <f t="array" ref="K123">INDEX(Dados!$1:$350,MATCH($B123,Dados!$N:$N,0),MATCH(K$1,Dados!$1:$1,0))</f>
        <v>2</v>
      </c>
      <c r="L123" s="43">
        <f t="array" ref="L123">INDEX(Dados!$1:$350,MATCH($B123,Dados!$N:$N,0),MATCH(L$1,Dados!$1:$1,0))</f>
        <v>2150</v>
      </c>
      <c r="M123" s="43">
        <f t="array" ref="M123">INDEX(Dados!$1:$350,MATCH($B123,Dados!$N:$N,0),MATCH(M$1,Dados!$1:$1,0))</f>
        <v>2</v>
      </c>
      <c r="N123" s="43">
        <f t="array" ref="N123">INDEX(Dados!$1:$350,MATCH($B123,Dados!$N:$N,0),MATCH(N$1,Dados!$1:$1,0))</f>
        <v>3158</v>
      </c>
      <c r="O123" s="43">
        <f t="array" ref="O123">INDEX(Dados!$1:$350,MATCH($B123,Dados!$N:$N,0),MATCH(O$1,Dados!$1:$1,0))</f>
        <v>2</v>
      </c>
      <c r="P123" s="43">
        <f t="array" ref="P123">INDEX(Dados!$1:$350,MATCH($B123,Dados!$N:$N,0),MATCH(P$1,Dados!$1:$1,0))</f>
        <v>0</v>
      </c>
      <c r="Q123" s="43">
        <f t="array" ref="Q123">INDEX(Dados!$1:$350,MATCH($B123,Dados!$N:$N,0),MATCH(Q$1,Dados!$1:$1,0))</f>
        <v>2</v>
      </c>
      <c r="R123" s="43">
        <f t="array" ref="R123">INDEX(Dados!$1:$350,MATCH($B123,Dados!$N:$N,0),MATCH(R$1,Dados!$1:$1,0))</f>
        <v>0</v>
      </c>
      <c r="S123" s="43">
        <f t="array" ref="S123">INDEX(Dados!$1:$350,MATCH($B123,Dados!$N:$N,0),MATCH(S$1,Dados!$1:$1,0))</f>
        <v>2</v>
      </c>
      <c r="T123" s="43">
        <f t="array" ref="T123">INDEX(Dados!$1:$350,MATCH($B123,Dados!$N:$N,0),MATCH(T$1,Dados!$1:$1,0))</f>
        <v>0</v>
      </c>
      <c r="U123" s="43">
        <f t="array" ref="U123">INDEX(Dados!$1:$350,MATCH($B123,Dados!$N:$N,0),MATCH(U$1,Dados!$1:$1,0))</f>
        <v>2</v>
      </c>
      <c r="V123" s="43">
        <f t="array" ref="V123">INDEX(Dados!$1:$350,MATCH($B123,Dados!$N:$N,0),MATCH(V$1,Dados!$1:$1,0))</f>
        <v>0</v>
      </c>
      <c r="W123" s="43">
        <f t="array" ref="W123">INDEX(Dados!$1:$350,MATCH($B123,Dados!$N:$N,0),MATCH(W$1,Dados!$1:$1,0))</f>
        <v>2</v>
      </c>
      <c r="X123" s="43">
        <f t="array" ref="X123">INDEX(Dados!$1:$350,MATCH($B123,Dados!$N:$N,0),MATCH(X$1,Dados!$1:$1,0))</f>
        <v>1</v>
      </c>
      <c r="Y123" s="43">
        <f t="array" ref="Y123">INDEX(Dados!$1:$350,MATCH($B123,Dados!$N:$N,0),MATCH(Y$1,Dados!$1:$1,0))</f>
        <v>2</v>
      </c>
      <c r="Z123" s="43">
        <f t="array" ref="Z123">INDEX(Dados!$1:$350,MATCH($B123,Dados!$N:$N,0),MATCH(Z$1,Dados!$1:$1,0))</f>
        <v>0</v>
      </c>
      <c r="AA123" s="43">
        <f t="array" ref="AA123">INDEX(Dados!$1:$350,MATCH($B123,Dados!$N:$N,0),MATCH(AA$1,Dados!$1:$1,0))</f>
        <v>2</v>
      </c>
      <c r="AB123" s="45">
        <v>0.0</v>
      </c>
      <c r="AC123" s="45">
        <v>2.0</v>
      </c>
      <c r="AD123" s="43">
        <f t="array" ref="AD123">INDEX(Dados!$1:$350,MATCH($B123,Dados!$N:$N,0),MATCH(AD$1,Dados!$1:$1,0))</f>
        <v>68</v>
      </c>
      <c r="AE123" s="43">
        <f t="array" ref="AE123">INDEX(Dados!$1:$350,MATCH($B123,Dados!$N:$N,0),MATCH(AE$1,Dados!$1:$1,0))</f>
        <v>2</v>
      </c>
      <c r="AF123" s="43">
        <f t="array" ref="AF123">INDEX(Dados!$1:$350,MATCH($B123,Dados!$N:$N,0),MATCH(AF$1,Dados!$1:$1,0))</f>
        <v>134</v>
      </c>
      <c r="AG123" s="43">
        <f t="array" ref="AG123">INDEX(Dados!$1:$350,MATCH($B123,Dados!$N:$N,0),MATCH(AG$1,Dados!$1:$1,0))</f>
        <v>2</v>
      </c>
      <c r="AH123" s="43">
        <f t="array" ref="AH123">INDEX(Dados!$1:$350,MATCH($B123,Dados!$N:$N,0),MATCH(AH$1,Dados!$1:$1,0))</f>
        <v>3396</v>
      </c>
      <c r="AI123" s="43">
        <f t="array" ref="AI123">INDEX(Dados!$1:$350,MATCH($B123,Dados!$N:$N,0),MATCH(AI$1,Dados!$1:$1,0))</f>
        <v>2</v>
      </c>
      <c r="AJ123" s="43">
        <f t="array" ref="AJ123">INDEX(Dados!$1:$350,MATCH($B123,Dados!$N:$N,0),MATCH(AJ$1,Dados!$1:$1,0))</f>
        <v>2272</v>
      </c>
      <c r="AK123" s="43">
        <f t="array" ref="AK123">INDEX(Dados!$1:$350,MATCH($B123,Dados!$N:$N,0),MATCH(AK$1,Dados!$1:$1,0))</f>
        <v>2</v>
      </c>
      <c r="AL123" s="3">
        <v>0.0</v>
      </c>
      <c r="AM123" s="3">
        <v>2.0</v>
      </c>
      <c r="AN123" s="43">
        <f t="array" ref="AN123">INDEX(Dados!$1:$350,MATCH($B123,Dados!$N:$N,0),MATCH(AN$1,Dados!$1:$1,0))</f>
        <v>200</v>
      </c>
      <c r="AO123" s="43">
        <f t="array" ref="AO123">INDEX(Dados!$1:$350,MATCH($B123,Dados!$N:$N,0),MATCH(AO$1,Dados!$1:$1,0))</f>
        <v>0</v>
      </c>
      <c r="AP123" s="43">
        <f t="array" ref="AP123">INDEX(Dados!$1:$350,MATCH($B123,Dados!$N:$N,0),MATCH(AP$1,Dados!$1:$1,0))</f>
        <v>100</v>
      </c>
      <c r="AQ123" s="43">
        <f t="array" ref="AQ123">INDEX(Dados!$1:$350,MATCH($B123,Dados!$N:$N,0),MATCH(AQ$1,Dados!$1:$1,0))</f>
        <v>0</v>
      </c>
      <c r="AR123" s="43">
        <f t="array" ref="AR123">INDEX(Dados!$1:$350,MATCH($B123,Dados!$N:$N,0),MATCH(AR$1,Dados!$1:$1,0))</f>
        <v>752</v>
      </c>
      <c r="AS123" s="3">
        <v>2.0</v>
      </c>
      <c r="AT123" s="43">
        <f t="array" ref="AT123">INDEX(Dados!$1:$350,MATCH($B123,Dados!$N:$N,0),MATCH(AT$1,Dados!$1:$1,0))</f>
        <v>287</v>
      </c>
      <c r="AU123" s="43">
        <f t="array" ref="AU123">INDEX(Dados!$1:$350,MATCH($B123,Dados!$N:$N,0),MATCH(AU$1,Dados!$1:$1,0))</f>
        <v>2</v>
      </c>
      <c r="AV123" s="43">
        <f t="array" ref="AV123">INDEX(Dados!$1:$350,MATCH($B123,Dados!$N:$N,0),MATCH(AV$1,Dados!$1:$1,0))</f>
        <v>0</v>
      </c>
      <c r="AW123" s="43">
        <f t="array" ref="AW123">INDEX(Dados!$1:$350,MATCH($B123,Dados!$N:$N,0),MATCH(AW$1,Dados!$1:$1,0))</f>
        <v>2</v>
      </c>
      <c r="AX123" s="43">
        <f t="array" ref="AX123">INDEX(Dados!$1:$350,MATCH($B123,Dados!$N:$N,0),MATCH(AX$1,Dados!$1:$1,0))</f>
        <v>0</v>
      </c>
      <c r="AY123" s="43">
        <f t="array" ref="AY123">INDEX(Dados!$1:$350,MATCH($B123,Dados!$N:$N,0),MATCH(AY$1,Dados!$1:$1,0))</f>
        <v>2</v>
      </c>
      <c r="AZ123" s="43">
        <f t="array" ref="AZ123">INDEX(Dados!$1:$350,MATCH($B123,Dados!$N:$N,0),MATCH(AZ$1,Dados!$1:$1,0))</f>
        <v>150</v>
      </c>
      <c r="BA123" s="43">
        <f t="array" ref="BA123">INDEX(Dados!$1:$350,MATCH($B123,Dados!$N:$N,0),MATCH(BA$1,Dados!$1:$1,0))</f>
        <v>2</v>
      </c>
      <c r="BB123" s="43">
        <f t="array" ref="BB123">INDEX(Dados!$1:$350,MATCH($B123,Dados!$N:$N,0),MATCH(BB$1,Dados!$1:$1,0))</f>
        <v>4</v>
      </c>
      <c r="BC123" s="43">
        <f t="array" ref="BC123">INDEX(Dados!$1:$350,MATCH($B123,Dados!$N:$N,0),MATCH(BC$1,Dados!$1:$1,0))</f>
        <v>5</v>
      </c>
      <c r="BD123" s="43">
        <f t="array" ref="BD123">INDEX(Dados!$1:$350,MATCH($B123,Dados!$N:$N,0),MATCH(BD$1,Dados!$1:$1,0))</f>
        <v>1</v>
      </c>
      <c r="BE123" s="43">
        <f t="array" ref="BE123">INDEX(Dados!$1:$350,MATCH($B123,Dados!$N:$N,0),MATCH(BE$1,Dados!$1:$1,0))</f>
        <v>0</v>
      </c>
      <c r="BF123" s="43">
        <f t="array" ref="BF123">INDEX(Dados!$1:$350,MATCH($B123,Dados!$N:$N,0),MATCH(BF$1,Dados!$1:$1,0))</f>
        <v>1</v>
      </c>
      <c r="BG123" s="43">
        <f t="array" ref="BG123">INDEX(Dados!$1:$350,MATCH($B123,Dados!$N:$N,0),MATCH(BG$1,Dados!$1:$1,0))</f>
        <v>0</v>
      </c>
      <c r="BH123" s="43">
        <f t="array" ref="BH123">INDEX(Dados!$1:$350,MATCH($B123,Dados!$N:$N,0),MATCH(BH$1,Dados!$1:$1,0))</f>
        <v>2</v>
      </c>
      <c r="BI123" s="43">
        <f t="array" ref="BI123">INDEX(Dados!$1:$350,MATCH($B123,Dados!$N:$N,0),MATCH(BI$1,Dados!$1:$1,0))</f>
        <v>2</v>
      </c>
    </row>
    <row r="124">
      <c r="A124" s="3">
        <v>5.2741819882E10</v>
      </c>
      <c r="B124" s="3" t="s">
        <v>1561</v>
      </c>
      <c r="C124" s="3" t="s">
        <v>1560</v>
      </c>
      <c r="D124" s="43">
        <f t="array" ref="D124">INDEX(Dados!$1:$350,MATCH($B124,Dados!$N:$N,0),MATCH(D$1,Dados!$1:$1,0))</f>
        <v>19</v>
      </c>
      <c r="E124" s="44" t="s">
        <v>2562</v>
      </c>
      <c r="F124" s="43" t="s">
        <v>92</v>
      </c>
      <c r="G124" s="43">
        <f t="array" ref="G124">INDEX(Dados!$1:$350,MATCH($B124,Dados!$N:$N,0),MATCH(G$1,Dados!$1:$1,0))</f>
        <v>2023</v>
      </c>
      <c r="H124" s="43">
        <f t="array" ref="H124">INDEX(Dados!$1:$350,MATCH($B124,Dados!$N:$N,0),MATCH(H$1,Dados!$1:$1,0))</f>
        <v>4</v>
      </c>
      <c r="I124" s="43">
        <f t="array" ref="I124">INDEX(Dados!$1:$350,MATCH($B124,Dados!$N:$N,0),MATCH(I$1,Dados!$1:$1,0))</f>
        <v>8</v>
      </c>
      <c r="J124" s="43">
        <f t="array" ref="J124">INDEX(Dados!$1:$350,MATCH($B124,Dados!$N:$N,0),MATCH(J$1,Dados!$1:$1,0))</f>
        <v>1500</v>
      </c>
      <c r="K124" s="43">
        <f t="array" ref="K124">INDEX(Dados!$1:$350,MATCH($B124,Dados!$N:$N,0),MATCH(K$1,Dados!$1:$1,0))</f>
        <v>2</v>
      </c>
      <c r="L124" s="43">
        <f t="array" ref="L124">INDEX(Dados!$1:$350,MATCH($B124,Dados!$N:$N,0),MATCH(L$1,Dados!$1:$1,0))</f>
        <v>0</v>
      </c>
      <c r="M124" s="43">
        <f t="array" ref="M124">INDEX(Dados!$1:$350,MATCH($B124,Dados!$N:$N,0),MATCH(M$1,Dados!$1:$1,0))</f>
        <v>2</v>
      </c>
      <c r="N124" s="43">
        <f t="array" ref="N124">INDEX(Dados!$1:$350,MATCH($B124,Dados!$N:$N,0),MATCH(N$1,Dados!$1:$1,0))</f>
        <v>0</v>
      </c>
      <c r="O124" s="43">
        <f t="array" ref="O124">INDEX(Dados!$1:$350,MATCH($B124,Dados!$N:$N,0),MATCH(O$1,Dados!$1:$1,0))</f>
        <v>2</v>
      </c>
      <c r="P124" s="43">
        <f t="array" ref="P124">INDEX(Dados!$1:$350,MATCH($B124,Dados!$N:$N,0),MATCH(P$1,Dados!$1:$1,0))</f>
        <v>0</v>
      </c>
      <c r="Q124" s="43">
        <f t="array" ref="Q124">INDEX(Dados!$1:$350,MATCH($B124,Dados!$N:$N,0),MATCH(Q$1,Dados!$1:$1,0))</f>
        <v>2</v>
      </c>
      <c r="R124" s="43">
        <f t="array" ref="R124">INDEX(Dados!$1:$350,MATCH($B124,Dados!$N:$N,0),MATCH(R$1,Dados!$1:$1,0))</f>
        <v>0</v>
      </c>
      <c r="S124" s="43">
        <f t="array" ref="S124">INDEX(Dados!$1:$350,MATCH($B124,Dados!$N:$N,0),MATCH(S$1,Dados!$1:$1,0))</f>
        <v>2</v>
      </c>
      <c r="T124" s="43">
        <f t="array" ref="T124">INDEX(Dados!$1:$350,MATCH($B124,Dados!$N:$N,0),MATCH(T$1,Dados!$1:$1,0))</f>
        <v>0</v>
      </c>
      <c r="U124" s="43">
        <f t="array" ref="U124">INDEX(Dados!$1:$350,MATCH($B124,Dados!$N:$N,0),MATCH(U$1,Dados!$1:$1,0))</f>
        <v>2</v>
      </c>
      <c r="V124" s="43">
        <f t="array" ref="V124">INDEX(Dados!$1:$350,MATCH($B124,Dados!$N:$N,0),MATCH(V$1,Dados!$1:$1,0))</f>
        <v>1320</v>
      </c>
      <c r="W124" s="43">
        <f t="array" ref="W124">INDEX(Dados!$1:$350,MATCH($B124,Dados!$N:$N,0),MATCH(W$1,Dados!$1:$1,0))</f>
        <v>2</v>
      </c>
      <c r="X124" s="43">
        <f t="array" ref="X124">INDEX(Dados!$1:$350,MATCH($B124,Dados!$N:$N,0),MATCH(X$1,Dados!$1:$1,0))</f>
        <v>1</v>
      </c>
      <c r="Y124" s="43">
        <f t="array" ref="Y124">INDEX(Dados!$1:$350,MATCH($B124,Dados!$N:$N,0),MATCH(Y$1,Dados!$1:$1,0))</f>
        <v>2</v>
      </c>
      <c r="Z124" s="43">
        <f t="array" ref="Z124">INDEX(Dados!$1:$350,MATCH($B124,Dados!$N:$N,0),MATCH(Z$1,Dados!$1:$1,0))</f>
        <v>0</v>
      </c>
      <c r="AA124" s="43">
        <f t="array" ref="AA124">INDEX(Dados!$1:$350,MATCH($B124,Dados!$N:$N,0),MATCH(AA$1,Dados!$1:$1,0))</f>
        <v>2</v>
      </c>
      <c r="AB124" s="45">
        <v>0.0</v>
      </c>
      <c r="AC124" s="45">
        <v>2.0</v>
      </c>
      <c r="AD124" s="43">
        <f t="array" ref="AD124">INDEX(Dados!$1:$350,MATCH($B124,Dados!$N:$N,0),MATCH(AD$1,Dados!$1:$1,0))</f>
        <v>65</v>
      </c>
      <c r="AE124" s="43">
        <f t="array" ref="AE124">INDEX(Dados!$1:$350,MATCH($B124,Dados!$N:$N,0),MATCH(AE$1,Dados!$1:$1,0))</f>
        <v>2</v>
      </c>
      <c r="AF124" s="43">
        <f t="array" ref="AF124">INDEX(Dados!$1:$350,MATCH($B124,Dados!$N:$N,0),MATCH(AF$1,Dados!$1:$1,0))</f>
        <v>189</v>
      </c>
      <c r="AG124" s="43">
        <f t="array" ref="AG124">INDEX(Dados!$1:$350,MATCH($B124,Dados!$N:$N,0),MATCH(AG$1,Dados!$1:$1,0))</f>
        <v>2</v>
      </c>
      <c r="AH124" s="43">
        <f t="array" ref="AH124">INDEX(Dados!$1:$350,MATCH($B124,Dados!$N:$N,0),MATCH(AH$1,Dados!$1:$1,0))</f>
        <v>0</v>
      </c>
      <c r="AI124" s="43">
        <f t="array" ref="AI124">INDEX(Dados!$1:$350,MATCH($B124,Dados!$N:$N,0),MATCH(AI$1,Dados!$1:$1,0))</f>
        <v>2</v>
      </c>
      <c r="AJ124" s="43">
        <f t="array" ref="AJ124">INDEX(Dados!$1:$350,MATCH($B124,Dados!$N:$N,0),MATCH(AJ$1,Dados!$1:$1,0))</f>
        <v>0</v>
      </c>
      <c r="AK124" s="43">
        <f t="array" ref="AK124">INDEX(Dados!$1:$350,MATCH($B124,Dados!$N:$N,0),MATCH(AK$1,Dados!$1:$1,0))</f>
        <v>2</v>
      </c>
      <c r="AL124" s="3">
        <v>0.0</v>
      </c>
      <c r="AM124" s="3">
        <v>2.0</v>
      </c>
      <c r="AN124" s="43">
        <f t="array" ref="AN124">INDEX(Dados!$1:$350,MATCH($B124,Dados!$N:$N,0),MATCH(AN$1,Dados!$1:$1,0))</f>
        <v>0</v>
      </c>
      <c r="AO124" s="43">
        <f t="array" ref="AO124">INDEX(Dados!$1:$350,MATCH($B124,Dados!$N:$N,0),MATCH(AO$1,Dados!$1:$1,0))</f>
        <v>2</v>
      </c>
      <c r="AP124" s="43">
        <f t="array" ref="AP124">INDEX(Dados!$1:$350,MATCH($B124,Dados!$N:$N,0),MATCH(AP$1,Dados!$1:$1,0))</f>
        <v>0</v>
      </c>
      <c r="AQ124" s="43">
        <f t="array" ref="AQ124">INDEX(Dados!$1:$350,MATCH($B124,Dados!$N:$N,0),MATCH(AQ$1,Dados!$1:$1,0))</f>
        <v>2</v>
      </c>
      <c r="AR124" s="43">
        <f t="array" ref="AR124">INDEX(Dados!$1:$350,MATCH($B124,Dados!$N:$N,0),MATCH(AR$1,Dados!$1:$1,0))</f>
        <v>0</v>
      </c>
      <c r="AS124" s="3">
        <v>2.0</v>
      </c>
      <c r="AT124" s="43">
        <f t="array" ref="AT124">INDEX(Dados!$1:$350,MATCH($B124,Dados!$N:$N,0),MATCH(AT$1,Dados!$1:$1,0))</f>
        <v>0</v>
      </c>
      <c r="AU124" s="43">
        <f t="array" ref="AU124">INDEX(Dados!$1:$350,MATCH($B124,Dados!$N:$N,0),MATCH(AU$1,Dados!$1:$1,0))</f>
        <v>2</v>
      </c>
      <c r="AV124" s="43">
        <f t="array" ref="AV124">INDEX(Dados!$1:$350,MATCH($B124,Dados!$N:$N,0),MATCH(AV$1,Dados!$1:$1,0))</f>
        <v>0</v>
      </c>
      <c r="AW124" s="43">
        <f t="array" ref="AW124">INDEX(Dados!$1:$350,MATCH($B124,Dados!$N:$N,0),MATCH(AW$1,Dados!$1:$1,0))</f>
        <v>2</v>
      </c>
      <c r="AX124" s="43">
        <f t="array" ref="AX124">INDEX(Dados!$1:$350,MATCH($B124,Dados!$N:$N,0),MATCH(AX$1,Dados!$1:$1,0))</f>
        <v>0</v>
      </c>
      <c r="AY124" s="43">
        <f t="array" ref="AY124">INDEX(Dados!$1:$350,MATCH($B124,Dados!$N:$N,0),MATCH(AY$1,Dados!$1:$1,0))</f>
        <v>2</v>
      </c>
      <c r="AZ124" s="43">
        <f t="array" ref="AZ124">INDEX(Dados!$1:$350,MATCH($B124,Dados!$N:$N,0),MATCH(AZ$1,Dados!$1:$1,0))</f>
        <v>100</v>
      </c>
      <c r="BA124" s="43">
        <f t="array" ref="BA124">INDEX(Dados!$1:$350,MATCH($B124,Dados!$N:$N,0),MATCH(BA$1,Dados!$1:$1,0))</f>
        <v>2</v>
      </c>
      <c r="BB124" s="43">
        <f t="array" ref="BB124">INDEX(Dados!$1:$350,MATCH($B124,Dados!$N:$N,0),MATCH(BB$1,Dados!$1:$1,0))</f>
        <v>1</v>
      </c>
      <c r="BC124" s="43">
        <f t="array" ref="BC124">INDEX(Dados!$1:$350,MATCH($B124,Dados!$N:$N,0),MATCH(BC$1,Dados!$1:$1,0))</f>
        <v>5</v>
      </c>
      <c r="BD124" s="43">
        <f t="array" ref="BD124">INDEX(Dados!$1:$350,MATCH($B124,Dados!$N:$N,0),MATCH(BD$1,Dados!$1:$1,0))</f>
        <v>3</v>
      </c>
      <c r="BE124" s="43">
        <f t="array" ref="BE124">INDEX(Dados!$1:$350,MATCH($B124,Dados!$N:$N,0),MATCH(BE$1,Dados!$1:$1,0))</f>
        <v>0</v>
      </c>
      <c r="BF124" s="43">
        <f t="array" ref="BF124">INDEX(Dados!$1:$350,MATCH($B124,Dados!$N:$N,0),MATCH(BF$1,Dados!$1:$1,0))</f>
        <v>0</v>
      </c>
      <c r="BG124" s="43">
        <f t="array" ref="BG124">INDEX(Dados!$1:$350,MATCH($B124,Dados!$N:$N,0),MATCH(BG$1,Dados!$1:$1,0))</f>
        <v>0</v>
      </c>
      <c r="BH124" s="43">
        <f t="array" ref="BH124">INDEX(Dados!$1:$350,MATCH($B124,Dados!$N:$N,0),MATCH(BH$1,Dados!$1:$1,0))</f>
        <v>2</v>
      </c>
      <c r="BI124" s="43">
        <f t="array" ref="BI124">INDEX(Dados!$1:$350,MATCH($B124,Dados!$N:$N,0),MATCH(BI$1,Dados!$1:$1,0))</f>
        <v>2</v>
      </c>
    </row>
    <row r="125">
      <c r="A125" s="3">
        <v>4.882318687E10</v>
      </c>
      <c r="B125" s="3" t="s">
        <v>1493</v>
      </c>
      <c r="C125" s="3" t="s">
        <v>1492</v>
      </c>
      <c r="D125" s="43">
        <f t="array" ref="D125">INDEX(Dados!$1:$350,MATCH($B125,Dados!$N:$N,0),MATCH(D$1,Dados!$1:$1,0))</f>
        <v>18</v>
      </c>
      <c r="E125" s="44" t="s">
        <v>2562</v>
      </c>
      <c r="F125" s="43" t="s">
        <v>92</v>
      </c>
      <c r="G125" s="43">
        <f t="array" ref="G125">INDEX(Dados!$1:$350,MATCH($B125,Dados!$N:$N,0),MATCH(G$1,Dados!$1:$1,0))</f>
        <v>2023</v>
      </c>
      <c r="H125" s="43">
        <f t="array" ref="H125">INDEX(Dados!$1:$350,MATCH($B125,Dados!$N:$N,0),MATCH(H$1,Dados!$1:$1,0))</f>
        <v>3</v>
      </c>
      <c r="I125" s="43">
        <f t="array" ref="I125">INDEX(Dados!$1:$350,MATCH($B125,Dados!$N:$N,0),MATCH(I$1,Dados!$1:$1,0))</f>
        <v>4</v>
      </c>
      <c r="J125" s="43">
        <f t="array" ref="J125">INDEX(Dados!$1:$350,MATCH($B125,Dados!$N:$N,0),MATCH(J$1,Dados!$1:$1,0))</f>
        <v>0</v>
      </c>
      <c r="K125" s="43">
        <f t="array" ref="K125">INDEX(Dados!$1:$350,MATCH($B125,Dados!$N:$N,0),MATCH(K$1,Dados!$1:$1,0))</f>
        <v>2</v>
      </c>
      <c r="L125" s="43">
        <f t="array" ref="L125">INDEX(Dados!$1:$350,MATCH($B125,Dados!$N:$N,0),MATCH(L$1,Dados!$1:$1,0))</f>
        <v>0</v>
      </c>
      <c r="M125" s="43">
        <f t="array" ref="M125">INDEX(Dados!$1:$350,MATCH($B125,Dados!$N:$N,0),MATCH(M$1,Dados!$1:$1,0))</f>
        <v>2</v>
      </c>
      <c r="N125" s="43">
        <f t="array" ref="N125">INDEX(Dados!$1:$350,MATCH($B125,Dados!$N:$N,0),MATCH(N$1,Dados!$1:$1,0))</f>
        <v>1973</v>
      </c>
      <c r="O125" s="43">
        <f t="array" ref="O125">INDEX(Dados!$1:$350,MATCH($B125,Dados!$N:$N,0),MATCH(O$1,Dados!$1:$1,0))</f>
        <v>2</v>
      </c>
      <c r="P125" s="43">
        <f t="array" ref="P125">INDEX(Dados!$1:$350,MATCH($B125,Dados!$N:$N,0),MATCH(P$1,Dados!$1:$1,0))</f>
        <v>0</v>
      </c>
      <c r="Q125" s="43">
        <f t="array" ref="Q125">INDEX(Dados!$1:$350,MATCH($B125,Dados!$N:$N,0),MATCH(Q$1,Dados!$1:$1,0))</f>
        <v>2</v>
      </c>
      <c r="R125" s="43">
        <f t="array" ref="R125">INDEX(Dados!$1:$350,MATCH($B125,Dados!$N:$N,0),MATCH(R$1,Dados!$1:$1,0))</f>
        <v>0</v>
      </c>
      <c r="S125" s="43">
        <f t="array" ref="S125">INDEX(Dados!$1:$350,MATCH($B125,Dados!$N:$N,0),MATCH(S$1,Dados!$1:$1,0))</f>
        <v>2</v>
      </c>
      <c r="T125" s="43">
        <f t="array" ref="T125">INDEX(Dados!$1:$350,MATCH($B125,Dados!$N:$N,0),MATCH(T$1,Dados!$1:$1,0))</f>
        <v>0</v>
      </c>
      <c r="U125" s="43">
        <f t="array" ref="U125">INDEX(Dados!$1:$350,MATCH($B125,Dados!$N:$N,0),MATCH(U$1,Dados!$1:$1,0))</f>
        <v>2</v>
      </c>
      <c r="V125" s="43">
        <f t="array" ref="V125">INDEX(Dados!$1:$350,MATCH($B125,Dados!$N:$N,0),MATCH(V$1,Dados!$1:$1,0))</f>
        <v>0</v>
      </c>
      <c r="W125" s="43">
        <f t="array" ref="W125">INDEX(Dados!$1:$350,MATCH($B125,Dados!$N:$N,0),MATCH(W$1,Dados!$1:$1,0))</f>
        <v>2</v>
      </c>
      <c r="X125" s="43">
        <f t="array" ref="X125">INDEX(Dados!$1:$350,MATCH($B125,Dados!$N:$N,0),MATCH(X$1,Dados!$1:$1,0))</f>
        <v>1</v>
      </c>
      <c r="Y125" s="43">
        <f t="array" ref="Y125">INDEX(Dados!$1:$350,MATCH($B125,Dados!$N:$N,0),MATCH(Y$1,Dados!$1:$1,0))</f>
        <v>1</v>
      </c>
      <c r="Z125" s="43">
        <f t="array" ref="Z125">INDEX(Dados!$1:$350,MATCH($B125,Dados!$N:$N,0),MATCH(Z$1,Dados!$1:$1,0))</f>
        <v>0</v>
      </c>
      <c r="AA125" s="43">
        <f t="array" ref="AA125">INDEX(Dados!$1:$350,MATCH($B125,Dados!$N:$N,0),MATCH(AA$1,Dados!$1:$1,0))</f>
        <v>2</v>
      </c>
      <c r="AB125" s="45">
        <v>0.0</v>
      </c>
      <c r="AC125" s="45">
        <v>2.0</v>
      </c>
      <c r="AD125" s="43">
        <f t="array" ref="AD125">INDEX(Dados!$1:$350,MATCH($B125,Dados!$N:$N,0),MATCH(AD$1,Dados!$1:$1,0))</f>
        <v>22</v>
      </c>
      <c r="AE125" s="43">
        <f t="array" ref="AE125">INDEX(Dados!$1:$350,MATCH($B125,Dados!$N:$N,0),MATCH(AE$1,Dados!$1:$1,0))</f>
        <v>2</v>
      </c>
      <c r="AF125" s="43">
        <f t="array" ref="AF125">INDEX(Dados!$1:$350,MATCH($B125,Dados!$N:$N,0),MATCH(AF$1,Dados!$1:$1,0))</f>
        <v>82</v>
      </c>
      <c r="AG125" s="43">
        <f t="array" ref="AG125">INDEX(Dados!$1:$350,MATCH($B125,Dados!$N:$N,0),MATCH(AG$1,Dados!$1:$1,0))</f>
        <v>2</v>
      </c>
      <c r="AH125" s="43">
        <f t="array" ref="AH125">INDEX(Dados!$1:$350,MATCH($B125,Dados!$N:$N,0),MATCH(AH$1,Dados!$1:$1,0))</f>
        <v>0</v>
      </c>
      <c r="AI125" s="43">
        <f t="array" ref="AI125">INDEX(Dados!$1:$350,MATCH($B125,Dados!$N:$N,0),MATCH(AI$1,Dados!$1:$1,0))</f>
        <v>2</v>
      </c>
      <c r="AJ125" s="43">
        <f t="array" ref="AJ125">INDEX(Dados!$1:$350,MATCH($B125,Dados!$N:$N,0),MATCH(AJ$1,Dados!$1:$1,0))</f>
        <v>937</v>
      </c>
      <c r="AK125" s="43">
        <f t="array" ref="AK125">INDEX(Dados!$1:$350,MATCH($B125,Dados!$N:$N,0),MATCH(AK$1,Dados!$1:$1,0))</f>
        <v>2</v>
      </c>
      <c r="AL125" s="3">
        <v>0.0</v>
      </c>
      <c r="AM125" s="3">
        <v>2.0</v>
      </c>
      <c r="AN125" s="43">
        <f t="array" ref="AN125">INDEX(Dados!$1:$350,MATCH($B125,Dados!$N:$N,0),MATCH(AN$1,Dados!$1:$1,0))</f>
        <v>20</v>
      </c>
      <c r="AO125" s="43">
        <f t="array" ref="AO125">INDEX(Dados!$1:$350,MATCH($B125,Dados!$N:$N,0),MATCH(AO$1,Dados!$1:$1,0))</f>
        <v>0</v>
      </c>
      <c r="AP125" s="43">
        <f t="array" ref="AP125">INDEX(Dados!$1:$350,MATCH($B125,Dados!$N:$N,0),MATCH(AP$1,Dados!$1:$1,0))</f>
        <v>110</v>
      </c>
      <c r="AQ125" s="43">
        <f t="array" ref="AQ125">INDEX(Dados!$1:$350,MATCH($B125,Dados!$N:$N,0),MATCH(AQ$1,Dados!$1:$1,0))</f>
        <v>2</v>
      </c>
      <c r="AR125" s="43">
        <f t="array" ref="AR125">INDEX(Dados!$1:$350,MATCH($B125,Dados!$N:$N,0),MATCH(AR$1,Dados!$1:$1,0))</f>
        <v>200</v>
      </c>
      <c r="AS125" s="3">
        <v>2.0</v>
      </c>
      <c r="AT125" s="43">
        <f t="array" ref="AT125">INDEX(Dados!$1:$350,MATCH($B125,Dados!$N:$N,0),MATCH(AT$1,Dados!$1:$1,0))</f>
        <v>0</v>
      </c>
      <c r="AU125" s="43">
        <f t="array" ref="AU125">INDEX(Dados!$1:$350,MATCH($B125,Dados!$N:$N,0),MATCH(AU$1,Dados!$1:$1,0))</f>
        <v>2</v>
      </c>
      <c r="AV125" s="43">
        <f t="array" ref="AV125">INDEX(Dados!$1:$350,MATCH($B125,Dados!$N:$N,0),MATCH(AV$1,Dados!$1:$1,0))</f>
        <v>153</v>
      </c>
      <c r="AW125" s="43">
        <f t="array" ref="AW125">INDEX(Dados!$1:$350,MATCH($B125,Dados!$N:$N,0),MATCH(AW$1,Dados!$1:$1,0))</f>
        <v>2</v>
      </c>
      <c r="AX125" s="43">
        <f t="array" ref="AX125">INDEX(Dados!$1:$350,MATCH($B125,Dados!$N:$N,0),MATCH(AX$1,Dados!$1:$1,0))</f>
        <v>665</v>
      </c>
      <c r="AY125" s="43">
        <f t="array" ref="AY125">INDEX(Dados!$1:$350,MATCH($B125,Dados!$N:$N,0),MATCH(AY$1,Dados!$1:$1,0))</f>
        <v>2</v>
      </c>
      <c r="AZ125" s="43">
        <f t="array" ref="AZ125">INDEX(Dados!$1:$350,MATCH($B125,Dados!$N:$N,0),MATCH(AZ$1,Dados!$1:$1,0))</f>
        <v>0</v>
      </c>
      <c r="BA125" s="43">
        <f t="array" ref="BA125">INDEX(Dados!$1:$350,MATCH($B125,Dados!$N:$N,0),MATCH(BA$1,Dados!$1:$1,0))</f>
        <v>2</v>
      </c>
      <c r="BB125" s="43">
        <f t="array" ref="BB125">INDEX(Dados!$1:$350,MATCH($B125,Dados!$N:$N,0),MATCH(BB$1,Dados!$1:$1,0))</f>
        <v>5</v>
      </c>
      <c r="BC125" s="43">
        <f t="array" ref="BC125">INDEX(Dados!$1:$350,MATCH($B125,Dados!$N:$N,0),MATCH(BC$1,Dados!$1:$1,0))</f>
        <v>5</v>
      </c>
      <c r="BD125" s="43">
        <f t="array" ref="BD125">INDEX(Dados!$1:$350,MATCH($B125,Dados!$N:$N,0),MATCH(BD$1,Dados!$1:$1,0))</f>
        <v>3</v>
      </c>
      <c r="BE125" s="43">
        <f t="array" ref="BE125">INDEX(Dados!$1:$350,MATCH($B125,Dados!$N:$N,0),MATCH(BE$1,Dados!$1:$1,0))</f>
        <v>0</v>
      </c>
      <c r="BF125" s="43">
        <f t="array" ref="BF125">INDEX(Dados!$1:$350,MATCH($B125,Dados!$N:$N,0),MATCH(BF$1,Dados!$1:$1,0))</f>
        <v>0</v>
      </c>
      <c r="BG125" s="43">
        <f t="array" ref="BG125">INDEX(Dados!$1:$350,MATCH($B125,Dados!$N:$N,0),MATCH(BG$1,Dados!$1:$1,0))</f>
        <v>0</v>
      </c>
      <c r="BH125" s="43">
        <f t="array" ref="BH125">INDEX(Dados!$1:$350,MATCH($B125,Dados!$N:$N,0),MATCH(BH$1,Dados!$1:$1,0))</f>
        <v>2</v>
      </c>
      <c r="BI125" s="43">
        <f t="array" ref="BI125">INDEX(Dados!$1:$350,MATCH($B125,Dados!$N:$N,0),MATCH(BI$1,Dados!$1:$1,0))</f>
        <v>2</v>
      </c>
    </row>
    <row r="126">
      <c r="A126" s="3">
        <v>4.6890782895E10</v>
      </c>
      <c r="B126" s="3" t="s">
        <v>848</v>
      </c>
      <c r="C126" s="3" t="s">
        <v>847</v>
      </c>
      <c r="D126" s="43">
        <f t="array" ref="D126">INDEX(Dados!$1:$350,MATCH($B126,Dados!$N:$N,0),MATCH(D$1,Dados!$1:$1,0))</f>
        <v>17</v>
      </c>
      <c r="E126" s="44" t="s">
        <v>2562</v>
      </c>
      <c r="F126" s="43" t="s">
        <v>92</v>
      </c>
      <c r="G126" s="43">
        <f t="array" ref="G126">INDEX(Dados!$1:$350,MATCH($B126,Dados!$N:$N,0),MATCH(G$1,Dados!$1:$1,0))</f>
        <v>2021</v>
      </c>
      <c r="H126" s="43">
        <f t="array" ref="H126">INDEX(Dados!$1:$350,MATCH($B126,Dados!$N:$N,0),MATCH(H$1,Dados!$1:$1,0))</f>
        <v>4</v>
      </c>
      <c r="I126" s="43">
        <f t="array" ref="I126">INDEX(Dados!$1:$350,MATCH($B126,Dados!$N:$N,0),MATCH(I$1,Dados!$1:$1,0))</f>
        <v>8</v>
      </c>
      <c r="J126" s="43">
        <f t="array" ref="J126">INDEX(Dados!$1:$350,MATCH($B126,Dados!$N:$N,0),MATCH(J$1,Dados!$1:$1,0))</f>
        <v>1200</v>
      </c>
      <c r="K126" s="43">
        <f t="array" ref="K126">INDEX(Dados!$1:$350,MATCH($B126,Dados!$N:$N,0),MATCH(K$1,Dados!$1:$1,0))</f>
        <v>0</v>
      </c>
      <c r="L126" s="43">
        <f t="array" ref="L126">INDEX(Dados!$1:$350,MATCH($B126,Dados!$N:$N,0),MATCH(L$1,Dados!$1:$1,0))</f>
        <v>0</v>
      </c>
      <c r="M126" s="43">
        <f t="array" ref="M126">INDEX(Dados!$1:$350,MATCH($B126,Dados!$N:$N,0),MATCH(M$1,Dados!$1:$1,0))</f>
        <v>2</v>
      </c>
      <c r="N126" s="43">
        <f t="array" ref="N126">INDEX(Dados!$1:$350,MATCH($B126,Dados!$N:$N,0),MATCH(N$1,Dados!$1:$1,0))</f>
        <v>1457</v>
      </c>
      <c r="O126" s="43">
        <f t="array" ref="O126">INDEX(Dados!$1:$350,MATCH($B126,Dados!$N:$N,0),MATCH(O$1,Dados!$1:$1,0))</f>
        <v>2</v>
      </c>
      <c r="P126" s="43">
        <f t="array" ref="P126">INDEX(Dados!$1:$350,MATCH($B126,Dados!$N:$N,0),MATCH(P$1,Dados!$1:$1,0))</f>
        <v>0</v>
      </c>
      <c r="Q126" s="43">
        <f t="array" ref="Q126">INDEX(Dados!$1:$350,MATCH($B126,Dados!$N:$N,0),MATCH(Q$1,Dados!$1:$1,0))</f>
        <v>2</v>
      </c>
      <c r="R126" s="43">
        <f t="array" ref="R126">INDEX(Dados!$1:$350,MATCH($B126,Dados!$N:$N,0),MATCH(R$1,Dados!$1:$1,0))</f>
        <v>0</v>
      </c>
      <c r="S126" s="43">
        <f t="array" ref="S126">INDEX(Dados!$1:$350,MATCH($B126,Dados!$N:$N,0),MATCH(S$1,Dados!$1:$1,0))</f>
        <v>2</v>
      </c>
      <c r="T126" s="43">
        <f t="array" ref="T126">INDEX(Dados!$1:$350,MATCH($B126,Dados!$N:$N,0),MATCH(T$1,Dados!$1:$1,0))</f>
        <v>0</v>
      </c>
      <c r="U126" s="43">
        <f t="array" ref="U126">INDEX(Dados!$1:$350,MATCH($B126,Dados!$N:$N,0),MATCH(U$1,Dados!$1:$1,0))</f>
        <v>2</v>
      </c>
      <c r="V126" s="43">
        <f t="array" ref="V126">INDEX(Dados!$1:$350,MATCH($B126,Dados!$N:$N,0),MATCH(V$1,Dados!$1:$1,0))</f>
        <v>0</v>
      </c>
      <c r="W126" s="43">
        <f t="array" ref="W126">INDEX(Dados!$1:$350,MATCH($B126,Dados!$N:$N,0),MATCH(W$1,Dados!$1:$1,0))</f>
        <v>2</v>
      </c>
      <c r="X126" s="43">
        <f t="array" ref="X126">INDEX(Dados!$1:$350,MATCH($B126,Dados!$N:$N,0),MATCH(X$1,Dados!$1:$1,0))</f>
        <v>1</v>
      </c>
      <c r="Y126" s="43">
        <f t="array" ref="Y126">INDEX(Dados!$1:$350,MATCH($B126,Dados!$N:$N,0),MATCH(Y$1,Dados!$1:$1,0))</f>
        <v>2</v>
      </c>
      <c r="Z126" s="43">
        <f t="array" ref="Z126">INDEX(Dados!$1:$350,MATCH($B126,Dados!$N:$N,0),MATCH(Z$1,Dados!$1:$1,0))</f>
        <v>0</v>
      </c>
      <c r="AA126" s="43">
        <f t="array" ref="AA126">INDEX(Dados!$1:$350,MATCH($B126,Dados!$N:$N,0),MATCH(AA$1,Dados!$1:$1,0))</f>
        <v>2</v>
      </c>
      <c r="AB126" s="45">
        <v>0.0</v>
      </c>
      <c r="AC126" s="45">
        <v>2.0</v>
      </c>
      <c r="AD126" s="43">
        <f t="array" ref="AD126">INDEX(Dados!$1:$350,MATCH($B126,Dados!$N:$N,0),MATCH(AD$1,Dados!$1:$1,0))</f>
        <v>0</v>
      </c>
      <c r="AE126" s="43">
        <f t="array" ref="AE126">INDEX(Dados!$1:$350,MATCH($B126,Dados!$N:$N,0),MATCH(AE$1,Dados!$1:$1,0))</f>
        <v>2</v>
      </c>
      <c r="AF126" s="43">
        <f t="array" ref="AF126">INDEX(Dados!$1:$350,MATCH($B126,Dados!$N:$N,0),MATCH(AF$1,Dados!$1:$1,0))</f>
        <v>0</v>
      </c>
      <c r="AG126" s="43">
        <f t="array" ref="AG126">INDEX(Dados!$1:$350,MATCH($B126,Dados!$N:$N,0),MATCH(AG$1,Dados!$1:$1,0))</f>
        <v>2</v>
      </c>
      <c r="AH126" s="43">
        <f t="array" ref="AH126">INDEX(Dados!$1:$350,MATCH($B126,Dados!$N:$N,0),MATCH(AH$1,Dados!$1:$1,0))</f>
        <v>0</v>
      </c>
      <c r="AI126" s="43">
        <f t="array" ref="AI126">INDEX(Dados!$1:$350,MATCH($B126,Dados!$N:$N,0),MATCH(AI$1,Dados!$1:$1,0))</f>
        <v>2</v>
      </c>
      <c r="AJ126" s="43">
        <f t="array" ref="AJ126">INDEX(Dados!$1:$350,MATCH($B126,Dados!$N:$N,0),MATCH(AJ$1,Dados!$1:$1,0))</f>
        <v>0</v>
      </c>
      <c r="AK126" s="43">
        <f t="array" ref="AK126">INDEX(Dados!$1:$350,MATCH($B126,Dados!$N:$N,0),MATCH(AK$1,Dados!$1:$1,0))</f>
        <v>2</v>
      </c>
      <c r="AL126" s="3">
        <v>0.0</v>
      </c>
      <c r="AM126" s="3">
        <v>2.0</v>
      </c>
      <c r="AN126" s="43">
        <f t="array" ref="AN126">INDEX(Dados!$1:$350,MATCH($B126,Dados!$N:$N,0),MATCH(AN$1,Dados!$1:$1,0))</f>
        <v>0</v>
      </c>
      <c r="AO126" s="43">
        <f t="array" ref="AO126">INDEX(Dados!$1:$350,MATCH($B126,Dados!$N:$N,0),MATCH(AO$1,Dados!$1:$1,0))</f>
        <v>2</v>
      </c>
      <c r="AP126" s="43">
        <f t="array" ref="AP126">INDEX(Dados!$1:$350,MATCH($B126,Dados!$N:$N,0),MATCH(AP$1,Dados!$1:$1,0))</f>
        <v>30</v>
      </c>
      <c r="AQ126" s="43">
        <f t="array" ref="AQ126">INDEX(Dados!$1:$350,MATCH($B126,Dados!$N:$N,0),MATCH(AQ$1,Dados!$1:$1,0))</f>
        <v>0</v>
      </c>
      <c r="AR126" s="43">
        <f t="array" ref="AR126">INDEX(Dados!$1:$350,MATCH($B126,Dados!$N:$N,0),MATCH(AR$1,Dados!$1:$1,0))</f>
        <v>132</v>
      </c>
      <c r="AS126" s="3">
        <v>2.0</v>
      </c>
      <c r="AT126" s="43">
        <f t="array" ref="AT126">INDEX(Dados!$1:$350,MATCH($B126,Dados!$N:$N,0),MATCH(AT$1,Dados!$1:$1,0))</f>
        <v>780</v>
      </c>
      <c r="AU126" s="43">
        <f t="array" ref="AU126">INDEX(Dados!$1:$350,MATCH($B126,Dados!$N:$N,0),MATCH(AU$1,Dados!$1:$1,0))</f>
        <v>0</v>
      </c>
      <c r="AV126" s="43">
        <f t="array" ref="AV126">INDEX(Dados!$1:$350,MATCH($B126,Dados!$N:$N,0),MATCH(AV$1,Dados!$1:$1,0))</f>
        <v>0</v>
      </c>
      <c r="AW126" s="43">
        <f t="array" ref="AW126">INDEX(Dados!$1:$350,MATCH($B126,Dados!$N:$N,0),MATCH(AW$1,Dados!$1:$1,0))</f>
        <v>2</v>
      </c>
      <c r="AX126" s="43">
        <f t="array" ref="AX126">INDEX(Dados!$1:$350,MATCH($B126,Dados!$N:$N,0),MATCH(AX$1,Dados!$1:$1,0))</f>
        <v>0</v>
      </c>
      <c r="AY126" s="43">
        <f t="array" ref="AY126">INDEX(Dados!$1:$350,MATCH($B126,Dados!$N:$N,0),MATCH(AY$1,Dados!$1:$1,0))</f>
        <v>2</v>
      </c>
      <c r="AZ126" s="43">
        <f t="array" ref="AZ126">INDEX(Dados!$1:$350,MATCH($B126,Dados!$N:$N,0),MATCH(AZ$1,Dados!$1:$1,0))</f>
        <v>0</v>
      </c>
      <c r="BA126" s="43">
        <f t="array" ref="BA126">INDEX(Dados!$1:$350,MATCH($B126,Dados!$N:$N,0),MATCH(BA$1,Dados!$1:$1,0))</f>
        <v>2</v>
      </c>
      <c r="BB126" s="43">
        <f t="array" ref="BB126">INDEX(Dados!$1:$350,MATCH($B126,Dados!$N:$N,0),MATCH(BB$1,Dados!$1:$1,0))</f>
        <v>5</v>
      </c>
      <c r="BC126" s="43">
        <f t="array" ref="BC126">INDEX(Dados!$1:$350,MATCH($B126,Dados!$N:$N,0),MATCH(BC$1,Dados!$1:$1,0))</f>
        <v>5</v>
      </c>
      <c r="BD126" s="43">
        <f t="array" ref="BD126">INDEX(Dados!$1:$350,MATCH($B126,Dados!$N:$N,0),MATCH(BD$1,Dados!$1:$1,0))</f>
        <v>3</v>
      </c>
      <c r="BE126" s="43">
        <f t="array" ref="BE126">INDEX(Dados!$1:$350,MATCH($B126,Dados!$N:$N,0),MATCH(BE$1,Dados!$1:$1,0))</f>
        <v>0</v>
      </c>
      <c r="BF126" s="43">
        <f t="array" ref="BF126">INDEX(Dados!$1:$350,MATCH($B126,Dados!$N:$N,0),MATCH(BF$1,Dados!$1:$1,0))</f>
        <v>0</v>
      </c>
      <c r="BG126" s="43">
        <f t="array" ref="BG126">INDEX(Dados!$1:$350,MATCH($B126,Dados!$N:$N,0),MATCH(BG$1,Dados!$1:$1,0))</f>
        <v>0</v>
      </c>
      <c r="BH126" s="43">
        <f t="array" ref="BH126">INDEX(Dados!$1:$350,MATCH($B126,Dados!$N:$N,0),MATCH(BH$1,Dados!$1:$1,0))</f>
        <v>2</v>
      </c>
      <c r="BI126" s="43">
        <f t="array" ref="BI126">INDEX(Dados!$1:$350,MATCH($B126,Dados!$N:$N,0),MATCH(BI$1,Dados!$1:$1,0))</f>
        <v>2</v>
      </c>
    </row>
    <row r="127">
      <c r="A127" s="3">
        <v>5.1268675806E10</v>
      </c>
      <c r="B127" s="3" t="s">
        <v>1903</v>
      </c>
      <c r="C127" s="3" t="s">
        <v>1902</v>
      </c>
      <c r="D127" s="43">
        <f t="array" ref="D127">INDEX(Dados!$1:$350,MATCH($B127,Dados!$N:$N,0),MATCH(D$1,Dados!$1:$1,0))</f>
        <v>18</v>
      </c>
      <c r="E127" s="44" t="s">
        <v>2562</v>
      </c>
      <c r="F127" s="43" t="s">
        <v>92</v>
      </c>
      <c r="G127" s="43">
        <f t="array" ref="G127">INDEX(Dados!$1:$350,MATCH($B127,Dados!$N:$N,0),MATCH(G$1,Dados!$1:$1,0))</f>
        <v>2022</v>
      </c>
      <c r="H127" s="43">
        <f t="array" ref="H127">INDEX(Dados!$1:$350,MATCH($B127,Dados!$N:$N,0),MATCH(H$1,Dados!$1:$1,0))</f>
        <v>5</v>
      </c>
      <c r="I127" s="43">
        <f t="array" ref="I127">INDEX(Dados!$1:$350,MATCH($B127,Dados!$N:$N,0),MATCH(I$1,Dados!$1:$1,0))</f>
        <v>2</v>
      </c>
      <c r="J127" s="43">
        <f t="array" ref="J127">INDEX(Dados!$1:$350,MATCH($B127,Dados!$N:$N,0),MATCH(J$1,Dados!$1:$1,0))</f>
        <v>670</v>
      </c>
      <c r="K127" s="43">
        <f t="array" ref="K127">INDEX(Dados!$1:$350,MATCH($B127,Dados!$N:$N,0),MATCH(K$1,Dados!$1:$1,0))</f>
        <v>2</v>
      </c>
      <c r="L127" s="43">
        <f t="array" ref="L127">INDEX(Dados!$1:$350,MATCH($B127,Dados!$N:$N,0),MATCH(L$1,Dados!$1:$1,0))</f>
        <v>0</v>
      </c>
      <c r="M127" s="43">
        <f t="array" ref="M127">INDEX(Dados!$1:$350,MATCH($B127,Dados!$N:$N,0),MATCH(M$1,Dados!$1:$1,0))</f>
        <v>2</v>
      </c>
      <c r="N127" s="43">
        <f t="array" ref="N127">INDEX(Dados!$1:$350,MATCH($B127,Dados!$N:$N,0),MATCH(N$1,Dados!$1:$1,0))</f>
        <v>3000</v>
      </c>
      <c r="O127" s="43">
        <f t="array" ref="O127">INDEX(Dados!$1:$350,MATCH($B127,Dados!$N:$N,0),MATCH(O$1,Dados!$1:$1,0))</f>
        <v>2</v>
      </c>
      <c r="P127" s="43">
        <f t="array" ref="P127">INDEX(Dados!$1:$350,MATCH($B127,Dados!$N:$N,0),MATCH(P$1,Dados!$1:$1,0))</f>
        <v>0</v>
      </c>
      <c r="Q127" s="43">
        <f t="array" ref="Q127">INDEX(Dados!$1:$350,MATCH($B127,Dados!$N:$N,0),MATCH(Q$1,Dados!$1:$1,0))</f>
        <v>2</v>
      </c>
      <c r="R127" s="43">
        <f t="array" ref="R127">INDEX(Dados!$1:$350,MATCH($B127,Dados!$N:$N,0),MATCH(R$1,Dados!$1:$1,0))</f>
        <v>0</v>
      </c>
      <c r="S127" s="43">
        <f t="array" ref="S127">INDEX(Dados!$1:$350,MATCH($B127,Dados!$N:$N,0),MATCH(S$1,Dados!$1:$1,0))</f>
        <v>2</v>
      </c>
      <c r="T127" s="43">
        <f t="array" ref="T127">INDEX(Dados!$1:$350,MATCH($B127,Dados!$N:$N,0),MATCH(T$1,Dados!$1:$1,0))</f>
        <v>0</v>
      </c>
      <c r="U127" s="43">
        <f t="array" ref="U127">INDEX(Dados!$1:$350,MATCH($B127,Dados!$N:$N,0),MATCH(U$1,Dados!$1:$1,0))</f>
        <v>2</v>
      </c>
      <c r="V127" s="43">
        <f t="array" ref="V127">INDEX(Dados!$1:$350,MATCH($B127,Dados!$N:$N,0),MATCH(V$1,Dados!$1:$1,0))</f>
        <v>0</v>
      </c>
      <c r="W127" s="43">
        <f t="array" ref="W127">INDEX(Dados!$1:$350,MATCH($B127,Dados!$N:$N,0),MATCH(W$1,Dados!$1:$1,0))</f>
        <v>2</v>
      </c>
      <c r="X127" s="43">
        <f t="array" ref="X127">INDEX(Dados!$1:$350,MATCH($B127,Dados!$N:$N,0),MATCH(X$1,Dados!$1:$1,0))</f>
        <v>2</v>
      </c>
      <c r="Y127" s="43">
        <f t="array" ref="Y127">INDEX(Dados!$1:$350,MATCH($B127,Dados!$N:$N,0),MATCH(Y$1,Dados!$1:$1,0))</f>
        <v>2</v>
      </c>
      <c r="Z127" s="43">
        <f t="array" ref="Z127">INDEX(Dados!$1:$350,MATCH($B127,Dados!$N:$N,0),MATCH(Z$1,Dados!$1:$1,0))</f>
        <v>800</v>
      </c>
      <c r="AA127" s="43">
        <f t="array" ref="AA127">INDEX(Dados!$1:$350,MATCH($B127,Dados!$N:$N,0),MATCH(AA$1,Dados!$1:$1,0))</f>
        <v>2</v>
      </c>
      <c r="AB127" s="45">
        <v>0.0</v>
      </c>
      <c r="AC127" s="45">
        <v>2.0</v>
      </c>
      <c r="AD127" s="43">
        <f t="array" ref="AD127">INDEX(Dados!$1:$350,MATCH($B127,Dados!$N:$N,0),MATCH(AD$1,Dados!$1:$1,0))</f>
        <v>103</v>
      </c>
      <c r="AE127" s="43">
        <f t="array" ref="AE127">INDEX(Dados!$1:$350,MATCH($B127,Dados!$N:$N,0),MATCH(AE$1,Dados!$1:$1,0))</f>
        <v>2</v>
      </c>
      <c r="AF127" s="43">
        <f t="array" ref="AF127">INDEX(Dados!$1:$350,MATCH($B127,Dados!$N:$N,0),MATCH(AF$1,Dados!$1:$1,0))</f>
        <v>340</v>
      </c>
      <c r="AG127" s="43">
        <f t="array" ref="AG127">INDEX(Dados!$1:$350,MATCH($B127,Dados!$N:$N,0),MATCH(AG$1,Dados!$1:$1,0))</f>
        <v>2</v>
      </c>
      <c r="AH127" s="43">
        <f t="array" ref="AH127">INDEX(Dados!$1:$350,MATCH($B127,Dados!$N:$N,0),MATCH(AH$1,Dados!$1:$1,0))</f>
        <v>0</v>
      </c>
      <c r="AI127" s="43">
        <f t="array" ref="AI127">INDEX(Dados!$1:$350,MATCH($B127,Dados!$N:$N,0),MATCH(AI$1,Dados!$1:$1,0))</f>
        <v>2</v>
      </c>
      <c r="AJ127" s="43">
        <f t="array" ref="AJ127">INDEX(Dados!$1:$350,MATCH($B127,Dados!$N:$N,0),MATCH(AJ$1,Dados!$1:$1,0))</f>
        <v>500</v>
      </c>
      <c r="AK127" s="43">
        <f t="array" ref="AK127">INDEX(Dados!$1:$350,MATCH($B127,Dados!$N:$N,0),MATCH(AK$1,Dados!$1:$1,0))</f>
        <v>0</v>
      </c>
      <c r="AL127" s="3">
        <v>0.0</v>
      </c>
      <c r="AM127" s="3">
        <v>2.0</v>
      </c>
      <c r="AN127" s="43">
        <f t="array" ref="AN127">INDEX(Dados!$1:$350,MATCH($B127,Dados!$N:$N,0),MATCH(AN$1,Dados!$1:$1,0))</f>
        <v>114</v>
      </c>
      <c r="AO127" s="43">
        <f t="array" ref="AO127">INDEX(Dados!$1:$350,MATCH($B127,Dados!$N:$N,0),MATCH(AO$1,Dados!$1:$1,0))</f>
        <v>2</v>
      </c>
      <c r="AP127" s="43">
        <f t="array" ref="AP127">INDEX(Dados!$1:$350,MATCH($B127,Dados!$N:$N,0),MATCH(AP$1,Dados!$1:$1,0))</f>
        <v>75</v>
      </c>
      <c r="AQ127" s="43">
        <f t="array" ref="AQ127">INDEX(Dados!$1:$350,MATCH($B127,Dados!$N:$N,0),MATCH(AQ$1,Dados!$1:$1,0))</f>
        <v>2</v>
      </c>
      <c r="AR127" s="43">
        <f t="array" ref="AR127">INDEX(Dados!$1:$350,MATCH($B127,Dados!$N:$N,0),MATCH(AR$1,Dados!$1:$1,0))</f>
        <v>400</v>
      </c>
      <c r="AS127" s="3">
        <v>2.0</v>
      </c>
      <c r="AT127" s="43">
        <f t="array" ref="AT127">INDEX(Dados!$1:$350,MATCH($B127,Dados!$N:$N,0),MATCH(AT$1,Dados!$1:$1,0))</f>
        <v>0</v>
      </c>
      <c r="AU127" s="43">
        <f t="array" ref="AU127">INDEX(Dados!$1:$350,MATCH($B127,Dados!$N:$N,0),MATCH(AU$1,Dados!$1:$1,0))</f>
        <v>2</v>
      </c>
      <c r="AV127" s="43">
        <f t="array" ref="AV127">INDEX(Dados!$1:$350,MATCH($B127,Dados!$N:$N,0),MATCH(AV$1,Dados!$1:$1,0))</f>
        <v>70</v>
      </c>
      <c r="AW127" s="43">
        <f t="array" ref="AW127">INDEX(Dados!$1:$350,MATCH($B127,Dados!$N:$N,0),MATCH(AW$1,Dados!$1:$1,0))</f>
        <v>0</v>
      </c>
      <c r="AX127" s="43">
        <f t="array" ref="AX127">INDEX(Dados!$1:$350,MATCH($B127,Dados!$N:$N,0),MATCH(AX$1,Dados!$1:$1,0))</f>
        <v>0</v>
      </c>
      <c r="AY127" s="43">
        <f t="array" ref="AY127">INDEX(Dados!$1:$350,MATCH($B127,Dados!$N:$N,0),MATCH(AY$1,Dados!$1:$1,0))</f>
        <v>2</v>
      </c>
      <c r="AZ127" s="43">
        <f t="array" ref="AZ127">INDEX(Dados!$1:$350,MATCH($B127,Dados!$N:$N,0),MATCH(AZ$1,Dados!$1:$1,0))</f>
        <v>90</v>
      </c>
      <c r="BA127" s="43">
        <f t="array" ref="BA127">INDEX(Dados!$1:$350,MATCH($B127,Dados!$N:$N,0),MATCH(BA$1,Dados!$1:$1,0))</f>
        <v>2</v>
      </c>
      <c r="BB127" s="43">
        <f t="array" ref="BB127">INDEX(Dados!$1:$350,MATCH($B127,Dados!$N:$N,0),MATCH(BB$1,Dados!$1:$1,0))</f>
        <v>4</v>
      </c>
      <c r="BC127" s="43">
        <f t="array" ref="BC127">INDEX(Dados!$1:$350,MATCH($B127,Dados!$N:$N,0),MATCH(BC$1,Dados!$1:$1,0))</f>
        <v>5</v>
      </c>
      <c r="BD127" s="43">
        <f t="array" ref="BD127">INDEX(Dados!$1:$350,MATCH($B127,Dados!$N:$N,0),MATCH(BD$1,Dados!$1:$1,0))</f>
        <v>2</v>
      </c>
      <c r="BE127" s="43">
        <f t="array" ref="BE127">INDEX(Dados!$1:$350,MATCH($B127,Dados!$N:$N,0),MATCH(BE$1,Dados!$1:$1,0))</f>
        <v>0</v>
      </c>
      <c r="BF127" s="43">
        <f t="array" ref="BF127">INDEX(Dados!$1:$350,MATCH($B127,Dados!$N:$N,0),MATCH(BF$1,Dados!$1:$1,0))</f>
        <v>0</v>
      </c>
      <c r="BG127" s="43">
        <f t="array" ref="BG127">INDEX(Dados!$1:$350,MATCH($B127,Dados!$N:$N,0),MATCH(BG$1,Dados!$1:$1,0))</f>
        <v>0</v>
      </c>
      <c r="BH127" s="43">
        <f t="array" ref="BH127">INDEX(Dados!$1:$350,MATCH($B127,Dados!$N:$N,0),MATCH(BH$1,Dados!$1:$1,0))</f>
        <v>2</v>
      </c>
      <c r="BI127" s="43">
        <f t="array" ref="BI127">INDEX(Dados!$1:$350,MATCH($B127,Dados!$N:$N,0),MATCH(BI$1,Dados!$1:$1,0))</f>
        <v>2</v>
      </c>
    </row>
    <row r="128">
      <c r="A128" s="3">
        <v>5.259968689E10</v>
      </c>
      <c r="B128" s="3" t="s">
        <v>533</v>
      </c>
      <c r="C128" s="3" t="s">
        <v>532</v>
      </c>
      <c r="D128" s="43">
        <f t="array" ref="D128">INDEX(Dados!$1:$350,MATCH($B128,Dados!$N:$N,0),MATCH(D$1,Dados!$1:$1,0))</f>
        <v>19</v>
      </c>
      <c r="E128" s="44" t="s">
        <v>2562</v>
      </c>
      <c r="F128" s="43" t="s">
        <v>92</v>
      </c>
      <c r="G128" s="43">
        <f t="array" ref="G128">INDEX(Dados!$1:$350,MATCH($B128,Dados!$N:$N,0),MATCH(G$1,Dados!$1:$1,0))</f>
        <v>2022</v>
      </c>
      <c r="H128" s="43">
        <f t="array" ref="H128">INDEX(Dados!$1:$350,MATCH($B128,Dados!$N:$N,0),MATCH(H$1,Dados!$1:$1,0))</f>
        <v>4</v>
      </c>
      <c r="I128" s="43">
        <f t="array" ref="I128">INDEX(Dados!$1:$350,MATCH($B128,Dados!$N:$N,0),MATCH(I$1,Dados!$1:$1,0))</f>
        <v>8</v>
      </c>
      <c r="J128" s="43">
        <f t="array" ref="J128">INDEX(Dados!$1:$350,MATCH($B128,Dados!$N:$N,0),MATCH(J$1,Dados!$1:$1,0))</f>
        <v>2483</v>
      </c>
      <c r="K128" s="43">
        <f t="array" ref="K128">INDEX(Dados!$1:$350,MATCH($B128,Dados!$N:$N,0),MATCH(K$1,Dados!$1:$1,0))</f>
        <v>2</v>
      </c>
      <c r="L128" s="43">
        <f t="array" ref="L128">INDEX(Dados!$1:$350,MATCH($B128,Dados!$N:$N,0),MATCH(L$1,Dados!$1:$1,0))</f>
        <v>2500</v>
      </c>
      <c r="M128" s="43">
        <f t="array" ref="M128">INDEX(Dados!$1:$350,MATCH($B128,Dados!$N:$N,0),MATCH(M$1,Dados!$1:$1,0))</f>
        <v>2</v>
      </c>
      <c r="N128" s="43">
        <f t="array" ref="N128">INDEX(Dados!$1:$350,MATCH($B128,Dados!$N:$N,0),MATCH(N$1,Dados!$1:$1,0))</f>
        <v>3845</v>
      </c>
      <c r="O128" s="43">
        <f t="array" ref="O128">INDEX(Dados!$1:$350,MATCH($B128,Dados!$N:$N,0),MATCH(O$1,Dados!$1:$1,0))</f>
        <v>2</v>
      </c>
      <c r="P128" s="43">
        <f t="array" ref="P128">INDEX(Dados!$1:$350,MATCH($B128,Dados!$N:$N,0),MATCH(P$1,Dados!$1:$1,0))</f>
        <v>0</v>
      </c>
      <c r="Q128" s="43">
        <f t="array" ref="Q128">INDEX(Dados!$1:$350,MATCH($B128,Dados!$N:$N,0),MATCH(Q$1,Dados!$1:$1,0))</f>
        <v>2</v>
      </c>
      <c r="R128" s="43">
        <f t="array" ref="R128">INDEX(Dados!$1:$350,MATCH($B128,Dados!$N:$N,0),MATCH(R$1,Dados!$1:$1,0))</f>
        <v>0</v>
      </c>
      <c r="S128" s="43">
        <f t="array" ref="S128">INDEX(Dados!$1:$350,MATCH($B128,Dados!$N:$N,0),MATCH(S$1,Dados!$1:$1,0))</f>
        <v>2</v>
      </c>
      <c r="T128" s="43">
        <f t="array" ref="T128">INDEX(Dados!$1:$350,MATCH($B128,Dados!$N:$N,0),MATCH(T$1,Dados!$1:$1,0))</f>
        <v>0</v>
      </c>
      <c r="U128" s="43">
        <f t="array" ref="U128">INDEX(Dados!$1:$350,MATCH($B128,Dados!$N:$N,0),MATCH(U$1,Dados!$1:$1,0))</f>
        <v>2</v>
      </c>
      <c r="V128" s="43">
        <f t="array" ref="V128">INDEX(Dados!$1:$350,MATCH($B128,Dados!$N:$N,0),MATCH(V$1,Dados!$1:$1,0))</f>
        <v>0</v>
      </c>
      <c r="W128" s="43">
        <f t="array" ref="W128">INDEX(Dados!$1:$350,MATCH($B128,Dados!$N:$N,0),MATCH(W$1,Dados!$1:$1,0))</f>
        <v>2</v>
      </c>
      <c r="X128" s="43">
        <f t="array" ref="X128">INDEX(Dados!$1:$350,MATCH($B128,Dados!$N:$N,0),MATCH(X$1,Dados!$1:$1,0))</f>
        <v>3</v>
      </c>
      <c r="Y128" s="43">
        <f t="array" ref="Y128">INDEX(Dados!$1:$350,MATCH($B128,Dados!$N:$N,0),MATCH(Y$1,Dados!$1:$1,0))</f>
        <v>2</v>
      </c>
      <c r="Z128" s="43">
        <f t="array" ref="Z128">INDEX(Dados!$1:$350,MATCH($B128,Dados!$N:$N,0),MATCH(Z$1,Dados!$1:$1,0))</f>
        <v>1806</v>
      </c>
      <c r="AA128" s="43">
        <f t="array" ref="AA128">INDEX(Dados!$1:$350,MATCH($B128,Dados!$N:$N,0),MATCH(AA$1,Dados!$1:$1,0))</f>
        <v>0</v>
      </c>
      <c r="AB128" s="45">
        <v>0.0</v>
      </c>
      <c r="AC128" s="45">
        <v>2.0</v>
      </c>
      <c r="AD128" s="43">
        <f t="array" ref="AD128">INDEX(Dados!$1:$350,MATCH($B128,Dados!$N:$N,0),MATCH(AD$1,Dados!$1:$1,0))</f>
        <v>261</v>
      </c>
      <c r="AE128" s="43">
        <f t="array" ref="AE128">INDEX(Dados!$1:$350,MATCH($B128,Dados!$N:$N,0),MATCH(AE$1,Dados!$1:$1,0))</f>
        <v>2</v>
      </c>
      <c r="AF128" s="43">
        <f t="array" ref="AF128">INDEX(Dados!$1:$350,MATCH($B128,Dados!$N:$N,0),MATCH(AF$1,Dados!$1:$1,0))</f>
        <v>254</v>
      </c>
      <c r="AG128" s="43">
        <f t="array" ref="AG128">INDEX(Dados!$1:$350,MATCH($B128,Dados!$N:$N,0),MATCH(AG$1,Dados!$1:$1,0))</f>
        <v>2</v>
      </c>
      <c r="AH128" s="43">
        <f t="array" ref="AH128">INDEX(Dados!$1:$350,MATCH($B128,Dados!$N:$N,0),MATCH(AH$1,Dados!$1:$1,0))</f>
        <v>0</v>
      </c>
      <c r="AI128" s="43">
        <f t="array" ref="AI128">INDEX(Dados!$1:$350,MATCH($B128,Dados!$N:$N,0),MATCH(AI$1,Dados!$1:$1,0))</f>
        <v>2</v>
      </c>
      <c r="AJ128" s="43">
        <f t="array" ref="AJ128">INDEX(Dados!$1:$350,MATCH($B128,Dados!$N:$N,0),MATCH(AJ$1,Dados!$1:$1,0))</f>
        <v>0</v>
      </c>
      <c r="AK128" s="43">
        <f t="array" ref="AK128">INDEX(Dados!$1:$350,MATCH($B128,Dados!$N:$N,0),MATCH(AK$1,Dados!$1:$1,0))</f>
        <v>2</v>
      </c>
      <c r="AL128" s="3">
        <v>0.0</v>
      </c>
      <c r="AM128" s="3">
        <v>2.0</v>
      </c>
      <c r="AN128" s="43">
        <f t="array" ref="AN128">INDEX(Dados!$1:$350,MATCH($B128,Dados!$N:$N,0),MATCH(AN$1,Dados!$1:$1,0))</f>
        <v>100</v>
      </c>
      <c r="AO128" s="43">
        <f t="array" ref="AO128">INDEX(Dados!$1:$350,MATCH($B128,Dados!$N:$N,0),MATCH(AO$1,Dados!$1:$1,0))</f>
        <v>2</v>
      </c>
      <c r="AP128" s="43">
        <f t="array" ref="AP128">INDEX(Dados!$1:$350,MATCH($B128,Dados!$N:$N,0),MATCH(AP$1,Dados!$1:$1,0))</f>
        <v>103</v>
      </c>
      <c r="AQ128" s="43">
        <f t="array" ref="AQ128">INDEX(Dados!$1:$350,MATCH($B128,Dados!$N:$N,0),MATCH(AQ$1,Dados!$1:$1,0))</f>
        <v>2</v>
      </c>
      <c r="AR128" s="43">
        <f t="array" ref="AR128">INDEX(Dados!$1:$350,MATCH($B128,Dados!$N:$N,0),MATCH(AR$1,Dados!$1:$1,0))</f>
        <v>138</v>
      </c>
      <c r="AS128" s="3">
        <v>2.0</v>
      </c>
      <c r="AT128" s="43">
        <f t="array" ref="AT128">INDEX(Dados!$1:$350,MATCH($B128,Dados!$N:$N,0),MATCH(AT$1,Dados!$1:$1,0))</f>
        <v>329</v>
      </c>
      <c r="AU128" s="43">
        <f t="array" ref="AU128">INDEX(Dados!$1:$350,MATCH($B128,Dados!$N:$N,0),MATCH(AU$1,Dados!$1:$1,0))</f>
        <v>0</v>
      </c>
      <c r="AV128" s="43">
        <f t="array" ref="AV128">INDEX(Dados!$1:$350,MATCH($B128,Dados!$N:$N,0),MATCH(AV$1,Dados!$1:$1,0))</f>
        <v>0</v>
      </c>
      <c r="AW128" s="43">
        <f t="array" ref="AW128">INDEX(Dados!$1:$350,MATCH($B128,Dados!$N:$N,0),MATCH(AW$1,Dados!$1:$1,0))</f>
        <v>2</v>
      </c>
      <c r="AX128" s="43">
        <f t="array" ref="AX128">INDEX(Dados!$1:$350,MATCH($B128,Dados!$N:$N,0),MATCH(AX$1,Dados!$1:$1,0))</f>
        <v>0</v>
      </c>
      <c r="AY128" s="43">
        <f t="array" ref="AY128">INDEX(Dados!$1:$350,MATCH($B128,Dados!$N:$N,0),MATCH(AY$1,Dados!$1:$1,0))</f>
        <v>2</v>
      </c>
      <c r="AZ128" s="43">
        <f t="array" ref="AZ128">INDEX(Dados!$1:$350,MATCH($B128,Dados!$N:$N,0),MATCH(AZ$1,Dados!$1:$1,0))</f>
        <v>280</v>
      </c>
      <c r="BA128" s="43">
        <f t="array" ref="BA128">INDEX(Dados!$1:$350,MATCH($B128,Dados!$N:$N,0),MATCH(BA$1,Dados!$1:$1,0))</f>
        <v>2</v>
      </c>
      <c r="BB128" s="43">
        <f t="array" ref="BB128">INDEX(Dados!$1:$350,MATCH($B128,Dados!$N:$N,0),MATCH(BB$1,Dados!$1:$1,0))</f>
        <v>5</v>
      </c>
      <c r="BC128" s="43">
        <f t="array" ref="BC128">INDEX(Dados!$1:$350,MATCH($B128,Dados!$N:$N,0),MATCH(BC$1,Dados!$1:$1,0))</f>
        <v>6</v>
      </c>
      <c r="BD128" s="43">
        <f t="array" ref="BD128">INDEX(Dados!$1:$350,MATCH($B128,Dados!$N:$N,0),MATCH(BD$1,Dados!$1:$1,0))</f>
        <v>2</v>
      </c>
      <c r="BE128" s="43">
        <f t="array" ref="BE128">INDEX(Dados!$1:$350,MATCH($B128,Dados!$N:$N,0),MATCH(BE$1,Dados!$1:$1,0))</f>
        <v>0</v>
      </c>
      <c r="BF128" s="43">
        <f t="array" ref="BF128">INDEX(Dados!$1:$350,MATCH($B128,Dados!$N:$N,0),MATCH(BF$1,Dados!$1:$1,0))</f>
        <v>1</v>
      </c>
      <c r="BG128" s="43">
        <f t="array" ref="BG128">INDEX(Dados!$1:$350,MATCH($B128,Dados!$N:$N,0),MATCH(BG$1,Dados!$1:$1,0))</f>
        <v>0</v>
      </c>
      <c r="BH128" s="43">
        <f t="array" ref="BH128">INDEX(Dados!$1:$350,MATCH($B128,Dados!$N:$N,0),MATCH(BH$1,Dados!$1:$1,0))</f>
        <v>1</v>
      </c>
      <c r="BI128" s="43">
        <f t="array" ref="BI128">INDEX(Dados!$1:$350,MATCH($B128,Dados!$N:$N,0),MATCH(BI$1,Dados!$1:$1,0))</f>
        <v>1</v>
      </c>
    </row>
    <row r="129">
      <c r="A129" s="3">
        <v>4.8754462843E10</v>
      </c>
      <c r="B129" s="3" t="s">
        <v>270</v>
      </c>
      <c r="C129" s="3" t="s">
        <v>280</v>
      </c>
      <c r="D129" s="43">
        <f t="array" ref="D129">INDEX(Dados!$1:$350,MATCH($B129,Dados!$N:$N,0),MATCH(D$1,Dados!$1:$1,0))</f>
        <v>18</v>
      </c>
      <c r="E129" s="44" t="s">
        <v>2562</v>
      </c>
      <c r="F129" s="43" t="s">
        <v>92</v>
      </c>
      <c r="G129" s="43">
        <f t="array" ref="G129">INDEX(Dados!$1:$350,MATCH($B129,Dados!$N:$N,0),MATCH(G$1,Dados!$1:$1,0))</f>
        <v>2023</v>
      </c>
      <c r="H129" s="43">
        <f t="array" ref="H129">INDEX(Dados!$1:$350,MATCH($B129,Dados!$N:$N,0),MATCH(H$1,Dados!$1:$1,0))</f>
        <v>3</v>
      </c>
      <c r="I129" s="43">
        <f t="array" ref="I129">INDEX(Dados!$1:$350,MATCH($B129,Dados!$N:$N,0),MATCH(I$1,Dados!$1:$1,0))</f>
        <v>6</v>
      </c>
      <c r="J129" s="43">
        <f t="array" ref="J129">INDEX(Dados!$1:$350,MATCH($B129,Dados!$N:$N,0),MATCH(J$1,Dados!$1:$1,0))</f>
        <v>0</v>
      </c>
      <c r="K129" s="43">
        <f t="array" ref="K129">INDEX(Dados!$1:$350,MATCH($B129,Dados!$N:$N,0),MATCH(K$1,Dados!$1:$1,0))</f>
        <v>2</v>
      </c>
      <c r="L129" s="43">
        <f t="array" ref="L129">INDEX(Dados!$1:$350,MATCH($B129,Dados!$N:$N,0),MATCH(L$1,Dados!$1:$1,0))</f>
        <v>0</v>
      </c>
      <c r="M129" s="43">
        <f t="array" ref="M129">INDEX(Dados!$1:$350,MATCH($B129,Dados!$N:$N,0),MATCH(M$1,Dados!$1:$1,0))</f>
        <v>2</v>
      </c>
      <c r="N129" s="43">
        <f t="array" ref="N129">INDEX(Dados!$1:$350,MATCH($B129,Dados!$N:$N,0),MATCH(N$1,Dados!$1:$1,0))</f>
        <v>0</v>
      </c>
      <c r="O129" s="43">
        <f t="array" ref="O129">INDEX(Dados!$1:$350,MATCH($B129,Dados!$N:$N,0),MATCH(O$1,Dados!$1:$1,0))</f>
        <v>2</v>
      </c>
      <c r="P129" s="43">
        <f t="array" ref="P129">INDEX(Dados!$1:$350,MATCH($B129,Dados!$N:$N,0),MATCH(P$1,Dados!$1:$1,0))</f>
        <v>0</v>
      </c>
      <c r="Q129" s="43">
        <f t="array" ref="Q129">INDEX(Dados!$1:$350,MATCH($B129,Dados!$N:$N,0),MATCH(Q$1,Dados!$1:$1,0))</f>
        <v>2</v>
      </c>
      <c r="R129" s="43">
        <f t="array" ref="R129">INDEX(Dados!$1:$350,MATCH($B129,Dados!$N:$N,0),MATCH(R$1,Dados!$1:$1,0))</f>
        <v>0</v>
      </c>
      <c r="S129" s="43">
        <f t="array" ref="S129">INDEX(Dados!$1:$350,MATCH($B129,Dados!$N:$N,0),MATCH(S$1,Dados!$1:$1,0))</f>
        <v>2</v>
      </c>
      <c r="T129" s="43">
        <f t="array" ref="T129">INDEX(Dados!$1:$350,MATCH($B129,Dados!$N:$N,0),MATCH(T$1,Dados!$1:$1,0))</f>
        <v>0</v>
      </c>
      <c r="U129" s="43">
        <f t="array" ref="U129">INDEX(Dados!$1:$350,MATCH($B129,Dados!$N:$N,0),MATCH(U$1,Dados!$1:$1,0))</f>
        <v>2</v>
      </c>
      <c r="V129" s="43">
        <f t="array" ref="V129">INDEX(Dados!$1:$350,MATCH($B129,Dados!$N:$N,0),MATCH(V$1,Dados!$1:$1,0))</f>
        <v>600</v>
      </c>
      <c r="W129" s="43">
        <f t="array" ref="W129">INDEX(Dados!$1:$350,MATCH($B129,Dados!$N:$N,0),MATCH(W$1,Dados!$1:$1,0))</f>
        <v>0</v>
      </c>
      <c r="X129" s="43">
        <f t="array" ref="X129">INDEX(Dados!$1:$350,MATCH($B129,Dados!$N:$N,0),MATCH(X$1,Dados!$1:$1,0))</f>
        <v>1</v>
      </c>
      <c r="Y129" s="43">
        <f t="array" ref="Y129">INDEX(Dados!$1:$350,MATCH($B129,Dados!$N:$N,0),MATCH(Y$1,Dados!$1:$1,0))</f>
        <v>2</v>
      </c>
      <c r="Z129" s="43">
        <f t="array" ref="Z129">INDEX(Dados!$1:$350,MATCH($B129,Dados!$N:$N,0),MATCH(Z$1,Dados!$1:$1,0))</f>
        <v>0</v>
      </c>
      <c r="AA129" s="43">
        <f t="array" ref="AA129">INDEX(Dados!$1:$350,MATCH($B129,Dados!$N:$N,0),MATCH(AA$1,Dados!$1:$1,0))</f>
        <v>2</v>
      </c>
      <c r="AB129" s="45">
        <v>0.0</v>
      </c>
      <c r="AC129" s="45">
        <v>2.0</v>
      </c>
      <c r="AD129" s="43">
        <f t="array" ref="AD129">INDEX(Dados!$1:$350,MATCH($B129,Dados!$N:$N,0),MATCH(AD$1,Dados!$1:$1,0))</f>
        <v>44</v>
      </c>
      <c r="AE129" s="43">
        <f t="array" ref="AE129">INDEX(Dados!$1:$350,MATCH($B129,Dados!$N:$N,0),MATCH(AE$1,Dados!$1:$1,0))</f>
        <v>2</v>
      </c>
      <c r="AF129" s="43">
        <f t="array" ref="AF129">INDEX(Dados!$1:$350,MATCH($B129,Dados!$N:$N,0),MATCH(AF$1,Dados!$1:$1,0))</f>
        <v>60</v>
      </c>
      <c r="AG129" s="43">
        <f t="array" ref="AG129">INDEX(Dados!$1:$350,MATCH($B129,Dados!$N:$N,0),MATCH(AG$1,Dados!$1:$1,0))</f>
        <v>0</v>
      </c>
      <c r="AH129" s="43">
        <f t="array" ref="AH129">INDEX(Dados!$1:$350,MATCH($B129,Dados!$N:$N,0),MATCH(AH$1,Dados!$1:$1,0))</f>
        <v>0</v>
      </c>
      <c r="AI129" s="43">
        <f t="array" ref="AI129">INDEX(Dados!$1:$350,MATCH($B129,Dados!$N:$N,0),MATCH(AI$1,Dados!$1:$1,0))</f>
        <v>2</v>
      </c>
      <c r="AJ129" s="43">
        <f t="array" ref="AJ129">INDEX(Dados!$1:$350,MATCH($B129,Dados!$N:$N,0),MATCH(AJ$1,Dados!$1:$1,0))</f>
        <v>0</v>
      </c>
      <c r="AK129" s="43">
        <f t="array" ref="AK129">INDEX(Dados!$1:$350,MATCH($B129,Dados!$N:$N,0),MATCH(AK$1,Dados!$1:$1,0))</f>
        <v>2</v>
      </c>
      <c r="AL129" s="3">
        <v>0.0</v>
      </c>
      <c r="AM129" s="3">
        <v>2.0</v>
      </c>
      <c r="AN129" s="43">
        <f t="array" ref="AN129">INDEX(Dados!$1:$350,MATCH($B129,Dados!$N:$N,0),MATCH(AN$1,Dados!$1:$1,0))</f>
        <v>30</v>
      </c>
      <c r="AO129" s="43">
        <f t="array" ref="AO129">INDEX(Dados!$1:$350,MATCH($B129,Dados!$N:$N,0),MATCH(AO$1,Dados!$1:$1,0))</f>
        <v>0</v>
      </c>
      <c r="AP129" s="43">
        <f t="array" ref="AP129">INDEX(Dados!$1:$350,MATCH($B129,Dados!$N:$N,0),MATCH(AP$1,Dados!$1:$1,0))</f>
        <v>0</v>
      </c>
      <c r="AQ129" s="43">
        <f t="array" ref="AQ129">INDEX(Dados!$1:$350,MATCH($B129,Dados!$N:$N,0),MATCH(AQ$1,Dados!$1:$1,0))</f>
        <v>2</v>
      </c>
      <c r="AR129" s="43">
        <f t="array" ref="AR129">INDEX(Dados!$1:$350,MATCH($B129,Dados!$N:$N,0),MATCH(AR$1,Dados!$1:$1,0))</f>
        <v>168</v>
      </c>
      <c r="AS129" s="3">
        <v>2.0</v>
      </c>
      <c r="AT129" s="43">
        <f t="array" ref="AT129">INDEX(Dados!$1:$350,MATCH($B129,Dados!$N:$N,0),MATCH(AT$1,Dados!$1:$1,0))</f>
        <v>0</v>
      </c>
      <c r="AU129" s="43">
        <f t="array" ref="AU129">INDEX(Dados!$1:$350,MATCH($B129,Dados!$N:$N,0),MATCH(AU$1,Dados!$1:$1,0))</f>
        <v>2</v>
      </c>
      <c r="AV129" s="43">
        <f t="array" ref="AV129">INDEX(Dados!$1:$350,MATCH($B129,Dados!$N:$N,0),MATCH(AV$1,Dados!$1:$1,0))</f>
        <v>0</v>
      </c>
      <c r="AW129" s="43">
        <f t="array" ref="AW129">INDEX(Dados!$1:$350,MATCH($B129,Dados!$N:$N,0),MATCH(AW$1,Dados!$1:$1,0))</f>
        <v>2</v>
      </c>
      <c r="AX129" s="43">
        <f t="array" ref="AX129">INDEX(Dados!$1:$350,MATCH($B129,Dados!$N:$N,0),MATCH(AX$1,Dados!$1:$1,0))</f>
        <v>0</v>
      </c>
      <c r="AY129" s="43">
        <f t="array" ref="AY129">INDEX(Dados!$1:$350,MATCH($B129,Dados!$N:$N,0),MATCH(AY$1,Dados!$1:$1,0))</f>
        <v>2</v>
      </c>
      <c r="AZ129" s="43">
        <f t="array" ref="AZ129">INDEX(Dados!$1:$350,MATCH($B129,Dados!$N:$N,0),MATCH(AZ$1,Dados!$1:$1,0))</f>
        <v>130</v>
      </c>
      <c r="BA129" s="43">
        <f t="array" ref="BA129">INDEX(Dados!$1:$350,MATCH($B129,Dados!$N:$N,0),MATCH(BA$1,Dados!$1:$1,0))</f>
        <v>2</v>
      </c>
      <c r="BB129" s="43">
        <f t="array" ref="BB129">INDEX(Dados!$1:$350,MATCH($B129,Dados!$N:$N,0),MATCH(BB$1,Dados!$1:$1,0))</f>
        <v>4</v>
      </c>
      <c r="BC129" s="43">
        <f t="array" ref="BC129">INDEX(Dados!$1:$350,MATCH($B129,Dados!$N:$N,0),MATCH(BC$1,Dados!$1:$1,0))</f>
        <v>5</v>
      </c>
      <c r="BD129" s="43">
        <f t="array" ref="BD129">INDEX(Dados!$1:$350,MATCH($B129,Dados!$N:$N,0),MATCH(BD$1,Dados!$1:$1,0))</f>
        <v>4</v>
      </c>
      <c r="BE129" s="43">
        <f t="array" ref="BE129">INDEX(Dados!$1:$350,MATCH($B129,Dados!$N:$N,0),MATCH(BE$1,Dados!$1:$1,0))</f>
        <v>0</v>
      </c>
      <c r="BF129" s="43">
        <f t="array" ref="BF129">INDEX(Dados!$1:$350,MATCH($B129,Dados!$N:$N,0),MATCH(BF$1,Dados!$1:$1,0))</f>
        <v>0</v>
      </c>
      <c r="BG129" s="43">
        <f t="array" ref="BG129">INDEX(Dados!$1:$350,MATCH($B129,Dados!$N:$N,0),MATCH(BG$1,Dados!$1:$1,0))</f>
        <v>0</v>
      </c>
      <c r="BH129" s="43">
        <f t="array" ref="BH129">INDEX(Dados!$1:$350,MATCH($B129,Dados!$N:$N,0),MATCH(BH$1,Dados!$1:$1,0))</f>
        <v>1</v>
      </c>
      <c r="BI129" s="43">
        <f t="array" ref="BI129">INDEX(Dados!$1:$350,MATCH($B129,Dados!$N:$N,0),MATCH(BI$1,Dados!$1:$1,0))</f>
        <v>1</v>
      </c>
    </row>
    <row r="130">
      <c r="A130" s="3">
        <v>5.214861486E10</v>
      </c>
      <c r="B130" s="3" t="s">
        <v>2120</v>
      </c>
      <c r="C130" s="3" t="s">
        <v>2119</v>
      </c>
      <c r="D130" s="43">
        <f t="array" ref="D130">INDEX(Dados!$1:$350,MATCH($B130,Dados!$N:$N,0),MATCH(D$1,Dados!$1:$1,0))</f>
        <v>18</v>
      </c>
      <c r="E130" s="44" t="s">
        <v>2562</v>
      </c>
      <c r="F130" s="43" t="s">
        <v>92</v>
      </c>
      <c r="G130" s="43">
        <f t="array" ref="G130">INDEX(Dados!$1:$350,MATCH($B130,Dados!$N:$N,0),MATCH(G$1,Dados!$1:$1,0))</f>
        <v>2022</v>
      </c>
      <c r="H130" s="43">
        <f t="array" ref="H130">INDEX(Dados!$1:$350,MATCH($B130,Dados!$N:$N,0),MATCH(H$1,Dados!$1:$1,0))</f>
        <v>4</v>
      </c>
      <c r="I130" s="43">
        <f t="array" ref="I130">INDEX(Dados!$1:$350,MATCH($B130,Dados!$N:$N,0),MATCH(I$1,Dados!$1:$1,0))</f>
        <v>8</v>
      </c>
      <c r="J130" s="43">
        <f t="array" ref="J130">INDEX(Dados!$1:$350,MATCH($B130,Dados!$N:$N,0),MATCH(J$1,Dados!$1:$1,0))</f>
        <v>0</v>
      </c>
      <c r="K130" s="43">
        <f t="array" ref="K130">INDEX(Dados!$1:$350,MATCH($B130,Dados!$N:$N,0),MATCH(K$1,Dados!$1:$1,0))</f>
        <v>2</v>
      </c>
      <c r="L130" s="43">
        <f t="array" ref="L130">INDEX(Dados!$1:$350,MATCH($B130,Dados!$N:$N,0),MATCH(L$1,Dados!$1:$1,0))</f>
        <v>0</v>
      </c>
      <c r="M130" s="43">
        <f t="array" ref="M130">INDEX(Dados!$1:$350,MATCH($B130,Dados!$N:$N,0),MATCH(M$1,Dados!$1:$1,0))</f>
        <v>2</v>
      </c>
      <c r="N130" s="43">
        <f t="array" ref="N130">INDEX(Dados!$1:$350,MATCH($B130,Dados!$N:$N,0),MATCH(N$1,Dados!$1:$1,0))</f>
        <v>0</v>
      </c>
      <c r="O130" s="43">
        <f t="array" ref="O130">INDEX(Dados!$1:$350,MATCH($B130,Dados!$N:$N,0),MATCH(O$1,Dados!$1:$1,0))</f>
        <v>2</v>
      </c>
      <c r="P130" s="43">
        <f t="array" ref="P130">INDEX(Dados!$1:$350,MATCH($B130,Dados!$N:$N,0),MATCH(P$1,Dados!$1:$1,0))</f>
        <v>0</v>
      </c>
      <c r="Q130" s="43">
        <f t="array" ref="Q130">INDEX(Dados!$1:$350,MATCH($B130,Dados!$N:$N,0),MATCH(Q$1,Dados!$1:$1,0))</f>
        <v>2</v>
      </c>
      <c r="R130" s="43">
        <f t="array" ref="R130">INDEX(Dados!$1:$350,MATCH($B130,Dados!$N:$N,0),MATCH(R$1,Dados!$1:$1,0))</f>
        <v>0</v>
      </c>
      <c r="S130" s="43">
        <f t="array" ref="S130">INDEX(Dados!$1:$350,MATCH($B130,Dados!$N:$N,0),MATCH(S$1,Dados!$1:$1,0))</f>
        <v>2</v>
      </c>
      <c r="T130" s="43">
        <f t="array" ref="T130">INDEX(Dados!$1:$350,MATCH($B130,Dados!$N:$N,0),MATCH(T$1,Dados!$1:$1,0))</f>
        <v>0</v>
      </c>
      <c r="U130" s="43">
        <f t="array" ref="U130">INDEX(Dados!$1:$350,MATCH($B130,Dados!$N:$N,0),MATCH(U$1,Dados!$1:$1,0))</f>
        <v>2</v>
      </c>
      <c r="V130" s="43">
        <f t="array" ref="V130">INDEX(Dados!$1:$350,MATCH($B130,Dados!$N:$N,0),MATCH(V$1,Dados!$1:$1,0))</f>
        <v>600</v>
      </c>
      <c r="W130" s="43">
        <f t="array" ref="W130">INDEX(Dados!$1:$350,MATCH($B130,Dados!$N:$N,0),MATCH(W$1,Dados!$1:$1,0))</f>
        <v>2</v>
      </c>
      <c r="X130" s="43">
        <f t="array" ref="X130">INDEX(Dados!$1:$350,MATCH($B130,Dados!$N:$N,0),MATCH(X$1,Dados!$1:$1,0))</f>
        <v>1</v>
      </c>
      <c r="Y130" s="43">
        <f t="array" ref="Y130">INDEX(Dados!$1:$350,MATCH($B130,Dados!$N:$N,0),MATCH(Y$1,Dados!$1:$1,0))</f>
        <v>2</v>
      </c>
      <c r="Z130" s="43">
        <f t="array" ref="Z130">INDEX(Dados!$1:$350,MATCH($B130,Dados!$N:$N,0),MATCH(Z$1,Dados!$1:$1,0))</f>
        <v>0</v>
      </c>
      <c r="AA130" s="43">
        <f t="array" ref="AA130">INDEX(Dados!$1:$350,MATCH($B130,Dados!$N:$N,0),MATCH(AA$1,Dados!$1:$1,0))</f>
        <v>2</v>
      </c>
      <c r="AB130" s="45">
        <v>0.0</v>
      </c>
      <c r="AC130" s="45">
        <v>2.0</v>
      </c>
      <c r="AD130" s="43">
        <f t="array" ref="AD130">INDEX(Dados!$1:$350,MATCH($B130,Dados!$N:$N,0),MATCH(AD$1,Dados!$1:$1,0))</f>
        <v>27</v>
      </c>
      <c r="AE130" s="43">
        <f t="array" ref="AE130">INDEX(Dados!$1:$350,MATCH($B130,Dados!$N:$N,0),MATCH(AE$1,Dados!$1:$1,0))</f>
        <v>2</v>
      </c>
      <c r="AF130" s="43">
        <f t="array" ref="AF130">INDEX(Dados!$1:$350,MATCH($B130,Dados!$N:$N,0),MATCH(AF$1,Dados!$1:$1,0))</f>
        <v>136</v>
      </c>
      <c r="AG130" s="43">
        <f t="array" ref="AG130">INDEX(Dados!$1:$350,MATCH($B130,Dados!$N:$N,0),MATCH(AG$1,Dados!$1:$1,0))</f>
        <v>2</v>
      </c>
      <c r="AH130" s="43">
        <f t="array" ref="AH130">INDEX(Dados!$1:$350,MATCH($B130,Dados!$N:$N,0),MATCH(AH$1,Dados!$1:$1,0))</f>
        <v>0</v>
      </c>
      <c r="AI130" s="43">
        <f t="array" ref="AI130">INDEX(Dados!$1:$350,MATCH($B130,Dados!$N:$N,0),MATCH(AI$1,Dados!$1:$1,0))</f>
        <v>2</v>
      </c>
      <c r="AJ130" s="43">
        <f t="array" ref="AJ130">INDEX(Dados!$1:$350,MATCH($B130,Dados!$N:$N,0),MATCH(AJ$1,Dados!$1:$1,0))</f>
        <v>0</v>
      </c>
      <c r="AK130" s="43">
        <f t="array" ref="AK130">INDEX(Dados!$1:$350,MATCH($B130,Dados!$N:$N,0),MATCH(AK$1,Dados!$1:$1,0))</f>
        <v>2</v>
      </c>
      <c r="AL130" s="3">
        <v>0.0</v>
      </c>
      <c r="AM130" s="3">
        <v>2.0</v>
      </c>
      <c r="AN130" s="43">
        <f t="array" ref="AN130">INDEX(Dados!$1:$350,MATCH($B130,Dados!$N:$N,0),MATCH(AN$1,Dados!$1:$1,0))</f>
        <v>0</v>
      </c>
      <c r="AO130" s="43">
        <f t="array" ref="AO130">INDEX(Dados!$1:$350,MATCH($B130,Dados!$N:$N,0),MATCH(AO$1,Dados!$1:$1,0))</f>
        <v>2</v>
      </c>
      <c r="AP130" s="43">
        <f t="array" ref="AP130">INDEX(Dados!$1:$350,MATCH($B130,Dados!$N:$N,0),MATCH(AP$1,Dados!$1:$1,0))</f>
        <v>180</v>
      </c>
      <c r="AQ130" s="43">
        <f t="array" ref="AQ130">INDEX(Dados!$1:$350,MATCH($B130,Dados!$N:$N,0),MATCH(AQ$1,Dados!$1:$1,0))</f>
        <v>0</v>
      </c>
      <c r="AR130" s="43">
        <f t="array" ref="AR130">INDEX(Dados!$1:$350,MATCH($B130,Dados!$N:$N,0),MATCH(AR$1,Dados!$1:$1,0))</f>
        <v>0</v>
      </c>
      <c r="AS130" s="3">
        <v>2.0</v>
      </c>
      <c r="AT130" s="43">
        <f t="array" ref="AT130">INDEX(Dados!$1:$350,MATCH($B130,Dados!$N:$N,0),MATCH(AT$1,Dados!$1:$1,0))</f>
        <v>0</v>
      </c>
      <c r="AU130" s="43">
        <f t="array" ref="AU130">INDEX(Dados!$1:$350,MATCH($B130,Dados!$N:$N,0),MATCH(AU$1,Dados!$1:$1,0))</f>
        <v>2</v>
      </c>
      <c r="AV130" s="43">
        <f t="array" ref="AV130">INDEX(Dados!$1:$350,MATCH($B130,Dados!$N:$N,0),MATCH(AV$1,Dados!$1:$1,0))</f>
        <v>0</v>
      </c>
      <c r="AW130" s="43">
        <f t="array" ref="AW130">INDEX(Dados!$1:$350,MATCH($B130,Dados!$N:$N,0),MATCH(AW$1,Dados!$1:$1,0))</f>
        <v>2</v>
      </c>
      <c r="AX130" s="43">
        <f t="array" ref="AX130">INDEX(Dados!$1:$350,MATCH($B130,Dados!$N:$N,0),MATCH(AX$1,Dados!$1:$1,0))</f>
        <v>0</v>
      </c>
      <c r="AY130" s="43">
        <f t="array" ref="AY130">INDEX(Dados!$1:$350,MATCH($B130,Dados!$N:$N,0),MATCH(AY$1,Dados!$1:$1,0))</f>
        <v>2</v>
      </c>
      <c r="AZ130" s="43">
        <f t="array" ref="AZ130">INDEX(Dados!$1:$350,MATCH($B130,Dados!$N:$N,0),MATCH(AZ$1,Dados!$1:$1,0))</f>
        <v>120</v>
      </c>
      <c r="BA130" s="43">
        <f t="array" ref="BA130">INDEX(Dados!$1:$350,MATCH($B130,Dados!$N:$N,0),MATCH(BA$1,Dados!$1:$1,0))</f>
        <v>2</v>
      </c>
      <c r="BB130" s="43">
        <f t="array" ref="BB130">INDEX(Dados!$1:$350,MATCH($B130,Dados!$N:$N,0),MATCH(BB$1,Dados!$1:$1,0))</f>
        <v>2</v>
      </c>
      <c r="BC130" s="43">
        <f t="array" ref="BC130">INDEX(Dados!$1:$350,MATCH($B130,Dados!$N:$N,0),MATCH(BC$1,Dados!$1:$1,0))</f>
        <v>5</v>
      </c>
      <c r="BD130" s="43">
        <f t="array" ref="BD130">INDEX(Dados!$1:$350,MATCH($B130,Dados!$N:$N,0),MATCH(BD$1,Dados!$1:$1,0))</f>
        <v>3</v>
      </c>
      <c r="BE130" s="43">
        <f t="array" ref="BE130">INDEX(Dados!$1:$350,MATCH($B130,Dados!$N:$N,0),MATCH(BE$1,Dados!$1:$1,0))</f>
        <v>0</v>
      </c>
      <c r="BF130" s="43">
        <f t="array" ref="BF130">INDEX(Dados!$1:$350,MATCH($B130,Dados!$N:$N,0),MATCH(BF$1,Dados!$1:$1,0))</f>
        <v>0</v>
      </c>
      <c r="BG130" s="43">
        <f t="array" ref="BG130">INDEX(Dados!$1:$350,MATCH($B130,Dados!$N:$N,0),MATCH(BG$1,Dados!$1:$1,0))</f>
        <v>0</v>
      </c>
      <c r="BH130" s="43">
        <f t="array" ref="BH130">INDEX(Dados!$1:$350,MATCH($B130,Dados!$N:$N,0),MATCH(BH$1,Dados!$1:$1,0))</f>
        <v>2</v>
      </c>
      <c r="BI130" s="43">
        <f t="array" ref="BI130">INDEX(Dados!$1:$350,MATCH($B130,Dados!$N:$N,0),MATCH(BI$1,Dados!$1:$1,0))</f>
        <v>2</v>
      </c>
    </row>
    <row r="131">
      <c r="A131" s="3">
        <v>5.3441993845E10</v>
      </c>
      <c r="B131" s="3" t="s">
        <v>997</v>
      </c>
      <c r="C131" s="3" t="s">
        <v>996</v>
      </c>
      <c r="D131" s="43">
        <f t="array" ref="D131">INDEX(Dados!$1:$350,MATCH($B131,Dados!$N:$N,0),MATCH(D$1,Dados!$1:$1,0))</f>
        <v>20</v>
      </c>
      <c r="E131" s="44" t="s">
        <v>2562</v>
      </c>
      <c r="F131" s="43" t="s">
        <v>92</v>
      </c>
      <c r="G131" s="43">
        <f t="array" ref="G131">INDEX(Dados!$1:$350,MATCH($B131,Dados!$N:$N,0),MATCH(G$1,Dados!$1:$1,0))</f>
        <v>2023</v>
      </c>
      <c r="H131" s="43">
        <f t="array" ref="H131">INDEX(Dados!$1:$350,MATCH($B131,Dados!$N:$N,0),MATCH(H$1,Dados!$1:$1,0))</f>
        <v>4</v>
      </c>
      <c r="I131" s="43">
        <f t="array" ref="I131">INDEX(Dados!$1:$350,MATCH($B131,Dados!$N:$N,0),MATCH(I$1,Dados!$1:$1,0))</f>
        <v>8</v>
      </c>
      <c r="J131" s="43">
        <f t="array" ref="J131">INDEX(Dados!$1:$350,MATCH($B131,Dados!$N:$N,0),MATCH(J$1,Dados!$1:$1,0))</f>
        <v>0</v>
      </c>
      <c r="K131" s="43">
        <f t="array" ref="K131">INDEX(Dados!$1:$350,MATCH($B131,Dados!$N:$N,0),MATCH(K$1,Dados!$1:$1,0))</f>
        <v>2</v>
      </c>
      <c r="L131" s="43">
        <f t="array" ref="L131">INDEX(Dados!$1:$350,MATCH($B131,Dados!$N:$N,0),MATCH(L$1,Dados!$1:$1,0))</f>
        <v>0</v>
      </c>
      <c r="M131" s="43">
        <f t="array" ref="M131">INDEX(Dados!$1:$350,MATCH($B131,Dados!$N:$N,0),MATCH(M$1,Dados!$1:$1,0))</f>
        <v>2</v>
      </c>
      <c r="N131" s="43">
        <f t="array" ref="N131">INDEX(Dados!$1:$350,MATCH($B131,Dados!$N:$N,0),MATCH(N$1,Dados!$1:$1,0))</f>
        <v>5297</v>
      </c>
      <c r="O131" s="43">
        <f t="array" ref="O131">INDEX(Dados!$1:$350,MATCH($B131,Dados!$N:$N,0),MATCH(O$1,Dados!$1:$1,0))</f>
        <v>2</v>
      </c>
      <c r="P131" s="43">
        <f t="array" ref="P131">INDEX(Dados!$1:$350,MATCH($B131,Dados!$N:$N,0),MATCH(P$1,Dados!$1:$1,0))</f>
        <v>0</v>
      </c>
      <c r="Q131" s="43">
        <f t="array" ref="Q131">INDEX(Dados!$1:$350,MATCH($B131,Dados!$N:$N,0),MATCH(Q$1,Dados!$1:$1,0))</f>
        <v>2</v>
      </c>
      <c r="R131" s="43">
        <f t="array" ref="R131">INDEX(Dados!$1:$350,MATCH($B131,Dados!$N:$N,0),MATCH(R$1,Dados!$1:$1,0))</f>
        <v>0</v>
      </c>
      <c r="S131" s="43">
        <f t="array" ref="S131">INDEX(Dados!$1:$350,MATCH($B131,Dados!$N:$N,0),MATCH(S$1,Dados!$1:$1,0))</f>
        <v>2</v>
      </c>
      <c r="T131" s="43">
        <f t="array" ref="T131">INDEX(Dados!$1:$350,MATCH($B131,Dados!$N:$N,0),MATCH(T$1,Dados!$1:$1,0))</f>
        <v>350</v>
      </c>
      <c r="U131" s="43">
        <f t="array" ref="U131">INDEX(Dados!$1:$350,MATCH($B131,Dados!$N:$N,0),MATCH(U$1,Dados!$1:$1,0))</f>
        <v>0</v>
      </c>
      <c r="V131" s="43">
        <f t="array" ref="V131">INDEX(Dados!$1:$350,MATCH($B131,Dados!$N:$N,0),MATCH(V$1,Dados!$1:$1,0))</f>
        <v>0</v>
      </c>
      <c r="W131" s="43">
        <f t="array" ref="W131">INDEX(Dados!$1:$350,MATCH($B131,Dados!$N:$N,0),MATCH(W$1,Dados!$1:$1,0))</f>
        <v>2</v>
      </c>
      <c r="X131" s="43">
        <f t="array" ref="X131">INDEX(Dados!$1:$350,MATCH($B131,Dados!$N:$N,0),MATCH(X$1,Dados!$1:$1,0))</f>
        <v>1</v>
      </c>
      <c r="Y131" s="43">
        <f t="array" ref="Y131">INDEX(Dados!$1:$350,MATCH($B131,Dados!$N:$N,0),MATCH(Y$1,Dados!$1:$1,0))</f>
        <v>2</v>
      </c>
      <c r="Z131" s="43">
        <f t="array" ref="Z131">INDEX(Dados!$1:$350,MATCH($B131,Dados!$N:$N,0),MATCH(Z$1,Dados!$1:$1,0))</f>
        <v>610</v>
      </c>
      <c r="AA131" s="43">
        <f t="array" ref="AA131">INDEX(Dados!$1:$350,MATCH($B131,Dados!$N:$N,0),MATCH(AA$1,Dados!$1:$1,0))</f>
        <v>2</v>
      </c>
      <c r="AB131" s="45">
        <v>0.0</v>
      </c>
      <c r="AC131" s="45">
        <v>2.0</v>
      </c>
      <c r="AD131" s="43">
        <f t="array" ref="AD131">INDEX(Dados!$1:$350,MATCH($B131,Dados!$N:$N,0),MATCH(AD$1,Dados!$1:$1,0))</f>
        <v>0</v>
      </c>
      <c r="AE131" s="43">
        <f t="array" ref="AE131">INDEX(Dados!$1:$350,MATCH($B131,Dados!$N:$N,0),MATCH(AE$1,Dados!$1:$1,0))</f>
        <v>2</v>
      </c>
      <c r="AF131" s="43">
        <f t="array" ref="AF131">INDEX(Dados!$1:$350,MATCH($B131,Dados!$N:$N,0),MATCH(AF$1,Dados!$1:$1,0))</f>
        <v>0</v>
      </c>
      <c r="AG131" s="43">
        <f t="array" ref="AG131">INDEX(Dados!$1:$350,MATCH($B131,Dados!$N:$N,0),MATCH(AG$1,Dados!$1:$1,0))</f>
        <v>1</v>
      </c>
      <c r="AH131" s="43">
        <f t="array" ref="AH131">INDEX(Dados!$1:$350,MATCH($B131,Dados!$N:$N,0),MATCH(AH$1,Dados!$1:$1,0))</f>
        <v>1860</v>
      </c>
      <c r="AI131" s="43">
        <f t="array" ref="AI131">INDEX(Dados!$1:$350,MATCH($B131,Dados!$N:$N,0),MATCH(AI$1,Dados!$1:$1,0))</f>
        <v>2</v>
      </c>
      <c r="AJ131" s="43">
        <f t="array" ref="AJ131">INDEX(Dados!$1:$350,MATCH($B131,Dados!$N:$N,0),MATCH(AJ$1,Dados!$1:$1,0))</f>
        <v>644</v>
      </c>
      <c r="AK131" s="43">
        <f t="array" ref="AK131">INDEX(Dados!$1:$350,MATCH($B131,Dados!$N:$N,0),MATCH(AK$1,Dados!$1:$1,0))</f>
        <v>2</v>
      </c>
      <c r="AL131" s="3">
        <v>0.0</v>
      </c>
      <c r="AM131" s="3">
        <v>2.0</v>
      </c>
      <c r="AN131" s="43">
        <f t="array" ref="AN131">INDEX(Dados!$1:$350,MATCH($B131,Dados!$N:$N,0),MATCH(AN$1,Dados!$1:$1,0))</f>
        <v>115</v>
      </c>
      <c r="AO131" s="43">
        <f t="array" ref="AO131">INDEX(Dados!$1:$350,MATCH($B131,Dados!$N:$N,0),MATCH(AO$1,Dados!$1:$1,0))</f>
        <v>2</v>
      </c>
      <c r="AP131" s="43">
        <f t="array" ref="AP131">INDEX(Dados!$1:$350,MATCH($B131,Dados!$N:$N,0),MATCH(AP$1,Dados!$1:$1,0))</f>
        <v>0</v>
      </c>
      <c r="AQ131" s="43">
        <f t="array" ref="AQ131">INDEX(Dados!$1:$350,MATCH($B131,Dados!$N:$N,0),MATCH(AQ$1,Dados!$1:$1,0))</f>
        <v>2</v>
      </c>
      <c r="AR131" s="43">
        <f t="array" ref="AR131">INDEX(Dados!$1:$350,MATCH($B131,Dados!$N:$N,0),MATCH(AR$1,Dados!$1:$1,0))</f>
        <v>300</v>
      </c>
      <c r="AS131" s="3">
        <v>2.0</v>
      </c>
      <c r="AT131" s="43">
        <f t="array" ref="AT131">INDEX(Dados!$1:$350,MATCH($B131,Dados!$N:$N,0),MATCH(AT$1,Dados!$1:$1,0))</f>
        <v>0</v>
      </c>
      <c r="AU131" s="43">
        <f t="array" ref="AU131">INDEX(Dados!$1:$350,MATCH($B131,Dados!$N:$N,0),MATCH(AU$1,Dados!$1:$1,0))</f>
        <v>2</v>
      </c>
      <c r="AV131" s="43">
        <f t="array" ref="AV131">INDEX(Dados!$1:$350,MATCH($B131,Dados!$N:$N,0),MATCH(AV$1,Dados!$1:$1,0))</f>
        <v>0</v>
      </c>
      <c r="AW131" s="43">
        <f t="array" ref="AW131">INDEX(Dados!$1:$350,MATCH($B131,Dados!$N:$N,0),MATCH(AW$1,Dados!$1:$1,0))</f>
        <v>2</v>
      </c>
      <c r="AX131" s="43">
        <f t="array" ref="AX131">INDEX(Dados!$1:$350,MATCH($B131,Dados!$N:$N,0),MATCH(AX$1,Dados!$1:$1,0))</f>
        <v>155789</v>
      </c>
      <c r="AY131" s="43">
        <f t="array" ref="AY131">INDEX(Dados!$1:$350,MATCH($B131,Dados!$N:$N,0),MATCH(AY$1,Dados!$1:$1,0))</f>
        <v>2</v>
      </c>
      <c r="AZ131" s="43">
        <f t="array" ref="AZ131">INDEX(Dados!$1:$350,MATCH($B131,Dados!$N:$N,0),MATCH(AZ$1,Dados!$1:$1,0))</f>
        <v>200</v>
      </c>
      <c r="BA131" s="43">
        <f t="array" ref="BA131">INDEX(Dados!$1:$350,MATCH($B131,Dados!$N:$N,0),MATCH(BA$1,Dados!$1:$1,0))</f>
        <v>2</v>
      </c>
      <c r="BB131" s="43">
        <f t="array" ref="BB131">INDEX(Dados!$1:$350,MATCH($B131,Dados!$N:$N,0),MATCH(BB$1,Dados!$1:$1,0))</f>
        <v>1</v>
      </c>
      <c r="BC131" s="43">
        <f t="array" ref="BC131">INDEX(Dados!$1:$350,MATCH($B131,Dados!$N:$N,0),MATCH(BC$1,Dados!$1:$1,0))</f>
        <v>7</v>
      </c>
      <c r="BD131" s="43">
        <f t="array" ref="BD131">INDEX(Dados!$1:$350,MATCH($B131,Dados!$N:$N,0),MATCH(BD$1,Dados!$1:$1,0))</f>
        <v>1</v>
      </c>
      <c r="BE131" s="43">
        <f t="array" ref="BE131">INDEX(Dados!$1:$350,MATCH($B131,Dados!$N:$N,0),MATCH(BE$1,Dados!$1:$1,0))</f>
        <v>0</v>
      </c>
      <c r="BF131" s="43">
        <f t="array" ref="BF131">INDEX(Dados!$1:$350,MATCH($B131,Dados!$N:$N,0),MATCH(BF$1,Dados!$1:$1,0))</f>
        <v>1</v>
      </c>
      <c r="BG131" s="43">
        <f t="array" ref="BG131">INDEX(Dados!$1:$350,MATCH($B131,Dados!$N:$N,0),MATCH(BG$1,Dados!$1:$1,0))</f>
        <v>0</v>
      </c>
      <c r="BH131" s="43">
        <f t="array" ref="BH131">INDEX(Dados!$1:$350,MATCH($B131,Dados!$N:$N,0),MATCH(BH$1,Dados!$1:$1,0))</f>
        <v>2</v>
      </c>
      <c r="BI131" s="43">
        <f t="array" ref="BI131">INDEX(Dados!$1:$350,MATCH($B131,Dados!$N:$N,0),MATCH(BI$1,Dados!$1:$1,0))</f>
        <v>2</v>
      </c>
    </row>
    <row r="132">
      <c r="A132" s="3">
        <v>5.6416153823E10</v>
      </c>
      <c r="B132" s="3" t="s">
        <v>911</v>
      </c>
      <c r="C132" s="3" t="s">
        <v>910</v>
      </c>
      <c r="D132" s="43">
        <f t="array" ref="D132">INDEX(Dados!$1:$350,MATCH($B132,Dados!$N:$N,0),MATCH(D$1,Dados!$1:$1,0))</f>
        <v>19</v>
      </c>
      <c r="E132" s="44" t="s">
        <v>2562</v>
      </c>
      <c r="F132" s="43" t="s">
        <v>92</v>
      </c>
      <c r="G132" s="43">
        <f t="array" ref="G132">INDEX(Dados!$1:$350,MATCH($B132,Dados!$N:$N,0),MATCH(G$1,Dados!$1:$1,0))</f>
        <v>2022</v>
      </c>
      <c r="H132" s="43">
        <f t="array" ref="H132">INDEX(Dados!$1:$350,MATCH($B132,Dados!$N:$N,0),MATCH(H$1,Dados!$1:$1,0))</f>
        <v>4</v>
      </c>
      <c r="I132" s="43">
        <f t="array" ref="I132">INDEX(Dados!$1:$350,MATCH($B132,Dados!$N:$N,0),MATCH(I$1,Dados!$1:$1,0))</f>
        <v>8</v>
      </c>
      <c r="J132" s="43">
        <f t="array" ref="J132">INDEX(Dados!$1:$350,MATCH($B132,Dados!$N:$N,0),MATCH(J$1,Dados!$1:$1,0))</f>
        <v>0</v>
      </c>
      <c r="K132" s="43">
        <f t="array" ref="K132">INDEX(Dados!$1:$350,MATCH($B132,Dados!$N:$N,0),MATCH(K$1,Dados!$1:$1,0))</f>
        <v>2</v>
      </c>
      <c r="L132" s="43">
        <f t="array" ref="L132">INDEX(Dados!$1:$350,MATCH($B132,Dados!$N:$N,0),MATCH(L$1,Dados!$1:$1,0))</f>
        <v>2956</v>
      </c>
      <c r="M132" s="43">
        <f t="array" ref="M132">INDEX(Dados!$1:$350,MATCH($B132,Dados!$N:$N,0),MATCH(M$1,Dados!$1:$1,0))</f>
        <v>0</v>
      </c>
      <c r="N132" s="43">
        <f t="array" ref="N132">INDEX(Dados!$1:$350,MATCH($B132,Dados!$N:$N,0),MATCH(N$1,Dados!$1:$1,0))</f>
        <v>0</v>
      </c>
      <c r="O132" s="43">
        <f t="array" ref="O132">INDEX(Dados!$1:$350,MATCH($B132,Dados!$N:$N,0),MATCH(O$1,Dados!$1:$1,0))</f>
        <v>2</v>
      </c>
      <c r="P132" s="43">
        <f t="array" ref="P132">INDEX(Dados!$1:$350,MATCH($B132,Dados!$N:$N,0),MATCH(P$1,Dados!$1:$1,0))</f>
        <v>0</v>
      </c>
      <c r="Q132" s="43">
        <f t="array" ref="Q132">INDEX(Dados!$1:$350,MATCH($B132,Dados!$N:$N,0),MATCH(Q$1,Dados!$1:$1,0))</f>
        <v>2</v>
      </c>
      <c r="R132" s="43">
        <f t="array" ref="R132">INDEX(Dados!$1:$350,MATCH($B132,Dados!$N:$N,0),MATCH(R$1,Dados!$1:$1,0))</f>
        <v>0</v>
      </c>
      <c r="S132" s="43">
        <f t="array" ref="S132">INDEX(Dados!$1:$350,MATCH($B132,Dados!$N:$N,0),MATCH(S$1,Dados!$1:$1,0))</f>
        <v>2</v>
      </c>
      <c r="T132" s="43">
        <f t="array" ref="T132">INDEX(Dados!$1:$350,MATCH($B132,Dados!$N:$N,0),MATCH(T$1,Dados!$1:$1,0))</f>
        <v>0</v>
      </c>
      <c r="U132" s="43">
        <f t="array" ref="U132">INDEX(Dados!$1:$350,MATCH($B132,Dados!$N:$N,0),MATCH(U$1,Dados!$1:$1,0))</f>
        <v>2</v>
      </c>
      <c r="V132" s="43">
        <f t="array" ref="V132">INDEX(Dados!$1:$350,MATCH($B132,Dados!$N:$N,0),MATCH(V$1,Dados!$1:$1,0))</f>
        <v>0</v>
      </c>
      <c r="W132" s="43">
        <f t="array" ref="W132">INDEX(Dados!$1:$350,MATCH($B132,Dados!$N:$N,0),MATCH(W$1,Dados!$1:$1,0))</f>
        <v>2</v>
      </c>
      <c r="X132" s="43">
        <f t="array" ref="X132">INDEX(Dados!$1:$350,MATCH($B132,Dados!$N:$N,0),MATCH(X$1,Dados!$1:$1,0))</f>
        <v>1</v>
      </c>
      <c r="Y132" s="43">
        <f t="array" ref="Y132">INDEX(Dados!$1:$350,MATCH($B132,Dados!$N:$N,0),MATCH(Y$1,Dados!$1:$1,0))</f>
        <v>2</v>
      </c>
      <c r="Z132" s="43">
        <f t="array" ref="Z132">INDEX(Dados!$1:$350,MATCH($B132,Dados!$N:$N,0),MATCH(Z$1,Dados!$1:$1,0))</f>
        <v>0</v>
      </c>
      <c r="AA132" s="43">
        <f t="array" ref="AA132">INDEX(Dados!$1:$350,MATCH($B132,Dados!$N:$N,0),MATCH(AA$1,Dados!$1:$1,0))</f>
        <v>2</v>
      </c>
      <c r="AB132" s="45">
        <v>0.0</v>
      </c>
      <c r="AC132" s="45">
        <v>2.0</v>
      </c>
      <c r="AD132" s="43">
        <f t="array" ref="AD132">INDEX(Dados!$1:$350,MATCH($B132,Dados!$N:$N,0),MATCH(AD$1,Dados!$1:$1,0))</f>
        <v>270</v>
      </c>
      <c r="AE132" s="43">
        <f t="array" ref="AE132">INDEX(Dados!$1:$350,MATCH($B132,Dados!$N:$N,0),MATCH(AE$1,Dados!$1:$1,0))</f>
        <v>0</v>
      </c>
      <c r="AF132" s="43">
        <f t="array" ref="AF132">INDEX(Dados!$1:$350,MATCH($B132,Dados!$N:$N,0),MATCH(AF$1,Dados!$1:$1,0))</f>
        <v>100</v>
      </c>
      <c r="AG132" s="43">
        <f t="array" ref="AG132">INDEX(Dados!$1:$350,MATCH($B132,Dados!$N:$N,0),MATCH(AG$1,Dados!$1:$1,0))</f>
        <v>0</v>
      </c>
      <c r="AH132" s="43">
        <f t="array" ref="AH132">INDEX(Dados!$1:$350,MATCH($B132,Dados!$N:$N,0),MATCH(AH$1,Dados!$1:$1,0))</f>
        <v>0</v>
      </c>
      <c r="AI132" s="43">
        <f t="array" ref="AI132">INDEX(Dados!$1:$350,MATCH($B132,Dados!$N:$N,0),MATCH(AI$1,Dados!$1:$1,0))</f>
        <v>2</v>
      </c>
      <c r="AJ132" s="43">
        <f t="array" ref="AJ132">INDEX(Dados!$1:$350,MATCH($B132,Dados!$N:$N,0),MATCH(AJ$1,Dados!$1:$1,0))</f>
        <v>0</v>
      </c>
      <c r="AK132" s="43">
        <f t="array" ref="AK132">INDEX(Dados!$1:$350,MATCH($B132,Dados!$N:$N,0),MATCH(AK$1,Dados!$1:$1,0))</f>
        <v>2</v>
      </c>
      <c r="AL132" s="3">
        <v>0.0</v>
      </c>
      <c r="AM132" s="3">
        <v>2.0</v>
      </c>
      <c r="AN132" s="43">
        <f t="array" ref="AN132">INDEX(Dados!$1:$350,MATCH($B132,Dados!$N:$N,0),MATCH(AN$1,Dados!$1:$1,0))</f>
        <v>0</v>
      </c>
      <c r="AO132" s="43">
        <f t="array" ref="AO132">INDEX(Dados!$1:$350,MATCH($B132,Dados!$N:$N,0),MATCH(AO$1,Dados!$1:$1,0))</f>
        <v>2</v>
      </c>
      <c r="AP132" s="43">
        <f t="array" ref="AP132">INDEX(Dados!$1:$350,MATCH($B132,Dados!$N:$N,0),MATCH(AP$1,Dados!$1:$1,0))</f>
        <v>100</v>
      </c>
      <c r="AQ132" s="43">
        <f t="array" ref="AQ132">INDEX(Dados!$1:$350,MATCH($B132,Dados!$N:$N,0),MATCH(AQ$1,Dados!$1:$1,0))</f>
        <v>0</v>
      </c>
      <c r="AR132" s="43">
        <f t="array" ref="AR132">INDEX(Dados!$1:$350,MATCH($B132,Dados!$N:$N,0),MATCH(AR$1,Dados!$1:$1,0))</f>
        <v>80</v>
      </c>
      <c r="AS132" s="3">
        <v>2.0</v>
      </c>
      <c r="AT132" s="43">
        <f t="array" ref="AT132">INDEX(Dados!$1:$350,MATCH($B132,Dados!$N:$N,0),MATCH(AT$1,Dados!$1:$1,0))</f>
        <v>0</v>
      </c>
      <c r="AU132" s="43">
        <f t="array" ref="AU132">INDEX(Dados!$1:$350,MATCH($B132,Dados!$N:$N,0),MATCH(AU$1,Dados!$1:$1,0))</f>
        <v>2</v>
      </c>
      <c r="AV132" s="43">
        <f t="array" ref="AV132">INDEX(Dados!$1:$350,MATCH($B132,Dados!$N:$N,0),MATCH(AV$1,Dados!$1:$1,0))</f>
        <v>0</v>
      </c>
      <c r="AW132" s="43">
        <f t="array" ref="AW132">INDEX(Dados!$1:$350,MATCH($B132,Dados!$N:$N,0),MATCH(AW$1,Dados!$1:$1,0))</f>
        <v>2</v>
      </c>
      <c r="AX132" s="43">
        <f t="array" ref="AX132">INDEX(Dados!$1:$350,MATCH($B132,Dados!$N:$N,0),MATCH(AX$1,Dados!$1:$1,0))</f>
        <v>0</v>
      </c>
      <c r="AY132" s="43">
        <f t="array" ref="AY132">INDEX(Dados!$1:$350,MATCH($B132,Dados!$N:$N,0),MATCH(AY$1,Dados!$1:$1,0))</f>
        <v>2</v>
      </c>
      <c r="AZ132" s="43">
        <f t="array" ref="AZ132">INDEX(Dados!$1:$350,MATCH($B132,Dados!$N:$N,0),MATCH(AZ$1,Dados!$1:$1,0))</f>
        <v>180</v>
      </c>
      <c r="BA132" s="43">
        <f t="array" ref="BA132">INDEX(Dados!$1:$350,MATCH($B132,Dados!$N:$N,0),MATCH(BA$1,Dados!$1:$1,0))</f>
        <v>2</v>
      </c>
      <c r="BB132" s="43">
        <f t="array" ref="BB132">INDEX(Dados!$1:$350,MATCH($B132,Dados!$N:$N,0),MATCH(BB$1,Dados!$1:$1,0))</f>
        <v>5</v>
      </c>
      <c r="BC132" s="43">
        <f t="array" ref="BC132">INDEX(Dados!$1:$350,MATCH($B132,Dados!$N:$N,0),MATCH(BC$1,Dados!$1:$1,0))</f>
        <v>4</v>
      </c>
      <c r="BD132" s="43">
        <f t="array" ref="BD132">INDEX(Dados!$1:$350,MATCH($B132,Dados!$N:$N,0),MATCH(BD$1,Dados!$1:$1,0))</f>
        <v>1</v>
      </c>
      <c r="BE132" s="43">
        <f t="array" ref="BE132">INDEX(Dados!$1:$350,MATCH($B132,Dados!$N:$N,0),MATCH(BE$1,Dados!$1:$1,0))</f>
        <v>0</v>
      </c>
      <c r="BF132" s="43">
        <f t="array" ref="BF132">INDEX(Dados!$1:$350,MATCH($B132,Dados!$N:$N,0),MATCH(BF$1,Dados!$1:$1,0))</f>
        <v>0</v>
      </c>
      <c r="BG132" s="43">
        <f t="array" ref="BG132">INDEX(Dados!$1:$350,MATCH($B132,Dados!$N:$N,0),MATCH(BG$1,Dados!$1:$1,0))</f>
        <v>0</v>
      </c>
      <c r="BH132" s="43">
        <f t="array" ref="BH132">INDEX(Dados!$1:$350,MATCH($B132,Dados!$N:$N,0),MATCH(BH$1,Dados!$1:$1,0))</f>
        <v>2</v>
      </c>
      <c r="BI132" s="43">
        <f t="array" ref="BI132">INDEX(Dados!$1:$350,MATCH($B132,Dados!$N:$N,0),MATCH(BI$1,Dados!$1:$1,0))</f>
        <v>1</v>
      </c>
    </row>
    <row r="133">
      <c r="A133" s="3">
        <v>5.4166517848E10</v>
      </c>
      <c r="B133" s="3" t="s">
        <v>396</v>
      </c>
      <c r="C133" s="3" t="s">
        <v>395</v>
      </c>
      <c r="D133" s="43">
        <f t="array" ref="D133">INDEX(Dados!$1:$350,MATCH($B133,Dados!$N:$N,0),MATCH(D$1,Dados!$1:$1,0))</f>
        <v>18</v>
      </c>
      <c r="E133" s="44" t="s">
        <v>2562</v>
      </c>
      <c r="F133" s="43" t="s">
        <v>92</v>
      </c>
      <c r="G133" s="43">
        <f t="array" ref="G133">INDEX(Dados!$1:$350,MATCH($B133,Dados!$N:$N,0),MATCH(G$1,Dados!$1:$1,0))</f>
        <v>2022</v>
      </c>
      <c r="H133" s="43">
        <f t="array" ref="H133">INDEX(Dados!$1:$350,MATCH($B133,Dados!$N:$N,0),MATCH(H$1,Dados!$1:$1,0))</f>
        <v>3</v>
      </c>
      <c r="I133" s="43">
        <f t="array" ref="I133">INDEX(Dados!$1:$350,MATCH($B133,Dados!$N:$N,0),MATCH(I$1,Dados!$1:$1,0))</f>
        <v>6</v>
      </c>
      <c r="J133" s="43">
        <f t="array" ref="J133">INDEX(Dados!$1:$350,MATCH($B133,Dados!$N:$N,0),MATCH(J$1,Dados!$1:$1,0))</f>
        <v>0</v>
      </c>
      <c r="K133" s="43">
        <f t="array" ref="K133">INDEX(Dados!$1:$350,MATCH($B133,Dados!$N:$N,0),MATCH(K$1,Dados!$1:$1,0))</f>
        <v>2</v>
      </c>
      <c r="L133" s="43">
        <f t="array" ref="L133">INDEX(Dados!$1:$350,MATCH($B133,Dados!$N:$N,0),MATCH(L$1,Dados!$1:$1,0))</f>
        <v>3000</v>
      </c>
      <c r="M133" s="43">
        <f t="array" ref="M133">INDEX(Dados!$1:$350,MATCH($B133,Dados!$N:$N,0),MATCH(M$1,Dados!$1:$1,0))</f>
        <v>0</v>
      </c>
      <c r="N133" s="43">
        <f t="array" ref="N133">INDEX(Dados!$1:$350,MATCH($B133,Dados!$N:$N,0),MATCH(N$1,Dados!$1:$1,0))</f>
        <v>0</v>
      </c>
      <c r="O133" s="43">
        <f t="array" ref="O133">INDEX(Dados!$1:$350,MATCH($B133,Dados!$N:$N,0),MATCH(O$1,Dados!$1:$1,0))</f>
        <v>2</v>
      </c>
      <c r="P133" s="43">
        <f t="array" ref="P133">INDEX(Dados!$1:$350,MATCH($B133,Dados!$N:$N,0),MATCH(P$1,Dados!$1:$1,0))</f>
        <v>0</v>
      </c>
      <c r="Q133" s="43">
        <f t="array" ref="Q133">INDEX(Dados!$1:$350,MATCH($B133,Dados!$N:$N,0),MATCH(Q$1,Dados!$1:$1,0))</f>
        <v>2</v>
      </c>
      <c r="R133" s="43">
        <f t="array" ref="R133">INDEX(Dados!$1:$350,MATCH($B133,Dados!$N:$N,0),MATCH(R$1,Dados!$1:$1,0))</f>
        <v>0</v>
      </c>
      <c r="S133" s="43">
        <f t="array" ref="S133">INDEX(Dados!$1:$350,MATCH($B133,Dados!$N:$N,0),MATCH(S$1,Dados!$1:$1,0))</f>
        <v>2</v>
      </c>
      <c r="T133" s="43">
        <f t="array" ref="T133">INDEX(Dados!$1:$350,MATCH($B133,Dados!$N:$N,0),MATCH(T$1,Dados!$1:$1,0))</f>
        <v>0</v>
      </c>
      <c r="U133" s="43">
        <f t="array" ref="U133">INDEX(Dados!$1:$350,MATCH($B133,Dados!$N:$N,0),MATCH(U$1,Dados!$1:$1,0))</f>
        <v>2</v>
      </c>
      <c r="V133" s="43">
        <f t="array" ref="V133">INDEX(Dados!$1:$350,MATCH($B133,Dados!$N:$N,0),MATCH(V$1,Dados!$1:$1,0))</f>
        <v>0</v>
      </c>
      <c r="W133" s="43">
        <f t="array" ref="W133">INDEX(Dados!$1:$350,MATCH($B133,Dados!$N:$N,0),MATCH(W$1,Dados!$1:$1,0))</f>
        <v>2</v>
      </c>
      <c r="X133" s="43">
        <f t="array" ref="X133">INDEX(Dados!$1:$350,MATCH($B133,Dados!$N:$N,0),MATCH(X$1,Dados!$1:$1,0))</f>
        <v>1</v>
      </c>
      <c r="Y133" s="43">
        <f t="array" ref="Y133">INDEX(Dados!$1:$350,MATCH($B133,Dados!$N:$N,0),MATCH(Y$1,Dados!$1:$1,0))</f>
        <v>1</v>
      </c>
      <c r="Z133" s="43">
        <f t="array" ref="Z133">INDEX(Dados!$1:$350,MATCH($B133,Dados!$N:$N,0),MATCH(Z$1,Dados!$1:$1,0))</f>
        <v>1034</v>
      </c>
      <c r="AA133" s="43">
        <f t="array" ref="AA133">INDEX(Dados!$1:$350,MATCH($B133,Dados!$N:$N,0),MATCH(AA$1,Dados!$1:$1,0))</f>
        <v>2</v>
      </c>
      <c r="AB133" s="45">
        <v>0.0</v>
      </c>
      <c r="AC133" s="45">
        <v>2.0</v>
      </c>
      <c r="AD133" s="43">
        <f t="array" ref="AD133">INDEX(Dados!$1:$350,MATCH($B133,Dados!$N:$N,0),MATCH(AD$1,Dados!$1:$1,0))</f>
        <v>0</v>
      </c>
      <c r="AE133" s="43">
        <f t="array" ref="AE133">INDEX(Dados!$1:$350,MATCH($B133,Dados!$N:$N,0),MATCH(AE$1,Dados!$1:$1,0))</f>
        <v>2</v>
      </c>
      <c r="AF133" s="43">
        <f t="array" ref="AF133">INDEX(Dados!$1:$350,MATCH($B133,Dados!$N:$N,0),MATCH(AF$1,Dados!$1:$1,0))</f>
        <v>131</v>
      </c>
      <c r="AG133" s="43">
        <f t="array" ref="AG133">INDEX(Dados!$1:$350,MATCH($B133,Dados!$N:$N,0),MATCH(AG$1,Dados!$1:$1,0))</f>
        <v>2</v>
      </c>
      <c r="AH133" s="43">
        <f t="array" ref="AH133">INDEX(Dados!$1:$350,MATCH($B133,Dados!$N:$N,0),MATCH(AH$1,Dados!$1:$1,0))</f>
        <v>0</v>
      </c>
      <c r="AI133" s="43">
        <f t="array" ref="AI133">INDEX(Dados!$1:$350,MATCH($B133,Dados!$N:$N,0),MATCH(AI$1,Dados!$1:$1,0))</f>
        <v>2</v>
      </c>
      <c r="AJ133" s="43">
        <f t="array" ref="AJ133">INDEX(Dados!$1:$350,MATCH($B133,Dados!$N:$N,0),MATCH(AJ$1,Dados!$1:$1,0))</f>
        <v>0</v>
      </c>
      <c r="AK133" s="43">
        <f t="array" ref="AK133">INDEX(Dados!$1:$350,MATCH($B133,Dados!$N:$N,0),MATCH(AK$1,Dados!$1:$1,0))</f>
        <v>0</v>
      </c>
      <c r="AL133" s="3">
        <v>0.0</v>
      </c>
      <c r="AM133" s="3">
        <v>2.0</v>
      </c>
      <c r="AN133" s="43">
        <f t="array" ref="AN133">INDEX(Dados!$1:$350,MATCH($B133,Dados!$N:$N,0),MATCH(AN$1,Dados!$1:$1,0))</f>
        <v>81</v>
      </c>
      <c r="AO133" s="43">
        <f t="array" ref="AO133">INDEX(Dados!$1:$350,MATCH($B133,Dados!$N:$N,0),MATCH(AO$1,Dados!$1:$1,0))</f>
        <v>2</v>
      </c>
      <c r="AP133" s="43">
        <f t="array" ref="AP133">INDEX(Dados!$1:$350,MATCH($B133,Dados!$N:$N,0),MATCH(AP$1,Dados!$1:$1,0))</f>
        <v>129</v>
      </c>
      <c r="AQ133" s="43">
        <f t="array" ref="AQ133">INDEX(Dados!$1:$350,MATCH($B133,Dados!$N:$N,0),MATCH(AQ$1,Dados!$1:$1,0))</f>
        <v>2</v>
      </c>
      <c r="AR133" s="43">
        <f t="array" ref="AR133">INDEX(Dados!$1:$350,MATCH($B133,Dados!$N:$N,0),MATCH(AR$1,Dados!$1:$1,0))</f>
        <v>100</v>
      </c>
      <c r="AS133" s="3">
        <v>2.0</v>
      </c>
      <c r="AT133" s="43">
        <f t="array" ref="AT133">INDEX(Dados!$1:$350,MATCH($B133,Dados!$N:$N,0),MATCH(AT$1,Dados!$1:$1,0))</f>
        <v>0</v>
      </c>
      <c r="AU133" s="43">
        <f t="array" ref="AU133">INDEX(Dados!$1:$350,MATCH($B133,Dados!$N:$N,0),MATCH(AU$1,Dados!$1:$1,0))</f>
        <v>2</v>
      </c>
      <c r="AV133" s="43">
        <f t="array" ref="AV133">INDEX(Dados!$1:$350,MATCH($B133,Dados!$N:$N,0),MATCH(AV$1,Dados!$1:$1,0))</f>
        <v>0</v>
      </c>
      <c r="AW133" s="43">
        <f t="array" ref="AW133">INDEX(Dados!$1:$350,MATCH($B133,Dados!$N:$N,0),MATCH(AW$1,Dados!$1:$1,0))</f>
        <v>2</v>
      </c>
      <c r="AX133" s="43">
        <f t="array" ref="AX133">INDEX(Dados!$1:$350,MATCH($B133,Dados!$N:$N,0),MATCH(AX$1,Dados!$1:$1,0))</f>
        <v>0</v>
      </c>
      <c r="AY133" s="43">
        <f t="array" ref="AY133">INDEX(Dados!$1:$350,MATCH($B133,Dados!$N:$N,0),MATCH(AY$1,Dados!$1:$1,0))</f>
        <v>0</v>
      </c>
      <c r="AZ133" s="43">
        <f t="array" ref="AZ133">INDEX(Dados!$1:$350,MATCH($B133,Dados!$N:$N,0),MATCH(AZ$1,Dados!$1:$1,0))</f>
        <v>250</v>
      </c>
      <c r="BA133" s="43">
        <f t="array" ref="BA133">INDEX(Dados!$1:$350,MATCH($B133,Dados!$N:$N,0),MATCH(BA$1,Dados!$1:$1,0))</f>
        <v>2</v>
      </c>
      <c r="BB133" s="43">
        <f t="array" ref="BB133">INDEX(Dados!$1:$350,MATCH($B133,Dados!$N:$N,0),MATCH(BB$1,Dados!$1:$1,0))</f>
        <v>5</v>
      </c>
      <c r="BC133" s="43">
        <f t="array" ref="BC133">INDEX(Dados!$1:$350,MATCH($B133,Dados!$N:$N,0),MATCH(BC$1,Dados!$1:$1,0))</f>
        <v>5</v>
      </c>
      <c r="BD133" s="43">
        <f t="array" ref="BD133">INDEX(Dados!$1:$350,MATCH($B133,Dados!$N:$N,0),MATCH(BD$1,Dados!$1:$1,0))</f>
        <v>1</v>
      </c>
      <c r="BE133" s="43">
        <f t="array" ref="BE133">INDEX(Dados!$1:$350,MATCH($B133,Dados!$N:$N,0),MATCH(BE$1,Dados!$1:$1,0))</f>
        <v>0</v>
      </c>
      <c r="BF133" s="43">
        <f t="array" ref="BF133">INDEX(Dados!$1:$350,MATCH($B133,Dados!$N:$N,0),MATCH(BF$1,Dados!$1:$1,0))</f>
        <v>0</v>
      </c>
      <c r="BG133" s="43">
        <f t="array" ref="BG133">INDEX(Dados!$1:$350,MATCH($B133,Dados!$N:$N,0),MATCH(BG$1,Dados!$1:$1,0))</f>
        <v>0</v>
      </c>
      <c r="BH133" s="43">
        <f t="array" ref="BH133">INDEX(Dados!$1:$350,MATCH($B133,Dados!$N:$N,0),MATCH(BH$1,Dados!$1:$1,0))</f>
        <v>2</v>
      </c>
      <c r="BI133" s="43">
        <f t="array" ref="BI133">INDEX(Dados!$1:$350,MATCH($B133,Dados!$N:$N,0),MATCH(BI$1,Dados!$1:$1,0))</f>
        <v>2</v>
      </c>
    </row>
    <row r="134">
      <c r="A134" s="3">
        <v>5.4006679882E10</v>
      </c>
      <c r="B134" s="6" t="s">
        <v>1273</v>
      </c>
      <c r="C134" s="3" t="s">
        <v>1272</v>
      </c>
      <c r="D134" s="43">
        <f t="array" ref="D134">INDEX(Dados!$1:$350,MATCH($B134,Dados!$N:$N,0),MATCH(D$1,Dados!$1:$1,0))</f>
        <v>18</v>
      </c>
      <c r="E134" s="44" t="s">
        <v>2562</v>
      </c>
      <c r="F134" s="43" t="s">
        <v>92</v>
      </c>
      <c r="G134" s="43">
        <f t="array" ref="G134">INDEX(Dados!$1:$350,MATCH($B134,Dados!$N:$N,0),MATCH(G$1,Dados!$1:$1,0))</f>
        <v>2017</v>
      </c>
      <c r="H134" s="43">
        <f t="array" ref="H134">INDEX(Dados!$1:$350,MATCH($B134,Dados!$N:$N,0),MATCH(H$1,Dados!$1:$1,0))</f>
        <v>3</v>
      </c>
      <c r="I134" s="43">
        <f t="array" ref="I134">INDEX(Dados!$1:$350,MATCH($B134,Dados!$N:$N,0),MATCH(I$1,Dados!$1:$1,0))</f>
        <v>6</v>
      </c>
      <c r="J134" s="43">
        <f t="array" ref="J134">INDEX(Dados!$1:$350,MATCH($B134,Dados!$N:$N,0),MATCH(J$1,Dados!$1:$1,0))</f>
        <v>933</v>
      </c>
      <c r="K134" s="43">
        <f t="array" ref="K134">INDEX(Dados!$1:$350,MATCH($B134,Dados!$N:$N,0),MATCH(K$1,Dados!$1:$1,0))</f>
        <v>2</v>
      </c>
      <c r="L134" s="43">
        <f t="array" ref="L134">INDEX(Dados!$1:$350,MATCH($B134,Dados!$N:$N,0),MATCH(L$1,Dados!$1:$1,0))</f>
        <v>1300</v>
      </c>
      <c r="M134" s="43">
        <f t="array" ref="M134">INDEX(Dados!$1:$350,MATCH($B134,Dados!$N:$N,0),MATCH(M$1,Dados!$1:$1,0))</f>
        <v>2</v>
      </c>
      <c r="N134" s="43">
        <f t="array" ref="N134">INDEX(Dados!$1:$350,MATCH($B134,Dados!$N:$N,0),MATCH(N$1,Dados!$1:$1,0))</f>
        <v>0</v>
      </c>
      <c r="O134" s="43">
        <f t="array" ref="O134">INDEX(Dados!$1:$350,MATCH($B134,Dados!$N:$N,0),MATCH(O$1,Dados!$1:$1,0))</f>
        <v>2</v>
      </c>
      <c r="P134" s="43">
        <f t="array" ref="P134">INDEX(Dados!$1:$350,MATCH($B134,Dados!$N:$N,0),MATCH(P$1,Dados!$1:$1,0))</f>
        <v>0</v>
      </c>
      <c r="Q134" s="43">
        <f t="array" ref="Q134">INDEX(Dados!$1:$350,MATCH($B134,Dados!$N:$N,0),MATCH(Q$1,Dados!$1:$1,0))</f>
        <v>2</v>
      </c>
      <c r="R134" s="43">
        <f t="array" ref="R134">INDEX(Dados!$1:$350,MATCH($B134,Dados!$N:$N,0),MATCH(R$1,Dados!$1:$1,0))</f>
        <v>0</v>
      </c>
      <c r="S134" s="43">
        <f t="array" ref="S134">INDEX(Dados!$1:$350,MATCH($B134,Dados!$N:$N,0),MATCH(S$1,Dados!$1:$1,0))</f>
        <v>2</v>
      </c>
      <c r="T134" s="43">
        <f t="array" ref="T134">INDEX(Dados!$1:$350,MATCH($B134,Dados!$N:$N,0),MATCH(T$1,Dados!$1:$1,0))</f>
        <v>0</v>
      </c>
      <c r="U134" s="43">
        <f t="array" ref="U134">INDEX(Dados!$1:$350,MATCH($B134,Dados!$N:$N,0),MATCH(U$1,Dados!$1:$1,0))</f>
        <v>2</v>
      </c>
      <c r="V134" s="43">
        <f t="array" ref="V134">INDEX(Dados!$1:$350,MATCH($B134,Dados!$N:$N,0),MATCH(V$1,Dados!$1:$1,0))</f>
        <v>0</v>
      </c>
      <c r="W134" s="43">
        <f t="array" ref="W134">INDEX(Dados!$1:$350,MATCH($B134,Dados!$N:$N,0),MATCH(W$1,Dados!$1:$1,0))</f>
        <v>2</v>
      </c>
      <c r="X134" s="43">
        <f t="array" ref="X134">INDEX(Dados!$1:$350,MATCH($B134,Dados!$N:$N,0),MATCH(X$1,Dados!$1:$1,0))</f>
        <v>1</v>
      </c>
      <c r="Y134" s="43">
        <f t="array" ref="Y134">INDEX(Dados!$1:$350,MATCH($B134,Dados!$N:$N,0),MATCH(Y$1,Dados!$1:$1,0))</f>
        <v>2</v>
      </c>
      <c r="Z134" s="43">
        <f t="array" ref="Z134">INDEX(Dados!$1:$350,MATCH($B134,Dados!$N:$N,0),MATCH(Z$1,Dados!$1:$1,0))</f>
        <v>0</v>
      </c>
      <c r="AA134" s="43">
        <f t="array" ref="AA134">INDEX(Dados!$1:$350,MATCH($B134,Dados!$N:$N,0),MATCH(AA$1,Dados!$1:$1,0))</f>
        <v>2</v>
      </c>
      <c r="AB134" s="45">
        <v>0.0</v>
      </c>
      <c r="AC134" s="45">
        <v>2.0</v>
      </c>
      <c r="AD134" s="43">
        <f t="array" ref="AD134">INDEX(Dados!$1:$350,MATCH($B134,Dados!$N:$N,0),MATCH(AD$1,Dados!$1:$1,0))</f>
        <v>0</v>
      </c>
      <c r="AE134" s="43">
        <f t="array" ref="AE134">INDEX(Dados!$1:$350,MATCH($B134,Dados!$N:$N,0),MATCH(AE$1,Dados!$1:$1,0))</f>
        <v>2</v>
      </c>
      <c r="AF134" s="43">
        <f t="array" ref="AF134">INDEX(Dados!$1:$350,MATCH($B134,Dados!$N:$N,0),MATCH(AF$1,Dados!$1:$1,0))</f>
        <v>0</v>
      </c>
      <c r="AG134" s="43">
        <f t="array" ref="AG134">INDEX(Dados!$1:$350,MATCH($B134,Dados!$N:$N,0),MATCH(AG$1,Dados!$1:$1,0))</f>
        <v>2</v>
      </c>
      <c r="AH134" s="43">
        <f t="array" ref="AH134">INDEX(Dados!$1:$350,MATCH($B134,Dados!$N:$N,0),MATCH(AH$1,Dados!$1:$1,0))</f>
        <v>0</v>
      </c>
      <c r="AI134" s="43">
        <f t="array" ref="AI134">INDEX(Dados!$1:$350,MATCH($B134,Dados!$N:$N,0),MATCH(AI$1,Dados!$1:$1,0))</f>
        <v>2</v>
      </c>
      <c r="AJ134" s="43">
        <f t="array" ref="AJ134">INDEX(Dados!$1:$350,MATCH($B134,Dados!$N:$N,0),MATCH(AJ$1,Dados!$1:$1,0))</f>
        <v>0</v>
      </c>
      <c r="AK134" s="43">
        <f t="array" ref="AK134">INDEX(Dados!$1:$350,MATCH($B134,Dados!$N:$N,0),MATCH(AK$1,Dados!$1:$1,0))</f>
        <v>2</v>
      </c>
      <c r="AL134" s="3">
        <v>0.0</v>
      </c>
      <c r="AM134" s="3">
        <v>2.0</v>
      </c>
      <c r="AN134" s="43">
        <f t="array" ref="AN134">INDEX(Dados!$1:$350,MATCH($B134,Dados!$N:$N,0),MATCH(AN$1,Dados!$1:$1,0))</f>
        <v>0</v>
      </c>
      <c r="AO134" s="43">
        <f t="array" ref="AO134">INDEX(Dados!$1:$350,MATCH($B134,Dados!$N:$N,0),MATCH(AO$1,Dados!$1:$1,0))</f>
        <v>2</v>
      </c>
      <c r="AP134" s="43">
        <f t="array" ref="AP134">INDEX(Dados!$1:$350,MATCH($B134,Dados!$N:$N,0),MATCH(AP$1,Dados!$1:$1,0))</f>
        <v>0</v>
      </c>
      <c r="AQ134" s="43">
        <f t="array" ref="AQ134">INDEX(Dados!$1:$350,MATCH($B134,Dados!$N:$N,0),MATCH(AQ$1,Dados!$1:$1,0))</f>
        <v>2</v>
      </c>
      <c r="AR134" s="43">
        <f t="array" ref="AR134">INDEX(Dados!$1:$350,MATCH($B134,Dados!$N:$N,0),MATCH(AR$1,Dados!$1:$1,0))</f>
        <v>0</v>
      </c>
      <c r="AS134" s="3">
        <v>2.0</v>
      </c>
      <c r="AT134" s="43">
        <f t="array" ref="AT134">INDEX(Dados!$1:$350,MATCH($B134,Dados!$N:$N,0),MATCH(AT$1,Dados!$1:$1,0))</f>
        <v>0</v>
      </c>
      <c r="AU134" s="43">
        <f t="array" ref="AU134">INDEX(Dados!$1:$350,MATCH($B134,Dados!$N:$N,0),MATCH(AU$1,Dados!$1:$1,0))</f>
        <v>2</v>
      </c>
      <c r="AV134" s="43">
        <f t="array" ref="AV134">INDEX(Dados!$1:$350,MATCH($B134,Dados!$N:$N,0),MATCH(AV$1,Dados!$1:$1,0))</f>
        <v>0</v>
      </c>
      <c r="AW134" s="43">
        <f t="array" ref="AW134">INDEX(Dados!$1:$350,MATCH($B134,Dados!$N:$N,0),MATCH(AW$1,Dados!$1:$1,0))</f>
        <v>2</v>
      </c>
      <c r="AX134" s="43">
        <f t="array" ref="AX134">INDEX(Dados!$1:$350,MATCH($B134,Dados!$N:$N,0),MATCH(AX$1,Dados!$1:$1,0))</f>
        <v>0</v>
      </c>
      <c r="AY134" s="43">
        <f t="array" ref="AY134">INDEX(Dados!$1:$350,MATCH($B134,Dados!$N:$N,0),MATCH(AY$1,Dados!$1:$1,0))</f>
        <v>2</v>
      </c>
      <c r="AZ134" s="43">
        <f t="array" ref="AZ134">INDEX(Dados!$1:$350,MATCH($B134,Dados!$N:$N,0),MATCH(AZ$1,Dados!$1:$1,0))</f>
        <v>0</v>
      </c>
      <c r="BA134" s="43">
        <f t="array" ref="BA134">INDEX(Dados!$1:$350,MATCH($B134,Dados!$N:$N,0),MATCH(BA$1,Dados!$1:$1,0))</f>
        <v>2</v>
      </c>
      <c r="BB134" s="43">
        <f t="array" ref="BB134">INDEX(Dados!$1:$350,MATCH($B134,Dados!$N:$N,0),MATCH(BB$1,Dados!$1:$1,0))</f>
        <v>2</v>
      </c>
      <c r="BC134" s="43">
        <f t="array" ref="BC134">INDEX(Dados!$1:$350,MATCH($B134,Dados!$N:$N,0),MATCH(BC$1,Dados!$1:$1,0))</f>
        <v>5</v>
      </c>
      <c r="BD134" s="43">
        <f t="array" ref="BD134">INDEX(Dados!$1:$350,MATCH($B134,Dados!$N:$N,0),MATCH(BD$1,Dados!$1:$1,0))</f>
        <v>1</v>
      </c>
      <c r="BE134" s="43">
        <f t="array" ref="BE134">INDEX(Dados!$1:$350,MATCH($B134,Dados!$N:$N,0),MATCH(BE$1,Dados!$1:$1,0))</f>
        <v>0</v>
      </c>
      <c r="BF134" s="43">
        <f t="array" ref="BF134">INDEX(Dados!$1:$350,MATCH($B134,Dados!$N:$N,0),MATCH(BF$1,Dados!$1:$1,0))</f>
        <v>0</v>
      </c>
      <c r="BG134" s="43">
        <f t="array" ref="BG134">INDEX(Dados!$1:$350,MATCH($B134,Dados!$N:$N,0),MATCH(BG$1,Dados!$1:$1,0))</f>
        <v>0</v>
      </c>
      <c r="BH134" s="43">
        <f t="array" ref="BH134">INDEX(Dados!$1:$350,MATCH($B134,Dados!$N:$N,0),MATCH(BH$1,Dados!$1:$1,0))</f>
        <v>1</v>
      </c>
      <c r="BI134" s="43">
        <f t="array" ref="BI134">INDEX(Dados!$1:$350,MATCH($B134,Dados!$N:$N,0),MATCH(BI$1,Dados!$1:$1,0))</f>
        <v>1</v>
      </c>
    </row>
    <row r="135">
      <c r="A135" s="3">
        <v>4.4271005894E10</v>
      </c>
      <c r="B135" s="3" t="s">
        <v>638</v>
      </c>
      <c r="C135" s="3" t="s">
        <v>637</v>
      </c>
      <c r="D135" s="43">
        <f t="array" ref="D135">INDEX(Dados!$1:$350,MATCH($B135,Dados!$N:$N,0),MATCH(D$1,Dados!$1:$1,0))</f>
        <v>19</v>
      </c>
      <c r="E135" s="44" t="s">
        <v>2562</v>
      </c>
      <c r="F135" s="43" t="s">
        <v>92</v>
      </c>
      <c r="G135" s="43">
        <f t="array" ref="G135">INDEX(Dados!$1:$350,MATCH($B135,Dados!$N:$N,0),MATCH(G$1,Dados!$1:$1,0))</f>
        <v>2022</v>
      </c>
      <c r="H135" s="43">
        <f t="array" ref="H135">INDEX(Dados!$1:$350,MATCH($B135,Dados!$N:$N,0),MATCH(H$1,Dados!$1:$1,0))</f>
        <v>3</v>
      </c>
      <c r="I135" s="43">
        <f t="array" ref="I135">INDEX(Dados!$1:$350,MATCH($B135,Dados!$N:$N,0),MATCH(I$1,Dados!$1:$1,0))</f>
        <v>6</v>
      </c>
      <c r="J135" s="43">
        <f t="array" ref="J135">INDEX(Dados!$1:$350,MATCH($B135,Dados!$N:$N,0),MATCH(J$1,Dados!$1:$1,0))</f>
        <v>0</v>
      </c>
      <c r="K135" s="43">
        <f t="array" ref="K135">INDEX(Dados!$1:$350,MATCH($B135,Dados!$N:$N,0),MATCH(K$1,Dados!$1:$1,0))</f>
        <v>2</v>
      </c>
      <c r="L135" s="43">
        <f t="array" ref="L135">INDEX(Dados!$1:$350,MATCH($B135,Dados!$N:$N,0),MATCH(L$1,Dados!$1:$1,0))</f>
        <v>2342</v>
      </c>
      <c r="M135" s="43">
        <f t="array" ref="M135">INDEX(Dados!$1:$350,MATCH($B135,Dados!$N:$N,0),MATCH(M$1,Dados!$1:$1,0))</f>
        <v>2</v>
      </c>
      <c r="N135" s="43">
        <f t="array" ref="N135">INDEX(Dados!$1:$350,MATCH($B135,Dados!$N:$N,0),MATCH(N$1,Dados!$1:$1,0))</f>
        <v>2251</v>
      </c>
      <c r="O135" s="43">
        <f t="array" ref="O135">INDEX(Dados!$1:$350,MATCH($B135,Dados!$N:$N,0),MATCH(O$1,Dados!$1:$1,0))</f>
        <v>2</v>
      </c>
      <c r="P135" s="43">
        <f t="array" ref="P135">INDEX(Dados!$1:$350,MATCH($B135,Dados!$N:$N,0),MATCH(P$1,Dados!$1:$1,0))</f>
        <v>0</v>
      </c>
      <c r="Q135" s="43">
        <f t="array" ref="Q135">INDEX(Dados!$1:$350,MATCH($B135,Dados!$N:$N,0),MATCH(Q$1,Dados!$1:$1,0))</f>
        <v>2</v>
      </c>
      <c r="R135" s="43">
        <f t="array" ref="R135">INDEX(Dados!$1:$350,MATCH($B135,Dados!$N:$N,0),MATCH(R$1,Dados!$1:$1,0))</f>
        <v>0</v>
      </c>
      <c r="S135" s="43">
        <f t="array" ref="S135">INDEX(Dados!$1:$350,MATCH($B135,Dados!$N:$N,0),MATCH(S$1,Dados!$1:$1,0))</f>
        <v>2</v>
      </c>
      <c r="T135" s="43">
        <f t="array" ref="T135">INDEX(Dados!$1:$350,MATCH($B135,Dados!$N:$N,0),MATCH(T$1,Dados!$1:$1,0))</f>
        <v>0</v>
      </c>
      <c r="U135" s="43">
        <f t="array" ref="U135">INDEX(Dados!$1:$350,MATCH($B135,Dados!$N:$N,0),MATCH(U$1,Dados!$1:$1,0))</f>
        <v>2</v>
      </c>
      <c r="V135" s="43">
        <f t="array" ref="V135">INDEX(Dados!$1:$350,MATCH($B135,Dados!$N:$N,0),MATCH(V$1,Dados!$1:$1,0))</f>
        <v>0</v>
      </c>
      <c r="W135" s="43">
        <f t="array" ref="W135">INDEX(Dados!$1:$350,MATCH($B135,Dados!$N:$N,0),MATCH(W$1,Dados!$1:$1,0))</f>
        <v>2</v>
      </c>
      <c r="X135" s="43">
        <f t="array" ref="X135">INDEX(Dados!$1:$350,MATCH($B135,Dados!$N:$N,0),MATCH(X$1,Dados!$1:$1,0))</f>
        <v>1</v>
      </c>
      <c r="Y135" s="43">
        <f t="array" ref="Y135">INDEX(Dados!$1:$350,MATCH($B135,Dados!$N:$N,0),MATCH(Y$1,Dados!$1:$1,0))</f>
        <v>2</v>
      </c>
      <c r="Z135" s="43">
        <f t="array" ref="Z135">INDEX(Dados!$1:$350,MATCH($B135,Dados!$N:$N,0),MATCH(Z$1,Dados!$1:$1,0))</f>
        <v>0</v>
      </c>
      <c r="AA135" s="43">
        <f t="array" ref="AA135">INDEX(Dados!$1:$350,MATCH($B135,Dados!$N:$N,0),MATCH(AA$1,Dados!$1:$1,0))</f>
        <v>2</v>
      </c>
      <c r="AB135" s="45">
        <v>0.0</v>
      </c>
      <c r="AC135" s="45">
        <v>2.0</v>
      </c>
      <c r="AD135" s="43">
        <f t="array" ref="AD135">INDEX(Dados!$1:$350,MATCH($B135,Dados!$N:$N,0),MATCH(AD$1,Dados!$1:$1,0))</f>
        <v>68</v>
      </c>
      <c r="AE135" s="43">
        <f t="array" ref="AE135">INDEX(Dados!$1:$350,MATCH($B135,Dados!$N:$N,0),MATCH(AE$1,Dados!$1:$1,0))</f>
        <v>2</v>
      </c>
      <c r="AF135" s="43">
        <f t="array" ref="AF135">INDEX(Dados!$1:$350,MATCH($B135,Dados!$N:$N,0),MATCH(AF$1,Dados!$1:$1,0))</f>
        <v>223</v>
      </c>
      <c r="AG135" s="43">
        <f t="array" ref="AG135">INDEX(Dados!$1:$350,MATCH($B135,Dados!$N:$N,0),MATCH(AG$1,Dados!$1:$1,0))</f>
        <v>2</v>
      </c>
      <c r="AH135" s="43">
        <f t="array" ref="AH135">INDEX(Dados!$1:$350,MATCH($B135,Dados!$N:$N,0),MATCH(AH$1,Dados!$1:$1,0))</f>
        <v>0</v>
      </c>
      <c r="AI135" s="43">
        <f t="array" ref="AI135">INDEX(Dados!$1:$350,MATCH($B135,Dados!$N:$N,0),MATCH(AI$1,Dados!$1:$1,0))</f>
        <v>2</v>
      </c>
      <c r="AJ135" s="43">
        <f t="array" ref="AJ135">INDEX(Dados!$1:$350,MATCH($B135,Dados!$N:$N,0),MATCH(AJ$1,Dados!$1:$1,0))</f>
        <v>100</v>
      </c>
      <c r="AK135" s="43">
        <f t="array" ref="AK135">INDEX(Dados!$1:$350,MATCH($B135,Dados!$N:$N,0),MATCH(AK$1,Dados!$1:$1,0))</f>
        <v>2</v>
      </c>
      <c r="AL135" s="3">
        <v>0.0</v>
      </c>
      <c r="AM135" s="3">
        <v>2.0</v>
      </c>
      <c r="AN135" s="43">
        <f t="array" ref="AN135">INDEX(Dados!$1:$350,MATCH($B135,Dados!$N:$N,0),MATCH(AN$1,Dados!$1:$1,0))</f>
        <v>410</v>
      </c>
      <c r="AO135" s="43">
        <f t="array" ref="AO135">INDEX(Dados!$1:$350,MATCH($B135,Dados!$N:$N,0),MATCH(AO$1,Dados!$1:$1,0))</f>
        <v>0</v>
      </c>
      <c r="AP135" s="43">
        <f t="array" ref="AP135">INDEX(Dados!$1:$350,MATCH($B135,Dados!$N:$N,0),MATCH(AP$1,Dados!$1:$1,0))</f>
        <v>50</v>
      </c>
      <c r="AQ135" s="43">
        <f t="array" ref="AQ135">INDEX(Dados!$1:$350,MATCH($B135,Dados!$N:$N,0),MATCH(AQ$1,Dados!$1:$1,0))</f>
        <v>0</v>
      </c>
      <c r="AR135" s="43">
        <f t="array" ref="AR135">INDEX(Dados!$1:$350,MATCH($B135,Dados!$N:$N,0),MATCH(AR$1,Dados!$1:$1,0))</f>
        <v>0</v>
      </c>
      <c r="AS135" s="3">
        <v>2.0</v>
      </c>
      <c r="AT135" s="43">
        <f t="array" ref="AT135">INDEX(Dados!$1:$350,MATCH($B135,Dados!$N:$N,0),MATCH(AT$1,Dados!$1:$1,0))</f>
        <v>0</v>
      </c>
      <c r="AU135" s="43">
        <f t="array" ref="AU135">INDEX(Dados!$1:$350,MATCH($B135,Dados!$N:$N,0),MATCH(AU$1,Dados!$1:$1,0))</f>
        <v>2</v>
      </c>
      <c r="AV135" s="43">
        <f t="array" ref="AV135">INDEX(Dados!$1:$350,MATCH($B135,Dados!$N:$N,0),MATCH(AV$1,Dados!$1:$1,0))</f>
        <v>120</v>
      </c>
      <c r="AW135" s="43">
        <f t="array" ref="AW135">INDEX(Dados!$1:$350,MATCH($B135,Dados!$N:$N,0),MATCH(AW$1,Dados!$1:$1,0))</f>
        <v>0</v>
      </c>
      <c r="AX135" s="43">
        <f t="array" ref="AX135">INDEX(Dados!$1:$350,MATCH($B135,Dados!$N:$N,0),MATCH(AX$1,Dados!$1:$1,0))</f>
        <v>0</v>
      </c>
      <c r="AY135" s="43">
        <f t="array" ref="AY135">INDEX(Dados!$1:$350,MATCH($B135,Dados!$N:$N,0),MATCH(AY$1,Dados!$1:$1,0))</f>
        <v>2</v>
      </c>
      <c r="AZ135" s="43">
        <f t="array" ref="AZ135">INDEX(Dados!$1:$350,MATCH($B135,Dados!$N:$N,0),MATCH(AZ$1,Dados!$1:$1,0))</f>
        <v>80</v>
      </c>
      <c r="BA135" s="43">
        <f t="array" ref="BA135">INDEX(Dados!$1:$350,MATCH($B135,Dados!$N:$N,0),MATCH(BA$1,Dados!$1:$1,0))</f>
        <v>2</v>
      </c>
      <c r="BB135" s="43">
        <f t="array" ref="BB135">INDEX(Dados!$1:$350,MATCH($B135,Dados!$N:$N,0),MATCH(BB$1,Dados!$1:$1,0))</f>
        <v>2</v>
      </c>
      <c r="BC135" s="43">
        <f t="array" ref="BC135">INDEX(Dados!$1:$350,MATCH($B135,Dados!$N:$N,0),MATCH(BC$1,Dados!$1:$1,0))</f>
        <v>7</v>
      </c>
      <c r="BD135" s="43">
        <f t="array" ref="BD135">INDEX(Dados!$1:$350,MATCH($B135,Dados!$N:$N,0),MATCH(BD$1,Dados!$1:$1,0))</f>
        <v>3</v>
      </c>
      <c r="BE135" s="43">
        <f t="array" ref="BE135">INDEX(Dados!$1:$350,MATCH($B135,Dados!$N:$N,0),MATCH(BE$1,Dados!$1:$1,0))</f>
        <v>0</v>
      </c>
      <c r="BF135" s="43">
        <f t="array" ref="BF135">INDEX(Dados!$1:$350,MATCH($B135,Dados!$N:$N,0),MATCH(BF$1,Dados!$1:$1,0))</f>
        <v>0</v>
      </c>
      <c r="BG135" s="43">
        <f t="array" ref="BG135">INDEX(Dados!$1:$350,MATCH($B135,Dados!$N:$N,0),MATCH(BG$1,Dados!$1:$1,0))</f>
        <v>0</v>
      </c>
      <c r="BH135" s="43">
        <f t="array" ref="BH135">INDEX(Dados!$1:$350,MATCH($B135,Dados!$N:$N,0),MATCH(BH$1,Dados!$1:$1,0))</f>
        <v>2</v>
      </c>
      <c r="BI135" s="43">
        <f t="array" ref="BI135">INDEX(Dados!$1:$350,MATCH($B135,Dados!$N:$N,0),MATCH(BI$1,Dados!$1:$1,0))</f>
        <v>2</v>
      </c>
    </row>
    <row r="136">
      <c r="A136" s="3">
        <v>4.6795678806E10</v>
      </c>
      <c r="B136" s="3" t="s">
        <v>1909</v>
      </c>
      <c r="C136" s="3" t="s">
        <v>1908</v>
      </c>
      <c r="D136" s="43">
        <f t="array" ref="D136">INDEX(Dados!$1:$350,MATCH($B136,Dados!$N:$N,0),MATCH(D$1,Dados!$1:$1,0))</f>
        <v>24</v>
      </c>
      <c r="E136" s="44" t="s">
        <v>2562</v>
      </c>
      <c r="F136" s="43" t="s">
        <v>92</v>
      </c>
      <c r="G136" s="43">
        <f t="array" ref="G136">INDEX(Dados!$1:$350,MATCH($B136,Dados!$N:$N,0),MATCH(G$1,Dados!$1:$1,0))</f>
        <v>2023</v>
      </c>
      <c r="H136" s="43">
        <f t="array" ref="H136">INDEX(Dados!$1:$350,MATCH($B136,Dados!$N:$N,0),MATCH(H$1,Dados!$1:$1,0))</f>
        <v>3</v>
      </c>
      <c r="I136" s="43">
        <f t="array" ref="I136">INDEX(Dados!$1:$350,MATCH($B136,Dados!$N:$N,0),MATCH(I$1,Dados!$1:$1,0))</f>
        <v>6</v>
      </c>
      <c r="J136" s="43">
        <f t="array" ref="J136">INDEX(Dados!$1:$350,MATCH($B136,Dados!$N:$N,0),MATCH(J$1,Dados!$1:$1,0))</f>
        <v>0</v>
      </c>
      <c r="K136" s="43">
        <f t="array" ref="K136">INDEX(Dados!$1:$350,MATCH($B136,Dados!$N:$N,0),MATCH(K$1,Dados!$1:$1,0))</f>
        <v>2</v>
      </c>
      <c r="L136" s="43">
        <f t="array" ref="L136">INDEX(Dados!$1:$350,MATCH($B136,Dados!$N:$N,0),MATCH(L$1,Dados!$1:$1,0))</f>
        <v>0</v>
      </c>
      <c r="M136" s="43">
        <f t="array" ref="M136">INDEX(Dados!$1:$350,MATCH($B136,Dados!$N:$N,0),MATCH(M$1,Dados!$1:$1,0))</f>
        <v>2</v>
      </c>
      <c r="N136" s="43">
        <f t="array" ref="N136">INDEX(Dados!$1:$350,MATCH($B136,Dados!$N:$N,0),MATCH(N$1,Dados!$1:$1,0))</f>
        <v>1000</v>
      </c>
      <c r="O136" s="43">
        <f t="array" ref="O136">INDEX(Dados!$1:$350,MATCH($B136,Dados!$N:$N,0),MATCH(O$1,Dados!$1:$1,0))</f>
        <v>2</v>
      </c>
      <c r="P136" s="43">
        <f t="array" ref="P136">INDEX(Dados!$1:$350,MATCH($B136,Dados!$N:$N,0),MATCH(P$1,Dados!$1:$1,0))</f>
        <v>0</v>
      </c>
      <c r="Q136" s="43">
        <f t="array" ref="Q136">INDEX(Dados!$1:$350,MATCH($B136,Dados!$N:$N,0),MATCH(Q$1,Dados!$1:$1,0))</f>
        <v>2</v>
      </c>
      <c r="R136" s="43">
        <f t="array" ref="R136">INDEX(Dados!$1:$350,MATCH($B136,Dados!$N:$N,0),MATCH(R$1,Dados!$1:$1,0))</f>
        <v>0</v>
      </c>
      <c r="S136" s="43">
        <f t="array" ref="S136">INDEX(Dados!$1:$350,MATCH($B136,Dados!$N:$N,0),MATCH(S$1,Dados!$1:$1,0))</f>
        <v>2</v>
      </c>
      <c r="T136" s="43">
        <f t="array" ref="T136">INDEX(Dados!$1:$350,MATCH($B136,Dados!$N:$N,0),MATCH(T$1,Dados!$1:$1,0))</f>
        <v>0</v>
      </c>
      <c r="U136" s="43">
        <f t="array" ref="U136">INDEX(Dados!$1:$350,MATCH($B136,Dados!$N:$N,0),MATCH(U$1,Dados!$1:$1,0))</f>
        <v>2</v>
      </c>
      <c r="V136" s="43">
        <f t="array" ref="V136">INDEX(Dados!$1:$350,MATCH($B136,Dados!$N:$N,0),MATCH(V$1,Dados!$1:$1,0))</f>
        <v>653</v>
      </c>
      <c r="W136" s="43">
        <f t="array" ref="W136">INDEX(Dados!$1:$350,MATCH($B136,Dados!$N:$N,0),MATCH(W$1,Dados!$1:$1,0))</f>
        <v>0</v>
      </c>
      <c r="X136" s="43">
        <f t="array" ref="X136">INDEX(Dados!$1:$350,MATCH($B136,Dados!$N:$N,0),MATCH(X$1,Dados!$1:$1,0))</f>
        <v>1</v>
      </c>
      <c r="Y136" s="43">
        <f t="array" ref="Y136">INDEX(Dados!$1:$350,MATCH($B136,Dados!$N:$N,0),MATCH(Y$1,Dados!$1:$1,0))</f>
        <v>2</v>
      </c>
      <c r="Z136" s="43">
        <f t="array" ref="Z136">INDEX(Dados!$1:$350,MATCH($B136,Dados!$N:$N,0),MATCH(Z$1,Dados!$1:$1,0))</f>
        <v>0</v>
      </c>
      <c r="AA136" s="43">
        <f t="array" ref="AA136">INDEX(Dados!$1:$350,MATCH($B136,Dados!$N:$N,0),MATCH(AA$1,Dados!$1:$1,0))</f>
        <v>2</v>
      </c>
      <c r="AB136" s="45">
        <v>0.0</v>
      </c>
      <c r="AC136" s="45">
        <v>2.0</v>
      </c>
      <c r="AD136" s="43">
        <f t="array" ref="AD136">INDEX(Dados!$1:$350,MATCH($B136,Dados!$N:$N,0),MATCH(AD$1,Dados!$1:$1,0))</f>
        <v>70</v>
      </c>
      <c r="AE136" s="43">
        <f t="array" ref="AE136">INDEX(Dados!$1:$350,MATCH($B136,Dados!$N:$N,0),MATCH(AE$1,Dados!$1:$1,0))</f>
        <v>0</v>
      </c>
      <c r="AF136" s="43">
        <f t="array" ref="AF136">INDEX(Dados!$1:$350,MATCH($B136,Dados!$N:$N,0),MATCH(AF$1,Dados!$1:$1,0))</f>
        <v>172</v>
      </c>
      <c r="AG136" s="43">
        <f t="array" ref="AG136">INDEX(Dados!$1:$350,MATCH($B136,Dados!$N:$N,0),MATCH(AG$1,Dados!$1:$1,0))</f>
        <v>2</v>
      </c>
      <c r="AH136" s="43">
        <f t="array" ref="AH136">INDEX(Dados!$1:$350,MATCH($B136,Dados!$N:$N,0),MATCH(AH$1,Dados!$1:$1,0))</f>
        <v>0</v>
      </c>
      <c r="AI136" s="43">
        <f t="array" ref="AI136">INDEX(Dados!$1:$350,MATCH($B136,Dados!$N:$N,0),MATCH(AI$1,Dados!$1:$1,0))</f>
        <v>2</v>
      </c>
      <c r="AJ136" s="43">
        <f t="array" ref="AJ136">INDEX(Dados!$1:$350,MATCH($B136,Dados!$N:$N,0),MATCH(AJ$1,Dados!$1:$1,0))</f>
        <v>0</v>
      </c>
      <c r="AK136" s="43">
        <f t="array" ref="AK136">INDEX(Dados!$1:$350,MATCH($B136,Dados!$N:$N,0),MATCH(AK$1,Dados!$1:$1,0))</f>
        <v>1</v>
      </c>
      <c r="AL136" s="3">
        <v>0.0</v>
      </c>
      <c r="AM136" s="3">
        <v>2.0</v>
      </c>
      <c r="AN136" s="43">
        <f t="array" ref="AN136">INDEX(Dados!$1:$350,MATCH($B136,Dados!$N:$N,0),MATCH(AN$1,Dados!$1:$1,0))</f>
        <v>73</v>
      </c>
      <c r="AO136" s="43">
        <f t="array" ref="AO136">INDEX(Dados!$1:$350,MATCH($B136,Dados!$N:$N,0),MATCH(AO$1,Dados!$1:$1,0))</f>
        <v>2</v>
      </c>
      <c r="AP136" s="43">
        <f t="array" ref="AP136">INDEX(Dados!$1:$350,MATCH($B136,Dados!$N:$N,0),MATCH(AP$1,Dados!$1:$1,0))</f>
        <v>72</v>
      </c>
      <c r="AQ136" s="43">
        <f t="array" ref="AQ136">INDEX(Dados!$1:$350,MATCH($B136,Dados!$N:$N,0),MATCH(AQ$1,Dados!$1:$1,0))</f>
        <v>2</v>
      </c>
      <c r="AR136" s="43">
        <f t="array" ref="AR136">INDEX(Dados!$1:$350,MATCH($B136,Dados!$N:$N,0),MATCH(AR$1,Dados!$1:$1,0))</f>
        <v>88</v>
      </c>
      <c r="AS136" s="3">
        <v>2.0</v>
      </c>
      <c r="AT136" s="43">
        <f t="array" ref="AT136">INDEX(Dados!$1:$350,MATCH($B136,Dados!$N:$N,0),MATCH(AT$1,Dados!$1:$1,0))</f>
        <v>0</v>
      </c>
      <c r="AU136" s="43">
        <f t="array" ref="AU136">INDEX(Dados!$1:$350,MATCH($B136,Dados!$N:$N,0),MATCH(AU$1,Dados!$1:$1,0))</f>
        <v>2</v>
      </c>
      <c r="AV136" s="43">
        <f t="array" ref="AV136">INDEX(Dados!$1:$350,MATCH($B136,Dados!$N:$N,0),MATCH(AV$1,Dados!$1:$1,0))</f>
        <v>0</v>
      </c>
      <c r="AW136" s="43">
        <f t="array" ref="AW136">INDEX(Dados!$1:$350,MATCH($B136,Dados!$N:$N,0),MATCH(AW$1,Dados!$1:$1,0))</f>
        <v>2</v>
      </c>
      <c r="AX136" s="43">
        <f t="array" ref="AX136">INDEX(Dados!$1:$350,MATCH($B136,Dados!$N:$N,0),MATCH(AX$1,Dados!$1:$1,0))</f>
        <v>1259</v>
      </c>
      <c r="AY136" s="43">
        <f t="array" ref="AY136">INDEX(Dados!$1:$350,MATCH($B136,Dados!$N:$N,0),MATCH(AY$1,Dados!$1:$1,0))</f>
        <v>2</v>
      </c>
      <c r="AZ136" s="43">
        <f t="array" ref="AZ136">INDEX(Dados!$1:$350,MATCH($B136,Dados!$N:$N,0),MATCH(AZ$1,Dados!$1:$1,0))</f>
        <v>120</v>
      </c>
      <c r="BA136" s="43">
        <f t="array" ref="BA136">INDEX(Dados!$1:$350,MATCH($B136,Dados!$N:$N,0),MATCH(BA$1,Dados!$1:$1,0))</f>
        <v>2</v>
      </c>
      <c r="BB136" s="43">
        <f t="array" ref="BB136">INDEX(Dados!$1:$350,MATCH($B136,Dados!$N:$N,0),MATCH(BB$1,Dados!$1:$1,0))</f>
        <v>2</v>
      </c>
      <c r="BC136" s="43">
        <f t="array" ref="BC136">INDEX(Dados!$1:$350,MATCH($B136,Dados!$N:$N,0),MATCH(BC$1,Dados!$1:$1,0))</f>
        <v>2</v>
      </c>
      <c r="BD136" s="43">
        <f t="array" ref="BD136">INDEX(Dados!$1:$350,MATCH($B136,Dados!$N:$N,0),MATCH(BD$1,Dados!$1:$1,0))</f>
        <v>1</v>
      </c>
      <c r="BE136" s="43">
        <f t="array" ref="BE136">INDEX(Dados!$1:$350,MATCH($B136,Dados!$N:$N,0),MATCH(BE$1,Dados!$1:$1,0))</f>
        <v>0</v>
      </c>
      <c r="BF136" s="43">
        <f t="array" ref="BF136">INDEX(Dados!$1:$350,MATCH($B136,Dados!$N:$N,0),MATCH(BF$1,Dados!$1:$1,0))</f>
        <v>0</v>
      </c>
      <c r="BG136" s="43">
        <f t="array" ref="BG136">INDEX(Dados!$1:$350,MATCH($B136,Dados!$N:$N,0),MATCH(BG$1,Dados!$1:$1,0))</f>
        <v>0</v>
      </c>
      <c r="BH136" s="43">
        <f t="array" ref="BH136">INDEX(Dados!$1:$350,MATCH($B136,Dados!$N:$N,0),MATCH(BH$1,Dados!$1:$1,0))</f>
        <v>2</v>
      </c>
      <c r="BI136" s="43">
        <f t="array" ref="BI136">INDEX(Dados!$1:$350,MATCH($B136,Dados!$N:$N,0),MATCH(BI$1,Dados!$1:$1,0))</f>
        <v>2</v>
      </c>
    </row>
    <row r="137">
      <c r="A137" s="3">
        <v>5.3894767863E10</v>
      </c>
      <c r="B137" s="3" t="s">
        <v>902</v>
      </c>
      <c r="C137" s="3" t="s">
        <v>901</v>
      </c>
      <c r="D137" s="43">
        <f t="array" ref="D137">INDEX(Dados!$1:$350,MATCH($B137,Dados!$N:$N,0),MATCH(D$1,Dados!$1:$1,0))</f>
        <v>17</v>
      </c>
      <c r="E137" s="44" t="s">
        <v>2562</v>
      </c>
      <c r="F137" s="43" t="s">
        <v>92</v>
      </c>
      <c r="G137" s="43">
        <f t="array" ref="G137">INDEX(Dados!$1:$350,MATCH($B137,Dados!$N:$N,0),MATCH(G$1,Dados!$1:$1,0))</f>
        <v>2023</v>
      </c>
      <c r="H137" s="43">
        <f t="array" ref="H137">INDEX(Dados!$1:$350,MATCH($B137,Dados!$N:$N,0),MATCH(H$1,Dados!$1:$1,0))</f>
        <v>2</v>
      </c>
      <c r="I137" s="43">
        <f t="array" ref="I137">INDEX(Dados!$1:$350,MATCH($B137,Dados!$N:$N,0),MATCH(I$1,Dados!$1:$1,0))</f>
        <v>4</v>
      </c>
      <c r="J137" s="43">
        <f t="array" ref="J137">INDEX(Dados!$1:$350,MATCH($B137,Dados!$N:$N,0),MATCH(J$1,Dados!$1:$1,0))</f>
        <v>0</v>
      </c>
      <c r="K137" s="43">
        <f t="array" ref="K137">INDEX(Dados!$1:$350,MATCH($B137,Dados!$N:$N,0),MATCH(K$1,Dados!$1:$1,0))</f>
        <v>2</v>
      </c>
      <c r="L137" s="43">
        <f t="array" ref="L137">INDEX(Dados!$1:$350,MATCH($B137,Dados!$N:$N,0),MATCH(L$1,Dados!$1:$1,0))</f>
        <v>0</v>
      </c>
      <c r="M137" s="43">
        <f t="array" ref="M137">INDEX(Dados!$1:$350,MATCH($B137,Dados!$N:$N,0),MATCH(M$1,Dados!$1:$1,0))</f>
        <v>2</v>
      </c>
      <c r="N137" s="43">
        <f t="array" ref="N137">INDEX(Dados!$1:$350,MATCH($B137,Dados!$N:$N,0),MATCH(N$1,Dados!$1:$1,0))</f>
        <v>892</v>
      </c>
      <c r="O137" s="43">
        <f t="array" ref="O137">INDEX(Dados!$1:$350,MATCH($B137,Dados!$N:$N,0),MATCH(O$1,Dados!$1:$1,0))</f>
        <v>2</v>
      </c>
      <c r="P137" s="43">
        <f t="array" ref="P137">INDEX(Dados!$1:$350,MATCH($B137,Dados!$N:$N,0),MATCH(P$1,Dados!$1:$1,0))</f>
        <v>0</v>
      </c>
      <c r="Q137" s="43">
        <f t="array" ref="Q137">INDEX(Dados!$1:$350,MATCH($B137,Dados!$N:$N,0),MATCH(Q$1,Dados!$1:$1,0))</f>
        <v>2</v>
      </c>
      <c r="R137" s="43">
        <f t="array" ref="R137">INDEX(Dados!$1:$350,MATCH($B137,Dados!$N:$N,0),MATCH(R$1,Dados!$1:$1,0))</f>
        <v>0</v>
      </c>
      <c r="S137" s="43">
        <f t="array" ref="S137">INDEX(Dados!$1:$350,MATCH($B137,Dados!$N:$N,0),MATCH(S$1,Dados!$1:$1,0))</f>
        <v>2</v>
      </c>
      <c r="T137" s="43">
        <f t="array" ref="T137">INDEX(Dados!$1:$350,MATCH($B137,Dados!$N:$N,0),MATCH(T$1,Dados!$1:$1,0))</f>
        <v>0</v>
      </c>
      <c r="U137" s="43">
        <f t="array" ref="U137">INDEX(Dados!$1:$350,MATCH($B137,Dados!$N:$N,0),MATCH(U$1,Dados!$1:$1,0))</f>
        <v>2</v>
      </c>
      <c r="V137" s="43">
        <f t="array" ref="V137">INDEX(Dados!$1:$350,MATCH($B137,Dados!$N:$N,0),MATCH(V$1,Dados!$1:$1,0))</f>
        <v>0</v>
      </c>
      <c r="W137" s="43">
        <f t="array" ref="W137">INDEX(Dados!$1:$350,MATCH($B137,Dados!$N:$N,0),MATCH(W$1,Dados!$1:$1,0))</f>
        <v>2</v>
      </c>
      <c r="X137" s="43">
        <f t="array" ref="X137">INDEX(Dados!$1:$350,MATCH($B137,Dados!$N:$N,0),MATCH(X$1,Dados!$1:$1,0))</f>
        <v>1</v>
      </c>
      <c r="Y137" s="43">
        <f t="array" ref="Y137">INDEX(Dados!$1:$350,MATCH($B137,Dados!$N:$N,0),MATCH(Y$1,Dados!$1:$1,0))</f>
        <v>1</v>
      </c>
      <c r="Z137" s="43">
        <f t="array" ref="Z137">INDEX(Dados!$1:$350,MATCH($B137,Dados!$N:$N,0),MATCH(Z$1,Dados!$1:$1,0))</f>
        <v>0</v>
      </c>
      <c r="AA137" s="43">
        <f t="array" ref="AA137">INDEX(Dados!$1:$350,MATCH($B137,Dados!$N:$N,0),MATCH(AA$1,Dados!$1:$1,0))</f>
        <v>2</v>
      </c>
      <c r="AB137" s="45">
        <v>0.0</v>
      </c>
      <c r="AC137" s="45">
        <v>2.0</v>
      </c>
      <c r="AD137" s="43">
        <f t="array" ref="AD137">INDEX(Dados!$1:$350,MATCH($B137,Dados!$N:$N,0),MATCH(AD$1,Dados!$1:$1,0))</f>
        <v>122</v>
      </c>
      <c r="AE137" s="43">
        <f t="array" ref="AE137">INDEX(Dados!$1:$350,MATCH($B137,Dados!$N:$N,0),MATCH(AE$1,Dados!$1:$1,0))</f>
        <v>2</v>
      </c>
      <c r="AF137" s="43">
        <f t="array" ref="AF137">INDEX(Dados!$1:$350,MATCH($B137,Dados!$N:$N,0),MATCH(AF$1,Dados!$1:$1,0))</f>
        <v>140</v>
      </c>
      <c r="AG137" s="43">
        <f t="array" ref="AG137">INDEX(Dados!$1:$350,MATCH($B137,Dados!$N:$N,0),MATCH(AG$1,Dados!$1:$1,0))</f>
        <v>2</v>
      </c>
      <c r="AH137" s="43">
        <f t="array" ref="AH137">INDEX(Dados!$1:$350,MATCH($B137,Dados!$N:$N,0),MATCH(AH$1,Dados!$1:$1,0))</f>
        <v>2000</v>
      </c>
      <c r="AI137" s="43">
        <f t="array" ref="AI137">INDEX(Dados!$1:$350,MATCH($B137,Dados!$N:$N,0),MATCH(AI$1,Dados!$1:$1,0))</f>
        <v>0</v>
      </c>
      <c r="AJ137" s="43">
        <f t="array" ref="AJ137">INDEX(Dados!$1:$350,MATCH($B137,Dados!$N:$N,0),MATCH(AJ$1,Dados!$1:$1,0))</f>
        <v>0</v>
      </c>
      <c r="AK137" s="43">
        <f t="array" ref="AK137">INDEX(Dados!$1:$350,MATCH($B137,Dados!$N:$N,0),MATCH(AK$1,Dados!$1:$1,0))</f>
        <v>2</v>
      </c>
      <c r="AL137" s="3">
        <v>0.0</v>
      </c>
      <c r="AM137" s="3">
        <v>2.0</v>
      </c>
      <c r="AN137" s="43">
        <f t="array" ref="AN137">INDEX(Dados!$1:$350,MATCH($B137,Dados!$N:$N,0),MATCH(AN$1,Dados!$1:$1,0))</f>
        <v>0</v>
      </c>
      <c r="AO137" s="43">
        <f t="array" ref="AO137">INDEX(Dados!$1:$350,MATCH($B137,Dados!$N:$N,0),MATCH(AO$1,Dados!$1:$1,0))</f>
        <v>2</v>
      </c>
      <c r="AP137" s="43">
        <f t="array" ref="AP137">INDEX(Dados!$1:$350,MATCH($B137,Dados!$N:$N,0),MATCH(AP$1,Dados!$1:$1,0))</f>
        <v>100</v>
      </c>
      <c r="AQ137" s="43">
        <f t="array" ref="AQ137">INDEX(Dados!$1:$350,MATCH($B137,Dados!$N:$N,0),MATCH(AQ$1,Dados!$1:$1,0))</f>
        <v>0</v>
      </c>
      <c r="AR137" s="43">
        <f t="array" ref="AR137">INDEX(Dados!$1:$350,MATCH($B137,Dados!$N:$N,0),MATCH(AR$1,Dados!$1:$1,0))</f>
        <v>50</v>
      </c>
      <c r="AS137" s="3">
        <v>2.0</v>
      </c>
      <c r="AT137" s="43">
        <f t="array" ref="AT137">INDEX(Dados!$1:$350,MATCH($B137,Dados!$N:$N,0),MATCH(AT$1,Dados!$1:$1,0))</f>
        <v>0</v>
      </c>
      <c r="AU137" s="43">
        <f t="array" ref="AU137">INDEX(Dados!$1:$350,MATCH($B137,Dados!$N:$N,0),MATCH(AU$1,Dados!$1:$1,0))</f>
        <v>2</v>
      </c>
      <c r="AV137" s="43">
        <f t="array" ref="AV137">INDEX(Dados!$1:$350,MATCH($B137,Dados!$N:$N,0),MATCH(AV$1,Dados!$1:$1,0))</f>
        <v>0</v>
      </c>
      <c r="AW137" s="43">
        <f t="array" ref="AW137">INDEX(Dados!$1:$350,MATCH($B137,Dados!$N:$N,0),MATCH(AW$1,Dados!$1:$1,0))</f>
        <v>2</v>
      </c>
      <c r="AX137" s="43">
        <f t="array" ref="AX137">INDEX(Dados!$1:$350,MATCH($B137,Dados!$N:$N,0),MATCH(AX$1,Dados!$1:$1,0))</f>
        <v>0</v>
      </c>
      <c r="AY137" s="43">
        <f t="array" ref="AY137">INDEX(Dados!$1:$350,MATCH($B137,Dados!$N:$N,0),MATCH(AY$1,Dados!$1:$1,0))</f>
        <v>2</v>
      </c>
      <c r="AZ137" s="43">
        <f t="array" ref="AZ137">INDEX(Dados!$1:$350,MATCH($B137,Dados!$N:$N,0),MATCH(AZ$1,Dados!$1:$1,0))</f>
        <v>100</v>
      </c>
      <c r="BA137" s="43">
        <f t="array" ref="BA137">INDEX(Dados!$1:$350,MATCH($B137,Dados!$N:$N,0),MATCH(BA$1,Dados!$1:$1,0))</f>
        <v>2</v>
      </c>
      <c r="BB137" s="43">
        <f t="array" ref="BB137">INDEX(Dados!$1:$350,MATCH($B137,Dados!$N:$N,0),MATCH(BB$1,Dados!$1:$1,0))</f>
        <v>4</v>
      </c>
      <c r="BC137" s="43">
        <f t="array" ref="BC137">INDEX(Dados!$1:$350,MATCH($B137,Dados!$N:$N,0),MATCH(BC$1,Dados!$1:$1,0))</f>
        <v>4</v>
      </c>
      <c r="BD137" s="43">
        <f t="array" ref="BD137">INDEX(Dados!$1:$350,MATCH($B137,Dados!$N:$N,0),MATCH(BD$1,Dados!$1:$1,0))</f>
        <v>4</v>
      </c>
      <c r="BE137" s="43">
        <f t="array" ref="BE137">INDEX(Dados!$1:$350,MATCH($B137,Dados!$N:$N,0),MATCH(BE$1,Dados!$1:$1,0))</f>
        <v>1</v>
      </c>
      <c r="BF137" s="43">
        <f t="array" ref="BF137">INDEX(Dados!$1:$350,MATCH($B137,Dados!$N:$N,0),MATCH(BF$1,Dados!$1:$1,0))</f>
        <v>1</v>
      </c>
      <c r="BG137" s="43">
        <f t="array" ref="BG137">INDEX(Dados!$1:$350,MATCH($B137,Dados!$N:$N,0),MATCH(BG$1,Dados!$1:$1,0))</f>
        <v>0</v>
      </c>
      <c r="BH137" s="43">
        <f t="array" ref="BH137">INDEX(Dados!$1:$350,MATCH($B137,Dados!$N:$N,0),MATCH(BH$1,Dados!$1:$1,0))</f>
        <v>2</v>
      </c>
      <c r="BI137" s="43">
        <f t="array" ref="BI137">INDEX(Dados!$1:$350,MATCH($B137,Dados!$N:$N,0),MATCH(BI$1,Dados!$1:$1,0))</f>
        <v>2</v>
      </c>
    </row>
    <row r="138">
      <c r="A138" s="3">
        <v>4.813367283E10</v>
      </c>
      <c r="B138" s="3" t="s">
        <v>645</v>
      </c>
      <c r="C138" s="3" t="s">
        <v>644</v>
      </c>
      <c r="D138" s="43">
        <f t="array" ref="D138">INDEX(Dados!$1:$350,MATCH($B138,Dados!$N:$N,0),MATCH(D$1,Dados!$1:$1,0))</f>
        <v>18</v>
      </c>
      <c r="E138" s="44" t="s">
        <v>2562</v>
      </c>
      <c r="F138" s="43" t="s">
        <v>92</v>
      </c>
      <c r="G138" s="43">
        <f t="array" ref="G138">INDEX(Dados!$1:$350,MATCH($B138,Dados!$N:$N,0),MATCH(G$1,Dados!$1:$1,0))</f>
        <v>2023</v>
      </c>
      <c r="H138" s="43">
        <f t="array" ref="H138">INDEX(Dados!$1:$350,MATCH($B138,Dados!$N:$N,0),MATCH(H$1,Dados!$1:$1,0))</f>
        <v>2</v>
      </c>
      <c r="I138" s="43">
        <f t="array" ref="I138">INDEX(Dados!$1:$350,MATCH($B138,Dados!$N:$N,0),MATCH(I$1,Dados!$1:$1,0))</f>
        <v>4</v>
      </c>
      <c r="J138" s="43">
        <f t="array" ref="J138">INDEX(Dados!$1:$350,MATCH($B138,Dados!$N:$N,0),MATCH(J$1,Dados!$1:$1,0))</f>
        <v>0</v>
      </c>
      <c r="K138" s="43">
        <f t="array" ref="K138">INDEX(Dados!$1:$350,MATCH($B138,Dados!$N:$N,0),MATCH(K$1,Dados!$1:$1,0))</f>
        <v>2</v>
      </c>
      <c r="L138" s="43">
        <f t="array" ref="L138">INDEX(Dados!$1:$350,MATCH($B138,Dados!$N:$N,0),MATCH(L$1,Dados!$1:$1,0))</f>
        <v>1300</v>
      </c>
      <c r="M138" s="43">
        <f t="array" ref="M138">INDEX(Dados!$1:$350,MATCH($B138,Dados!$N:$N,0),MATCH(M$1,Dados!$1:$1,0))</f>
        <v>2</v>
      </c>
      <c r="N138" s="43">
        <f t="array" ref="N138">INDEX(Dados!$1:$350,MATCH($B138,Dados!$N:$N,0),MATCH(N$1,Dados!$1:$1,0))</f>
        <v>1300</v>
      </c>
      <c r="O138" s="43">
        <f t="array" ref="O138">INDEX(Dados!$1:$350,MATCH($B138,Dados!$N:$N,0),MATCH(O$1,Dados!$1:$1,0))</f>
        <v>2</v>
      </c>
      <c r="P138" s="43">
        <f t="array" ref="P138">INDEX(Dados!$1:$350,MATCH($B138,Dados!$N:$N,0),MATCH(P$1,Dados!$1:$1,0))</f>
        <v>0</v>
      </c>
      <c r="Q138" s="43">
        <f t="array" ref="Q138">INDEX(Dados!$1:$350,MATCH($B138,Dados!$N:$N,0),MATCH(Q$1,Dados!$1:$1,0))</f>
        <v>2</v>
      </c>
      <c r="R138" s="43">
        <f t="array" ref="R138">INDEX(Dados!$1:$350,MATCH($B138,Dados!$N:$N,0),MATCH(R$1,Dados!$1:$1,0))</f>
        <v>0</v>
      </c>
      <c r="S138" s="43">
        <f t="array" ref="S138">INDEX(Dados!$1:$350,MATCH($B138,Dados!$N:$N,0),MATCH(S$1,Dados!$1:$1,0))</f>
        <v>2</v>
      </c>
      <c r="T138" s="43">
        <f t="array" ref="T138">INDEX(Dados!$1:$350,MATCH($B138,Dados!$N:$N,0),MATCH(T$1,Dados!$1:$1,0))</f>
        <v>0</v>
      </c>
      <c r="U138" s="43">
        <f t="array" ref="U138">INDEX(Dados!$1:$350,MATCH($B138,Dados!$N:$N,0),MATCH(U$1,Dados!$1:$1,0))</f>
        <v>2</v>
      </c>
      <c r="V138" s="43">
        <f t="array" ref="V138">INDEX(Dados!$1:$350,MATCH($B138,Dados!$N:$N,0),MATCH(V$1,Dados!$1:$1,0))</f>
        <v>0</v>
      </c>
      <c r="W138" s="43">
        <f t="array" ref="W138">INDEX(Dados!$1:$350,MATCH($B138,Dados!$N:$N,0),MATCH(W$1,Dados!$1:$1,0))</f>
        <v>2</v>
      </c>
      <c r="X138" s="43">
        <f t="array" ref="X138">INDEX(Dados!$1:$350,MATCH($B138,Dados!$N:$N,0),MATCH(X$1,Dados!$1:$1,0))</f>
        <v>1</v>
      </c>
      <c r="Y138" s="43">
        <f t="array" ref="Y138">INDEX(Dados!$1:$350,MATCH($B138,Dados!$N:$N,0),MATCH(Y$1,Dados!$1:$1,0))</f>
        <v>2</v>
      </c>
      <c r="Z138" s="43">
        <f t="array" ref="Z138">INDEX(Dados!$1:$350,MATCH($B138,Dados!$N:$N,0),MATCH(Z$1,Dados!$1:$1,0))</f>
        <v>0</v>
      </c>
      <c r="AA138" s="43">
        <f t="array" ref="AA138">INDEX(Dados!$1:$350,MATCH($B138,Dados!$N:$N,0),MATCH(AA$1,Dados!$1:$1,0))</f>
        <v>2</v>
      </c>
      <c r="AB138" s="45">
        <v>0.0</v>
      </c>
      <c r="AC138" s="45">
        <v>2.0</v>
      </c>
      <c r="AD138" s="43">
        <f t="array" ref="AD138">INDEX(Dados!$1:$350,MATCH($B138,Dados!$N:$N,0),MATCH(AD$1,Dados!$1:$1,0))</f>
        <v>159</v>
      </c>
      <c r="AE138" s="43">
        <f t="array" ref="AE138">INDEX(Dados!$1:$350,MATCH($B138,Dados!$N:$N,0),MATCH(AE$1,Dados!$1:$1,0))</f>
        <v>2</v>
      </c>
      <c r="AF138" s="43">
        <f t="array" ref="AF138">INDEX(Dados!$1:$350,MATCH($B138,Dados!$N:$N,0),MATCH(AF$1,Dados!$1:$1,0))</f>
        <v>160</v>
      </c>
      <c r="AG138" s="43">
        <f t="array" ref="AG138">INDEX(Dados!$1:$350,MATCH($B138,Dados!$N:$N,0),MATCH(AG$1,Dados!$1:$1,0))</f>
        <v>2</v>
      </c>
      <c r="AH138" s="43">
        <f t="array" ref="AH138">INDEX(Dados!$1:$350,MATCH($B138,Dados!$N:$N,0),MATCH(AH$1,Dados!$1:$1,0))</f>
        <v>0</v>
      </c>
      <c r="AI138" s="43">
        <f t="array" ref="AI138">INDEX(Dados!$1:$350,MATCH($B138,Dados!$N:$N,0),MATCH(AI$1,Dados!$1:$1,0))</f>
        <v>2</v>
      </c>
      <c r="AJ138" s="43">
        <f t="array" ref="AJ138">INDEX(Dados!$1:$350,MATCH($B138,Dados!$N:$N,0),MATCH(AJ$1,Dados!$1:$1,0))</f>
        <v>0</v>
      </c>
      <c r="AK138" s="43">
        <f t="array" ref="AK138">INDEX(Dados!$1:$350,MATCH($B138,Dados!$N:$N,0),MATCH(AK$1,Dados!$1:$1,0))</f>
        <v>2</v>
      </c>
      <c r="AL138" s="3">
        <v>0.0</v>
      </c>
      <c r="AM138" s="3">
        <v>2.0</v>
      </c>
      <c r="AN138" s="43">
        <f t="array" ref="AN138">INDEX(Dados!$1:$350,MATCH($B138,Dados!$N:$N,0),MATCH(AN$1,Dados!$1:$1,0))</f>
        <v>0</v>
      </c>
      <c r="AO138" s="43">
        <f t="array" ref="AO138">INDEX(Dados!$1:$350,MATCH($B138,Dados!$N:$N,0),MATCH(AO$1,Dados!$1:$1,0))</f>
        <v>2</v>
      </c>
      <c r="AP138" s="43">
        <f t="array" ref="AP138">INDEX(Dados!$1:$350,MATCH($B138,Dados!$N:$N,0),MATCH(AP$1,Dados!$1:$1,0))</f>
        <v>76</v>
      </c>
      <c r="AQ138" s="43">
        <f t="array" ref="AQ138">INDEX(Dados!$1:$350,MATCH($B138,Dados!$N:$N,0),MATCH(AQ$1,Dados!$1:$1,0))</f>
        <v>2</v>
      </c>
      <c r="AR138" s="43">
        <f t="array" ref="AR138">INDEX(Dados!$1:$350,MATCH($B138,Dados!$N:$N,0),MATCH(AR$1,Dados!$1:$1,0))</f>
        <v>100</v>
      </c>
      <c r="AS138" s="3">
        <v>2.0</v>
      </c>
      <c r="AT138" s="43">
        <f t="array" ref="AT138">INDEX(Dados!$1:$350,MATCH($B138,Dados!$N:$N,0),MATCH(AT$1,Dados!$1:$1,0))</f>
        <v>0</v>
      </c>
      <c r="AU138" s="43">
        <f t="array" ref="AU138">INDEX(Dados!$1:$350,MATCH($B138,Dados!$N:$N,0),MATCH(AU$1,Dados!$1:$1,0))</f>
        <v>2</v>
      </c>
      <c r="AV138" s="43">
        <f t="array" ref="AV138">INDEX(Dados!$1:$350,MATCH($B138,Dados!$N:$N,0),MATCH(AV$1,Dados!$1:$1,0))</f>
        <v>0</v>
      </c>
      <c r="AW138" s="43">
        <f t="array" ref="AW138">INDEX(Dados!$1:$350,MATCH($B138,Dados!$N:$N,0),MATCH(AW$1,Dados!$1:$1,0))</f>
        <v>2</v>
      </c>
      <c r="AX138" s="43">
        <f t="array" ref="AX138">INDEX(Dados!$1:$350,MATCH($B138,Dados!$N:$N,0),MATCH(AX$1,Dados!$1:$1,0))</f>
        <v>0</v>
      </c>
      <c r="AY138" s="43">
        <f t="array" ref="AY138">INDEX(Dados!$1:$350,MATCH($B138,Dados!$N:$N,0),MATCH(AY$1,Dados!$1:$1,0))</f>
        <v>2</v>
      </c>
      <c r="AZ138" s="43">
        <f t="array" ref="AZ138">INDEX(Dados!$1:$350,MATCH($B138,Dados!$N:$N,0),MATCH(AZ$1,Dados!$1:$1,0))</f>
        <v>0</v>
      </c>
      <c r="BA138" s="43">
        <f t="array" ref="BA138">INDEX(Dados!$1:$350,MATCH($B138,Dados!$N:$N,0),MATCH(BA$1,Dados!$1:$1,0))</f>
        <v>2</v>
      </c>
      <c r="BB138" s="43">
        <f t="array" ref="BB138">INDEX(Dados!$1:$350,MATCH($B138,Dados!$N:$N,0),MATCH(BB$1,Dados!$1:$1,0))</f>
        <v>4</v>
      </c>
      <c r="BC138" s="43">
        <f t="array" ref="BC138">INDEX(Dados!$1:$350,MATCH($B138,Dados!$N:$N,0),MATCH(BC$1,Dados!$1:$1,0))</f>
        <v>5</v>
      </c>
      <c r="BD138" s="43">
        <f t="array" ref="BD138">INDEX(Dados!$1:$350,MATCH($B138,Dados!$N:$N,0),MATCH(BD$1,Dados!$1:$1,0))</f>
        <v>1</v>
      </c>
      <c r="BE138" s="43">
        <f t="array" ref="BE138">INDEX(Dados!$1:$350,MATCH($B138,Dados!$N:$N,0),MATCH(BE$1,Dados!$1:$1,0))</f>
        <v>0</v>
      </c>
      <c r="BF138" s="43">
        <f t="array" ref="BF138">INDEX(Dados!$1:$350,MATCH($B138,Dados!$N:$N,0),MATCH(BF$1,Dados!$1:$1,0))</f>
        <v>1</v>
      </c>
      <c r="BG138" s="43">
        <f t="array" ref="BG138">INDEX(Dados!$1:$350,MATCH($B138,Dados!$N:$N,0),MATCH(BG$1,Dados!$1:$1,0))</f>
        <v>0</v>
      </c>
      <c r="BH138" s="43">
        <f t="array" ref="BH138">INDEX(Dados!$1:$350,MATCH($B138,Dados!$N:$N,0),MATCH(BH$1,Dados!$1:$1,0))</f>
        <v>1</v>
      </c>
      <c r="BI138" s="43">
        <f t="array" ref="BI138">INDEX(Dados!$1:$350,MATCH($B138,Dados!$N:$N,0),MATCH(BI$1,Dados!$1:$1,0))</f>
        <v>1</v>
      </c>
    </row>
    <row r="139">
      <c r="A139" s="3">
        <v>5.4130105833E10</v>
      </c>
      <c r="B139" s="3" t="s">
        <v>974</v>
      </c>
      <c r="C139" s="3" t="s">
        <v>973</v>
      </c>
      <c r="D139" s="43">
        <f t="array" ref="D139">INDEX(Dados!$1:$350,MATCH($B139,Dados!$N:$N,0),MATCH(D$1,Dados!$1:$1,0))</f>
        <v>20</v>
      </c>
      <c r="E139" s="44" t="s">
        <v>2562</v>
      </c>
      <c r="F139" s="43" t="s">
        <v>92</v>
      </c>
      <c r="G139" s="43">
        <f t="array" ref="G139">INDEX(Dados!$1:$350,MATCH($B139,Dados!$N:$N,0),MATCH(G$1,Dados!$1:$1,0))</f>
        <v>2023</v>
      </c>
      <c r="H139" s="43">
        <f t="array" ref="H139">INDEX(Dados!$1:$350,MATCH($B139,Dados!$N:$N,0),MATCH(H$1,Dados!$1:$1,0))</f>
        <v>5</v>
      </c>
      <c r="I139" s="43">
        <f t="array" ref="I139">INDEX(Dados!$1:$350,MATCH($B139,Dados!$N:$N,0),MATCH(I$1,Dados!$1:$1,0))</f>
        <v>10</v>
      </c>
      <c r="J139" s="43">
        <f t="array" ref="J139">INDEX(Dados!$1:$350,MATCH($B139,Dados!$N:$N,0),MATCH(J$1,Dados!$1:$1,0))</f>
        <v>0</v>
      </c>
      <c r="K139" s="43">
        <f t="array" ref="K139">INDEX(Dados!$1:$350,MATCH($B139,Dados!$N:$N,0),MATCH(K$1,Dados!$1:$1,0))</f>
        <v>2</v>
      </c>
      <c r="L139" s="43">
        <f t="array" ref="L139">INDEX(Dados!$1:$350,MATCH($B139,Dados!$N:$N,0),MATCH(L$1,Dados!$1:$1,0))</f>
        <v>0</v>
      </c>
      <c r="M139" s="43">
        <f t="array" ref="M139">INDEX(Dados!$1:$350,MATCH($B139,Dados!$N:$N,0),MATCH(M$1,Dados!$1:$1,0))</f>
        <v>2</v>
      </c>
      <c r="N139" s="43">
        <f t="array" ref="N139">INDEX(Dados!$1:$350,MATCH($B139,Dados!$N:$N,0),MATCH(N$1,Dados!$1:$1,0))</f>
        <v>0</v>
      </c>
      <c r="O139" s="43">
        <f t="array" ref="O139">INDEX(Dados!$1:$350,MATCH($B139,Dados!$N:$N,0),MATCH(O$1,Dados!$1:$1,0))</f>
        <v>2</v>
      </c>
      <c r="P139" s="43">
        <f t="array" ref="P139">INDEX(Dados!$1:$350,MATCH($B139,Dados!$N:$N,0),MATCH(P$1,Dados!$1:$1,0))</f>
        <v>0</v>
      </c>
      <c r="Q139" s="43">
        <f t="array" ref="Q139">INDEX(Dados!$1:$350,MATCH($B139,Dados!$N:$N,0),MATCH(Q$1,Dados!$1:$1,0))</f>
        <v>2</v>
      </c>
      <c r="R139" s="43">
        <f t="array" ref="R139">INDEX(Dados!$1:$350,MATCH($B139,Dados!$N:$N,0),MATCH(R$1,Dados!$1:$1,0))</f>
        <v>0</v>
      </c>
      <c r="S139" s="43">
        <f t="array" ref="S139">INDEX(Dados!$1:$350,MATCH($B139,Dados!$N:$N,0),MATCH(S$1,Dados!$1:$1,0))</f>
        <v>2</v>
      </c>
      <c r="T139" s="43">
        <f t="array" ref="T139">INDEX(Dados!$1:$350,MATCH($B139,Dados!$N:$N,0),MATCH(T$1,Dados!$1:$1,0))</f>
        <v>3769</v>
      </c>
      <c r="U139" s="43">
        <f t="array" ref="U139">INDEX(Dados!$1:$350,MATCH($B139,Dados!$N:$N,0),MATCH(U$1,Dados!$1:$1,0))</f>
        <v>0</v>
      </c>
      <c r="V139" s="43">
        <f t="array" ref="V139">INDEX(Dados!$1:$350,MATCH($B139,Dados!$N:$N,0),MATCH(V$1,Dados!$1:$1,0))</f>
        <v>1212</v>
      </c>
      <c r="W139" s="43">
        <f t="array" ref="W139">INDEX(Dados!$1:$350,MATCH($B139,Dados!$N:$N,0),MATCH(W$1,Dados!$1:$1,0))</f>
        <v>2</v>
      </c>
      <c r="X139" s="43">
        <f t="array" ref="X139">INDEX(Dados!$1:$350,MATCH($B139,Dados!$N:$N,0),MATCH(X$1,Dados!$1:$1,0))</f>
        <v>1</v>
      </c>
      <c r="Y139" s="43">
        <f t="array" ref="Y139">INDEX(Dados!$1:$350,MATCH($B139,Dados!$N:$N,0),MATCH(Y$1,Dados!$1:$1,0))</f>
        <v>2</v>
      </c>
      <c r="Z139" s="43">
        <f t="array" ref="Z139">INDEX(Dados!$1:$350,MATCH($B139,Dados!$N:$N,0),MATCH(Z$1,Dados!$1:$1,0))</f>
        <v>0</v>
      </c>
      <c r="AA139" s="43">
        <f t="array" ref="AA139">INDEX(Dados!$1:$350,MATCH($B139,Dados!$N:$N,0),MATCH(AA$1,Dados!$1:$1,0))</f>
        <v>2</v>
      </c>
      <c r="AB139" s="45">
        <v>0.0</v>
      </c>
      <c r="AC139" s="45">
        <v>2.0</v>
      </c>
      <c r="AD139" s="43">
        <f t="array" ref="AD139">INDEX(Dados!$1:$350,MATCH($B139,Dados!$N:$N,0),MATCH(AD$1,Dados!$1:$1,0))</f>
        <v>0</v>
      </c>
      <c r="AE139" s="43">
        <f t="array" ref="AE139">INDEX(Dados!$1:$350,MATCH($B139,Dados!$N:$N,0),MATCH(AE$1,Dados!$1:$1,0))</f>
        <v>2</v>
      </c>
      <c r="AF139" s="43">
        <f t="array" ref="AF139">INDEX(Dados!$1:$350,MATCH($B139,Dados!$N:$N,0),MATCH(AF$1,Dados!$1:$1,0))</f>
        <v>43</v>
      </c>
      <c r="AG139" s="43">
        <f t="array" ref="AG139">INDEX(Dados!$1:$350,MATCH($B139,Dados!$N:$N,0),MATCH(AG$1,Dados!$1:$1,0))</f>
        <v>2</v>
      </c>
      <c r="AH139" s="43">
        <f t="array" ref="AH139">INDEX(Dados!$1:$350,MATCH($B139,Dados!$N:$N,0),MATCH(AH$1,Dados!$1:$1,0))</f>
        <v>1400</v>
      </c>
      <c r="AI139" s="43">
        <f t="array" ref="AI139">INDEX(Dados!$1:$350,MATCH($B139,Dados!$N:$N,0),MATCH(AI$1,Dados!$1:$1,0))</f>
        <v>2</v>
      </c>
      <c r="AJ139" s="43">
        <f t="array" ref="AJ139">INDEX(Dados!$1:$350,MATCH($B139,Dados!$N:$N,0),MATCH(AJ$1,Dados!$1:$1,0))</f>
        <v>120</v>
      </c>
      <c r="AK139" s="43">
        <f t="array" ref="AK139">INDEX(Dados!$1:$350,MATCH($B139,Dados!$N:$N,0),MATCH(AK$1,Dados!$1:$1,0))</f>
        <v>0</v>
      </c>
      <c r="AL139" s="3">
        <v>0.0</v>
      </c>
      <c r="AM139" s="3">
        <v>2.0</v>
      </c>
      <c r="AN139" s="43">
        <f t="array" ref="AN139">INDEX(Dados!$1:$350,MATCH($B139,Dados!$N:$N,0),MATCH(AN$1,Dados!$1:$1,0))</f>
        <v>100</v>
      </c>
      <c r="AO139" s="43">
        <f t="array" ref="AO139">INDEX(Dados!$1:$350,MATCH($B139,Dados!$N:$N,0),MATCH(AO$1,Dados!$1:$1,0))</f>
        <v>0</v>
      </c>
      <c r="AP139" s="43">
        <f t="array" ref="AP139">INDEX(Dados!$1:$350,MATCH($B139,Dados!$N:$N,0),MATCH(AP$1,Dados!$1:$1,0))</f>
        <v>0</v>
      </c>
      <c r="AQ139" s="43">
        <f t="array" ref="AQ139">INDEX(Dados!$1:$350,MATCH($B139,Dados!$N:$N,0),MATCH(AQ$1,Dados!$1:$1,0))</f>
        <v>2</v>
      </c>
      <c r="AR139" s="43">
        <f t="array" ref="AR139">INDEX(Dados!$1:$350,MATCH($B139,Dados!$N:$N,0),MATCH(AR$1,Dados!$1:$1,0))</f>
        <v>400</v>
      </c>
      <c r="AS139" s="3">
        <v>2.0</v>
      </c>
      <c r="AT139" s="43">
        <f t="array" ref="AT139">INDEX(Dados!$1:$350,MATCH($B139,Dados!$N:$N,0),MATCH(AT$1,Dados!$1:$1,0))</f>
        <v>0</v>
      </c>
      <c r="AU139" s="43">
        <f t="array" ref="AU139">INDEX(Dados!$1:$350,MATCH($B139,Dados!$N:$N,0),MATCH(AU$1,Dados!$1:$1,0))</f>
        <v>2</v>
      </c>
      <c r="AV139" s="43">
        <f t="array" ref="AV139">INDEX(Dados!$1:$350,MATCH($B139,Dados!$N:$N,0),MATCH(AV$1,Dados!$1:$1,0))</f>
        <v>0</v>
      </c>
      <c r="AW139" s="43">
        <f t="array" ref="AW139">INDEX(Dados!$1:$350,MATCH($B139,Dados!$N:$N,0),MATCH(AW$1,Dados!$1:$1,0))</f>
        <v>2</v>
      </c>
      <c r="AX139" s="43">
        <f t="array" ref="AX139">INDEX(Dados!$1:$350,MATCH($B139,Dados!$N:$N,0),MATCH(AX$1,Dados!$1:$1,0))</f>
        <v>1000</v>
      </c>
      <c r="AY139" s="43">
        <f t="array" ref="AY139">INDEX(Dados!$1:$350,MATCH($B139,Dados!$N:$N,0),MATCH(AY$1,Dados!$1:$1,0))</f>
        <v>0</v>
      </c>
      <c r="AZ139" s="43">
        <f t="array" ref="AZ139">INDEX(Dados!$1:$350,MATCH($B139,Dados!$N:$N,0),MATCH(AZ$1,Dados!$1:$1,0))</f>
        <v>0</v>
      </c>
      <c r="BA139" s="43">
        <f t="array" ref="BA139">INDEX(Dados!$1:$350,MATCH($B139,Dados!$N:$N,0),MATCH(BA$1,Dados!$1:$1,0))</f>
        <v>2</v>
      </c>
      <c r="BB139" s="43">
        <f t="array" ref="BB139">INDEX(Dados!$1:$350,MATCH($B139,Dados!$N:$N,0),MATCH(BB$1,Dados!$1:$1,0))</f>
        <v>2</v>
      </c>
      <c r="BC139" s="43">
        <f t="array" ref="BC139">INDEX(Dados!$1:$350,MATCH($B139,Dados!$N:$N,0),MATCH(BC$1,Dados!$1:$1,0))</f>
        <v>3</v>
      </c>
      <c r="BD139" s="43">
        <f t="array" ref="BD139">INDEX(Dados!$1:$350,MATCH($B139,Dados!$N:$N,0),MATCH(BD$1,Dados!$1:$1,0))</f>
        <v>1</v>
      </c>
      <c r="BE139" s="43">
        <f t="array" ref="BE139">INDEX(Dados!$1:$350,MATCH($B139,Dados!$N:$N,0),MATCH(BE$1,Dados!$1:$1,0))</f>
        <v>0</v>
      </c>
      <c r="BF139" s="43">
        <f t="array" ref="BF139">INDEX(Dados!$1:$350,MATCH($B139,Dados!$N:$N,0),MATCH(BF$1,Dados!$1:$1,0))</f>
        <v>1</v>
      </c>
      <c r="BG139" s="43">
        <f t="array" ref="BG139">INDEX(Dados!$1:$350,MATCH($B139,Dados!$N:$N,0),MATCH(BG$1,Dados!$1:$1,0))</f>
        <v>0</v>
      </c>
      <c r="BH139" s="43">
        <f t="array" ref="BH139">INDEX(Dados!$1:$350,MATCH($B139,Dados!$N:$N,0),MATCH(BH$1,Dados!$1:$1,0))</f>
        <v>2</v>
      </c>
      <c r="BI139" s="43">
        <f t="array" ref="BI139">INDEX(Dados!$1:$350,MATCH($B139,Dados!$N:$N,0),MATCH(BI$1,Dados!$1:$1,0))</f>
        <v>1</v>
      </c>
    </row>
    <row r="140">
      <c r="A140" s="3">
        <v>5.222249883E10</v>
      </c>
      <c r="B140" s="3" t="s">
        <v>1697</v>
      </c>
      <c r="C140" s="3" t="s">
        <v>1696</v>
      </c>
      <c r="D140" s="43">
        <f t="array" ref="D140">INDEX(Dados!$1:$350,MATCH($B140,Dados!$N:$N,0),MATCH(D$1,Dados!$1:$1,0))</f>
        <v>17</v>
      </c>
      <c r="E140" s="44" t="s">
        <v>2562</v>
      </c>
      <c r="F140" s="43" t="s">
        <v>92</v>
      </c>
      <c r="G140" s="43">
        <f t="array" ref="G140">INDEX(Dados!$1:$350,MATCH($B140,Dados!$N:$N,0),MATCH(G$1,Dados!$1:$1,0))</f>
        <v>2023</v>
      </c>
      <c r="H140" s="43">
        <f t="array" ref="H140">INDEX(Dados!$1:$350,MATCH($B140,Dados!$N:$N,0),MATCH(H$1,Dados!$1:$1,0))</f>
        <v>2</v>
      </c>
      <c r="I140" s="43">
        <f t="array" ref="I140">INDEX(Dados!$1:$350,MATCH($B140,Dados!$N:$N,0),MATCH(I$1,Dados!$1:$1,0))</f>
        <v>4</v>
      </c>
      <c r="J140" s="43">
        <f t="array" ref="J140">INDEX(Dados!$1:$350,MATCH($B140,Dados!$N:$N,0),MATCH(J$1,Dados!$1:$1,0))</f>
        <v>0</v>
      </c>
      <c r="K140" s="43">
        <f t="array" ref="K140">INDEX(Dados!$1:$350,MATCH($B140,Dados!$N:$N,0),MATCH(K$1,Dados!$1:$1,0))</f>
        <v>2</v>
      </c>
      <c r="L140" s="43">
        <f t="array" ref="L140">INDEX(Dados!$1:$350,MATCH($B140,Dados!$N:$N,0),MATCH(L$1,Dados!$1:$1,0))</f>
        <v>0</v>
      </c>
      <c r="M140" s="43">
        <f t="array" ref="M140">INDEX(Dados!$1:$350,MATCH($B140,Dados!$N:$N,0),MATCH(M$1,Dados!$1:$1,0))</f>
        <v>2</v>
      </c>
      <c r="N140" s="43">
        <f t="array" ref="N140">INDEX(Dados!$1:$350,MATCH($B140,Dados!$N:$N,0),MATCH(N$1,Dados!$1:$1,0))</f>
        <v>1320</v>
      </c>
      <c r="O140" s="43">
        <f t="array" ref="O140">INDEX(Dados!$1:$350,MATCH($B140,Dados!$N:$N,0),MATCH(O$1,Dados!$1:$1,0))</f>
        <v>2</v>
      </c>
      <c r="P140" s="43">
        <f t="array" ref="P140">INDEX(Dados!$1:$350,MATCH($B140,Dados!$N:$N,0),MATCH(P$1,Dados!$1:$1,0))</f>
        <v>0</v>
      </c>
      <c r="Q140" s="43">
        <f t="array" ref="Q140">INDEX(Dados!$1:$350,MATCH($B140,Dados!$N:$N,0),MATCH(Q$1,Dados!$1:$1,0))</f>
        <v>2</v>
      </c>
      <c r="R140" s="43">
        <f t="array" ref="R140">INDEX(Dados!$1:$350,MATCH($B140,Dados!$N:$N,0),MATCH(R$1,Dados!$1:$1,0))</f>
        <v>0</v>
      </c>
      <c r="S140" s="43">
        <f t="array" ref="S140">INDEX(Dados!$1:$350,MATCH($B140,Dados!$N:$N,0),MATCH(S$1,Dados!$1:$1,0))</f>
        <v>2</v>
      </c>
      <c r="T140" s="43">
        <f t="array" ref="T140">INDEX(Dados!$1:$350,MATCH($B140,Dados!$N:$N,0),MATCH(T$1,Dados!$1:$1,0))</f>
        <v>0</v>
      </c>
      <c r="U140" s="43">
        <f t="array" ref="U140">INDEX(Dados!$1:$350,MATCH($B140,Dados!$N:$N,0),MATCH(U$1,Dados!$1:$1,0))</f>
        <v>2</v>
      </c>
      <c r="V140" s="43">
        <f t="array" ref="V140">INDEX(Dados!$1:$350,MATCH($B140,Dados!$N:$N,0),MATCH(V$1,Dados!$1:$1,0))</f>
        <v>0</v>
      </c>
      <c r="W140" s="43">
        <f t="array" ref="W140">INDEX(Dados!$1:$350,MATCH($B140,Dados!$N:$N,0),MATCH(W$1,Dados!$1:$1,0))</f>
        <v>2</v>
      </c>
      <c r="X140" s="43">
        <f t="array" ref="X140">INDEX(Dados!$1:$350,MATCH($B140,Dados!$N:$N,0),MATCH(X$1,Dados!$1:$1,0))</f>
        <v>1</v>
      </c>
      <c r="Y140" s="43">
        <f t="array" ref="Y140">INDEX(Dados!$1:$350,MATCH($B140,Dados!$N:$N,0),MATCH(Y$1,Dados!$1:$1,0))</f>
        <v>2</v>
      </c>
      <c r="Z140" s="43">
        <f t="array" ref="Z140">INDEX(Dados!$1:$350,MATCH($B140,Dados!$N:$N,0),MATCH(Z$1,Dados!$1:$1,0))</f>
        <v>400</v>
      </c>
      <c r="AA140" s="43">
        <f t="array" ref="AA140">INDEX(Dados!$1:$350,MATCH($B140,Dados!$N:$N,0),MATCH(AA$1,Dados!$1:$1,0))</f>
        <v>0</v>
      </c>
      <c r="AB140" s="45">
        <v>0.0</v>
      </c>
      <c r="AC140" s="45">
        <v>2.0</v>
      </c>
      <c r="AD140" s="43">
        <f t="array" ref="AD140">INDEX(Dados!$1:$350,MATCH($B140,Dados!$N:$N,0),MATCH(AD$1,Dados!$1:$1,0))</f>
        <v>0</v>
      </c>
      <c r="AE140" s="43">
        <f t="array" ref="AE140">INDEX(Dados!$1:$350,MATCH($B140,Dados!$N:$N,0),MATCH(AE$1,Dados!$1:$1,0))</f>
        <v>2</v>
      </c>
      <c r="AF140" s="43">
        <f t="array" ref="AF140">INDEX(Dados!$1:$350,MATCH($B140,Dados!$N:$N,0),MATCH(AF$1,Dados!$1:$1,0))</f>
        <v>0</v>
      </c>
      <c r="AG140" s="43">
        <f t="array" ref="AG140">INDEX(Dados!$1:$350,MATCH($B140,Dados!$N:$N,0),MATCH(AG$1,Dados!$1:$1,0))</f>
        <v>2</v>
      </c>
      <c r="AH140" s="43">
        <f t="array" ref="AH140">INDEX(Dados!$1:$350,MATCH($B140,Dados!$N:$N,0),MATCH(AH$1,Dados!$1:$1,0))</f>
        <v>0</v>
      </c>
      <c r="AI140" s="43">
        <f t="array" ref="AI140">INDEX(Dados!$1:$350,MATCH($B140,Dados!$N:$N,0),MATCH(AI$1,Dados!$1:$1,0))</f>
        <v>2</v>
      </c>
      <c r="AJ140" s="43">
        <f t="array" ref="AJ140">INDEX(Dados!$1:$350,MATCH($B140,Dados!$N:$N,0),MATCH(AJ$1,Dados!$1:$1,0))</f>
        <v>0</v>
      </c>
      <c r="AK140" s="43">
        <f t="array" ref="AK140">INDEX(Dados!$1:$350,MATCH($B140,Dados!$N:$N,0),MATCH(AK$1,Dados!$1:$1,0))</f>
        <v>2</v>
      </c>
      <c r="AL140" s="3">
        <v>0.0</v>
      </c>
      <c r="AM140" s="3">
        <v>2.0</v>
      </c>
      <c r="AN140" s="43">
        <f t="array" ref="AN140">INDEX(Dados!$1:$350,MATCH($B140,Dados!$N:$N,0),MATCH(AN$1,Dados!$1:$1,0))</f>
        <v>0</v>
      </c>
      <c r="AO140" s="43">
        <f t="array" ref="AO140">INDEX(Dados!$1:$350,MATCH($B140,Dados!$N:$N,0),MATCH(AO$1,Dados!$1:$1,0))</f>
        <v>2</v>
      </c>
      <c r="AP140" s="43">
        <f t="array" ref="AP140">INDEX(Dados!$1:$350,MATCH($B140,Dados!$N:$N,0),MATCH(AP$1,Dados!$1:$1,0))</f>
        <v>0</v>
      </c>
      <c r="AQ140" s="43">
        <f t="array" ref="AQ140">INDEX(Dados!$1:$350,MATCH($B140,Dados!$N:$N,0),MATCH(AQ$1,Dados!$1:$1,0))</f>
        <v>2</v>
      </c>
      <c r="AR140" s="43">
        <f t="array" ref="AR140">INDEX(Dados!$1:$350,MATCH($B140,Dados!$N:$N,0),MATCH(AR$1,Dados!$1:$1,0))</f>
        <v>120</v>
      </c>
      <c r="AS140" s="3">
        <v>2.0</v>
      </c>
      <c r="AT140" s="43">
        <f t="array" ref="AT140">INDEX(Dados!$1:$350,MATCH($B140,Dados!$N:$N,0),MATCH(AT$1,Dados!$1:$1,0))</f>
        <v>0</v>
      </c>
      <c r="AU140" s="43">
        <f t="array" ref="AU140">INDEX(Dados!$1:$350,MATCH($B140,Dados!$N:$N,0),MATCH(AU$1,Dados!$1:$1,0))</f>
        <v>2</v>
      </c>
      <c r="AV140" s="43">
        <f t="array" ref="AV140">INDEX(Dados!$1:$350,MATCH($B140,Dados!$N:$N,0),MATCH(AV$1,Dados!$1:$1,0))</f>
        <v>70</v>
      </c>
      <c r="AW140" s="43">
        <f t="array" ref="AW140">INDEX(Dados!$1:$350,MATCH($B140,Dados!$N:$N,0),MATCH(AW$1,Dados!$1:$1,0))</f>
        <v>2</v>
      </c>
      <c r="AX140" s="43">
        <f t="array" ref="AX140">INDEX(Dados!$1:$350,MATCH($B140,Dados!$N:$N,0),MATCH(AX$1,Dados!$1:$1,0))</f>
        <v>0</v>
      </c>
      <c r="AY140" s="43">
        <f t="array" ref="AY140">INDEX(Dados!$1:$350,MATCH($B140,Dados!$N:$N,0),MATCH(AY$1,Dados!$1:$1,0))</f>
        <v>2</v>
      </c>
      <c r="AZ140" s="43">
        <f t="array" ref="AZ140">INDEX(Dados!$1:$350,MATCH($B140,Dados!$N:$N,0),MATCH(AZ$1,Dados!$1:$1,0))</f>
        <v>55</v>
      </c>
      <c r="BA140" s="43">
        <f t="array" ref="BA140">INDEX(Dados!$1:$350,MATCH($B140,Dados!$N:$N,0),MATCH(BA$1,Dados!$1:$1,0))</f>
        <v>2</v>
      </c>
      <c r="BB140" s="43">
        <f t="array" ref="BB140">INDEX(Dados!$1:$350,MATCH($B140,Dados!$N:$N,0),MATCH(BB$1,Dados!$1:$1,0))</f>
        <v>5</v>
      </c>
      <c r="BC140" s="43">
        <f t="array" ref="BC140">INDEX(Dados!$1:$350,MATCH($B140,Dados!$N:$N,0),MATCH(BC$1,Dados!$1:$1,0))</f>
        <v>6</v>
      </c>
      <c r="BD140" s="43">
        <f t="array" ref="BD140">INDEX(Dados!$1:$350,MATCH($B140,Dados!$N:$N,0),MATCH(BD$1,Dados!$1:$1,0))</f>
        <v>2</v>
      </c>
      <c r="BE140" s="43">
        <f t="array" ref="BE140">INDEX(Dados!$1:$350,MATCH($B140,Dados!$N:$N,0),MATCH(BE$1,Dados!$1:$1,0))</f>
        <v>0</v>
      </c>
      <c r="BF140" s="43">
        <f t="array" ref="BF140">INDEX(Dados!$1:$350,MATCH($B140,Dados!$N:$N,0),MATCH(BF$1,Dados!$1:$1,0))</f>
        <v>0</v>
      </c>
      <c r="BG140" s="43">
        <f t="array" ref="BG140">INDEX(Dados!$1:$350,MATCH($B140,Dados!$N:$N,0),MATCH(BG$1,Dados!$1:$1,0))</f>
        <v>0</v>
      </c>
      <c r="BH140" s="43">
        <f t="array" ref="BH140">INDEX(Dados!$1:$350,MATCH($B140,Dados!$N:$N,0),MATCH(BH$1,Dados!$1:$1,0))</f>
        <v>2</v>
      </c>
      <c r="BI140" s="43">
        <f t="array" ref="BI140">INDEX(Dados!$1:$350,MATCH($B140,Dados!$N:$N,0),MATCH(BI$1,Dados!$1:$1,0))</f>
        <v>2</v>
      </c>
    </row>
    <row r="141">
      <c r="A141" s="3">
        <v>4.3611088897E10</v>
      </c>
      <c r="B141" s="3" t="s">
        <v>943</v>
      </c>
      <c r="C141" s="3" t="s">
        <v>942</v>
      </c>
      <c r="D141" s="43">
        <f t="array" ref="D141">INDEX(Dados!$1:$350,MATCH($B141,Dados!$N:$N,0),MATCH(D$1,Dados!$1:$1,0))</f>
        <v>18</v>
      </c>
      <c r="E141" s="44" t="s">
        <v>2562</v>
      </c>
      <c r="F141" s="43" t="s">
        <v>92</v>
      </c>
      <c r="G141" s="43">
        <f t="array" ref="G141">INDEX(Dados!$1:$350,MATCH($B141,Dados!$N:$N,0),MATCH(G$1,Dados!$1:$1,0))</f>
        <v>2023</v>
      </c>
      <c r="H141" s="43">
        <f t="array" ref="H141">INDEX(Dados!$1:$350,MATCH($B141,Dados!$N:$N,0),MATCH(H$1,Dados!$1:$1,0))</f>
        <v>3</v>
      </c>
      <c r="I141" s="43">
        <f t="array" ref="I141">INDEX(Dados!$1:$350,MATCH($B141,Dados!$N:$N,0),MATCH(I$1,Dados!$1:$1,0))</f>
        <v>6</v>
      </c>
      <c r="J141" s="43">
        <f t="array" ref="J141">INDEX(Dados!$1:$350,MATCH($B141,Dados!$N:$N,0),MATCH(J$1,Dados!$1:$1,0))</f>
        <v>0</v>
      </c>
      <c r="K141" s="43">
        <f t="array" ref="K141">INDEX(Dados!$1:$350,MATCH($B141,Dados!$N:$N,0),MATCH(K$1,Dados!$1:$1,0))</f>
        <v>2</v>
      </c>
      <c r="L141" s="43">
        <f t="array" ref="L141">INDEX(Dados!$1:$350,MATCH($B141,Dados!$N:$N,0),MATCH(L$1,Dados!$1:$1,0))</f>
        <v>11941</v>
      </c>
      <c r="M141" s="43">
        <f t="array" ref="M141">INDEX(Dados!$1:$350,MATCH($B141,Dados!$N:$N,0),MATCH(M$1,Dados!$1:$1,0))</f>
        <v>2</v>
      </c>
      <c r="N141" s="43">
        <f t="array" ref="N141">INDEX(Dados!$1:$350,MATCH($B141,Dados!$N:$N,0),MATCH(N$1,Dados!$1:$1,0))</f>
        <v>5636</v>
      </c>
      <c r="O141" s="43">
        <f t="array" ref="O141">INDEX(Dados!$1:$350,MATCH($B141,Dados!$N:$N,0),MATCH(O$1,Dados!$1:$1,0))</f>
        <v>2</v>
      </c>
      <c r="P141" s="43">
        <f t="array" ref="P141">INDEX(Dados!$1:$350,MATCH($B141,Dados!$N:$N,0),MATCH(P$1,Dados!$1:$1,0))</f>
        <v>0</v>
      </c>
      <c r="Q141" s="43">
        <f t="array" ref="Q141">INDEX(Dados!$1:$350,MATCH($B141,Dados!$N:$N,0),MATCH(Q$1,Dados!$1:$1,0))</f>
        <v>2</v>
      </c>
      <c r="R141" s="43">
        <f t="array" ref="R141">INDEX(Dados!$1:$350,MATCH($B141,Dados!$N:$N,0),MATCH(R$1,Dados!$1:$1,0))</f>
        <v>0</v>
      </c>
      <c r="S141" s="43">
        <f t="array" ref="S141">INDEX(Dados!$1:$350,MATCH($B141,Dados!$N:$N,0),MATCH(S$1,Dados!$1:$1,0))</f>
        <v>2</v>
      </c>
      <c r="T141" s="43">
        <f t="array" ref="T141">INDEX(Dados!$1:$350,MATCH($B141,Dados!$N:$N,0),MATCH(T$1,Dados!$1:$1,0))</f>
        <v>0</v>
      </c>
      <c r="U141" s="43">
        <f t="array" ref="U141">INDEX(Dados!$1:$350,MATCH($B141,Dados!$N:$N,0),MATCH(U$1,Dados!$1:$1,0))</f>
        <v>2</v>
      </c>
      <c r="V141" s="43">
        <f t="array" ref="V141">INDEX(Dados!$1:$350,MATCH($B141,Dados!$N:$N,0),MATCH(V$1,Dados!$1:$1,0))</f>
        <v>0</v>
      </c>
      <c r="W141" s="43">
        <f t="array" ref="W141">INDEX(Dados!$1:$350,MATCH($B141,Dados!$N:$N,0),MATCH(W$1,Dados!$1:$1,0))</f>
        <v>2</v>
      </c>
      <c r="X141" s="43">
        <f t="array" ref="X141">INDEX(Dados!$1:$350,MATCH($B141,Dados!$N:$N,0),MATCH(X$1,Dados!$1:$1,0))</f>
        <v>1</v>
      </c>
      <c r="Y141" s="43">
        <f t="array" ref="Y141">INDEX(Dados!$1:$350,MATCH($B141,Dados!$N:$N,0),MATCH(Y$1,Dados!$1:$1,0))</f>
        <v>2</v>
      </c>
      <c r="Z141" s="43">
        <f t="array" ref="Z141">INDEX(Dados!$1:$350,MATCH($B141,Dados!$N:$N,0),MATCH(Z$1,Dados!$1:$1,0))</f>
        <v>1000</v>
      </c>
      <c r="AA141" s="43">
        <f t="array" ref="AA141">INDEX(Dados!$1:$350,MATCH($B141,Dados!$N:$N,0),MATCH(AA$1,Dados!$1:$1,0))</f>
        <v>2</v>
      </c>
      <c r="AB141" s="45">
        <v>0.0</v>
      </c>
      <c r="AC141" s="45">
        <v>2.0</v>
      </c>
      <c r="AD141" s="43">
        <f t="array" ref="AD141">INDEX(Dados!$1:$350,MATCH($B141,Dados!$N:$N,0),MATCH(AD$1,Dados!$1:$1,0))</f>
        <v>0</v>
      </c>
      <c r="AE141" s="43">
        <f t="array" ref="AE141">INDEX(Dados!$1:$350,MATCH($B141,Dados!$N:$N,0),MATCH(AE$1,Dados!$1:$1,0))</f>
        <v>2</v>
      </c>
      <c r="AF141" s="43">
        <f t="array" ref="AF141">INDEX(Dados!$1:$350,MATCH($B141,Dados!$N:$N,0),MATCH(AF$1,Dados!$1:$1,0))</f>
        <v>481</v>
      </c>
      <c r="AG141" s="43">
        <f t="array" ref="AG141">INDEX(Dados!$1:$350,MATCH($B141,Dados!$N:$N,0),MATCH(AG$1,Dados!$1:$1,0))</f>
        <v>2</v>
      </c>
      <c r="AH141" s="43">
        <f t="array" ref="AH141">INDEX(Dados!$1:$350,MATCH($B141,Dados!$N:$N,0),MATCH(AH$1,Dados!$1:$1,0))</f>
        <v>900</v>
      </c>
      <c r="AI141" s="43">
        <f t="array" ref="AI141">INDEX(Dados!$1:$350,MATCH($B141,Dados!$N:$N,0),MATCH(AI$1,Dados!$1:$1,0))</f>
        <v>2</v>
      </c>
      <c r="AJ141" s="43">
        <f t="array" ref="AJ141">INDEX(Dados!$1:$350,MATCH($B141,Dados!$N:$N,0),MATCH(AJ$1,Dados!$1:$1,0))</f>
        <v>578</v>
      </c>
      <c r="AK141" s="43">
        <f t="array" ref="AK141">INDEX(Dados!$1:$350,MATCH($B141,Dados!$N:$N,0),MATCH(AK$1,Dados!$1:$1,0))</f>
        <v>2</v>
      </c>
      <c r="AL141" s="3">
        <v>0.0</v>
      </c>
      <c r="AM141" s="3">
        <v>2.0</v>
      </c>
      <c r="AN141" s="43">
        <f t="array" ref="AN141">INDEX(Dados!$1:$350,MATCH($B141,Dados!$N:$N,0),MATCH(AN$1,Dados!$1:$1,0))</f>
        <v>194</v>
      </c>
      <c r="AO141" s="43">
        <f t="array" ref="AO141">INDEX(Dados!$1:$350,MATCH($B141,Dados!$N:$N,0),MATCH(AO$1,Dados!$1:$1,0))</f>
        <v>2</v>
      </c>
      <c r="AP141" s="43">
        <f t="array" ref="AP141">INDEX(Dados!$1:$350,MATCH($B141,Dados!$N:$N,0),MATCH(AP$1,Dados!$1:$1,0))</f>
        <v>356</v>
      </c>
      <c r="AQ141" s="43">
        <f t="array" ref="AQ141">INDEX(Dados!$1:$350,MATCH($B141,Dados!$N:$N,0),MATCH(AQ$1,Dados!$1:$1,0))</f>
        <v>2</v>
      </c>
      <c r="AR141" s="43">
        <f t="array" ref="AR141">INDEX(Dados!$1:$350,MATCH($B141,Dados!$N:$N,0),MATCH(AR$1,Dados!$1:$1,0))</f>
        <v>200</v>
      </c>
      <c r="AS141" s="3">
        <v>2.0</v>
      </c>
      <c r="AT141" s="43">
        <f t="array" ref="AT141">INDEX(Dados!$1:$350,MATCH($B141,Dados!$N:$N,0),MATCH(AT$1,Dados!$1:$1,0))</f>
        <v>0</v>
      </c>
      <c r="AU141" s="43">
        <f t="array" ref="AU141">INDEX(Dados!$1:$350,MATCH($B141,Dados!$N:$N,0),MATCH(AU$1,Dados!$1:$1,0))</f>
        <v>2</v>
      </c>
      <c r="AV141" s="43">
        <f t="array" ref="AV141">INDEX(Dados!$1:$350,MATCH($B141,Dados!$N:$N,0),MATCH(AV$1,Dados!$1:$1,0))</f>
        <v>375</v>
      </c>
      <c r="AW141" s="43">
        <f t="array" ref="AW141">INDEX(Dados!$1:$350,MATCH($B141,Dados!$N:$N,0),MATCH(AW$1,Dados!$1:$1,0))</f>
        <v>2</v>
      </c>
      <c r="AX141" s="43">
        <f t="array" ref="AX141">INDEX(Dados!$1:$350,MATCH($B141,Dados!$N:$N,0),MATCH(AX$1,Dados!$1:$1,0))</f>
        <v>0</v>
      </c>
      <c r="AY141" s="43">
        <f t="array" ref="AY141">INDEX(Dados!$1:$350,MATCH($B141,Dados!$N:$N,0),MATCH(AY$1,Dados!$1:$1,0))</f>
        <v>2</v>
      </c>
      <c r="AZ141" s="43">
        <f t="array" ref="AZ141">INDEX(Dados!$1:$350,MATCH($B141,Dados!$N:$N,0),MATCH(AZ$1,Dados!$1:$1,0))</f>
        <v>600</v>
      </c>
      <c r="BA141" s="43">
        <f t="array" ref="BA141">INDEX(Dados!$1:$350,MATCH($B141,Dados!$N:$N,0),MATCH(BA$1,Dados!$1:$1,0))</f>
        <v>2</v>
      </c>
      <c r="BB141" s="43">
        <f t="array" ref="BB141">INDEX(Dados!$1:$350,MATCH($B141,Dados!$N:$N,0),MATCH(BB$1,Dados!$1:$1,0))</f>
        <v>7</v>
      </c>
      <c r="BC141" s="43">
        <f t="array" ref="BC141">INDEX(Dados!$1:$350,MATCH($B141,Dados!$N:$N,0),MATCH(BC$1,Dados!$1:$1,0))</f>
        <v>7</v>
      </c>
      <c r="BD141" s="43">
        <f t="array" ref="BD141">INDEX(Dados!$1:$350,MATCH($B141,Dados!$N:$N,0),MATCH(BD$1,Dados!$1:$1,0))</f>
        <v>1</v>
      </c>
      <c r="BE141" s="43">
        <f t="array" ref="BE141">INDEX(Dados!$1:$350,MATCH($B141,Dados!$N:$N,0),MATCH(BE$1,Dados!$1:$1,0))</f>
        <v>0</v>
      </c>
      <c r="BF141" s="43">
        <f t="array" ref="BF141">INDEX(Dados!$1:$350,MATCH($B141,Dados!$N:$N,0),MATCH(BF$1,Dados!$1:$1,0))</f>
        <v>2</v>
      </c>
      <c r="BG141" s="43">
        <f t="array" ref="BG141">INDEX(Dados!$1:$350,MATCH($B141,Dados!$N:$N,0),MATCH(BG$1,Dados!$1:$1,0))</f>
        <v>0</v>
      </c>
      <c r="BH141" s="43">
        <f t="array" ref="BH141">INDEX(Dados!$1:$350,MATCH($B141,Dados!$N:$N,0),MATCH(BH$1,Dados!$1:$1,0))</f>
        <v>2</v>
      </c>
      <c r="BI141" s="43">
        <f t="array" ref="BI141">INDEX(Dados!$1:$350,MATCH($B141,Dados!$N:$N,0),MATCH(BI$1,Dados!$1:$1,0))</f>
        <v>2</v>
      </c>
    </row>
    <row r="142">
      <c r="A142" s="3">
        <v>5.076513089E10</v>
      </c>
      <c r="B142" s="3" t="s">
        <v>633</v>
      </c>
      <c r="C142" s="3" t="s">
        <v>632</v>
      </c>
      <c r="D142" s="43">
        <f t="array" ref="D142">INDEX(Dados!$1:$350,MATCH($B142,Dados!$N:$N,0),MATCH(D$1,Dados!$1:$1,0))</f>
        <v>18</v>
      </c>
      <c r="E142" s="44" t="s">
        <v>2562</v>
      </c>
      <c r="F142" s="43" t="s">
        <v>92</v>
      </c>
      <c r="G142" s="43">
        <f t="array" ref="G142">INDEX(Dados!$1:$350,MATCH($B142,Dados!$N:$N,0),MATCH(G$1,Dados!$1:$1,0))</f>
        <v>2023</v>
      </c>
      <c r="H142" s="43">
        <f t="array" ref="H142">INDEX(Dados!$1:$350,MATCH($B142,Dados!$N:$N,0),MATCH(H$1,Dados!$1:$1,0))</f>
        <v>6</v>
      </c>
      <c r="I142" s="43">
        <f t="array" ref="I142">INDEX(Dados!$1:$350,MATCH($B142,Dados!$N:$N,0),MATCH(I$1,Dados!$1:$1,0))</f>
        <v>12</v>
      </c>
      <c r="J142" s="43">
        <f t="array" ref="J142">INDEX(Dados!$1:$350,MATCH($B142,Dados!$N:$N,0),MATCH(J$1,Dados!$1:$1,0))</f>
        <v>0</v>
      </c>
      <c r="K142" s="43">
        <f t="array" ref="K142">INDEX(Dados!$1:$350,MATCH($B142,Dados!$N:$N,0),MATCH(K$1,Dados!$1:$1,0))</f>
        <v>2</v>
      </c>
      <c r="L142" s="43">
        <f t="array" ref="L142">INDEX(Dados!$1:$350,MATCH($B142,Dados!$N:$N,0),MATCH(L$1,Dados!$1:$1,0))</f>
        <v>2122</v>
      </c>
      <c r="M142" s="43">
        <f t="array" ref="M142">INDEX(Dados!$1:$350,MATCH($B142,Dados!$N:$N,0),MATCH(M$1,Dados!$1:$1,0))</f>
        <v>2</v>
      </c>
      <c r="N142" s="43">
        <f t="array" ref="N142">INDEX(Dados!$1:$350,MATCH($B142,Dados!$N:$N,0),MATCH(N$1,Dados!$1:$1,0))</f>
        <v>3920</v>
      </c>
      <c r="O142" s="43">
        <f t="array" ref="O142">INDEX(Dados!$1:$350,MATCH($B142,Dados!$N:$N,0),MATCH(O$1,Dados!$1:$1,0))</f>
        <v>2</v>
      </c>
      <c r="P142" s="43">
        <f t="array" ref="P142">INDEX(Dados!$1:$350,MATCH($B142,Dados!$N:$N,0),MATCH(P$1,Dados!$1:$1,0))</f>
        <v>0</v>
      </c>
      <c r="Q142" s="43">
        <f t="array" ref="Q142">INDEX(Dados!$1:$350,MATCH($B142,Dados!$N:$N,0),MATCH(Q$1,Dados!$1:$1,0))</f>
        <v>2</v>
      </c>
      <c r="R142" s="43">
        <f t="array" ref="R142">INDEX(Dados!$1:$350,MATCH($B142,Dados!$N:$N,0),MATCH(R$1,Dados!$1:$1,0))</f>
        <v>0</v>
      </c>
      <c r="S142" s="43">
        <f t="array" ref="S142">INDEX(Dados!$1:$350,MATCH($B142,Dados!$N:$N,0),MATCH(S$1,Dados!$1:$1,0))</f>
        <v>2</v>
      </c>
      <c r="T142" s="43">
        <f t="array" ref="T142">INDEX(Dados!$1:$350,MATCH($B142,Dados!$N:$N,0),MATCH(T$1,Dados!$1:$1,0))</f>
        <v>0</v>
      </c>
      <c r="U142" s="43">
        <f t="array" ref="U142">INDEX(Dados!$1:$350,MATCH($B142,Dados!$N:$N,0),MATCH(U$1,Dados!$1:$1,0))</f>
        <v>2</v>
      </c>
      <c r="V142" s="43">
        <f t="array" ref="V142">INDEX(Dados!$1:$350,MATCH($B142,Dados!$N:$N,0),MATCH(V$1,Dados!$1:$1,0))</f>
        <v>0</v>
      </c>
      <c r="W142" s="43">
        <f t="array" ref="W142">INDEX(Dados!$1:$350,MATCH($B142,Dados!$N:$N,0),MATCH(W$1,Dados!$1:$1,0))</f>
        <v>2</v>
      </c>
      <c r="X142" s="43">
        <f t="array" ref="X142">INDEX(Dados!$1:$350,MATCH($B142,Dados!$N:$N,0),MATCH(X$1,Dados!$1:$1,0))</f>
        <v>1</v>
      </c>
      <c r="Y142" s="43">
        <f t="array" ref="Y142">INDEX(Dados!$1:$350,MATCH($B142,Dados!$N:$N,0),MATCH(Y$1,Dados!$1:$1,0))</f>
        <v>2</v>
      </c>
      <c r="Z142" s="43">
        <f t="array" ref="Z142">INDEX(Dados!$1:$350,MATCH($B142,Dados!$N:$N,0),MATCH(Z$1,Dados!$1:$1,0))</f>
        <v>0</v>
      </c>
      <c r="AA142" s="43">
        <f t="array" ref="AA142">INDEX(Dados!$1:$350,MATCH($B142,Dados!$N:$N,0),MATCH(AA$1,Dados!$1:$1,0))</f>
        <v>2</v>
      </c>
      <c r="AB142" s="45">
        <v>0.0</v>
      </c>
      <c r="AC142" s="45">
        <v>2.0</v>
      </c>
      <c r="AD142" s="43">
        <f t="array" ref="AD142">INDEX(Dados!$1:$350,MATCH($B142,Dados!$N:$N,0),MATCH(AD$1,Dados!$1:$1,0))</f>
        <v>66</v>
      </c>
      <c r="AE142" s="43">
        <f t="array" ref="AE142">INDEX(Dados!$1:$350,MATCH($B142,Dados!$N:$N,0),MATCH(AE$1,Dados!$1:$1,0))</f>
        <v>2</v>
      </c>
      <c r="AF142" s="43">
        <f t="array" ref="AF142">INDEX(Dados!$1:$350,MATCH($B142,Dados!$N:$N,0),MATCH(AF$1,Dados!$1:$1,0))</f>
        <v>74</v>
      </c>
      <c r="AG142" s="43">
        <f t="array" ref="AG142">INDEX(Dados!$1:$350,MATCH($B142,Dados!$N:$N,0),MATCH(AG$1,Dados!$1:$1,0))</f>
        <v>2</v>
      </c>
      <c r="AH142" s="43">
        <f t="array" ref="AH142">INDEX(Dados!$1:$350,MATCH($B142,Dados!$N:$N,0),MATCH(AH$1,Dados!$1:$1,0))</f>
        <v>690</v>
      </c>
      <c r="AI142" s="43">
        <f t="array" ref="AI142">INDEX(Dados!$1:$350,MATCH($B142,Dados!$N:$N,0),MATCH(AI$1,Dados!$1:$1,0))</f>
        <v>0</v>
      </c>
      <c r="AJ142" s="43">
        <f t="array" ref="AJ142">INDEX(Dados!$1:$350,MATCH($B142,Dados!$N:$N,0),MATCH(AJ$1,Dados!$1:$1,0))</f>
        <v>0</v>
      </c>
      <c r="AK142" s="43">
        <f t="array" ref="AK142">INDEX(Dados!$1:$350,MATCH($B142,Dados!$N:$N,0),MATCH(AK$1,Dados!$1:$1,0))</f>
        <v>2</v>
      </c>
      <c r="AL142" s="3">
        <v>0.0</v>
      </c>
      <c r="AM142" s="3">
        <v>2.0</v>
      </c>
      <c r="AN142" s="43">
        <f t="array" ref="AN142">INDEX(Dados!$1:$350,MATCH($B142,Dados!$N:$N,0),MATCH(AN$1,Dados!$1:$1,0))</f>
        <v>73</v>
      </c>
      <c r="AO142" s="43">
        <f t="array" ref="AO142">INDEX(Dados!$1:$350,MATCH($B142,Dados!$N:$N,0),MATCH(AO$1,Dados!$1:$1,0))</f>
        <v>2</v>
      </c>
      <c r="AP142" s="43">
        <f t="array" ref="AP142">INDEX(Dados!$1:$350,MATCH($B142,Dados!$N:$N,0),MATCH(AP$1,Dados!$1:$1,0))</f>
        <v>0</v>
      </c>
      <c r="AQ142" s="43">
        <f t="array" ref="AQ142">INDEX(Dados!$1:$350,MATCH($B142,Dados!$N:$N,0),MATCH(AQ$1,Dados!$1:$1,0))</f>
        <v>2</v>
      </c>
      <c r="AR142" s="43">
        <f t="array" ref="AR142">INDEX(Dados!$1:$350,MATCH($B142,Dados!$N:$N,0),MATCH(AR$1,Dados!$1:$1,0))</f>
        <v>200</v>
      </c>
      <c r="AS142" s="3">
        <v>2.0</v>
      </c>
      <c r="AT142" s="43">
        <f t="array" ref="AT142">INDEX(Dados!$1:$350,MATCH($B142,Dados!$N:$N,0),MATCH(AT$1,Dados!$1:$1,0))</f>
        <v>0</v>
      </c>
      <c r="AU142" s="43">
        <f t="array" ref="AU142">INDEX(Dados!$1:$350,MATCH($B142,Dados!$N:$N,0),MATCH(AU$1,Dados!$1:$1,0))</f>
        <v>2</v>
      </c>
      <c r="AV142" s="43">
        <f t="array" ref="AV142">INDEX(Dados!$1:$350,MATCH($B142,Dados!$N:$N,0),MATCH(AV$1,Dados!$1:$1,0))</f>
        <v>407</v>
      </c>
      <c r="AW142" s="43">
        <f t="array" ref="AW142">INDEX(Dados!$1:$350,MATCH($B142,Dados!$N:$N,0),MATCH(AW$1,Dados!$1:$1,0))</f>
        <v>0</v>
      </c>
      <c r="AX142" s="43">
        <f t="array" ref="AX142">INDEX(Dados!$1:$350,MATCH($B142,Dados!$N:$N,0),MATCH(AX$1,Dados!$1:$1,0))</f>
        <v>0</v>
      </c>
      <c r="AY142" s="43">
        <f t="array" ref="AY142">INDEX(Dados!$1:$350,MATCH($B142,Dados!$N:$N,0),MATCH(AY$1,Dados!$1:$1,0))</f>
        <v>2</v>
      </c>
      <c r="AZ142" s="43">
        <f t="array" ref="AZ142">INDEX(Dados!$1:$350,MATCH($B142,Dados!$N:$N,0),MATCH(AZ$1,Dados!$1:$1,0))</f>
        <v>250</v>
      </c>
      <c r="BA142" s="43">
        <f t="array" ref="BA142">INDEX(Dados!$1:$350,MATCH($B142,Dados!$N:$N,0),MATCH(BA$1,Dados!$1:$1,0))</f>
        <v>2</v>
      </c>
      <c r="BB142" s="43">
        <f t="array" ref="BB142">INDEX(Dados!$1:$350,MATCH($B142,Dados!$N:$N,0),MATCH(BB$1,Dados!$1:$1,0))</f>
        <v>4</v>
      </c>
      <c r="BC142" s="43">
        <f t="array" ref="BC142">INDEX(Dados!$1:$350,MATCH($B142,Dados!$N:$N,0),MATCH(BC$1,Dados!$1:$1,0))</f>
        <v>5</v>
      </c>
      <c r="BD142" s="43">
        <f t="array" ref="BD142">INDEX(Dados!$1:$350,MATCH($B142,Dados!$N:$N,0),MATCH(BD$1,Dados!$1:$1,0))</f>
        <v>4</v>
      </c>
      <c r="BE142" s="43">
        <f t="array" ref="BE142">INDEX(Dados!$1:$350,MATCH($B142,Dados!$N:$N,0),MATCH(BE$1,Dados!$1:$1,0))</f>
        <v>0</v>
      </c>
      <c r="BF142" s="43">
        <f t="array" ref="BF142">INDEX(Dados!$1:$350,MATCH($B142,Dados!$N:$N,0),MATCH(BF$1,Dados!$1:$1,0))</f>
        <v>1</v>
      </c>
      <c r="BG142" s="43">
        <f t="array" ref="BG142">INDEX(Dados!$1:$350,MATCH($B142,Dados!$N:$N,0),MATCH(BG$1,Dados!$1:$1,0))</f>
        <v>0</v>
      </c>
      <c r="BH142" s="43">
        <f t="array" ref="BH142">INDEX(Dados!$1:$350,MATCH($B142,Dados!$N:$N,0),MATCH(BH$1,Dados!$1:$1,0))</f>
        <v>2</v>
      </c>
      <c r="BI142" s="43">
        <f t="array" ref="BI142">INDEX(Dados!$1:$350,MATCH($B142,Dados!$N:$N,0),MATCH(BI$1,Dados!$1:$1,0))</f>
        <v>2</v>
      </c>
    </row>
    <row r="143">
      <c r="A143" s="3">
        <v>5.022262681E10</v>
      </c>
      <c r="B143" s="3" t="s">
        <v>500</v>
      </c>
      <c r="C143" s="3" t="s">
        <v>499</v>
      </c>
      <c r="D143" s="43">
        <f t="array" ref="D143">INDEX(Dados!$1:$350,MATCH($B143,Dados!$N:$N,0),MATCH(D$1,Dados!$1:$1,0))</f>
        <v>19</v>
      </c>
      <c r="E143" s="44" t="s">
        <v>2562</v>
      </c>
      <c r="F143" s="43" t="s">
        <v>92</v>
      </c>
      <c r="G143" s="43">
        <f t="array" ref="G143">INDEX(Dados!$1:$350,MATCH($B143,Dados!$N:$N,0),MATCH(G$1,Dados!$1:$1,0))</f>
        <v>2020</v>
      </c>
      <c r="H143" s="43">
        <f t="array" ref="H143">INDEX(Dados!$1:$350,MATCH($B143,Dados!$N:$N,0),MATCH(H$1,Dados!$1:$1,0))</f>
        <v>3</v>
      </c>
      <c r="I143" s="43">
        <f t="array" ref="I143">INDEX(Dados!$1:$350,MATCH($B143,Dados!$N:$N,0),MATCH(I$1,Dados!$1:$1,0))</f>
        <v>6</v>
      </c>
      <c r="J143" s="43">
        <f t="array" ref="J143">INDEX(Dados!$1:$350,MATCH($B143,Dados!$N:$N,0),MATCH(J$1,Dados!$1:$1,0))</f>
        <v>0</v>
      </c>
      <c r="K143" s="43">
        <f t="array" ref="K143">INDEX(Dados!$1:$350,MATCH($B143,Dados!$N:$N,0),MATCH(K$1,Dados!$1:$1,0))</f>
        <v>2</v>
      </c>
      <c r="L143" s="43">
        <f t="array" ref="L143">INDEX(Dados!$1:$350,MATCH($B143,Dados!$N:$N,0),MATCH(L$1,Dados!$1:$1,0))</f>
        <v>0</v>
      </c>
      <c r="M143" s="43">
        <f t="array" ref="M143">INDEX(Dados!$1:$350,MATCH($B143,Dados!$N:$N,0),MATCH(M$1,Dados!$1:$1,0))</f>
        <v>2</v>
      </c>
      <c r="N143" s="43">
        <f t="array" ref="N143">INDEX(Dados!$1:$350,MATCH($B143,Dados!$N:$N,0),MATCH(N$1,Dados!$1:$1,0))</f>
        <v>0</v>
      </c>
      <c r="O143" s="43">
        <f t="array" ref="O143">INDEX(Dados!$1:$350,MATCH($B143,Dados!$N:$N,0),MATCH(O$1,Dados!$1:$1,0))</f>
        <v>2</v>
      </c>
      <c r="P143" s="43">
        <f t="array" ref="P143">INDEX(Dados!$1:$350,MATCH($B143,Dados!$N:$N,0),MATCH(P$1,Dados!$1:$1,0))</f>
        <v>0</v>
      </c>
      <c r="Q143" s="43">
        <f t="array" ref="Q143">INDEX(Dados!$1:$350,MATCH($B143,Dados!$N:$N,0),MATCH(Q$1,Dados!$1:$1,0))</f>
        <v>2</v>
      </c>
      <c r="R143" s="43">
        <f t="array" ref="R143">INDEX(Dados!$1:$350,MATCH($B143,Dados!$N:$N,0),MATCH(R$1,Dados!$1:$1,0))</f>
        <v>0</v>
      </c>
      <c r="S143" s="43">
        <f t="array" ref="S143">INDEX(Dados!$1:$350,MATCH($B143,Dados!$N:$N,0),MATCH(S$1,Dados!$1:$1,0))</f>
        <v>2</v>
      </c>
      <c r="T143" s="43">
        <f t="array" ref="T143">INDEX(Dados!$1:$350,MATCH($B143,Dados!$N:$N,0),MATCH(T$1,Dados!$1:$1,0))</f>
        <v>0</v>
      </c>
      <c r="U143" s="43">
        <f t="array" ref="U143">INDEX(Dados!$1:$350,MATCH($B143,Dados!$N:$N,0),MATCH(U$1,Dados!$1:$1,0))</f>
        <v>2</v>
      </c>
      <c r="V143" s="43">
        <f t="array" ref="V143">INDEX(Dados!$1:$350,MATCH($B143,Dados!$N:$N,0),MATCH(V$1,Dados!$1:$1,0))</f>
        <v>600</v>
      </c>
      <c r="W143" s="43">
        <f t="array" ref="W143">INDEX(Dados!$1:$350,MATCH($B143,Dados!$N:$N,0),MATCH(W$1,Dados!$1:$1,0))</f>
        <v>0</v>
      </c>
      <c r="X143" s="43">
        <f t="array" ref="X143">INDEX(Dados!$1:$350,MATCH($B143,Dados!$N:$N,0),MATCH(X$1,Dados!$1:$1,0))</f>
        <v>2</v>
      </c>
      <c r="Y143" s="43">
        <f t="array" ref="Y143">INDEX(Dados!$1:$350,MATCH($B143,Dados!$N:$N,0),MATCH(Y$1,Dados!$1:$1,0))</f>
        <v>0</v>
      </c>
      <c r="Z143" s="43">
        <f t="array" ref="Z143">INDEX(Dados!$1:$350,MATCH($B143,Dados!$N:$N,0),MATCH(Z$1,Dados!$1:$1,0))</f>
        <v>0</v>
      </c>
      <c r="AA143" s="43">
        <f t="array" ref="AA143">INDEX(Dados!$1:$350,MATCH($B143,Dados!$N:$N,0),MATCH(AA$1,Dados!$1:$1,0))</f>
        <v>2</v>
      </c>
      <c r="AB143" s="45">
        <v>0.0</v>
      </c>
      <c r="AC143" s="45">
        <v>2.0</v>
      </c>
      <c r="AD143" s="43">
        <f t="array" ref="AD143">INDEX(Dados!$1:$350,MATCH($B143,Dados!$N:$N,0),MATCH(AD$1,Dados!$1:$1,0))</f>
        <v>20</v>
      </c>
      <c r="AE143" s="43">
        <f t="array" ref="AE143">INDEX(Dados!$1:$350,MATCH($B143,Dados!$N:$N,0),MATCH(AE$1,Dados!$1:$1,0))</f>
        <v>0</v>
      </c>
      <c r="AF143" s="43">
        <f t="array" ref="AF143">INDEX(Dados!$1:$350,MATCH($B143,Dados!$N:$N,0),MATCH(AF$1,Dados!$1:$1,0))</f>
        <v>90</v>
      </c>
      <c r="AG143" s="43">
        <f t="array" ref="AG143">INDEX(Dados!$1:$350,MATCH($B143,Dados!$N:$N,0),MATCH(AG$1,Dados!$1:$1,0))</f>
        <v>0</v>
      </c>
      <c r="AH143" s="43">
        <f t="array" ref="AH143">INDEX(Dados!$1:$350,MATCH($B143,Dados!$N:$N,0),MATCH(AH$1,Dados!$1:$1,0))</f>
        <v>0</v>
      </c>
      <c r="AI143" s="43">
        <f t="array" ref="AI143">INDEX(Dados!$1:$350,MATCH($B143,Dados!$N:$N,0),MATCH(AI$1,Dados!$1:$1,0))</f>
        <v>2</v>
      </c>
      <c r="AJ143" s="43">
        <f t="array" ref="AJ143">INDEX(Dados!$1:$350,MATCH($B143,Dados!$N:$N,0),MATCH(AJ$1,Dados!$1:$1,0))</f>
        <v>0</v>
      </c>
      <c r="AK143" s="43">
        <f t="array" ref="AK143">INDEX(Dados!$1:$350,MATCH($B143,Dados!$N:$N,0),MATCH(AK$1,Dados!$1:$1,0))</f>
        <v>2</v>
      </c>
      <c r="AL143" s="3">
        <v>0.0</v>
      </c>
      <c r="AM143" s="3">
        <v>2.0</v>
      </c>
      <c r="AN143" s="43">
        <f t="array" ref="AN143">INDEX(Dados!$1:$350,MATCH($B143,Dados!$N:$N,0),MATCH(AN$1,Dados!$1:$1,0))</f>
        <v>60</v>
      </c>
      <c r="AO143" s="43">
        <f t="array" ref="AO143">INDEX(Dados!$1:$350,MATCH($B143,Dados!$N:$N,0),MATCH(AO$1,Dados!$1:$1,0))</f>
        <v>0</v>
      </c>
      <c r="AP143" s="43">
        <f t="array" ref="AP143">INDEX(Dados!$1:$350,MATCH($B143,Dados!$N:$N,0),MATCH(AP$1,Dados!$1:$1,0))</f>
        <v>50</v>
      </c>
      <c r="AQ143" s="43">
        <f t="array" ref="AQ143">INDEX(Dados!$1:$350,MATCH($B143,Dados!$N:$N,0),MATCH(AQ$1,Dados!$1:$1,0))</f>
        <v>0</v>
      </c>
      <c r="AR143" s="43">
        <f t="array" ref="AR143">INDEX(Dados!$1:$350,MATCH($B143,Dados!$N:$N,0),MATCH(AR$1,Dados!$1:$1,0))</f>
        <v>200</v>
      </c>
      <c r="AS143" s="3">
        <v>2.0</v>
      </c>
      <c r="AT143" s="43">
        <f t="array" ref="AT143">INDEX(Dados!$1:$350,MATCH($B143,Dados!$N:$N,0),MATCH(AT$1,Dados!$1:$1,0))</f>
        <v>0</v>
      </c>
      <c r="AU143" s="43">
        <f t="array" ref="AU143">INDEX(Dados!$1:$350,MATCH($B143,Dados!$N:$N,0),MATCH(AU$1,Dados!$1:$1,0))</f>
        <v>2</v>
      </c>
      <c r="AV143" s="43">
        <f t="array" ref="AV143">INDEX(Dados!$1:$350,MATCH($B143,Dados!$N:$N,0),MATCH(AV$1,Dados!$1:$1,0))</f>
        <v>90</v>
      </c>
      <c r="AW143" s="43">
        <f t="array" ref="AW143">INDEX(Dados!$1:$350,MATCH($B143,Dados!$N:$N,0),MATCH(AW$1,Dados!$1:$1,0))</f>
        <v>0</v>
      </c>
      <c r="AX143" s="43">
        <f t="array" ref="AX143">INDEX(Dados!$1:$350,MATCH($B143,Dados!$N:$N,0),MATCH(AX$1,Dados!$1:$1,0))</f>
        <v>0</v>
      </c>
      <c r="AY143" s="43">
        <f t="array" ref="AY143">INDEX(Dados!$1:$350,MATCH($B143,Dados!$N:$N,0),MATCH(AY$1,Dados!$1:$1,0))</f>
        <v>2</v>
      </c>
      <c r="AZ143" s="43">
        <f t="array" ref="AZ143">INDEX(Dados!$1:$350,MATCH($B143,Dados!$N:$N,0),MATCH(AZ$1,Dados!$1:$1,0))</f>
        <v>0</v>
      </c>
      <c r="BA143" s="43">
        <f t="array" ref="BA143">INDEX(Dados!$1:$350,MATCH($B143,Dados!$N:$N,0),MATCH(BA$1,Dados!$1:$1,0))</f>
        <v>2</v>
      </c>
      <c r="BB143" s="43">
        <f t="array" ref="BB143">INDEX(Dados!$1:$350,MATCH($B143,Dados!$N:$N,0),MATCH(BB$1,Dados!$1:$1,0))</f>
        <v>1</v>
      </c>
      <c r="BC143" s="43">
        <f t="array" ref="BC143">INDEX(Dados!$1:$350,MATCH($B143,Dados!$N:$N,0),MATCH(BC$1,Dados!$1:$1,0))</f>
        <v>2</v>
      </c>
      <c r="BD143" s="43">
        <f t="array" ref="BD143">INDEX(Dados!$1:$350,MATCH($B143,Dados!$N:$N,0),MATCH(BD$1,Dados!$1:$1,0))</f>
        <v>1</v>
      </c>
      <c r="BE143" s="43">
        <f t="array" ref="BE143">INDEX(Dados!$1:$350,MATCH($B143,Dados!$N:$N,0),MATCH(BE$1,Dados!$1:$1,0))</f>
        <v>0</v>
      </c>
      <c r="BF143" s="43">
        <f t="array" ref="BF143">INDEX(Dados!$1:$350,MATCH($B143,Dados!$N:$N,0),MATCH(BF$1,Dados!$1:$1,0))</f>
        <v>0</v>
      </c>
      <c r="BG143" s="43">
        <f t="array" ref="BG143">INDEX(Dados!$1:$350,MATCH($B143,Dados!$N:$N,0),MATCH(BG$1,Dados!$1:$1,0))</f>
        <v>0</v>
      </c>
      <c r="BH143" s="43">
        <f t="array" ref="BH143">INDEX(Dados!$1:$350,MATCH($B143,Dados!$N:$N,0),MATCH(BH$1,Dados!$1:$1,0))</f>
        <v>1</v>
      </c>
      <c r="BI143" s="43">
        <f t="array" ref="BI143">INDEX(Dados!$1:$350,MATCH($B143,Dados!$N:$N,0),MATCH(BI$1,Dados!$1:$1,0))</f>
        <v>1</v>
      </c>
    </row>
    <row r="144">
      <c r="A144" s="3">
        <v>3.9355711867E10</v>
      </c>
      <c r="B144" s="3" t="s">
        <v>1229</v>
      </c>
      <c r="C144" s="3" t="s">
        <v>1228</v>
      </c>
      <c r="D144" s="43">
        <f t="array" ref="D144">INDEX(Dados!$1:$350,MATCH($B144,Dados!$N:$N,0),MATCH(D$1,Dados!$1:$1,0))</f>
        <v>19</v>
      </c>
      <c r="E144" s="44" t="s">
        <v>2562</v>
      </c>
      <c r="F144" s="43" t="s">
        <v>92</v>
      </c>
      <c r="G144" s="43">
        <f t="array" ref="G144">INDEX(Dados!$1:$350,MATCH($B144,Dados!$N:$N,0),MATCH(G$1,Dados!$1:$1,0))</f>
        <v>2023</v>
      </c>
      <c r="H144" s="43">
        <f t="array" ref="H144">INDEX(Dados!$1:$350,MATCH($B144,Dados!$N:$N,0),MATCH(H$1,Dados!$1:$1,0))</f>
        <v>4</v>
      </c>
      <c r="I144" s="43">
        <f t="array" ref="I144">INDEX(Dados!$1:$350,MATCH($B144,Dados!$N:$N,0),MATCH(I$1,Dados!$1:$1,0))</f>
        <v>8</v>
      </c>
      <c r="J144" s="43">
        <f t="array" ref="J144">INDEX(Dados!$1:$350,MATCH($B144,Dados!$N:$N,0),MATCH(J$1,Dados!$1:$1,0))</f>
        <v>0</v>
      </c>
      <c r="K144" s="43">
        <f t="array" ref="K144">INDEX(Dados!$1:$350,MATCH($B144,Dados!$N:$N,0),MATCH(K$1,Dados!$1:$1,0))</f>
        <v>2</v>
      </c>
      <c r="L144" s="43">
        <f t="array" ref="L144">INDEX(Dados!$1:$350,MATCH($B144,Dados!$N:$N,0),MATCH(L$1,Dados!$1:$1,0))</f>
        <v>2500</v>
      </c>
      <c r="M144" s="43">
        <f t="array" ref="M144">INDEX(Dados!$1:$350,MATCH($B144,Dados!$N:$N,0),MATCH(M$1,Dados!$1:$1,0))</f>
        <v>2</v>
      </c>
      <c r="N144" s="43">
        <f t="array" ref="N144">INDEX(Dados!$1:$350,MATCH($B144,Dados!$N:$N,0),MATCH(N$1,Dados!$1:$1,0))</f>
        <v>0</v>
      </c>
      <c r="O144" s="43">
        <f t="array" ref="O144">INDEX(Dados!$1:$350,MATCH($B144,Dados!$N:$N,0),MATCH(O$1,Dados!$1:$1,0))</f>
        <v>2</v>
      </c>
      <c r="P144" s="43">
        <f t="array" ref="P144">INDEX(Dados!$1:$350,MATCH($B144,Dados!$N:$N,0),MATCH(P$1,Dados!$1:$1,0))</f>
        <v>0</v>
      </c>
      <c r="Q144" s="43">
        <f t="array" ref="Q144">INDEX(Dados!$1:$350,MATCH($B144,Dados!$N:$N,0),MATCH(Q$1,Dados!$1:$1,0))</f>
        <v>2</v>
      </c>
      <c r="R144" s="43">
        <f t="array" ref="R144">INDEX(Dados!$1:$350,MATCH($B144,Dados!$N:$N,0),MATCH(R$1,Dados!$1:$1,0))</f>
        <v>0</v>
      </c>
      <c r="S144" s="43">
        <f t="array" ref="S144">INDEX(Dados!$1:$350,MATCH($B144,Dados!$N:$N,0),MATCH(S$1,Dados!$1:$1,0))</f>
        <v>2</v>
      </c>
      <c r="T144" s="43">
        <f t="array" ref="T144">INDEX(Dados!$1:$350,MATCH($B144,Dados!$N:$N,0),MATCH(T$1,Dados!$1:$1,0))</f>
        <v>0</v>
      </c>
      <c r="U144" s="43">
        <f t="array" ref="U144">INDEX(Dados!$1:$350,MATCH($B144,Dados!$N:$N,0),MATCH(U$1,Dados!$1:$1,0))</f>
        <v>2</v>
      </c>
      <c r="V144" s="43">
        <f t="array" ref="V144">INDEX(Dados!$1:$350,MATCH($B144,Dados!$N:$N,0),MATCH(V$1,Dados!$1:$1,0))</f>
        <v>0</v>
      </c>
      <c r="W144" s="43">
        <f t="array" ref="W144">INDEX(Dados!$1:$350,MATCH($B144,Dados!$N:$N,0),MATCH(W$1,Dados!$1:$1,0))</f>
        <v>2</v>
      </c>
      <c r="X144" s="43">
        <f t="array" ref="X144">INDEX(Dados!$1:$350,MATCH($B144,Dados!$N:$N,0),MATCH(X$1,Dados!$1:$1,0))</f>
        <v>1</v>
      </c>
      <c r="Y144" s="43">
        <f t="array" ref="Y144">INDEX(Dados!$1:$350,MATCH($B144,Dados!$N:$N,0),MATCH(Y$1,Dados!$1:$1,0))</f>
        <v>1</v>
      </c>
      <c r="Z144" s="43">
        <f t="array" ref="Z144">INDEX(Dados!$1:$350,MATCH($B144,Dados!$N:$N,0),MATCH(Z$1,Dados!$1:$1,0))</f>
        <v>0</v>
      </c>
      <c r="AA144" s="43">
        <f t="array" ref="AA144">INDEX(Dados!$1:$350,MATCH($B144,Dados!$N:$N,0),MATCH(AA$1,Dados!$1:$1,0))</f>
        <v>2</v>
      </c>
      <c r="AB144" s="45">
        <v>0.0</v>
      </c>
      <c r="AC144" s="45">
        <v>2.0</v>
      </c>
      <c r="AD144" s="43">
        <f t="array" ref="AD144">INDEX(Dados!$1:$350,MATCH($B144,Dados!$N:$N,0),MATCH(AD$1,Dados!$1:$1,0))</f>
        <v>50</v>
      </c>
      <c r="AE144" s="43">
        <f t="array" ref="AE144">INDEX(Dados!$1:$350,MATCH($B144,Dados!$N:$N,0),MATCH(AE$1,Dados!$1:$1,0))</f>
        <v>0</v>
      </c>
      <c r="AF144" s="43">
        <f t="array" ref="AF144">INDEX(Dados!$1:$350,MATCH($B144,Dados!$N:$N,0),MATCH(AF$1,Dados!$1:$1,0))</f>
        <v>150</v>
      </c>
      <c r="AG144" s="43">
        <f t="array" ref="AG144">INDEX(Dados!$1:$350,MATCH($B144,Dados!$N:$N,0),MATCH(AG$1,Dados!$1:$1,0))</f>
        <v>0</v>
      </c>
      <c r="AH144" s="43">
        <f t="array" ref="AH144">INDEX(Dados!$1:$350,MATCH($B144,Dados!$N:$N,0),MATCH(AH$1,Dados!$1:$1,0))</f>
        <v>0</v>
      </c>
      <c r="AI144" s="43">
        <f t="array" ref="AI144">INDEX(Dados!$1:$350,MATCH($B144,Dados!$N:$N,0),MATCH(AI$1,Dados!$1:$1,0))</f>
        <v>2</v>
      </c>
      <c r="AJ144" s="43">
        <f t="array" ref="AJ144">INDEX(Dados!$1:$350,MATCH($B144,Dados!$N:$N,0),MATCH(AJ$1,Dados!$1:$1,0))</f>
        <v>0</v>
      </c>
      <c r="AK144" s="43">
        <f t="array" ref="AK144">INDEX(Dados!$1:$350,MATCH($B144,Dados!$N:$N,0),MATCH(AK$1,Dados!$1:$1,0))</f>
        <v>1</v>
      </c>
      <c r="AL144" s="3">
        <v>0.0</v>
      </c>
      <c r="AM144" s="3">
        <v>2.0</v>
      </c>
      <c r="AN144" s="43">
        <f t="array" ref="AN144">INDEX(Dados!$1:$350,MATCH($B144,Dados!$N:$N,0),MATCH(AN$1,Dados!$1:$1,0))</f>
        <v>0</v>
      </c>
      <c r="AO144" s="43">
        <f t="array" ref="AO144">INDEX(Dados!$1:$350,MATCH($B144,Dados!$N:$N,0),MATCH(AO$1,Dados!$1:$1,0))</f>
        <v>2</v>
      </c>
      <c r="AP144" s="43">
        <f t="array" ref="AP144">INDEX(Dados!$1:$350,MATCH($B144,Dados!$N:$N,0),MATCH(AP$1,Dados!$1:$1,0))</f>
        <v>70</v>
      </c>
      <c r="AQ144" s="43">
        <f t="array" ref="AQ144">INDEX(Dados!$1:$350,MATCH($B144,Dados!$N:$N,0),MATCH(AQ$1,Dados!$1:$1,0))</f>
        <v>0</v>
      </c>
      <c r="AR144" s="43">
        <f t="array" ref="AR144">INDEX(Dados!$1:$350,MATCH($B144,Dados!$N:$N,0),MATCH(AR$1,Dados!$1:$1,0))</f>
        <v>0</v>
      </c>
      <c r="AS144" s="3">
        <v>2.0</v>
      </c>
      <c r="AT144" s="43">
        <f t="array" ref="AT144">INDEX(Dados!$1:$350,MATCH($B144,Dados!$N:$N,0),MATCH(AT$1,Dados!$1:$1,0))</f>
        <v>0</v>
      </c>
      <c r="AU144" s="43">
        <f t="array" ref="AU144">INDEX(Dados!$1:$350,MATCH($B144,Dados!$N:$N,0),MATCH(AU$1,Dados!$1:$1,0))</f>
        <v>2</v>
      </c>
      <c r="AV144" s="43">
        <f t="array" ref="AV144">INDEX(Dados!$1:$350,MATCH($B144,Dados!$N:$N,0),MATCH(AV$1,Dados!$1:$1,0))</f>
        <v>0</v>
      </c>
      <c r="AW144" s="43">
        <f t="array" ref="AW144">INDEX(Dados!$1:$350,MATCH($B144,Dados!$N:$N,0),MATCH(AW$1,Dados!$1:$1,0))</f>
        <v>2</v>
      </c>
      <c r="AX144" s="43">
        <f t="array" ref="AX144">INDEX(Dados!$1:$350,MATCH($B144,Dados!$N:$N,0),MATCH(AX$1,Dados!$1:$1,0))</f>
        <v>0</v>
      </c>
      <c r="AY144" s="43">
        <f t="array" ref="AY144">INDEX(Dados!$1:$350,MATCH($B144,Dados!$N:$N,0),MATCH(AY$1,Dados!$1:$1,0))</f>
        <v>2</v>
      </c>
      <c r="AZ144" s="43">
        <f t="array" ref="AZ144">INDEX(Dados!$1:$350,MATCH($B144,Dados!$N:$N,0),MATCH(AZ$1,Dados!$1:$1,0))</f>
        <v>250</v>
      </c>
      <c r="BA144" s="43">
        <f t="array" ref="BA144">INDEX(Dados!$1:$350,MATCH($B144,Dados!$N:$N,0),MATCH(BA$1,Dados!$1:$1,0))</f>
        <v>2</v>
      </c>
      <c r="BB144" s="43">
        <f t="array" ref="BB144">INDEX(Dados!$1:$350,MATCH($B144,Dados!$N:$N,0),MATCH(BB$1,Dados!$1:$1,0))</f>
        <v>7</v>
      </c>
      <c r="BC144" s="43">
        <f t="array" ref="BC144">INDEX(Dados!$1:$350,MATCH($B144,Dados!$N:$N,0),MATCH(BC$1,Dados!$1:$1,0))</f>
        <v>5</v>
      </c>
      <c r="BD144" s="43">
        <f t="array" ref="BD144">INDEX(Dados!$1:$350,MATCH($B144,Dados!$N:$N,0),MATCH(BD$1,Dados!$1:$1,0))</f>
        <v>1</v>
      </c>
      <c r="BE144" s="43">
        <f t="array" ref="BE144">INDEX(Dados!$1:$350,MATCH($B144,Dados!$N:$N,0),MATCH(BE$1,Dados!$1:$1,0))</f>
        <v>0</v>
      </c>
      <c r="BF144" s="43">
        <f t="array" ref="BF144">INDEX(Dados!$1:$350,MATCH($B144,Dados!$N:$N,0),MATCH(BF$1,Dados!$1:$1,0))</f>
        <v>0</v>
      </c>
      <c r="BG144" s="43">
        <f t="array" ref="BG144">INDEX(Dados!$1:$350,MATCH($B144,Dados!$N:$N,0),MATCH(BG$1,Dados!$1:$1,0))</f>
        <v>1</v>
      </c>
      <c r="BH144" s="43">
        <f t="array" ref="BH144">INDEX(Dados!$1:$350,MATCH($B144,Dados!$N:$N,0),MATCH(BH$1,Dados!$1:$1,0))</f>
        <v>2</v>
      </c>
      <c r="BI144" s="43">
        <f t="array" ref="BI144">INDEX(Dados!$1:$350,MATCH($B144,Dados!$N:$N,0),MATCH(BI$1,Dados!$1:$1,0))</f>
        <v>2</v>
      </c>
    </row>
    <row r="145">
      <c r="A145" s="3">
        <v>3.8834194861E10</v>
      </c>
      <c r="B145" s="3" t="s">
        <v>2152</v>
      </c>
      <c r="C145" s="3" t="s">
        <v>2151</v>
      </c>
      <c r="D145" s="43">
        <f t="array" ref="D145">INDEX(Dados!$1:$350,MATCH($B145,Dados!$N:$N,0),MATCH(D$1,Dados!$1:$1,0))</f>
        <v>18</v>
      </c>
      <c r="E145" s="44" t="s">
        <v>2562</v>
      </c>
      <c r="F145" s="43" t="s">
        <v>92</v>
      </c>
      <c r="G145" s="43">
        <f t="array" ref="G145">INDEX(Dados!$1:$350,MATCH($B145,Dados!$N:$N,0),MATCH(G$1,Dados!$1:$1,0))</f>
        <v>2018</v>
      </c>
      <c r="H145" s="43">
        <f t="array" ref="H145">INDEX(Dados!$1:$350,MATCH($B145,Dados!$N:$N,0),MATCH(H$1,Dados!$1:$1,0))</f>
        <v>2</v>
      </c>
      <c r="I145" s="43">
        <f t="array" ref="I145">INDEX(Dados!$1:$350,MATCH($B145,Dados!$N:$N,0),MATCH(I$1,Dados!$1:$1,0))</f>
        <v>4</v>
      </c>
      <c r="J145" s="43">
        <f t="array" ref="J145">INDEX(Dados!$1:$350,MATCH($B145,Dados!$N:$N,0),MATCH(J$1,Dados!$1:$1,0))</f>
        <v>0</v>
      </c>
      <c r="K145" s="43">
        <f t="array" ref="K145">INDEX(Dados!$1:$350,MATCH($B145,Dados!$N:$N,0),MATCH(K$1,Dados!$1:$1,0))</f>
        <v>2</v>
      </c>
      <c r="L145" s="43">
        <f t="array" ref="L145">INDEX(Dados!$1:$350,MATCH($B145,Dados!$N:$N,0),MATCH(L$1,Dados!$1:$1,0))</f>
        <v>1752</v>
      </c>
      <c r="M145" s="43">
        <f t="array" ref="M145">INDEX(Dados!$1:$350,MATCH($B145,Dados!$N:$N,0),MATCH(M$1,Dados!$1:$1,0))</f>
        <v>2</v>
      </c>
      <c r="N145" s="43">
        <f t="array" ref="N145">INDEX(Dados!$1:$350,MATCH($B145,Dados!$N:$N,0),MATCH(N$1,Dados!$1:$1,0))</f>
        <v>700</v>
      </c>
      <c r="O145" s="43">
        <f t="array" ref="O145">INDEX(Dados!$1:$350,MATCH($B145,Dados!$N:$N,0),MATCH(O$1,Dados!$1:$1,0))</f>
        <v>2</v>
      </c>
      <c r="P145" s="43">
        <f t="array" ref="P145">INDEX(Dados!$1:$350,MATCH($B145,Dados!$N:$N,0),MATCH(P$1,Dados!$1:$1,0))</f>
        <v>0</v>
      </c>
      <c r="Q145" s="43">
        <f t="array" ref="Q145">INDEX(Dados!$1:$350,MATCH($B145,Dados!$N:$N,0),MATCH(Q$1,Dados!$1:$1,0))</f>
        <v>2</v>
      </c>
      <c r="R145" s="43">
        <f t="array" ref="R145">INDEX(Dados!$1:$350,MATCH($B145,Dados!$N:$N,0),MATCH(R$1,Dados!$1:$1,0))</f>
        <v>0</v>
      </c>
      <c r="S145" s="43">
        <f t="array" ref="S145">INDEX(Dados!$1:$350,MATCH($B145,Dados!$N:$N,0),MATCH(S$1,Dados!$1:$1,0))</f>
        <v>2</v>
      </c>
      <c r="T145" s="43">
        <f t="array" ref="T145">INDEX(Dados!$1:$350,MATCH($B145,Dados!$N:$N,0),MATCH(T$1,Dados!$1:$1,0))</f>
        <v>0</v>
      </c>
      <c r="U145" s="43">
        <f t="array" ref="U145">INDEX(Dados!$1:$350,MATCH($B145,Dados!$N:$N,0),MATCH(U$1,Dados!$1:$1,0))</f>
        <v>2</v>
      </c>
      <c r="V145" s="43">
        <f t="array" ref="V145">INDEX(Dados!$1:$350,MATCH($B145,Dados!$N:$N,0),MATCH(V$1,Dados!$1:$1,0))</f>
        <v>600</v>
      </c>
      <c r="W145" s="43">
        <f t="array" ref="W145">INDEX(Dados!$1:$350,MATCH($B145,Dados!$N:$N,0),MATCH(W$1,Dados!$1:$1,0))</f>
        <v>0</v>
      </c>
      <c r="X145" s="43">
        <f t="array" ref="X145">INDEX(Dados!$1:$350,MATCH($B145,Dados!$N:$N,0),MATCH(X$1,Dados!$1:$1,0))</f>
        <v>1</v>
      </c>
      <c r="Y145" s="43">
        <f t="array" ref="Y145">INDEX(Dados!$1:$350,MATCH($B145,Dados!$N:$N,0),MATCH(Y$1,Dados!$1:$1,0))</f>
        <v>2</v>
      </c>
      <c r="Z145" s="43">
        <f t="array" ref="Z145">INDEX(Dados!$1:$350,MATCH($B145,Dados!$N:$N,0),MATCH(Z$1,Dados!$1:$1,0))</f>
        <v>0</v>
      </c>
      <c r="AA145" s="43">
        <f t="array" ref="AA145">INDEX(Dados!$1:$350,MATCH($B145,Dados!$N:$N,0),MATCH(AA$1,Dados!$1:$1,0))</f>
        <v>2</v>
      </c>
      <c r="AB145" s="45">
        <v>0.0</v>
      </c>
      <c r="AC145" s="45">
        <v>2.0</v>
      </c>
      <c r="AD145" s="43">
        <f t="array" ref="AD145">INDEX(Dados!$1:$350,MATCH($B145,Dados!$N:$N,0),MATCH(AD$1,Dados!$1:$1,0))</f>
        <v>81</v>
      </c>
      <c r="AE145" s="43">
        <f t="array" ref="AE145">INDEX(Dados!$1:$350,MATCH($B145,Dados!$N:$N,0),MATCH(AE$1,Dados!$1:$1,0))</f>
        <v>2</v>
      </c>
      <c r="AF145" s="43">
        <f t="array" ref="AF145">INDEX(Dados!$1:$350,MATCH($B145,Dados!$N:$N,0),MATCH(AF$1,Dados!$1:$1,0))</f>
        <v>258</v>
      </c>
      <c r="AG145" s="43">
        <f t="array" ref="AG145">INDEX(Dados!$1:$350,MATCH($B145,Dados!$N:$N,0),MATCH(AG$1,Dados!$1:$1,0))</f>
        <v>2</v>
      </c>
      <c r="AH145" s="43">
        <f t="array" ref="AH145">INDEX(Dados!$1:$350,MATCH($B145,Dados!$N:$N,0),MATCH(AH$1,Dados!$1:$1,0))</f>
        <v>0</v>
      </c>
      <c r="AI145" s="43">
        <f t="array" ref="AI145">INDEX(Dados!$1:$350,MATCH($B145,Dados!$N:$N,0),MATCH(AI$1,Dados!$1:$1,0))</f>
        <v>2</v>
      </c>
      <c r="AJ145" s="43">
        <f t="array" ref="AJ145">INDEX(Dados!$1:$350,MATCH($B145,Dados!$N:$N,0),MATCH(AJ$1,Dados!$1:$1,0))</f>
        <v>0</v>
      </c>
      <c r="AK145" s="43">
        <f t="array" ref="AK145">INDEX(Dados!$1:$350,MATCH($B145,Dados!$N:$N,0),MATCH(AK$1,Dados!$1:$1,0))</f>
        <v>2</v>
      </c>
      <c r="AL145" s="3">
        <v>0.0</v>
      </c>
      <c r="AM145" s="3">
        <v>2.0</v>
      </c>
      <c r="AN145" s="43">
        <f t="array" ref="AN145">INDEX(Dados!$1:$350,MATCH($B145,Dados!$N:$N,0),MATCH(AN$1,Dados!$1:$1,0))</f>
        <v>98</v>
      </c>
      <c r="AO145" s="43">
        <f t="array" ref="AO145">INDEX(Dados!$1:$350,MATCH($B145,Dados!$N:$N,0),MATCH(AO$1,Dados!$1:$1,0))</f>
        <v>2</v>
      </c>
      <c r="AP145" s="43">
        <f t="array" ref="AP145">INDEX(Dados!$1:$350,MATCH($B145,Dados!$N:$N,0),MATCH(AP$1,Dados!$1:$1,0))</f>
        <v>70</v>
      </c>
      <c r="AQ145" s="43">
        <f t="array" ref="AQ145">INDEX(Dados!$1:$350,MATCH($B145,Dados!$N:$N,0),MATCH(AQ$1,Dados!$1:$1,0))</f>
        <v>0</v>
      </c>
      <c r="AR145" s="43">
        <f t="array" ref="AR145">INDEX(Dados!$1:$350,MATCH($B145,Dados!$N:$N,0),MATCH(AR$1,Dados!$1:$1,0))</f>
        <v>123</v>
      </c>
      <c r="AS145" s="3">
        <v>2.0</v>
      </c>
      <c r="AT145" s="43">
        <f t="array" ref="AT145">INDEX(Dados!$1:$350,MATCH($B145,Dados!$N:$N,0),MATCH(AT$1,Dados!$1:$1,0))</f>
        <v>0</v>
      </c>
      <c r="AU145" s="43">
        <f t="array" ref="AU145">INDEX(Dados!$1:$350,MATCH($B145,Dados!$N:$N,0),MATCH(AU$1,Dados!$1:$1,0))</f>
        <v>2</v>
      </c>
      <c r="AV145" s="43">
        <f t="array" ref="AV145">INDEX(Dados!$1:$350,MATCH($B145,Dados!$N:$N,0),MATCH(AV$1,Dados!$1:$1,0))</f>
        <v>0</v>
      </c>
      <c r="AW145" s="43">
        <f t="array" ref="AW145">INDEX(Dados!$1:$350,MATCH($B145,Dados!$N:$N,0),MATCH(AW$1,Dados!$1:$1,0))</f>
        <v>2</v>
      </c>
      <c r="AX145" s="43">
        <f t="array" ref="AX145">INDEX(Dados!$1:$350,MATCH($B145,Dados!$N:$N,0),MATCH(AX$1,Dados!$1:$1,0))</f>
        <v>9125</v>
      </c>
      <c r="AY145" s="43">
        <f t="array" ref="AY145">INDEX(Dados!$1:$350,MATCH($B145,Dados!$N:$N,0),MATCH(AY$1,Dados!$1:$1,0))</f>
        <v>2</v>
      </c>
      <c r="AZ145" s="43">
        <f t="array" ref="AZ145">INDEX(Dados!$1:$350,MATCH($B145,Dados!$N:$N,0),MATCH(AZ$1,Dados!$1:$1,0))</f>
        <v>100</v>
      </c>
      <c r="BA145" s="43">
        <f t="array" ref="BA145">INDEX(Dados!$1:$350,MATCH($B145,Dados!$N:$N,0),MATCH(BA$1,Dados!$1:$1,0))</f>
        <v>2</v>
      </c>
      <c r="BB145" s="43">
        <f t="array" ref="BB145">INDEX(Dados!$1:$350,MATCH($B145,Dados!$N:$N,0),MATCH(BB$1,Dados!$1:$1,0))</f>
        <v>5</v>
      </c>
      <c r="BC145" s="43">
        <f t="array" ref="BC145">INDEX(Dados!$1:$350,MATCH($B145,Dados!$N:$N,0),MATCH(BC$1,Dados!$1:$1,0))</f>
        <v>7</v>
      </c>
      <c r="BD145" s="43">
        <f t="array" ref="BD145">INDEX(Dados!$1:$350,MATCH($B145,Dados!$N:$N,0),MATCH(BD$1,Dados!$1:$1,0))</f>
        <v>3</v>
      </c>
      <c r="BE145" s="43">
        <f t="array" ref="BE145">INDEX(Dados!$1:$350,MATCH($B145,Dados!$N:$N,0),MATCH(BE$1,Dados!$1:$1,0))</f>
        <v>0</v>
      </c>
      <c r="BF145" s="43">
        <f t="array" ref="BF145">INDEX(Dados!$1:$350,MATCH($B145,Dados!$N:$N,0),MATCH(BF$1,Dados!$1:$1,0))</f>
        <v>1</v>
      </c>
      <c r="BG145" s="43">
        <f t="array" ref="BG145">INDEX(Dados!$1:$350,MATCH($B145,Dados!$N:$N,0),MATCH(BG$1,Dados!$1:$1,0))</f>
        <v>0</v>
      </c>
      <c r="BH145" s="43">
        <f t="array" ref="BH145">INDEX(Dados!$1:$350,MATCH($B145,Dados!$N:$N,0),MATCH(BH$1,Dados!$1:$1,0))</f>
        <v>2</v>
      </c>
      <c r="BI145" s="43">
        <f t="array" ref="BI145">INDEX(Dados!$1:$350,MATCH($B145,Dados!$N:$N,0),MATCH(BI$1,Dados!$1:$1,0))</f>
        <v>1</v>
      </c>
    </row>
    <row r="146">
      <c r="A146" s="3">
        <v>4.3584013844E10</v>
      </c>
      <c r="B146" s="3" t="s">
        <v>2043</v>
      </c>
      <c r="C146" s="3" t="s">
        <v>2042</v>
      </c>
      <c r="D146" s="43">
        <f t="array" ref="D146">INDEX(Dados!$1:$350,MATCH($B146,Dados!$N:$N,0),MATCH(D$1,Dados!$1:$1,0))</f>
        <v>18</v>
      </c>
      <c r="E146" s="44" t="s">
        <v>2562</v>
      </c>
      <c r="F146" s="43" t="s">
        <v>92</v>
      </c>
      <c r="G146" s="43">
        <f t="array" ref="G146">INDEX(Dados!$1:$350,MATCH($B146,Dados!$N:$N,0),MATCH(G$1,Dados!$1:$1,0))</f>
        <v>2020</v>
      </c>
      <c r="H146" s="43">
        <f t="array" ref="H146">INDEX(Dados!$1:$350,MATCH($B146,Dados!$N:$N,0),MATCH(H$1,Dados!$1:$1,0))</f>
        <v>3</v>
      </c>
      <c r="I146" s="43">
        <f t="array" ref="I146">INDEX(Dados!$1:$350,MATCH($B146,Dados!$N:$N,0),MATCH(I$1,Dados!$1:$1,0))</f>
        <v>6</v>
      </c>
      <c r="J146" s="43">
        <f t="array" ref="J146">INDEX(Dados!$1:$350,MATCH($B146,Dados!$N:$N,0),MATCH(J$1,Dados!$1:$1,0))</f>
        <v>0</v>
      </c>
      <c r="K146" s="43">
        <f t="array" ref="K146">INDEX(Dados!$1:$350,MATCH($B146,Dados!$N:$N,0),MATCH(K$1,Dados!$1:$1,0))</f>
        <v>2</v>
      </c>
      <c r="L146" s="43">
        <f t="array" ref="L146">INDEX(Dados!$1:$350,MATCH($B146,Dados!$N:$N,0),MATCH(L$1,Dados!$1:$1,0))</f>
        <v>0</v>
      </c>
      <c r="M146" s="43">
        <f t="array" ref="M146">INDEX(Dados!$1:$350,MATCH($B146,Dados!$N:$N,0),MATCH(M$1,Dados!$1:$1,0))</f>
        <v>2</v>
      </c>
      <c r="N146" s="43">
        <f t="array" ref="N146">INDEX(Dados!$1:$350,MATCH($B146,Dados!$N:$N,0),MATCH(N$1,Dados!$1:$1,0))</f>
        <v>2566</v>
      </c>
      <c r="O146" s="43">
        <f t="array" ref="O146">INDEX(Dados!$1:$350,MATCH($B146,Dados!$N:$N,0),MATCH(O$1,Dados!$1:$1,0))</f>
        <v>2</v>
      </c>
      <c r="P146" s="43">
        <f t="array" ref="P146">INDEX(Dados!$1:$350,MATCH($B146,Dados!$N:$N,0),MATCH(P$1,Dados!$1:$1,0))</f>
        <v>0</v>
      </c>
      <c r="Q146" s="43">
        <f t="array" ref="Q146">INDEX(Dados!$1:$350,MATCH($B146,Dados!$N:$N,0),MATCH(Q$1,Dados!$1:$1,0))</f>
        <v>2</v>
      </c>
      <c r="R146" s="43">
        <f t="array" ref="R146">INDEX(Dados!$1:$350,MATCH($B146,Dados!$N:$N,0),MATCH(R$1,Dados!$1:$1,0))</f>
        <v>0</v>
      </c>
      <c r="S146" s="43">
        <f t="array" ref="S146">INDEX(Dados!$1:$350,MATCH($B146,Dados!$N:$N,0),MATCH(S$1,Dados!$1:$1,0))</f>
        <v>2</v>
      </c>
      <c r="T146" s="43">
        <f t="array" ref="T146">INDEX(Dados!$1:$350,MATCH($B146,Dados!$N:$N,0),MATCH(T$1,Dados!$1:$1,0))</f>
        <v>0</v>
      </c>
      <c r="U146" s="43">
        <f t="array" ref="U146">INDEX(Dados!$1:$350,MATCH($B146,Dados!$N:$N,0),MATCH(U$1,Dados!$1:$1,0))</f>
        <v>2</v>
      </c>
      <c r="V146" s="43">
        <f t="array" ref="V146">INDEX(Dados!$1:$350,MATCH($B146,Dados!$N:$N,0),MATCH(V$1,Dados!$1:$1,0))</f>
        <v>0</v>
      </c>
      <c r="W146" s="43">
        <f t="array" ref="W146">INDEX(Dados!$1:$350,MATCH($B146,Dados!$N:$N,0),MATCH(W$1,Dados!$1:$1,0))</f>
        <v>2</v>
      </c>
      <c r="X146" s="43">
        <f t="array" ref="X146">INDEX(Dados!$1:$350,MATCH($B146,Dados!$N:$N,0),MATCH(X$1,Dados!$1:$1,0))</f>
        <v>1</v>
      </c>
      <c r="Y146" s="43">
        <f t="array" ref="Y146">INDEX(Dados!$1:$350,MATCH($B146,Dados!$N:$N,0),MATCH(Y$1,Dados!$1:$1,0))</f>
        <v>2</v>
      </c>
      <c r="Z146" s="43">
        <f t="array" ref="Z146">INDEX(Dados!$1:$350,MATCH($B146,Dados!$N:$N,0),MATCH(Z$1,Dados!$1:$1,0))</f>
        <v>0</v>
      </c>
      <c r="AA146" s="43">
        <f t="array" ref="AA146">INDEX(Dados!$1:$350,MATCH($B146,Dados!$N:$N,0),MATCH(AA$1,Dados!$1:$1,0))</f>
        <v>2</v>
      </c>
      <c r="AB146" s="45">
        <v>0.0</v>
      </c>
      <c r="AC146" s="45">
        <v>2.0</v>
      </c>
      <c r="AD146" s="43">
        <f t="array" ref="AD146">INDEX(Dados!$1:$350,MATCH($B146,Dados!$N:$N,0),MATCH(AD$1,Dados!$1:$1,0))</f>
        <v>79</v>
      </c>
      <c r="AE146" s="43">
        <f t="array" ref="AE146">INDEX(Dados!$1:$350,MATCH($B146,Dados!$N:$N,0),MATCH(AE$1,Dados!$1:$1,0))</f>
        <v>2</v>
      </c>
      <c r="AF146" s="43">
        <f t="array" ref="AF146">INDEX(Dados!$1:$350,MATCH($B146,Dados!$N:$N,0),MATCH(AF$1,Dados!$1:$1,0))</f>
        <v>253</v>
      </c>
      <c r="AG146" s="43">
        <f t="array" ref="AG146">INDEX(Dados!$1:$350,MATCH($B146,Dados!$N:$N,0),MATCH(AG$1,Dados!$1:$1,0))</f>
        <v>2</v>
      </c>
      <c r="AH146" s="43">
        <f t="array" ref="AH146">INDEX(Dados!$1:$350,MATCH($B146,Dados!$N:$N,0),MATCH(AH$1,Dados!$1:$1,0))</f>
        <v>0</v>
      </c>
      <c r="AI146" s="43">
        <f t="array" ref="AI146">INDEX(Dados!$1:$350,MATCH($B146,Dados!$N:$N,0),MATCH(AI$1,Dados!$1:$1,0))</f>
        <v>2</v>
      </c>
      <c r="AJ146" s="43">
        <f t="array" ref="AJ146">INDEX(Dados!$1:$350,MATCH($B146,Dados!$N:$N,0),MATCH(AJ$1,Dados!$1:$1,0))</f>
        <v>1430</v>
      </c>
      <c r="AK146" s="43">
        <f t="array" ref="AK146">INDEX(Dados!$1:$350,MATCH($B146,Dados!$N:$N,0),MATCH(AK$1,Dados!$1:$1,0))</f>
        <v>2</v>
      </c>
      <c r="AL146" s="3">
        <v>0.0</v>
      </c>
      <c r="AM146" s="3">
        <v>2.0</v>
      </c>
      <c r="AN146" s="43">
        <f t="array" ref="AN146">INDEX(Dados!$1:$350,MATCH($B146,Dados!$N:$N,0),MATCH(AN$1,Dados!$1:$1,0))</f>
        <v>136</v>
      </c>
      <c r="AO146" s="43">
        <f t="array" ref="AO146">INDEX(Dados!$1:$350,MATCH($B146,Dados!$N:$N,0),MATCH(AO$1,Dados!$1:$1,0))</f>
        <v>2</v>
      </c>
      <c r="AP146" s="43">
        <f t="array" ref="AP146">INDEX(Dados!$1:$350,MATCH($B146,Dados!$N:$N,0),MATCH(AP$1,Dados!$1:$1,0))</f>
        <v>114</v>
      </c>
      <c r="AQ146" s="43">
        <f t="array" ref="AQ146">INDEX(Dados!$1:$350,MATCH($B146,Dados!$N:$N,0),MATCH(AQ$1,Dados!$1:$1,0))</f>
        <v>2</v>
      </c>
      <c r="AR146" s="43">
        <f t="array" ref="AR146">INDEX(Dados!$1:$350,MATCH($B146,Dados!$N:$N,0),MATCH(AR$1,Dados!$1:$1,0))</f>
        <v>178</v>
      </c>
      <c r="AS146" s="3">
        <v>2.0</v>
      </c>
      <c r="AT146" s="43">
        <f t="array" ref="AT146">INDEX(Dados!$1:$350,MATCH($B146,Dados!$N:$N,0),MATCH(AT$1,Dados!$1:$1,0))</f>
        <v>0</v>
      </c>
      <c r="AU146" s="43">
        <f t="array" ref="AU146">INDEX(Dados!$1:$350,MATCH($B146,Dados!$N:$N,0),MATCH(AU$1,Dados!$1:$1,0))</f>
        <v>2</v>
      </c>
      <c r="AV146" s="43">
        <f t="array" ref="AV146">INDEX(Dados!$1:$350,MATCH($B146,Dados!$N:$N,0),MATCH(AV$1,Dados!$1:$1,0))</f>
        <v>351</v>
      </c>
      <c r="AW146" s="43">
        <f t="array" ref="AW146">INDEX(Dados!$1:$350,MATCH($B146,Dados!$N:$N,0),MATCH(AW$1,Dados!$1:$1,0))</f>
        <v>2</v>
      </c>
      <c r="AX146" s="43">
        <f t="array" ref="AX146">INDEX(Dados!$1:$350,MATCH($B146,Dados!$N:$N,0),MATCH(AX$1,Dados!$1:$1,0))</f>
        <v>2286</v>
      </c>
      <c r="AY146" s="43">
        <f t="array" ref="AY146">INDEX(Dados!$1:$350,MATCH($B146,Dados!$N:$N,0),MATCH(AY$1,Dados!$1:$1,0))</f>
        <v>2</v>
      </c>
      <c r="AZ146" s="43">
        <f t="array" ref="AZ146">INDEX(Dados!$1:$350,MATCH($B146,Dados!$N:$N,0),MATCH(AZ$1,Dados!$1:$1,0))</f>
        <v>200</v>
      </c>
      <c r="BA146" s="43">
        <f t="array" ref="BA146">INDEX(Dados!$1:$350,MATCH($B146,Dados!$N:$N,0),MATCH(BA$1,Dados!$1:$1,0))</f>
        <v>2</v>
      </c>
      <c r="BB146" s="43">
        <f t="array" ref="BB146">INDEX(Dados!$1:$350,MATCH($B146,Dados!$N:$N,0),MATCH(BB$1,Dados!$1:$1,0))</f>
        <v>5</v>
      </c>
      <c r="BC146" s="43">
        <f t="array" ref="BC146">INDEX(Dados!$1:$350,MATCH($B146,Dados!$N:$N,0),MATCH(BC$1,Dados!$1:$1,0))</f>
        <v>5</v>
      </c>
      <c r="BD146" s="43">
        <f t="array" ref="BD146">INDEX(Dados!$1:$350,MATCH($B146,Dados!$N:$N,0),MATCH(BD$1,Dados!$1:$1,0))</f>
        <v>4</v>
      </c>
      <c r="BE146" s="43">
        <f t="array" ref="BE146">INDEX(Dados!$1:$350,MATCH($B146,Dados!$N:$N,0),MATCH(BE$1,Dados!$1:$1,0))</f>
        <v>0</v>
      </c>
      <c r="BF146" s="43">
        <f t="array" ref="BF146">INDEX(Dados!$1:$350,MATCH($B146,Dados!$N:$N,0),MATCH(BF$1,Dados!$1:$1,0))</f>
        <v>0</v>
      </c>
      <c r="BG146" s="43">
        <f t="array" ref="BG146">INDEX(Dados!$1:$350,MATCH($B146,Dados!$N:$N,0),MATCH(BG$1,Dados!$1:$1,0))</f>
        <v>0</v>
      </c>
      <c r="BH146" s="43">
        <f t="array" ref="BH146">INDEX(Dados!$1:$350,MATCH($B146,Dados!$N:$N,0),MATCH(BH$1,Dados!$1:$1,0))</f>
        <v>2</v>
      </c>
      <c r="BI146" s="43">
        <f t="array" ref="BI146">INDEX(Dados!$1:$350,MATCH($B146,Dados!$N:$N,0),MATCH(BI$1,Dados!$1:$1,0))</f>
        <v>2</v>
      </c>
    </row>
    <row r="147">
      <c r="A147" s="3">
        <v>4.8318718852E10</v>
      </c>
      <c r="B147" s="3" t="s">
        <v>1331</v>
      </c>
      <c r="C147" s="3" t="s">
        <v>1330</v>
      </c>
      <c r="D147" s="43">
        <f t="array" ref="D147">INDEX(Dados!$1:$350,MATCH($B147,Dados!$N:$N,0),MATCH(D$1,Dados!$1:$1,0))</f>
        <v>18</v>
      </c>
      <c r="E147" s="44" t="s">
        <v>2562</v>
      </c>
      <c r="F147" s="43" t="s">
        <v>92</v>
      </c>
      <c r="G147" s="43">
        <f t="array" ref="G147">INDEX(Dados!$1:$350,MATCH($B147,Dados!$N:$N,0),MATCH(G$1,Dados!$1:$1,0))</f>
        <v>2019</v>
      </c>
      <c r="H147" s="43">
        <f t="array" ref="H147">INDEX(Dados!$1:$350,MATCH($B147,Dados!$N:$N,0),MATCH(H$1,Dados!$1:$1,0))</f>
        <v>3</v>
      </c>
      <c r="I147" s="43">
        <f t="array" ref="I147">INDEX(Dados!$1:$350,MATCH($B147,Dados!$N:$N,0),MATCH(I$1,Dados!$1:$1,0))</f>
        <v>4</v>
      </c>
      <c r="J147" s="43">
        <f t="array" ref="J147">INDEX(Dados!$1:$350,MATCH($B147,Dados!$N:$N,0),MATCH(J$1,Dados!$1:$1,0))</f>
        <v>603</v>
      </c>
      <c r="K147" s="43">
        <f t="array" ref="K147">INDEX(Dados!$1:$350,MATCH($B147,Dados!$N:$N,0),MATCH(K$1,Dados!$1:$1,0))</f>
        <v>2</v>
      </c>
      <c r="L147" s="43">
        <f t="array" ref="L147">INDEX(Dados!$1:$350,MATCH($B147,Dados!$N:$N,0),MATCH(L$1,Dados!$1:$1,0))</f>
        <v>0</v>
      </c>
      <c r="M147" s="43">
        <f t="array" ref="M147">INDEX(Dados!$1:$350,MATCH($B147,Dados!$N:$N,0),MATCH(M$1,Dados!$1:$1,0))</f>
        <v>2</v>
      </c>
      <c r="N147" s="43">
        <f t="array" ref="N147">INDEX(Dados!$1:$350,MATCH($B147,Dados!$N:$N,0),MATCH(N$1,Dados!$1:$1,0))</f>
        <v>3500</v>
      </c>
      <c r="O147" s="43">
        <f t="array" ref="O147">INDEX(Dados!$1:$350,MATCH($B147,Dados!$N:$N,0),MATCH(O$1,Dados!$1:$1,0))</f>
        <v>0</v>
      </c>
      <c r="P147" s="43">
        <f t="array" ref="P147">INDEX(Dados!$1:$350,MATCH($B147,Dados!$N:$N,0),MATCH(P$1,Dados!$1:$1,0))</f>
        <v>0</v>
      </c>
      <c r="Q147" s="43">
        <f t="array" ref="Q147">INDEX(Dados!$1:$350,MATCH($B147,Dados!$N:$N,0),MATCH(Q$1,Dados!$1:$1,0))</f>
        <v>2</v>
      </c>
      <c r="R147" s="43">
        <f t="array" ref="R147">INDEX(Dados!$1:$350,MATCH($B147,Dados!$N:$N,0),MATCH(R$1,Dados!$1:$1,0))</f>
        <v>0</v>
      </c>
      <c r="S147" s="43">
        <f t="array" ref="S147">INDEX(Dados!$1:$350,MATCH($B147,Dados!$N:$N,0),MATCH(S$1,Dados!$1:$1,0))</f>
        <v>2</v>
      </c>
      <c r="T147" s="43">
        <f t="array" ref="T147">INDEX(Dados!$1:$350,MATCH($B147,Dados!$N:$N,0),MATCH(T$1,Dados!$1:$1,0))</f>
        <v>0</v>
      </c>
      <c r="U147" s="43">
        <f t="array" ref="U147">INDEX(Dados!$1:$350,MATCH($B147,Dados!$N:$N,0),MATCH(U$1,Dados!$1:$1,0))</f>
        <v>2</v>
      </c>
      <c r="V147" s="43">
        <f t="array" ref="V147">INDEX(Dados!$1:$350,MATCH($B147,Dados!$N:$N,0),MATCH(V$1,Dados!$1:$1,0))</f>
        <v>0</v>
      </c>
      <c r="W147" s="43">
        <f t="array" ref="W147">INDEX(Dados!$1:$350,MATCH($B147,Dados!$N:$N,0),MATCH(W$1,Dados!$1:$1,0))</f>
        <v>2</v>
      </c>
      <c r="X147" s="43">
        <f t="array" ref="X147">INDEX(Dados!$1:$350,MATCH($B147,Dados!$N:$N,0),MATCH(X$1,Dados!$1:$1,0))</f>
        <v>2</v>
      </c>
      <c r="Y147" s="43">
        <f t="array" ref="Y147">INDEX(Dados!$1:$350,MATCH($B147,Dados!$N:$N,0),MATCH(Y$1,Dados!$1:$1,0))</f>
        <v>2</v>
      </c>
      <c r="Z147" s="43">
        <f t="array" ref="Z147">INDEX(Dados!$1:$350,MATCH($B147,Dados!$N:$N,0),MATCH(Z$1,Dados!$1:$1,0))</f>
        <v>0</v>
      </c>
      <c r="AA147" s="43">
        <f t="array" ref="AA147">INDEX(Dados!$1:$350,MATCH($B147,Dados!$N:$N,0),MATCH(AA$1,Dados!$1:$1,0))</f>
        <v>2</v>
      </c>
      <c r="AB147" s="45">
        <v>0.0</v>
      </c>
      <c r="AC147" s="45">
        <v>2.0</v>
      </c>
      <c r="AD147" s="43">
        <f t="array" ref="AD147">INDEX(Dados!$1:$350,MATCH($B147,Dados!$N:$N,0),MATCH(AD$1,Dados!$1:$1,0))</f>
        <v>65</v>
      </c>
      <c r="AE147" s="43">
        <f t="array" ref="AE147">INDEX(Dados!$1:$350,MATCH($B147,Dados!$N:$N,0),MATCH(AE$1,Dados!$1:$1,0))</f>
        <v>2</v>
      </c>
      <c r="AF147" s="43">
        <f t="array" ref="AF147">INDEX(Dados!$1:$350,MATCH($B147,Dados!$N:$N,0),MATCH(AF$1,Dados!$1:$1,0))</f>
        <v>125</v>
      </c>
      <c r="AG147" s="43">
        <f t="array" ref="AG147">INDEX(Dados!$1:$350,MATCH($B147,Dados!$N:$N,0),MATCH(AG$1,Dados!$1:$1,0))</f>
        <v>2</v>
      </c>
      <c r="AH147" s="43">
        <f t="array" ref="AH147">INDEX(Dados!$1:$350,MATCH($B147,Dados!$N:$N,0),MATCH(AH$1,Dados!$1:$1,0))</f>
        <v>0</v>
      </c>
      <c r="AI147" s="43">
        <f t="array" ref="AI147">INDEX(Dados!$1:$350,MATCH($B147,Dados!$N:$N,0),MATCH(AI$1,Dados!$1:$1,0))</f>
        <v>2</v>
      </c>
      <c r="AJ147" s="43">
        <f t="array" ref="AJ147">INDEX(Dados!$1:$350,MATCH($B147,Dados!$N:$N,0),MATCH(AJ$1,Dados!$1:$1,0))</f>
        <v>0</v>
      </c>
      <c r="AK147" s="43">
        <f t="array" ref="AK147">INDEX(Dados!$1:$350,MATCH($B147,Dados!$N:$N,0),MATCH(AK$1,Dados!$1:$1,0))</f>
        <v>2</v>
      </c>
      <c r="AL147" s="3">
        <v>0.0</v>
      </c>
      <c r="AM147" s="3">
        <v>2.0</v>
      </c>
      <c r="AN147" s="43">
        <f t="array" ref="AN147">INDEX(Dados!$1:$350,MATCH($B147,Dados!$N:$N,0),MATCH(AN$1,Dados!$1:$1,0))</f>
        <v>0</v>
      </c>
      <c r="AO147" s="43">
        <f t="array" ref="AO147">INDEX(Dados!$1:$350,MATCH($B147,Dados!$N:$N,0),MATCH(AO$1,Dados!$1:$1,0))</f>
        <v>2</v>
      </c>
      <c r="AP147" s="43">
        <f t="array" ref="AP147">INDEX(Dados!$1:$350,MATCH($B147,Dados!$N:$N,0),MATCH(AP$1,Dados!$1:$1,0))</f>
        <v>70</v>
      </c>
      <c r="AQ147" s="43">
        <f t="array" ref="AQ147">INDEX(Dados!$1:$350,MATCH($B147,Dados!$N:$N,0),MATCH(AQ$1,Dados!$1:$1,0))</f>
        <v>0</v>
      </c>
      <c r="AR147" s="43">
        <f t="array" ref="AR147">INDEX(Dados!$1:$350,MATCH($B147,Dados!$N:$N,0),MATCH(AR$1,Dados!$1:$1,0))</f>
        <v>200</v>
      </c>
      <c r="AS147" s="3">
        <v>2.0</v>
      </c>
      <c r="AT147" s="43">
        <f t="array" ref="AT147">INDEX(Dados!$1:$350,MATCH($B147,Dados!$N:$N,0),MATCH(AT$1,Dados!$1:$1,0))</f>
        <v>0</v>
      </c>
      <c r="AU147" s="43">
        <f t="array" ref="AU147">INDEX(Dados!$1:$350,MATCH($B147,Dados!$N:$N,0),MATCH(AU$1,Dados!$1:$1,0))</f>
        <v>2</v>
      </c>
      <c r="AV147" s="43">
        <f t="array" ref="AV147">INDEX(Dados!$1:$350,MATCH($B147,Dados!$N:$N,0),MATCH(AV$1,Dados!$1:$1,0))</f>
        <v>280</v>
      </c>
      <c r="AW147" s="43">
        <f t="array" ref="AW147">INDEX(Dados!$1:$350,MATCH($B147,Dados!$N:$N,0),MATCH(AW$1,Dados!$1:$1,0))</f>
        <v>2</v>
      </c>
      <c r="AX147" s="43">
        <f t="array" ref="AX147">INDEX(Dados!$1:$350,MATCH($B147,Dados!$N:$N,0),MATCH(AX$1,Dados!$1:$1,0))</f>
        <v>0</v>
      </c>
      <c r="AY147" s="43">
        <f t="array" ref="AY147">INDEX(Dados!$1:$350,MATCH($B147,Dados!$N:$N,0),MATCH(AY$1,Dados!$1:$1,0))</f>
        <v>2</v>
      </c>
      <c r="AZ147" s="43">
        <f t="array" ref="AZ147">INDEX(Dados!$1:$350,MATCH($B147,Dados!$N:$N,0),MATCH(AZ$1,Dados!$1:$1,0))</f>
        <v>300</v>
      </c>
      <c r="BA147" s="43">
        <f t="array" ref="BA147">INDEX(Dados!$1:$350,MATCH($B147,Dados!$N:$N,0),MATCH(BA$1,Dados!$1:$1,0))</f>
        <v>2</v>
      </c>
      <c r="BB147" s="43">
        <f t="array" ref="BB147">INDEX(Dados!$1:$350,MATCH($B147,Dados!$N:$N,0),MATCH(BB$1,Dados!$1:$1,0))</f>
        <v>1</v>
      </c>
      <c r="BC147" s="43">
        <f t="array" ref="BC147">INDEX(Dados!$1:$350,MATCH($B147,Dados!$N:$N,0),MATCH(BC$1,Dados!$1:$1,0))</f>
        <v>7</v>
      </c>
      <c r="BD147" s="43">
        <f t="array" ref="BD147">INDEX(Dados!$1:$350,MATCH($B147,Dados!$N:$N,0),MATCH(BD$1,Dados!$1:$1,0))</f>
        <v>1</v>
      </c>
      <c r="BE147" s="43">
        <f t="array" ref="BE147">INDEX(Dados!$1:$350,MATCH($B147,Dados!$N:$N,0),MATCH(BE$1,Dados!$1:$1,0))</f>
        <v>0</v>
      </c>
      <c r="BF147" s="43">
        <f t="array" ref="BF147">INDEX(Dados!$1:$350,MATCH($B147,Dados!$N:$N,0),MATCH(BF$1,Dados!$1:$1,0))</f>
        <v>0</v>
      </c>
      <c r="BG147" s="43">
        <f t="array" ref="BG147">INDEX(Dados!$1:$350,MATCH($B147,Dados!$N:$N,0),MATCH(BG$1,Dados!$1:$1,0))</f>
        <v>0</v>
      </c>
      <c r="BH147" s="43">
        <f t="array" ref="BH147">INDEX(Dados!$1:$350,MATCH($B147,Dados!$N:$N,0),MATCH(BH$1,Dados!$1:$1,0))</f>
        <v>2</v>
      </c>
      <c r="BI147" s="43">
        <f t="array" ref="BI147">INDEX(Dados!$1:$350,MATCH($B147,Dados!$N:$N,0),MATCH(BI$1,Dados!$1:$1,0))</f>
        <v>2</v>
      </c>
    </row>
    <row r="148">
      <c r="A148" s="3">
        <v>5.4314452862E10</v>
      </c>
      <c r="B148" s="3" t="s">
        <v>1739</v>
      </c>
      <c r="C148" s="3" t="s">
        <v>1738</v>
      </c>
      <c r="D148" s="43">
        <f t="array" ref="D148">INDEX(Dados!$1:$350,MATCH($B148,Dados!$N:$N,0),MATCH(D$1,Dados!$1:$1,0))</f>
        <v>17</v>
      </c>
      <c r="E148" s="44" t="s">
        <v>2562</v>
      </c>
      <c r="F148" s="43" t="s">
        <v>92</v>
      </c>
      <c r="G148" s="43">
        <f t="array" ref="G148">INDEX(Dados!$1:$350,MATCH($B148,Dados!$N:$N,0),MATCH(G$1,Dados!$1:$1,0))</f>
        <v>2023</v>
      </c>
      <c r="H148" s="43">
        <f t="array" ref="H148">INDEX(Dados!$1:$350,MATCH($B148,Dados!$N:$N,0),MATCH(H$1,Dados!$1:$1,0))</f>
        <v>5</v>
      </c>
      <c r="I148" s="43">
        <f t="array" ref="I148">INDEX(Dados!$1:$350,MATCH($B148,Dados!$N:$N,0),MATCH(I$1,Dados!$1:$1,0))</f>
        <v>10</v>
      </c>
      <c r="J148" s="43">
        <f t="array" ref="J148">INDEX(Dados!$1:$350,MATCH($B148,Dados!$N:$N,0),MATCH(J$1,Dados!$1:$1,0))</f>
        <v>0</v>
      </c>
      <c r="K148" s="43">
        <f t="array" ref="K148">INDEX(Dados!$1:$350,MATCH($B148,Dados!$N:$N,0),MATCH(K$1,Dados!$1:$1,0))</f>
        <v>2</v>
      </c>
      <c r="L148" s="43">
        <f t="array" ref="L148">INDEX(Dados!$1:$350,MATCH($B148,Dados!$N:$N,0),MATCH(L$1,Dados!$1:$1,0))</f>
        <v>2997</v>
      </c>
      <c r="M148" s="43">
        <f t="array" ref="M148">INDEX(Dados!$1:$350,MATCH($B148,Dados!$N:$N,0),MATCH(M$1,Dados!$1:$1,0))</f>
        <v>2</v>
      </c>
      <c r="N148" s="43">
        <f t="array" ref="N148">INDEX(Dados!$1:$350,MATCH($B148,Dados!$N:$N,0),MATCH(N$1,Dados!$1:$1,0))</f>
        <v>0</v>
      </c>
      <c r="O148" s="43">
        <f t="array" ref="O148">INDEX(Dados!$1:$350,MATCH($B148,Dados!$N:$N,0),MATCH(O$1,Dados!$1:$1,0))</f>
        <v>2</v>
      </c>
      <c r="P148" s="43">
        <f t="array" ref="P148">INDEX(Dados!$1:$350,MATCH($B148,Dados!$N:$N,0),MATCH(P$1,Dados!$1:$1,0))</f>
        <v>0</v>
      </c>
      <c r="Q148" s="43">
        <f t="array" ref="Q148">INDEX(Dados!$1:$350,MATCH($B148,Dados!$N:$N,0),MATCH(Q$1,Dados!$1:$1,0))</f>
        <v>2</v>
      </c>
      <c r="R148" s="43">
        <f t="array" ref="R148">INDEX(Dados!$1:$350,MATCH($B148,Dados!$N:$N,0),MATCH(R$1,Dados!$1:$1,0))</f>
        <v>0</v>
      </c>
      <c r="S148" s="43">
        <f t="array" ref="S148">INDEX(Dados!$1:$350,MATCH($B148,Dados!$N:$N,0),MATCH(S$1,Dados!$1:$1,0))</f>
        <v>2</v>
      </c>
      <c r="T148" s="43">
        <f t="array" ref="T148">INDEX(Dados!$1:$350,MATCH($B148,Dados!$N:$N,0),MATCH(T$1,Dados!$1:$1,0))</f>
        <v>0</v>
      </c>
      <c r="U148" s="43">
        <f t="array" ref="U148">INDEX(Dados!$1:$350,MATCH($B148,Dados!$N:$N,0),MATCH(U$1,Dados!$1:$1,0))</f>
        <v>2</v>
      </c>
      <c r="V148" s="43">
        <f t="array" ref="V148">INDEX(Dados!$1:$350,MATCH($B148,Dados!$N:$N,0),MATCH(V$1,Dados!$1:$1,0))</f>
        <v>0</v>
      </c>
      <c r="W148" s="43">
        <f t="array" ref="W148">INDEX(Dados!$1:$350,MATCH($B148,Dados!$N:$N,0),MATCH(W$1,Dados!$1:$1,0))</f>
        <v>2</v>
      </c>
      <c r="X148" s="43">
        <f t="array" ref="X148">INDEX(Dados!$1:$350,MATCH($B148,Dados!$N:$N,0),MATCH(X$1,Dados!$1:$1,0))</f>
        <v>1</v>
      </c>
      <c r="Y148" s="43">
        <f t="array" ref="Y148">INDEX(Dados!$1:$350,MATCH($B148,Dados!$N:$N,0),MATCH(Y$1,Dados!$1:$1,0))</f>
        <v>1</v>
      </c>
      <c r="Z148" s="43">
        <f t="array" ref="Z148">INDEX(Dados!$1:$350,MATCH($B148,Dados!$N:$N,0),MATCH(Z$1,Dados!$1:$1,0))</f>
        <v>0</v>
      </c>
      <c r="AA148" s="43">
        <f t="array" ref="AA148">INDEX(Dados!$1:$350,MATCH($B148,Dados!$N:$N,0),MATCH(AA$1,Dados!$1:$1,0))</f>
        <v>2</v>
      </c>
      <c r="AB148" s="45">
        <v>0.0</v>
      </c>
      <c r="AC148" s="45">
        <v>2.0</v>
      </c>
      <c r="AD148" s="43">
        <f t="array" ref="AD148">INDEX(Dados!$1:$350,MATCH($B148,Dados!$N:$N,0),MATCH(AD$1,Dados!$1:$1,0))</f>
        <v>240</v>
      </c>
      <c r="AE148" s="43">
        <f t="array" ref="AE148">INDEX(Dados!$1:$350,MATCH($B148,Dados!$N:$N,0),MATCH(AE$1,Dados!$1:$1,0))</f>
        <v>2</v>
      </c>
      <c r="AF148" s="43">
        <f t="array" ref="AF148">INDEX(Dados!$1:$350,MATCH($B148,Dados!$N:$N,0),MATCH(AF$1,Dados!$1:$1,0))</f>
        <v>242</v>
      </c>
      <c r="AG148" s="43">
        <f t="array" ref="AG148">INDEX(Dados!$1:$350,MATCH($B148,Dados!$N:$N,0),MATCH(AG$1,Dados!$1:$1,0))</f>
        <v>2</v>
      </c>
      <c r="AH148" s="43">
        <f t="array" ref="AH148">INDEX(Dados!$1:$350,MATCH($B148,Dados!$N:$N,0),MATCH(AH$1,Dados!$1:$1,0))</f>
        <v>0</v>
      </c>
      <c r="AI148" s="43">
        <f t="array" ref="AI148">INDEX(Dados!$1:$350,MATCH($B148,Dados!$N:$N,0),MATCH(AI$1,Dados!$1:$1,0))</f>
        <v>2</v>
      </c>
      <c r="AJ148" s="43">
        <f t="array" ref="AJ148">INDEX(Dados!$1:$350,MATCH($B148,Dados!$N:$N,0),MATCH(AJ$1,Dados!$1:$1,0))</f>
        <v>0</v>
      </c>
      <c r="AK148" s="43">
        <f t="array" ref="AK148">INDEX(Dados!$1:$350,MATCH($B148,Dados!$N:$N,0),MATCH(AK$1,Dados!$1:$1,0))</f>
        <v>2</v>
      </c>
      <c r="AL148" s="3">
        <v>0.0</v>
      </c>
      <c r="AM148" s="3">
        <v>2.0</v>
      </c>
      <c r="AN148" s="43">
        <f t="array" ref="AN148">INDEX(Dados!$1:$350,MATCH($B148,Dados!$N:$N,0),MATCH(AN$1,Dados!$1:$1,0))</f>
        <v>160</v>
      </c>
      <c r="AO148" s="43">
        <f t="array" ref="AO148">INDEX(Dados!$1:$350,MATCH($B148,Dados!$N:$N,0),MATCH(AO$1,Dados!$1:$1,0))</f>
        <v>0</v>
      </c>
      <c r="AP148" s="43">
        <f t="array" ref="AP148">INDEX(Dados!$1:$350,MATCH($B148,Dados!$N:$N,0),MATCH(AP$1,Dados!$1:$1,0))</f>
        <v>80</v>
      </c>
      <c r="AQ148" s="43">
        <f t="array" ref="AQ148">INDEX(Dados!$1:$350,MATCH($B148,Dados!$N:$N,0),MATCH(AQ$1,Dados!$1:$1,0))</f>
        <v>0</v>
      </c>
      <c r="AR148" s="43">
        <f t="array" ref="AR148">INDEX(Dados!$1:$350,MATCH($B148,Dados!$N:$N,0),MATCH(AR$1,Dados!$1:$1,0))</f>
        <v>210</v>
      </c>
      <c r="AS148" s="3">
        <v>2.0</v>
      </c>
      <c r="AT148" s="43">
        <f t="array" ref="AT148">INDEX(Dados!$1:$350,MATCH($B148,Dados!$N:$N,0),MATCH(AT$1,Dados!$1:$1,0))</f>
        <v>0</v>
      </c>
      <c r="AU148" s="43">
        <f t="array" ref="AU148">INDEX(Dados!$1:$350,MATCH($B148,Dados!$N:$N,0),MATCH(AU$1,Dados!$1:$1,0))</f>
        <v>2</v>
      </c>
      <c r="AV148" s="43">
        <f t="array" ref="AV148">INDEX(Dados!$1:$350,MATCH($B148,Dados!$N:$N,0),MATCH(AV$1,Dados!$1:$1,0))</f>
        <v>144</v>
      </c>
      <c r="AW148" s="43">
        <f t="array" ref="AW148">INDEX(Dados!$1:$350,MATCH($B148,Dados!$N:$N,0),MATCH(AW$1,Dados!$1:$1,0))</f>
        <v>0</v>
      </c>
      <c r="AX148" s="43">
        <f t="array" ref="AX148">INDEX(Dados!$1:$350,MATCH($B148,Dados!$N:$N,0),MATCH(AX$1,Dados!$1:$1,0))</f>
        <v>0</v>
      </c>
      <c r="AY148" s="43">
        <f t="array" ref="AY148">INDEX(Dados!$1:$350,MATCH($B148,Dados!$N:$N,0),MATCH(AY$1,Dados!$1:$1,0))</f>
        <v>2</v>
      </c>
      <c r="AZ148" s="43">
        <f t="array" ref="AZ148">INDEX(Dados!$1:$350,MATCH($B148,Dados!$N:$N,0),MATCH(AZ$1,Dados!$1:$1,0))</f>
        <v>330</v>
      </c>
      <c r="BA148" s="43">
        <f t="array" ref="BA148">INDEX(Dados!$1:$350,MATCH($B148,Dados!$N:$N,0),MATCH(BA$1,Dados!$1:$1,0))</f>
        <v>0</v>
      </c>
      <c r="BB148" s="43">
        <f t="array" ref="BB148">INDEX(Dados!$1:$350,MATCH($B148,Dados!$N:$N,0),MATCH(BB$1,Dados!$1:$1,0))</f>
        <v>5</v>
      </c>
      <c r="BC148" s="43">
        <f t="array" ref="BC148">INDEX(Dados!$1:$350,MATCH($B148,Dados!$N:$N,0),MATCH(BC$1,Dados!$1:$1,0))</f>
        <v>2</v>
      </c>
      <c r="BD148" s="43">
        <f t="array" ref="BD148">INDEX(Dados!$1:$350,MATCH($B148,Dados!$N:$N,0),MATCH(BD$1,Dados!$1:$1,0))</f>
        <v>1</v>
      </c>
      <c r="BE148" s="43">
        <f t="array" ref="BE148">INDEX(Dados!$1:$350,MATCH($B148,Dados!$N:$N,0),MATCH(BE$1,Dados!$1:$1,0))</f>
        <v>0</v>
      </c>
      <c r="BF148" s="43">
        <f t="array" ref="BF148">INDEX(Dados!$1:$350,MATCH($B148,Dados!$N:$N,0),MATCH(BF$1,Dados!$1:$1,0))</f>
        <v>0</v>
      </c>
      <c r="BG148" s="43">
        <f t="array" ref="BG148">INDEX(Dados!$1:$350,MATCH($B148,Dados!$N:$N,0),MATCH(BG$1,Dados!$1:$1,0))</f>
        <v>0</v>
      </c>
      <c r="BH148" s="43">
        <f t="array" ref="BH148">INDEX(Dados!$1:$350,MATCH($B148,Dados!$N:$N,0),MATCH(BH$1,Dados!$1:$1,0))</f>
        <v>2</v>
      </c>
      <c r="BI148" s="43">
        <f t="array" ref="BI148">INDEX(Dados!$1:$350,MATCH($B148,Dados!$N:$N,0),MATCH(BI$1,Dados!$1:$1,0))</f>
        <v>2</v>
      </c>
    </row>
    <row r="149">
      <c r="A149" s="3">
        <v>4.190424587E10</v>
      </c>
      <c r="B149" s="3" t="s">
        <v>781</v>
      </c>
      <c r="C149" s="3" t="s">
        <v>780</v>
      </c>
      <c r="D149" s="43">
        <f t="array" ref="D149">INDEX(Dados!$1:$350,MATCH($B149,Dados!$N:$N,0),MATCH(D$1,Dados!$1:$1,0))</f>
        <v>22</v>
      </c>
      <c r="E149" s="44" t="s">
        <v>2562</v>
      </c>
      <c r="F149" s="43" t="s">
        <v>92</v>
      </c>
      <c r="G149" s="43">
        <f t="array" ref="G149">INDEX(Dados!$1:$350,MATCH($B149,Dados!$N:$N,0),MATCH(G$1,Dados!$1:$1,0))</f>
        <v>2023</v>
      </c>
      <c r="H149" s="43">
        <f t="array" ref="H149">INDEX(Dados!$1:$350,MATCH($B149,Dados!$N:$N,0),MATCH(H$1,Dados!$1:$1,0))</f>
        <v>2</v>
      </c>
      <c r="I149" s="43">
        <f t="array" ref="I149">INDEX(Dados!$1:$350,MATCH($B149,Dados!$N:$N,0),MATCH(I$1,Dados!$1:$1,0))</f>
        <v>4</v>
      </c>
      <c r="J149" s="43">
        <f t="array" ref="J149">INDEX(Dados!$1:$350,MATCH($B149,Dados!$N:$N,0),MATCH(J$1,Dados!$1:$1,0))</f>
        <v>0</v>
      </c>
      <c r="K149" s="43">
        <f t="array" ref="K149">INDEX(Dados!$1:$350,MATCH($B149,Dados!$N:$N,0),MATCH(K$1,Dados!$1:$1,0))</f>
        <v>2</v>
      </c>
      <c r="L149" s="43">
        <f t="array" ref="L149">INDEX(Dados!$1:$350,MATCH($B149,Dados!$N:$N,0),MATCH(L$1,Dados!$1:$1,0))</f>
        <v>0</v>
      </c>
      <c r="M149" s="43">
        <f t="array" ref="M149">INDEX(Dados!$1:$350,MATCH($B149,Dados!$N:$N,0),MATCH(M$1,Dados!$1:$1,0))</f>
        <v>2</v>
      </c>
      <c r="N149" s="43">
        <f t="array" ref="N149">INDEX(Dados!$1:$350,MATCH($B149,Dados!$N:$N,0),MATCH(N$1,Dados!$1:$1,0))</f>
        <v>2608</v>
      </c>
      <c r="O149" s="43">
        <f t="array" ref="O149">INDEX(Dados!$1:$350,MATCH($B149,Dados!$N:$N,0),MATCH(O$1,Dados!$1:$1,0))</f>
        <v>2</v>
      </c>
      <c r="P149" s="43">
        <f t="array" ref="P149">INDEX(Dados!$1:$350,MATCH($B149,Dados!$N:$N,0),MATCH(P$1,Dados!$1:$1,0))</f>
        <v>0</v>
      </c>
      <c r="Q149" s="43">
        <f t="array" ref="Q149">INDEX(Dados!$1:$350,MATCH($B149,Dados!$N:$N,0),MATCH(Q$1,Dados!$1:$1,0))</f>
        <v>2</v>
      </c>
      <c r="R149" s="43">
        <f t="array" ref="R149">INDEX(Dados!$1:$350,MATCH($B149,Dados!$N:$N,0),MATCH(R$1,Dados!$1:$1,0))</f>
        <v>0</v>
      </c>
      <c r="S149" s="43">
        <f t="array" ref="S149">INDEX(Dados!$1:$350,MATCH($B149,Dados!$N:$N,0),MATCH(S$1,Dados!$1:$1,0))</f>
        <v>2</v>
      </c>
      <c r="T149" s="43">
        <f t="array" ref="T149">INDEX(Dados!$1:$350,MATCH($B149,Dados!$N:$N,0),MATCH(T$1,Dados!$1:$1,0))</f>
        <v>0</v>
      </c>
      <c r="U149" s="43">
        <f t="array" ref="U149">INDEX(Dados!$1:$350,MATCH($B149,Dados!$N:$N,0),MATCH(U$1,Dados!$1:$1,0))</f>
        <v>2</v>
      </c>
      <c r="V149" s="43">
        <f t="array" ref="V149">INDEX(Dados!$1:$350,MATCH($B149,Dados!$N:$N,0),MATCH(V$1,Dados!$1:$1,0))</f>
        <v>0</v>
      </c>
      <c r="W149" s="43">
        <f t="array" ref="W149">INDEX(Dados!$1:$350,MATCH($B149,Dados!$N:$N,0),MATCH(W$1,Dados!$1:$1,0))</f>
        <v>2</v>
      </c>
      <c r="X149" s="43">
        <f t="array" ref="X149">INDEX(Dados!$1:$350,MATCH($B149,Dados!$N:$N,0),MATCH(X$1,Dados!$1:$1,0))</f>
        <v>2</v>
      </c>
      <c r="Y149" s="43">
        <f t="array" ref="Y149">INDEX(Dados!$1:$350,MATCH($B149,Dados!$N:$N,0),MATCH(Y$1,Dados!$1:$1,0))</f>
        <v>2</v>
      </c>
      <c r="Z149" s="43">
        <f t="array" ref="Z149">INDEX(Dados!$1:$350,MATCH($B149,Dados!$N:$N,0),MATCH(Z$1,Dados!$1:$1,0))</f>
        <v>0</v>
      </c>
      <c r="AA149" s="43">
        <f t="array" ref="AA149">INDEX(Dados!$1:$350,MATCH($B149,Dados!$N:$N,0),MATCH(AA$1,Dados!$1:$1,0))</f>
        <v>2</v>
      </c>
      <c r="AB149" s="45">
        <v>0.0</v>
      </c>
      <c r="AC149" s="45">
        <v>2.0</v>
      </c>
      <c r="AD149" s="43">
        <f t="array" ref="AD149">INDEX(Dados!$1:$350,MATCH($B149,Dados!$N:$N,0),MATCH(AD$1,Dados!$1:$1,0))</f>
        <v>38</v>
      </c>
      <c r="AE149" s="43">
        <f t="array" ref="AE149">INDEX(Dados!$1:$350,MATCH($B149,Dados!$N:$N,0),MATCH(AE$1,Dados!$1:$1,0))</f>
        <v>2</v>
      </c>
      <c r="AF149" s="43">
        <f t="array" ref="AF149">INDEX(Dados!$1:$350,MATCH($B149,Dados!$N:$N,0),MATCH(AF$1,Dados!$1:$1,0))</f>
        <v>0</v>
      </c>
      <c r="AG149" s="43">
        <f t="array" ref="AG149">INDEX(Dados!$1:$350,MATCH($B149,Dados!$N:$N,0),MATCH(AG$1,Dados!$1:$1,0))</f>
        <v>2</v>
      </c>
      <c r="AH149" s="43">
        <f t="array" ref="AH149">INDEX(Dados!$1:$350,MATCH($B149,Dados!$N:$N,0),MATCH(AH$1,Dados!$1:$1,0))</f>
        <v>1392</v>
      </c>
      <c r="AI149" s="43">
        <f t="array" ref="AI149">INDEX(Dados!$1:$350,MATCH($B149,Dados!$N:$N,0),MATCH(AI$1,Dados!$1:$1,0))</f>
        <v>2</v>
      </c>
      <c r="AJ149" s="43">
        <f t="array" ref="AJ149">INDEX(Dados!$1:$350,MATCH($B149,Dados!$N:$N,0),MATCH(AJ$1,Dados!$1:$1,0))</f>
        <v>0</v>
      </c>
      <c r="AK149" s="43">
        <f t="array" ref="AK149">INDEX(Dados!$1:$350,MATCH($B149,Dados!$N:$N,0),MATCH(AK$1,Dados!$1:$1,0))</f>
        <v>2</v>
      </c>
      <c r="AL149" s="3">
        <v>0.0</v>
      </c>
      <c r="AM149" s="3">
        <v>2.0</v>
      </c>
      <c r="AN149" s="43">
        <f t="array" ref="AN149">INDEX(Dados!$1:$350,MATCH($B149,Dados!$N:$N,0),MATCH(AN$1,Dados!$1:$1,0))</f>
        <v>94</v>
      </c>
      <c r="AO149" s="43">
        <f t="array" ref="AO149">INDEX(Dados!$1:$350,MATCH($B149,Dados!$N:$N,0),MATCH(AO$1,Dados!$1:$1,0))</f>
        <v>2</v>
      </c>
      <c r="AP149" s="43">
        <f t="array" ref="AP149">INDEX(Dados!$1:$350,MATCH($B149,Dados!$N:$N,0),MATCH(AP$1,Dados!$1:$1,0))</f>
        <v>55</v>
      </c>
      <c r="AQ149" s="43">
        <f t="array" ref="AQ149">INDEX(Dados!$1:$350,MATCH($B149,Dados!$N:$N,0),MATCH(AQ$1,Dados!$1:$1,0))</f>
        <v>0</v>
      </c>
      <c r="AR149" s="43">
        <f t="array" ref="AR149">INDEX(Dados!$1:$350,MATCH($B149,Dados!$N:$N,0),MATCH(AR$1,Dados!$1:$1,0))</f>
        <v>50</v>
      </c>
      <c r="AS149" s="3">
        <v>2.0</v>
      </c>
      <c r="AT149" s="43">
        <f t="array" ref="AT149">INDEX(Dados!$1:$350,MATCH($B149,Dados!$N:$N,0),MATCH(AT$1,Dados!$1:$1,0))</f>
        <v>0</v>
      </c>
      <c r="AU149" s="43">
        <f t="array" ref="AU149">INDEX(Dados!$1:$350,MATCH($B149,Dados!$N:$N,0),MATCH(AU$1,Dados!$1:$1,0))</f>
        <v>2</v>
      </c>
      <c r="AV149" s="43">
        <f t="array" ref="AV149">INDEX(Dados!$1:$350,MATCH($B149,Dados!$N:$N,0),MATCH(AV$1,Dados!$1:$1,0))</f>
        <v>0</v>
      </c>
      <c r="AW149" s="43">
        <f t="array" ref="AW149">INDEX(Dados!$1:$350,MATCH($B149,Dados!$N:$N,0),MATCH(AW$1,Dados!$1:$1,0))</f>
        <v>2</v>
      </c>
      <c r="AX149" s="43">
        <f t="array" ref="AX149">INDEX(Dados!$1:$350,MATCH($B149,Dados!$N:$N,0),MATCH(AX$1,Dados!$1:$1,0))</f>
        <v>0</v>
      </c>
      <c r="AY149" s="43">
        <f t="array" ref="AY149">INDEX(Dados!$1:$350,MATCH($B149,Dados!$N:$N,0),MATCH(AY$1,Dados!$1:$1,0))</f>
        <v>2</v>
      </c>
      <c r="AZ149" s="43">
        <f t="array" ref="AZ149">INDEX(Dados!$1:$350,MATCH($B149,Dados!$N:$N,0),MATCH(AZ$1,Dados!$1:$1,0))</f>
        <v>39</v>
      </c>
      <c r="BA149" s="43">
        <f t="array" ref="BA149">INDEX(Dados!$1:$350,MATCH($B149,Dados!$N:$N,0),MATCH(BA$1,Dados!$1:$1,0))</f>
        <v>2</v>
      </c>
      <c r="BB149" s="43">
        <f t="array" ref="BB149">INDEX(Dados!$1:$350,MATCH($B149,Dados!$N:$N,0),MATCH(BB$1,Dados!$1:$1,0))</f>
        <v>2</v>
      </c>
      <c r="BC149" s="43">
        <f t="array" ref="BC149">INDEX(Dados!$1:$350,MATCH($B149,Dados!$N:$N,0),MATCH(BC$1,Dados!$1:$1,0))</f>
        <v>5</v>
      </c>
      <c r="BD149" s="43">
        <f t="array" ref="BD149">INDEX(Dados!$1:$350,MATCH($B149,Dados!$N:$N,0),MATCH(BD$1,Dados!$1:$1,0))</f>
        <v>1</v>
      </c>
      <c r="BE149" s="43">
        <f t="array" ref="BE149">INDEX(Dados!$1:$350,MATCH($B149,Dados!$N:$N,0),MATCH(BE$1,Dados!$1:$1,0))</f>
        <v>0</v>
      </c>
      <c r="BF149" s="43">
        <f t="array" ref="BF149">INDEX(Dados!$1:$350,MATCH($B149,Dados!$N:$N,0),MATCH(BF$1,Dados!$1:$1,0))</f>
        <v>1</v>
      </c>
      <c r="BG149" s="43">
        <f t="array" ref="BG149">INDEX(Dados!$1:$350,MATCH($B149,Dados!$N:$N,0),MATCH(BG$1,Dados!$1:$1,0))</f>
        <v>0</v>
      </c>
      <c r="BH149" s="43">
        <f t="array" ref="BH149">INDEX(Dados!$1:$350,MATCH($B149,Dados!$N:$N,0),MATCH(BH$1,Dados!$1:$1,0))</f>
        <v>2</v>
      </c>
      <c r="BI149" s="43">
        <f t="array" ref="BI149">INDEX(Dados!$1:$350,MATCH($B149,Dados!$N:$N,0),MATCH(BI$1,Dados!$1:$1,0))</f>
        <v>2</v>
      </c>
    </row>
    <row r="150">
      <c r="A150" s="3">
        <v>5.6073349882E10</v>
      </c>
      <c r="B150" s="3" t="s">
        <v>2217</v>
      </c>
      <c r="C150" s="3" t="s">
        <v>2216</v>
      </c>
      <c r="D150" s="43">
        <f t="array" ref="D150">INDEX(Dados!$1:$350,MATCH($B150,Dados!$N:$N,0),MATCH(D$1,Dados!$1:$1,0))</f>
        <v>17</v>
      </c>
      <c r="E150" s="44" t="s">
        <v>2562</v>
      </c>
      <c r="F150" s="43" t="s">
        <v>92</v>
      </c>
      <c r="G150" s="43">
        <f t="array" ref="G150">INDEX(Dados!$1:$350,MATCH($B150,Dados!$N:$N,0),MATCH(G$1,Dados!$1:$1,0))</f>
        <v>2019</v>
      </c>
      <c r="H150" s="43">
        <f t="array" ref="H150">INDEX(Dados!$1:$350,MATCH($B150,Dados!$N:$N,0),MATCH(H$1,Dados!$1:$1,0))</f>
        <v>3</v>
      </c>
      <c r="I150" s="43">
        <f t="array" ref="I150">INDEX(Dados!$1:$350,MATCH($B150,Dados!$N:$N,0),MATCH(I$1,Dados!$1:$1,0))</f>
        <v>6</v>
      </c>
      <c r="J150" s="43">
        <f t="array" ref="J150">INDEX(Dados!$1:$350,MATCH($B150,Dados!$N:$N,0),MATCH(J$1,Dados!$1:$1,0))</f>
        <v>0</v>
      </c>
      <c r="K150" s="43">
        <f t="array" ref="K150">INDEX(Dados!$1:$350,MATCH($B150,Dados!$N:$N,0),MATCH(K$1,Dados!$1:$1,0))</f>
        <v>2</v>
      </c>
      <c r="L150" s="43">
        <f t="array" ref="L150">INDEX(Dados!$1:$350,MATCH($B150,Dados!$N:$N,0),MATCH(L$1,Dados!$1:$1,0))</f>
        <v>0</v>
      </c>
      <c r="M150" s="43">
        <f t="array" ref="M150">INDEX(Dados!$1:$350,MATCH($B150,Dados!$N:$N,0),MATCH(M$1,Dados!$1:$1,0))</f>
        <v>2</v>
      </c>
      <c r="N150" s="43">
        <f t="array" ref="N150">INDEX(Dados!$1:$350,MATCH($B150,Dados!$N:$N,0),MATCH(N$1,Dados!$1:$1,0))</f>
        <v>0</v>
      </c>
      <c r="O150" s="43">
        <f t="array" ref="O150">INDEX(Dados!$1:$350,MATCH($B150,Dados!$N:$N,0),MATCH(O$1,Dados!$1:$1,0))</f>
        <v>2</v>
      </c>
      <c r="P150" s="43">
        <f t="array" ref="P150">INDEX(Dados!$1:$350,MATCH($B150,Dados!$N:$N,0),MATCH(P$1,Dados!$1:$1,0))</f>
        <v>0</v>
      </c>
      <c r="Q150" s="43">
        <f t="array" ref="Q150">INDEX(Dados!$1:$350,MATCH($B150,Dados!$N:$N,0),MATCH(Q$1,Dados!$1:$1,0))</f>
        <v>2</v>
      </c>
      <c r="R150" s="43">
        <f t="array" ref="R150">INDEX(Dados!$1:$350,MATCH($B150,Dados!$N:$N,0),MATCH(R$1,Dados!$1:$1,0))</f>
        <v>0</v>
      </c>
      <c r="S150" s="43">
        <f t="array" ref="S150">INDEX(Dados!$1:$350,MATCH($B150,Dados!$N:$N,0),MATCH(S$1,Dados!$1:$1,0))</f>
        <v>2</v>
      </c>
      <c r="T150" s="43">
        <f t="array" ref="T150">INDEX(Dados!$1:$350,MATCH($B150,Dados!$N:$N,0),MATCH(T$1,Dados!$1:$1,0))</f>
        <v>1302</v>
      </c>
      <c r="U150" s="43">
        <f t="array" ref="U150">INDEX(Dados!$1:$350,MATCH($B150,Dados!$N:$N,0),MATCH(U$1,Dados!$1:$1,0))</f>
        <v>0</v>
      </c>
      <c r="V150" s="43">
        <f t="array" ref="V150">INDEX(Dados!$1:$350,MATCH($B150,Dados!$N:$N,0),MATCH(V$1,Dados!$1:$1,0))</f>
        <v>0</v>
      </c>
      <c r="W150" s="43">
        <f t="array" ref="W150">INDEX(Dados!$1:$350,MATCH($B150,Dados!$N:$N,0),MATCH(W$1,Dados!$1:$1,0))</f>
        <v>2</v>
      </c>
      <c r="X150" s="43">
        <f t="array" ref="X150">INDEX(Dados!$1:$350,MATCH($B150,Dados!$N:$N,0),MATCH(X$1,Dados!$1:$1,0))</f>
        <v>1</v>
      </c>
      <c r="Y150" s="43">
        <f t="array" ref="Y150">INDEX(Dados!$1:$350,MATCH($B150,Dados!$N:$N,0),MATCH(Y$1,Dados!$1:$1,0))</f>
        <v>2</v>
      </c>
      <c r="Z150" s="43">
        <f t="array" ref="Z150">INDEX(Dados!$1:$350,MATCH($B150,Dados!$N:$N,0),MATCH(Z$1,Dados!$1:$1,0))</f>
        <v>0</v>
      </c>
      <c r="AA150" s="43">
        <f t="array" ref="AA150">INDEX(Dados!$1:$350,MATCH($B150,Dados!$N:$N,0),MATCH(AA$1,Dados!$1:$1,0))</f>
        <v>2</v>
      </c>
      <c r="AB150" s="45">
        <v>0.0</v>
      </c>
      <c r="AC150" s="45">
        <v>2.0</v>
      </c>
      <c r="AD150" s="43">
        <f t="array" ref="AD150">INDEX(Dados!$1:$350,MATCH($B150,Dados!$N:$N,0),MATCH(AD$1,Dados!$1:$1,0))</f>
        <v>168</v>
      </c>
      <c r="AE150" s="43">
        <f t="array" ref="AE150">INDEX(Dados!$1:$350,MATCH($B150,Dados!$N:$N,0),MATCH(AE$1,Dados!$1:$1,0))</f>
        <v>2</v>
      </c>
      <c r="AF150" s="43">
        <f t="array" ref="AF150">INDEX(Dados!$1:$350,MATCH($B150,Dados!$N:$N,0),MATCH(AF$1,Dados!$1:$1,0))</f>
        <v>132</v>
      </c>
      <c r="AG150" s="43">
        <f t="array" ref="AG150">INDEX(Dados!$1:$350,MATCH($B150,Dados!$N:$N,0),MATCH(AG$1,Dados!$1:$1,0))</f>
        <v>2</v>
      </c>
      <c r="AH150" s="43">
        <f t="array" ref="AH150">INDEX(Dados!$1:$350,MATCH($B150,Dados!$N:$N,0),MATCH(AH$1,Dados!$1:$1,0))</f>
        <v>0</v>
      </c>
      <c r="AI150" s="43">
        <f t="array" ref="AI150">INDEX(Dados!$1:$350,MATCH($B150,Dados!$N:$N,0),MATCH(AI$1,Dados!$1:$1,0))</f>
        <v>2</v>
      </c>
      <c r="AJ150" s="43">
        <f t="array" ref="AJ150">INDEX(Dados!$1:$350,MATCH($B150,Dados!$N:$N,0),MATCH(AJ$1,Dados!$1:$1,0))</f>
        <v>1413</v>
      </c>
      <c r="AK150" s="43">
        <f t="array" ref="AK150">INDEX(Dados!$1:$350,MATCH($B150,Dados!$N:$N,0),MATCH(AK$1,Dados!$1:$1,0))</f>
        <v>2</v>
      </c>
      <c r="AL150" s="3">
        <v>0.0</v>
      </c>
      <c r="AM150" s="3">
        <v>2.0</v>
      </c>
      <c r="AN150" s="43">
        <f t="array" ref="AN150">INDEX(Dados!$1:$350,MATCH($B150,Dados!$N:$N,0),MATCH(AN$1,Dados!$1:$1,0))</f>
        <v>0</v>
      </c>
      <c r="AO150" s="43">
        <f t="array" ref="AO150">INDEX(Dados!$1:$350,MATCH($B150,Dados!$N:$N,0),MATCH(AO$1,Dados!$1:$1,0))</f>
        <v>2</v>
      </c>
      <c r="AP150" s="43">
        <f t="array" ref="AP150">INDEX(Dados!$1:$350,MATCH($B150,Dados!$N:$N,0),MATCH(AP$1,Dados!$1:$1,0))</f>
        <v>167</v>
      </c>
      <c r="AQ150" s="43">
        <f t="array" ref="AQ150">INDEX(Dados!$1:$350,MATCH($B150,Dados!$N:$N,0),MATCH(AQ$1,Dados!$1:$1,0))</f>
        <v>0</v>
      </c>
      <c r="AR150" s="43">
        <f t="array" ref="AR150">INDEX(Dados!$1:$350,MATCH($B150,Dados!$N:$N,0),MATCH(AR$1,Dados!$1:$1,0))</f>
        <v>189</v>
      </c>
      <c r="AS150" s="3">
        <v>2.0</v>
      </c>
      <c r="AT150" s="43">
        <f t="array" ref="AT150">INDEX(Dados!$1:$350,MATCH($B150,Dados!$N:$N,0),MATCH(AT$1,Dados!$1:$1,0))</f>
        <v>260</v>
      </c>
      <c r="AU150" s="43">
        <f t="array" ref="AU150">INDEX(Dados!$1:$350,MATCH($B150,Dados!$N:$N,0),MATCH(AU$1,Dados!$1:$1,0))</f>
        <v>2</v>
      </c>
      <c r="AV150" s="43">
        <f t="array" ref="AV150">INDEX(Dados!$1:$350,MATCH($B150,Dados!$N:$N,0),MATCH(AV$1,Dados!$1:$1,0))</f>
        <v>0</v>
      </c>
      <c r="AW150" s="43">
        <f t="array" ref="AW150">INDEX(Dados!$1:$350,MATCH($B150,Dados!$N:$N,0),MATCH(AW$1,Dados!$1:$1,0))</f>
        <v>2</v>
      </c>
      <c r="AX150" s="43">
        <f t="array" ref="AX150">INDEX(Dados!$1:$350,MATCH($B150,Dados!$N:$N,0),MATCH(AX$1,Dados!$1:$1,0))</f>
        <v>0</v>
      </c>
      <c r="AY150" s="43">
        <f t="array" ref="AY150">INDEX(Dados!$1:$350,MATCH($B150,Dados!$N:$N,0),MATCH(AY$1,Dados!$1:$1,0))</f>
        <v>2</v>
      </c>
      <c r="AZ150" s="43">
        <f t="array" ref="AZ150">INDEX(Dados!$1:$350,MATCH($B150,Dados!$N:$N,0),MATCH(AZ$1,Dados!$1:$1,0))</f>
        <v>0</v>
      </c>
      <c r="BA150" s="43">
        <f t="array" ref="BA150">INDEX(Dados!$1:$350,MATCH($B150,Dados!$N:$N,0),MATCH(BA$1,Dados!$1:$1,0))</f>
        <v>2</v>
      </c>
      <c r="BB150" s="43">
        <f t="array" ref="BB150">INDEX(Dados!$1:$350,MATCH($B150,Dados!$N:$N,0),MATCH(BB$1,Dados!$1:$1,0))</f>
        <v>5</v>
      </c>
      <c r="BC150" s="43">
        <f t="array" ref="BC150">INDEX(Dados!$1:$350,MATCH($B150,Dados!$N:$N,0),MATCH(BC$1,Dados!$1:$1,0))</f>
        <v>5</v>
      </c>
      <c r="BD150" s="43">
        <f t="array" ref="BD150">INDEX(Dados!$1:$350,MATCH($B150,Dados!$N:$N,0),MATCH(BD$1,Dados!$1:$1,0))</f>
        <v>1</v>
      </c>
      <c r="BE150" s="43">
        <f t="array" ref="BE150">INDEX(Dados!$1:$350,MATCH($B150,Dados!$N:$N,0),MATCH(BE$1,Dados!$1:$1,0))</f>
        <v>0</v>
      </c>
      <c r="BF150" s="43">
        <f t="array" ref="BF150">INDEX(Dados!$1:$350,MATCH($B150,Dados!$N:$N,0),MATCH(BF$1,Dados!$1:$1,0))</f>
        <v>0</v>
      </c>
      <c r="BG150" s="43">
        <f t="array" ref="BG150">INDEX(Dados!$1:$350,MATCH($B150,Dados!$N:$N,0),MATCH(BG$1,Dados!$1:$1,0))</f>
        <v>0</v>
      </c>
      <c r="BH150" s="43">
        <f t="array" ref="BH150">INDEX(Dados!$1:$350,MATCH($B150,Dados!$N:$N,0),MATCH(BH$1,Dados!$1:$1,0))</f>
        <v>1</v>
      </c>
      <c r="BI150" s="43">
        <f t="array" ref="BI150">INDEX(Dados!$1:$350,MATCH($B150,Dados!$N:$N,0),MATCH(BI$1,Dados!$1:$1,0))</f>
        <v>1</v>
      </c>
    </row>
    <row r="151">
      <c r="A151" s="3">
        <v>5.2315292816E10</v>
      </c>
      <c r="B151" s="3" t="s">
        <v>2332</v>
      </c>
      <c r="C151" s="3" t="s">
        <v>2331</v>
      </c>
      <c r="D151" s="43">
        <f t="array" ref="D151">INDEX(Dados!$1:$350,MATCH($B151,Dados!$N:$N,0),MATCH(D$1,Dados!$1:$1,0))</f>
        <v>17</v>
      </c>
      <c r="E151" s="44" t="s">
        <v>2562</v>
      </c>
      <c r="F151" s="43" t="s">
        <v>92</v>
      </c>
      <c r="G151" s="43">
        <f t="array" ref="G151">INDEX(Dados!$1:$350,MATCH($B151,Dados!$N:$N,0),MATCH(G$1,Dados!$1:$1,0))</f>
        <v>2023</v>
      </c>
      <c r="H151" s="43">
        <f t="array" ref="H151">INDEX(Dados!$1:$350,MATCH($B151,Dados!$N:$N,0),MATCH(H$1,Dados!$1:$1,0))</f>
        <v>4</v>
      </c>
      <c r="I151" s="43">
        <f t="array" ref="I151">INDEX(Dados!$1:$350,MATCH($B151,Dados!$N:$N,0),MATCH(I$1,Dados!$1:$1,0))</f>
        <v>8</v>
      </c>
      <c r="J151" s="43">
        <f t="array" ref="J151">INDEX(Dados!$1:$350,MATCH($B151,Dados!$N:$N,0),MATCH(J$1,Dados!$1:$1,0))</f>
        <v>0</v>
      </c>
      <c r="K151" s="43">
        <f t="array" ref="K151">INDEX(Dados!$1:$350,MATCH($B151,Dados!$N:$N,0),MATCH(K$1,Dados!$1:$1,0))</f>
        <v>2</v>
      </c>
      <c r="L151" s="43">
        <f t="array" ref="L151">INDEX(Dados!$1:$350,MATCH($B151,Dados!$N:$N,0),MATCH(L$1,Dados!$1:$1,0))</f>
        <v>3309</v>
      </c>
      <c r="M151" s="43">
        <f t="array" ref="M151">INDEX(Dados!$1:$350,MATCH($B151,Dados!$N:$N,0),MATCH(M$1,Dados!$1:$1,0))</f>
        <v>2</v>
      </c>
      <c r="N151" s="43">
        <f t="array" ref="N151">INDEX(Dados!$1:$350,MATCH($B151,Dados!$N:$N,0),MATCH(N$1,Dados!$1:$1,0))</f>
        <v>0</v>
      </c>
      <c r="O151" s="43">
        <f t="array" ref="O151">INDEX(Dados!$1:$350,MATCH($B151,Dados!$N:$N,0),MATCH(O$1,Dados!$1:$1,0))</f>
        <v>2</v>
      </c>
      <c r="P151" s="43">
        <f t="array" ref="P151">INDEX(Dados!$1:$350,MATCH($B151,Dados!$N:$N,0),MATCH(P$1,Dados!$1:$1,0))</f>
        <v>0</v>
      </c>
      <c r="Q151" s="43">
        <f t="array" ref="Q151">INDEX(Dados!$1:$350,MATCH($B151,Dados!$N:$N,0),MATCH(Q$1,Dados!$1:$1,0))</f>
        <v>2</v>
      </c>
      <c r="R151" s="43">
        <f t="array" ref="R151">INDEX(Dados!$1:$350,MATCH($B151,Dados!$N:$N,0),MATCH(R$1,Dados!$1:$1,0))</f>
        <v>0</v>
      </c>
      <c r="S151" s="43">
        <f t="array" ref="S151">INDEX(Dados!$1:$350,MATCH($B151,Dados!$N:$N,0),MATCH(S$1,Dados!$1:$1,0))</f>
        <v>2</v>
      </c>
      <c r="T151" s="43">
        <f t="array" ref="T151">INDEX(Dados!$1:$350,MATCH($B151,Dados!$N:$N,0),MATCH(T$1,Dados!$1:$1,0))</f>
        <v>0</v>
      </c>
      <c r="U151" s="43">
        <f t="array" ref="U151">INDEX(Dados!$1:$350,MATCH($B151,Dados!$N:$N,0),MATCH(U$1,Dados!$1:$1,0))</f>
        <v>2</v>
      </c>
      <c r="V151" s="43">
        <f t="array" ref="V151">INDEX(Dados!$1:$350,MATCH($B151,Dados!$N:$N,0),MATCH(V$1,Dados!$1:$1,0))</f>
        <v>0</v>
      </c>
      <c r="W151" s="43">
        <f t="array" ref="W151">INDEX(Dados!$1:$350,MATCH($B151,Dados!$N:$N,0),MATCH(W$1,Dados!$1:$1,0))</f>
        <v>2</v>
      </c>
      <c r="X151" s="43">
        <f t="array" ref="X151">INDEX(Dados!$1:$350,MATCH($B151,Dados!$N:$N,0),MATCH(X$1,Dados!$1:$1,0))</f>
        <v>1</v>
      </c>
      <c r="Y151" s="43">
        <f t="array" ref="Y151">INDEX(Dados!$1:$350,MATCH($B151,Dados!$N:$N,0),MATCH(Y$1,Dados!$1:$1,0))</f>
        <v>2</v>
      </c>
      <c r="Z151" s="43">
        <f t="array" ref="Z151">INDEX(Dados!$1:$350,MATCH($B151,Dados!$N:$N,0),MATCH(Z$1,Dados!$1:$1,0))</f>
        <v>0</v>
      </c>
      <c r="AA151" s="43">
        <f t="array" ref="AA151">INDEX(Dados!$1:$350,MATCH($B151,Dados!$N:$N,0),MATCH(AA$1,Dados!$1:$1,0))</f>
        <v>2</v>
      </c>
      <c r="AB151" s="45">
        <v>0.0</v>
      </c>
      <c r="AC151" s="45">
        <v>2.0</v>
      </c>
      <c r="AD151" s="43">
        <f t="array" ref="AD151">INDEX(Dados!$1:$350,MATCH($B151,Dados!$N:$N,0),MATCH(AD$1,Dados!$1:$1,0))</f>
        <v>111</v>
      </c>
      <c r="AE151" s="43">
        <f t="array" ref="AE151">INDEX(Dados!$1:$350,MATCH($B151,Dados!$N:$N,0),MATCH(AE$1,Dados!$1:$1,0))</f>
        <v>2</v>
      </c>
      <c r="AF151" s="43">
        <f t="array" ref="AF151">INDEX(Dados!$1:$350,MATCH($B151,Dados!$N:$N,0),MATCH(AF$1,Dados!$1:$1,0))</f>
        <v>225</v>
      </c>
      <c r="AG151" s="43">
        <f t="array" ref="AG151">INDEX(Dados!$1:$350,MATCH($B151,Dados!$N:$N,0),MATCH(AG$1,Dados!$1:$1,0))</f>
        <v>2</v>
      </c>
      <c r="AH151" s="43">
        <f t="array" ref="AH151">INDEX(Dados!$1:$350,MATCH($B151,Dados!$N:$N,0),MATCH(AH$1,Dados!$1:$1,0))</f>
        <v>0</v>
      </c>
      <c r="AI151" s="43">
        <f t="array" ref="AI151">INDEX(Dados!$1:$350,MATCH($B151,Dados!$N:$N,0),MATCH(AI$1,Dados!$1:$1,0))</f>
        <v>2</v>
      </c>
      <c r="AJ151" s="43">
        <f t="array" ref="AJ151">INDEX(Dados!$1:$350,MATCH($B151,Dados!$N:$N,0),MATCH(AJ$1,Dados!$1:$1,0))</f>
        <v>205</v>
      </c>
      <c r="AK151" s="43">
        <f t="array" ref="AK151">INDEX(Dados!$1:$350,MATCH($B151,Dados!$N:$N,0),MATCH(AK$1,Dados!$1:$1,0))</f>
        <v>2</v>
      </c>
      <c r="AL151" s="3">
        <v>0.0</v>
      </c>
      <c r="AM151" s="3">
        <v>2.0</v>
      </c>
      <c r="AN151" s="43">
        <f t="array" ref="AN151">INDEX(Dados!$1:$350,MATCH($B151,Dados!$N:$N,0),MATCH(AN$1,Dados!$1:$1,0))</f>
        <v>147</v>
      </c>
      <c r="AO151" s="43">
        <f t="array" ref="AO151">INDEX(Dados!$1:$350,MATCH($B151,Dados!$N:$N,0),MATCH(AO$1,Dados!$1:$1,0))</f>
        <v>2</v>
      </c>
      <c r="AP151" s="43">
        <f t="array" ref="AP151">INDEX(Dados!$1:$350,MATCH($B151,Dados!$N:$N,0),MATCH(AP$1,Dados!$1:$1,0))</f>
        <v>120</v>
      </c>
      <c r="AQ151" s="43">
        <f t="array" ref="AQ151">INDEX(Dados!$1:$350,MATCH($B151,Dados!$N:$N,0),MATCH(AQ$1,Dados!$1:$1,0))</f>
        <v>2</v>
      </c>
      <c r="AR151" s="43">
        <f t="array" ref="AR151">INDEX(Dados!$1:$350,MATCH($B151,Dados!$N:$N,0),MATCH(AR$1,Dados!$1:$1,0))</f>
        <v>400</v>
      </c>
      <c r="AS151" s="3">
        <v>2.0</v>
      </c>
      <c r="AT151" s="43">
        <f t="array" ref="AT151">INDEX(Dados!$1:$350,MATCH($B151,Dados!$N:$N,0),MATCH(AT$1,Dados!$1:$1,0))</f>
        <v>0</v>
      </c>
      <c r="AU151" s="43">
        <f t="array" ref="AU151">INDEX(Dados!$1:$350,MATCH($B151,Dados!$N:$N,0),MATCH(AU$1,Dados!$1:$1,0))</f>
        <v>2</v>
      </c>
      <c r="AV151" s="43">
        <f t="array" ref="AV151">INDEX(Dados!$1:$350,MATCH($B151,Dados!$N:$N,0),MATCH(AV$1,Dados!$1:$1,0))</f>
        <v>0</v>
      </c>
      <c r="AW151" s="43">
        <f t="array" ref="AW151">INDEX(Dados!$1:$350,MATCH($B151,Dados!$N:$N,0),MATCH(AW$1,Dados!$1:$1,0))</f>
        <v>2</v>
      </c>
      <c r="AX151" s="43">
        <f t="array" ref="AX151">INDEX(Dados!$1:$350,MATCH($B151,Dados!$N:$N,0),MATCH(AX$1,Dados!$1:$1,0))</f>
        <v>268</v>
      </c>
      <c r="AY151" s="43">
        <f t="array" ref="AY151">INDEX(Dados!$1:$350,MATCH($B151,Dados!$N:$N,0),MATCH(AY$1,Dados!$1:$1,0))</f>
        <v>2</v>
      </c>
      <c r="AZ151" s="43">
        <f t="array" ref="AZ151">INDEX(Dados!$1:$350,MATCH($B151,Dados!$N:$N,0),MATCH(AZ$1,Dados!$1:$1,0))</f>
        <v>200</v>
      </c>
      <c r="BA151" s="43">
        <f t="array" ref="BA151">INDEX(Dados!$1:$350,MATCH($B151,Dados!$N:$N,0),MATCH(BA$1,Dados!$1:$1,0))</f>
        <v>2</v>
      </c>
      <c r="BB151" s="43">
        <f t="array" ref="BB151">INDEX(Dados!$1:$350,MATCH($B151,Dados!$N:$N,0),MATCH(BB$1,Dados!$1:$1,0))</f>
        <v>2</v>
      </c>
      <c r="BC151" s="43">
        <f t="array" ref="BC151">INDEX(Dados!$1:$350,MATCH($B151,Dados!$N:$N,0),MATCH(BC$1,Dados!$1:$1,0))</f>
        <v>5</v>
      </c>
      <c r="BD151" s="43">
        <f t="array" ref="BD151">INDEX(Dados!$1:$350,MATCH($B151,Dados!$N:$N,0),MATCH(BD$1,Dados!$1:$1,0))</f>
        <v>1</v>
      </c>
      <c r="BE151" s="43">
        <f t="array" ref="BE151">INDEX(Dados!$1:$350,MATCH($B151,Dados!$N:$N,0),MATCH(BE$1,Dados!$1:$1,0))</f>
        <v>0</v>
      </c>
      <c r="BF151" s="43">
        <f t="array" ref="BF151">INDEX(Dados!$1:$350,MATCH($B151,Dados!$N:$N,0),MATCH(BF$1,Dados!$1:$1,0))</f>
        <v>0</v>
      </c>
      <c r="BG151" s="43">
        <f t="array" ref="BG151">INDEX(Dados!$1:$350,MATCH($B151,Dados!$N:$N,0),MATCH(BG$1,Dados!$1:$1,0))</f>
        <v>0</v>
      </c>
      <c r="BH151" s="43">
        <f t="array" ref="BH151">INDEX(Dados!$1:$350,MATCH($B151,Dados!$N:$N,0),MATCH(BH$1,Dados!$1:$1,0))</f>
        <v>2</v>
      </c>
      <c r="BI151" s="43">
        <f t="array" ref="BI151">INDEX(Dados!$1:$350,MATCH($B151,Dados!$N:$N,0),MATCH(BI$1,Dados!$1:$1,0))</f>
        <v>2</v>
      </c>
    </row>
    <row r="152">
      <c r="A152" s="3">
        <v>6.2258640326E10</v>
      </c>
      <c r="B152" s="3" t="s">
        <v>1624</v>
      </c>
      <c r="C152" s="3" t="s">
        <v>1623</v>
      </c>
      <c r="D152" s="43">
        <f t="array" ref="D152">INDEX(Dados!$1:$350,MATCH($B152,Dados!$N:$N,0),MATCH(D$1,Dados!$1:$1,0))</f>
        <v>18</v>
      </c>
      <c r="E152" s="44" t="s">
        <v>2562</v>
      </c>
      <c r="F152" s="43" t="s">
        <v>92</v>
      </c>
      <c r="G152" s="43">
        <f t="array" ref="G152">INDEX(Dados!$1:$350,MATCH($B152,Dados!$N:$N,0),MATCH(G$1,Dados!$1:$1,0))</f>
        <v>2023</v>
      </c>
      <c r="H152" s="43">
        <f t="array" ref="H152">INDEX(Dados!$1:$350,MATCH($B152,Dados!$N:$N,0),MATCH(H$1,Dados!$1:$1,0))</f>
        <v>3</v>
      </c>
      <c r="I152" s="43">
        <f t="array" ref="I152">INDEX(Dados!$1:$350,MATCH($B152,Dados!$N:$N,0),MATCH(I$1,Dados!$1:$1,0))</f>
        <v>6</v>
      </c>
      <c r="J152" s="43">
        <f t="array" ref="J152">INDEX(Dados!$1:$350,MATCH($B152,Dados!$N:$N,0),MATCH(J$1,Dados!$1:$1,0))</f>
        <v>0</v>
      </c>
      <c r="K152" s="43">
        <f t="array" ref="K152">INDEX(Dados!$1:$350,MATCH($B152,Dados!$N:$N,0),MATCH(K$1,Dados!$1:$1,0))</f>
        <v>2</v>
      </c>
      <c r="L152" s="43">
        <f t="array" ref="L152">INDEX(Dados!$1:$350,MATCH($B152,Dados!$N:$N,0),MATCH(L$1,Dados!$1:$1,0))</f>
        <v>2273</v>
      </c>
      <c r="M152" s="43">
        <f t="array" ref="M152">INDEX(Dados!$1:$350,MATCH($B152,Dados!$N:$N,0),MATCH(M$1,Dados!$1:$1,0))</f>
        <v>2</v>
      </c>
      <c r="N152" s="43">
        <f t="array" ref="N152">INDEX(Dados!$1:$350,MATCH($B152,Dados!$N:$N,0),MATCH(N$1,Dados!$1:$1,0))</f>
        <v>3297</v>
      </c>
      <c r="O152" s="43">
        <f t="array" ref="O152">INDEX(Dados!$1:$350,MATCH($B152,Dados!$N:$N,0),MATCH(O$1,Dados!$1:$1,0))</f>
        <v>2</v>
      </c>
      <c r="P152" s="43">
        <f t="array" ref="P152">INDEX(Dados!$1:$350,MATCH($B152,Dados!$N:$N,0),MATCH(P$1,Dados!$1:$1,0))</f>
        <v>0</v>
      </c>
      <c r="Q152" s="43">
        <f t="array" ref="Q152">INDEX(Dados!$1:$350,MATCH($B152,Dados!$N:$N,0),MATCH(Q$1,Dados!$1:$1,0))</f>
        <v>2</v>
      </c>
      <c r="R152" s="43">
        <f t="array" ref="R152">INDEX(Dados!$1:$350,MATCH($B152,Dados!$N:$N,0),MATCH(R$1,Dados!$1:$1,0))</f>
        <v>0</v>
      </c>
      <c r="S152" s="43">
        <f t="array" ref="S152">INDEX(Dados!$1:$350,MATCH($B152,Dados!$N:$N,0),MATCH(S$1,Dados!$1:$1,0))</f>
        <v>2</v>
      </c>
      <c r="T152" s="43">
        <f t="array" ref="T152">INDEX(Dados!$1:$350,MATCH($B152,Dados!$N:$N,0),MATCH(T$1,Dados!$1:$1,0))</f>
        <v>0</v>
      </c>
      <c r="U152" s="43">
        <f t="array" ref="U152">INDEX(Dados!$1:$350,MATCH($B152,Dados!$N:$N,0),MATCH(U$1,Dados!$1:$1,0))</f>
        <v>2</v>
      </c>
      <c r="V152" s="43">
        <f t="array" ref="V152">INDEX(Dados!$1:$350,MATCH($B152,Dados!$N:$N,0),MATCH(V$1,Dados!$1:$1,0))</f>
        <v>0</v>
      </c>
      <c r="W152" s="43">
        <f t="array" ref="W152">INDEX(Dados!$1:$350,MATCH($B152,Dados!$N:$N,0),MATCH(W$1,Dados!$1:$1,0))</f>
        <v>2</v>
      </c>
      <c r="X152" s="43">
        <f t="array" ref="X152">INDEX(Dados!$1:$350,MATCH($B152,Dados!$N:$N,0),MATCH(X$1,Dados!$1:$1,0))</f>
        <v>1</v>
      </c>
      <c r="Y152" s="43">
        <f t="array" ref="Y152">INDEX(Dados!$1:$350,MATCH($B152,Dados!$N:$N,0),MATCH(Y$1,Dados!$1:$1,0))</f>
        <v>2</v>
      </c>
      <c r="Z152" s="43">
        <f t="array" ref="Z152">INDEX(Dados!$1:$350,MATCH($B152,Dados!$N:$N,0),MATCH(Z$1,Dados!$1:$1,0))</f>
        <v>0</v>
      </c>
      <c r="AA152" s="43">
        <f t="array" ref="AA152">INDEX(Dados!$1:$350,MATCH($B152,Dados!$N:$N,0),MATCH(AA$1,Dados!$1:$1,0))</f>
        <v>2</v>
      </c>
      <c r="AB152" s="45">
        <v>0.0</v>
      </c>
      <c r="AC152" s="45">
        <v>2.0</v>
      </c>
      <c r="AD152" s="43">
        <f t="array" ref="AD152">INDEX(Dados!$1:$350,MATCH($B152,Dados!$N:$N,0),MATCH(AD$1,Dados!$1:$1,0))</f>
        <v>120</v>
      </c>
      <c r="AE152" s="43">
        <f t="array" ref="AE152">INDEX(Dados!$1:$350,MATCH($B152,Dados!$N:$N,0),MATCH(AE$1,Dados!$1:$1,0))</f>
        <v>2</v>
      </c>
      <c r="AF152" s="43">
        <f t="array" ref="AF152">INDEX(Dados!$1:$350,MATCH($B152,Dados!$N:$N,0),MATCH(AF$1,Dados!$1:$1,0))</f>
        <v>160</v>
      </c>
      <c r="AG152" s="43">
        <f t="array" ref="AG152">INDEX(Dados!$1:$350,MATCH($B152,Dados!$N:$N,0),MATCH(AG$1,Dados!$1:$1,0))</f>
        <v>2</v>
      </c>
      <c r="AH152" s="43">
        <f t="array" ref="AH152">INDEX(Dados!$1:$350,MATCH($B152,Dados!$N:$N,0),MATCH(AH$1,Dados!$1:$1,0))</f>
        <v>0</v>
      </c>
      <c r="AI152" s="43">
        <f t="array" ref="AI152">INDEX(Dados!$1:$350,MATCH($B152,Dados!$N:$N,0),MATCH(AI$1,Dados!$1:$1,0))</f>
        <v>2</v>
      </c>
      <c r="AJ152" s="43">
        <f t="array" ref="AJ152">INDEX(Dados!$1:$350,MATCH($B152,Dados!$N:$N,0),MATCH(AJ$1,Dados!$1:$1,0))</f>
        <v>0</v>
      </c>
      <c r="AK152" s="43">
        <f t="array" ref="AK152">INDEX(Dados!$1:$350,MATCH($B152,Dados!$N:$N,0),MATCH(AK$1,Dados!$1:$1,0))</f>
        <v>2</v>
      </c>
      <c r="AL152" s="3">
        <v>0.0</v>
      </c>
      <c r="AM152" s="3">
        <v>2.0</v>
      </c>
      <c r="AN152" s="43">
        <f t="array" ref="AN152">INDEX(Dados!$1:$350,MATCH($B152,Dados!$N:$N,0),MATCH(AN$1,Dados!$1:$1,0))</f>
        <v>80</v>
      </c>
      <c r="AO152" s="43">
        <f t="array" ref="AO152">INDEX(Dados!$1:$350,MATCH($B152,Dados!$N:$N,0),MATCH(AO$1,Dados!$1:$1,0))</f>
        <v>2</v>
      </c>
      <c r="AP152" s="43">
        <f t="array" ref="AP152">INDEX(Dados!$1:$350,MATCH($B152,Dados!$N:$N,0),MATCH(AP$1,Dados!$1:$1,0))</f>
        <v>106</v>
      </c>
      <c r="AQ152" s="43">
        <f t="array" ref="AQ152">INDEX(Dados!$1:$350,MATCH($B152,Dados!$N:$N,0),MATCH(AQ$1,Dados!$1:$1,0))</f>
        <v>2</v>
      </c>
      <c r="AR152" s="43">
        <f t="array" ref="AR152">INDEX(Dados!$1:$350,MATCH($B152,Dados!$N:$N,0),MATCH(AR$1,Dados!$1:$1,0))</f>
        <v>327</v>
      </c>
      <c r="AS152" s="3">
        <v>2.0</v>
      </c>
      <c r="AT152" s="43">
        <f t="array" ref="AT152">INDEX(Dados!$1:$350,MATCH($B152,Dados!$N:$N,0),MATCH(AT$1,Dados!$1:$1,0))</f>
        <v>0</v>
      </c>
      <c r="AU152" s="43">
        <f t="array" ref="AU152">INDEX(Dados!$1:$350,MATCH($B152,Dados!$N:$N,0),MATCH(AU$1,Dados!$1:$1,0))</f>
        <v>2</v>
      </c>
      <c r="AV152" s="43">
        <f t="array" ref="AV152">INDEX(Dados!$1:$350,MATCH($B152,Dados!$N:$N,0),MATCH(AV$1,Dados!$1:$1,0))</f>
        <v>0</v>
      </c>
      <c r="AW152" s="43">
        <f t="array" ref="AW152">INDEX(Dados!$1:$350,MATCH($B152,Dados!$N:$N,0),MATCH(AW$1,Dados!$1:$1,0))</f>
        <v>2</v>
      </c>
      <c r="AX152" s="43">
        <f t="array" ref="AX152">INDEX(Dados!$1:$350,MATCH($B152,Dados!$N:$N,0),MATCH(AX$1,Dados!$1:$1,0))</f>
        <v>0</v>
      </c>
      <c r="AY152" s="43">
        <f t="array" ref="AY152">INDEX(Dados!$1:$350,MATCH($B152,Dados!$N:$N,0),MATCH(AY$1,Dados!$1:$1,0))</f>
        <v>2</v>
      </c>
      <c r="AZ152" s="43">
        <f t="array" ref="AZ152">INDEX(Dados!$1:$350,MATCH($B152,Dados!$N:$N,0),MATCH(AZ$1,Dados!$1:$1,0))</f>
        <v>150</v>
      </c>
      <c r="BA152" s="43">
        <f t="array" ref="BA152">INDEX(Dados!$1:$350,MATCH($B152,Dados!$N:$N,0),MATCH(BA$1,Dados!$1:$1,0))</f>
        <v>2</v>
      </c>
      <c r="BB152" s="43">
        <f t="array" ref="BB152">INDEX(Dados!$1:$350,MATCH($B152,Dados!$N:$N,0),MATCH(BB$1,Dados!$1:$1,0))</f>
        <v>5</v>
      </c>
      <c r="BC152" s="43">
        <f t="array" ref="BC152">INDEX(Dados!$1:$350,MATCH($B152,Dados!$N:$N,0),MATCH(BC$1,Dados!$1:$1,0))</f>
        <v>7</v>
      </c>
      <c r="BD152" s="43">
        <f t="array" ref="BD152">INDEX(Dados!$1:$350,MATCH($B152,Dados!$N:$N,0),MATCH(BD$1,Dados!$1:$1,0))</f>
        <v>3</v>
      </c>
      <c r="BE152" s="43">
        <f t="array" ref="BE152">INDEX(Dados!$1:$350,MATCH($B152,Dados!$N:$N,0),MATCH(BE$1,Dados!$1:$1,0))</f>
        <v>0</v>
      </c>
      <c r="BF152" s="43">
        <f t="array" ref="BF152">INDEX(Dados!$1:$350,MATCH($B152,Dados!$N:$N,0),MATCH(BF$1,Dados!$1:$1,0))</f>
        <v>0</v>
      </c>
      <c r="BG152" s="43">
        <f t="array" ref="BG152">INDEX(Dados!$1:$350,MATCH($B152,Dados!$N:$N,0),MATCH(BG$1,Dados!$1:$1,0))</f>
        <v>0</v>
      </c>
      <c r="BH152" s="43">
        <f t="array" ref="BH152">INDEX(Dados!$1:$350,MATCH($B152,Dados!$N:$N,0),MATCH(BH$1,Dados!$1:$1,0))</f>
        <v>1</v>
      </c>
      <c r="BI152" s="43">
        <f t="array" ref="BI152">INDEX(Dados!$1:$350,MATCH($B152,Dados!$N:$N,0),MATCH(BI$1,Dados!$1:$1,0))</f>
        <v>1</v>
      </c>
    </row>
    <row r="153">
      <c r="A153" s="3">
        <v>5.181046983E10</v>
      </c>
      <c r="B153" s="3" t="s">
        <v>982</v>
      </c>
      <c r="C153" s="3" t="s">
        <v>981</v>
      </c>
      <c r="D153" s="43">
        <f t="array" ref="D153">INDEX(Dados!$1:$350,MATCH($B153,Dados!$N:$N,0),MATCH(D$1,Dados!$1:$1,0))</f>
        <v>21</v>
      </c>
      <c r="E153" s="44" t="s">
        <v>2562</v>
      </c>
      <c r="F153" s="43" t="s">
        <v>92</v>
      </c>
      <c r="G153" s="43">
        <f t="array" ref="G153">INDEX(Dados!$1:$350,MATCH($B153,Dados!$N:$N,0),MATCH(G$1,Dados!$1:$1,0))</f>
        <v>2018</v>
      </c>
      <c r="H153" s="43">
        <f t="array" ref="H153">INDEX(Dados!$1:$350,MATCH($B153,Dados!$N:$N,0),MATCH(H$1,Dados!$1:$1,0))</f>
        <v>3</v>
      </c>
      <c r="I153" s="43">
        <f t="array" ref="I153">INDEX(Dados!$1:$350,MATCH($B153,Dados!$N:$N,0),MATCH(I$1,Dados!$1:$1,0))</f>
        <v>6</v>
      </c>
      <c r="J153" s="43">
        <f t="array" ref="J153">INDEX(Dados!$1:$350,MATCH($B153,Dados!$N:$N,0),MATCH(J$1,Dados!$1:$1,0))</f>
        <v>567</v>
      </c>
      <c r="K153" s="43">
        <f t="array" ref="K153">INDEX(Dados!$1:$350,MATCH($B153,Dados!$N:$N,0),MATCH(K$1,Dados!$1:$1,0))</f>
        <v>0</v>
      </c>
      <c r="L153" s="43">
        <f t="array" ref="L153">INDEX(Dados!$1:$350,MATCH($B153,Dados!$N:$N,0),MATCH(L$1,Dados!$1:$1,0))</f>
        <v>0</v>
      </c>
      <c r="M153" s="43">
        <f t="array" ref="M153">INDEX(Dados!$1:$350,MATCH($B153,Dados!$N:$N,0),MATCH(M$1,Dados!$1:$1,0))</f>
        <v>2</v>
      </c>
      <c r="N153" s="43">
        <f t="array" ref="N153">INDEX(Dados!$1:$350,MATCH($B153,Dados!$N:$N,0),MATCH(N$1,Dados!$1:$1,0))</f>
        <v>2200</v>
      </c>
      <c r="O153" s="43">
        <f t="array" ref="O153">INDEX(Dados!$1:$350,MATCH($B153,Dados!$N:$N,0),MATCH(O$1,Dados!$1:$1,0))</f>
        <v>2</v>
      </c>
      <c r="P153" s="43">
        <f t="array" ref="P153">INDEX(Dados!$1:$350,MATCH($B153,Dados!$N:$N,0),MATCH(P$1,Dados!$1:$1,0))</f>
        <v>0</v>
      </c>
      <c r="Q153" s="43">
        <f t="array" ref="Q153">INDEX(Dados!$1:$350,MATCH($B153,Dados!$N:$N,0),MATCH(Q$1,Dados!$1:$1,0))</f>
        <v>2</v>
      </c>
      <c r="R153" s="43">
        <f t="array" ref="R153">INDEX(Dados!$1:$350,MATCH($B153,Dados!$N:$N,0),MATCH(R$1,Dados!$1:$1,0))</f>
        <v>0</v>
      </c>
      <c r="S153" s="43">
        <f t="array" ref="S153">INDEX(Dados!$1:$350,MATCH($B153,Dados!$N:$N,0),MATCH(S$1,Dados!$1:$1,0))</f>
        <v>2</v>
      </c>
      <c r="T153" s="43">
        <f t="array" ref="T153">INDEX(Dados!$1:$350,MATCH($B153,Dados!$N:$N,0),MATCH(T$1,Dados!$1:$1,0))</f>
        <v>0</v>
      </c>
      <c r="U153" s="43">
        <f t="array" ref="U153">INDEX(Dados!$1:$350,MATCH($B153,Dados!$N:$N,0),MATCH(U$1,Dados!$1:$1,0))</f>
        <v>2</v>
      </c>
      <c r="V153" s="43">
        <f t="array" ref="V153">INDEX(Dados!$1:$350,MATCH($B153,Dados!$N:$N,0),MATCH(V$1,Dados!$1:$1,0))</f>
        <v>0</v>
      </c>
      <c r="W153" s="43">
        <f t="array" ref="W153">INDEX(Dados!$1:$350,MATCH($B153,Dados!$N:$N,0),MATCH(W$1,Dados!$1:$1,0))</f>
        <v>2</v>
      </c>
      <c r="X153" s="43">
        <f t="array" ref="X153">INDEX(Dados!$1:$350,MATCH($B153,Dados!$N:$N,0),MATCH(X$1,Dados!$1:$1,0))</f>
        <v>1</v>
      </c>
      <c r="Y153" s="43">
        <f t="array" ref="Y153">INDEX(Dados!$1:$350,MATCH($B153,Dados!$N:$N,0),MATCH(Y$1,Dados!$1:$1,0))</f>
        <v>2</v>
      </c>
      <c r="Z153" s="43">
        <f t="array" ref="Z153">INDEX(Dados!$1:$350,MATCH($B153,Dados!$N:$N,0),MATCH(Z$1,Dados!$1:$1,0))</f>
        <v>0</v>
      </c>
      <c r="AA153" s="43">
        <f t="array" ref="AA153">INDEX(Dados!$1:$350,MATCH($B153,Dados!$N:$N,0),MATCH(AA$1,Dados!$1:$1,0))</f>
        <v>2</v>
      </c>
      <c r="AB153" s="45">
        <v>0.0</v>
      </c>
      <c r="AC153" s="45">
        <v>2.0</v>
      </c>
      <c r="AD153" s="43">
        <f t="array" ref="AD153">INDEX(Dados!$1:$350,MATCH($B153,Dados!$N:$N,0),MATCH(AD$1,Dados!$1:$1,0))</f>
        <v>102</v>
      </c>
      <c r="AE153" s="43">
        <f t="array" ref="AE153">INDEX(Dados!$1:$350,MATCH($B153,Dados!$N:$N,0),MATCH(AE$1,Dados!$1:$1,0))</f>
        <v>2</v>
      </c>
      <c r="AF153" s="43">
        <f t="array" ref="AF153">INDEX(Dados!$1:$350,MATCH($B153,Dados!$N:$N,0),MATCH(AF$1,Dados!$1:$1,0))</f>
        <v>247</v>
      </c>
      <c r="AG153" s="43">
        <f t="array" ref="AG153">INDEX(Dados!$1:$350,MATCH($B153,Dados!$N:$N,0),MATCH(AG$1,Dados!$1:$1,0))</f>
        <v>2</v>
      </c>
      <c r="AH153" s="43">
        <f t="array" ref="AH153">INDEX(Dados!$1:$350,MATCH($B153,Dados!$N:$N,0),MATCH(AH$1,Dados!$1:$1,0))</f>
        <v>155</v>
      </c>
      <c r="AI153" s="43">
        <f t="array" ref="AI153">INDEX(Dados!$1:$350,MATCH($B153,Dados!$N:$N,0),MATCH(AI$1,Dados!$1:$1,0))</f>
        <v>2</v>
      </c>
      <c r="AJ153" s="43">
        <f t="array" ref="AJ153">INDEX(Dados!$1:$350,MATCH($B153,Dados!$N:$N,0),MATCH(AJ$1,Dados!$1:$1,0))</f>
        <v>0</v>
      </c>
      <c r="AK153" s="43">
        <f t="array" ref="AK153">INDEX(Dados!$1:$350,MATCH($B153,Dados!$N:$N,0),MATCH(AK$1,Dados!$1:$1,0))</f>
        <v>0</v>
      </c>
      <c r="AL153" s="3">
        <v>0.0</v>
      </c>
      <c r="AM153" s="3">
        <v>2.0</v>
      </c>
      <c r="AN153" s="43">
        <f t="array" ref="AN153">INDEX(Dados!$1:$350,MATCH($B153,Dados!$N:$N,0),MATCH(AN$1,Dados!$1:$1,0))</f>
        <v>33</v>
      </c>
      <c r="AO153" s="43">
        <f t="array" ref="AO153">INDEX(Dados!$1:$350,MATCH($B153,Dados!$N:$N,0),MATCH(AO$1,Dados!$1:$1,0))</f>
        <v>2</v>
      </c>
      <c r="AP153" s="43">
        <f t="array" ref="AP153">INDEX(Dados!$1:$350,MATCH($B153,Dados!$N:$N,0),MATCH(AP$1,Dados!$1:$1,0))</f>
        <v>79</v>
      </c>
      <c r="AQ153" s="43">
        <f t="array" ref="AQ153">INDEX(Dados!$1:$350,MATCH($B153,Dados!$N:$N,0),MATCH(AQ$1,Dados!$1:$1,0))</f>
        <v>2</v>
      </c>
      <c r="AR153" s="43">
        <f t="array" ref="AR153">INDEX(Dados!$1:$350,MATCH($B153,Dados!$N:$N,0),MATCH(AR$1,Dados!$1:$1,0))</f>
        <v>70</v>
      </c>
      <c r="AS153" s="3">
        <v>2.0</v>
      </c>
      <c r="AT153" s="43">
        <f t="array" ref="AT153">INDEX(Dados!$1:$350,MATCH($B153,Dados!$N:$N,0),MATCH(AT$1,Dados!$1:$1,0))</f>
        <v>0</v>
      </c>
      <c r="AU153" s="43">
        <f t="array" ref="AU153">INDEX(Dados!$1:$350,MATCH($B153,Dados!$N:$N,0),MATCH(AU$1,Dados!$1:$1,0))</f>
        <v>2</v>
      </c>
      <c r="AV153" s="43">
        <f t="array" ref="AV153">INDEX(Dados!$1:$350,MATCH($B153,Dados!$N:$N,0),MATCH(AV$1,Dados!$1:$1,0))</f>
        <v>0</v>
      </c>
      <c r="AW153" s="43">
        <f t="array" ref="AW153">INDEX(Dados!$1:$350,MATCH($B153,Dados!$N:$N,0),MATCH(AW$1,Dados!$1:$1,0))</f>
        <v>2</v>
      </c>
      <c r="AX153" s="43">
        <f t="array" ref="AX153">INDEX(Dados!$1:$350,MATCH($B153,Dados!$N:$N,0),MATCH(AX$1,Dados!$1:$1,0))</f>
        <v>5123</v>
      </c>
      <c r="AY153" s="43">
        <f t="array" ref="AY153">INDEX(Dados!$1:$350,MATCH($B153,Dados!$N:$N,0),MATCH(AY$1,Dados!$1:$1,0))</f>
        <v>2</v>
      </c>
      <c r="AZ153" s="43">
        <f t="array" ref="AZ153">INDEX(Dados!$1:$350,MATCH($B153,Dados!$N:$N,0),MATCH(AZ$1,Dados!$1:$1,0))</f>
        <v>150</v>
      </c>
      <c r="BA153" s="43">
        <f t="array" ref="BA153">INDEX(Dados!$1:$350,MATCH($B153,Dados!$N:$N,0),MATCH(BA$1,Dados!$1:$1,0))</f>
        <v>2</v>
      </c>
      <c r="BB153" s="43">
        <f t="array" ref="BB153">INDEX(Dados!$1:$350,MATCH($B153,Dados!$N:$N,0),MATCH(BB$1,Dados!$1:$1,0))</f>
        <v>1</v>
      </c>
      <c r="BC153" s="43">
        <f t="array" ref="BC153">INDEX(Dados!$1:$350,MATCH($B153,Dados!$N:$N,0),MATCH(BC$1,Dados!$1:$1,0))</f>
        <v>7</v>
      </c>
      <c r="BD153" s="43">
        <f t="array" ref="BD153">INDEX(Dados!$1:$350,MATCH($B153,Dados!$N:$N,0),MATCH(BD$1,Dados!$1:$1,0))</f>
        <v>1</v>
      </c>
      <c r="BE153" s="43">
        <f t="array" ref="BE153">INDEX(Dados!$1:$350,MATCH($B153,Dados!$N:$N,0),MATCH(BE$1,Dados!$1:$1,0))</f>
        <v>0</v>
      </c>
      <c r="BF153" s="43">
        <f t="array" ref="BF153">INDEX(Dados!$1:$350,MATCH($B153,Dados!$N:$N,0),MATCH(BF$1,Dados!$1:$1,0))</f>
        <v>1</v>
      </c>
      <c r="BG153" s="43">
        <f t="array" ref="BG153">INDEX(Dados!$1:$350,MATCH($B153,Dados!$N:$N,0),MATCH(BG$1,Dados!$1:$1,0))</f>
        <v>0</v>
      </c>
      <c r="BH153" s="43">
        <f t="array" ref="BH153">INDEX(Dados!$1:$350,MATCH($B153,Dados!$N:$N,0),MATCH(BH$1,Dados!$1:$1,0))</f>
        <v>2</v>
      </c>
      <c r="BI153" s="43">
        <f t="array" ref="BI153">INDEX(Dados!$1:$350,MATCH($B153,Dados!$N:$N,0),MATCH(BI$1,Dados!$1:$1,0))</f>
        <v>2</v>
      </c>
    </row>
    <row r="154">
      <c r="A154" s="3">
        <v>4.8812569803E10</v>
      </c>
      <c r="B154" s="3" t="s">
        <v>2050</v>
      </c>
      <c r="C154" s="3" t="s">
        <v>2049</v>
      </c>
      <c r="D154" s="43">
        <f t="array" ref="D154">INDEX(Dados!$1:$350,MATCH($B154,Dados!$N:$N,0),MATCH(D$1,Dados!$1:$1,0))</f>
        <v>17</v>
      </c>
      <c r="E154" s="44" t="s">
        <v>2562</v>
      </c>
      <c r="F154" s="43" t="s">
        <v>92</v>
      </c>
      <c r="G154" s="43">
        <f t="array" ref="G154">INDEX(Dados!$1:$350,MATCH($B154,Dados!$N:$N,0),MATCH(G$1,Dados!$1:$1,0))</f>
        <v>2023</v>
      </c>
      <c r="H154" s="43">
        <f t="array" ref="H154">INDEX(Dados!$1:$350,MATCH($B154,Dados!$N:$N,0),MATCH(H$1,Dados!$1:$1,0))</f>
        <v>4</v>
      </c>
      <c r="I154" s="43">
        <f t="array" ref="I154">INDEX(Dados!$1:$350,MATCH($B154,Dados!$N:$N,0),MATCH(I$1,Dados!$1:$1,0))</f>
        <v>8</v>
      </c>
      <c r="J154" s="43">
        <f t="array" ref="J154">INDEX(Dados!$1:$350,MATCH($B154,Dados!$N:$N,0),MATCH(J$1,Dados!$1:$1,0))</f>
        <v>0</v>
      </c>
      <c r="K154" s="43">
        <f t="array" ref="K154">INDEX(Dados!$1:$350,MATCH($B154,Dados!$N:$N,0),MATCH(K$1,Dados!$1:$1,0))</f>
        <v>2</v>
      </c>
      <c r="L154" s="43">
        <f t="array" ref="L154">INDEX(Dados!$1:$350,MATCH($B154,Dados!$N:$N,0),MATCH(L$1,Dados!$1:$1,0))</f>
        <v>1132</v>
      </c>
      <c r="M154" s="43">
        <f t="array" ref="M154">INDEX(Dados!$1:$350,MATCH($B154,Dados!$N:$N,0),MATCH(M$1,Dados!$1:$1,0))</f>
        <v>2</v>
      </c>
      <c r="N154" s="43">
        <f t="array" ref="N154">INDEX(Dados!$1:$350,MATCH($B154,Dados!$N:$N,0),MATCH(N$1,Dados!$1:$1,0))</f>
        <v>600</v>
      </c>
      <c r="O154" s="43">
        <f t="array" ref="O154">INDEX(Dados!$1:$350,MATCH($B154,Dados!$N:$N,0),MATCH(O$1,Dados!$1:$1,0))</f>
        <v>2</v>
      </c>
      <c r="P154" s="43">
        <f t="array" ref="P154">INDEX(Dados!$1:$350,MATCH($B154,Dados!$N:$N,0),MATCH(P$1,Dados!$1:$1,0))</f>
        <v>0</v>
      </c>
      <c r="Q154" s="43">
        <f t="array" ref="Q154">INDEX(Dados!$1:$350,MATCH($B154,Dados!$N:$N,0),MATCH(Q$1,Dados!$1:$1,0))</f>
        <v>2</v>
      </c>
      <c r="R154" s="43">
        <f t="array" ref="R154">INDEX(Dados!$1:$350,MATCH($B154,Dados!$N:$N,0),MATCH(R$1,Dados!$1:$1,0))</f>
        <v>0</v>
      </c>
      <c r="S154" s="43">
        <f t="array" ref="S154">INDEX(Dados!$1:$350,MATCH($B154,Dados!$N:$N,0),MATCH(S$1,Dados!$1:$1,0))</f>
        <v>2</v>
      </c>
      <c r="T154" s="43">
        <f t="array" ref="T154">INDEX(Dados!$1:$350,MATCH($B154,Dados!$N:$N,0),MATCH(T$1,Dados!$1:$1,0))</f>
        <v>0</v>
      </c>
      <c r="U154" s="43">
        <f t="array" ref="U154">INDEX(Dados!$1:$350,MATCH($B154,Dados!$N:$N,0),MATCH(U$1,Dados!$1:$1,0))</f>
        <v>2</v>
      </c>
      <c r="V154" s="43">
        <f t="array" ref="V154">INDEX(Dados!$1:$350,MATCH($B154,Dados!$N:$N,0),MATCH(V$1,Dados!$1:$1,0))</f>
        <v>0</v>
      </c>
      <c r="W154" s="43">
        <f t="array" ref="W154">INDEX(Dados!$1:$350,MATCH($B154,Dados!$N:$N,0),MATCH(W$1,Dados!$1:$1,0))</f>
        <v>2</v>
      </c>
      <c r="X154" s="43">
        <f t="array" ref="X154">INDEX(Dados!$1:$350,MATCH($B154,Dados!$N:$N,0),MATCH(X$1,Dados!$1:$1,0))</f>
        <v>1</v>
      </c>
      <c r="Y154" s="43">
        <f t="array" ref="Y154">INDEX(Dados!$1:$350,MATCH($B154,Dados!$N:$N,0),MATCH(Y$1,Dados!$1:$1,0))</f>
        <v>2</v>
      </c>
      <c r="Z154" s="43">
        <f t="array" ref="Z154">INDEX(Dados!$1:$350,MATCH($B154,Dados!$N:$N,0),MATCH(Z$1,Dados!$1:$1,0))</f>
        <v>0</v>
      </c>
      <c r="AA154" s="43">
        <f t="array" ref="AA154">INDEX(Dados!$1:$350,MATCH($B154,Dados!$N:$N,0),MATCH(AA$1,Dados!$1:$1,0))</f>
        <v>2</v>
      </c>
      <c r="AB154" s="45">
        <v>0.0</v>
      </c>
      <c r="AC154" s="45">
        <v>2.0</v>
      </c>
      <c r="AD154" s="43">
        <f t="array" ref="AD154">INDEX(Dados!$1:$350,MATCH($B154,Dados!$N:$N,0),MATCH(AD$1,Dados!$1:$1,0))</f>
        <v>80</v>
      </c>
      <c r="AE154" s="43">
        <f t="array" ref="AE154">INDEX(Dados!$1:$350,MATCH($B154,Dados!$N:$N,0),MATCH(AE$1,Dados!$1:$1,0))</f>
        <v>2</v>
      </c>
      <c r="AF154" s="43">
        <f t="array" ref="AF154">INDEX(Dados!$1:$350,MATCH($B154,Dados!$N:$N,0),MATCH(AF$1,Dados!$1:$1,0))</f>
        <v>266</v>
      </c>
      <c r="AG154" s="43">
        <f t="array" ref="AG154">INDEX(Dados!$1:$350,MATCH($B154,Dados!$N:$N,0),MATCH(AG$1,Dados!$1:$1,0))</f>
        <v>2</v>
      </c>
      <c r="AH154" s="43">
        <f t="array" ref="AH154">INDEX(Dados!$1:$350,MATCH($B154,Dados!$N:$N,0),MATCH(AH$1,Dados!$1:$1,0))</f>
        <v>5593</v>
      </c>
      <c r="AI154" s="43">
        <f t="array" ref="AI154">INDEX(Dados!$1:$350,MATCH($B154,Dados!$N:$N,0),MATCH(AI$1,Dados!$1:$1,0))</f>
        <v>2</v>
      </c>
      <c r="AJ154" s="43">
        <f t="array" ref="AJ154">INDEX(Dados!$1:$350,MATCH($B154,Dados!$N:$N,0),MATCH(AJ$1,Dados!$1:$1,0))</f>
        <v>0</v>
      </c>
      <c r="AK154" s="43">
        <f t="array" ref="AK154">INDEX(Dados!$1:$350,MATCH($B154,Dados!$N:$N,0),MATCH(AK$1,Dados!$1:$1,0))</f>
        <v>2</v>
      </c>
      <c r="AL154" s="3">
        <v>0.0</v>
      </c>
      <c r="AM154" s="3">
        <v>2.0</v>
      </c>
      <c r="AN154" s="43">
        <f t="array" ref="AN154">INDEX(Dados!$1:$350,MATCH($B154,Dados!$N:$N,0),MATCH(AN$1,Dados!$1:$1,0))</f>
        <v>0</v>
      </c>
      <c r="AO154" s="43">
        <f t="array" ref="AO154">INDEX(Dados!$1:$350,MATCH($B154,Dados!$N:$N,0),MATCH(AO$1,Dados!$1:$1,0))</f>
        <v>2</v>
      </c>
      <c r="AP154" s="43">
        <f t="array" ref="AP154">INDEX(Dados!$1:$350,MATCH($B154,Dados!$N:$N,0),MATCH(AP$1,Dados!$1:$1,0))</f>
        <v>120</v>
      </c>
      <c r="AQ154" s="43">
        <f t="array" ref="AQ154">INDEX(Dados!$1:$350,MATCH($B154,Dados!$N:$N,0),MATCH(AQ$1,Dados!$1:$1,0))</f>
        <v>2</v>
      </c>
      <c r="AR154" s="43">
        <f t="array" ref="AR154">INDEX(Dados!$1:$350,MATCH($B154,Dados!$N:$N,0),MATCH(AR$1,Dados!$1:$1,0))</f>
        <v>360</v>
      </c>
      <c r="AS154" s="3">
        <v>2.0</v>
      </c>
      <c r="AT154" s="43">
        <f t="array" ref="AT154">INDEX(Dados!$1:$350,MATCH($B154,Dados!$N:$N,0),MATCH(AT$1,Dados!$1:$1,0))</f>
        <v>0</v>
      </c>
      <c r="AU154" s="43">
        <f t="array" ref="AU154">INDEX(Dados!$1:$350,MATCH($B154,Dados!$N:$N,0),MATCH(AU$1,Dados!$1:$1,0))</f>
        <v>2</v>
      </c>
      <c r="AV154" s="43">
        <f t="array" ref="AV154">INDEX(Dados!$1:$350,MATCH($B154,Dados!$N:$N,0),MATCH(AV$1,Dados!$1:$1,0))</f>
        <v>0</v>
      </c>
      <c r="AW154" s="43">
        <f t="array" ref="AW154">INDEX(Dados!$1:$350,MATCH($B154,Dados!$N:$N,0),MATCH(AW$1,Dados!$1:$1,0))</f>
        <v>2</v>
      </c>
      <c r="AX154" s="43">
        <f t="array" ref="AX154">INDEX(Dados!$1:$350,MATCH($B154,Dados!$N:$N,0),MATCH(AX$1,Dados!$1:$1,0))</f>
        <v>0</v>
      </c>
      <c r="AY154" s="43">
        <f t="array" ref="AY154">INDEX(Dados!$1:$350,MATCH($B154,Dados!$N:$N,0),MATCH(AY$1,Dados!$1:$1,0))</f>
        <v>2</v>
      </c>
      <c r="AZ154" s="43">
        <f t="array" ref="AZ154">INDEX(Dados!$1:$350,MATCH($B154,Dados!$N:$N,0),MATCH(AZ$1,Dados!$1:$1,0))</f>
        <v>155</v>
      </c>
      <c r="BA154" s="43">
        <f t="array" ref="BA154">INDEX(Dados!$1:$350,MATCH($B154,Dados!$N:$N,0),MATCH(BA$1,Dados!$1:$1,0))</f>
        <v>2</v>
      </c>
      <c r="BB154" s="43">
        <f t="array" ref="BB154">INDEX(Dados!$1:$350,MATCH($B154,Dados!$N:$N,0),MATCH(BB$1,Dados!$1:$1,0))</f>
        <v>4</v>
      </c>
      <c r="BC154" s="43">
        <f t="array" ref="BC154">INDEX(Dados!$1:$350,MATCH($B154,Dados!$N:$N,0),MATCH(BC$1,Dados!$1:$1,0))</f>
        <v>2</v>
      </c>
      <c r="BD154" s="43">
        <f t="array" ref="BD154">INDEX(Dados!$1:$350,MATCH($B154,Dados!$N:$N,0),MATCH(BD$1,Dados!$1:$1,0))</f>
        <v>3</v>
      </c>
      <c r="BE154" s="43">
        <f t="array" ref="BE154">INDEX(Dados!$1:$350,MATCH($B154,Dados!$N:$N,0),MATCH(BE$1,Dados!$1:$1,0))</f>
        <v>0</v>
      </c>
      <c r="BF154" s="43">
        <f t="array" ref="BF154">INDEX(Dados!$1:$350,MATCH($B154,Dados!$N:$N,0),MATCH(BF$1,Dados!$1:$1,0))</f>
        <v>1</v>
      </c>
      <c r="BG154" s="43">
        <f t="array" ref="BG154">INDEX(Dados!$1:$350,MATCH($B154,Dados!$N:$N,0),MATCH(BG$1,Dados!$1:$1,0))</f>
        <v>0</v>
      </c>
      <c r="BH154" s="43">
        <f t="array" ref="BH154">INDEX(Dados!$1:$350,MATCH($B154,Dados!$N:$N,0),MATCH(BH$1,Dados!$1:$1,0))</f>
        <v>2</v>
      </c>
      <c r="BI154" s="43">
        <f t="array" ref="BI154">INDEX(Dados!$1:$350,MATCH($B154,Dados!$N:$N,0),MATCH(BI$1,Dados!$1:$1,0))</f>
        <v>2</v>
      </c>
    </row>
    <row r="155">
      <c r="A155" s="3">
        <v>5.2661445803E10</v>
      </c>
      <c r="B155" s="3" t="s">
        <v>1506</v>
      </c>
      <c r="C155" s="3" t="s">
        <v>1505</v>
      </c>
      <c r="D155" s="43">
        <f t="array" ref="D155">INDEX(Dados!$1:$350,MATCH($B155,Dados!$N:$N,0),MATCH(D$1,Dados!$1:$1,0))</f>
        <v>18</v>
      </c>
      <c r="E155" s="44" t="s">
        <v>2562</v>
      </c>
      <c r="F155" s="43" t="s">
        <v>92</v>
      </c>
      <c r="G155" s="43">
        <f t="array" ref="G155">INDEX(Dados!$1:$350,MATCH($B155,Dados!$N:$N,0),MATCH(G$1,Dados!$1:$1,0))</f>
        <v>2023</v>
      </c>
      <c r="H155" s="43">
        <f t="array" ref="H155">INDEX(Dados!$1:$350,MATCH($B155,Dados!$N:$N,0),MATCH(H$1,Dados!$1:$1,0))</f>
        <v>4</v>
      </c>
      <c r="I155" s="43">
        <f t="array" ref="I155">INDEX(Dados!$1:$350,MATCH($B155,Dados!$N:$N,0),MATCH(I$1,Dados!$1:$1,0))</f>
        <v>2</v>
      </c>
      <c r="J155" s="43">
        <f t="array" ref="J155">INDEX(Dados!$1:$350,MATCH($B155,Dados!$N:$N,0),MATCH(J$1,Dados!$1:$1,0))</f>
        <v>0</v>
      </c>
      <c r="K155" s="43">
        <f t="array" ref="K155">INDEX(Dados!$1:$350,MATCH($B155,Dados!$N:$N,0),MATCH(K$1,Dados!$1:$1,0))</f>
        <v>2</v>
      </c>
      <c r="L155" s="43">
        <f t="array" ref="L155">INDEX(Dados!$1:$350,MATCH($B155,Dados!$N:$N,0),MATCH(L$1,Dados!$1:$1,0))</f>
        <v>1771</v>
      </c>
      <c r="M155" s="43">
        <f t="array" ref="M155">INDEX(Dados!$1:$350,MATCH($B155,Dados!$N:$N,0),MATCH(M$1,Dados!$1:$1,0))</f>
        <v>2</v>
      </c>
      <c r="N155" s="43">
        <f t="array" ref="N155">INDEX(Dados!$1:$350,MATCH($B155,Dados!$N:$N,0),MATCH(N$1,Dados!$1:$1,0))</f>
        <v>0</v>
      </c>
      <c r="O155" s="43">
        <f t="array" ref="O155">INDEX(Dados!$1:$350,MATCH($B155,Dados!$N:$N,0),MATCH(O$1,Dados!$1:$1,0))</f>
        <v>2</v>
      </c>
      <c r="P155" s="43">
        <f t="array" ref="P155">INDEX(Dados!$1:$350,MATCH($B155,Dados!$N:$N,0),MATCH(P$1,Dados!$1:$1,0))</f>
        <v>0</v>
      </c>
      <c r="Q155" s="43">
        <f t="array" ref="Q155">INDEX(Dados!$1:$350,MATCH($B155,Dados!$N:$N,0),MATCH(Q$1,Dados!$1:$1,0))</f>
        <v>2</v>
      </c>
      <c r="R155" s="43">
        <f t="array" ref="R155">INDEX(Dados!$1:$350,MATCH($B155,Dados!$N:$N,0),MATCH(R$1,Dados!$1:$1,0))</f>
        <v>0</v>
      </c>
      <c r="S155" s="43">
        <f t="array" ref="S155">INDEX(Dados!$1:$350,MATCH($B155,Dados!$N:$N,0),MATCH(S$1,Dados!$1:$1,0))</f>
        <v>2</v>
      </c>
      <c r="T155" s="43">
        <f t="array" ref="T155">INDEX(Dados!$1:$350,MATCH($B155,Dados!$N:$N,0),MATCH(T$1,Dados!$1:$1,0))</f>
        <v>0</v>
      </c>
      <c r="U155" s="43">
        <f t="array" ref="U155">INDEX(Dados!$1:$350,MATCH($B155,Dados!$N:$N,0),MATCH(U$1,Dados!$1:$1,0))</f>
        <v>2</v>
      </c>
      <c r="V155" s="43">
        <f t="array" ref="V155">INDEX(Dados!$1:$350,MATCH($B155,Dados!$N:$N,0),MATCH(V$1,Dados!$1:$1,0))</f>
        <v>0</v>
      </c>
      <c r="W155" s="43">
        <f t="array" ref="W155">INDEX(Dados!$1:$350,MATCH($B155,Dados!$N:$N,0),MATCH(W$1,Dados!$1:$1,0))</f>
        <v>2</v>
      </c>
      <c r="X155" s="43">
        <f t="array" ref="X155">INDEX(Dados!$1:$350,MATCH($B155,Dados!$N:$N,0),MATCH(X$1,Dados!$1:$1,0))</f>
        <v>1</v>
      </c>
      <c r="Y155" s="43">
        <f t="array" ref="Y155">INDEX(Dados!$1:$350,MATCH($B155,Dados!$N:$N,0),MATCH(Y$1,Dados!$1:$1,0))</f>
        <v>2</v>
      </c>
      <c r="Z155" s="43">
        <f t="array" ref="Z155">INDEX(Dados!$1:$350,MATCH($B155,Dados!$N:$N,0),MATCH(Z$1,Dados!$1:$1,0))</f>
        <v>1000</v>
      </c>
      <c r="AA155" s="43">
        <f t="array" ref="AA155">INDEX(Dados!$1:$350,MATCH($B155,Dados!$N:$N,0),MATCH(AA$1,Dados!$1:$1,0))</f>
        <v>2</v>
      </c>
      <c r="AB155" s="45">
        <v>0.0</v>
      </c>
      <c r="AC155" s="45">
        <v>2.0</v>
      </c>
      <c r="AD155" s="43">
        <f t="array" ref="AD155">INDEX(Dados!$1:$350,MATCH($B155,Dados!$N:$N,0),MATCH(AD$1,Dados!$1:$1,0))</f>
        <v>137</v>
      </c>
      <c r="AE155" s="43">
        <f t="array" ref="AE155">INDEX(Dados!$1:$350,MATCH($B155,Dados!$N:$N,0),MATCH(AE$1,Dados!$1:$1,0))</f>
        <v>2</v>
      </c>
      <c r="AF155" s="43">
        <f t="array" ref="AF155">INDEX(Dados!$1:$350,MATCH($B155,Dados!$N:$N,0),MATCH(AF$1,Dados!$1:$1,0))</f>
        <v>227</v>
      </c>
      <c r="AG155" s="43">
        <f t="array" ref="AG155">INDEX(Dados!$1:$350,MATCH($B155,Dados!$N:$N,0),MATCH(AG$1,Dados!$1:$1,0))</f>
        <v>2</v>
      </c>
      <c r="AH155" s="43">
        <f t="array" ref="AH155">INDEX(Dados!$1:$350,MATCH($B155,Dados!$N:$N,0),MATCH(AH$1,Dados!$1:$1,0))</f>
        <v>0</v>
      </c>
      <c r="AI155" s="43">
        <f t="array" ref="AI155">INDEX(Dados!$1:$350,MATCH($B155,Dados!$N:$N,0),MATCH(AI$1,Dados!$1:$1,0))</f>
        <v>2</v>
      </c>
      <c r="AJ155" s="43">
        <f t="array" ref="AJ155">INDEX(Dados!$1:$350,MATCH($B155,Dados!$N:$N,0),MATCH(AJ$1,Dados!$1:$1,0))</f>
        <v>0</v>
      </c>
      <c r="AK155" s="43">
        <f t="array" ref="AK155">INDEX(Dados!$1:$350,MATCH($B155,Dados!$N:$N,0),MATCH(AK$1,Dados!$1:$1,0))</f>
        <v>2</v>
      </c>
      <c r="AL155" s="3">
        <v>0.0</v>
      </c>
      <c r="AM155" s="3">
        <v>2.0</v>
      </c>
      <c r="AN155" s="43">
        <f t="array" ref="AN155">INDEX(Dados!$1:$350,MATCH($B155,Dados!$N:$N,0),MATCH(AN$1,Dados!$1:$1,0))</f>
        <v>120</v>
      </c>
      <c r="AO155" s="43">
        <f t="array" ref="AO155">INDEX(Dados!$1:$350,MATCH($B155,Dados!$N:$N,0),MATCH(AO$1,Dados!$1:$1,0))</f>
        <v>2</v>
      </c>
      <c r="AP155" s="43">
        <f t="array" ref="AP155">INDEX(Dados!$1:$350,MATCH($B155,Dados!$N:$N,0),MATCH(AP$1,Dados!$1:$1,0))</f>
        <v>0</v>
      </c>
      <c r="AQ155" s="43">
        <f t="array" ref="AQ155">INDEX(Dados!$1:$350,MATCH($B155,Dados!$N:$N,0),MATCH(AQ$1,Dados!$1:$1,0))</f>
        <v>2</v>
      </c>
      <c r="AR155" s="43">
        <f t="array" ref="AR155">INDEX(Dados!$1:$350,MATCH($B155,Dados!$N:$N,0),MATCH(AR$1,Dados!$1:$1,0))</f>
        <v>0</v>
      </c>
      <c r="AS155" s="3">
        <v>2.0</v>
      </c>
      <c r="AT155" s="43">
        <f t="array" ref="AT155">INDEX(Dados!$1:$350,MATCH($B155,Dados!$N:$N,0),MATCH(AT$1,Dados!$1:$1,0))</f>
        <v>0</v>
      </c>
      <c r="AU155" s="43">
        <f t="array" ref="AU155">INDEX(Dados!$1:$350,MATCH($B155,Dados!$N:$N,0),MATCH(AU$1,Dados!$1:$1,0))</f>
        <v>2</v>
      </c>
      <c r="AV155" s="43">
        <f t="array" ref="AV155">INDEX(Dados!$1:$350,MATCH($B155,Dados!$N:$N,0),MATCH(AV$1,Dados!$1:$1,0))</f>
        <v>0</v>
      </c>
      <c r="AW155" s="43">
        <f t="array" ref="AW155">INDEX(Dados!$1:$350,MATCH($B155,Dados!$N:$N,0),MATCH(AW$1,Dados!$1:$1,0))</f>
        <v>2</v>
      </c>
      <c r="AX155" s="43">
        <f t="array" ref="AX155">INDEX(Dados!$1:$350,MATCH($B155,Dados!$N:$N,0),MATCH(AX$1,Dados!$1:$1,0))</f>
        <v>0</v>
      </c>
      <c r="AY155" s="43">
        <f t="array" ref="AY155">INDEX(Dados!$1:$350,MATCH($B155,Dados!$N:$N,0),MATCH(AY$1,Dados!$1:$1,0))</f>
        <v>2</v>
      </c>
      <c r="AZ155" s="43">
        <f t="array" ref="AZ155">INDEX(Dados!$1:$350,MATCH($B155,Dados!$N:$N,0),MATCH(AZ$1,Dados!$1:$1,0))</f>
        <v>100</v>
      </c>
      <c r="BA155" s="43">
        <f t="array" ref="BA155">INDEX(Dados!$1:$350,MATCH($B155,Dados!$N:$N,0),MATCH(BA$1,Dados!$1:$1,0))</f>
        <v>2</v>
      </c>
      <c r="BB155" s="43">
        <f t="array" ref="BB155">INDEX(Dados!$1:$350,MATCH($B155,Dados!$N:$N,0),MATCH(BB$1,Dados!$1:$1,0))</f>
        <v>5</v>
      </c>
      <c r="BC155" s="43">
        <f t="array" ref="BC155">INDEX(Dados!$1:$350,MATCH($B155,Dados!$N:$N,0),MATCH(BC$1,Dados!$1:$1,0))</f>
        <v>3</v>
      </c>
      <c r="BD155" s="43">
        <f t="array" ref="BD155">INDEX(Dados!$1:$350,MATCH($B155,Dados!$N:$N,0),MATCH(BD$1,Dados!$1:$1,0))</f>
        <v>2</v>
      </c>
      <c r="BE155" s="43">
        <f t="array" ref="BE155">INDEX(Dados!$1:$350,MATCH($B155,Dados!$N:$N,0),MATCH(BE$1,Dados!$1:$1,0))</f>
        <v>0</v>
      </c>
      <c r="BF155" s="43">
        <f t="array" ref="BF155">INDEX(Dados!$1:$350,MATCH($B155,Dados!$N:$N,0),MATCH(BF$1,Dados!$1:$1,0))</f>
        <v>0</v>
      </c>
      <c r="BG155" s="43">
        <f t="array" ref="BG155">INDEX(Dados!$1:$350,MATCH($B155,Dados!$N:$N,0),MATCH(BG$1,Dados!$1:$1,0))</f>
        <v>0</v>
      </c>
      <c r="BH155" s="43">
        <f t="array" ref="BH155">INDEX(Dados!$1:$350,MATCH($B155,Dados!$N:$N,0),MATCH(BH$1,Dados!$1:$1,0))</f>
        <v>2</v>
      </c>
      <c r="BI155" s="43">
        <f t="array" ref="BI155">INDEX(Dados!$1:$350,MATCH($B155,Dados!$N:$N,0),MATCH(BI$1,Dados!$1:$1,0))</f>
        <v>2</v>
      </c>
    </row>
    <row r="156">
      <c r="A156" s="3">
        <v>3.9839361805E10</v>
      </c>
      <c r="B156" s="3" t="s">
        <v>549</v>
      </c>
      <c r="C156" s="3" t="s">
        <v>548</v>
      </c>
      <c r="D156" s="43">
        <f t="array" ref="D156">INDEX(Dados!$1:$350,MATCH($B156,Dados!$N:$N,0),MATCH(D$1,Dados!$1:$1,0))</f>
        <v>23</v>
      </c>
      <c r="E156" s="44" t="s">
        <v>2562</v>
      </c>
      <c r="F156" s="43" t="s">
        <v>92</v>
      </c>
      <c r="G156" s="43">
        <f t="array" ref="G156">INDEX(Dados!$1:$350,MATCH($B156,Dados!$N:$N,0),MATCH(G$1,Dados!$1:$1,0))</f>
        <v>2022</v>
      </c>
      <c r="H156" s="43">
        <f t="array" ref="H156">INDEX(Dados!$1:$350,MATCH($B156,Dados!$N:$N,0),MATCH(H$1,Dados!$1:$1,0))</f>
        <v>3</v>
      </c>
      <c r="I156" s="43">
        <f t="array" ref="I156">INDEX(Dados!$1:$350,MATCH($B156,Dados!$N:$N,0),MATCH(I$1,Dados!$1:$1,0))</f>
        <v>6</v>
      </c>
      <c r="J156" s="43">
        <f t="array" ref="J156">INDEX(Dados!$1:$350,MATCH($B156,Dados!$N:$N,0),MATCH(J$1,Dados!$1:$1,0))</f>
        <v>0</v>
      </c>
      <c r="K156" s="43">
        <f t="array" ref="K156">INDEX(Dados!$1:$350,MATCH($B156,Dados!$N:$N,0),MATCH(K$1,Dados!$1:$1,0))</f>
        <v>2</v>
      </c>
      <c r="L156" s="43">
        <f t="array" ref="L156">INDEX(Dados!$1:$350,MATCH($B156,Dados!$N:$N,0),MATCH(L$1,Dados!$1:$1,0))</f>
        <v>2500</v>
      </c>
      <c r="M156" s="43">
        <f t="array" ref="M156">INDEX(Dados!$1:$350,MATCH($B156,Dados!$N:$N,0),MATCH(M$1,Dados!$1:$1,0))</f>
        <v>0</v>
      </c>
      <c r="N156" s="43">
        <f t="array" ref="N156">INDEX(Dados!$1:$350,MATCH($B156,Dados!$N:$N,0),MATCH(N$1,Dados!$1:$1,0))</f>
        <v>0</v>
      </c>
      <c r="O156" s="43">
        <f t="array" ref="O156">INDEX(Dados!$1:$350,MATCH($B156,Dados!$N:$N,0),MATCH(O$1,Dados!$1:$1,0))</f>
        <v>2</v>
      </c>
      <c r="P156" s="43">
        <f t="array" ref="P156">INDEX(Dados!$1:$350,MATCH($B156,Dados!$N:$N,0),MATCH(P$1,Dados!$1:$1,0))</f>
        <v>0</v>
      </c>
      <c r="Q156" s="43">
        <f t="array" ref="Q156">INDEX(Dados!$1:$350,MATCH($B156,Dados!$N:$N,0),MATCH(Q$1,Dados!$1:$1,0))</f>
        <v>2</v>
      </c>
      <c r="R156" s="43">
        <f t="array" ref="R156">INDEX(Dados!$1:$350,MATCH($B156,Dados!$N:$N,0),MATCH(R$1,Dados!$1:$1,0))</f>
        <v>0</v>
      </c>
      <c r="S156" s="43">
        <f t="array" ref="S156">INDEX(Dados!$1:$350,MATCH($B156,Dados!$N:$N,0),MATCH(S$1,Dados!$1:$1,0))</f>
        <v>2</v>
      </c>
      <c r="T156" s="43">
        <f t="array" ref="T156">INDEX(Dados!$1:$350,MATCH($B156,Dados!$N:$N,0),MATCH(T$1,Dados!$1:$1,0))</f>
        <v>0</v>
      </c>
      <c r="U156" s="43">
        <f t="array" ref="U156">INDEX(Dados!$1:$350,MATCH($B156,Dados!$N:$N,0),MATCH(U$1,Dados!$1:$1,0))</f>
        <v>2</v>
      </c>
      <c r="V156" s="43">
        <f t="array" ref="V156">INDEX(Dados!$1:$350,MATCH($B156,Dados!$N:$N,0),MATCH(V$1,Dados!$1:$1,0))</f>
        <v>0</v>
      </c>
      <c r="W156" s="43">
        <f t="array" ref="W156">INDEX(Dados!$1:$350,MATCH($B156,Dados!$N:$N,0),MATCH(W$1,Dados!$1:$1,0))</f>
        <v>2</v>
      </c>
      <c r="X156" s="43">
        <f t="array" ref="X156">INDEX(Dados!$1:$350,MATCH($B156,Dados!$N:$N,0),MATCH(X$1,Dados!$1:$1,0))</f>
        <v>1</v>
      </c>
      <c r="Y156" s="43">
        <f t="array" ref="Y156">INDEX(Dados!$1:$350,MATCH($B156,Dados!$N:$N,0),MATCH(Y$1,Dados!$1:$1,0))</f>
        <v>2</v>
      </c>
      <c r="Z156" s="43">
        <f t="array" ref="Z156">INDEX(Dados!$1:$350,MATCH($B156,Dados!$N:$N,0),MATCH(Z$1,Dados!$1:$1,0))</f>
        <v>0</v>
      </c>
      <c r="AA156" s="43">
        <f t="array" ref="AA156">INDEX(Dados!$1:$350,MATCH($B156,Dados!$N:$N,0),MATCH(AA$1,Dados!$1:$1,0))</f>
        <v>2</v>
      </c>
      <c r="AB156" s="45">
        <v>0.0</v>
      </c>
      <c r="AC156" s="45">
        <v>2.0</v>
      </c>
      <c r="AD156" s="43">
        <f t="array" ref="AD156">INDEX(Dados!$1:$350,MATCH($B156,Dados!$N:$N,0),MATCH(AD$1,Dados!$1:$1,0))</f>
        <v>129</v>
      </c>
      <c r="AE156" s="43">
        <f t="array" ref="AE156">INDEX(Dados!$1:$350,MATCH($B156,Dados!$N:$N,0),MATCH(AE$1,Dados!$1:$1,0))</f>
        <v>2</v>
      </c>
      <c r="AF156" s="43">
        <f t="array" ref="AF156">INDEX(Dados!$1:$350,MATCH($B156,Dados!$N:$N,0),MATCH(AF$1,Dados!$1:$1,0))</f>
        <v>200</v>
      </c>
      <c r="AG156" s="43">
        <f t="array" ref="AG156">INDEX(Dados!$1:$350,MATCH($B156,Dados!$N:$N,0),MATCH(AG$1,Dados!$1:$1,0))</f>
        <v>0</v>
      </c>
      <c r="AH156" s="43">
        <f t="array" ref="AH156">INDEX(Dados!$1:$350,MATCH($B156,Dados!$N:$N,0),MATCH(AH$1,Dados!$1:$1,0))</f>
        <v>1000</v>
      </c>
      <c r="AI156" s="43">
        <f t="array" ref="AI156">INDEX(Dados!$1:$350,MATCH($B156,Dados!$N:$N,0),MATCH(AI$1,Dados!$1:$1,0))</f>
        <v>0</v>
      </c>
      <c r="AJ156" s="43">
        <f t="array" ref="AJ156">INDEX(Dados!$1:$350,MATCH($B156,Dados!$N:$N,0),MATCH(AJ$1,Dados!$1:$1,0))</f>
        <v>0</v>
      </c>
      <c r="AK156" s="43">
        <f t="array" ref="AK156">INDEX(Dados!$1:$350,MATCH($B156,Dados!$N:$N,0),MATCH(AK$1,Dados!$1:$1,0))</f>
        <v>2</v>
      </c>
      <c r="AL156" s="3">
        <v>0.0</v>
      </c>
      <c r="AM156" s="3">
        <v>2.0</v>
      </c>
      <c r="AN156" s="43">
        <f t="array" ref="AN156">INDEX(Dados!$1:$350,MATCH($B156,Dados!$N:$N,0),MATCH(AN$1,Dados!$1:$1,0))</f>
        <v>69</v>
      </c>
      <c r="AO156" s="43">
        <f t="array" ref="AO156">INDEX(Dados!$1:$350,MATCH($B156,Dados!$N:$N,0),MATCH(AO$1,Dados!$1:$1,0))</f>
        <v>0</v>
      </c>
      <c r="AP156" s="43">
        <f t="array" ref="AP156">INDEX(Dados!$1:$350,MATCH($B156,Dados!$N:$N,0),MATCH(AP$1,Dados!$1:$1,0))</f>
        <v>120</v>
      </c>
      <c r="AQ156" s="43">
        <f t="array" ref="AQ156">INDEX(Dados!$1:$350,MATCH($B156,Dados!$N:$N,0),MATCH(AQ$1,Dados!$1:$1,0))</f>
        <v>0</v>
      </c>
      <c r="AR156" s="43">
        <f t="array" ref="AR156">INDEX(Dados!$1:$350,MATCH($B156,Dados!$N:$N,0),MATCH(AR$1,Dados!$1:$1,0))</f>
        <v>400</v>
      </c>
      <c r="AS156" s="3">
        <v>2.0</v>
      </c>
      <c r="AT156" s="43">
        <f t="array" ref="AT156">INDEX(Dados!$1:$350,MATCH($B156,Dados!$N:$N,0),MATCH(AT$1,Dados!$1:$1,0))</f>
        <v>650</v>
      </c>
      <c r="AU156" s="43">
        <f t="array" ref="AU156">INDEX(Dados!$1:$350,MATCH($B156,Dados!$N:$N,0),MATCH(AU$1,Dados!$1:$1,0))</f>
        <v>0</v>
      </c>
      <c r="AV156" s="43">
        <f t="array" ref="AV156">INDEX(Dados!$1:$350,MATCH($B156,Dados!$N:$N,0),MATCH(AV$1,Dados!$1:$1,0))</f>
        <v>0</v>
      </c>
      <c r="AW156" s="43">
        <f t="array" ref="AW156">INDEX(Dados!$1:$350,MATCH($B156,Dados!$N:$N,0),MATCH(AW$1,Dados!$1:$1,0))</f>
        <v>2</v>
      </c>
      <c r="AX156" s="43">
        <f t="array" ref="AX156">INDEX(Dados!$1:$350,MATCH($B156,Dados!$N:$N,0),MATCH(AX$1,Dados!$1:$1,0))</f>
        <v>0</v>
      </c>
      <c r="AY156" s="43">
        <f t="array" ref="AY156">INDEX(Dados!$1:$350,MATCH($B156,Dados!$N:$N,0),MATCH(AY$1,Dados!$1:$1,0))</f>
        <v>2</v>
      </c>
      <c r="AZ156" s="43">
        <f t="array" ref="AZ156">INDEX(Dados!$1:$350,MATCH($B156,Dados!$N:$N,0),MATCH(AZ$1,Dados!$1:$1,0))</f>
        <v>200</v>
      </c>
      <c r="BA156" s="43">
        <f t="array" ref="BA156">INDEX(Dados!$1:$350,MATCH($B156,Dados!$N:$N,0),MATCH(BA$1,Dados!$1:$1,0))</f>
        <v>2</v>
      </c>
      <c r="BB156" s="43">
        <f t="array" ref="BB156">INDEX(Dados!$1:$350,MATCH($B156,Dados!$N:$N,0),MATCH(BB$1,Dados!$1:$1,0))</f>
        <v>7</v>
      </c>
      <c r="BC156" s="43">
        <f t="array" ref="BC156">INDEX(Dados!$1:$350,MATCH($B156,Dados!$N:$N,0),MATCH(BC$1,Dados!$1:$1,0))</f>
        <v>4</v>
      </c>
      <c r="BD156" s="43">
        <f t="array" ref="BD156">INDEX(Dados!$1:$350,MATCH($B156,Dados!$N:$N,0),MATCH(BD$1,Dados!$1:$1,0))</f>
        <v>1</v>
      </c>
      <c r="BE156" s="43">
        <f t="array" ref="BE156">INDEX(Dados!$1:$350,MATCH($B156,Dados!$N:$N,0),MATCH(BE$1,Dados!$1:$1,0))</f>
        <v>0</v>
      </c>
      <c r="BF156" s="43">
        <f t="array" ref="BF156">INDEX(Dados!$1:$350,MATCH($B156,Dados!$N:$N,0),MATCH(BF$1,Dados!$1:$1,0))</f>
        <v>1</v>
      </c>
      <c r="BG156" s="43">
        <f t="array" ref="BG156">INDEX(Dados!$1:$350,MATCH($B156,Dados!$N:$N,0),MATCH(BG$1,Dados!$1:$1,0))</f>
        <v>0</v>
      </c>
      <c r="BH156" s="43">
        <f t="array" ref="BH156">INDEX(Dados!$1:$350,MATCH($B156,Dados!$N:$N,0),MATCH(BH$1,Dados!$1:$1,0))</f>
        <v>1</v>
      </c>
      <c r="BI156" s="43">
        <f t="array" ref="BI156">INDEX(Dados!$1:$350,MATCH($B156,Dados!$N:$N,0),MATCH(BI$1,Dados!$1:$1,0))</f>
        <v>2</v>
      </c>
    </row>
    <row r="157">
      <c r="A157" s="3">
        <v>5.2663583863E10</v>
      </c>
      <c r="B157" s="3" t="s">
        <v>1199</v>
      </c>
      <c r="C157" s="3" t="s">
        <v>1198</v>
      </c>
      <c r="D157" s="43">
        <f t="array" ref="D157">INDEX(Dados!$1:$350,MATCH($B157,Dados!$N:$N,0),MATCH(D$1,Dados!$1:$1,0))</f>
        <v>19</v>
      </c>
      <c r="E157" s="44" t="s">
        <v>2562</v>
      </c>
      <c r="F157" s="43" t="s">
        <v>92</v>
      </c>
      <c r="G157" s="43">
        <f t="array" ref="G157">INDEX(Dados!$1:$350,MATCH($B157,Dados!$N:$N,0),MATCH(G$1,Dados!$1:$1,0))</f>
        <v>2023</v>
      </c>
      <c r="H157" s="43">
        <f t="array" ref="H157">INDEX(Dados!$1:$350,MATCH($B157,Dados!$N:$N,0),MATCH(H$1,Dados!$1:$1,0))</f>
        <v>3</v>
      </c>
      <c r="I157" s="43">
        <f t="array" ref="I157">INDEX(Dados!$1:$350,MATCH($B157,Dados!$N:$N,0),MATCH(I$1,Dados!$1:$1,0))</f>
        <v>2</v>
      </c>
      <c r="J157" s="43">
        <f t="array" ref="J157">INDEX(Dados!$1:$350,MATCH($B157,Dados!$N:$N,0),MATCH(J$1,Dados!$1:$1,0))</f>
        <v>600</v>
      </c>
      <c r="K157" s="43">
        <f t="array" ref="K157">INDEX(Dados!$1:$350,MATCH($B157,Dados!$N:$N,0),MATCH(K$1,Dados!$1:$1,0))</f>
        <v>0</v>
      </c>
      <c r="L157" s="43">
        <f t="array" ref="L157">INDEX(Dados!$1:$350,MATCH($B157,Dados!$N:$N,0),MATCH(L$1,Dados!$1:$1,0))</f>
        <v>0</v>
      </c>
      <c r="M157" s="43">
        <f t="array" ref="M157">INDEX(Dados!$1:$350,MATCH($B157,Dados!$N:$N,0),MATCH(M$1,Dados!$1:$1,0))</f>
        <v>2</v>
      </c>
      <c r="N157" s="43">
        <f t="array" ref="N157">INDEX(Dados!$1:$350,MATCH($B157,Dados!$N:$N,0),MATCH(N$1,Dados!$1:$1,0))</f>
        <v>0</v>
      </c>
      <c r="O157" s="43">
        <f t="array" ref="O157">INDEX(Dados!$1:$350,MATCH($B157,Dados!$N:$N,0),MATCH(O$1,Dados!$1:$1,0))</f>
        <v>2</v>
      </c>
      <c r="P157" s="43">
        <f t="array" ref="P157">INDEX(Dados!$1:$350,MATCH($B157,Dados!$N:$N,0),MATCH(P$1,Dados!$1:$1,0))</f>
        <v>0</v>
      </c>
      <c r="Q157" s="43">
        <f t="array" ref="Q157">INDEX(Dados!$1:$350,MATCH($B157,Dados!$N:$N,0),MATCH(Q$1,Dados!$1:$1,0))</f>
        <v>2</v>
      </c>
      <c r="R157" s="43">
        <f t="array" ref="R157">INDEX(Dados!$1:$350,MATCH($B157,Dados!$N:$N,0),MATCH(R$1,Dados!$1:$1,0))</f>
        <v>0</v>
      </c>
      <c r="S157" s="43">
        <f t="array" ref="S157">INDEX(Dados!$1:$350,MATCH($B157,Dados!$N:$N,0),MATCH(S$1,Dados!$1:$1,0))</f>
        <v>2</v>
      </c>
      <c r="T157" s="43">
        <f t="array" ref="T157">INDEX(Dados!$1:$350,MATCH($B157,Dados!$N:$N,0),MATCH(T$1,Dados!$1:$1,0))</f>
        <v>0</v>
      </c>
      <c r="U157" s="43">
        <f t="array" ref="U157">INDEX(Dados!$1:$350,MATCH($B157,Dados!$N:$N,0),MATCH(U$1,Dados!$1:$1,0))</f>
        <v>2</v>
      </c>
      <c r="V157" s="43">
        <f t="array" ref="V157">INDEX(Dados!$1:$350,MATCH($B157,Dados!$N:$N,0),MATCH(V$1,Dados!$1:$1,0))</f>
        <v>2993</v>
      </c>
      <c r="W157" s="43">
        <f t="array" ref="W157">INDEX(Dados!$1:$350,MATCH($B157,Dados!$N:$N,0),MATCH(W$1,Dados!$1:$1,0))</f>
        <v>2</v>
      </c>
      <c r="X157" s="43">
        <f t="array" ref="X157">INDEX(Dados!$1:$350,MATCH($B157,Dados!$N:$N,0),MATCH(X$1,Dados!$1:$1,0))</f>
        <v>1</v>
      </c>
      <c r="Y157" s="43">
        <f t="array" ref="Y157">INDEX(Dados!$1:$350,MATCH($B157,Dados!$N:$N,0),MATCH(Y$1,Dados!$1:$1,0))</f>
        <v>1</v>
      </c>
      <c r="Z157" s="43">
        <f t="array" ref="Z157">INDEX(Dados!$1:$350,MATCH($B157,Dados!$N:$N,0),MATCH(Z$1,Dados!$1:$1,0))</f>
        <v>0</v>
      </c>
      <c r="AA157" s="43">
        <f t="array" ref="AA157">INDEX(Dados!$1:$350,MATCH($B157,Dados!$N:$N,0),MATCH(AA$1,Dados!$1:$1,0))</f>
        <v>2</v>
      </c>
      <c r="AB157" s="45">
        <v>0.0</v>
      </c>
      <c r="AC157" s="45">
        <v>2.0</v>
      </c>
      <c r="AD157" s="43">
        <f t="array" ref="AD157">INDEX(Dados!$1:$350,MATCH($B157,Dados!$N:$N,0),MATCH(AD$1,Dados!$1:$1,0))</f>
        <v>74</v>
      </c>
      <c r="AE157" s="43">
        <f t="array" ref="AE157">INDEX(Dados!$1:$350,MATCH($B157,Dados!$N:$N,0),MATCH(AE$1,Dados!$1:$1,0))</f>
        <v>2</v>
      </c>
      <c r="AF157" s="43">
        <f t="array" ref="AF157">INDEX(Dados!$1:$350,MATCH($B157,Dados!$N:$N,0),MATCH(AF$1,Dados!$1:$1,0))</f>
        <v>344</v>
      </c>
      <c r="AG157" s="43">
        <f t="array" ref="AG157">INDEX(Dados!$1:$350,MATCH($B157,Dados!$N:$N,0),MATCH(AG$1,Dados!$1:$1,0))</f>
        <v>2</v>
      </c>
      <c r="AH157" s="43">
        <f t="array" ref="AH157">INDEX(Dados!$1:$350,MATCH($B157,Dados!$N:$N,0),MATCH(AH$1,Dados!$1:$1,0))</f>
        <v>0</v>
      </c>
      <c r="AI157" s="43">
        <f t="array" ref="AI157">INDEX(Dados!$1:$350,MATCH($B157,Dados!$N:$N,0),MATCH(AI$1,Dados!$1:$1,0))</f>
        <v>2</v>
      </c>
      <c r="AJ157" s="43">
        <f t="array" ref="AJ157">INDEX(Dados!$1:$350,MATCH($B157,Dados!$N:$N,0),MATCH(AJ$1,Dados!$1:$1,0))</f>
        <v>0</v>
      </c>
      <c r="AK157" s="43">
        <f t="array" ref="AK157">INDEX(Dados!$1:$350,MATCH($B157,Dados!$N:$N,0),MATCH(AK$1,Dados!$1:$1,0))</f>
        <v>2</v>
      </c>
      <c r="AL157" s="3">
        <v>0.0</v>
      </c>
      <c r="AM157" s="3">
        <v>2.0</v>
      </c>
      <c r="AN157" s="43">
        <f t="array" ref="AN157">INDEX(Dados!$1:$350,MATCH($B157,Dados!$N:$N,0),MATCH(AN$1,Dados!$1:$1,0))</f>
        <v>60</v>
      </c>
      <c r="AO157" s="43">
        <f t="array" ref="AO157">INDEX(Dados!$1:$350,MATCH($B157,Dados!$N:$N,0),MATCH(AO$1,Dados!$1:$1,0))</f>
        <v>2</v>
      </c>
      <c r="AP157" s="43">
        <f t="array" ref="AP157">INDEX(Dados!$1:$350,MATCH($B157,Dados!$N:$N,0),MATCH(AP$1,Dados!$1:$1,0))</f>
        <v>135</v>
      </c>
      <c r="AQ157" s="43">
        <f t="array" ref="AQ157">INDEX(Dados!$1:$350,MATCH($B157,Dados!$N:$N,0),MATCH(AQ$1,Dados!$1:$1,0))</f>
        <v>2</v>
      </c>
      <c r="AR157" s="43">
        <f t="array" ref="AR157">INDEX(Dados!$1:$350,MATCH($B157,Dados!$N:$N,0),MATCH(AR$1,Dados!$1:$1,0))</f>
        <v>400</v>
      </c>
      <c r="AS157" s="3">
        <v>2.0</v>
      </c>
      <c r="AT157" s="43">
        <f t="array" ref="AT157">INDEX(Dados!$1:$350,MATCH($B157,Dados!$N:$N,0),MATCH(AT$1,Dados!$1:$1,0))</f>
        <v>0</v>
      </c>
      <c r="AU157" s="43">
        <f t="array" ref="AU157">INDEX(Dados!$1:$350,MATCH($B157,Dados!$N:$N,0),MATCH(AU$1,Dados!$1:$1,0))</f>
        <v>2</v>
      </c>
      <c r="AV157" s="43">
        <f t="array" ref="AV157">INDEX(Dados!$1:$350,MATCH($B157,Dados!$N:$N,0),MATCH(AV$1,Dados!$1:$1,0))</f>
        <v>0</v>
      </c>
      <c r="AW157" s="43">
        <f t="array" ref="AW157">INDEX(Dados!$1:$350,MATCH($B157,Dados!$N:$N,0),MATCH(AW$1,Dados!$1:$1,0))</f>
        <v>2</v>
      </c>
      <c r="AX157" s="43">
        <f t="array" ref="AX157">INDEX(Dados!$1:$350,MATCH($B157,Dados!$N:$N,0),MATCH(AX$1,Dados!$1:$1,0))</f>
        <v>0</v>
      </c>
      <c r="AY157" s="43">
        <f t="array" ref="AY157">INDEX(Dados!$1:$350,MATCH($B157,Dados!$N:$N,0),MATCH(AY$1,Dados!$1:$1,0))</f>
        <v>2</v>
      </c>
      <c r="AZ157" s="43">
        <f t="array" ref="AZ157">INDEX(Dados!$1:$350,MATCH($B157,Dados!$N:$N,0),MATCH(AZ$1,Dados!$1:$1,0))</f>
        <v>1300</v>
      </c>
      <c r="BA157" s="43">
        <f t="array" ref="BA157">INDEX(Dados!$1:$350,MATCH($B157,Dados!$N:$N,0),MATCH(BA$1,Dados!$1:$1,0))</f>
        <v>0</v>
      </c>
      <c r="BB157" s="43">
        <f t="array" ref="BB157">INDEX(Dados!$1:$350,MATCH($B157,Dados!$N:$N,0),MATCH(BB$1,Dados!$1:$1,0))</f>
        <v>2</v>
      </c>
      <c r="BC157" s="43">
        <f t="array" ref="BC157">INDEX(Dados!$1:$350,MATCH($B157,Dados!$N:$N,0),MATCH(BC$1,Dados!$1:$1,0))</f>
        <v>5</v>
      </c>
      <c r="BD157" s="43">
        <f t="array" ref="BD157">INDEX(Dados!$1:$350,MATCH($B157,Dados!$N:$N,0),MATCH(BD$1,Dados!$1:$1,0))</f>
        <v>1</v>
      </c>
      <c r="BE157" s="43">
        <f t="array" ref="BE157">INDEX(Dados!$1:$350,MATCH($B157,Dados!$N:$N,0),MATCH(BE$1,Dados!$1:$1,0))</f>
        <v>0</v>
      </c>
      <c r="BF157" s="43">
        <f t="array" ref="BF157">INDEX(Dados!$1:$350,MATCH($B157,Dados!$N:$N,0),MATCH(BF$1,Dados!$1:$1,0))</f>
        <v>1</v>
      </c>
      <c r="BG157" s="43">
        <f t="array" ref="BG157">INDEX(Dados!$1:$350,MATCH($B157,Dados!$N:$N,0),MATCH(BG$1,Dados!$1:$1,0))</f>
        <v>0</v>
      </c>
      <c r="BH157" s="43">
        <f t="array" ref="BH157">INDEX(Dados!$1:$350,MATCH($B157,Dados!$N:$N,0),MATCH(BH$1,Dados!$1:$1,0))</f>
        <v>2</v>
      </c>
      <c r="BI157" s="43">
        <f t="array" ref="BI157">INDEX(Dados!$1:$350,MATCH($B157,Dados!$N:$N,0),MATCH(BI$1,Dados!$1:$1,0))</f>
        <v>2</v>
      </c>
    </row>
    <row r="158">
      <c r="A158" s="3">
        <v>4.445875783E10</v>
      </c>
      <c r="B158" s="3" t="s">
        <v>1056</v>
      </c>
      <c r="C158" s="3" t="s">
        <v>1055</v>
      </c>
      <c r="D158" s="43">
        <f t="array" ref="D158">INDEX(Dados!$1:$350,MATCH($B158,Dados!$N:$N,0),MATCH(D$1,Dados!$1:$1,0))</f>
        <v>20</v>
      </c>
      <c r="E158" s="44" t="s">
        <v>2562</v>
      </c>
      <c r="F158" s="43" t="s">
        <v>92</v>
      </c>
      <c r="G158" s="43">
        <f t="array" ref="G158">INDEX(Dados!$1:$350,MATCH($B158,Dados!$N:$N,0),MATCH(G$1,Dados!$1:$1,0))</f>
        <v>2023</v>
      </c>
      <c r="H158" s="43">
        <f t="array" ref="H158">INDEX(Dados!$1:$350,MATCH($B158,Dados!$N:$N,0),MATCH(H$1,Dados!$1:$1,0))</f>
        <v>2</v>
      </c>
      <c r="I158" s="43">
        <f t="array" ref="I158">INDEX(Dados!$1:$350,MATCH($B158,Dados!$N:$N,0),MATCH(I$1,Dados!$1:$1,0))</f>
        <v>4</v>
      </c>
      <c r="J158" s="43">
        <f t="array" ref="J158">INDEX(Dados!$1:$350,MATCH($B158,Dados!$N:$N,0),MATCH(J$1,Dados!$1:$1,0))</f>
        <v>0</v>
      </c>
      <c r="K158" s="43">
        <f t="array" ref="K158">INDEX(Dados!$1:$350,MATCH($B158,Dados!$N:$N,0),MATCH(K$1,Dados!$1:$1,0))</f>
        <v>2</v>
      </c>
      <c r="L158" s="43">
        <f t="array" ref="L158">INDEX(Dados!$1:$350,MATCH($B158,Dados!$N:$N,0),MATCH(L$1,Dados!$1:$1,0))</f>
        <v>2000</v>
      </c>
      <c r="M158" s="43">
        <f t="array" ref="M158">INDEX(Dados!$1:$350,MATCH($B158,Dados!$N:$N,0),MATCH(M$1,Dados!$1:$1,0))</f>
        <v>2</v>
      </c>
      <c r="N158" s="43">
        <f t="array" ref="N158">INDEX(Dados!$1:$350,MATCH($B158,Dados!$N:$N,0),MATCH(N$1,Dados!$1:$1,0))</f>
        <v>2000</v>
      </c>
      <c r="O158" s="43">
        <f t="array" ref="O158">INDEX(Dados!$1:$350,MATCH($B158,Dados!$N:$N,0),MATCH(O$1,Dados!$1:$1,0))</f>
        <v>2</v>
      </c>
      <c r="P158" s="43">
        <f t="array" ref="P158">INDEX(Dados!$1:$350,MATCH($B158,Dados!$N:$N,0),MATCH(P$1,Dados!$1:$1,0))</f>
        <v>0</v>
      </c>
      <c r="Q158" s="43">
        <f t="array" ref="Q158">INDEX(Dados!$1:$350,MATCH($B158,Dados!$N:$N,0),MATCH(Q$1,Dados!$1:$1,0))</f>
        <v>2</v>
      </c>
      <c r="R158" s="43">
        <f t="array" ref="R158">INDEX(Dados!$1:$350,MATCH($B158,Dados!$N:$N,0),MATCH(R$1,Dados!$1:$1,0))</f>
        <v>0</v>
      </c>
      <c r="S158" s="43">
        <f t="array" ref="S158">INDEX(Dados!$1:$350,MATCH($B158,Dados!$N:$N,0),MATCH(S$1,Dados!$1:$1,0))</f>
        <v>2</v>
      </c>
      <c r="T158" s="43">
        <f t="array" ref="T158">INDEX(Dados!$1:$350,MATCH($B158,Dados!$N:$N,0),MATCH(T$1,Dados!$1:$1,0))</f>
        <v>0</v>
      </c>
      <c r="U158" s="43">
        <f t="array" ref="U158">INDEX(Dados!$1:$350,MATCH($B158,Dados!$N:$N,0),MATCH(U$1,Dados!$1:$1,0))</f>
        <v>2</v>
      </c>
      <c r="V158" s="43">
        <f t="array" ref="V158">INDEX(Dados!$1:$350,MATCH($B158,Dados!$N:$N,0),MATCH(V$1,Dados!$1:$1,0))</f>
        <v>0</v>
      </c>
      <c r="W158" s="43">
        <f t="array" ref="W158">INDEX(Dados!$1:$350,MATCH($B158,Dados!$N:$N,0),MATCH(W$1,Dados!$1:$1,0))</f>
        <v>2</v>
      </c>
      <c r="X158" s="43">
        <f t="array" ref="X158">INDEX(Dados!$1:$350,MATCH($B158,Dados!$N:$N,0),MATCH(X$1,Dados!$1:$1,0))</f>
        <v>1</v>
      </c>
      <c r="Y158" s="43">
        <f t="array" ref="Y158">INDEX(Dados!$1:$350,MATCH($B158,Dados!$N:$N,0),MATCH(Y$1,Dados!$1:$1,0))</f>
        <v>2</v>
      </c>
      <c r="Z158" s="43">
        <f t="array" ref="Z158">INDEX(Dados!$1:$350,MATCH($B158,Dados!$N:$N,0),MATCH(Z$1,Dados!$1:$1,0))</f>
        <v>0</v>
      </c>
      <c r="AA158" s="43">
        <f t="array" ref="AA158">INDEX(Dados!$1:$350,MATCH($B158,Dados!$N:$N,0),MATCH(AA$1,Dados!$1:$1,0))</f>
        <v>2</v>
      </c>
      <c r="AB158" s="45">
        <v>0.0</v>
      </c>
      <c r="AC158" s="45">
        <v>2.0</v>
      </c>
      <c r="AD158" s="43">
        <f t="array" ref="AD158">INDEX(Dados!$1:$350,MATCH($B158,Dados!$N:$N,0),MATCH(AD$1,Dados!$1:$1,0))</f>
        <v>68</v>
      </c>
      <c r="AE158" s="43">
        <f t="array" ref="AE158">INDEX(Dados!$1:$350,MATCH($B158,Dados!$N:$N,0),MATCH(AE$1,Dados!$1:$1,0))</f>
        <v>2</v>
      </c>
      <c r="AF158" s="43">
        <f t="array" ref="AF158">INDEX(Dados!$1:$350,MATCH($B158,Dados!$N:$N,0),MATCH(AF$1,Dados!$1:$1,0))</f>
        <v>471</v>
      </c>
      <c r="AG158" s="43">
        <f t="array" ref="AG158">INDEX(Dados!$1:$350,MATCH($B158,Dados!$N:$N,0),MATCH(AG$1,Dados!$1:$1,0))</f>
        <v>2</v>
      </c>
      <c r="AH158" s="43">
        <f t="array" ref="AH158">INDEX(Dados!$1:$350,MATCH($B158,Dados!$N:$N,0),MATCH(AH$1,Dados!$1:$1,0))</f>
        <v>759</v>
      </c>
      <c r="AI158" s="43">
        <f t="array" ref="AI158">INDEX(Dados!$1:$350,MATCH($B158,Dados!$N:$N,0),MATCH(AI$1,Dados!$1:$1,0))</f>
        <v>2</v>
      </c>
      <c r="AJ158" s="43">
        <f t="array" ref="AJ158">INDEX(Dados!$1:$350,MATCH($B158,Dados!$N:$N,0),MATCH(AJ$1,Dados!$1:$1,0))</f>
        <v>495</v>
      </c>
      <c r="AK158" s="43">
        <f t="array" ref="AK158">INDEX(Dados!$1:$350,MATCH($B158,Dados!$N:$N,0),MATCH(AK$1,Dados!$1:$1,0))</f>
        <v>2</v>
      </c>
      <c r="AL158" s="3">
        <v>0.0</v>
      </c>
      <c r="AM158" s="3">
        <v>2.0</v>
      </c>
      <c r="AN158" s="43">
        <f t="array" ref="AN158">INDEX(Dados!$1:$350,MATCH($B158,Dados!$N:$N,0),MATCH(AN$1,Dados!$1:$1,0))</f>
        <v>0</v>
      </c>
      <c r="AO158" s="43">
        <f t="array" ref="AO158">INDEX(Dados!$1:$350,MATCH($B158,Dados!$N:$N,0),MATCH(AO$1,Dados!$1:$1,0))</f>
        <v>2</v>
      </c>
      <c r="AP158" s="43">
        <f t="array" ref="AP158">INDEX(Dados!$1:$350,MATCH($B158,Dados!$N:$N,0),MATCH(AP$1,Dados!$1:$1,0))</f>
        <v>128</v>
      </c>
      <c r="AQ158" s="43">
        <f t="array" ref="AQ158">INDEX(Dados!$1:$350,MATCH($B158,Dados!$N:$N,0),MATCH(AQ$1,Dados!$1:$1,0))</f>
        <v>2</v>
      </c>
      <c r="AR158" s="43">
        <f t="array" ref="AR158">INDEX(Dados!$1:$350,MATCH($B158,Dados!$N:$N,0),MATCH(AR$1,Dados!$1:$1,0))</f>
        <v>80</v>
      </c>
      <c r="AS158" s="3">
        <v>2.0</v>
      </c>
      <c r="AT158" s="43">
        <f t="array" ref="AT158">INDEX(Dados!$1:$350,MATCH($B158,Dados!$N:$N,0),MATCH(AT$1,Dados!$1:$1,0))</f>
        <v>0</v>
      </c>
      <c r="AU158" s="43">
        <f t="array" ref="AU158">INDEX(Dados!$1:$350,MATCH($B158,Dados!$N:$N,0),MATCH(AU$1,Dados!$1:$1,0))</f>
        <v>2</v>
      </c>
      <c r="AV158" s="43">
        <f t="array" ref="AV158">INDEX(Dados!$1:$350,MATCH($B158,Dados!$N:$N,0),MATCH(AV$1,Dados!$1:$1,0))</f>
        <v>0</v>
      </c>
      <c r="AW158" s="43">
        <f t="array" ref="AW158">INDEX(Dados!$1:$350,MATCH($B158,Dados!$N:$N,0),MATCH(AW$1,Dados!$1:$1,0))</f>
        <v>2</v>
      </c>
      <c r="AX158" s="43">
        <f t="array" ref="AX158">INDEX(Dados!$1:$350,MATCH($B158,Dados!$N:$N,0),MATCH(AX$1,Dados!$1:$1,0))</f>
        <v>0</v>
      </c>
      <c r="AY158" s="43">
        <f t="array" ref="AY158">INDEX(Dados!$1:$350,MATCH($B158,Dados!$N:$N,0),MATCH(AY$1,Dados!$1:$1,0))</f>
        <v>2</v>
      </c>
      <c r="AZ158" s="43">
        <f t="array" ref="AZ158">INDEX(Dados!$1:$350,MATCH($B158,Dados!$N:$N,0),MATCH(AZ$1,Dados!$1:$1,0))</f>
        <v>296</v>
      </c>
      <c r="BA158" s="43">
        <f t="array" ref="BA158">INDEX(Dados!$1:$350,MATCH($B158,Dados!$N:$N,0),MATCH(BA$1,Dados!$1:$1,0))</f>
        <v>2</v>
      </c>
      <c r="BB158" s="43">
        <f t="array" ref="BB158">INDEX(Dados!$1:$350,MATCH($B158,Dados!$N:$N,0),MATCH(BB$1,Dados!$1:$1,0))</f>
        <v>7</v>
      </c>
      <c r="BC158" s="43">
        <f t="array" ref="BC158">INDEX(Dados!$1:$350,MATCH($B158,Dados!$N:$N,0),MATCH(BC$1,Dados!$1:$1,0))</f>
        <v>3</v>
      </c>
      <c r="BD158" s="43">
        <f t="array" ref="BD158">INDEX(Dados!$1:$350,MATCH($B158,Dados!$N:$N,0),MATCH(BD$1,Dados!$1:$1,0))</f>
        <v>1</v>
      </c>
      <c r="BE158" s="43">
        <f t="array" ref="BE158">INDEX(Dados!$1:$350,MATCH($B158,Dados!$N:$N,0),MATCH(BE$1,Dados!$1:$1,0))</f>
        <v>5</v>
      </c>
      <c r="BF158" s="43">
        <f t="array" ref="BF158">INDEX(Dados!$1:$350,MATCH($B158,Dados!$N:$N,0),MATCH(BF$1,Dados!$1:$1,0))</f>
        <v>1</v>
      </c>
      <c r="BG158" s="43">
        <f t="array" ref="BG158">INDEX(Dados!$1:$350,MATCH($B158,Dados!$N:$N,0),MATCH(BG$1,Dados!$1:$1,0))</f>
        <v>0</v>
      </c>
      <c r="BH158" s="43">
        <f t="array" ref="BH158">INDEX(Dados!$1:$350,MATCH($B158,Dados!$N:$N,0),MATCH(BH$1,Dados!$1:$1,0))</f>
        <v>2</v>
      </c>
      <c r="BI158" s="43">
        <f t="array" ref="BI158">INDEX(Dados!$1:$350,MATCH($B158,Dados!$N:$N,0),MATCH(BI$1,Dados!$1:$1,0))</f>
        <v>2</v>
      </c>
    </row>
    <row r="159">
      <c r="A159" s="3">
        <v>3.8803334831E10</v>
      </c>
      <c r="B159" s="3" t="s">
        <v>303</v>
      </c>
      <c r="C159" s="3" t="s">
        <v>302</v>
      </c>
      <c r="D159" s="43">
        <f t="array" ref="D159">INDEX(Dados!$1:$350,MATCH($B159,Dados!$N:$N,0),MATCH(D$1,Dados!$1:$1,0))</f>
        <v>17</v>
      </c>
      <c r="E159" s="44" t="s">
        <v>2562</v>
      </c>
      <c r="F159" s="43" t="s">
        <v>92</v>
      </c>
      <c r="G159" s="43">
        <f t="array" ref="G159">INDEX(Dados!$1:$350,MATCH($B159,Dados!$N:$N,0),MATCH(G$1,Dados!$1:$1,0))</f>
        <v>2021</v>
      </c>
      <c r="H159" s="43">
        <f t="array" ref="H159">INDEX(Dados!$1:$350,MATCH($B159,Dados!$N:$N,0),MATCH(H$1,Dados!$1:$1,0))</f>
        <v>5</v>
      </c>
      <c r="I159" s="43">
        <f t="array" ref="I159">INDEX(Dados!$1:$350,MATCH($B159,Dados!$N:$N,0),MATCH(I$1,Dados!$1:$1,0))</f>
        <v>10</v>
      </c>
      <c r="J159" s="43">
        <f t="array" ref="J159">INDEX(Dados!$1:$350,MATCH($B159,Dados!$N:$N,0),MATCH(J$1,Dados!$1:$1,0))</f>
        <v>0</v>
      </c>
      <c r="K159" s="43">
        <f t="array" ref="K159">INDEX(Dados!$1:$350,MATCH($B159,Dados!$N:$N,0),MATCH(K$1,Dados!$1:$1,0))</f>
        <v>2</v>
      </c>
      <c r="L159" s="43">
        <f t="array" ref="L159">INDEX(Dados!$1:$350,MATCH($B159,Dados!$N:$N,0),MATCH(L$1,Dados!$1:$1,0))</f>
        <v>0</v>
      </c>
      <c r="M159" s="43">
        <f t="array" ref="M159">INDEX(Dados!$1:$350,MATCH($B159,Dados!$N:$N,0),MATCH(M$1,Dados!$1:$1,0))</f>
        <v>2</v>
      </c>
      <c r="N159" s="43">
        <f t="array" ref="N159">INDEX(Dados!$1:$350,MATCH($B159,Dados!$N:$N,0),MATCH(N$1,Dados!$1:$1,0))</f>
        <v>0</v>
      </c>
      <c r="O159" s="43">
        <f t="array" ref="O159">INDEX(Dados!$1:$350,MATCH($B159,Dados!$N:$N,0),MATCH(O$1,Dados!$1:$1,0))</f>
        <v>2</v>
      </c>
      <c r="P159" s="43">
        <f t="array" ref="P159">INDEX(Dados!$1:$350,MATCH($B159,Dados!$N:$N,0),MATCH(P$1,Dados!$1:$1,0))</f>
        <v>0</v>
      </c>
      <c r="Q159" s="43">
        <f t="array" ref="Q159">INDEX(Dados!$1:$350,MATCH($B159,Dados!$N:$N,0),MATCH(Q$1,Dados!$1:$1,0))</f>
        <v>2</v>
      </c>
      <c r="R159" s="43">
        <f t="array" ref="R159">INDEX(Dados!$1:$350,MATCH($B159,Dados!$N:$N,0),MATCH(R$1,Dados!$1:$1,0))</f>
        <v>0</v>
      </c>
      <c r="S159" s="43">
        <f t="array" ref="S159">INDEX(Dados!$1:$350,MATCH($B159,Dados!$N:$N,0),MATCH(S$1,Dados!$1:$1,0))</f>
        <v>2</v>
      </c>
      <c r="T159" s="43">
        <f t="array" ref="T159">INDEX(Dados!$1:$350,MATCH($B159,Dados!$N:$N,0),MATCH(T$1,Dados!$1:$1,0))</f>
        <v>1212</v>
      </c>
      <c r="U159" s="43">
        <f t="array" ref="U159">INDEX(Dados!$1:$350,MATCH($B159,Dados!$N:$N,0),MATCH(U$1,Dados!$1:$1,0))</f>
        <v>0</v>
      </c>
      <c r="V159" s="43">
        <f t="array" ref="V159">INDEX(Dados!$1:$350,MATCH($B159,Dados!$N:$N,0),MATCH(V$1,Dados!$1:$1,0))</f>
        <v>0</v>
      </c>
      <c r="W159" s="43">
        <f t="array" ref="W159">INDEX(Dados!$1:$350,MATCH($B159,Dados!$N:$N,0),MATCH(W$1,Dados!$1:$1,0))</f>
        <v>2</v>
      </c>
      <c r="X159" s="43">
        <f t="array" ref="X159">INDEX(Dados!$1:$350,MATCH($B159,Dados!$N:$N,0),MATCH(X$1,Dados!$1:$1,0))</f>
        <v>1</v>
      </c>
      <c r="Y159" s="43">
        <f t="array" ref="Y159">INDEX(Dados!$1:$350,MATCH($B159,Dados!$N:$N,0),MATCH(Y$1,Dados!$1:$1,0))</f>
        <v>2</v>
      </c>
      <c r="Z159" s="43">
        <f t="array" ref="Z159">INDEX(Dados!$1:$350,MATCH($B159,Dados!$N:$N,0),MATCH(Z$1,Dados!$1:$1,0))</f>
        <v>0</v>
      </c>
      <c r="AA159" s="43">
        <f t="array" ref="AA159">INDEX(Dados!$1:$350,MATCH($B159,Dados!$N:$N,0),MATCH(AA$1,Dados!$1:$1,0))</f>
        <v>2</v>
      </c>
      <c r="AB159" s="45">
        <v>0.0</v>
      </c>
      <c r="AC159" s="45">
        <v>2.0</v>
      </c>
      <c r="AD159" s="43">
        <f t="array" ref="AD159">INDEX(Dados!$1:$350,MATCH($B159,Dados!$N:$N,0),MATCH(AD$1,Dados!$1:$1,0))</f>
        <v>42</v>
      </c>
      <c r="AE159" s="43">
        <f t="array" ref="AE159">INDEX(Dados!$1:$350,MATCH($B159,Dados!$N:$N,0),MATCH(AE$1,Dados!$1:$1,0))</f>
        <v>0</v>
      </c>
      <c r="AF159" s="43">
        <f t="array" ref="AF159">INDEX(Dados!$1:$350,MATCH($B159,Dados!$N:$N,0),MATCH(AF$1,Dados!$1:$1,0))</f>
        <v>64</v>
      </c>
      <c r="AG159" s="43">
        <f t="array" ref="AG159">INDEX(Dados!$1:$350,MATCH($B159,Dados!$N:$N,0),MATCH(AG$1,Dados!$1:$1,0))</f>
        <v>2</v>
      </c>
      <c r="AH159" s="43">
        <f t="array" ref="AH159">INDEX(Dados!$1:$350,MATCH($B159,Dados!$N:$N,0),MATCH(AH$1,Dados!$1:$1,0))</f>
        <v>0</v>
      </c>
      <c r="AI159" s="43">
        <f t="array" ref="AI159">INDEX(Dados!$1:$350,MATCH($B159,Dados!$N:$N,0),MATCH(AI$1,Dados!$1:$1,0))</f>
        <v>2</v>
      </c>
      <c r="AJ159" s="43">
        <f t="array" ref="AJ159">INDEX(Dados!$1:$350,MATCH($B159,Dados!$N:$N,0),MATCH(AJ$1,Dados!$1:$1,0))</f>
        <v>639</v>
      </c>
      <c r="AK159" s="43">
        <f t="array" ref="AK159">INDEX(Dados!$1:$350,MATCH($B159,Dados!$N:$N,0),MATCH(AK$1,Dados!$1:$1,0))</f>
        <v>2</v>
      </c>
      <c r="AL159" s="3">
        <v>0.0</v>
      </c>
      <c r="AM159" s="3">
        <v>2.0</v>
      </c>
      <c r="AN159" s="43">
        <f t="array" ref="AN159">INDEX(Dados!$1:$350,MATCH($B159,Dados!$N:$N,0),MATCH(AN$1,Dados!$1:$1,0))</f>
        <v>0</v>
      </c>
      <c r="AO159" s="43">
        <f t="array" ref="AO159">INDEX(Dados!$1:$350,MATCH($B159,Dados!$N:$N,0),MATCH(AO$1,Dados!$1:$1,0))</f>
        <v>0</v>
      </c>
      <c r="AP159" s="43">
        <f t="array" ref="AP159">INDEX(Dados!$1:$350,MATCH($B159,Dados!$N:$N,0),MATCH(AP$1,Dados!$1:$1,0))</f>
        <v>53</v>
      </c>
      <c r="AQ159" s="43">
        <f t="array" ref="AQ159">INDEX(Dados!$1:$350,MATCH($B159,Dados!$N:$N,0),MATCH(AQ$1,Dados!$1:$1,0))</f>
        <v>0</v>
      </c>
      <c r="AR159" s="43">
        <f t="array" ref="AR159">INDEX(Dados!$1:$350,MATCH($B159,Dados!$N:$N,0),MATCH(AR$1,Dados!$1:$1,0))</f>
        <v>225</v>
      </c>
      <c r="AS159" s="3">
        <v>2.0</v>
      </c>
      <c r="AT159" s="43">
        <f t="array" ref="AT159">INDEX(Dados!$1:$350,MATCH($B159,Dados!$N:$N,0),MATCH(AT$1,Dados!$1:$1,0))</f>
        <v>0</v>
      </c>
      <c r="AU159" s="43">
        <f t="array" ref="AU159">INDEX(Dados!$1:$350,MATCH($B159,Dados!$N:$N,0),MATCH(AU$1,Dados!$1:$1,0))</f>
        <v>2</v>
      </c>
      <c r="AV159" s="43">
        <f t="array" ref="AV159">INDEX(Dados!$1:$350,MATCH($B159,Dados!$N:$N,0),MATCH(AV$1,Dados!$1:$1,0))</f>
        <v>0</v>
      </c>
      <c r="AW159" s="43">
        <f t="array" ref="AW159">INDEX(Dados!$1:$350,MATCH($B159,Dados!$N:$N,0),MATCH(AW$1,Dados!$1:$1,0))</f>
        <v>2</v>
      </c>
      <c r="AX159" s="43">
        <f t="array" ref="AX159">INDEX(Dados!$1:$350,MATCH($B159,Dados!$N:$N,0),MATCH(AX$1,Dados!$1:$1,0))</f>
        <v>0</v>
      </c>
      <c r="AY159" s="43">
        <f t="array" ref="AY159">INDEX(Dados!$1:$350,MATCH($B159,Dados!$N:$N,0),MATCH(AY$1,Dados!$1:$1,0))</f>
        <v>2</v>
      </c>
      <c r="AZ159" s="43">
        <f t="array" ref="AZ159">INDEX(Dados!$1:$350,MATCH($B159,Dados!$N:$N,0),MATCH(AZ$1,Dados!$1:$1,0))</f>
        <v>286</v>
      </c>
      <c r="BA159" s="43">
        <f t="array" ref="BA159">INDEX(Dados!$1:$350,MATCH($B159,Dados!$N:$N,0),MATCH(BA$1,Dados!$1:$1,0))</f>
        <v>2</v>
      </c>
      <c r="BB159" s="43">
        <f t="array" ref="BB159">INDEX(Dados!$1:$350,MATCH($B159,Dados!$N:$N,0),MATCH(BB$1,Dados!$1:$1,0))</f>
        <v>5</v>
      </c>
      <c r="BC159" s="43">
        <f t="array" ref="BC159">INDEX(Dados!$1:$350,MATCH($B159,Dados!$N:$N,0),MATCH(BC$1,Dados!$1:$1,0))</f>
        <v>5</v>
      </c>
      <c r="BD159" s="43">
        <f t="array" ref="BD159">INDEX(Dados!$1:$350,MATCH($B159,Dados!$N:$N,0),MATCH(BD$1,Dados!$1:$1,0))</f>
        <v>1</v>
      </c>
      <c r="BE159" s="43">
        <f t="array" ref="BE159">INDEX(Dados!$1:$350,MATCH($B159,Dados!$N:$N,0),MATCH(BE$1,Dados!$1:$1,0))</f>
        <v>0</v>
      </c>
      <c r="BF159" s="43">
        <f t="array" ref="BF159">INDEX(Dados!$1:$350,MATCH($B159,Dados!$N:$N,0),MATCH(BF$1,Dados!$1:$1,0))</f>
        <v>0</v>
      </c>
      <c r="BG159" s="43">
        <f t="array" ref="BG159">INDEX(Dados!$1:$350,MATCH($B159,Dados!$N:$N,0),MATCH(BG$1,Dados!$1:$1,0))</f>
        <v>0</v>
      </c>
      <c r="BH159" s="43">
        <f t="array" ref="BH159">INDEX(Dados!$1:$350,MATCH($B159,Dados!$N:$N,0),MATCH(BH$1,Dados!$1:$1,0))</f>
        <v>1</v>
      </c>
      <c r="BI159" s="43">
        <f t="array" ref="BI159">INDEX(Dados!$1:$350,MATCH($B159,Dados!$N:$N,0),MATCH(BI$1,Dados!$1:$1,0))</f>
        <v>1</v>
      </c>
    </row>
    <row r="160">
      <c r="A160" s="3">
        <v>4.1662529848E10</v>
      </c>
      <c r="B160" s="3" t="s">
        <v>290</v>
      </c>
      <c r="C160" s="3" t="s">
        <v>289</v>
      </c>
      <c r="D160" s="43">
        <f t="array" ref="D160">INDEX(Dados!$1:$350,MATCH($B160,Dados!$N:$N,0),MATCH(D$1,Dados!$1:$1,0))</f>
        <v>26</v>
      </c>
      <c r="E160" s="44" t="s">
        <v>2562</v>
      </c>
      <c r="F160" s="43" t="s">
        <v>92</v>
      </c>
      <c r="G160" s="43">
        <f t="array" ref="G160">INDEX(Dados!$1:$350,MATCH($B160,Dados!$N:$N,0),MATCH(G$1,Dados!$1:$1,0))</f>
        <v>2022</v>
      </c>
      <c r="H160" s="43">
        <f t="array" ref="H160">INDEX(Dados!$1:$350,MATCH($B160,Dados!$N:$N,0),MATCH(H$1,Dados!$1:$1,0))</f>
        <v>3</v>
      </c>
      <c r="I160" s="43">
        <f t="array" ref="I160">INDEX(Dados!$1:$350,MATCH($B160,Dados!$N:$N,0),MATCH(I$1,Dados!$1:$1,0))</f>
        <v>6</v>
      </c>
      <c r="J160" s="43">
        <f t="array" ref="J160">INDEX(Dados!$1:$350,MATCH($B160,Dados!$N:$N,0),MATCH(J$1,Dados!$1:$1,0))</f>
        <v>0</v>
      </c>
      <c r="K160" s="43">
        <f t="array" ref="K160">INDEX(Dados!$1:$350,MATCH($B160,Dados!$N:$N,0),MATCH(K$1,Dados!$1:$1,0))</f>
        <v>2</v>
      </c>
      <c r="L160" s="43">
        <f t="array" ref="L160">INDEX(Dados!$1:$350,MATCH($B160,Dados!$N:$N,0),MATCH(L$1,Dados!$1:$1,0))</f>
        <v>3236</v>
      </c>
      <c r="M160" s="43">
        <f t="array" ref="M160">INDEX(Dados!$1:$350,MATCH($B160,Dados!$N:$N,0),MATCH(M$1,Dados!$1:$1,0))</f>
        <v>2</v>
      </c>
      <c r="N160" s="43">
        <f t="array" ref="N160">INDEX(Dados!$1:$350,MATCH($B160,Dados!$N:$N,0),MATCH(N$1,Dados!$1:$1,0))</f>
        <v>0</v>
      </c>
      <c r="O160" s="43">
        <f t="array" ref="O160">INDEX(Dados!$1:$350,MATCH($B160,Dados!$N:$N,0),MATCH(O$1,Dados!$1:$1,0))</f>
        <v>2</v>
      </c>
      <c r="P160" s="43">
        <f t="array" ref="P160">INDEX(Dados!$1:$350,MATCH($B160,Dados!$N:$N,0),MATCH(P$1,Dados!$1:$1,0))</f>
        <v>0</v>
      </c>
      <c r="Q160" s="43">
        <f t="array" ref="Q160">INDEX(Dados!$1:$350,MATCH($B160,Dados!$N:$N,0),MATCH(Q$1,Dados!$1:$1,0))</f>
        <v>2</v>
      </c>
      <c r="R160" s="43">
        <f t="array" ref="R160">INDEX(Dados!$1:$350,MATCH($B160,Dados!$N:$N,0),MATCH(R$1,Dados!$1:$1,0))</f>
        <v>0</v>
      </c>
      <c r="S160" s="43">
        <f t="array" ref="S160">INDEX(Dados!$1:$350,MATCH($B160,Dados!$N:$N,0),MATCH(S$1,Dados!$1:$1,0))</f>
        <v>2</v>
      </c>
      <c r="T160" s="43">
        <f t="array" ref="T160">INDEX(Dados!$1:$350,MATCH($B160,Dados!$N:$N,0),MATCH(T$1,Dados!$1:$1,0))</f>
        <v>0</v>
      </c>
      <c r="U160" s="43">
        <f t="array" ref="U160">INDEX(Dados!$1:$350,MATCH($B160,Dados!$N:$N,0),MATCH(U$1,Dados!$1:$1,0))</f>
        <v>2</v>
      </c>
      <c r="V160" s="43">
        <f t="array" ref="V160">INDEX(Dados!$1:$350,MATCH($B160,Dados!$N:$N,0),MATCH(V$1,Dados!$1:$1,0))</f>
        <v>0</v>
      </c>
      <c r="W160" s="43">
        <f t="array" ref="W160">INDEX(Dados!$1:$350,MATCH($B160,Dados!$N:$N,0),MATCH(W$1,Dados!$1:$1,0))</f>
        <v>2</v>
      </c>
      <c r="X160" s="43">
        <f t="array" ref="X160">INDEX(Dados!$1:$350,MATCH($B160,Dados!$N:$N,0),MATCH(X$1,Dados!$1:$1,0))</f>
        <v>1</v>
      </c>
      <c r="Y160" s="43">
        <f t="array" ref="Y160">INDEX(Dados!$1:$350,MATCH($B160,Dados!$N:$N,0),MATCH(Y$1,Dados!$1:$1,0))</f>
        <v>2</v>
      </c>
      <c r="Z160" s="43">
        <f t="array" ref="Z160">INDEX(Dados!$1:$350,MATCH($B160,Dados!$N:$N,0),MATCH(Z$1,Dados!$1:$1,0))</f>
        <v>0</v>
      </c>
      <c r="AA160" s="43">
        <f t="array" ref="AA160">INDEX(Dados!$1:$350,MATCH($B160,Dados!$N:$N,0),MATCH(AA$1,Dados!$1:$1,0))</f>
        <v>2</v>
      </c>
      <c r="AB160" s="45">
        <v>0.0</v>
      </c>
      <c r="AC160" s="45">
        <v>2.0</v>
      </c>
      <c r="AD160" s="43">
        <f t="array" ref="AD160">INDEX(Dados!$1:$350,MATCH($B160,Dados!$N:$N,0),MATCH(AD$1,Dados!$1:$1,0))</f>
        <v>0</v>
      </c>
      <c r="AE160" s="43">
        <f t="array" ref="AE160">INDEX(Dados!$1:$350,MATCH($B160,Dados!$N:$N,0),MATCH(AE$1,Dados!$1:$1,0))</f>
        <v>2</v>
      </c>
      <c r="AF160" s="43">
        <f t="array" ref="AF160">INDEX(Dados!$1:$350,MATCH($B160,Dados!$N:$N,0),MATCH(AF$1,Dados!$1:$1,0))</f>
        <v>0</v>
      </c>
      <c r="AG160" s="43">
        <f t="array" ref="AG160">INDEX(Dados!$1:$350,MATCH($B160,Dados!$N:$N,0),MATCH(AG$1,Dados!$1:$1,0))</f>
        <v>2</v>
      </c>
      <c r="AH160" s="43">
        <f t="array" ref="AH160">INDEX(Dados!$1:$350,MATCH($B160,Dados!$N:$N,0),MATCH(AH$1,Dados!$1:$1,0))</f>
        <v>600</v>
      </c>
      <c r="AI160" s="43">
        <f t="array" ref="AI160">INDEX(Dados!$1:$350,MATCH($B160,Dados!$N:$N,0),MATCH(AI$1,Dados!$1:$1,0))</f>
        <v>0</v>
      </c>
      <c r="AJ160" s="43">
        <f t="array" ref="AJ160">INDEX(Dados!$1:$350,MATCH($B160,Dados!$N:$N,0),MATCH(AJ$1,Dados!$1:$1,0))</f>
        <v>0</v>
      </c>
      <c r="AK160" s="43">
        <f t="array" ref="AK160">INDEX(Dados!$1:$350,MATCH($B160,Dados!$N:$N,0),MATCH(AK$1,Dados!$1:$1,0))</f>
        <v>2</v>
      </c>
      <c r="AL160" s="3">
        <v>0.0</v>
      </c>
      <c r="AM160" s="3">
        <v>2.0</v>
      </c>
      <c r="AN160" s="43">
        <f t="array" ref="AN160">INDEX(Dados!$1:$350,MATCH($B160,Dados!$N:$N,0),MATCH(AN$1,Dados!$1:$1,0))</f>
        <v>154</v>
      </c>
      <c r="AO160" s="43">
        <f t="array" ref="AO160">INDEX(Dados!$1:$350,MATCH($B160,Dados!$N:$N,0),MATCH(AO$1,Dados!$1:$1,0))</f>
        <v>0</v>
      </c>
      <c r="AP160" s="43">
        <f t="array" ref="AP160">INDEX(Dados!$1:$350,MATCH($B160,Dados!$N:$N,0),MATCH(AP$1,Dados!$1:$1,0))</f>
        <v>135</v>
      </c>
      <c r="AQ160" s="43">
        <f t="array" ref="AQ160">INDEX(Dados!$1:$350,MATCH($B160,Dados!$N:$N,0),MATCH(AQ$1,Dados!$1:$1,0))</f>
        <v>0</v>
      </c>
      <c r="AR160" s="43">
        <f t="array" ref="AR160">INDEX(Dados!$1:$350,MATCH($B160,Dados!$N:$N,0),MATCH(AR$1,Dados!$1:$1,0))</f>
        <v>395</v>
      </c>
      <c r="AS160" s="3">
        <v>2.0</v>
      </c>
      <c r="AT160" s="43">
        <f t="array" ref="AT160">INDEX(Dados!$1:$350,MATCH($B160,Dados!$N:$N,0),MATCH(AT$1,Dados!$1:$1,0))</f>
        <v>1500</v>
      </c>
      <c r="AU160" s="43">
        <f t="array" ref="AU160">INDEX(Dados!$1:$350,MATCH($B160,Dados!$N:$N,0),MATCH(AU$1,Dados!$1:$1,0))</f>
        <v>0</v>
      </c>
      <c r="AV160" s="43">
        <f t="array" ref="AV160">INDEX(Dados!$1:$350,MATCH($B160,Dados!$N:$N,0),MATCH(AV$1,Dados!$1:$1,0))</f>
        <v>0</v>
      </c>
      <c r="AW160" s="43">
        <f t="array" ref="AW160">INDEX(Dados!$1:$350,MATCH($B160,Dados!$N:$N,0),MATCH(AW$1,Dados!$1:$1,0))</f>
        <v>2</v>
      </c>
      <c r="AX160" s="43">
        <f t="array" ref="AX160">INDEX(Dados!$1:$350,MATCH($B160,Dados!$N:$N,0),MATCH(AX$1,Dados!$1:$1,0))</f>
        <v>0</v>
      </c>
      <c r="AY160" s="43">
        <f t="array" ref="AY160">INDEX(Dados!$1:$350,MATCH($B160,Dados!$N:$N,0),MATCH(AY$1,Dados!$1:$1,0))</f>
        <v>2</v>
      </c>
      <c r="AZ160" s="43">
        <f t="array" ref="AZ160">INDEX(Dados!$1:$350,MATCH($B160,Dados!$N:$N,0),MATCH(AZ$1,Dados!$1:$1,0))</f>
        <v>510</v>
      </c>
      <c r="BA160" s="43">
        <f t="array" ref="BA160">INDEX(Dados!$1:$350,MATCH($B160,Dados!$N:$N,0),MATCH(BA$1,Dados!$1:$1,0))</f>
        <v>0</v>
      </c>
      <c r="BB160" s="43">
        <f t="array" ref="BB160">INDEX(Dados!$1:$350,MATCH($B160,Dados!$N:$N,0),MATCH(BB$1,Dados!$1:$1,0))</f>
        <v>5</v>
      </c>
      <c r="BC160" s="43">
        <f t="array" ref="BC160">INDEX(Dados!$1:$350,MATCH($B160,Dados!$N:$N,0),MATCH(BC$1,Dados!$1:$1,0))</f>
        <v>4</v>
      </c>
      <c r="BD160" s="43">
        <f t="array" ref="BD160">INDEX(Dados!$1:$350,MATCH($B160,Dados!$N:$N,0),MATCH(BD$1,Dados!$1:$1,0))</f>
        <v>3</v>
      </c>
      <c r="BE160" s="43">
        <f t="array" ref="BE160">INDEX(Dados!$1:$350,MATCH($B160,Dados!$N:$N,0),MATCH(BE$1,Dados!$1:$1,0))</f>
        <v>0</v>
      </c>
      <c r="BF160" s="43">
        <f t="array" ref="BF160">INDEX(Dados!$1:$350,MATCH($B160,Dados!$N:$N,0),MATCH(BF$1,Dados!$1:$1,0))</f>
        <v>1</v>
      </c>
      <c r="BG160" s="43">
        <f t="array" ref="BG160">INDEX(Dados!$1:$350,MATCH($B160,Dados!$N:$N,0),MATCH(BG$1,Dados!$1:$1,0))</f>
        <v>1</v>
      </c>
      <c r="BH160" s="43">
        <f t="array" ref="BH160">INDEX(Dados!$1:$350,MATCH($B160,Dados!$N:$N,0),MATCH(BH$1,Dados!$1:$1,0))</f>
        <v>1</v>
      </c>
      <c r="BI160" s="43">
        <f t="array" ref="BI160">INDEX(Dados!$1:$350,MATCH($B160,Dados!$N:$N,0),MATCH(BI$1,Dados!$1:$1,0))</f>
        <v>1</v>
      </c>
    </row>
    <row r="161">
      <c r="A161" s="3">
        <v>5.4190327832E10</v>
      </c>
      <c r="B161" s="3" t="s">
        <v>570</v>
      </c>
      <c r="C161" s="3" t="s">
        <v>569</v>
      </c>
      <c r="D161" s="43">
        <f t="array" ref="D161">INDEX(Dados!$1:$350,MATCH($B161,Dados!$N:$N,0),MATCH(D$1,Dados!$1:$1,0))</f>
        <v>21</v>
      </c>
      <c r="E161" s="44" t="s">
        <v>2562</v>
      </c>
      <c r="F161" s="43" t="s">
        <v>92</v>
      </c>
      <c r="G161" s="43">
        <f t="array" ref="G161">INDEX(Dados!$1:$350,MATCH($B161,Dados!$N:$N,0),MATCH(G$1,Dados!$1:$1,0))</f>
        <v>2023</v>
      </c>
      <c r="H161" s="43">
        <f t="array" ref="H161">INDEX(Dados!$1:$350,MATCH($B161,Dados!$N:$N,0),MATCH(H$1,Dados!$1:$1,0))</f>
        <v>6</v>
      </c>
      <c r="I161" s="43">
        <f t="array" ref="I161">INDEX(Dados!$1:$350,MATCH($B161,Dados!$N:$N,0),MATCH(I$1,Dados!$1:$1,0))</f>
        <v>12</v>
      </c>
      <c r="J161" s="43">
        <f t="array" ref="J161">INDEX(Dados!$1:$350,MATCH($B161,Dados!$N:$N,0),MATCH(J$1,Dados!$1:$1,0))</f>
        <v>0</v>
      </c>
      <c r="K161" s="43">
        <f t="array" ref="K161">INDEX(Dados!$1:$350,MATCH($B161,Dados!$N:$N,0),MATCH(K$1,Dados!$1:$1,0))</f>
        <v>2</v>
      </c>
      <c r="L161" s="43">
        <f t="array" ref="L161">INDEX(Dados!$1:$350,MATCH($B161,Dados!$N:$N,0),MATCH(L$1,Dados!$1:$1,0))</f>
        <v>1500</v>
      </c>
      <c r="M161" s="43">
        <f t="array" ref="M161">INDEX(Dados!$1:$350,MATCH($B161,Dados!$N:$N,0),MATCH(M$1,Dados!$1:$1,0))</f>
        <v>2</v>
      </c>
      <c r="N161" s="43">
        <f t="array" ref="N161">INDEX(Dados!$1:$350,MATCH($B161,Dados!$N:$N,0),MATCH(N$1,Dados!$1:$1,0))</f>
        <v>6000</v>
      </c>
      <c r="O161" s="43">
        <f t="array" ref="O161">INDEX(Dados!$1:$350,MATCH($B161,Dados!$N:$N,0),MATCH(O$1,Dados!$1:$1,0))</f>
        <v>2</v>
      </c>
      <c r="P161" s="43">
        <f t="array" ref="P161">INDEX(Dados!$1:$350,MATCH($B161,Dados!$N:$N,0),MATCH(P$1,Dados!$1:$1,0))</f>
        <v>0</v>
      </c>
      <c r="Q161" s="43">
        <f t="array" ref="Q161">INDEX(Dados!$1:$350,MATCH($B161,Dados!$N:$N,0),MATCH(Q$1,Dados!$1:$1,0))</f>
        <v>2</v>
      </c>
      <c r="R161" s="43">
        <f t="array" ref="R161">INDEX(Dados!$1:$350,MATCH($B161,Dados!$N:$N,0),MATCH(R$1,Dados!$1:$1,0))</f>
        <v>0</v>
      </c>
      <c r="S161" s="43">
        <f t="array" ref="S161">INDEX(Dados!$1:$350,MATCH($B161,Dados!$N:$N,0),MATCH(S$1,Dados!$1:$1,0))</f>
        <v>2</v>
      </c>
      <c r="T161" s="43">
        <f t="array" ref="T161">INDEX(Dados!$1:$350,MATCH($B161,Dados!$N:$N,0),MATCH(T$1,Dados!$1:$1,0))</f>
        <v>0</v>
      </c>
      <c r="U161" s="43">
        <f t="array" ref="U161">INDEX(Dados!$1:$350,MATCH($B161,Dados!$N:$N,0),MATCH(U$1,Dados!$1:$1,0))</f>
        <v>2</v>
      </c>
      <c r="V161" s="43">
        <f t="array" ref="V161">INDEX(Dados!$1:$350,MATCH($B161,Dados!$N:$N,0),MATCH(V$1,Dados!$1:$1,0))</f>
        <v>0</v>
      </c>
      <c r="W161" s="43">
        <f t="array" ref="W161">INDEX(Dados!$1:$350,MATCH($B161,Dados!$N:$N,0),MATCH(W$1,Dados!$1:$1,0))</f>
        <v>2</v>
      </c>
      <c r="X161" s="43">
        <f t="array" ref="X161">INDEX(Dados!$1:$350,MATCH($B161,Dados!$N:$N,0),MATCH(X$1,Dados!$1:$1,0))</f>
        <v>1</v>
      </c>
      <c r="Y161" s="43">
        <f t="array" ref="Y161">INDEX(Dados!$1:$350,MATCH($B161,Dados!$N:$N,0),MATCH(Y$1,Dados!$1:$1,0))</f>
        <v>1</v>
      </c>
      <c r="Z161" s="43">
        <f t="array" ref="Z161">INDEX(Dados!$1:$350,MATCH($B161,Dados!$N:$N,0),MATCH(Z$1,Dados!$1:$1,0))</f>
        <v>0</v>
      </c>
      <c r="AA161" s="43">
        <f t="array" ref="AA161">INDEX(Dados!$1:$350,MATCH($B161,Dados!$N:$N,0),MATCH(AA$1,Dados!$1:$1,0))</f>
        <v>2</v>
      </c>
      <c r="AB161" s="45">
        <v>0.0</v>
      </c>
      <c r="AC161" s="45">
        <v>2.0</v>
      </c>
      <c r="AD161" s="43">
        <f t="array" ref="AD161">INDEX(Dados!$1:$350,MATCH($B161,Dados!$N:$N,0),MATCH(AD$1,Dados!$1:$1,0))</f>
        <v>72</v>
      </c>
      <c r="AE161" s="43">
        <f t="array" ref="AE161">INDEX(Dados!$1:$350,MATCH($B161,Dados!$N:$N,0),MATCH(AE$1,Dados!$1:$1,0))</f>
        <v>2</v>
      </c>
      <c r="AF161" s="43">
        <f t="array" ref="AF161">INDEX(Dados!$1:$350,MATCH($B161,Dados!$N:$N,0),MATCH(AF$1,Dados!$1:$1,0))</f>
        <v>160</v>
      </c>
      <c r="AG161" s="43">
        <f t="array" ref="AG161">INDEX(Dados!$1:$350,MATCH($B161,Dados!$N:$N,0),MATCH(AG$1,Dados!$1:$1,0))</f>
        <v>2</v>
      </c>
      <c r="AH161" s="43">
        <f t="array" ref="AH161">INDEX(Dados!$1:$350,MATCH($B161,Dados!$N:$N,0),MATCH(AH$1,Dados!$1:$1,0))</f>
        <v>4204</v>
      </c>
      <c r="AI161" s="43">
        <f t="array" ref="AI161">INDEX(Dados!$1:$350,MATCH($B161,Dados!$N:$N,0),MATCH(AI$1,Dados!$1:$1,0))</f>
        <v>2</v>
      </c>
      <c r="AJ161" s="43">
        <f t="array" ref="AJ161">INDEX(Dados!$1:$350,MATCH($B161,Dados!$N:$N,0),MATCH(AJ$1,Dados!$1:$1,0))</f>
        <v>3486</v>
      </c>
      <c r="AK161" s="43">
        <f t="array" ref="AK161">INDEX(Dados!$1:$350,MATCH($B161,Dados!$N:$N,0),MATCH(AK$1,Dados!$1:$1,0))</f>
        <v>2</v>
      </c>
      <c r="AL161" s="3">
        <v>0.0</v>
      </c>
      <c r="AM161" s="3">
        <v>2.0</v>
      </c>
      <c r="AN161" s="43">
        <f t="array" ref="AN161">INDEX(Dados!$1:$350,MATCH($B161,Dados!$N:$N,0),MATCH(AN$1,Dados!$1:$1,0))</f>
        <v>60</v>
      </c>
      <c r="AO161" s="43">
        <f t="array" ref="AO161">INDEX(Dados!$1:$350,MATCH($B161,Dados!$N:$N,0),MATCH(AO$1,Dados!$1:$1,0))</f>
        <v>2</v>
      </c>
      <c r="AP161" s="43">
        <f t="array" ref="AP161">INDEX(Dados!$1:$350,MATCH($B161,Dados!$N:$N,0),MATCH(AP$1,Dados!$1:$1,0))</f>
        <v>200</v>
      </c>
      <c r="AQ161" s="43">
        <f t="array" ref="AQ161">INDEX(Dados!$1:$350,MATCH($B161,Dados!$N:$N,0),MATCH(AQ$1,Dados!$1:$1,0))</f>
        <v>0</v>
      </c>
      <c r="AR161" s="43">
        <f t="array" ref="AR161">INDEX(Dados!$1:$350,MATCH($B161,Dados!$N:$N,0),MATCH(AR$1,Dados!$1:$1,0))</f>
        <v>176</v>
      </c>
      <c r="AS161" s="3">
        <v>2.0</v>
      </c>
      <c r="AT161" s="43">
        <f t="array" ref="AT161">INDEX(Dados!$1:$350,MATCH($B161,Dados!$N:$N,0),MATCH(AT$1,Dados!$1:$1,0))</f>
        <v>0</v>
      </c>
      <c r="AU161" s="43">
        <f t="array" ref="AU161">INDEX(Dados!$1:$350,MATCH($B161,Dados!$N:$N,0),MATCH(AU$1,Dados!$1:$1,0))</f>
        <v>2</v>
      </c>
      <c r="AV161" s="43">
        <f t="array" ref="AV161">INDEX(Dados!$1:$350,MATCH($B161,Dados!$N:$N,0),MATCH(AV$1,Dados!$1:$1,0))</f>
        <v>0</v>
      </c>
      <c r="AW161" s="43">
        <f t="array" ref="AW161">INDEX(Dados!$1:$350,MATCH($B161,Dados!$N:$N,0),MATCH(AW$1,Dados!$1:$1,0))</f>
        <v>2</v>
      </c>
      <c r="AX161" s="43">
        <f t="array" ref="AX161">INDEX(Dados!$1:$350,MATCH($B161,Dados!$N:$N,0),MATCH(AX$1,Dados!$1:$1,0))</f>
        <v>0</v>
      </c>
      <c r="AY161" s="43">
        <f t="array" ref="AY161">INDEX(Dados!$1:$350,MATCH($B161,Dados!$N:$N,0),MATCH(AY$1,Dados!$1:$1,0))</f>
        <v>2</v>
      </c>
      <c r="AZ161" s="43">
        <f t="array" ref="AZ161">INDEX(Dados!$1:$350,MATCH($B161,Dados!$N:$N,0),MATCH(AZ$1,Dados!$1:$1,0))</f>
        <v>387</v>
      </c>
      <c r="BA161" s="43">
        <f t="array" ref="BA161">INDEX(Dados!$1:$350,MATCH($B161,Dados!$N:$N,0),MATCH(BA$1,Dados!$1:$1,0))</f>
        <v>2</v>
      </c>
      <c r="BB161" s="43">
        <f t="array" ref="BB161">INDEX(Dados!$1:$350,MATCH($B161,Dados!$N:$N,0),MATCH(BB$1,Dados!$1:$1,0))</f>
        <v>5</v>
      </c>
      <c r="BC161" s="43">
        <f t="array" ref="BC161">INDEX(Dados!$1:$350,MATCH($B161,Dados!$N:$N,0),MATCH(BC$1,Dados!$1:$1,0))</f>
        <v>2</v>
      </c>
      <c r="BD161" s="43">
        <f t="array" ref="BD161">INDEX(Dados!$1:$350,MATCH($B161,Dados!$N:$N,0),MATCH(BD$1,Dados!$1:$1,0))</f>
        <v>1</v>
      </c>
      <c r="BE161" s="43">
        <f t="array" ref="BE161">INDEX(Dados!$1:$350,MATCH($B161,Dados!$N:$N,0),MATCH(BE$1,Dados!$1:$1,0))</f>
        <v>1</v>
      </c>
      <c r="BF161" s="43">
        <f t="array" ref="BF161">INDEX(Dados!$1:$350,MATCH($B161,Dados!$N:$N,0),MATCH(BF$1,Dados!$1:$1,0))</f>
        <v>2</v>
      </c>
      <c r="BG161" s="43">
        <f t="array" ref="BG161">INDEX(Dados!$1:$350,MATCH($B161,Dados!$N:$N,0),MATCH(BG$1,Dados!$1:$1,0))</f>
        <v>0</v>
      </c>
      <c r="BH161" s="43">
        <f t="array" ref="BH161">INDEX(Dados!$1:$350,MATCH($B161,Dados!$N:$N,0),MATCH(BH$1,Dados!$1:$1,0))</f>
        <v>2</v>
      </c>
      <c r="BI161" s="43">
        <f t="array" ref="BI161">INDEX(Dados!$1:$350,MATCH($B161,Dados!$N:$N,0),MATCH(BI$1,Dados!$1:$1,0))</f>
        <v>1</v>
      </c>
    </row>
    <row r="162">
      <c r="A162" s="3">
        <v>3.9898928867E10</v>
      </c>
      <c r="B162" s="3" t="s">
        <v>1594</v>
      </c>
      <c r="C162" s="3" t="s">
        <v>1593</v>
      </c>
      <c r="D162" s="43">
        <f t="array" ref="D162">INDEX(Dados!$1:$350,MATCH($B162,Dados!$N:$N,0),MATCH(D$1,Dados!$1:$1,0))</f>
        <v>19</v>
      </c>
      <c r="E162" s="44" t="s">
        <v>2562</v>
      </c>
      <c r="F162" s="43" t="s">
        <v>92</v>
      </c>
      <c r="G162" s="43">
        <f t="array" ref="G162">INDEX(Dados!$1:$350,MATCH($B162,Dados!$N:$N,0),MATCH(G$1,Dados!$1:$1,0))</f>
        <v>2022</v>
      </c>
      <c r="H162" s="43">
        <f t="array" ref="H162">INDEX(Dados!$1:$350,MATCH($B162,Dados!$N:$N,0),MATCH(H$1,Dados!$1:$1,0))</f>
        <v>5</v>
      </c>
      <c r="I162" s="43">
        <f t="array" ref="I162">INDEX(Dados!$1:$350,MATCH($B162,Dados!$N:$N,0),MATCH(I$1,Dados!$1:$1,0))</f>
        <v>10</v>
      </c>
      <c r="J162" s="43">
        <f t="array" ref="J162">INDEX(Dados!$1:$350,MATCH($B162,Dados!$N:$N,0),MATCH(J$1,Dados!$1:$1,0))</f>
        <v>0</v>
      </c>
      <c r="K162" s="43">
        <f t="array" ref="K162">INDEX(Dados!$1:$350,MATCH($B162,Dados!$N:$N,0),MATCH(K$1,Dados!$1:$1,0))</f>
        <v>2</v>
      </c>
      <c r="L162" s="43">
        <f t="array" ref="L162">INDEX(Dados!$1:$350,MATCH($B162,Dados!$N:$N,0),MATCH(L$1,Dados!$1:$1,0))</f>
        <v>0</v>
      </c>
      <c r="M162" s="43">
        <f t="array" ref="M162">INDEX(Dados!$1:$350,MATCH($B162,Dados!$N:$N,0),MATCH(M$1,Dados!$1:$1,0))</f>
        <v>2</v>
      </c>
      <c r="N162" s="43">
        <f t="array" ref="N162">INDEX(Dados!$1:$350,MATCH($B162,Dados!$N:$N,0),MATCH(N$1,Dados!$1:$1,0))</f>
        <v>2181</v>
      </c>
      <c r="O162" s="43">
        <f t="array" ref="O162">INDEX(Dados!$1:$350,MATCH($B162,Dados!$N:$N,0),MATCH(O$1,Dados!$1:$1,0))</f>
        <v>2</v>
      </c>
      <c r="P162" s="43">
        <f t="array" ref="P162">INDEX(Dados!$1:$350,MATCH($B162,Dados!$N:$N,0),MATCH(P$1,Dados!$1:$1,0))</f>
        <v>0</v>
      </c>
      <c r="Q162" s="43">
        <f t="array" ref="Q162">INDEX(Dados!$1:$350,MATCH($B162,Dados!$N:$N,0),MATCH(Q$1,Dados!$1:$1,0))</f>
        <v>2</v>
      </c>
      <c r="R162" s="43">
        <f t="array" ref="R162">INDEX(Dados!$1:$350,MATCH($B162,Dados!$N:$N,0),MATCH(R$1,Dados!$1:$1,0))</f>
        <v>0</v>
      </c>
      <c r="S162" s="43">
        <f t="array" ref="S162">INDEX(Dados!$1:$350,MATCH($B162,Dados!$N:$N,0),MATCH(S$1,Dados!$1:$1,0))</f>
        <v>2</v>
      </c>
      <c r="T162" s="43">
        <f t="array" ref="T162">INDEX(Dados!$1:$350,MATCH($B162,Dados!$N:$N,0),MATCH(T$1,Dados!$1:$1,0))</f>
        <v>0</v>
      </c>
      <c r="U162" s="43">
        <f t="array" ref="U162">INDEX(Dados!$1:$350,MATCH($B162,Dados!$N:$N,0),MATCH(U$1,Dados!$1:$1,0))</f>
        <v>2</v>
      </c>
      <c r="V162" s="43">
        <f t="array" ref="V162">INDEX(Dados!$1:$350,MATCH($B162,Dados!$N:$N,0),MATCH(V$1,Dados!$1:$1,0))</f>
        <v>0</v>
      </c>
      <c r="W162" s="43">
        <f t="array" ref="W162">INDEX(Dados!$1:$350,MATCH($B162,Dados!$N:$N,0),MATCH(W$1,Dados!$1:$1,0))</f>
        <v>2</v>
      </c>
      <c r="X162" s="43">
        <f t="array" ref="X162">INDEX(Dados!$1:$350,MATCH($B162,Dados!$N:$N,0),MATCH(X$1,Dados!$1:$1,0))</f>
        <v>1</v>
      </c>
      <c r="Y162" s="43">
        <f t="array" ref="Y162">INDEX(Dados!$1:$350,MATCH($B162,Dados!$N:$N,0),MATCH(Y$1,Dados!$1:$1,0))</f>
        <v>2</v>
      </c>
      <c r="Z162" s="43">
        <f t="array" ref="Z162">INDEX(Dados!$1:$350,MATCH($B162,Dados!$N:$N,0),MATCH(Z$1,Dados!$1:$1,0))</f>
        <v>750</v>
      </c>
      <c r="AA162" s="43">
        <f t="array" ref="AA162">INDEX(Dados!$1:$350,MATCH($B162,Dados!$N:$N,0),MATCH(AA$1,Dados!$1:$1,0))</f>
        <v>0</v>
      </c>
      <c r="AB162" s="45">
        <v>0.0</v>
      </c>
      <c r="AC162" s="45">
        <v>2.0</v>
      </c>
      <c r="AD162" s="43">
        <f t="array" ref="AD162">INDEX(Dados!$1:$350,MATCH($B162,Dados!$N:$N,0),MATCH(AD$1,Dados!$1:$1,0))</f>
        <v>64</v>
      </c>
      <c r="AE162" s="43">
        <f t="array" ref="AE162">INDEX(Dados!$1:$350,MATCH($B162,Dados!$N:$N,0),MATCH(AE$1,Dados!$1:$1,0))</f>
        <v>2</v>
      </c>
      <c r="AF162" s="43">
        <f t="array" ref="AF162">INDEX(Dados!$1:$350,MATCH($B162,Dados!$N:$N,0),MATCH(AF$1,Dados!$1:$1,0))</f>
        <v>225</v>
      </c>
      <c r="AG162" s="43">
        <f t="array" ref="AG162">INDEX(Dados!$1:$350,MATCH($B162,Dados!$N:$N,0),MATCH(AG$1,Dados!$1:$1,0))</f>
        <v>2</v>
      </c>
      <c r="AH162" s="43">
        <f t="array" ref="AH162">INDEX(Dados!$1:$350,MATCH($B162,Dados!$N:$N,0),MATCH(AH$1,Dados!$1:$1,0))</f>
        <v>0</v>
      </c>
      <c r="AI162" s="43">
        <f t="array" ref="AI162">INDEX(Dados!$1:$350,MATCH($B162,Dados!$N:$N,0),MATCH(AI$1,Dados!$1:$1,0))</f>
        <v>2</v>
      </c>
      <c r="AJ162" s="43">
        <f t="array" ref="AJ162">INDEX(Dados!$1:$350,MATCH($B162,Dados!$N:$N,0),MATCH(AJ$1,Dados!$1:$1,0))</f>
        <v>0</v>
      </c>
      <c r="AK162" s="43">
        <f t="array" ref="AK162">INDEX(Dados!$1:$350,MATCH($B162,Dados!$N:$N,0),MATCH(AK$1,Dados!$1:$1,0))</f>
        <v>2</v>
      </c>
      <c r="AL162" s="3">
        <v>0.0</v>
      </c>
      <c r="AM162" s="3">
        <v>2.0</v>
      </c>
      <c r="AN162" s="43">
        <f t="array" ref="AN162">INDEX(Dados!$1:$350,MATCH($B162,Dados!$N:$N,0),MATCH(AN$1,Dados!$1:$1,0))</f>
        <v>87</v>
      </c>
      <c r="AO162" s="43">
        <f t="array" ref="AO162">INDEX(Dados!$1:$350,MATCH($B162,Dados!$N:$N,0),MATCH(AO$1,Dados!$1:$1,0))</f>
        <v>2</v>
      </c>
      <c r="AP162" s="43">
        <f t="array" ref="AP162">INDEX(Dados!$1:$350,MATCH($B162,Dados!$N:$N,0),MATCH(AP$1,Dados!$1:$1,0))</f>
        <v>140</v>
      </c>
      <c r="AQ162" s="43">
        <f t="array" ref="AQ162">INDEX(Dados!$1:$350,MATCH($B162,Dados!$N:$N,0),MATCH(AQ$1,Dados!$1:$1,0))</f>
        <v>2</v>
      </c>
      <c r="AR162" s="43">
        <f t="array" ref="AR162">INDEX(Dados!$1:$350,MATCH($B162,Dados!$N:$N,0),MATCH(AR$1,Dados!$1:$1,0))</f>
        <v>160</v>
      </c>
      <c r="AS162" s="3">
        <v>2.0</v>
      </c>
      <c r="AT162" s="43">
        <f t="array" ref="AT162">INDEX(Dados!$1:$350,MATCH($B162,Dados!$N:$N,0),MATCH(AT$1,Dados!$1:$1,0))</f>
        <v>1684</v>
      </c>
      <c r="AU162" s="43">
        <f t="array" ref="AU162">INDEX(Dados!$1:$350,MATCH($B162,Dados!$N:$N,0),MATCH(AU$1,Dados!$1:$1,0))</f>
        <v>2</v>
      </c>
      <c r="AV162" s="43">
        <f t="array" ref="AV162">INDEX(Dados!$1:$350,MATCH($B162,Dados!$N:$N,0),MATCH(AV$1,Dados!$1:$1,0))</f>
        <v>0</v>
      </c>
      <c r="AW162" s="43">
        <f t="array" ref="AW162">INDEX(Dados!$1:$350,MATCH($B162,Dados!$N:$N,0),MATCH(AW$1,Dados!$1:$1,0))</f>
        <v>2</v>
      </c>
      <c r="AX162" s="43">
        <f t="array" ref="AX162">INDEX(Dados!$1:$350,MATCH($B162,Dados!$N:$N,0),MATCH(AX$1,Dados!$1:$1,0))</f>
        <v>0</v>
      </c>
      <c r="AY162" s="43">
        <f t="array" ref="AY162">INDEX(Dados!$1:$350,MATCH($B162,Dados!$N:$N,0),MATCH(AY$1,Dados!$1:$1,0))</f>
        <v>2</v>
      </c>
      <c r="AZ162" s="43">
        <f t="array" ref="AZ162">INDEX(Dados!$1:$350,MATCH($B162,Dados!$N:$N,0),MATCH(AZ$1,Dados!$1:$1,0))</f>
        <v>224</v>
      </c>
      <c r="BA162" s="43">
        <f t="array" ref="BA162">INDEX(Dados!$1:$350,MATCH($B162,Dados!$N:$N,0),MATCH(BA$1,Dados!$1:$1,0))</f>
        <v>2</v>
      </c>
      <c r="BB162" s="43">
        <f t="array" ref="BB162">INDEX(Dados!$1:$350,MATCH($B162,Dados!$N:$N,0),MATCH(BB$1,Dados!$1:$1,0))</f>
        <v>6</v>
      </c>
      <c r="BC162" s="43">
        <f t="array" ref="BC162">INDEX(Dados!$1:$350,MATCH($B162,Dados!$N:$N,0),MATCH(BC$1,Dados!$1:$1,0))</f>
        <v>6</v>
      </c>
      <c r="BD162" s="43">
        <f t="array" ref="BD162">INDEX(Dados!$1:$350,MATCH($B162,Dados!$N:$N,0),MATCH(BD$1,Dados!$1:$1,0))</f>
        <v>2</v>
      </c>
      <c r="BE162" s="43">
        <f t="array" ref="BE162">INDEX(Dados!$1:$350,MATCH($B162,Dados!$N:$N,0),MATCH(BE$1,Dados!$1:$1,0))</f>
        <v>0</v>
      </c>
      <c r="BF162" s="43">
        <f t="array" ref="BF162">INDEX(Dados!$1:$350,MATCH($B162,Dados!$N:$N,0),MATCH(BF$1,Dados!$1:$1,0))</f>
        <v>0</v>
      </c>
      <c r="BG162" s="43">
        <f t="array" ref="BG162">INDEX(Dados!$1:$350,MATCH($B162,Dados!$N:$N,0),MATCH(BG$1,Dados!$1:$1,0))</f>
        <v>0</v>
      </c>
      <c r="BH162" s="43">
        <f t="array" ref="BH162">INDEX(Dados!$1:$350,MATCH($B162,Dados!$N:$N,0),MATCH(BH$1,Dados!$1:$1,0))</f>
        <v>1</v>
      </c>
      <c r="BI162" s="43">
        <f t="array" ref="BI162">INDEX(Dados!$1:$350,MATCH($B162,Dados!$N:$N,0),MATCH(BI$1,Dados!$1:$1,0))</f>
        <v>1</v>
      </c>
    </row>
    <row r="163">
      <c r="A163" s="3">
        <v>5.3454071852E10</v>
      </c>
      <c r="B163" s="3" t="s">
        <v>2055</v>
      </c>
      <c r="C163" s="3" t="s">
        <v>2054</v>
      </c>
      <c r="D163" s="43">
        <f t="array" ref="D163">INDEX(Dados!$1:$350,MATCH($B163,Dados!$N:$N,0),MATCH(D$1,Dados!$1:$1,0))</f>
        <v>20</v>
      </c>
      <c r="E163" s="44" t="s">
        <v>2562</v>
      </c>
      <c r="F163" s="43" t="s">
        <v>92</v>
      </c>
      <c r="G163" s="43">
        <f t="array" ref="G163">INDEX(Dados!$1:$350,MATCH($B163,Dados!$N:$N,0),MATCH(G$1,Dados!$1:$1,0))</f>
        <v>2023</v>
      </c>
      <c r="H163" s="43">
        <f t="array" ref="H163">INDEX(Dados!$1:$350,MATCH($B163,Dados!$N:$N,0),MATCH(H$1,Dados!$1:$1,0))</f>
        <v>3</v>
      </c>
      <c r="I163" s="43">
        <f t="array" ref="I163">INDEX(Dados!$1:$350,MATCH($B163,Dados!$N:$N,0),MATCH(I$1,Dados!$1:$1,0))</f>
        <v>6</v>
      </c>
      <c r="J163" s="43">
        <f t="array" ref="J163">INDEX(Dados!$1:$350,MATCH($B163,Dados!$N:$N,0),MATCH(J$1,Dados!$1:$1,0))</f>
        <v>1826</v>
      </c>
      <c r="K163" s="43">
        <f t="array" ref="K163">INDEX(Dados!$1:$350,MATCH($B163,Dados!$N:$N,0),MATCH(K$1,Dados!$1:$1,0))</f>
        <v>2</v>
      </c>
      <c r="L163" s="43">
        <f t="array" ref="L163">INDEX(Dados!$1:$350,MATCH($B163,Dados!$N:$N,0),MATCH(L$1,Dados!$1:$1,0))</f>
        <v>0</v>
      </c>
      <c r="M163" s="43">
        <f t="array" ref="M163">INDEX(Dados!$1:$350,MATCH($B163,Dados!$N:$N,0),MATCH(M$1,Dados!$1:$1,0))</f>
        <v>2</v>
      </c>
      <c r="N163" s="43">
        <f t="array" ref="N163">INDEX(Dados!$1:$350,MATCH($B163,Dados!$N:$N,0),MATCH(N$1,Dados!$1:$1,0))</f>
        <v>916</v>
      </c>
      <c r="O163" s="43">
        <f t="array" ref="O163">INDEX(Dados!$1:$350,MATCH($B163,Dados!$N:$N,0),MATCH(O$1,Dados!$1:$1,0))</f>
        <v>2</v>
      </c>
      <c r="P163" s="43">
        <f t="array" ref="P163">INDEX(Dados!$1:$350,MATCH($B163,Dados!$N:$N,0),MATCH(P$1,Dados!$1:$1,0))</f>
        <v>0</v>
      </c>
      <c r="Q163" s="43">
        <f t="array" ref="Q163">INDEX(Dados!$1:$350,MATCH($B163,Dados!$N:$N,0),MATCH(Q$1,Dados!$1:$1,0))</f>
        <v>2</v>
      </c>
      <c r="R163" s="43">
        <f t="array" ref="R163">INDEX(Dados!$1:$350,MATCH($B163,Dados!$N:$N,0),MATCH(R$1,Dados!$1:$1,0))</f>
        <v>0</v>
      </c>
      <c r="S163" s="43">
        <f t="array" ref="S163">INDEX(Dados!$1:$350,MATCH($B163,Dados!$N:$N,0),MATCH(S$1,Dados!$1:$1,0))</f>
        <v>2</v>
      </c>
      <c r="T163" s="43">
        <f t="array" ref="T163">INDEX(Dados!$1:$350,MATCH($B163,Dados!$N:$N,0),MATCH(T$1,Dados!$1:$1,0))</f>
        <v>0</v>
      </c>
      <c r="U163" s="43">
        <f t="array" ref="U163">INDEX(Dados!$1:$350,MATCH($B163,Dados!$N:$N,0),MATCH(U$1,Dados!$1:$1,0))</f>
        <v>2</v>
      </c>
      <c r="V163" s="43">
        <f t="array" ref="V163">INDEX(Dados!$1:$350,MATCH($B163,Dados!$N:$N,0),MATCH(V$1,Dados!$1:$1,0))</f>
        <v>600</v>
      </c>
      <c r="W163" s="43">
        <f t="array" ref="W163">INDEX(Dados!$1:$350,MATCH($B163,Dados!$N:$N,0),MATCH(W$1,Dados!$1:$1,0))</f>
        <v>2</v>
      </c>
      <c r="X163" s="43">
        <f t="array" ref="X163">INDEX(Dados!$1:$350,MATCH($B163,Dados!$N:$N,0),MATCH(X$1,Dados!$1:$1,0))</f>
        <v>1</v>
      </c>
      <c r="Y163" s="43">
        <f t="array" ref="Y163">INDEX(Dados!$1:$350,MATCH($B163,Dados!$N:$N,0),MATCH(Y$1,Dados!$1:$1,0))</f>
        <v>2</v>
      </c>
      <c r="Z163" s="43">
        <f t="array" ref="Z163">INDEX(Dados!$1:$350,MATCH($B163,Dados!$N:$N,0),MATCH(Z$1,Dados!$1:$1,0))</f>
        <v>0</v>
      </c>
      <c r="AA163" s="43">
        <f t="array" ref="AA163">INDEX(Dados!$1:$350,MATCH($B163,Dados!$N:$N,0),MATCH(AA$1,Dados!$1:$1,0))</f>
        <v>2</v>
      </c>
      <c r="AB163" s="45">
        <v>0.0</v>
      </c>
      <c r="AC163" s="45">
        <v>2.0</v>
      </c>
      <c r="AD163" s="43">
        <f t="array" ref="AD163">INDEX(Dados!$1:$350,MATCH($B163,Dados!$N:$N,0),MATCH(AD$1,Dados!$1:$1,0))</f>
        <v>10</v>
      </c>
      <c r="AE163" s="43">
        <f t="array" ref="AE163">INDEX(Dados!$1:$350,MATCH($B163,Dados!$N:$N,0),MATCH(AE$1,Dados!$1:$1,0))</f>
        <v>2</v>
      </c>
      <c r="AF163" s="43">
        <f t="array" ref="AF163">INDEX(Dados!$1:$350,MATCH($B163,Dados!$N:$N,0),MATCH(AF$1,Dados!$1:$1,0))</f>
        <v>135</v>
      </c>
      <c r="AG163" s="43">
        <f t="array" ref="AG163">INDEX(Dados!$1:$350,MATCH($B163,Dados!$N:$N,0),MATCH(AG$1,Dados!$1:$1,0))</f>
        <v>2</v>
      </c>
      <c r="AH163" s="43">
        <f t="array" ref="AH163">INDEX(Dados!$1:$350,MATCH($B163,Dados!$N:$N,0),MATCH(AH$1,Dados!$1:$1,0))</f>
        <v>0</v>
      </c>
      <c r="AI163" s="43">
        <f t="array" ref="AI163">INDEX(Dados!$1:$350,MATCH($B163,Dados!$N:$N,0),MATCH(AI$1,Dados!$1:$1,0))</f>
        <v>2</v>
      </c>
      <c r="AJ163" s="43">
        <f t="array" ref="AJ163">INDEX(Dados!$1:$350,MATCH($B163,Dados!$N:$N,0),MATCH(AJ$1,Dados!$1:$1,0))</f>
        <v>0</v>
      </c>
      <c r="AK163" s="43">
        <f t="array" ref="AK163">INDEX(Dados!$1:$350,MATCH($B163,Dados!$N:$N,0),MATCH(AK$1,Dados!$1:$1,0))</f>
        <v>2</v>
      </c>
      <c r="AL163" s="3">
        <v>0.0</v>
      </c>
      <c r="AM163" s="3">
        <v>2.0</v>
      </c>
      <c r="AN163" s="43">
        <f t="array" ref="AN163">INDEX(Dados!$1:$350,MATCH($B163,Dados!$N:$N,0),MATCH(AN$1,Dados!$1:$1,0))</f>
        <v>48</v>
      </c>
      <c r="AO163" s="43">
        <f t="array" ref="AO163">INDEX(Dados!$1:$350,MATCH($B163,Dados!$N:$N,0),MATCH(AO$1,Dados!$1:$1,0))</f>
        <v>2</v>
      </c>
      <c r="AP163" s="43">
        <f t="array" ref="AP163">INDEX(Dados!$1:$350,MATCH($B163,Dados!$N:$N,0),MATCH(AP$1,Dados!$1:$1,0))</f>
        <v>80</v>
      </c>
      <c r="AQ163" s="43">
        <f t="array" ref="AQ163">INDEX(Dados!$1:$350,MATCH($B163,Dados!$N:$N,0),MATCH(AQ$1,Dados!$1:$1,0))</f>
        <v>0</v>
      </c>
      <c r="AR163" s="43">
        <f t="array" ref="AR163">INDEX(Dados!$1:$350,MATCH($B163,Dados!$N:$N,0),MATCH(AR$1,Dados!$1:$1,0))</f>
        <v>0</v>
      </c>
      <c r="AS163" s="3">
        <v>2.0</v>
      </c>
      <c r="AT163" s="43">
        <f t="array" ref="AT163">INDEX(Dados!$1:$350,MATCH($B163,Dados!$N:$N,0),MATCH(AT$1,Dados!$1:$1,0))</f>
        <v>0</v>
      </c>
      <c r="AU163" s="43">
        <f t="array" ref="AU163">INDEX(Dados!$1:$350,MATCH($B163,Dados!$N:$N,0),MATCH(AU$1,Dados!$1:$1,0))</f>
        <v>2</v>
      </c>
      <c r="AV163" s="43">
        <f t="array" ref="AV163">INDEX(Dados!$1:$350,MATCH($B163,Dados!$N:$N,0),MATCH(AV$1,Dados!$1:$1,0))</f>
        <v>0</v>
      </c>
      <c r="AW163" s="43">
        <f t="array" ref="AW163">INDEX(Dados!$1:$350,MATCH($B163,Dados!$N:$N,0),MATCH(AW$1,Dados!$1:$1,0))</f>
        <v>2</v>
      </c>
      <c r="AX163" s="43">
        <f t="array" ref="AX163">INDEX(Dados!$1:$350,MATCH($B163,Dados!$N:$N,0),MATCH(AX$1,Dados!$1:$1,0))</f>
        <v>0</v>
      </c>
      <c r="AY163" s="43">
        <f t="array" ref="AY163">INDEX(Dados!$1:$350,MATCH($B163,Dados!$N:$N,0),MATCH(AY$1,Dados!$1:$1,0))</f>
        <v>2</v>
      </c>
      <c r="AZ163" s="43">
        <f t="array" ref="AZ163">INDEX(Dados!$1:$350,MATCH($B163,Dados!$N:$N,0),MATCH(AZ$1,Dados!$1:$1,0))</f>
        <v>240</v>
      </c>
      <c r="BA163" s="43">
        <f t="array" ref="BA163">INDEX(Dados!$1:$350,MATCH($B163,Dados!$N:$N,0),MATCH(BA$1,Dados!$1:$1,0))</f>
        <v>2</v>
      </c>
      <c r="BB163" s="43">
        <f t="array" ref="BB163">INDEX(Dados!$1:$350,MATCH($B163,Dados!$N:$N,0),MATCH(BB$1,Dados!$1:$1,0))</f>
        <v>1</v>
      </c>
      <c r="BC163" s="43">
        <f t="array" ref="BC163">INDEX(Dados!$1:$350,MATCH($B163,Dados!$N:$N,0),MATCH(BC$1,Dados!$1:$1,0))</f>
        <v>5</v>
      </c>
      <c r="BD163" s="43">
        <f t="array" ref="BD163">INDEX(Dados!$1:$350,MATCH($B163,Dados!$N:$N,0),MATCH(BD$1,Dados!$1:$1,0))</f>
        <v>1</v>
      </c>
      <c r="BE163" s="43">
        <f t="array" ref="BE163">INDEX(Dados!$1:$350,MATCH($B163,Dados!$N:$N,0),MATCH(BE$1,Dados!$1:$1,0))</f>
        <v>0</v>
      </c>
      <c r="BF163" s="43">
        <f t="array" ref="BF163">INDEX(Dados!$1:$350,MATCH($B163,Dados!$N:$N,0),MATCH(BF$1,Dados!$1:$1,0))</f>
        <v>0</v>
      </c>
      <c r="BG163" s="43">
        <f t="array" ref="BG163">INDEX(Dados!$1:$350,MATCH($B163,Dados!$N:$N,0),MATCH(BG$1,Dados!$1:$1,0))</f>
        <v>0</v>
      </c>
      <c r="BH163" s="43">
        <f t="array" ref="BH163">INDEX(Dados!$1:$350,MATCH($B163,Dados!$N:$N,0),MATCH(BH$1,Dados!$1:$1,0))</f>
        <v>2</v>
      </c>
      <c r="BI163" s="43">
        <f t="array" ref="BI163">INDEX(Dados!$1:$350,MATCH($B163,Dados!$N:$N,0),MATCH(BI$1,Dados!$1:$1,0))</f>
        <v>1</v>
      </c>
    </row>
    <row r="164">
      <c r="A164" s="3">
        <v>5.7332302829E10</v>
      </c>
      <c r="B164" s="3" t="s">
        <v>355</v>
      </c>
      <c r="C164" s="3" t="s">
        <v>354</v>
      </c>
      <c r="D164" s="43">
        <f t="array" ref="D164">INDEX(Dados!$1:$350,MATCH($B164,Dados!$N:$N,0),MATCH(D$1,Dados!$1:$1,0))</f>
        <v>17</v>
      </c>
      <c r="E164" s="44" t="s">
        <v>2562</v>
      </c>
      <c r="F164" s="43" t="s">
        <v>92</v>
      </c>
      <c r="G164" s="43">
        <f t="array" ref="G164">INDEX(Dados!$1:$350,MATCH($B164,Dados!$N:$N,0),MATCH(G$1,Dados!$1:$1,0))</f>
        <v>2021</v>
      </c>
      <c r="H164" s="43">
        <f t="array" ref="H164">INDEX(Dados!$1:$350,MATCH($B164,Dados!$N:$N,0),MATCH(H$1,Dados!$1:$1,0))</f>
        <v>4</v>
      </c>
      <c r="I164" s="43">
        <f t="array" ref="I164">INDEX(Dados!$1:$350,MATCH($B164,Dados!$N:$N,0),MATCH(I$1,Dados!$1:$1,0))</f>
        <v>8</v>
      </c>
      <c r="J164" s="43">
        <f t="array" ref="J164">INDEX(Dados!$1:$350,MATCH($B164,Dados!$N:$N,0),MATCH(J$1,Dados!$1:$1,0))</f>
        <v>0</v>
      </c>
      <c r="K164" s="43">
        <f t="array" ref="K164">INDEX(Dados!$1:$350,MATCH($B164,Dados!$N:$N,0),MATCH(K$1,Dados!$1:$1,0))</f>
        <v>2</v>
      </c>
      <c r="L164" s="43">
        <f t="array" ref="L164">INDEX(Dados!$1:$350,MATCH($B164,Dados!$N:$N,0),MATCH(L$1,Dados!$1:$1,0))</f>
        <v>0</v>
      </c>
      <c r="M164" s="43">
        <f t="array" ref="M164">INDEX(Dados!$1:$350,MATCH($B164,Dados!$N:$N,0),MATCH(M$1,Dados!$1:$1,0))</f>
        <v>2</v>
      </c>
      <c r="N164" s="43">
        <f t="array" ref="N164">INDEX(Dados!$1:$350,MATCH($B164,Dados!$N:$N,0),MATCH(N$1,Dados!$1:$1,0))</f>
        <v>500</v>
      </c>
      <c r="O164" s="43">
        <f t="array" ref="O164">INDEX(Dados!$1:$350,MATCH($B164,Dados!$N:$N,0),MATCH(O$1,Dados!$1:$1,0))</f>
        <v>2</v>
      </c>
      <c r="P164" s="43">
        <f t="array" ref="P164">INDEX(Dados!$1:$350,MATCH($B164,Dados!$N:$N,0),MATCH(P$1,Dados!$1:$1,0))</f>
        <v>0</v>
      </c>
      <c r="Q164" s="43">
        <f t="array" ref="Q164">INDEX(Dados!$1:$350,MATCH($B164,Dados!$N:$N,0),MATCH(Q$1,Dados!$1:$1,0))</f>
        <v>2</v>
      </c>
      <c r="R164" s="43">
        <f t="array" ref="R164">INDEX(Dados!$1:$350,MATCH($B164,Dados!$N:$N,0),MATCH(R$1,Dados!$1:$1,0))</f>
        <v>0</v>
      </c>
      <c r="S164" s="43">
        <f t="array" ref="S164">INDEX(Dados!$1:$350,MATCH($B164,Dados!$N:$N,0),MATCH(S$1,Dados!$1:$1,0))</f>
        <v>2</v>
      </c>
      <c r="T164" s="43">
        <f t="array" ref="T164">INDEX(Dados!$1:$350,MATCH($B164,Dados!$N:$N,0),MATCH(T$1,Dados!$1:$1,0))</f>
        <v>0</v>
      </c>
      <c r="U164" s="43">
        <f t="array" ref="U164">INDEX(Dados!$1:$350,MATCH($B164,Dados!$N:$N,0),MATCH(U$1,Dados!$1:$1,0))</f>
        <v>2</v>
      </c>
      <c r="V164" s="43">
        <f t="array" ref="V164">INDEX(Dados!$1:$350,MATCH($B164,Dados!$N:$N,0),MATCH(V$1,Dados!$1:$1,0))</f>
        <v>1900</v>
      </c>
      <c r="W164" s="43">
        <f t="array" ref="W164">INDEX(Dados!$1:$350,MATCH($B164,Dados!$N:$N,0),MATCH(W$1,Dados!$1:$1,0))</f>
        <v>2</v>
      </c>
      <c r="X164" s="43">
        <f t="array" ref="X164">INDEX(Dados!$1:$350,MATCH($B164,Dados!$N:$N,0),MATCH(X$1,Dados!$1:$1,0))</f>
        <v>1</v>
      </c>
      <c r="Y164" s="43">
        <f t="array" ref="Y164">INDEX(Dados!$1:$350,MATCH($B164,Dados!$N:$N,0),MATCH(Y$1,Dados!$1:$1,0))</f>
        <v>2</v>
      </c>
      <c r="Z164" s="43">
        <f t="array" ref="Z164">INDEX(Dados!$1:$350,MATCH($B164,Dados!$N:$N,0),MATCH(Z$1,Dados!$1:$1,0))</f>
        <v>0</v>
      </c>
      <c r="AA164" s="43">
        <f t="array" ref="AA164">INDEX(Dados!$1:$350,MATCH($B164,Dados!$N:$N,0),MATCH(AA$1,Dados!$1:$1,0))</f>
        <v>2</v>
      </c>
      <c r="AB164" s="45">
        <v>0.0</v>
      </c>
      <c r="AC164" s="45">
        <v>2.0</v>
      </c>
      <c r="AD164" s="43">
        <f t="array" ref="AD164">INDEX(Dados!$1:$350,MATCH($B164,Dados!$N:$N,0),MATCH(AD$1,Dados!$1:$1,0))</f>
        <v>102</v>
      </c>
      <c r="AE164" s="43">
        <f t="array" ref="AE164">INDEX(Dados!$1:$350,MATCH($B164,Dados!$N:$N,0),MATCH(AE$1,Dados!$1:$1,0))</f>
        <v>2</v>
      </c>
      <c r="AF164" s="43">
        <f t="array" ref="AF164">INDEX(Dados!$1:$350,MATCH($B164,Dados!$N:$N,0),MATCH(AF$1,Dados!$1:$1,0))</f>
        <v>169</v>
      </c>
      <c r="AG164" s="43">
        <f t="array" ref="AG164">INDEX(Dados!$1:$350,MATCH($B164,Dados!$N:$N,0),MATCH(AG$1,Dados!$1:$1,0))</f>
        <v>2</v>
      </c>
      <c r="AH164" s="43">
        <f t="array" ref="AH164">INDEX(Dados!$1:$350,MATCH($B164,Dados!$N:$N,0),MATCH(AH$1,Dados!$1:$1,0))</f>
        <v>645</v>
      </c>
      <c r="AI164" s="43">
        <f t="array" ref="AI164">INDEX(Dados!$1:$350,MATCH($B164,Dados!$N:$N,0),MATCH(AI$1,Dados!$1:$1,0))</f>
        <v>2</v>
      </c>
      <c r="AJ164" s="43">
        <f t="array" ref="AJ164">INDEX(Dados!$1:$350,MATCH($B164,Dados!$N:$N,0),MATCH(AJ$1,Dados!$1:$1,0))</f>
        <v>629</v>
      </c>
      <c r="AK164" s="43">
        <f t="array" ref="AK164">INDEX(Dados!$1:$350,MATCH($B164,Dados!$N:$N,0),MATCH(AK$1,Dados!$1:$1,0))</f>
        <v>2</v>
      </c>
      <c r="AL164" s="3">
        <v>0.0</v>
      </c>
      <c r="AM164" s="3">
        <v>2.0</v>
      </c>
      <c r="AN164" s="43">
        <f t="array" ref="AN164">INDEX(Dados!$1:$350,MATCH($B164,Dados!$N:$N,0),MATCH(AN$1,Dados!$1:$1,0))</f>
        <v>73</v>
      </c>
      <c r="AO164" s="43">
        <f t="array" ref="AO164">INDEX(Dados!$1:$350,MATCH($B164,Dados!$N:$N,0),MATCH(AO$1,Dados!$1:$1,0))</f>
        <v>2</v>
      </c>
      <c r="AP164" s="43">
        <f t="array" ref="AP164">INDEX(Dados!$1:$350,MATCH($B164,Dados!$N:$N,0),MATCH(AP$1,Dados!$1:$1,0))</f>
        <v>108</v>
      </c>
      <c r="AQ164" s="43">
        <f t="array" ref="AQ164">INDEX(Dados!$1:$350,MATCH($B164,Dados!$N:$N,0),MATCH(AQ$1,Dados!$1:$1,0))</f>
        <v>2</v>
      </c>
      <c r="AR164" s="43">
        <f t="array" ref="AR164">INDEX(Dados!$1:$350,MATCH($B164,Dados!$N:$N,0),MATCH(AR$1,Dados!$1:$1,0))</f>
        <v>444</v>
      </c>
      <c r="AS164" s="3">
        <v>2.0</v>
      </c>
      <c r="AT164" s="43">
        <f t="array" ref="AT164">INDEX(Dados!$1:$350,MATCH($B164,Dados!$N:$N,0),MATCH(AT$1,Dados!$1:$1,0))</f>
        <v>377</v>
      </c>
      <c r="AU164" s="43">
        <f t="array" ref="AU164">INDEX(Dados!$1:$350,MATCH($B164,Dados!$N:$N,0),MATCH(AU$1,Dados!$1:$1,0))</f>
        <v>2</v>
      </c>
      <c r="AV164" s="43">
        <f t="array" ref="AV164">INDEX(Dados!$1:$350,MATCH($B164,Dados!$N:$N,0),MATCH(AV$1,Dados!$1:$1,0))</f>
        <v>92</v>
      </c>
      <c r="AW164" s="43">
        <f t="array" ref="AW164">INDEX(Dados!$1:$350,MATCH($B164,Dados!$N:$N,0),MATCH(AW$1,Dados!$1:$1,0))</f>
        <v>2</v>
      </c>
      <c r="AX164" s="43">
        <f t="array" ref="AX164">INDEX(Dados!$1:$350,MATCH($B164,Dados!$N:$N,0),MATCH(AX$1,Dados!$1:$1,0))</f>
        <v>0</v>
      </c>
      <c r="AY164" s="43">
        <f t="array" ref="AY164">INDEX(Dados!$1:$350,MATCH($B164,Dados!$N:$N,0),MATCH(AY$1,Dados!$1:$1,0))</f>
        <v>2</v>
      </c>
      <c r="AZ164" s="43">
        <f t="array" ref="AZ164">INDEX(Dados!$1:$350,MATCH($B164,Dados!$N:$N,0),MATCH(AZ$1,Dados!$1:$1,0))</f>
        <v>461</v>
      </c>
      <c r="BA164" s="43">
        <f t="array" ref="BA164">INDEX(Dados!$1:$350,MATCH($B164,Dados!$N:$N,0),MATCH(BA$1,Dados!$1:$1,0))</f>
        <v>2</v>
      </c>
      <c r="BB164" s="43">
        <f t="array" ref="BB164">INDEX(Dados!$1:$350,MATCH($B164,Dados!$N:$N,0),MATCH(BB$1,Dados!$1:$1,0))</f>
        <v>6</v>
      </c>
      <c r="BC164" s="43">
        <f t="array" ref="BC164">INDEX(Dados!$1:$350,MATCH($B164,Dados!$N:$N,0),MATCH(BC$1,Dados!$1:$1,0))</f>
        <v>7</v>
      </c>
      <c r="BD164" s="43">
        <f t="array" ref="BD164">INDEX(Dados!$1:$350,MATCH($B164,Dados!$N:$N,0),MATCH(BD$1,Dados!$1:$1,0))</f>
        <v>1</v>
      </c>
      <c r="BE164" s="43">
        <f t="array" ref="BE164">INDEX(Dados!$1:$350,MATCH($B164,Dados!$N:$N,0),MATCH(BE$1,Dados!$1:$1,0))</f>
        <v>0</v>
      </c>
      <c r="BF164" s="43">
        <f t="array" ref="BF164">INDEX(Dados!$1:$350,MATCH($B164,Dados!$N:$N,0),MATCH(BF$1,Dados!$1:$1,0))</f>
        <v>1</v>
      </c>
      <c r="BG164" s="43">
        <f t="array" ref="BG164">INDEX(Dados!$1:$350,MATCH($B164,Dados!$N:$N,0),MATCH(BG$1,Dados!$1:$1,0))</f>
        <v>0</v>
      </c>
      <c r="BH164" s="43">
        <f t="array" ref="BH164">INDEX(Dados!$1:$350,MATCH($B164,Dados!$N:$N,0),MATCH(BH$1,Dados!$1:$1,0))</f>
        <v>1</v>
      </c>
      <c r="BI164" s="43">
        <f t="array" ref="BI164">INDEX(Dados!$1:$350,MATCH($B164,Dados!$N:$N,0),MATCH(BI$1,Dados!$1:$1,0))</f>
        <v>1</v>
      </c>
    </row>
    <row r="165">
      <c r="A165" s="3">
        <v>4.5759185802E10</v>
      </c>
      <c r="B165" s="3" t="s">
        <v>329</v>
      </c>
      <c r="C165" s="3" t="s">
        <v>328</v>
      </c>
      <c r="D165" s="43">
        <f t="array" ref="D165">INDEX(Dados!$1:$350,MATCH($B165,Dados!$N:$N,0),MATCH(D$1,Dados!$1:$1,0))</f>
        <v>19</v>
      </c>
      <c r="E165" s="44" t="s">
        <v>2562</v>
      </c>
      <c r="F165" s="43" t="s">
        <v>92</v>
      </c>
      <c r="G165" s="43">
        <f t="array" ref="G165">INDEX(Dados!$1:$350,MATCH($B165,Dados!$N:$N,0),MATCH(G$1,Dados!$1:$1,0))</f>
        <v>2020</v>
      </c>
      <c r="H165" s="43">
        <f t="array" ref="H165">INDEX(Dados!$1:$350,MATCH($B165,Dados!$N:$N,0),MATCH(H$1,Dados!$1:$1,0))</f>
        <v>3</v>
      </c>
      <c r="I165" s="43">
        <f t="array" ref="I165">INDEX(Dados!$1:$350,MATCH($B165,Dados!$N:$N,0),MATCH(I$1,Dados!$1:$1,0))</f>
        <v>6</v>
      </c>
      <c r="J165" s="43">
        <f t="array" ref="J165">INDEX(Dados!$1:$350,MATCH($B165,Dados!$N:$N,0),MATCH(J$1,Dados!$1:$1,0))</f>
        <v>0</v>
      </c>
      <c r="K165" s="43">
        <f t="array" ref="K165">INDEX(Dados!$1:$350,MATCH($B165,Dados!$N:$N,0),MATCH(K$1,Dados!$1:$1,0))</f>
        <v>2</v>
      </c>
      <c r="L165" s="43">
        <f t="array" ref="L165">INDEX(Dados!$1:$350,MATCH($B165,Dados!$N:$N,0),MATCH(L$1,Dados!$1:$1,0))</f>
        <v>0</v>
      </c>
      <c r="M165" s="43">
        <f t="array" ref="M165">INDEX(Dados!$1:$350,MATCH($B165,Dados!$N:$N,0),MATCH(M$1,Dados!$1:$1,0))</f>
        <v>2</v>
      </c>
      <c r="N165" s="43">
        <f t="array" ref="N165">INDEX(Dados!$1:$350,MATCH($B165,Dados!$N:$N,0),MATCH(N$1,Dados!$1:$1,0))</f>
        <v>1800</v>
      </c>
      <c r="O165" s="43">
        <f t="array" ref="O165">INDEX(Dados!$1:$350,MATCH($B165,Dados!$N:$N,0),MATCH(O$1,Dados!$1:$1,0))</f>
        <v>0</v>
      </c>
      <c r="P165" s="43">
        <f t="array" ref="P165">INDEX(Dados!$1:$350,MATCH($B165,Dados!$N:$N,0),MATCH(P$1,Dados!$1:$1,0))</f>
        <v>0</v>
      </c>
      <c r="Q165" s="43">
        <f t="array" ref="Q165">INDEX(Dados!$1:$350,MATCH($B165,Dados!$N:$N,0),MATCH(Q$1,Dados!$1:$1,0))</f>
        <v>2</v>
      </c>
      <c r="R165" s="43">
        <f t="array" ref="R165">INDEX(Dados!$1:$350,MATCH($B165,Dados!$N:$N,0),MATCH(R$1,Dados!$1:$1,0))</f>
        <v>0</v>
      </c>
      <c r="S165" s="43">
        <f t="array" ref="S165">INDEX(Dados!$1:$350,MATCH($B165,Dados!$N:$N,0),MATCH(S$1,Dados!$1:$1,0))</f>
        <v>2</v>
      </c>
      <c r="T165" s="43">
        <f t="array" ref="T165">INDEX(Dados!$1:$350,MATCH($B165,Dados!$N:$N,0),MATCH(T$1,Dados!$1:$1,0))</f>
        <v>2145</v>
      </c>
      <c r="U165" s="43">
        <f t="array" ref="U165">INDEX(Dados!$1:$350,MATCH($B165,Dados!$N:$N,0),MATCH(U$1,Dados!$1:$1,0))</f>
        <v>0</v>
      </c>
      <c r="V165" s="43">
        <f t="array" ref="V165">INDEX(Dados!$1:$350,MATCH($B165,Dados!$N:$N,0),MATCH(V$1,Dados!$1:$1,0))</f>
        <v>0</v>
      </c>
      <c r="W165" s="43">
        <f t="array" ref="W165">INDEX(Dados!$1:$350,MATCH($B165,Dados!$N:$N,0),MATCH(W$1,Dados!$1:$1,0))</f>
        <v>2</v>
      </c>
      <c r="X165" s="43">
        <f t="array" ref="X165">INDEX(Dados!$1:$350,MATCH($B165,Dados!$N:$N,0),MATCH(X$1,Dados!$1:$1,0))</f>
        <v>1</v>
      </c>
      <c r="Y165" s="43">
        <f t="array" ref="Y165">INDEX(Dados!$1:$350,MATCH($B165,Dados!$N:$N,0),MATCH(Y$1,Dados!$1:$1,0))</f>
        <v>2</v>
      </c>
      <c r="Z165" s="43">
        <f t="array" ref="Z165">INDEX(Dados!$1:$350,MATCH($B165,Dados!$N:$N,0),MATCH(Z$1,Dados!$1:$1,0))</f>
        <v>0</v>
      </c>
      <c r="AA165" s="43">
        <f t="array" ref="AA165">INDEX(Dados!$1:$350,MATCH($B165,Dados!$N:$N,0),MATCH(AA$1,Dados!$1:$1,0))</f>
        <v>2</v>
      </c>
      <c r="AB165" s="45">
        <v>0.0</v>
      </c>
      <c r="AC165" s="45">
        <v>2.0</v>
      </c>
      <c r="AD165" s="43">
        <f t="array" ref="AD165">INDEX(Dados!$1:$350,MATCH($B165,Dados!$N:$N,0),MATCH(AD$1,Dados!$1:$1,0))</f>
        <v>107</v>
      </c>
      <c r="AE165" s="43">
        <f t="array" ref="AE165">INDEX(Dados!$1:$350,MATCH($B165,Dados!$N:$N,0),MATCH(AE$1,Dados!$1:$1,0))</f>
        <v>2</v>
      </c>
      <c r="AF165" s="43">
        <f t="array" ref="AF165">INDEX(Dados!$1:$350,MATCH($B165,Dados!$N:$N,0),MATCH(AF$1,Dados!$1:$1,0))</f>
        <v>263</v>
      </c>
      <c r="AG165" s="43">
        <f t="array" ref="AG165">INDEX(Dados!$1:$350,MATCH($B165,Dados!$N:$N,0),MATCH(AG$1,Dados!$1:$1,0))</f>
        <v>2</v>
      </c>
      <c r="AH165" s="43">
        <f t="array" ref="AH165">INDEX(Dados!$1:$350,MATCH($B165,Dados!$N:$N,0),MATCH(AH$1,Dados!$1:$1,0))</f>
        <v>0</v>
      </c>
      <c r="AI165" s="43">
        <f t="array" ref="AI165">INDEX(Dados!$1:$350,MATCH($B165,Dados!$N:$N,0),MATCH(AI$1,Dados!$1:$1,0))</f>
        <v>2</v>
      </c>
      <c r="AJ165" s="43">
        <f t="array" ref="AJ165">INDEX(Dados!$1:$350,MATCH($B165,Dados!$N:$N,0),MATCH(AJ$1,Dados!$1:$1,0))</f>
        <v>471</v>
      </c>
      <c r="AK165" s="43">
        <f t="array" ref="AK165">INDEX(Dados!$1:$350,MATCH($B165,Dados!$N:$N,0),MATCH(AK$1,Dados!$1:$1,0))</f>
        <v>2</v>
      </c>
      <c r="AL165" s="3">
        <v>0.0</v>
      </c>
      <c r="AM165" s="3">
        <v>2.0</v>
      </c>
      <c r="AN165" s="43">
        <f t="array" ref="AN165">INDEX(Dados!$1:$350,MATCH($B165,Dados!$N:$N,0),MATCH(AN$1,Dados!$1:$1,0))</f>
        <v>190</v>
      </c>
      <c r="AO165" s="43">
        <f t="array" ref="AO165">INDEX(Dados!$1:$350,MATCH($B165,Dados!$N:$N,0),MATCH(AO$1,Dados!$1:$1,0))</f>
        <v>0</v>
      </c>
      <c r="AP165" s="43">
        <f t="array" ref="AP165">INDEX(Dados!$1:$350,MATCH($B165,Dados!$N:$N,0),MATCH(AP$1,Dados!$1:$1,0))</f>
        <v>0</v>
      </c>
      <c r="AQ165" s="43">
        <f t="array" ref="AQ165">INDEX(Dados!$1:$350,MATCH($B165,Dados!$N:$N,0),MATCH(AQ$1,Dados!$1:$1,0))</f>
        <v>2</v>
      </c>
      <c r="AR165" s="43">
        <f t="array" ref="AR165">INDEX(Dados!$1:$350,MATCH($B165,Dados!$N:$N,0),MATCH(AR$1,Dados!$1:$1,0))</f>
        <v>200</v>
      </c>
      <c r="AS165" s="3">
        <v>2.0</v>
      </c>
      <c r="AT165" s="43">
        <f t="array" ref="AT165">INDEX(Dados!$1:$350,MATCH($B165,Dados!$N:$N,0),MATCH(AT$1,Dados!$1:$1,0))</f>
        <v>0</v>
      </c>
      <c r="AU165" s="43">
        <f t="array" ref="AU165">INDEX(Dados!$1:$350,MATCH($B165,Dados!$N:$N,0),MATCH(AU$1,Dados!$1:$1,0))</f>
        <v>2</v>
      </c>
      <c r="AV165" s="43">
        <f t="array" ref="AV165">INDEX(Dados!$1:$350,MATCH($B165,Dados!$N:$N,0),MATCH(AV$1,Dados!$1:$1,0))</f>
        <v>1000</v>
      </c>
      <c r="AW165" s="43">
        <f t="array" ref="AW165">INDEX(Dados!$1:$350,MATCH($B165,Dados!$N:$N,0),MATCH(AW$1,Dados!$1:$1,0))</f>
        <v>0</v>
      </c>
      <c r="AX165" s="43">
        <f t="array" ref="AX165">INDEX(Dados!$1:$350,MATCH($B165,Dados!$N:$N,0),MATCH(AX$1,Dados!$1:$1,0))</f>
        <v>0</v>
      </c>
      <c r="AY165" s="43">
        <f t="array" ref="AY165">INDEX(Dados!$1:$350,MATCH($B165,Dados!$N:$N,0),MATCH(AY$1,Dados!$1:$1,0))</f>
        <v>2</v>
      </c>
      <c r="AZ165" s="43">
        <f t="array" ref="AZ165">INDEX(Dados!$1:$350,MATCH($B165,Dados!$N:$N,0),MATCH(AZ$1,Dados!$1:$1,0))</f>
        <v>300</v>
      </c>
      <c r="BA165" s="43">
        <f t="array" ref="BA165">INDEX(Dados!$1:$350,MATCH($B165,Dados!$N:$N,0),MATCH(BA$1,Dados!$1:$1,0))</f>
        <v>2</v>
      </c>
      <c r="BB165" s="43">
        <f t="array" ref="BB165">INDEX(Dados!$1:$350,MATCH($B165,Dados!$N:$N,0),MATCH(BB$1,Dados!$1:$1,0))</f>
        <v>1</v>
      </c>
      <c r="BC165" s="43">
        <f t="array" ref="BC165">INDEX(Dados!$1:$350,MATCH($B165,Dados!$N:$N,0),MATCH(BC$1,Dados!$1:$1,0))</f>
        <v>5</v>
      </c>
      <c r="BD165" s="43">
        <f t="array" ref="BD165">INDEX(Dados!$1:$350,MATCH($B165,Dados!$N:$N,0),MATCH(BD$1,Dados!$1:$1,0))</f>
        <v>1</v>
      </c>
      <c r="BE165" s="43">
        <f t="array" ref="BE165">INDEX(Dados!$1:$350,MATCH($B165,Dados!$N:$N,0),MATCH(BE$1,Dados!$1:$1,0))</f>
        <v>0</v>
      </c>
      <c r="BF165" s="43">
        <f t="array" ref="BF165">INDEX(Dados!$1:$350,MATCH($B165,Dados!$N:$N,0),MATCH(BF$1,Dados!$1:$1,0))</f>
        <v>1</v>
      </c>
      <c r="BG165" s="43">
        <f t="array" ref="BG165">INDEX(Dados!$1:$350,MATCH($B165,Dados!$N:$N,0),MATCH(BG$1,Dados!$1:$1,0))</f>
        <v>0</v>
      </c>
      <c r="BH165" s="43">
        <f t="array" ref="BH165">INDEX(Dados!$1:$350,MATCH($B165,Dados!$N:$N,0),MATCH(BH$1,Dados!$1:$1,0))</f>
        <v>1</v>
      </c>
      <c r="BI165" s="43">
        <f t="array" ref="BI165">INDEX(Dados!$1:$350,MATCH($B165,Dados!$N:$N,0),MATCH(BI$1,Dados!$1:$1,0))</f>
        <v>1</v>
      </c>
    </row>
    <row r="166">
      <c r="A166" s="5" t="s">
        <v>336</v>
      </c>
      <c r="B166" s="3" t="s">
        <v>335</v>
      </c>
      <c r="C166" s="3" t="s">
        <v>334</v>
      </c>
      <c r="D166" s="43">
        <f t="array" ref="D166">INDEX(Dados!$1:$350,MATCH($B166,Dados!$N:$N,0),MATCH(D$1,Dados!$1:$1,0))</f>
        <v>20</v>
      </c>
      <c r="E166" s="44" t="s">
        <v>2562</v>
      </c>
      <c r="F166" s="43" t="s">
        <v>92</v>
      </c>
      <c r="G166" s="43">
        <f t="array" ref="G166">INDEX(Dados!$1:$350,MATCH($B166,Dados!$N:$N,0),MATCH(G$1,Dados!$1:$1,0))</f>
        <v>2022</v>
      </c>
      <c r="H166" s="43">
        <f t="array" ref="H166">INDEX(Dados!$1:$350,MATCH($B166,Dados!$N:$N,0),MATCH(H$1,Dados!$1:$1,0))</f>
        <v>2</v>
      </c>
      <c r="I166" s="43">
        <f t="array" ref="I166">INDEX(Dados!$1:$350,MATCH($B166,Dados!$N:$N,0),MATCH(I$1,Dados!$1:$1,0))</f>
        <v>2</v>
      </c>
      <c r="J166" s="43">
        <f t="array" ref="J166">INDEX(Dados!$1:$350,MATCH($B166,Dados!$N:$N,0),MATCH(J$1,Dados!$1:$1,0))</f>
        <v>0</v>
      </c>
      <c r="K166" s="43">
        <f t="array" ref="K166">INDEX(Dados!$1:$350,MATCH($B166,Dados!$N:$N,0),MATCH(K$1,Dados!$1:$1,0))</f>
        <v>2</v>
      </c>
      <c r="L166" s="43">
        <f t="array" ref="L166">INDEX(Dados!$1:$350,MATCH($B166,Dados!$N:$N,0),MATCH(L$1,Dados!$1:$1,0))</f>
        <v>0</v>
      </c>
      <c r="M166" s="43">
        <f t="array" ref="M166">INDEX(Dados!$1:$350,MATCH($B166,Dados!$N:$N,0),MATCH(M$1,Dados!$1:$1,0))</f>
        <v>2</v>
      </c>
      <c r="N166" s="43">
        <f t="array" ref="N166">INDEX(Dados!$1:$350,MATCH($B166,Dados!$N:$N,0),MATCH(N$1,Dados!$1:$1,0))</f>
        <v>0</v>
      </c>
      <c r="O166" s="43">
        <f t="array" ref="O166">INDEX(Dados!$1:$350,MATCH($B166,Dados!$N:$N,0),MATCH(O$1,Dados!$1:$1,0))</f>
        <v>2</v>
      </c>
      <c r="P166" s="43">
        <f t="array" ref="P166">INDEX(Dados!$1:$350,MATCH($B166,Dados!$N:$N,0),MATCH(P$1,Dados!$1:$1,0))</f>
        <v>0</v>
      </c>
      <c r="Q166" s="43">
        <f t="array" ref="Q166">INDEX(Dados!$1:$350,MATCH($B166,Dados!$N:$N,0),MATCH(Q$1,Dados!$1:$1,0))</f>
        <v>2</v>
      </c>
      <c r="R166" s="43">
        <f t="array" ref="R166">INDEX(Dados!$1:$350,MATCH($B166,Dados!$N:$N,0),MATCH(R$1,Dados!$1:$1,0))</f>
        <v>0</v>
      </c>
      <c r="S166" s="43">
        <f t="array" ref="S166">INDEX(Dados!$1:$350,MATCH($B166,Dados!$N:$N,0),MATCH(S$1,Dados!$1:$1,0))</f>
        <v>2</v>
      </c>
      <c r="T166" s="43">
        <f t="array" ref="T166">INDEX(Dados!$1:$350,MATCH($B166,Dados!$N:$N,0),MATCH(T$1,Dados!$1:$1,0))</f>
        <v>5241</v>
      </c>
      <c r="U166" s="43">
        <f t="array" ref="U166">INDEX(Dados!$1:$350,MATCH($B166,Dados!$N:$N,0),MATCH(U$1,Dados!$1:$1,0))</f>
        <v>0</v>
      </c>
      <c r="V166" s="43">
        <f t="array" ref="V166">INDEX(Dados!$1:$350,MATCH($B166,Dados!$N:$N,0),MATCH(V$1,Dados!$1:$1,0))</f>
        <v>0</v>
      </c>
      <c r="W166" s="43">
        <f t="array" ref="W166">INDEX(Dados!$1:$350,MATCH($B166,Dados!$N:$N,0),MATCH(W$1,Dados!$1:$1,0))</f>
        <v>2</v>
      </c>
      <c r="X166" s="43">
        <f t="array" ref="X166">INDEX(Dados!$1:$350,MATCH($B166,Dados!$N:$N,0),MATCH(X$1,Dados!$1:$1,0))</f>
        <v>1</v>
      </c>
      <c r="Y166" s="43">
        <f t="array" ref="Y166">INDEX(Dados!$1:$350,MATCH($B166,Dados!$N:$N,0),MATCH(Y$1,Dados!$1:$1,0))</f>
        <v>2</v>
      </c>
      <c r="Z166" s="43">
        <f t="array" ref="Z166">INDEX(Dados!$1:$350,MATCH($B166,Dados!$N:$N,0),MATCH(Z$1,Dados!$1:$1,0))</f>
        <v>0</v>
      </c>
      <c r="AA166" s="43">
        <f t="array" ref="AA166">INDEX(Dados!$1:$350,MATCH($B166,Dados!$N:$N,0),MATCH(AA$1,Dados!$1:$1,0))</f>
        <v>2</v>
      </c>
      <c r="AB166" s="45">
        <v>0.0</v>
      </c>
      <c r="AC166" s="45">
        <v>2.0</v>
      </c>
      <c r="AD166" s="43">
        <f t="array" ref="AD166">INDEX(Dados!$1:$350,MATCH($B166,Dados!$N:$N,0),MATCH(AD$1,Dados!$1:$1,0))</f>
        <v>66</v>
      </c>
      <c r="AE166" s="43">
        <f t="array" ref="AE166">INDEX(Dados!$1:$350,MATCH($B166,Dados!$N:$N,0),MATCH(AE$1,Dados!$1:$1,0))</f>
        <v>2</v>
      </c>
      <c r="AF166" s="43">
        <f t="array" ref="AF166">INDEX(Dados!$1:$350,MATCH($B166,Dados!$N:$N,0),MATCH(AF$1,Dados!$1:$1,0))</f>
        <v>135</v>
      </c>
      <c r="AG166" s="43">
        <f t="array" ref="AG166">INDEX(Dados!$1:$350,MATCH($B166,Dados!$N:$N,0),MATCH(AG$1,Dados!$1:$1,0))</f>
        <v>2</v>
      </c>
      <c r="AH166" s="43">
        <f t="array" ref="AH166">INDEX(Dados!$1:$350,MATCH($B166,Dados!$N:$N,0),MATCH(AH$1,Dados!$1:$1,0))</f>
        <v>0</v>
      </c>
      <c r="AI166" s="43">
        <f t="array" ref="AI166">INDEX(Dados!$1:$350,MATCH($B166,Dados!$N:$N,0),MATCH(AI$1,Dados!$1:$1,0))</f>
        <v>0</v>
      </c>
      <c r="AJ166" s="43">
        <f t="array" ref="AJ166">INDEX(Dados!$1:$350,MATCH($B166,Dados!$N:$N,0),MATCH(AJ$1,Dados!$1:$1,0))</f>
        <v>703</v>
      </c>
      <c r="AK166" s="43">
        <f t="array" ref="AK166">INDEX(Dados!$1:$350,MATCH($B166,Dados!$N:$N,0),MATCH(AK$1,Dados!$1:$1,0))</f>
        <v>2</v>
      </c>
      <c r="AL166" s="3">
        <v>0.0</v>
      </c>
      <c r="AM166" s="3">
        <v>2.0</v>
      </c>
      <c r="AN166" s="43">
        <f t="array" ref="AN166">INDEX(Dados!$1:$350,MATCH($B166,Dados!$N:$N,0),MATCH(AN$1,Dados!$1:$1,0))</f>
        <v>134</v>
      </c>
      <c r="AO166" s="43">
        <f t="array" ref="AO166">INDEX(Dados!$1:$350,MATCH($B166,Dados!$N:$N,0),MATCH(AO$1,Dados!$1:$1,0))</f>
        <v>2</v>
      </c>
      <c r="AP166" s="43">
        <f t="array" ref="AP166">INDEX(Dados!$1:$350,MATCH($B166,Dados!$N:$N,0),MATCH(AP$1,Dados!$1:$1,0))</f>
        <v>0</v>
      </c>
      <c r="AQ166" s="43">
        <f t="array" ref="AQ166">INDEX(Dados!$1:$350,MATCH($B166,Dados!$N:$N,0),MATCH(AQ$1,Dados!$1:$1,0))</f>
        <v>2</v>
      </c>
      <c r="AR166" s="43">
        <f t="array" ref="AR166">INDEX(Dados!$1:$350,MATCH($B166,Dados!$N:$N,0),MATCH(AR$1,Dados!$1:$1,0))</f>
        <v>700</v>
      </c>
      <c r="AS166" s="3">
        <v>2.0</v>
      </c>
      <c r="AT166" s="43">
        <f t="array" ref="AT166">INDEX(Dados!$1:$350,MATCH($B166,Dados!$N:$N,0),MATCH(AT$1,Dados!$1:$1,0))</f>
        <v>0</v>
      </c>
      <c r="AU166" s="43">
        <f t="array" ref="AU166">INDEX(Dados!$1:$350,MATCH($B166,Dados!$N:$N,0),MATCH(AU$1,Dados!$1:$1,0))</f>
        <v>2</v>
      </c>
      <c r="AV166" s="43">
        <f t="array" ref="AV166">INDEX(Dados!$1:$350,MATCH($B166,Dados!$N:$N,0),MATCH(AV$1,Dados!$1:$1,0))</f>
        <v>0</v>
      </c>
      <c r="AW166" s="43">
        <f t="array" ref="AW166">INDEX(Dados!$1:$350,MATCH($B166,Dados!$N:$N,0),MATCH(AW$1,Dados!$1:$1,0))</f>
        <v>2</v>
      </c>
      <c r="AX166" s="43">
        <f t="array" ref="AX166">INDEX(Dados!$1:$350,MATCH($B166,Dados!$N:$N,0),MATCH(AX$1,Dados!$1:$1,0))</f>
        <v>0</v>
      </c>
      <c r="AY166" s="43">
        <f t="array" ref="AY166">INDEX(Dados!$1:$350,MATCH($B166,Dados!$N:$N,0),MATCH(AY$1,Dados!$1:$1,0))</f>
        <v>2</v>
      </c>
      <c r="AZ166" s="43">
        <f t="array" ref="AZ166">INDEX(Dados!$1:$350,MATCH($B166,Dados!$N:$N,0),MATCH(AZ$1,Dados!$1:$1,0))</f>
        <v>0</v>
      </c>
      <c r="BA166" s="43">
        <f t="array" ref="BA166">INDEX(Dados!$1:$350,MATCH($B166,Dados!$N:$N,0),MATCH(BA$1,Dados!$1:$1,0))</f>
        <v>2</v>
      </c>
      <c r="BB166" s="43">
        <f t="array" ref="BB166">INDEX(Dados!$1:$350,MATCH($B166,Dados!$N:$N,0),MATCH(BB$1,Dados!$1:$1,0))</f>
        <v>1</v>
      </c>
      <c r="BC166" s="43">
        <f t="array" ref="BC166">INDEX(Dados!$1:$350,MATCH($B166,Dados!$N:$N,0),MATCH(BC$1,Dados!$1:$1,0))</f>
        <v>1</v>
      </c>
      <c r="BD166" s="43">
        <f t="array" ref="BD166">INDEX(Dados!$1:$350,MATCH($B166,Dados!$N:$N,0),MATCH(BD$1,Dados!$1:$1,0))</f>
        <v>1</v>
      </c>
      <c r="BE166" s="43">
        <f t="array" ref="BE166">INDEX(Dados!$1:$350,MATCH($B166,Dados!$N:$N,0),MATCH(BE$1,Dados!$1:$1,0))</f>
        <v>0</v>
      </c>
      <c r="BF166" s="43">
        <f t="array" ref="BF166">INDEX(Dados!$1:$350,MATCH($B166,Dados!$N:$N,0),MATCH(BF$1,Dados!$1:$1,0))</f>
        <v>1</v>
      </c>
      <c r="BG166" s="43">
        <f t="array" ref="BG166">INDEX(Dados!$1:$350,MATCH($B166,Dados!$N:$N,0),MATCH(BG$1,Dados!$1:$1,0))</f>
        <v>0</v>
      </c>
      <c r="BH166" s="43">
        <f t="array" ref="BH166">INDEX(Dados!$1:$350,MATCH($B166,Dados!$N:$N,0),MATCH(BH$1,Dados!$1:$1,0))</f>
        <v>2</v>
      </c>
      <c r="BI166" s="43">
        <f t="array" ref="BI166">INDEX(Dados!$1:$350,MATCH($B166,Dados!$N:$N,0),MATCH(BI$1,Dados!$1:$1,0))</f>
        <v>2</v>
      </c>
    </row>
    <row r="167">
      <c r="A167" s="3">
        <v>4.7890458894E10</v>
      </c>
      <c r="B167" s="3" t="s">
        <v>2249</v>
      </c>
      <c r="C167" s="3" t="s">
        <v>2248</v>
      </c>
      <c r="D167" s="43">
        <f t="array" ref="D167">INDEX(Dados!$1:$350,MATCH($B167,Dados!$N:$N,0),MATCH(D$1,Dados!$1:$1,0))</f>
        <v>19</v>
      </c>
      <c r="E167" s="44" t="s">
        <v>2562</v>
      </c>
      <c r="F167" s="43" t="s">
        <v>92</v>
      </c>
      <c r="G167" s="43">
        <f t="array" ref="G167">INDEX(Dados!$1:$350,MATCH($B167,Dados!$N:$N,0),MATCH(G$1,Dados!$1:$1,0))</f>
        <v>2023</v>
      </c>
      <c r="H167" s="43">
        <f t="array" ref="H167">INDEX(Dados!$1:$350,MATCH($B167,Dados!$N:$N,0),MATCH(H$1,Dados!$1:$1,0))</f>
        <v>4</v>
      </c>
      <c r="I167" s="43">
        <f t="array" ref="I167">INDEX(Dados!$1:$350,MATCH($B167,Dados!$N:$N,0),MATCH(I$1,Dados!$1:$1,0))</f>
        <v>8</v>
      </c>
      <c r="J167" s="43">
        <f t="array" ref="J167">INDEX(Dados!$1:$350,MATCH($B167,Dados!$N:$N,0),MATCH(J$1,Dados!$1:$1,0))</f>
        <v>0</v>
      </c>
      <c r="K167" s="43">
        <f t="array" ref="K167">INDEX(Dados!$1:$350,MATCH($B167,Dados!$N:$N,0),MATCH(K$1,Dados!$1:$1,0))</f>
        <v>2</v>
      </c>
      <c r="L167" s="43">
        <f t="array" ref="L167">INDEX(Dados!$1:$350,MATCH($B167,Dados!$N:$N,0),MATCH(L$1,Dados!$1:$1,0))</f>
        <v>3000</v>
      </c>
      <c r="M167" s="43">
        <f t="array" ref="M167">INDEX(Dados!$1:$350,MATCH($B167,Dados!$N:$N,0),MATCH(M$1,Dados!$1:$1,0))</f>
        <v>2</v>
      </c>
      <c r="N167" s="43">
        <f t="array" ref="N167">INDEX(Dados!$1:$350,MATCH($B167,Dados!$N:$N,0),MATCH(N$1,Dados!$1:$1,0))</f>
        <v>0</v>
      </c>
      <c r="O167" s="43">
        <f t="array" ref="O167">INDEX(Dados!$1:$350,MATCH($B167,Dados!$N:$N,0),MATCH(O$1,Dados!$1:$1,0))</f>
        <v>2</v>
      </c>
      <c r="P167" s="43">
        <f t="array" ref="P167">INDEX(Dados!$1:$350,MATCH($B167,Dados!$N:$N,0),MATCH(P$1,Dados!$1:$1,0))</f>
        <v>0</v>
      </c>
      <c r="Q167" s="43">
        <f t="array" ref="Q167">INDEX(Dados!$1:$350,MATCH($B167,Dados!$N:$N,0),MATCH(Q$1,Dados!$1:$1,0))</f>
        <v>2</v>
      </c>
      <c r="R167" s="43">
        <f t="array" ref="R167">INDEX(Dados!$1:$350,MATCH($B167,Dados!$N:$N,0),MATCH(R$1,Dados!$1:$1,0))</f>
        <v>0</v>
      </c>
      <c r="S167" s="43">
        <f t="array" ref="S167">INDEX(Dados!$1:$350,MATCH($B167,Dados!$N:$N,0),MATCH(S$1,Dados!$1:$1,0))</f>
        <v>2</v>
      </c>
      <c r="T167" s="43">
        <f t="array" ref="T167">INDEX(Dados!$1:$350,MATCH($B167,Dados!$N:$N,0),MATCH(T$1,Dados!$1:$1,0))</f>
        <v>0</v>
      </c>
      <c r="U167" s="43">
        <f t="array" ref="U167">INDEX(Dados!$1:$350,MATCH($B167,Dados!$N:$N,0),MATCH(U$1,Dados!$1:$1,0))</f>
        <v>2</v>
      </c>
      <c r="V167" s="43">
        <f t="array" ref="V167">INDEX(Dados!$1:$350,MATCH($B167,Dados!$N:$N,0),MATCH(V$1,Dados!$1:$1,0))</f>
        <v>0</v>
      </c>
      <c r="W167" s="43">
        <f t="array" ref="W167">INDEX(Dados!$1:$350,MATCH($B167,Dados!$N:$N,0),MATCH(W$1,Dados!$1:$1,0))</f>
        <v>2</v>
      </c>
      <c r="X167" s="43">
        <f t="array" ref="X167">INDEX(Dados!$1:$350,MATCH($B167,Dados!$N:$N,0),MATCH(X$1,Dados!$1:$1,0))</f>
        <v>2</v>
      </c>
      <c r="Y167" s="43">
        <f t="array" ref="Y167">INDEX(Dados!$1:$350,MATCH($B167,Dados!$N:$N,0),MATCH(Y$1,Dados!$1:$1,0))</f>
        <v>1</v>
      </c>
      <c r="Z167" s="43">
        <f t="array" ref="Z167">INDEX(Dados!$1:$350,MATCH($B167,Dados!$N:$N,0),MATCH(Z$1,Dados!$1:$1,0))</f>
        <v>1200</v>
      </c>
      <c r="AA167" s="43">
        <f t="array" ref="AA167">INDEX(Dados!$1:$350,MATCH($B167,Dados!$N:$N,0),MATCH(AA$1,Dados!$1:$1,0))</f>
        <v>2</v>
      </c>
      <c r="AB167" s="45">
        <v>0.0</v>
      </c>
      <c r="AC167" s="45">
        <v>2.0</v>
      </c>
      <c r="AD167" s="43">
        <f t="array" ref="AD167">INDEX(Dados!$1:$350,MATCH($B167,Dados!$N:$N,0),MATCH(AD$1,Dados!$1:$1,0))</f>
        <v>0</v>
      </c>
      <c r="AE167" s="43">
        <f t="array" ref="AE167">INDEX(Dados!$1:$350,MATCH($B167,Dados!$N:$N,0),MATCH(AE$1,Dados!$1:$1,0))</f>
        <v>2</v>
      </c>
      <c r="AF167" s="43">
        <f t="array" ref="AF167">INDEX(Dados!$1:$350,MATCH($B167,Dados!$N:$N,0),MATCH(AF$1,Dados!$1:$1,0))</f>
        <v>95</v>
      </c>
      <c r="AG167" s="43">
        <f t="array" ref="AG167">INDEX(Dados!$1:$350,MATCH($B167,Dados!$N:$N,0),MATCH(AG$1,Dados!$1:$1,0))</f>
        <v>2</v>
      </c>
      <c r="AH167" s="43">
        <f t="array" ref="AH167">INDEX(Dados!$1:$350,MATCH($B167,Dados!$N:$N,0),MATCH(AH$1,Dados!$1:$1,0))</f>
        <v>0</v>
      </c>
      <c r="AI167" s="43">
        <f t="array" ref="AI167">INDEX(Dados!$1:$350,MATCH($B167,Dados!$N:$N,0),MATCH(AI$1,Dados!$1:$1,0))</f>
        <v>2</v>
      </c>
      <c r="AJ167" s="43">
        <f t="array" ref="AJ167">INDEX(Dados!$1:$350,MATCH($B167,Dados!$N:$N,0),MATCH(AJ$1,Dados!$1:$1,0))</f>
        <v>0</v>
      </c>
      <c r="AK167" s="43">
        <f t="array" ref="AK167">INDEX(Dados!$1:$350,MATCH($B167,Dados!$N:$N,0),MATCH(AK$1,Dados!$1:$1,0))</f>
        <v>0</v>
      </c>
      <c r="AL167" s="3">
        <v>0.0</v>
      </c>
      <c r="AM167" s="3">
        <v>2.0</v>
      </c>
      <c r="AN167" s="43">
        <f t="array" ref="AN167">INDEX(Dados!$1:$350,MATCH($B167,Dados!$N:$N,0),MATCH(AN$1,Dados!$1:$1,0))</f>
        <v>0</v>
      </c>
      <c r="AO167" s="43">
        <f t="array" ref="AO167">INDEX(Dados!$1:$350,MATCH($B167,Dados!$N:$N,0),MATCH(AO$1,Dados!$1:$1,0))</f>
        <v>2</v>
      </c>
      <c r="AP167" s="43">
        <f t="array" ref="AP167">INDEX(Dados!$1:$350,MATCH($B167,Dados!$N:$N,0),MATCH(AP$1,Dados!$1:$1,0))</f>
        <v>100</v>
      </c>
      <c r="AQ167" s="43">
        <f t="array" ref="AQ167">INDEX(Dados!$1:$350,MATCH($B167,Dados!$N:$N,0),MATCH(AQ$1,Dados!$1:$1,0))</f>
        <v>2</v>
      </c>
      <c r="AR167" s="43">
        <f t="array" ref="AR167">INDEX(Dados!$1:$350,MATCH($B167,Dados!$N:$N,0),MATCH(AR$1,Dados!$1:$1,0))</f>
        <v>0</v>
      </c>
      <c r="AS167" s="3">
        <v>2.0</v>
      </c>
      <c r="AT167" s="43">
        <f t="array" ref="AT167">INDEX(Dados!$1:$350,MATCH($B167,Dados!$N:$N,0),MATCH(AT$1,Dados!$1:$1,0))</f>
        <v>0</v>
      </c>
      <c r="AU167" s="43">
        <f t="array" ref="AU167">INDEX(Dados!$1:$350,MATCH($B167,Dados!$N:$N,0),MATCH(AU$1,Dados!$1:$1,0))</f>
        <v>2</v>
      </c>
      <c r="AV167" s="43">
        <f t="array" ref="AV167">INDEX(Dados!$1:$350,MATCH($B167,Dados!$N:$N,0),MATCH(AV$1,Dados!$1:$1,0))</f>
        <v>0</v>
      </c>
      <c r="AW167" s="43">
        <f t="array" ref="AW167">INDEX(Dados!$1:$350,MATCH($B167,Dados!$N:$N,0),MATCH(AW$1,Dados!$1:$1,0))</f>
        <v>2</v>
      </c>
      <c r="AX167" s="43">
        <f t="array" ref="AX167">INDEX(Dados!$1:$350,MATCH($B167,Dados!$N:$N,0),MATCH(AX$1,Dados!$1:$1,0))</f>
        <v>2000</v>
      </c>
      <c r="AY167" s="43">
        <f t="array" ref="AY167">INDEX(Dados!$1:$350,MATCH($B167,Dados!$N:$N,0),MATCH(AY$1,Dados!$1:$1,0))</f>
        <v>0</v>
      </c>
      <c r="AZ167" s="43">
        <f t="array" ref="AZ167">INDEX(Dados!$1:$350,MATCH($B167,Dados!$N:$N,0),MATCH(AZ$1,Dados!$1:$1,0))</f>
        <v>300</v>
      </c>
      <c r="BA167" s="43">
        <f t="array" ref="BA167">INDEX(Dados!$1:$350,MATCH($B167,Dados!$N:$N,0),MATCH(BA$1,Dados!$1:$1,0))</f>
        <v>2</v>
      </c>
      <c r="BB167" s="43">
        <f t="array" ref="BB167">INDEX(Dados!$1:$350,MATCH($B167,Dados!$N:$N,0),MATCH(BB$1,Dados!$1:$1,0))</f>
        <v>5</v>
      </c>
      <c r="BC167" s="43">
        <f t="array" ref="BC167">INDEX(Dados!$1:$350,MATCH($B167,Dados!$N:$N,0),MATCH(BC$1,Dados!$1:$1,0))</f>
        <v>7</v>
      </c>
      <c r="BD167" s="43">
        <f t="array" ref="BD167">INDEX(Dados!$1:$350,MATCH($B167,Dados!$N:$N,0),MATCH(BD$1,Dados!$1:$1,0))</f>
        <v>2</v>
      </c>
      <c r="BE167" s="43">
        <f t="array" ref="BE167">INDEX(Dados!$1:$350,MATCH($B167,Dados!$N:$N,0),MATCH(BE$1,Dados!$1:$1,0))</f>
        <v>0</v>
      </c>
      <c r="BF167" s="43">
        <f t="array" ref="BF167">INDEX(Dados!$1:$350,MATCH($B167,Dados!$N:$N,0),MATCH(BF$1,Dados!$1:$1,0))</f>
        <v>1</v>
      </c>
      <c r="BG167" s="43">
        <f t="array" ref="BG167">INDEX(Dados!$1:$350,MATCH($B167,Dados!$N:$N,0),MATCH(BG$1,Dados!$1:$1,0))</f>
        <v>0</v>
      </c>
      <c r="BH167" s="43">
        <f t="array" ref="BH167">INDEX(Dados!$1:$350,MATCH($B167,Dados!$N:$N,0),MATCH(BH$1,Dados!$1:$1,0))</f>
        <v>1</v>
      </c>
      <c r="BI167" s="43">
        <f t="array" ref="BI167">INDEX(Dados!$1:$350,MATCH($B167,Dados!$N:$N,0),MATCH(BI$1,Dados!$1:$1,0))</f>
        <v>1</v>
      </c>
    </row>
    <row r="168">
      <c r="A168" s="3">
        <v>4.936571687E10</v>
      </c>
      <c r="B168" s="3" t="s">
        <v>1108</v>
      </c>
      <c r="C168" s="3" t="s">
        <v>1107</v>
      </c>
      <c r="D168" s="43">
        <f t="array" ref="D168">INDEX(Dados!$1:$350,MATCH($B168,Dados!$N:$N,0),MATCH(D$1,Dados!$1:$1,0))</f>
        <v>18</v>
      </c>
      <c r="E168" s="44" t="s">
        <v>2562</v>
      </c>
      <c r="F168" s="43" t="s">
        <v>92</v>
      </c>
      <c r="G168" s="43">
        <f t="array" ref="G168">INDEX(Dados!$1:$350,MATCH($B168,Dados!$N:$N,0),MATCH(G$1,Dados!$1:$1,0))</f>
        <v>2022</v>
      </c>
      <c r="H168" s="43">
        <f t="array" ref="H168">INDEX(Dados!$1:$350,MATCH($B168,Dados!$N:$N,0),MATCH(H$1,Dados!$1:$1,0))</f>
        <v>4</v>
      </c>
      <c r="I168" s="43">
        <f t="array" ref="I168">INDEX(Dados!$1:$350,MATCH($B168,Dados!$N:$N,0),MATCH(I$1,Dados!$1:$1,0))</f>
        <v>8</v>
      </c>
      <c r="J168" s="43">
        <f t="array" ref="J168">INDEX(Dados!$1:$350,MATCH($B168,Dados!$N:$N,0),MATCH(J$1,Dados!$1:$1,0))</f>
        <v>0</v>
      </c>
      <c r="K168" s="43">
        <f t="array" ref="K168">INDEX(Dados!$1:$350,MATCH($B168,Dados!$N:$N,0),MATCH(K$1,Dados!$1:$1,0))</f>
        <v>2</v>
      </c>
      <c r="L168" s="43">
        <f t="array" ref="L168">INDEX(Dados!$1:$350,MATCH($B168,Dados!$N:$N,0),MATCH(L$1,Dados!$1:$1,0))</f>
        <v>0</v>
      </c>
      <c r="M168" s="43">
        <f t="array" ref="M168">INDEX(Dados!$1:$350,MATCH($B168,Dados!$N:$N,0),MATCH(M$1,Dados!$1:$1,0))</f>
        <v>2</v>
      </c>
      <c r="N168" s="43">
        <f t="array" ref="N168">INDEX(Dados!$1:$350,MATCH($B168,Dados!$N:$N,0),MATCH(N$1,Dados!$1:$1,0))</f>
        <v>2800</v>
      </c>
      <c r="O168" s="43">
        <f t="array" ref="O168">INDEX(Dados!$1:$350,MATCH($B168,Dados!$N:$N,0),MATCH(O$1,Dados!$1:$1,0))</f>
        <v>2</v>
      </c>
      <c r="P168" s="43">
        <f t="array" ref="P168">INDEX(Dados!$1:$350,MATCH($B168,Dados!$N:$N,0),MATCH(P$1,Dados!$1:$1,0))</f>
        <v>0</v>
      </c>
      <c r="Q168" s="43">
        <f t="array" ref="Q168">INDEX(Dados!$1:$350,MATCH($B168,Dados!$N:$N,0),MATCH(Q$1,Dados!$1:$1,0))</f>
        <v>2</v>
      </c>
      <c r="R168" s="43">
        <f t="array" ref="R168">INDEX(Dados!$1:$350,MATCH($B168,Dados!$N:$N,0),MATCH(R$1,Dados!$1:$1,0))</f>
        <v>0</v>
      </c>
      <c r="S168" s="43">
        <f t="array" ref="S168">INDEX(Dados!$1:$350,MATCH($B168,Dados!$N:$N,0),MATCH(S$1,Dados!$1:$1,0))</f>
        <v>2</v>
      </c>
      <c r="T168" s="43">
        <f t="array" ref="T168">INDEX(Dados!$1:$350,MATCH($B168,Dados!$N:$N,0),MATCH(T$1,Dados!$1:$1,0))</f>
        <v>300</v>
      </c>
      <c r="U168" s="43">
        <f t="array" ref="U168">INDEX(Dados!$1:$350,MATCH($B168,Dados!$N:$N,0),MATCH(U$1,Dados!$1:$1,0))</f>
        <v>2</v>
      </c>
      <c r="V168" s="43">
        <f t="array" ref="V168">INDEX(Dados!$1:$350,MATCH($B168,Dados!$N:$N,0),MATCH(V$1,Dados!$1:$1,0))</f>
        <v>600</v>
      </c>
      <c r="W168" s="43">
        <f t="array" ref="W168">INDEX(Dados!$1:$350,MATCH($B168,Dados!$N:$N,0),MATCH(W$1,Dados!$1:$1,0))</f>
        <v>2</v>
      </c>
      <c r="X168" s="43">
        <f t="array" ref="X168">INDEX(Dados!$1:$350,MATCH($B168,Dados!$N:$N,0),MATCH(X$1,Dados!$1:$1,0))</f>
        <v>2</v>
      </c>
      <c r="Y168" s="43">
        <f t="array" ref="Y168">INDEX(Dados!$1:$350,MATCH($B168,Dados!$N:$N,0),MATCH(Y$1,Dados!$1:$1,0))</f>
        <v>2</v>
      </c>
      <c r="Z168" s="43">
        <f t="array" ref="Z168">INDEX(Dados!$1:$350,MATCH($B168,Dados!$N:$N,0),MATCH(Z$1,Dados!$1:$1,0))</f>
        <v>700</v>
      </c>
      <c r="AA168" s="43">
        <f t="array" ref="AA168">INDEX(Dados!$1:$350,MATCH($B168,Dados!$N:$N,0),MATCH(AA$1,Dados!$1:$1,0))</f>
        <v>2</v>
      </c>
      <c r="AB168" s="45">
        <v>0.0</v>
      </c>
      <c r="AC168" s="45">
        <v>2.0</v>
      </c>
      <c r="AD168" s="43">
        <f t="array" ref="AD168">INDEX(Dados!$1:$350,MATCH($B168,Dados!$N:$N,0),MATCH(AD$1,Dados!$1:$1,0))</f>
        <v>84</v>
      </c>
      <c r="AE168" s="43">
        <f t="array" ref="AE168">INDEX(Dados!$1:$350,MATCH($B168,Dados!$N:$N,0),MATCH(AE$1,Dados!$1:$1,0))</f>
        <v>2</v>
      </c>
      <c r="AF168" s="43">
        <f t="array" ref="AF168">INDEX(Dados!$1:$350,MATCH($B168,Dados!$N:$N,0),MATCH(AF$1,Dados!$1:$1,0))</f>
        <v>319</v>
      </c>
      <c r="AG168" s="43">
        <f t="array" ref="AG168">INDEX(Dados!$1:$350,MATCH($B168,Dados!$N:$N,0),MATCH(AG$1,Dados!$1:$1,0))</f>
        <v>2</v>
      </c>
      <c r="AH168" s="43">
        <f t="array" ref="AH168">INDEX(Dados!$1:$350,MATCH($B168,Dados!$N:$N,0),MATCH(AH$1,Dados!$1:$1,0))</f>
        <v>0</v>
      </c>
      <c r="AI168" s="43">
        <f t="array" ref="AI168">INDEX(Dados!$1:$350,MATCH($B168,Dados!$N:$N,0),MATCH(AI$1,Dados!$1:$1,0))</f>
        <v>2</v>
      </c>
      <c r="AJ168" s="43">
        <f t="array" ref="AJ168">INDEX(Dados!$1:$350,MATCH($B168,Dados!$N:$N,0),MATCH(AJ$1,Dados!$1:$1,0))</f>
        <v>0</v>
      </c>
      <c r="AK168" s="43">
        <f t="array" ref="AK168">INDEX(Dados!$1:$350,MATCH($B168,Dados!$N:$N,0),MATCH(AK$1,Dados!$1:$1,0))</f>
        <v>2</v>
      </c>
      <c r="AL168" s="3">
        <v>0.0</v>
      </c>
      <c r="AM168" s="3">
        <v>2.0</v>
      </c>
      <c r="AN168" s="43">
        <f t="array" ref="AN168">INDEX(Dados!$1:$350,MATCH($B168,Dados!$N:$N,0),MATCH(AN$1,Dados!$1:$1,0))</f>
        <v>0</v>
      </c>
      <c r="AO168" s="43">
        <f t="array" ref="AO168">INDEX(Dados!$1:$350,MATCH($B168,Dados!$N:$N,0),MATCH(AO$1,Dados!$1:$1,0))</f>
        <v>2</v>
      </c>
      <c r="AP168" s="43">
        <f t="array" ref="AP168">INDEX(Dados!$1:$350,MATCH($B168,Dados!$N:$N,0),MATCH(AP$1,Dados!$1:$1,0))</f>
        <v>90</v>
      </c>
      <c r="AQ168" s="43">
        <f t="array" ref="AQ168">INDEX(Dados!$1:$350,MATCH($B168,Dados!$N:$N,0),MATCH(AQ$1,Dados!$1:$1,0))</f>
        <v>2</v>
      </c>
      <c r="AR168" s="43">
        <f t="array" ref="AR168">INDEX(Dados!$1:$350,MATCH($B168,Dados!$N:$N,0),MATCH(AR$1,Dados!$1:$1,0))</f>
        <v>300</v>
      </c>
      <c r="AS168" s="3">
        <v>2.0</v>
      </c>
      <c r="AT168" s="43">
        <f t="array" ref="AT168">INDEX(Dados!$1:$350,MATCH($B168,Dados!$N:$N,0),MATCH(AT$1,Dados!$1:$1,0))</f>
        <v>0</v>
      </c>
      <c r="AU168" s="43">
        <f t="array" ref="AU168">INDEX(Dados!$1:$350,MATCH($B168,Dados!$N:$N,0),MATCH(AU$1,Dados!$1:$1,0))</f>
        <v>2</v>
      </c>
      <c r="AV168" s="43">
        <f t="array" ref="AV168">INDEX(Dados!$1:$350,MATCH($B168,Dados!$N:$N,0),MATCH(AV$1,Dados!$1:$1,0))</f>
        <v>0</v>
      </c>
      <c r="AW168" s="43">
        <f t="array" ref="AW168">INDEX(Dados!$1:$350,MATCH($B168,Dados!$N:$N,0),MATCH(AW$1,Dados!$1:$1,0))</f>
        <v>2</v>
      </c>
      <c r="AX168" s="43">
        <f t="array" ref="AX168">INDEX(Dados!$1:$350,MATCH($B168,Dados!$N:$N,0),MATCH(AX$1,Dados!$1:$1,0))</f>
        <v>0</v>
      </c>
      <c r="AY168" s="43">
        <f t="array" ref="AY168">INDEX(Dados!$1:$350,MATCH($B168,Dados!$N:$N,0),MATCH(AY$1,Dados!$1:$1,0))</f>
        <v>2</v>
      </c>
      <c r="AZ168" s="43">
        <f t="array" ref="AZ168">INDEX(Dados!$1:$350,MATCH($B168,Dados!$N:$N,0),MATCH(AZ$1,Dados!$1:$1,0))</f>
        <v>0</v>
      </c>
      <c r="BA168" s="43">
        <f t="array" ref="BA168">INDEX(Dados!$1:$350,MATCH($B168,Dados!$N:$N,0),MATCH(BA$1,Dados!$1:$1,0))</f>
        <v>2</v>
      </c>
      <c r="BB168" s="43">
        <f t="array" ref="BB168">INDEX(Dados!$1:$350,MATCH($B168,Dados!$N:$N,0),MATCH(BB$1,Dados!$1:$1,0))</f>
        <v>1</v>
      </c>
      <c r="BC168" s="43">
        <f t="array" ref="BC168">INDEX(Dados!$1:$350,MATCH($B168,Dados!$N:$N,0),MATCH(BC$1,Dados!$1:$1,0))</f>
        <v>5</v>
      </c>
      <c r="BD168" s="43">
        <f t="array" ref="BD168">INDEX(Dados!$1:$350,MATCH($B168,Dados!$N:$N,0),MATCH(BD$1,Dados!$1:$1,0))</f>
        <v>2</v>
      </c>
      <c r="BE168" s="43">
        <f t="array" ref="BE168">INDEX(Dados!$1:$350,MATCH($B168,Dados!$N:$N,0),MATCH(BE$1,Dados!$1:$1,0))</f>
        <v>0</v>
      </c>
      <c r="BF168" s="43">
        <f t="array" ref="BF168">INDEX(Dados!$1:$350,MATCH($B168,Dados!$N:$N,0),MATCH(BF$1,Dados!$1:$1,0))</f>
        <v>0</v>
      </c>
      <c r="BG168" s="43">
        <f t="array" ref="BG168">INDEX(Dados!$1:$350,MATCH($B168,Dados!$N:$N,0),MATCH(BG$1,Dados!$1:$1,0))</f>
        <v>0</v>
      </c>
      <c r="BH168" s="43">
        <f t="array" ref="BH168">INDEX(Dados!$1:$350,MATCH($B168,Dados!$N:$N,0),MATCH(BH$1,Dados!$1:$1,0))</f>
        <v>2</v>
      </c>
      <c r="BI168" s="43">
        <f t="array" ref="BI168">INDEX(Dados!$1:$350,MATCH($B168,Dados!$N:$N,0),MATCH(BI$1,Dados!$1:$1,0))</f>
        <v>2</v>
      </c>
    </row>
    <row r="169">
      <c r="A169" s="3">
        <v>4.4805854863E10</v>
      </c>
      <c r="B169" s="3" t="s">
        <v>2200</v>
      </c>
      <c r="C169" s="3" t="s">
        <v>2199</v>
      </c>
      <c r="D169" s="43">
        <f t="array" ref="D169">INDEX(Dados!$1:$350,MATCH($B169,Dados!$N:$N,0),MATCH(D$1,Dados!$1:$1,0))</f>
        <v>19</v>
      </c>
      <c r="E169" s="44" t="s">
        <v>2562</v>
      </c>
      <c r="F169" s="43" t="s">
        <v>92</v>
      </c>
      <c r="G169" s="43">
        <f t="array" ref="G169">INDEX(Dados!$1:$350,MATCH($B169,Dados!$N:$N,0),MATCH(G$1,Dados!$1:$1,0))</f>
        <v>2023</v>
      </c>
      <c r="H169" s="43">
        <f t="array" ref="H169">INDEX(Dados!$1:$350,MATCH($B169,Dados!$N:$N,0),MATCH(H$1,Dados!$1:$1,0))</f>
        <v>3</v>
      </c>
      <c r="I169" s="43">
        <f t="array" ref="I169">INDEX(Dados!$1:$350,MATCH($B169,Dados!$N:$N,0),MATCH(I$1,Dados!$1:$1,0))</f>
        <v>6</v>
      </c>
      <c r="J169" s="43">
        <f t="array" ref="J169">INDEX(Dados!$1:$350,MATCH($B169,Dados!$N:$N,0),MATCH(J$1,Dados!$1:$1,0))</f>
        <v>0</v>
      </c>
      <c r="K169" s="43">
        <f t="array" ref="K169">INDEX(Dados!$1:$350,MATCH($B169,Dados!$N:$N,0),MATCH(K$1,Dados!$1:$1,0))</f>
        <v>2</v>
      </c>
      <c r="L169" s="43">
        <f t="array" ref="L169">INDEX(Dados!$1:$350,MATCH($B169,Dados!$N:$N,0),MATCH(L$1,Dados!$1:$1,0))</f>
        <v>0</v>
      </c>
      <c r="M169" s="43">
        <f t="array" ref="M169">INDEX(Dados!$1:$350,MATCH($B169,Dados!$N:$N,0),MATCH(M$1,Dados!$1:$1,0))</f>
        <v>2</v>
      </c>
      <c r="N169" s="43">
        <f t="array" ref="N169">INDEX(Dados!$1:$350,MATCH($B169,Dados!$N:$N,0),MATCH(N$1,Dados!$1:$1,0))</f>
        <v>0</v>
      </c>
      <c r="O169" s="43">
        <f t="array" ref="O169">INDEX(Dados!$1:$350,MATCH($B169,Dados!$N:$N,0),MATCH(O$1,Dados!$1:$1,0))</f>
        <v>2</v>
      </c>
      <c r="P169" s="43">
        <f t="array" ref="P169">INDEX(Dados!$1:$350,MATCH($B169,Dados!$N:$N,0),MATCH(P$1,Dados!$1:$1,0))</f>
        <v>0</v>
      </c>
      <c r="Q169" s="43">
        <f t="array" ref="Q169">INDEX(Dados!$1:$350,MATCH($B169,Dados!$N:$N,0),MATCH(Q$1,Dados!$1:$1,0))</f>
        <v>2</v>
      </c>
      <c r="R169" s="43">
        <f t="array" ref="R169">INDEX(Dados!$1:$350,MATCH($B169,Dados!$N:$N,0),MATCH(R$1,Dados!$1:$1,0))</f>
        <v>0</v>
      </c>
      <c r="S169" s="43">
        <f t="array" ref="S169">INDEX(Dados!$1:$350,MATCH($B169,Dados!$N:$N,0),MATCH(S$1,Dados!$1:$1,0))</f>
        <v>2</v>
      </c>
      <c r="T169" s="43">
        <f t="array" ref="T169">INDEX(Dados!$1:$350,MATCH($B169,Dados!$N:$N,0),MATCH(T$1,Dados!$1:$1,0))</f>
        <v>0</v>
      </c>
      <c r="U169" s="43">
        <f t="array" ref="U169">INDEX(Dados!$1:$350,MATCH($B169,Dados!$N:$N,0),MATCH(U$1,Dados!$1:$1,0))</f>
        <v>2</v>
      </c>
      <c r="V169" s="43">
        <f t="array" ref="V169">INDEX(Dados!$1:$350,MATCH($B169,Dados!$N:$N,0),MATCH(V$1,Dados!$1:$1,0))</f>
        <v>0</v>
      </c>
      <c r="W169" s="43">
        <f t="array" ref="W169">INDEX(Dados!$1:$350,MATCH($B169,Dados!$N:$N,0),MATCH(W$1,Dados!$1:$1,0))</f>
        <v>2</v>
      </c>
      <c r="X169" s="43">
        <f t="array" ref="X169">INDEX(Dados!$1:$350,MATCH($B169,Dados!$N:$N,0),MATCH(X$1,Dados!$1:$1,0))</f>
        <v>1</v>
      </c>
      <c r="Y169" s="43">
        <f t="array" ref="Y169">INDEX(Dados!$1:$350,MATCH($B169,Dados!$N:$N,0),MATCH(Y$1,Dados!$1:$1,0))</f>
        <v>2</v>
      </c>
      <c r="Z169" s="43">
        <f t="array" ref="Z169">INDEX(Dados!$1:$350,MATCH($B169,Dados!$N:$N,0),MATCH(Z$1,Dados!$1:$1,0))</f>
        <v>0</v>
      </c>
      <c r="AA169" s="43">
        <f t="array" ref="AA169">INDEX(Dados!$1:$350,MATCH($B169,Dados!$N:$N,0),MATCH(AA$1,Dados!$1:$1,0))</f>
        <v>2</v>
      </c>
      <c r="AB169" s="45">
        <v>0.0</v>
      </c>
      <c r="AC169" s="45">
        <v>2.0</v>
      </c>
      <c r="AD169" s="43">
        <f t="array" ref="AD169">INDEX(Dados!$1:$350,MATCH($B169,Dados!$N:$N,0),MATCH(AD$1,Dados!$1:$1,0))</f>
        <v>127</v>
      </c>
      <c r="AE169" s="43">
        <f t="array" ref="AE169">INDEX(Dados!$1:$350,MATCH($B169,Dados!$N:$N,0),MATCH(AE$1,Dados!$1:$1,0))</f>
        <v>2</v>
      </c>
      <c r="AF169" s="43">
        <f t="array" ref="AF169">INDEX(Dados!$1:$350,MATCH($B169,Dados!$N:$N,0),MATCH(AF$1,Dados!$1:$1,0))</f>
        <v>99</v>
      </c>
      <c r="AG169" s="43">
        <f t="array" ref="AG169">INDEX(Dados!$1:$350,MATCH($B169,Dados!$N:$N,0),MATCH(AG$1,Dados!$1:$1,0))</f>
        <v>2</v>
      </c>
      <c r="AH169" s="43">
        <f t="array" ref="AH169">INDEX(Dados!$1:$350,MATCH($B169,Dados!$N:$N,0),MATCH(AH$1,Dados!$1:$1,0))</f>
        <v>0</v>
      </c>
      <c r="AI169" s="43">
        <f t="array" ref="AI169">INDEX(Dados!$1:$350,MATCH($B169,Dados!$N:$N,0),MATCH(AI$1,Dados!$1:$1,0))</f>
        <v>2</v>
      </c>
      <c r="AJ169" s="43">
        <f t="array" ref="AJ169">INDEX(Dados!$1:$350,MATCH($B169,Dados!$N:$N,0),MATCH(AJ$1,Dados!$1:$1,0))</f>
        <v>0</v>
      </c>
      <c r="AK169" s="43">
        <f t="array" ref="AK169">INDEX(Dados!$1:$350,MATCH($B169,Dados!$N:$N,0),MATCH(AK$1,Dados!$1:$1,0))</f>
        <v>2</v>
      </c>
      <c r="AL169" s="3">
        <v>0.0</v>
      </c>
      <c r="AM169" s="3">
        <v>2.0</v>
      </c>
      <c r="AN169" s="43">
        <f t="array" ref="AN169">INDEX(Dados!$1:$350,MATCH($B169,Dados!$N:$N,0),MATCH(AN$1,Dados!$1:$1,0))</f>
        <v>0</v>
      </c>
      <c r="AO169" s="43">
        <f t="array" ref="AO169">INDEX(Dados!$1:$350,MATCH($B169,Dados!$N:$N,0),MATCH(AO$1,Dados!$1:$1,0))</f>
        <v>2</v>
      </c>
      <c r="AP169" s="43">
        <f t="array" ref="AP169">INDEX(Dados!$1:$350,MATCH($B169,Dados!$N:$N,0),MATCH(AP$1,Dados!$1:$1,0))</f>
        <v>65</v>
      </c>
      <c r="AQ169" s="43">
        <f t="array" ref="AQ169">INDEX(Dados!$1:$350,MATCH($B169,Dados!$N:$N,0),MATCH(AQ$1,Dados!$1:$1,0))</f>
        <v>2</v>
      </c>
      <c r="AR169" s="43">
        <f t="array" ref="AR169">INDEX(Dados!$1:$350,MATCH($B169,Dados!$N:$N,0),MATCH(AR$1,Dados!$1:$1,0))</f>
        <v>200</v>
      </c>
      <c r="AS169" s="3">
        <v>2.0</v>
      </c>
      <c r="AT169" s="43">
        <f t="array" ref="AT169">INDEX(Dados!$1:$350,MATCH($B169,Dados!$N:$N,0),MATCH(AT$1,Dados!$1:$1,0))</f>
        <v>0</v>
      </c>
      <c r="AU169" s="43">
        <f t="array" ref="AU169">INDEX(Dados!$1:$350,MATCH($B169,Dados!$N:$N,0),MATCH(AU$1,Dados!$1:$1,0))</f>
        <v>2</v>
      </c>
      <c r="AV169" s="43">
        <f t="array" ref="AV169">INDEX(Dados!$1:$350,MATCH($B169,Dados!$N:$N,0),MATCH(AV$1,Dados!$1:$1,0))</f>
        <v>0</v>
      </c>
      <c r="AW169" s="43">
        <f t="array" ref="AW169">INDEX(Dados!$1:$350,MATCH($B169,Dados!$N:$N,0),MATCH(AW$1,Dados!$1:$1,0))</f>
        <v>2</v>
      </c>
      <c r="AX169" s="43">
        <f t="array" ref="AX169">INDEX(Dados!$1:$350,MATCH($B169,Dados!$N:$N,0),MATCH(AX$1,Dados!$1:$1,0))</f>
        <v>0</v>
      </c>
      <c r="AY169" s="43">
        <f t="array" ref="AY169">INDEX(Dados!$1:$350,MATCH($B169,Dados!$N:$N,0),MATCH(AY$1,Dados!$1:$1,0))</f>
        <v>2</v>
      </c>
      <c r="AZ169" s="43">
        <f t="array" ref="AZ169">INDEX(Dados!$1:$350,MATCH($B169,Dados!$N:$N,0),MATCH(AZ$1,Dados!$1:$1,0))</f>
        <v>256</v>
      </c>
      <c r="BA169" s="43">
        <f t="array" ref="BA169">INDEX(Dados!$1:$350,MATCH($B169,Dados!$N:$N,0),MATCH(BA$1,Dados!$1:$1,0))</f>
        <v>2</v>
      </c>
      <c r="BB169" s="43">
        <f t="array" ref="BB169">INDEX(Dados!$1:$350,MATCH($B169,Dados!$N:$N,0),MATCH(BB$1,Dados!$1:$1,0))</f>
        <v>2</v>
      </c>
      <c r="BC169" s="43">
        <f t="array" ref="BC169">INDEX(Dados!$1:$350,MATCH($B169,Dados!$N:$N,0),MATCH(BC$1,Dados!$1:$1,0))</f>
        <v>2</v>
      </c>
      <c r="BD169" s="43">
        <f t="array" ref="BD169">INDEX(Dados!$1:$350,MATCH($B169,Dados!$N:$N,0),MATCH(BD$1,Dados!$1:$1,0))</f>
        <v>3</v>
      </c>
      <c r="BE169" s="43">
        <f t="array" ref="BE169">INDEX(Dados!$1:$350,MATCH($B169,Dados!$N:$N,0),MATCH(BE$1,Dados!$1:$1,0))</f>
        <v>0</v>
      </c>
      <c r="BF169" s="43">
        <f t="array" ref="BF169">INDEX(Dados!$1:$350,MATCH($B169,Dados!$N:$N,0),MATCH(BF$1,Dados!$1:$1,0))</f>
        <v>1</v>
      </c>
      <c r="BG169" s="43">
        <f t="array" ref="BG169">INDEX(Dados!$1:$350,MATCH($B169,Dados!$N:$N,0),MATCH(BG$1,Dados!$1:$1,0))</f>
        <v>0</v>
      </c>
      <c r="BH169" s="43">
        <f t="array" ref="BH169">INDEX(Dados!$1:$350,MATCH($B169,Dados!$N:$N,0),MATCH(BH$1,Dados!$1:$1,0))</f>
        <v>1</v>
      </c>
      <c r="BI169" s="43">
        <f t="array" ref="BI169">INDEX(Dados!$1:$350,MATCH($B169,Dados!$N:$N,0),MATCH(BI$1,Dados!$1:$1,0))</f>
        <v>1</v>
      </c>
    </row>
    <row r="170">
      <c r="A170" s="3">
        <v>4.668604984E10</v>
      </c>
      <c r="B170" s="3" t="s">
        <v>594</v>
      </c>
      <c r="C170" s="3" t="s">
        <v>593</v>
      </c>
      <c r="D170" s="43">
        <f t="array" ref="D170">INDEX(Dados!$1:$350,MATCH($B170,Dados!$N:$N,0),MATCH(D$1,Dados!$1:$1,0))</f>
        <v>24</v>
      </c>
      <c r="E170" s="44" t="s">
        <v>2562</v>
      </c>
      <c r="F170" s="43" t="s">
        <v>92</v>
      </c>
      <c r="G170" s="43">
        <f t="array" ref="G170">INDEX(Dados!$1:$350,MATCH($B170,Dados!$N:$N,0),MATCH(G$1,Dados!$1:$1,0))</f>
        <v>2023</v>
      </c>
      <c r="H170" s="43">
        <f t="array" ref="H170">INDEX(Dados!$1:$350,MATCH($B170,Dados!$N:$N,0),MATCH(H$1,Dados!$1:$1,0))</f>
        <v>6</v>
      </c>
      <c r="I170" s="43">
        <f t="array" ref="I170">INDEX(Dados!$1:$350,MATCH($B170,Dados!$N:$N,0),MATCH(I$1,Dados!$1:$1,0))</f>
        <v>12</v>
      </c>
      <c r="J170" s="43">
        <f t="array" ref="J170">INDEX(Dados!$1:$350,MATCH($B170,Dados!$N:$N,0),MATCH(J$1,Dados!$1:$1,0))</f>
        <v>1600</v>
      </c>
      <c r="K170" s="43">
        <f t="array" ref="K170">INDEX(Dados!$1:$350,MATCH($B170,Dados!$N:$N,0),MATCH(K$1,Dados!$1:$1,0))</f>
        <v>2</v>
      </c>
      <c r="L170" s="43">
        <f t="array" ref="L170">INDEX(Dados!$1:$350,MATCH($B170,Dados!$N:$N,0),MATCH(L$1,Dados!$1:$1,0))</f>
        <v>0</v>
      </c>
      <c r="M170" s="43">
        <f t="array" ref="M170">INDEX(Dados!$1:$350,MATCH($B170,Dados!$N:$N,0),MATCH(M$1,Dados!$1:$1,0))</f>
        <v>2</v>
      </c>
      <c r="N170" s="43">
        <f t="array" ref="N170">INDEX(Dados!$1:$350,MATCH($B170,Dados!$N:$N,0),MATCH(N$1,Dados!$1:$1,0))</f>
        <v>2362</v>
      </c>
      <c r="O170" s="43">
        <f t="array" ref="O170">INDEX(Dados!$1:$350,MATCH($B170,Dados!$N:$N,0),MATCH(O$1,Dados!$1:$1,0))</f>
        <v>2</v>
      </c>
      <c r="P170" s="43">
        <f t="array" ref="P170">INDEX(Dados!$1:$350,MATCH($B170,Dados!$N:$N,0),MATCH(P$1,Dados!$1:$1,0))</f>
        <v>0</v>
      </c>
      <c r="Q170" s="43">
        <f t="array" ref="Q170">INDEX(Dados!$1:$350,MATCH($B170,Dados!$N:$N,0),MATCH(Q$1,Dados!$1:$1,0))</f>
        <v>2</v>
      </c>
      <c r="R170" s="43">
        <f t="array" ref="R170">INDEX(Dados!$1:$350,MATCH($B170,Dados!$N:$N,0),MATCH(R$1,Dados!$1:$1,0))</f>
        <v>0</v>
      </c>
      <c r="S170" s="43">
        <f t="array" ref="S170">INDEX(Dados!$1:$350,MATCH($B170,Dados!$N:$N,0),MATCH(S$1,Dados!$1:$1,0))</f>
        <v>2</v>
      </c>
      <c r="T170" s="43">
        <f t="array" ref="T170">INDEX(Dados!$1:$350,MATCH($B170,Dados!$N:$N,0),MATCH(T$1,Dados!$1:$1,0))</f>
        <v>0</v>
      </c>
      <c r="U170" s="43">
        <f t="array" ref="U170">INDEX(Dados!$1:$350,MATCH($B170,Dados!$N:$N,0),MATCH(U$1,Dados!$1:$1,0))</f>
        <v>2</v>
      </c>
      <c r="V170" s="43">
        <f t="array" ref="V170">INDEX(Dados!$1:$350,MATCH($B170,Dados!$N:$N,0),MATCH(V$1,Dados!$1:$1,0))</f>
        <v>750</v>
      </c>
      <c r="W170" s="43">
        <f t="array" ref="W170">INDEX(Dados!$1:$350,MATCH($B170,Dados!$N:$N,0),MATCH(W$1,Dados!$1:$1,0))</f>
        <v>0</v>
      </c>
      <c r="X170" s="43">
        <f t="array" ref="X170">INDEX(Dados!$1:$350,MATCH($B170,Dados!$N:$N,0),MATCH(X$1,Dados!$1:$1,0))</f>
        <v>1</v>
      </c>
      <c r="Y170" s="43">
        <f t="array" ref="Y170">INDEX(Dados!$1:$350,MATCH($B170,Dados!$N:$N,0),MATCH(Y$1,Dados!$1:$1,0))</f>
        <v>2</v>
      </c>
      <c r="Z170" s="43">
        <f t="array" ref="Z170">INDEX(Dados!$1:$350,MATCH($B170,Dados!$N:$N,0),MATCH(Z$1,Dados!$1:$1,0))</f>
        <v>0</v>
      </c>
      <c r="AA170" s="43">
        <f t="array" ref="AA170">INDEX(Dados!$1:$350,MATCH($B170,Dados!$N:$N,0),MATCH(AA$1,Dados!$1:$1,0))</f>
        <v>2</v>
      </c>
      <c r="AB170" s="45">
        <v>0.0</v>
      </c>
      <c r="AC170" s="45">
        <v>2.0</v>
      </c>
      <c r="AD170" s="43">
        <f t="array" ref="AD170">INDEX(Dados!$1:$350,MATCH($B170,Dados!$N:$N,0),MATCH(AD$1,Dados!$1:$1,0))</f>
        <v>42</v>
      </c>
      <c r="AE170" s="43">
        <f t="array" ref="AE170">INDEX(Dados!$1:$350,MATCH($B170,Dados!$N:$N,0),MATCH(AE$1,Dados!$1:$1,0))</f>
        <v>2</v>
      </c>
      <c r="AF170" s="43">
        <f t="array" ref="AF170">INDEX(Dados!$1:$350,MATCH($B170,Dados!$N:$N,0),MATCH(AF$1,Dados!$1:$1,0))</f>
        <v>161</v>
      </c>
      <c r="AG170" s="43">
        <f t="array" ref="AG170">INDEX(Dados!$1:$350,MATCH($B170,Dados!$N:$N,0),MATCH(AG$1,Dados!$1:$1,0))</f>
        <v>2</v>
      </c>
      <c r="AH170" s="43">
        <f t="array" ref="AH170">INDEX(Dados!$1:$350,MATCH($B170,Dados!$N:$N,0),MATCH(AH$1,Dados!$1:$1,0))</f>
        <v>1282</v>
      </c>
      <c r="AI170" s="43">
        <f t="array" ref="AI170">INDEX(Dados!$1:$350,MATCH($B170,Dados!$N:$N,0),MATCH(AI$1,Dados!$1:$1,0))</f>
        <v>2</v>
      </c>
      <c r="AJ170" s="43">
        <f t="array" ref="AJ170">INDEX(Dados!$1:$350,MATCH($B170,Dados!$N:$N,0),MATCH(AJ$1,Dados!$1:$1,0))</f>
        <v>685</v>
      </c>
      <c r="AK170" s="43">
        <f t="array" ref="AK170">INDEX(Dados!$1:$350,MATCH($B170,Dados!$N:$N,0),MATCH(AK$1,Dados!$1:$1,0))</f>
        <v>2</v>
      </c>
      <c r="AL170" s="3">
        <v>0.0</v>
      </c>
      <c r="AM170" s="3">
        <v>2.0</v>
      </c>
      <c r="AN170" s="43">
        <f t="array" ref="AN170">INDEX(Dados!$1:$350,MATCH($B170,Dados!$N:$N,0),MATCH(AN$1,Dados!$1:$1,0))</f>
        <v>55</v>
      </c>
      <c r="AO170" s="43">
        <f t="array" ref="AO170">INDEX(Dados!$1:$350,MATCH($B170,Dados!$N:$N,0),MATCH(AO$1,Dados!$1:$1,0))</f>
        <v>2</v>
      </c>
      <c r="AP170" s="43">
        <f t="array" ref="AP170">INDEX(Dados!$1:$350,MATCH($B170,Dados!$N:$N,0),MATCH(AP$1,Dados!$1:$1,0))</f>
        <v>100</v>
      </c>
      <c r="AQ170" s="43">
        <f t="array" ref="AQ170">INDEX(Dados!$1:$350,MATCH($B170,Dados!$N:$N,0),MATCH(AQ$1,Dados!$1:$1,0))</f>
        <v>2</v>
      </c>
      <c r="AR170" s="43">
        <f t="array" ref="AR170">INDEX(Dados!$1:$350,MATCH($B170,Dados!$N:$N,0),MATCH(AR$1,Dados!$1:$1,0))</f>
        <v>0</v>
      </c>
      <c r="AS170" s="3">
        <v>2.0</v>
      </c>
      <c r="AT170" s="43">
        <f t="array" ref="AT170">INDEX(Dados!$1:$350,MATCH($B170,Dados!$N:$N,0),MATCH(AT$1,Dados!$1:$1,0))</f>
        <v>0</v>
      </c>
      <c r="AU170" s="43">
        <f t="array" ref="AU170">INDEX(Dados!$1:$350,MATCH($B170,Dados!$N:$N,0),MATCH(AU$1,Dados!$1:$1,0))</f>
        <v>2</v>
      </c>
      <c r="AV170" s="43">
        <f t="array" ref="AV170">INDEX(Dados!$1:$350,MATCH($B170,Dados!$N:$N,0),MATCH(AV$1,Dados!$1:$1,0))</f>
        <v>0</v>
      </c>
      <c r="AW170" s="43">
        <f t="array" ref="AW170">INDEX(Dados!$1:$350,MATCH($B170,Dados!$N:$N,0),MATCH(AW$1,Dados!$1:$1,0))</f>
        <v>2</v>
      </c>
      <c r="AX170" s="43">
        <f t="array" ref="AX170">INDEX(Dados!$1:$350,MATCH($B170,Dados!$N:$N,0),MATCH(AX$1,Dados!$1:$1,0))</f>
        <v>0</v>
      </c>
      <c r="AY170" s="43">
        <f t="array" ref="AY170">INDEX(Dados!$1:$350,MATCH($B170,Dados!$N:$N,0),MATCH(AY$1,Dados!$1:$1,0))</f>
        <v>2</v>
      </c>
      <c r="AZ170" s="43">
        <f t="array" ref="AZ170">INDEX(Dados!$1:$350,MATCH($B170,Dados!$N:$N,0),MATCH(AZ$1,Dados!$1:$1,0))</f>
        <v>259</v>
      </c>
      <c r="BA170" s="43">
        <f t="array" ref="BA170">INDEX(Dados!$1:$350,MATCH($B170,Dados!$N:$N,0),MATCH(BA$1,Dados!$1:$1,0))</f>
        <v>2</v>
      </c>
      <c r="BB170" s="43">
        <f t="array" ref="BB170">INDEX(Dados!$1:$350,MATCH($B170,Dados!$N:$N,0),MATCH(BB$1,Dados!$1:$1,0))</f>
        <v>1</v>
      </c>
      <c r="BC170" s="43">
        <f t="array" ref="BC170">INDEX(Dados!$1:$350,MATCH($B170,Dados!$N:$N,0),MATCH(BC$1,Dados!$1:$1,0))</f>
        <v>7</v>
      </c>
      <c r="BD170" s="43">
        <f t="array" ref="BD170">INDEX(Dados!$1:$350,MATCH($B170,Dados!$N:$N,0),MATCH(BD$1,Dados!$1:$1,0))</f>
        <v>1</v>
      </c>
      <c r="BE170" s="43">
        <f t="array" ref="BE170">INDEX(Dados!$1:$350,MATCH($B170,Dados!$N:$N,0),MATCH(BE$1,Dados!$1:$1,0))</f>
        <v>0</v>
      </c>
      <c r="BF170" s="43">
        <f t="array" ref="BF170">INDEX(Dados!$1:$350,MATCH($B170,Dados!$N:$N,0),MATCH(BF$1,Dados!$1:$1,0))</f>
        <v>1</v>
      </c>
      <c r="BG170" s="43">
        <f t="array" ref="BG170">INDEX(Dados!$1:$350,MATCH($B170,Dados!$N:$N,0),MATCH(BG$1,Dados!$1:$1,0))</f>
        <v>0</v>
      </c>
      <c r="BH170" s="43">
        <f t="array" ref="BH170">INDEX(Dados!$1:$350,MATCH($B170,Dados!$N:$N,0),MATCH(BH$1,Dados!$1:$1,0))</f>
        <v>2</v>
      </c>
      <c r="BI170" s="43">
        <f t="array" ref="BI170">INDEX(Dados!$1:$350,MATCH($B170,Dados!$N:$N,0),MATCH(BI$1,Dados!$1:$1,0))</f>
        <v>2</v>
      </c>
    </row>
    <row r="171">
      <c r="A171" s="3">
        <v>4.109704685E10</v>
      </c>
      <c r="B171" s="3" t="s">
        <v>1486</v>
      </c>
      <c r="C171" s="3" t="s">
        <v>1485</v>
      </c>
      <c r="D171" s="43">
        <f t="array" ref="D171">INDEX(Dados!$1:$350,MATCH($B171,Dados!$N:$N,0),MATCH(D$1,Dados!$1:$1,0))</f>
        <v>24</v>
      </c>
      <c r="E171" s="44" t="s">
        <v>2562</v>
      </c>
      <c r="F171" s="43" t="s">
        <v>92</v>
      </c>
      <c r="G171" s="43">
        <f t="array" ref="G171">INDEX(Dados!$1:$350,MATCH($B171,Dados!$N:$N,0),MATCH(G$1,Dados!$1:$1,0))</f>
        <v>2023</v>
      </c>
      <c r="H171" s="43">
        <f t="array" ref="H171">INDEX(Dados!$1:$350,MATCH($B171,Dados!$N:$N,0),MATCH(H$1,Dados!$1:$1,0))</f>
        <v>2</v>
      </c>
      <c r="I171" s="43">
        <f t="array" ref="I171">INDEX(Dados!$1:$350,MATCH($B171,Dados!$N:$N,0),MATCH(I$1,Dados!$1:$1,0))</f>
        <v>4</v>
      </c>
      <c r="J171" s="43">
        <f t="array" ref="J171">INDEX(Dados!$1:$350,MATCH($B171,Dados!$N:$N,0),MATCH(J$1,Dados!$1:$1,0))</f>
        <v>0</v>
      </c>
      <c r="K171" s="43">
        <f t="array" ref="K171">INDEX(Dados!$1:$350,MATCH($B171,Dados!$N:$N,0),MATCH(K$1,Dados!$1:$1,0))</f>
        <v>2</v>
      </c>
      <c r="L171" s="43">
        <f t="array" ref="L171">INDEX(Dados!$1:$350,MATCH($B171,Dados!$N:$N,0),MATCH(L$1,Dados!$1:$1,0))</f>
        <v>0</v>
      </c>
      <c r="M171" s="43">
        <f t="array" ref="M171">INDEX(Dados!$1:$350,MATCH($B171,Dados!$N:$N,0),MATCH(M$1,Dados!$1:$1,0))</f>
        <v>2</v>
      </c>
      <c r="N171" s="43">
        <f t="array" ref="N171">INDEX(Dados!$1:$350,MATCH($B171,Dados!$N:$N,0),MATCH(N$1,Dados!$1:$1,0))</f>
        <v>0</v>
      </c>
      <c r="O171" s="43">
        <f t="array" ref="O171">INDEX(Dados!$1:$350,MATCH($B171,Dados!$N:$N,0),MATCH(O$1,Dados!$1:$1,0))</f>
        <v>2</v>
      </c>
      <c r="P171" s="43">
        <f t="array" ref="P171">INDEX(Dados!$1:$350,MATCH($B171,Dados!$N:$N,0),MATCH(P$1,Dados!$1:$1,0))</f>
        <v>1730</v>
      </c>
      <c r="Q171" s="43">
        <f t="array" ref="Q171">INDEX(Dados!$1:$350,MATCH($B171,Dados!$N:$N,0),MATCH(Q$1,Dados!$1:$1,0))</f>
        <v>2</v>
      </c>
      <c r="R171" s="43">
        <f t="array" ref="R171">INDEX(Dados!$1:$350,MATCH($B171,Dados!$N:$N,0),MATCH(R$1,Dados!$1:$1,0))</f>
        <v>0</v>
      </c>
      <c r="S171" s="43">
        <f t="array" ref="S171">INDEX(Dados!$1:$350,MATCH($B171,Dados!$N:$N,0),MATCH(S$1,Dados!$1:$1,0))</f>
        <v>2</v>
      </c>
      <c r="T171" s="43">
        <f t="array" ref="T171">INDEX(Dados!$1:$350,MATCH($B171,Dados!$N:$N,0),MATCH(T$1,Dados!$1:$1,0))</f>
        <v>0</v>
      </c>
      <c r="U171" s="43">
        <f t="array" ref="U171">INDEX(Dados!$1:$350,MATCH($B171,Dados!$N:$N,0),MATCH(U$1,Dados!$1:$1,0))</f>
        <v>2</v>
      </c>
      <c r="V171" s="43">
        <f t="array" ref="V171">INDEX(Dados!$1:$350,MATCH($B171,Dados!$N:$N,0),MATCH(V$1,Dados!$1:$1,0))</f>
        <v>1212</v>
      </c>
      <c r="W171" s="43">
        <f t="array" ref="W171">INDEX(Dados!$1:$350,MATCH($B171,Dados!$N:$N,0),MATCH(W$1,Dados!$1:$1,0))</f>
        <v>2</v>
      </c>
      <c r="X171" s="43">
        <f t="array" ref="X171">INDEX(Dados!$1:$350,MATCH($B171,Dados!$N:$N,0),MATCH(X$1,Dados!$1:$1,0))</f>
        <v>1</v>
      </c>
      <c r="Y171" s="43">
        <f t="array" ref="Y171">INDEX(Dados!$1:$350,MATCH($B171,Dados!$N:$N,0),MATCH(Y$1,Dados!$1:$1,0))</f>
        <v>2</v>
      </c>
      <c r="Z171" s="43">
        <f t="array" ref="Z171">INDEX(Dados!$1:$350,MATCH($B171,Dados!$N:$N,0),MATCH(Z$1,Dados!$1:$1,0))</f>
        <v>0</v>
      </c>
      <c r="AA171" s="43">
        <f t="array" ref="AA171">INDEX(Dados!$1:$350,MATCH($B171,Dados!$N:$N,0),MATCH(AA$1,Dados!$1:$1,0))</f>
        <v>2</v>
      </c>
      <c r="AB171" s="45">
        <v>0.0</v>
      </c>
      <c r="AC171" s="45">
        <v>2.0</v>
      </c>
      <c r="AD171" s="43">
        <f t="array" ref="AD171">INDEX(Dados!$1:$350,MATCH($B171,Dados!$N:$N,0),MATCH(AD$1,Dados!$1:$1,0))</f>
        <v>125</v>
      </c>
      <c r="AE171" s="43">
        <f t="array" ref="AE171">INDEX(Dados!$1:$350,MATCH($B171,Dados!$N:$N,0),MATCH(AE$1,Dados!$1:$1,0))</f>
        <v>1</v>
      </c>
      <c r="AF171" s="43">
        <f t="array" ref="AF171">INDEX(Dados!$1:$350,MATCH($B171,Dados!$N:$N,0),MATCH(AF$1,Dados!$1:$1,0))</f>
        <v>125</v>
      </c>
      <c r="AG171" s="43">
        <f t="array" ref="AG171">INDEX(Dados!$1:$350,MATCH($B171,Dados!$N:$N,0),MATCH(AG$1,Dados!$1:$1,0))</f>
        <v>1</v>
      </c>
      <c r="AH171" s="43">
        <f t="array" ref="AH171">INDEX(Dados!$1:$350,MATCH($B171,Dados!$N:$N,0),MATCH(AH$1,Dados!$1:$1,0))</f>
        <v>0</v>
      </c>
      <c r="AI171" s="43">
        <f t="array" ref="AI171">INDEX(Dados!$1:$350,MATCH($B171,Dados!$N:$N,0),MATCH(AI$1,Dados!$1:$1,0))</f>
        <v>2</v>
      </c>
      <c r="AJ171" s="43">
        <f t="array" ref="AJ171">INDEX(Dados!$1:$350,MATCH($B171,Dados!$N:$N,0),MATCH(AJ$1,Dados!$1:$1,0))</f>
        <v>0</v>
      </c>
      <c r="AK171" s="43">
        <f t="array" ref="AK171">INDEX(Dados!$1:$350,MATCH($B171,Dados!$N:$N,0),MATCH(AK$1,Dados!$1:$1,0))</f>
        <v>2</v>
      </c>
      <c r="AL171" s="3">
        <v>0.0</v>
      </c>
      <c r="AM171" s="3">
        <v>2.0</v>
      </c>
      <c r="AN171" s="43">
        <f t="array" ref="AN171">INDEX(Dados!$1:$350,MATCH($B171,Dados!$N:$N,0),MATCH(AN$1,Dados!$1:$1,0))</f>
        <v>48</v>
      </c>
      <c r="AO171" s="43">
        <f t="array" ref="AO171">INDEX(Dados!$1:$350,MATCH($B171,Dados!$N:$N,0),MATCH(AO$1,Dados!$1:$1,0))</f>
        <v>2</v>
      </c>
      <c r="AP171" s="43">
        <f t="array" ref="AP171">INDEX(Dados!$1:$350,MATCH($B171,Dados!$N:$N,0),MATCH(AP$1,Dados!$1:$1,0))</f>
        <v>89</v>
      </c>
      <c r="AQ171" s="43">
        <f t="array" ref="AQ171">INDEX(Dados!$1:$350,MATCH($B171,Dados!$N:$N,0),MATCH(AQ$1,Dados!$1:$1,0))</f>
        <v>2</v>
      </c>
      <c r="AR171" s="43">
        <f t="array" ref="AR171">INDEX(Dados!$1:$350,MATCH($B171,Dados!$N:$N,0),MATCH(AR$1,Dados!$1:$1,0))</f>
        <v>47</v>
      </c>
      <c r="AS171" s="3">
        <v>2.0</v>
      </c>
      <c r="AT171" s="43">
        <f t="array" ref="AT171">INDEX(Dados!$1:$350,MATCH($B171,Dados!$N:$N,0),MATCH(AT$1,Dados!$1:$1,0))</f>
        <v>0</v>
      </c>
      <c r="AU171" s="43">
        <f t="array" ref="AU171">INDEX(Dados!$1:$350,MATCH($B171,Dados!$N:$N,0),MATCH(AU$1,Dados!$1:$1,0))</f>
        <v>2</v>
      </c>
      <c r="AV171" s="43">
        <f t="array" ref="AV171">INDEX(Dados!$1:$350,MATCH($B171,Dados!$N:$N,0),MATCH(AV$1,Dados!$1:$1,0))</f>
        <v>0</v>
      </c>
      <c r="AW171" s="43">
        <f t="array" ref="AW171">INDEX(Dados!$1:$350,MATCH($B171,Dados!$N:$N,0),MATCH(AW$1,Dados!$1:$1,0))</f>
        <v>2</v>
      </c>
      <c r="AX171" s="43">
        <f t="array" ref="AX171">INDEX(Dados!$1:$350,MATCH($B171,Dados!$N:$N,0),MATCH(AX$1,Dados!$1:$1,0))</f>
        <v>0</v>
      </c>
      <c r="AY171" s="43">
        <f t="array" ref="AY171">INDEX(Dados!$1:$350,MATCH($B171,Dados!$N:$N,0),MATCH(AY$1,Dados!$1:$1,0))</f>
        <v>2</v>
      </c>
      <c r="AZ171" s="43">
        <f t="array" ref="AZ171">INDEX(Dados!$1:$350,MATCH($B171,Dados!$N:$N,0),MATCH(AZ$1,Dados!$1:$1,0))</f>
        <v>0</v>
      </c>
      <c r="BA171" s="43">
        <f t="array" ref="BA171">INDEX(Dados!$1:$350,MATCH($B171,Dados!$N:$N,0),MATCH(BA$1,Dados!$1:$1,0))</f>
        <v>2</v>
      </c>
      <c r="BB171" s="43">
        <f t="array" ref="BB171">INDEX(Dados!$1:$350,MATCH($B171,Dados!$N:$N,0),MATCH(BB$1,Dados!$1:$1,0))</f>
        <v>5</v>
      </c>
      <c r="BC171" s="43">
        <f t="array" ref="BC171">INDEX(Dados!$1:$350,MATCH($B171,Dados!$N:$N,0),MATCH(BC$1,Dados!$1:$1,0))</f>
        <v>5</v>
      </c>
      <c r="BD171" s="43">
        <f t="array" ref="BD171">INDEX(Dados!$1:$350,MATCH($B171,Dados!$N:$N,0),MATCH(BD$1,Dados!$1:$1,0))</f>
        <v>1</v>
      </c>
      <c r="BE171" s="43">
        <f t="array" ref="BE171">INDEX(Dados!$1:$350,MATCH($B171,Dados!$N:$N,0),MATCH(BE$1,Dados!$1:$1,0))</f>
        <v>0</v>
      </c>
      <c r="BF171" s="43">
        <f t="array" ref="BF171">INDEX(Dados!$1:$350,MATCH($B171,Dados!$N:$N,0),MATCH(BF$1,Dados!$1:$1,0))</f>
        <v>0</v>
      </c>
      <c r="BG171" s="43">
        <f t="array" ref="BG171">INDEX(Dados!$1:$350,MATCH($B171,Dados!$N:$N,0),MATCH(BG$1,Dados!$1:$1,0))</f>
        <v>0</v>
      </c>
      <c r="BH171" s="43">
        <f t="array" ref="BH171">INDEX(Dados!$1:$350,MATCH($B171,Dados!$N:$N,0),MATCH(BH$1,Dados!$1:$1,0))</f>
        <v>2</v>
      </c>
      <c r="BI171" s="43">
        <f t="array" ref="BI171">INDEX(Dados!$1:$350,MATCH($B171,Dados!$N:$N,0),MATCH(BI$1,Dados!$1:$1,0))</f>
        <v>2</v>
      </c>
    </row>
    <row r="172">
      <c r="A172" s="3">
        <v>4.1160809852E10</v>
      </c>
      <c r="B172" s="3" t="s">
        <v>241</v>
      </c>
      <c r="C172" s="3" t="s">
        <v>249</v>
      </c>
      <c r="D172" s="43">
        <f t="array" ref="D172">INDEX(Dados!$1:$350,MATCH($B172,Dados!$N:$N,0),MATCH(D$1,Dados!$1:$1,0))</f>
        <v>17</v>
      </c>
      <c r="E172" s="44" t="s">
        <v>2562</v>
      </c>
      <c r="F172" s="43" t="s">
        <v>92</v>
      </c>
      <c r="G172" s="43">
        <f t="array" ref="G172">INDEX(Dados!$1:$350,MATCH($B172,Dados!$N:$N,0),MATCH(G$1,Dados!$1:$1,0))</f>
        <v>2022</v>
      </c>
      <c r="H172" s="43">
        <f t="array" ref="H172">INDEX(Dados!$1:$350,MATCH($B172,Dados!$N:$N,0),MATCH(H$1,Dados!$1:$1,0))</f>
        <v>2</v>
      </c>
      <c r="I172" s="43">
        <f t="array" ref="I172">INDEX(Dados!$1:$350,MATCH($B172,Dados!$N:$N,0),MATCH(I$1,Dados!$1:$1,0))</f>
        <v>4</v>
      </c>
      <c r="J172" s="43">
        <f t="array" ref="J172">INDEX(Dados!$1:$350,MATCH($B172,Dados!$N:$N,0),MATCH(J$1,Dados!$1:$1,0))</f>
        <v>0</v>
      </c>
      <c r="K172" s="43">
        <f t="array" ref="K172">INDEX(Dados!$1:$350,MATCH($B172,Dados!$N:$N,0),MATCH(K$1,Dados!$1:$1,0))</f>
        <v>2</v>
      </c>
      <c r="L172" s="43">
        <f t="array" ref="L172">INDEX(Dados!$1:$350,MATCH($B172,Dados!$N:$N,0),MATCH(L$1,Dados!$1:$1,0))</f>
        <v>1500</v>
      </c>
      <c r="M172" s="43">
        <f t="array" ref="M172">INDEX(Dados!$1:$350,MATCH($B172,Dados!$N:$N,0),MATCH(M$1,Dados!$1:$1,0))</f>
        <v>2</v>
      </c>
      <c r="N172" s="43">
        <f t="array" ref="N172">INDEX(Dados!$1:$350,MATCH($B172,Dados!$N:$N,0),MATCH(N$1,Dados!$1:$1,0))</f>
        <v>0</v>
      </c>
      <c r="O172" s="43">
        <f t="array" ref="O172">INDEX(Dados!$1:$350,MATCH($B172,Dados!$N:$N,0),MATCH(O$1,Dados!$1:$1,0))</f>
        <v>2</v>
      </c>
      <c r="P172" s="43">
        <f t="array" ref="P172">INDEX(Dados!$1:$350,MATCH($B172,Dados!$N:$N,0),MATCH(P$1,Dados!$1:$1,0))</f>
        <v>0</v>
      </c>
      <c r="Q172" s="43">
        <f t="array" ref="Q172">INDEX(Dados!$1:$350,MATCH($B172,Dados!$N:$N,0),MATCH(Q$1,Dados!$1:$1,0))</f>
        <v>2</v>
      </c>
      <c r="R172" s="43">
        <f t="array" ref="R172">INDEX(Dados!$1:$350,MATCH($B172,Dados!$N:$N,0),MATCH(R$1,Dados!$1:$1,0))</f>
        <v>0</v>
      </c>
      <c r="S172" s="43">
        <f t="array" ref="S172">INDEX(Dados!$1:$350,MATCH($B172,Dados!$N:$N,0),MATCH(S$1,Dados!$1:$1,0))</f>
        <v>2</v>
      </c>
      <c r="T172" s="43">
        <f t="array" ref="T172">INDEX(Dados!$1:$350,MATCH($B172,Dados!$N:$N,0),MATCH(T$1,Dados!$1:$1,0))</f>
        <v>0</v>
      </c>
      <c r="U172" s="43">
        <f t="array" ref="U172">INDEX(Dados!$1:$350,MATCH($B172,Dados!$N:$N,0),MATCH(U$1,Dados!$1:$1,0))</f>
        <v>2</v>
      </c>
      <c r="V172" s="43">
        <f t="array" ref="V172">INDEX(Dados!$1:$350,MATCH($B172,Dados!$N:$N,0),MATCH(V$1,Dados!$1:$1,0))</f>
        <v>600</v>
      </c>
      <c r="W172" s="43">
        <f t="array" ref="W172">INDEX(Dados!$1:$350,MATCH($B172,Dados!$N:$N,0),MATCH(W$1,Dados!$1:$1,0))</f>
        <v>2</v>
      </c>
      <c r="X172" s="43">
        <f t="array" ref="X172">INDEX(Dados!$1:$350,MATCH($B172,Dados!$N:$N,0),MATCH(X$1,Dados!$1:$1,0))</f>
        <v>1</v>
      </c>
      <c r="Y172" s="43">
        <f t="array" ref="Y172">INDEX(Dados!$1:$350,MATCH($B172,Dados!$N:$N,0),MATCH(Y$1,Dados!$1:$1,0))</f>
        <v>2</v>
      </c>
      <c r="Z172" s="43">
        <f t="array" ref="Z172">INDEX(Dados!$1:$350,MATCH($B172,Dados!$N:$N,0),MATCH(Z$1,Dados!$1:$1,0))</f>
        <v>700</v>
      </c>
      <c r="AA172" s="43">
        <f t="array" ref="AA172">INDEX(Dados!$1:$350,MATCH($B172,Dados!$N:$N,0),MATCH(AA$1,Dados!$1:$1,0))</f>
        <v>2</v>
      </c>
      <c r="AB172" s="45">
        <v>0.0</v>
      </c>
      <c r="AC172" s="45">
        <v>2.0</v>
      </c>
      <c r="AD172" s="43">
        <f t="array" ref="AD172">INDEX(Dados!$1:$350,MATCH($B172,Dados!$N:$N,0),MATCH(AD$1,Dados!$1:$1,0))</f>
        <v>80</v>
      </c>
      <c r="AE172" s="43">
        <f t="array" ref="AE172">INDEX(Dados!$1:$350,MATCH($B172,Dados!$N:$N,0),MATCH(AE$1,Dados!$1:$1,0))</f>
        <v>0</v>
      </c>
      <c r="AF172" s="43">
        <f t="array" ref="AF172">INDEX(Dados!$1:$350,MATCH($B172,Dados!$N:$N,0),MATCH(AF$1,Dados!$1:$1,0))</f>
        <v>250</v>
      </c>
      <c r="AG172" s="43">
        <f t="array" ref="AG172">INDEX(Dados!$1:$350,MATCH($B172,Dados!$N:$N,0),MATCH(AG$1,Dados!$1:$1,0))</f>
        <v>0</v>
      </c>
      <c r="AH172" s="43">
        <f t="array" ref="AH172">INDEX(Dados!$1:$350,MATCH($B172,Dados!$N:$N,0),MATCH(AH$1,Dados!$1:$1,0))</f>
        <v>0</v>
      </c>
      <c r="AI172" s="43">
        <f t="array" ref="AI172">INDEX(Dados!$1:$350,MATCH($B172,Dados!$N:$N,0),MATCH(AI$1,Dados!$1:$1,0))</f>
        <v>2</v>
      </c>
      <c r="AJ172" s="43">
        <f t="array" ref="AJ172">INDEX(Dados!$1:$350,MATCH($B172,Dados!$N:$N,0),MATCH(AJ$1,Dados!$1:$1,0))</f>
        <v>0</v>
      </c>
      <c r="AK172" s="43">
        <f t="array" ref="AK172">INDEX(Dados!$1:$350,MATCH($B172,Dados!$N:$N,0),MATCH(AK$1,Dados!$1:$1,0))</f>
        <v>2</v>
      </c>
      <c r="AL172" s="3">
        <v>0.0</v>
      </c>
      <c r="AM172" s="3">
        <v>2.0</v>
      </c>
      <c r="AN172" s="43">
        <f t="array" ref="AN172">INDEX(Dados!$1:$350,MATCH($B172,Dados!$N:$N,0),MATCH(AN$1,Dados!$1:$1,0))</f>
        <v>0</v>
      </c>
      <c r="AO172" s="43">
        <f t="array" ref="AO172">INDEX(Dados!$1:$350,MATCH($B172,Dados!$N:$N,0),MATCH(AO$1,Dados!$1:$1,0))</f>
        <v>2</v>
      </c>
      <c r="AP172" s="43">
        <f t="array" ref="AP172">INDEX(Dados!$1:$350,MATCH($B172,Dados!$N:$N,0),MATCH(AP$1,Dados!$1:$1,0))</f>
        <v>110</v>
      </c>
      <c r="AQ172" s="43">
        <f t="array" ref="AQ172">INDEX(Dados!$1:$350,MATCH($B172,Dados!$N:$N,0),MATCH(AQ$1,Dados!$1:$1,0))</f>
        <v>0</v>
      </c>
      <c r="AR172" s="43">
        <f t="array" ref="AR172">INDEX(Dados!$1:$350,MATCH($B172,Dados!$N:$N,0),MATCH(AR$1,Dados!$1:$1,0))</f>
        <v>0</v>
      </c>
      <c r="AS172" s="3">
        <v>2.0</v>
      </c>
      <c r="AT172" s="43">
        <f t="array" ref="AT172">INDEX(Dados!$1:$350,MATCH($B172,Dados!$N:$N,0),MATCH(AT$1,Dados!$1:$1,0))</f>
        <v>0</v>
      </c>
      <c r="AU172" s="43">
        <f t="array" ref="AU172">INDEX(Dados!$1:$350,MATCH($B172,Dados!$N:$N,0),MATCH(AU$1,Dados!$1:$1,0))</f>
        <v>2</v>
      </c>
      <c r="AV172" s="43">
        <f t="array" ref="AV172">INDEX(Dados!$1:$350,MATCH($B172,Dados!$N:$N,0),MATCH(AV$1,Dados!$1:$1,0))</f>
        <v>0</v>
      </c>
      <c r="AW172" s="43">
        <f t="array" ref="AW172">INDEX(Dados!$1:$350,MATCH($B172,Dados!$N:$N,0),MATCH(AW$1,Dados!$1:$1,0))</f>
        <v>2</v>
      </c>
      <c r="AX172" s="43">
        <f t="array" ref="AX172">INDEX(Dados!$1:$350,MATCH($B172,Dados!$N:$N,0),MATCH(AX$1,Dados!$1:$1,0))</f>
        <v>0</v>
      </c>
      <c r="AY172" s="43">
        <f t="array" ref="AY172">INDEX(Dados!$1:$350,MATCH($B172,Dados!$N:$N,0),MATCH(AY$1,Dados!$1:$1,0))</f>
        <v>2</v>
      </c>
      <c r="AZ172" s="43">
        <f t="array" ref="AZ172">INDEX(Dados!$1:$350,MATCH($B172,Dados!$N:$N,0),MATCH(AZ$1,Dados!$1:$1,0))</f>
        <v>50</v>
      </c>
      <c r="BA172" s="43">
        <f t="array" ref="BA172">INDEX(Dados!$1:$350,MATCH($B172,Dados!$N:$N,0),MATCH(BA$1,Dados!$1:$1,0))</f>
        <v>2</v>
      </c>
      <c r="BB172" s="43">
        <f t="array" ref="BB172">INDEX(Dados!$1:$350,MATCH($B172,Dados!$N:$N,0),MATCH(BB$1,Dados!$1:$1,0))</f>
        <v>5</v>
      </c>
      <c r="BC172" s="43">
        <f t="array" ref="BC172">INDEX(Dados!$1:$350,MATCH($B172,Dados!$N:$N,0),MATCH(BC$1,Dados!$1:$1,0))</f>
        <v>5</v>
      </c>
      <c r="BD172" s="43">
        <f t="array" ref="BD172">INDEX(Dados!$1:$350,MATCH($B172,Dados!$N:$N,0),MATCH(BD$1,Dados!$1:$1,0))</f>
        <v>2</v>
      </c>
      <c r="BE172" s="43">
        <f t="array" ref="BE172">INDEX(Dados!$1:$350,MATCH($B172,Dados!$N:$N,0),MATCH(BE$1,Dados!$1:$1,0))</f>
        <v>0</v>
      </c>
      <c r="BF172" s="43">
        <f t="array" ref="BF172">INDEX(Dados!$1:$350,MATCH($B172,Dados!$N:$N,0),MATCH(BF$1,Dados!$1:$1,0))</f>
        <v>0</v>
      </c>
      <c r="BG172" s="43">
        <f t="array" ref="BG172">INDEX(Dados!$1:$350,MATCH($B172,Dados!$N:$N,0),MATCH(BG$1,Dados!$1:$1,0))</f>
        <v>0</v>
      </c>
      <c r="BH172" s="43">
        <f t="array" ref="BH172">INDEX(Dados!$1:$350,MATCH($B172,Dados!$N:$N,0),MATCH(BH$1,Dados!$1:$1,0))</f>
        <v>2</v>
      </c>
      <c r="BI172" s="43">
        <f t="array" ref="BI172">INDEX(Dados!$1:$350,MATCH($B172,Dados!$N:$N,0),MATCH(BI$1,Dados!$1:$1,0))</f>
        <v>1</v>
      </c>
    </row>
    <row r="173">
      <c r="A173" s="3">
        <v>4.0400813823E10</v>
      </c>
      <c r="B173" s="3" t="s">
        <v>281</v>
      </c>
      <c r="C173" s="3" t="s">
        <v>2565</v>
      </c>
      <c r="D173" s="43">
        <f t="array" ref="D173">INDEX(Dados!$1:$350,MATCH($B173,Dados!$N:$N,0),MATCH(D$1,Dados!$1:$1,0))</f>
        <v>19</v>
      </c>
      <c r="E173" s="44" t="s">
        <v>2562</v>
      </c>
      <c r="F173" s="43" t="s">
        <v>92</v>
      </c>
      <c r="G173" s="43">
        <f t="array" ref="G173">INDEX(Dados!$1:$350,MATCH($B173,Dados!$N:$N,0),MATCH(G$1,Dados!$1:$1,0))</f>
        <v>2022</v>
      </c>
      <c r="H173" s="43">
        <f t="array" ref="H173">INDEX(Dados!$1:$350,MATCH($B173,Dados!$N:$N,0),MATCH(H$1,Dados!$1:$1,0))</f>
        <v>2</v>
      </c>
      <c r="I173" s="43">
        <f t="array" ref="I173">INDEX(Dados!$1:$350,MATCH($B173,Dados!$N:$N,0),MATCH(I$1,Dados!$1:$1,0))</f>
        <v>4</v>
      </c>
      <c r="J173" s="43">
        <f t="array" ref="J173">INDEX(Dados!$1:$350,MATCH($B173,Dados!$N:$N,0),MATCH(J$1,Dados!$1:$1,0))</f>
        <v>986</v>
      </c>
      <c r="K173" s="43">
        <f t="array" ref="K173">INDEX(Dados!$1:$350,MATCH($B173,Dados!$N:$N,0),MATCH(K$1,Dados!$1:$1,0))</f>
        <v>2</v>
      </c>
      <c r="L173" s="43">
        <f t="array" ref="L173">INDEX(Dados!$1:$350,MATCH($B173,Dados!$N:$N,0),MATCH(L$1,Dados!$1:$1,0))</f>
        <v>0</v>
      </c>
      <c r="M173" s="43">
        <f t="array" ref="M173">INDEX(Dados!$1:$350,MATCH($B173,Dados!$N:$N,0),MATCH(M$1,Dados!$1:$1,0))</f>
        <v>2</v>
      </c>
      <c r="N173" s="43">
        <f t="array" ref="N173">INDEX(Dados!$1:$350,MATCH($B173,Dados!$N:$N,0),MATCH(N$1,Dados!$1:$1,0))</f>
        <v>1200</v>
      </c>
      <c r="O173" s="43">
        <f t="array" ref="O173">INDEX(Dados!$1:$350,MATCH($B173,Dados!$N:$N,0),MATCH(O$1,Dados!$1:$1,0))</f>
        <v>2</v>
      </c>
      <c r="P173" s="43">
        <f t="array" ref="P173">INDEX(Dados!$1:$350,MATCH($B173,Dados!$N:$N,0),MATCH(P$1,Dados!$1:$1,0))</f>
        <v>0</v>
      </c>
      <c r="Q173" s="43">
        <f t="array" ref="Q173">INDEX(Dados!$1:$350,MATCH($B173,Dados!$N:$N,0),MATCH(Q$1,Dados!$1:$1,0))</f>
        <v>2</v>
      </c>
      <c r="R173" s="43">
        <f t="array" ref="R173">INDEX(Dados!$1:$350,MATCH($B173,Dados!$N:$N,0),MATCH(R$1,Dados!$1:$1,0))</f>
        <v>0</v>
      </c>
      <c r="S173" s="43">
        <f t="array" ref="S173">INDEX(Dados!$1:$350,MATCH($B173,Dados!$N:$N,0),MATCH(S$1,Dados!$1:$1,0))</f>
        <v>2</v>
      </c>
      <c r="T173" s="43">
        <f t="array" ref="T173">INDEX(Dados!$1:$350,MATCH($B173,Dados!$N:$N,0),MATCH(T$1,Dados!$1:$1,0))</f>
        <v>1441</v>
      </c>
      <c r="U173" s="43">
        <f t="array" ref="U173">INDEX(Dados!$1:$350,MATCH($B173,Dados!$N:$N,0),MATCH(U$1,Dados!$1:$1,0))</f>
        <v>2</v>
      </c>
      <c r="V173" s="43">
        <f t="array" ref="V173">INDEX(Dados!$1:$350,MATCH($B173,Dados!$N:$N,0),MATCH(V$1,Dados!$1:$1,0))</f>
        <v>410</v>
      </c>
      <c r="W173" s="43">
        <f t="array" ref="W173">INDEX(Dados!$1:$350,MATCH($B173,Dados!$N:$N,0),MATCH(W$1,Dados!$1:$1,0))</f>
        <v>2</v>
      </c>
      <c r="X173" s="43">
        <f t="array" ref="X173">INDEX(Dados!$1:$350,MATCH($B173,Dados!$N:$N,0),MATCH(X$1,Dados!$1:$1,0))</f>
        <v>1</v>
      </c>
      <c r="Y173" s="43">
        <f t="array" ref="Y173">INDEX(Dados!$1:$350,MATCH($B173,Dados!$N:$N,0),MATCH(Y$1,Dados!$1:$1,0))</f>
        <v>2</v>
      </c>
      <c r="Z173" s="43">
        <f t="array" ref="Z173">INDEX(Dados!$1:$350,MATCH($B173,Dados!$N:$N,0),MATCH(Z$1,Dados!$1:$1,0))</f>
        <v>0</v>
      </c>
      <c r="AA173" s="43">
        <f t="array" ref="AA173">INDEX(Dados!$1:$350,MATCH($B173,Dados!$N:$N,0),MATCH(AA$1,Dados!$1:$1,0))</f>
        <v>2</v>
      </c>
      <c r="AB173" s="45">
        <v>0.0</v>
      </c>
      <c r="AC173" s="45">
        <v>2.0</v>
      </c>
      <c r="AD173" s="43">
        <f t="array" ref="AD173">INDEX(Dados!$1:$350,MATCH($B173,Dados!$N:$N,0),MATCH(AD$1,Dados!$1:$1,0))</f>
        <v>8</v>
      </c>
      <c r="AE173" s="43">
        <f t="array" ref="AE173">INDEX(Dados!$1:$350,MATCH($B173,Dados!$N:$N,0),MATCH(AE$1,Dados!$1:$1,0))</f>
        <v>2</v>
      </c>
      <c r="AF173" s="43">
        <f t="array" ref="AF173">INDEX(Dados!$1:$350,MATCH($B173,Dados!$N:$N,0),MATCH(AF$1,Dados!$1:$1,0))</f>
        <v>0</v>
      </c>
      <c r="AG173" s="43">
        <f t="array" ref="AG173">INDEX(Dados!$1:$350,MATCH($B173,Dados!$N:$N,0),MATCH(AG$1,Dados!$1:$1,0))</f>
        <v>2</v>
      </c>
      <c r="AH173" s="43">
        <f t="array" ref="AH173">INDEX(Dados!$1:$350,MATCH($B173,Dados!$N:$N,0),MATCH(AH$1,Dados!$1:$1,0))</f>
        <v>0</v>
      </c>
      <c r="AI173" s="43">
        <f t="array" ref="AI173">INDEX(Dados!$1:$350,MATCH($B173,Dados!$N:$N,0),MATCH(AI$1,Dados!$1:$1,0))</f>
        <v>2</v>
      </c>
      <c r="AJ173" s="43">
        <f t="array" ref="AJ173">INDEX(Dados!$1:$350,MATCH($B173,Dados!$N:$N,0),MATCH(AJ$1,Dados!$1:$1,0))</f>
        <v>0</v>
      </c>
      <c r="AK173" s="43">
        <f t="array" ref="AK173">INDEX(Dados!$1:$350,MATCH($B173,Dados!$N:$N,0),MATCH(AK$1,Dados!$1:$1,0))</f>
        <v>1</v>
      </c>
      <c r="AL173" s="3">
        <v>0.0</v>
      </c>
      <c r="AM173" s="3">
        <v>2.0</v>
      </c>
      <c r="AN173" s="43">
        <f t="array" ref="AN173">INDEX(Dados!$1:$350,MATCH($B173,Dados!$N:$N,0),MATCH(AN$1,Dados!$1:$1,0))</f>
        <v>0</v>
      </c>
      <c r="AO173" s="43">
        <f t="array" ref="AO173">INDEX(Dados!$1:$350,MATCH($B173,Dados!$N:$N,0),MATCH(AO$1,Dados!$1:$1,0))</f>
        <v>2</v>
      </c>
      <c r="AP173" s="43">
        <f t="array" ref="AP173">INDEX(Dados!$1:$350,MATCH($B173,Dados!$N:$N,0),MATCH(AP$1,Dados!$1:$1,0))</f>
        <v>100</v>
      </c>
      <c r="AQ173" s="43">
        <f t="array" ref="AQ173">INDEX(Dados!$1:$350,MATCH($B173,Dados!$N:$N,0),MATCH(AQ$1,Dados!$1:$1,0))</f>
        <v>2</v>
      </c>
      <c r="AR173" s="43">
        <f t="array" ref="AR173">INDEX(Dados!$1:$350,MATCH($B173,Dados!$N:$N,0),MATCH(AR$1,Dados!$1:$1,0))</f>
        <v>410</v>
      </c>
      <c r="AS173" s="3">
        <v>2.0</v>
      </c>
      <c r="AT173" s="43">
        <f t="array" ref="AT173">INDEX(Dados!$1:$350,MATCH($B173,Dados!$N:$N,0),MATCH(AT$1,Dados!$1:$1,0))</f>
        <v>0</v>
      </c>
      <c r="AU173" s="43">
        <f t="array" ref="AU173">INDEX(Dados!$1:$350,MATCH($B173,Dados!$N:$N,0),MATCH(AU$1,Dados!$1:$1,0))</f>
        <v>2</v>
      </c>
      <c r="AV173" s="43">
        <f t="array" ref="AV173">INDEX(Dados!$1:$350,MATCH($B173,Dados!$N:$N,0),MATCH(AV$1,Dados!$1:$1,0))</f>
        <v>80</v>
      </c>
      <c r="AW173" s="43">
        <f t="array" ref="AW173">INDEX(Dados!$1:$350,MATCH($B173,Dados!$N:$N,0),MATCH(AW$1,Dados!$1:$1,0))</f>
        <v>0</v>
      </c>
      <c r="AX173" s="43">
        <f t="array" ref="AX173">INDEX(Dados!$1:$350,MATCH($B173,Dados!$N:$N,0),MATCH(AX$1,Dados!$1:$1,0))</f>
        <v>0</v>
      </c>
      <c r="AY173" s="43">
        <f t="array" ref="AY173">INDEX(Dados!$1:$350,MATCH($B173,Dados!$N:$N,0),MATCH(AY$1,Dados!$1:$1,0))</f>
        <v>2</v>
      </c>
      <c r="AZ173" s="43">
        <f t="array" ref="AZ173">INDEX(Dados!$1:$350,MATCH($B173,Dados!$N:$N,0),MATCH(AZ$1,Dados!$1:$1,0))</f>
        <v>120</v>
      </c>
      <c r="BA173" s="43">
        <f t="array" ref="BA173">INDEX(Dados!$1:$350,MATCH($B173,Dados!$N:$N,0),MATCH(BA$1,Dados!$1:$1,0))</f>
        <v>2</v>
      </c>
      <c r="BB173" s="43">
        <f t="array" ref="BB173">INDEX(Dados!$1:$350,MATCH($B173,Dados!$N:$N,0),MATCH(BB$1,Dados!$1:$1,0))</f>
        <v>1</v>
      </c>
      <c r="BC173" s="43">
        <f t="array" ref="BC173">INDEX(Dados!$1:$350,MATCH($B173,Dados!$N:$N,0),MATCH(BC$1,Dados!$1:$1,0))</f>
        <v>2</v>
      </c>
      <c r="BD173" s="43">
        <f t="array" ref="BD173">INDEX(Dados!$1:$350,MATCH($B173,Dados!$N:$N,0),MATCH(BD$1,Dados!$1:$1,0))</f>
        <v>1</v>
      </c>
      <c r="BE173" s="43">
        <f t="array" ref="BE173">INDEX(Dados!$1:$350,MATCH($B173,Dados!$N:$N,0),MATCH(BE$1,Dados!$1:$1,0))</f>
        <v>0</v>
      </c>
      <c r="BF173" s="43">
        <f t="array" ref="BF173">INDEX(Dados!$1:$350,MATCH($B173,Dados!$N:$N,0),MATCH(BF$1,Dados!$1:$1,0))</f>
        <v>1</v>
      </c>
      <c r="BG173" s="43">
        <f t="array" ref="BG173">INDEX(Dados!$1:$350,MATCH($B173,Dados!$N:$N,0),MATCH(BG$1,Dados!$1:$1,0))</f>
        <v>0</v>
      </c>
      <c r="BH173" s="43">
        <f t="array" ref="BH173">INDEX(Dados!$1:$350,MATCH($B173,Dados!$N:$N,0),MATCH(BH$1,Dados!$1:$1,0))</f>
        <v>1</v>
      </c>
      <c r="BI173" s="43">
        <f t="array" ref="BI173">INDEX(Dados!$1:$350,MATCH($B173,Dados!$N:$N,0),MATCH(BI$1,Dados!$1:$1,0))</f>
        <v>1</v>
      </c>
    </row>
    <row r="174">
      <c r="A174" s="3">
        <v>4.8324592873E10</v>
      </c>
      <c r="B174" s="3" t="s">
        <v>961</v>
      </c>
      <c r="C174" s="3" t="s">
        <v>960</v>
      </c>
      <c r="D174" s="43">
        <f t="array" ref="D174">INDEX(Dados!$1:$350,MATCH($B174,Dados!$N:$N,0),MATCH(D$1,Dados!$1:$1,0))</f>
        <v>24</v>
      </c>
      <c r="E174" s="44" t="s">
        <v>2562</v>
      </c>
      <c r="F174" s="43" t="s">
        <v>92</v>
      </c>
      <c r="G174" s="43">
        <f t="array" ref="G174">INDEX(Dados!$1:$350,MATCH($B174,Dados!$N:$N,0),MATCH(G$1,Dados!$1:$1,0))</f>
        <v>2018</v>
      </c>
      <c r="H174" s="43">
        <f t="array" ref="H174">INDEX(Dados!$1:$350,MATCH($B174,Dados!$N:$N,0),MATCH(H$1,Dados!$1:$1,0))</f>
        <v>3</v>
      </c>
      <c r="I174" s="43">
        <f t="array" ref="I174">INDEX(Dados!$1:$350,MATCH($B174,Dados!$N:$N,0),MATCH(I$1,Dados!$1:$1,0))</f>
        <v>6</v>
      </c>
      <c r="J174" s="43">
        <f t="array" ref="J174">INDEX(Dados!$1:$350,MATCH($B174,Dados!$N:$N,0),MATCH(J$1,Dados!$1:$1,0))</f>
        <v>900</v>
      </c>
      <c r="K174" s="43">
        <f t="array" ref="K174">INDEX(Dados!$1:$350,MATCH($B174,Dados!$N:$N,0),MATCH(K$1,Dados!$1:$1,0))</f>
        <v>2</v>
      </c>
      <c r="L174" s="43">
        <f t="array" ref="L174">INDEX(Dados!$1:$350,MATCH($B174,Dados!$N:$N,0),MATCH(L$1,Dados!$1:$1,0))</f>
        <v>0</v>
      </c>
      <c r="M174" s="43">
        <f t="array" ref="M174">INDEX(Dados!$1:$350,MATCH($B174,Dados!$N:$N,0),MATCH(M$1,Dados!$1:$1,0))</f>
        <v>2</v>
      </c>
      <c r="N174" s="43">
        <f t="array" ref="N174">INDEX(Dados!$1:$350,MATCH($B174,Dados!$N:$N,0),MATCH(N$1,Dados!$1:$1,0))</f>
        <v>1890</v>
      </c>
      <c r="O174" s="43">
        <f t="array" ref="O174">INDEX(Dados!$1:$350,MATCH($B174,Dados!$N:$N,0),MATCH(O$1,Dados!$1:$1,0))</f>
        <v>0</v>
      </c>
      <c r="P174" s="43">
        <f t="array" ref="P174">INDEX(Dados!$1:$350,MATCH($B174,Dados!$N:$N,0),MATCH(P$1,Dados!$1:$1,0))</f>
        <v>0</v>
      </c>
      <c r="Q174" s="43">
        <f t="array" ref="Q174">INDEX(Dados!$1:$350,MATCH($B174,Dados!$N:$N,0),MATCH(Q$1,Dados!$1:$1,0))</f>
        <v>2</v>
      </c>
      <c r="R174" s="43">
        <f t="array" ref="R174">INDEX(Dados!$1:$350,MATCH($B174,Dados!$N:$N,0),MATCH(R$1,Dados!$1:$1,0))</f>
        <v>0</v>
      </c>
      <c r="S174" s="43">
        <f t="array" ref="S174">INDEX(Dados!$1:$350,MATCH($B174,Dados!$N:$N,0),MATCH(S$1,Dados!$1:$1,0))</f>
        <v>2</v>
      </c>
      <c r="T174" s="43">
        <f t="array" ref="T174">INDEX(Dados!$1:$350,MATCH($B174,Dados!$N:$N,0),MATCH(T$1,Dados!$1:$1,0))</f>
        <v>0</v>
      </c>
      <c r="U174" s="43">
        <f t="array" ref="U174">INDEX(Dados!$1:$350,MATCH($B174,Dados!$N:$N,0),MATCH(U$1,Dados!$1:$1,0))</f>
        <v>2</v>
      </c>
      <c r="V174" s="43">
        <f t="array" ref="V174">INDEX(Dados!$1:$350,MATCH($B174,Dados!$N:$N,0),MATCH(V$1,Dados!$1:$1,0))</f>
        <v>0</v>
      </c>
      <c r="W174" s="43">
        <f t="array" ref="W174">INDEX(Dados!$1:$350,MATCH($B174,Dados!$N:$N,0),MATCH(W$1,Dados!$1:$1,0))</f>
        <v>2</v>
      </c>
      <c r="X174" s="43">
        <f t="array" ref="X174">INDEX(Dados!$1:$350,MATCH($B174,Dados!$N:$N,0),MATCH(X$1,Dados!$1:$1,0))</f>
        <v>1</v>
      </c>
      <c r="Y174" s="43">
        <f t="array" ref="Y174">INDEX(Dados!$1:$350,MATCH($B174,Dados!$N:$N,0),MATCH(Y$1,Dados!$1:$1,0))</f>
        <v>2</v>
      </c>
      <c r="Z174" s="43">
        <f t="array" ref="Z174">INDEX(Dados!$1:$350,MATCH($B174,Dados!$N:$N,0),MATCH(Z$1,Dados!$1:$1,0))</f>
        <v>0</v>
      </c>
      <c r="AA174" s="43">
        <f t="array" ref="AA174">INDEX(Dados!$1:$350,MATCH($B174,Dados!$N:$N,0),MATCH(AA$1,Dados!$1:$1,0))</f>
        <v>2</v>
      </c>
      <c r="AB174" s="45">
        <v>0.0</v>
      </c>
      <c r="AC174" s="45">
        <v>2.0</v>
      </c>
      <c r="AD174" s="43">
        <f t="array" ref="AD174">INDEX(Dados!$1:$350,MATCH($B174,Dados!$N:$N,0),MATCH(AD$1,Dados!$1:$1,0))</f>
        <v>180</v>
      </c>
      <c r="AE174" s="43">
        <f t="array" ref="AE174">INDEX(Dados!$1:$350,MATCH($B174,Dados!$N:$N,0),MATCH(AE$1,Dados!$1:$1,0))</f>
        <v>0</v>
      </c>
      <c r="AF174" s="43">
        <f t="array" ref="AF174">INDEX(Dados!$1:$350,MATCH($B174,Dados!$N:$N,0),MATCH(AF$1,Dados!$1:$1,0))</f>
        <v>180</v>
      </c>
      <c r="AG174" s="43">
        <f t="array" ref="AG174">INDEX(Dados!$1:$350,MATCH($B174,Dados!$N:$N,0),MATCH(AG$1,Dados!$1:$1,0))</f>
        <v>0</v>
      </c>
      <c r="AH174" s="43">
        <f t="array" ref="AH174">INDEX(Dados!$1:$350,MATCH($B174,Dados!$N:$N,0),MATCH(AH$1,Dados!$1:$1,0))</f>
        <v>0</v>
      </c>
      <c r="AI174" s="43">
        <f t="array" ref="AI174">INDEX(Dados!$1:$350,MATCH($B174,Dados!$N:$N,0),MATCH(AI$1,Dados!$1:$1,0))</f>
        <v>2</v>
      </c>
      <c r="AJ174" s="43">
        <f t="array" ref="AJ174">INDEX(Dados!$1:$350,MATCH($B174,Dados!$N:$N,0),MATCH(AJ$1,Dados!$1:$1,0))</f>
        <v>0</v>
      </c>
      <c r="AK174" s="43">
        <f t="array" ref="AK174">INDEX(Dados!$1:$350,MATCH($B174,Dados!$N:$N,0),MATCH(AK$1,Dados!$1:$1,0))</f>
        <v>2</v>
      </c>
      <c r="AL174" s="3">
        <v>0.0</v>
      </c>
      <c r="AM174" s="3">
        <v>2.0</v>
      </c>
      <c r="AN174" s="43">
        <f t="array" ref="AN174">INDEX(Dados!$1:$350,MATCH($B174,Dados!$N:$N,0),MATCH(AN$1,Dados!$1:$1,0))</f>
        <v>0</v>
      </c>
      <c r="AO174" s="43">
        <f t="array" ref="AO174">INDEX(Dados!$1:$350,MATCH($B174,Dados!$N:$N,0),MATCH(AO$1,Dados!$1:$1,0))</f>
        <v>2</v>
      </c>
      <c r="AP174" s="43">
        <f t="array" ref="AP174">INDEX(Dados!$1:$350,MATCH($B174,Dados!$N:$N,0),MATCH(AP$1,Dados!$1:$1,0))</f>
        <v>110</v>
      </c>
      <c r="AQ174" s="43">
        <f t="array" ref="AQ174">INDEX(Dados!$1:$350,MATCH($B174,Dados!$N:$N,0),MATCH(AQ$1,Dados!$1:$1,0))</f>
        <v>0</v>
      </c>
      <c r="AR174" s="43">
        <f t="array" ref="AR174">INDEX(Dados!$1:$350,MATCH($B174,Dados!$N:$N,0),MATCH(AR$1,Dados!$1:$1,0))</f>
        <v>440</v>
      </c>
      <c r="AS174" s="3">
        <v>2.0</v>
      </c>
      <c r="AT174" s="43">
        <f t="array" ref="AT174">INDEX(Dados!$1:$350,MATCH($B174,Dados!$N:$N,0),MATCH(AT$1,Dados!$1:$1,0))</f>
        <v>0</v>
      </c>
      <c r="AU174" s="43">
        <f t="array" ref="AU174">INDEX(Dados!$1:$350,MATCH($B174,Dados!$N:$N,0),MATCH(AU$1,Dados!$1:$1,0))</f>
        <v>2</v>
      </c>
      <c r="AV174" s="43">
        <f t="array" ref="AV174">INDEX(Dados!$1:$350,MATCH($B174,Dados!$N:$N,0),MATCH(AV$1,Dados!$1:$1,0))</f>
        <v>0</v>
      </c>
      <c r="AW174" s="43">
        <f t="array" ref="AW174">INDEX(Dados!$1:$350,MATCH($B174,Dados!$N:$N,0),MATCH(AW$1,Dados!$1:$1,0))</f>
        <v>2</v>
      </c>
      <c r="AX174" s="43">
        <f t="array" ref="AX174">INDEX(Dados!$1:$350,MATCH($B174,Dados!$N:$N,0),MATCH(AX$1,Dados!$1:$1,0))</f>
        <v>0</v>
      </c>
      <c r="AY174" s="43">
        <f t="array" ref="AY174">INDEX(Dados!$1:$350,MATCH($B174,Dados!$N:$N,0),MATCH(AY$1,Dados!$1:$1,0))</f>
        <v>2</v>
      </c>
      <c r="AZ174" s="43">
        <f t="array" ref="AZ174">INDEX(Dados!$1:$350,MATCH($B174,Dados!$N:$N,0),MATCH(AZ$1,Dados!$1:$1,0))</f>
        <v>600</v>
      </c>
      <c r="BA174" s="43">
        <f t="array" ref="BA174">INDEX(Dados!$1:$350,MATCH($B174,Dados!$N:$N,0),MATCH(BA$1,Dados!$1:$1,0))</f>
        <v>2</v>
      </c>
      <c r="BB174" s="43">
        <f t="array" ref="BB174">INDEX(Dados!$1:$350,MATCH($B174,Dados!$N:$N,0),MATCH(BB$1,Dados!$1:$1,0))</f>
        <v>7</v>
      </c>
      <c r="BC174" s="43">
        <f t="array" ref="BC174">INDEX(Dados!$1:$350,MATCH($B174,Dados!$N:$N,0),MATCH(BC$1,Dados!$1:$1,0))</f>
        <v>5</v>
      </c>
      <c r="BD174" s="43">
        <f t="array" ref="BD174">INDEX(Dados!$1:$350,MATCH($B174,Dados!$N:$N,0),MATCH(BD$1,Dados!$1:$1,0))</f>
        <v>1</v>
      </c>
      <c r="BE174" s="43">
        <f t="array" ref="BE174">INDEX(Dados!$1:$350,MATCH($B174,Dados!$N:$N,0),MATCH(BE$1,Dados!$1:$1,0))</f>
        <v>0</v>
      </c>
      <c r="BF174" s="43">
        <f t="array" ref="BF174">INDEX(Dados!$1:$350,MATCH($B174,Dados!$N:$N,0),MATCH(BF$1,Dados!$1:$1,0))</f>
        <v>1</v>
      </c>
      <c r="BG174" s="43">
        <f t="array" ref="BG174">INDEX(Dados!$1:$350,MATCH($B174,Dados!$N:$N,0),MATCH(BG$1,Dados!$1:$1,0))</f>
        <v>0</v>
      </c>
      <c r="BH174" s="43">
        <f t="array" ref="BH174">INDEX(Dados!$1:$350,MATCH($B174,Dados!$N:$N,0),MATCH(BH$1,Dados!$1:$1,0))</f>
        <v>1</v>
      </c>
      <c r="BI174" s="43">
        <f t="array" ref="BI174">INDEX(Dados!$1:$350,MATCH($B174,Dados!$N:$N,0),MATCH(BI$1,Dados!$1:$1,0))</f>
        <v>1</v>
      </c>
    </row>
    <row r="175">
      <c r="A175" s="3">
        <v>5.6555594802E10</v>
      </c>
      <c r="B175" s="3" t="s">
        <v>1997</v>
      </c>
      <c r="C175" s="3" t="s">
        <v>1996</v>
      </c>
      <c r="D175" s="43">
        <f t="array" ref="D175">INDEX(Dados!$1:$350,MATCH($B175,Dados!$N:$N,0),MATCH(D$1,Dados!$1:$1,0))</f>
        <v>18</v>
      </c>
      <c r="E175" s="44" t="s">
        <v>2562</v>
      </c>
      <c r="F175" s="43" t="s">
        <v>92</v>
      </c>
      <c r="G175" s="43">
        <f t="array" ref="G175">INDEX(Dados!$1:$350,MATCH($B175,Dados!$N:$N,0),MATCH(G$1,Dados!$1:$1,0))</f>
        <v>2023</v>
      </c>
      <c r="H175" s="43">
        <f t="array" ref="H175">INDEX(Dados!$1:$350,MATCH($B175,Dados!$N:$N,0),MATCH(H$1,Dados!$1:$1,0))</f>
        <v>3</v>
      </c>
      <c r="I175" s="43">
        <f t="array" ref="I175">INDEX(Dados!$1:$350,MATCH($B175,Dados!$N:$N,0),MATCH(I$1,Dados!$1:$1,0))</f>
        <v>6</v>
      </c>
      <c r="J175" s="43">
        <f t="array" ref="J175">INDEX(Dados!$1:$350,MATCH($B175,Dados!$N:$N,0),MATCH(J$1,Dados!$1:$1,0))</f>
        <v>0</v>
      </c>
      <c r="K175" s="43">
        <f t="array" ref="K175">INDEX(Dados!$1:$350,MATCH($B175,Dados!$N:$N,0),MATCH(K$1,Dados!$1:$1,0))</f>
        <v>2</v>
      </c>
      <c r="L175" s="43">
        <f t="array" ref="L175">INDEX(Dados!$1:$350,MATCH($B175,Dados!$N:$N,0),MATCH(L$1,Dados!$1:$1,0))</f>
        <v>0</v>
      </c>
      <c r="M175" s="43">
        <f t="array" ref="M175">INDEX(Dados!$1:$350,MATCH($B175,Dados!$N:$N,0),MATCH(M$1,Dados!$1:$1,0))</f>
        <v>2</v>
      </c>
      <c r="N175" s="43">
        <f t="array" ref="N175">INDEX(Dados!$1:$350,MATCH($B175,Dados!$N:$N,0),MATCH(N$1,Dados!$1:$1,0))</f>
        <v>200</v>
      </c>
      <c r="O175" s="43">
        <f t="array" ref="O175">INDEX(Dados!$1:$350,MATCH($B175,Dados!$N:$N,0),MATCH(O$1,Dados!$1:$1,0))</f>
        <v>0</v>
      </c>
      <c r="P175" s="43">
        <f t="array" ref="P175">INDEX(Dados!$1:$350,MATCH($B175,Dados!$N:$N,0),MATCH(P$1,Dados!$1:$1,0))</f>
        <v>0</v>
      </c>
      <c r="Q175" s="43">
        <f t="array" ref="Q175">INDEX(Dados!$1:$350,MATCH($B175,Dados!$N:$N,0),MATCH(Q$1,Dados!$1:$1,0))</f>
        <v>2</v>
      </c>
      <c r="R175" s="43">
        <f t="array" ref="R175">INDEX(Dados!$1:$350,MATCH($B175,Dados!$N:$N,0),MATCH(R$1,Dados!$1:$1,0))</f>
        <v>0</v>
      </c>
      <c r="S175" s="43">
        <f t="array" ref="S175">INDEX(Dados!$1:$350,MATCH($B175,Dados!$N:$N,0),MATCH(S$1,Dados!$1:$1,0))</f>
        <v>2</v>
      </c>
      <c r="T175" s="43">
        <f t="array" ref="T175">INDEX(Dados!$1:$350,MATCH($B175,Dados!$N:$N,0),MATCH(T$1,Dados!$1:$1,0))</f>
        <v>0</v>
      </c>
      <c r="U175" s="43">
        <f t="array" ref="U175">INDEX(Dados!$1:$350,MATCH($B175,Dados!$N:$N,0),MATCH(U$1,Dados!$1:$1,0))</f>
        <v>2</v>
      </c>
      <c r="V175" s="43">
        <f t="array" ref="V175">INDEX(Dados!$1:$350,MATCH($B175,Dados!$N:$N,0),MATCH(V$1,Dados!$1:$1,0))</f>
        <v>600</v>
      </c>
      <c r="W175" s="43">
        <f t="array" ref="W175">INDEX(Dados!$1:$350,MATCH($B175,Dados!$N:$N,0),MATCH(W$1,Dados!$1:$1,0))</f>
        <v>2</v>
      </c>
      <c r="X175" s="43">
        <f t="array" ref="X175">INDEX(Dados!$1:$350,MATCH($B175,Dados!$N:$N,0),MATCH(X$1,Dados!$1:$1,0))</f>
        <v>1</v>
      </c>
      <c r="Y175" s="43">
        <f t="array" ref="Y175">INDEX(Dados!$1:$350,MATCH($B175,Dados!$N:$N,0),MATCH(Y$1,Dados!$1:$1,0))</f>
        <v>2</v>
      </c>
      <c r="Z175" s="43">
        <f t="array" ref="Z175">INDEX(Dados!$1:$350,MATCH($B175,Dados!$N:$N,0),MATCH(Z$1,Dados!$1:$1,0))</f>
        <v>950</v>
      </c>
      <c r="AA175" s="43">
        <f t="array" ref="AA175">INDEX(Dados!$1:$350,MATCH($B175,Dados!$N:$N,0),MATCH(AA$1,Dados!$1:$1,0))</f>
        <v>2</v>
      </c>
      <c r="AB175" s="45">
        <v>0.0</v>
      </c>
      <c r="AC175" s="45">
        <v>2.0</v>
      </c>
      <c r="AD175" s="43">
        <f t="array" ref="AD175">INDEX(Dados!$1:$350,MATCH($B175,Dados!$N:$N,0),MATCH(AD$1,Dados!$1:$1,0))</f>
        <v>78</v>
      </c>
      <c r="AE175" s="43">
        <f t="array" ref="AE175">INDEX(Dados!$1:$350,MATCH($B175,Dados!$N:$N,0),MATCH(AE$1,Dados!$1:$1,0))</f>
        <v>2</v>
      </c>
      <c r="AF175" s="43">
        <f t="array" ref="AF175">INDEX(Dados!$1:$350,MATCH($B175,Dados!$N:$N,0),MATCH(AF$1,Dados!$1:$1,0))</f>
        <v>182</v>
      </c>
      <c r="AG175" s="43">
        <f t="array" ref="AG175">INDEX(Dados!$1:$350,MATCH($B175,Dados!$N:$N,0),MATCH(AG$1,Dados!$1:$1,0))</f>
        <v>2</v>
      </c>
      <c r="AH175" s="43">
        <f t="array" ref="AH175">INDEX(Dados!$1:$350,MATCH($B175,Dados!$N:$N,0),MATCH(AH$1,Dados!$1:$1,0))</f>
        <v>0</v>
      </c>
      <c r="AI175" s="43">
        <f t="array" ref="AI175">INDEX(Dados!$1:$350,MATCH($B175,Dados!$N:$N,0),MATCH(AI$1,Dados!$1:$1,0))</f>
        <v>2</v>
      </c>
      <c r="AJ175" s="43">
        <f t="array" ref="AJ175">INDEX(Dados!$1:$350,MATCH($B175,Dados!$N:$N,0),MATCH(AJ$1,Dados!$1:$1,0))</f>
        <v>0</v>
      </c>
      <c r="AK175" s="43">
        <f t="array" ref="AK175">INDEX(Dados!$1:$350,MATCH($B175,Dados!$N:$N,0),MATCH(AK$1,Dados!$1:$1,0))</f>
        <v>2</v>
      </c>
      <c r="AL175" s="3">
        <v>0.0</v>
      </c>
      <c r="AM175" s="3">
        <v>2.0</v>
      </c>
      <c r="AN175" s="43">
        <f t="array" ref="AN175">INDEX(Dados!$1:$350,MATCH($B175,Dados!$N:$N,0),MATCH(AN$1,Dados!$1:$1,0))</f>
        <v>10</v>
      </c>
      <c r="AO175" s="43">
        <f t="array" ref="AO175">INDEX(Dados!$1:$350,MATCH($B175,Dados!$N:$N,0),MATCH(AO$1,Dados!$1:$1,0))</f>
        <v>0</v>
      </c>
      <c r="AP175" s="43">
        <f t="array" ref="AP175">INDEX(Dados!$1:$350,MATCH($B175,Dados!$N:$N,0),MATCH(AP$1,Dados!$1:$1,0))</f>
        <v>0</v>
      </c>
      <c r="AQ175" s="43">
        <f t="array" ref="AQ175">INDEX(Dados!$1:$350,MATCH($B175,Dados!$N:$N,0),MATCH(AQ$1,Dados!$1:$1,0))</f>
        <v>2</v>
      </c>
      <c r="AR175" s="43">
        <f t="array" ref="AR175">INDEX(Dados!$1:$350,MATCH($B175,Dados!$N:$N,0),MATCH(AR$1,Dados!$1:$1,0))</f>
        <v>0</v>
      </c>
      <c r="AS175" s="3">
        <v>2.0</v>
      </c>
      <c r="AT175" s="43">
        <f t="array" ref="AT175">INDEX(Dados!$1:$350,MATCH($B175,Dados!$N:$N,0),MATCH(AT$1,Dados!$1:$1,0))</f>
        <v>0</v>
      </c>
      <c r="AU175" s="43">
        <f t="array" ref="AU175">INDEX(Dados!$1:$350,MATCH($B175,Dados!$N:$N,0),MATCH(AU$1,Dados!$1:$1,0))</f>
        <v>2</v>
      </c>
      <c r="AV175" s="43">
        <f t="array" ref="AV175">INDEX(Dados!$1:$350,MATCH($B175,Dados!$N:$N,0),MATCH(AV$1,Dados!$1:$1,0))</f>
        <v>0</v>
      </c>
      <c r="AW175" s="43">
        <f t="array" ref="AW175">INDEX(Dados!$1:$350,MATCH($B175,Dados!$N:$N,0),MATCH(AW$1,Dados!$1:$1,0))</f>
        <v>2</v>
      </c>
      <c r="AX175" s="43">
        <f t="array" ref="AX175">INDEX(Dados!$1:$350,MATCH($B175,Dados!$N:$N,0),MATCH(AX$1,Dados!$1:$1,0))</f>
        <v>0</v>
      </c>
      <c r="AY175" s="43">
        <f t="array" ref="AY175">INDEX(Dados!$1:$350,MATCH($B175,Dados!$N:$N,0),MATCH(AY$1,Dados!$1:$1,0))</f>
        <v>2</v>
      </c>
      <c r="AZ175" s="43">
        <f t="array" ref="AZ175">INDEX(Dados!$1:$350,MATCH($B175,Dados!$N:$N,0),MATCH(AZ$1,Dados!$1:$1,0))</f>
        <v>0</v>
      </c>
      <c r="BA175" s="43">
        <f t="array" ref="BA175">INDEX(Dados!$1:$350,MATCH($B175,Dados!$N:$N,0),MATCH(BA$1,Dados!$1:$1,0))</f>
        <v>2</v>
      </c>
      <c r="BB175" s="43">
        <f t="array" ref="BB175">INDEX(Dados!$1:$350,MATCH($B175,Dados!$N:$N,0),MATCH(BB$1,Dados!$1:$1,0))</f>
        <v>2</v>
      </c>
      <c r="BC175" s="43">
        <f t="array" ref="BC175">INDEX(Dados!$1:$350,MATCH($B175,Dados!$N:$N,0),MATCH(BC$1,Dados!$1:$1,0))</f>
        <v>5</v>
      </c>
      <c r="BD175" s="43">
        <f t="array" ref="BD175">INDEX(Dados!$1:$350,MATCH($B175,Dados!$N:$N,0),MATCH(BD$1,Dados!$1:$1,0))</f>
        <v>2</v>
      </c>
      <c r="BE175" s="43">
        <f t="array" ref="BE175">INDEX(Dados!$1:$350,MATCH($B175,Dados!$N:$N,0),MATCH(BE$1,Dados!$1:$1,0))</f>
        <v>0</v>
      </c>
      <c r="BF175" s="43">
        <f t="array" ref="BF175">INDEX(Dados!$1:$350,MATCH($B175,Dados!$N:$N,0),MATCH(BF$1,Dados!$1:$1,0))</f>
        <v>0</v>
      </c>
      <c r="BG175" s="43">
        <f t="array" ref="BG175">INDEX(Dados!$1:$350,MATCH($B175,Dados!$N:$N,0),MATCH(BG$1,Dados!$1:$1,0))</f>
        <v>0</v>
      </c>
      <c r="BH175" s="43">
        <f t="array" ref="BH175">INDEX(Dados!$1:$350,MATCH($B175,Dados!$N:$N,0),MATCH(BH$1,Dados!$1:$1,0))</f>
        <v>2</v>
      </c>
      <c r="BI175" s="43">
        <f t="array" ref="BI175">INDEX(Dados!$1:$350,MATCH($B175,Dados!$N:$N,0),MATCH(BI$1,Dados!$1:$1,0))</f>
        <v>2</v>
      </c>
    </row>
    <row r="176">
      <c r="A176" s="3">
        <v>5.1504314867E10</v>
      </c>
      <c r="B176" s="3" t="s">
        <v>1542</v>
      </c>
      <c r="C176" s="3" t="s">
        <v>1541</v>
      </c>
      <c r="D176" s="43">
        <f t="array" ref="D176">INDEX(Dados!$1:$350,MATCH($B176,Dados!$N:$N,0),MATCH(D$1,Dados!$1:$1,0))</f>
        <v>17</v>
      </c>
      <c r="E176" s="44" t="s">
        <v>2562</v>
      </c>
      <c r="F176" s="43" t="s">
        <v>92</v>
      </c>
      <c r="G176" s="43">
        <f t="array" ref="G176">INDEX(Dados!$1:$350,MATCH($B176,Dados!$N:$N,0),MATCH(G$1,Dados!$1:$1,0))</f>
        <v>2022</v>
      </c>
      <c r="H176" s="43">
        <f t="array" ref="H176">INDEX(Dados!$1:$350,MATCH($B176,Dados!$N:$N,0),MATCH(H$1,Dados!$1:$1,0))</f>
        <v>5</v>
      </c>
      <c r="I176" s="43">
        <f t="array" ref="I176">INDEX(Dados!$1:$350,MATCH($B176,Dados!$N:$N,0),MATCH(I$1,Dados!$1:$1,0))</f>
        <v>10</v>
      </c>
      <c r="J176" s="43">
        <f t="array" ref="J176">INDEX(Dados!$1:$350,MATCH($B176,Dados!$N:$N,0),MATCH(J$1,Dados!$1:$1,0))</f>
        <v>0</v>
      </c>
      <c r="K176" s="43">
        <f t="array" ref="K176">INDEX(Dados!$1:$350,MATCH($B176,Dados!$N:$N,0),MATCH(K$1,Dados!$1:$1,0))</f>
        <v>2</v>
      </c>
      <c r="L176" s="43">
        <f t="array" ref="L176">INDEX(Dados!$1:$350,MATCH($B176,Dados!$N:$N,0),MATCH(L$1,Dados!$1:$1,0))</f>
        <v>1537</v>
      </c>
      <c r="M176" s="43">
        <f t="array" ref="M176">INDEX(Dados!$1:$350,MATCH($B176,Dados!$N:$N,0),MATCH(M$1,Dados!$1:$1,0))</f>
        <v>2</v>
      </c>
      <c r="N176" s="43">
        <f t="array" ref="N176">INDEX(Dados!$1:$350,MATCH($B176,Dados!$N:$N,0),MATCH(N$1,Dados!$1:$1,0))</f>
        <v>0</v>
      </c>
      <c r="O176" s="43">
        <f t="array" ref="O176">INDEX(Dados!$1:$350,MATCH($B176,Dados!$N:$N,0),MATCH(O$1,Dados!$1:$1,0))</f>
        <v>2</v>
      </c>
      <c r="P176" s="43">
        <f t="array" ref="P176">INDEX(Dados!$1:$350,MATCH($B176,Dados!$N:$N,0),MATCH(P$1,Dados!$1:$1,0))</f>
        <v>1880</v>
      </c>
      <c r="Q176" s="43">
        <f t="array" ref="Q176">INDEX(Dados!$1:$350,MATCH($B176,Dados!$N:$N,0),MATCH(Q$1,Dados!$1:$1,0))</f>
        <v>2</v>
      </c>
      <c r="R176" s="43">
        <f t="array" ref="R176">INDEX(Dados!$1:$350,MATCH($B176,Dados!$N:$N,0),MATCH(R$1,Dados!$1:$1,0))</f>
        <v>0</v>
      </c>
      <c r="S176" s="43">
        <f t="array" ref="S176">INDEX(Dados!$1:$350,MATCH($B176,Dados!$N:$N,0),MATCH(S$1,Dados!$1:$1,0))</f>
        <v>2</v>
      </c>
      <c r="T176" s="43">
        <f t="array" ref="T176">INDEX(Dados!$1:$350,MATCH($B176,Dados!$N:$N,0),MATCH(T$1,Dados!$1:$1,0))</f>
        <v>0</v>
      </c>
      <c r="U176" s="43">
        <f t="array" ref="U176">INDEX(Dados!$1:$350,MATCH($B176,Dados!$N:$N,0),MATCH(U$1,Dados!$1:$1,0))</f>
        <v>2</v>
      </c>
      <c r="V176" s="43">
        <f t="array" ref="V176">INDEX(Dados!$1:$350,MATCH($B176,Dados!$N:$N,0),MATCH(V$1,Dados!$1:$1,0))</f>
        <v>0</v>
      </c>
      <c r="W176" s="43">
        <f t="array" ref="W176">INDEX(Dados!$1:$350,MATCH($B176,Dados!$N:$N,0),MATCH(W$1,Dados!$1:$1,0))</f>
        <v>2</v>
      </c>
      <c r="X176" s="43">
        <f t="array" ref="X176">INDEX(Dados!$1:$350,MATCH($B176,Dados!$N:$N,0),MATCH(X$1,Dados!$1:$1,0))</f>
        <v>1</v>
      </c>
      <c r="Y176" s="43">
        <f t="array" ref="Y176">INDEX(Dados!$1:$350,MATCH($B176,Dados!$N:$N,0),MATCH(Y$1,Dados!$1:$1,0))</f>
        <v>2</v>
      </c>
      <c r="Z176" s="43">
        <f t="array" ref="Z176">INDEX(Dados!$1:$350,MATCH($B176,Dados!$N:$N,0),MATCH(Z$1,Dados!$1:$1,0))</f>
        <v>0</v>
      </c>
      <c r="AA176" s="43">
        <f t="array" ref="AA176">INDEX(Dados!$1:$350,MATCH($B176,Dados!$N:$N,0),MATCH(AA$1,Dados!$1:$1,0))</f>
        <v>2</v>
      </c>
      <c r="AB176" s="45">
        <v>0.0</v>
      </c>
      <c r="AC176" s="45">
        <v>2.0</v>
      </c>
      <c r="AD176" s="43">
        <f t="array" ref="AD176">INDEX(Dados!$1:$350,MATCH($B176,Dados!$N:$N,0),MATCH(AD$1,Dados!$1:$1,0))</f>
        <v>68</v>
      </c>
      <c r="AE176" s="43">
        <f t="array" ref="AE176">INDEX(Dados!$1:$350,MATCH($B176,Dados!$N:$N,0),MATCH(AE$1,Dados!$1:$1,0))</f>
        <v>2</v>
      </c>
      <c r="AF176" s="43">
        <f t="array" ref="AF176">INDEX(Dados!$1:$350,MATCH($B176,Dados!$N:$N,0),MATCH(AF$1,Dados!$1:$1,0))</f>
        <v>115</v>
      </c>
      <c r="AG176" s="43">
        <f t="array" ref="AG176">INDEX(Dados!$1:$350,MATCH($B176,Dados!$N:$N,0),MATCH(AG$1,Dados!$1:$1,0))</f>
        <v>2</v>
      </c>
      <c r="AH176" s="43">
        <f t="array" ref="AH176">INDEX(Dados!$1:$350,MATCH($B176,Dados!$N:$N,0),MATCH(AH$1,Dados!$1:$1,0))</f>
        <v>728</v>
      </c>
      <c r="AI176" s="43">
        <f t="array" ref="AI176">INDEX(Dados!$1:$350,MATCH($B176,Dados!$N:$N,0),MATCH(AI$1,Dados!$1:$1,0))</f>
        <v>2</v>
      </c>
      <c r="AJ176" s="43">
        <f t="array" ref="AJ176">INDEX(Dados!$1:$350,MATCH($B176,Dados!$N:$N,0),MATCH(AJ$1,Dados!$1:$1,0))</f>
        <v>0</v>
      </c>
      <c r="AK176" s="43">
        <f t="array" ref="AK176">INDEX(Dados!$1:$350,MATCH($B176,Dados!$N:$N,0),MATCH(AK$1,Dados!$1:$1,0))</f>
        <v>2</v>
      </c>
      <c r="AL176" s="3">
        <v>0.0</v>
      </c>
      <c r="AM176" s="3">
        <v>2.0</v>
      </c>
      <c r="AN176" s="43">
        <f t="array" ref="AN176">INDEX(Dados!$1:$350,MATCH($B176,Dados!$N:$N,0),MATCH(AN$1,Dados!$1:$1,0))</f>
        <v>0</v>
      </c>
      <c r="AO176" s="43">
        <f t="array" ref="AO176">INDEX(Dados!$1:$350,MATCH($B176,Dados!$N:$N,0),MATCH(AO$1,Dados!$1:$1,0))</f>
        <v>2</v>
      </c>
      <c r="AP176" s="43">
        <f t="array" ref="AP176">INDEX(Dados!$1:$350,MATCH($B176,Dados!$N:$N,0),MATCH(AP$1,Dados!$1:$1,0))</f>
        <v>0</v>
      </c>
      <c r="AQ176" s="43">
        <f t="array" ref="AQ176">INDEX(Dados!$1:$350,MATCH($B176,Dados!$N:$N,0),MATCH(AQ$1,Dados!$1:$1,0))</f>
        <v>2</v>
      </c>
      <c r="AR176" s="43">
        <f t="array" ref="AR176">INDEX(Dados!$1:$350,MATCH($B176,Dados!$N:$N,0),MATCH(AR$1,Dados!$1:$1,0))</f>
        <v>0</v>
      </c>
      <c r="AS176" s="3">
        <v>2.0</v>
      </c>
      <c r="AT176" s="43">
        <f t="array" ref="AT176">INDEX(Dados!$1:$350,MATCH($B176,Dados!$N:$N,0),MATCH(AT$1,Dados!$1:$1,0))</f>
        <v>0</v>
      </c>
      <c r="AU176" s="43">
        <f t="array" ref="AU176">INDEX(Dados!$1:$350,MATCH($B176,Dados!$N:$N,0),MATCH(AU$1,Dados!$1:$1,0))</f>
        <v>2</v>
      </c>
      <c r="AV176" s="43">
        <f t="array" ref="AV176">INDEX(Dados!$1:$350,MATCH($B176,Dados!$N:$N,0),MATCH(AV$1,Dados!$1:$1,0))</f>
        <v>0</v>
      </c>
      <c r="AW176" s="43">
        <f t="array" ref="AW176">INDEX(Dados!$1:$350,MATCH($B176,Dados!$N:$N,0),MATCH(AW$1,Dados!$1:$1,0))</f>
        <v>2</v>
      </c>
      <c r="AX176" s="43">
        <f t="array" ref="AX176">INDEX(Dados!$1:$350,MATCH($B176,Dados!$N:$N,0),MATCH(AX$1,Dados!$1:$1,0))</f>
        <v>3360</v>
      </c>
      <c r="AY176" s="43">
        <f t="array" ref="AY176">INDEX(Dados!$1:$350,MATCH($B176,Dados!$N:$N,0),MATCH(AY$1,Dados!$1:$1,0))</f>
        <v>2</v>
      </c>
      <c r="AZ176" s="43">
        <f t="array" ref="AZ176">INDEX(Dados!$1:$350,MATCH($B176,Dados!$N:$N,0),MATCH(AZ$1,Dados!$1:$1,0))</f>
        <v>0</v>
      </c>
      <c r="BA176" s="43">
        <f t="array" ref="BA176">INDEX(Dados!$1:$350,MATCH($B176,Dados!$N:$N,0),MATCH(BA$1,Dados!$1:$1,0))</f>
        <v>2</v>
      </c>
      <c r="BB176" s="43">
        <f t="array" ref="BB176">INDEX(Dados!$1:$350,MATCH($B176,Dados!$N:$N,0),MATCH(BB$1,Dados!$1:$1,0))</f>
        <v>3</v>
      </c>
      <c r="BC176" s="43">
        <f t="array" ref="BC176">INDEX(Dados!$1:$350,MATCH($B176,Dados!$N:$N,0),MATCH(BC$1,Dados!$1:$1,0))</f>
        <v>2</v>
      </c>
      <c r="BD176" s="43">
        <f t="array" ref="BD176">INDEX(Dados!$1:$350,MATCH($B176,Dados!$N:$N,0),MATCH(BD$1,Dados!$1:$1,0))</f>
        <v>4</v>
      </c>
      <c r="BE176" s="43">
        <f t="array" ref="BE176">INDEX(Dados!$1:$350,MATCH($B176,Dados!$N:$N,0),MATCH(BE$1,Dados!$1:$1,0))</f>
        <v>1</v>
      </c>
      <c r="BF176" s="43">
        <f t="array" ref="BF176">INDEX(Dados!$1:$350,MATCH($B176,Dados!$N:$N,0),MATCH(BF$1,Dados!$1:$1,0))</f>
        <v>1</v>
      </c>
      <c r="BG176" s="43">
        <f t="array" ref="BG176">INDEX(Dados!$1:$350,MATCH($B176,Dados!$N:$N,0),MATCH(BG$1,Dados!$1:$1,0))</f>
        <v>0</v>
      </c>
      <c r="BH176" s="43">
        <f t="array" ref="BH176">INDEX(Dados!$1:$350,MATCH($B176,Dados!$N:$N,0),MATCH(BH$1,Dados!$1:$1,0))</f>
        <v>2</v>
      </c>
      <c r="BI176" s="43">
        <f t="array" ref="BI176">INDEX(Dados!$1:$350,MATCH($B176,Dados!$N:$N,0),MATCH(BI$1,Dados!$1:$1,0))</f>
        <v>1</v>
      </c>
    </row>
    <row r="177">
      <c r="A177" s="3">
        <v>4.0742805824E10</v>
      </c>
      <c r="B177" s="3" t="s">
        <v>2348</v>
      </c>
      <c r="C177" s="3" t="s">
        <v>2347</v>
      </c>
      <c r="D177" s="43">
        <f t="array" ref="D177">INDEX(Dados!$1:$350,MATCH($B177,Dados!$N:$N,0),MATCH(D$1,Dados!$1:$1,0))</f>
        <v>17</v>
      </c>
      <c r="E177" s="44" t="s">
        <v>2562</v>
      </c>
      <c r="F177" s="43" t="s">
        <v>92</v>
      </c>
      <c r="G177" s="43">
        <f t="array" ref="G177">INDEX(Dados!$1:$350,MATCH($B177,Dados!$N:$N,0),MATCH(G$1,Dados!$1:$1,0))</f>
        <v>2023</v>
      </c>
      <c r="H177" s="43">
        <f t="array" ref="H177">INDEX(Dados!$1:$350,MATCH($B177,Dados!$N:$N,0),MATCH(H$1,Dados!$1:$1,0))</f>
        <v>6</v>
      </c>
      <c r="I177" s="43">
        <f t="array" ref="I177">INDEX(Dados!$1:$350,MATCH($B177,Dados!$N:$N,0),MATCH(I$1,Dados!$1:$1,0))</f>
        <v>12</v>
      </c>
      <c r="J177" s="43">
        <f t="array" ref="J177">INDEX(Dados!$1:$350,MATCH($B177,Dados!$N:$N,0),MATCH(J$1,Dados!$1:$1,0))</f>
        <v>520</v>
      </c>
      <c r="K177" s="43">
        <f t="array" ref="K177">INDEX(Dados!$1:$350,MATCH($B177,Dados!$N:$N,0),MATCH(K$1,Dados!$1:$1,0))</f>
        <v>2</v>
      </c>
      <c r="L177" s="43">
        <f t="array" ref="L177">INDEX(Dados!$1:$350,MATCH($B177,Dados!$N:$N,0),MATCH(L$1,Dados!$1:$1,0))</f>
        <v>0</v>
      </c>
      <c r="M177" s="43">
        <f t="array" ref="M177">INDEX(Dados!$1:$350,MATCH($B177,Dados!$N:$N,0),MATCH(M$1,Dados!$1:$1,0))</f>
        <v>2</v>
      </c>
      <c r="N177" s="43">
        <f t="array" ref="N177">INDEX(Dados!$1:$350,MATCH($B177,Dados!$N:$N,0),MATCH(N$1,Dados!$1:$1,0))</f>
        <v>2313</v>
      </c>
      <c r="O177" s="43">
        <f t="array" ref="O177">INDEX(Dados!$1:$350,MATCH($B177,Dados!$N:$N,0),MATCH(O$1,Dados!$1:$1,0))</f>
        <v>2</v>
      </c>
      <c r="P177" s="43">
        <f t="array" ref="P177">INDEX(Dados!$1:$350,MATCH($B177,Dados!$N:$N,0),MATCH(P$1,Dados!$1:$1,0))</f>
        <v>0</v>
      </c>
      <c r="Q177" s="43">
        <f t="array" ref="Q177">INDEX(Dados!$1:$350,MATCH($B177,Dados!$N:$N,0),MATCH(Q$1,Dados!$1:$1,0))</f>
        <v>2</v>
      </c>
      <c r="R177" s="43">
        <f t="array" ref="R177">INDEX(Dados!$1:$350,MATCH($B177,Dados!$N:$N,0),MATCH(R$1,Dados!$1:$1,0))</f>
        <v>0</v>
      </c>
      <c r="S177" s="43">
        <f t="array" ref="S177">INDEX(Dados!$1:$350,MATCH($B177,Dados!$N:$N,0),MATCH(S$1,Dados!$1:$1,0))</f>
        <v>2</v>
      </c>
      <c r="T177" s="43">
        <f t="array" ref="T177">INDEX(Dados!$1:$350,MATCH($B177,Dados!$N:$N,0),MATCH(T$1,Dados!$1:$1,0))</f>
        <v>0</v>
      </c>
      <c r="U177" s="43">
        <f t="array" ref="U177">INDEX(Dados!$1:$350,MATCH($B177,Dados!$N:$N,0),MATCH(U$1,Dados!$1:$1,0))</f>
        <v>2</v>
      </c>
      <c r="V177" s="43">
        <f t="array" ref="V177">INDEX(Dados!$1:$350,MATCH($B177,Dados!$N:$N,0),MATCH(V$1,Dados!$1:$1,0))</f>
        <v>615</v>
      </c>
      <c r="W177" s="43">
        <f t="array" ref="W177">INDEX(Dados!$1:$350,MATCH($B177,Dados!$N:$N,0),MATCH(W$1,Dados!$1:$1,0))</f>
        <v>2</v>
      </c>
      <c r="X177" s="43">
        <f t="array" ref="X177">INDEX(Dados!$1:$350,MATCH($B177,Dados!$N:$N,0),MATCH(X$1,Dados!$1:$1,0))</f>
        <v>1</v>
      </c>
      <c r="Y177" s="43">
        <f t="array" ref="Y177">INDEX(Dados!$1:$350,MATCH($B177,Dados!$N:$N,0),MATCH(Y$1,Dados!$1:$1,0))</f>
        <v>2</v>
      </c>
      <c r="Z177" s="43">
        <f t="array" ref="Z177">INDEX(Dados!$1:$350,MATCH($B177,Dados!$N:$N,0),MATCH(Z$1,Dados!$1:$1,0))</f>
        <v>0</v>
      </c>
      <c r="AA177" s="43">
        <f t="array" ref="AA177">INDEX(Dados!$1:$350,MATCH($B177,Dados!$N:$N,0),MATCH(AA$1,Dados!$1:$1,0))</f>
        <v>2</v>
      </c>
      <c r="AB177" s="45">
        <v>0.0</v>
      </c>
      <c r="AC177" s="45">
        <v>2.0</v>
      </c>
      <c r="AD177" s="43">
        <f t="array" ref="AD177">INDEX(Dados!$1:$350,MATCH($B177,Dados!$N:$N,0),MATCH(AD$1,Dados!$1:$1,0))</f>
        <v>37</v>
      </c>
      <c r="AE177" s="43">
        <f t="array" ref="AE177">INDEX(Dados!$1:$350,MATCH($B177,Dados!$N:$N,0),MATCH(AE$1,Dados!$1:$1,0))</f>
        <v>2</v>
      </c>
      <c r="AF177" s="43">
        <f t="array" ref="AF177">INDEX(Dados!$1:$350,MATCH($B177,Dados!$N:$N,0),MATCH(AF$1,Dados!$1:$1,0))</f>
        <v>201</v>
      </c>
      <c r="AG177" s="43">
        <f t="array" ref="AG177">INDEX(Dados!$1:$350,MATCH($B177,Dados!$N:$N,0),MATCH(AG$1,Dados!$1:$1,0))</f>
        <v>2</v>
      </c>
      <c r="AH177" s="43">
        <f t="array" ref="AH177">INDEX(Dados!$1:$350,MATCH($B177,Dados!$N:$N,0),MATCH(AH$1,Dados!$1:$1,0))</f>
        <v>0</v>
      </c>
      <c r="AI177" s="43">
        <f t="array" ref="AI177">INDEX(Dados!$1:$350,MATCH($B177,Dados!$N:$N,0),MATCH(AI$1,Dados!$1:$1,0))</f>
        <v>2</v>
      </c>
      <c r="AJ177" s="43">
        <f t="array" ref="AJ177">INDEX(Dados!$1:$350,MATCH($B177,Dados!$N:$N,0),MATCH(AJ$1,Dados!$1:$1,0))</f>
        <v>0</v>
      </c>
      <c r="AK177" s="43">
        <f t="array" ref="AK177">INDEX(Dados!$1:$350,MATCH($B177,Dados!$N:$N,0),MATCH(AK$1,Dados!$1:$1,0))</f>
        <v>1</v>
      </c>
      <c r="AL177" s="3">
        <v>0.0</v>
      </c>
      <c r="AM177" s="3">
        <v>2.0</v>
      </c>
      <c r="AN177" s="43">
        <f t="array" ref="AN177">INDEX(Dados!$1:$350,MATCH($B177,Dados!$N:$N,0),MATCH(AN$1,Dados!$1:$1,0))</f>
        <v>60</v>
      </c>
      <c r="AO177" s="43">
        <f t="array" ref="AO177">INDEX(Dados!$1:$350,MATCH($B177,Dados!$N:$N,0),MATCH(AO$1,Dados!$1:$1,0))</f>
        <v>2</v>
      </c>
      <c r="AP177" s="43">
        <f t="array" ref="AP177">INDEX(Dados!$1:$350,MATCH($B177,Dados!$N:$N,0),MATCH(AP$1,Dados!$1:$1,0))</f>
        <v>60</v>
      </c>
      <c r="AQ177" s="43">
        <f t="array" ref="AQ177">INDEX(Dados!$1:$350,MATCH($B177,Dados!$N:$N,0),MATCH(AQ$1,Dados!$1:$1,0))</f>
        <v>2</v>
      </c>
      <c r="AR177" s="43">
        <f t="array" ref="AR177">INDEX(Dados!$1:$350,MATCH($B177,Dados!$N:$N,0),MATCH(AR$1,Dados!$1:$1,0))</f>
        <v>275</v>
      </c>
      <c r="AS177" s="3">
        <v>2.0</v>
      </c>
      <c r="AT177" s="43">
        <f t="array" ref="AT177">INDEX(Dados!$1:$350,MATCH($B177,Dados!$N:$N,0),MATCH(AT$1,Dados!$1:$1,0))</f>
        <v>0</v>
      </c>
      <c r="AU177" s="43">
        <f t="array" ref="AU177">INDEX(Dados!$1:$350,MATCH($B177,Dados!$N:$N,0),MATCH(AU$1,Dados!$1:$1,0))</f>
        <v>2</v>
      </c>
      <c r="AV177" s="43">
        <f t="array" ref="AV177">INDEX(Dados!$1:$350,MATCH($B177,Dados!$N:$N,0),MATCH(AV$1,Dados!$1:$1,0))</f>
        <v>0</v>
      </c>
      <c r="AW177" s="43">
        <f t="array" ref="AW177">INDEX(Dados!$1:$350,MATCH($B177,Dados!$N:$N,0),MATCH(AW$1,Dados!$1:$1,0))</f>
        <v>2</v>
      </c>
      <c r="AX177" s="43">
        <f t="array" ref="AX177">INDEX(Dados!$1:$350,MATCH($B177,Dados!$N:$N,0),MATCH(AX$1,Dados!$1:$1,0))</f>
        <v>0</v>
      </c>
      <c r="AY177" s="43">
        <f t="array" ref="AY177">INDEX(Dados!$1:$350,MATCH($B177,Dados!$N:$N,0),MATCH(AY$1,Dados!$1:$1,0))</f>
        <v>2</v>
      </c>
      <c r="AZ177" s="43">
        <f t="array" ref="AZ177">INDEX(Dados!$1:$350,MATCH($B177,Dados!$N:$N,0),MATCH(AZ$1,Dados!$1:$1,0))</f>
        <v>0</v>
      </c>
      <c r="BA177" s="43">
        <f t="array" ref="BA177">INDEX(Dados!$1:$350,MATCH($B177,Dados!$N:$N,0),MATCH(BA$1,Dados!$1:$1,0))</f>
        <v>2</v>
      </c>
      <c r="BB177" s="43">
        <f t="array" ref="BB177">INDEX(Dados!$1:$350,MATCH($B177,Dados!$N:$N,0),MATCH(BB$1,Dados!$1:$1,0))</f>
        <v>2</v>
      </c>
      <c r="BC177" s="43">
        <f t="array" ref="BC177">INDEX(Dados!$1:$350,MATCH($B177,Dados!$N:$N,0),MATCH(BC$1,Dados!$1:$1,0))</f>
        <v>5</v>
      </c>
      <c r="BD177" s="43">
        <f t="array" ref="BD177">INDEX(Dados!$1:$350,MATCH($B177,Dados!$N:$N,0),MATCH(BD$1,Dados!$1:$1,0))</f>
        <v>1</v>
      </c>
      <c r="BE177" s="43">
        <f t="array" ref="BE177">INDEX(Dados!$1:$350,MATCH($B177,Dados!$N:$N,0),MATCH(BE$1,Dados!$1:$1,0))</f>
        <v>0</v>
      </c>
      <c r="BF177" s="43">
        <f t="array" ref="BF177">INDEX(Dados!$1:$350,MATCH($B177,Dados!$N:$N,0),MATCH(BF$1,Dados!$1:$1,0))</f>
        <v>0</v>
      </c>
      <c r="BG177" s="43">
        <f t="array" ref="BG177">INDEX(Dados!$1:$350,MATCH($B177,Dados!$N:$N,0),MATCH(BG$1,Dados!$1:$1,0))</f>
        <v>0</v>
      </c>
      <c r="BH177" s="43">
        <f t="array" ref="BH177">INDEX(Dados!$1:$350,MATCH($B177,Dados!$N:$N,0),MATCH(BH$1,Dados!$1:$1,0))</f>
        <v>2</v>
      </c>
      <c r="BI177" s="43">
        <f t="array" ref="BI177">INDEX(Dados!$1:$350,MATCH($B177,Dados!$N:$N,0),MATCH(BI$1,Dados!$1:$1,0))</f>
        <v>1</v>
      </c>
    </row>
    <row r="178">
      <c r="A178" s="3">
        <v>3.8030724845E10</v>
      </c>
      <c r="B178" s="3" t="s">
        <v>1940</v>
      </c>
      <c r="C178" s="3" t="s">
        <v>1939</v>
      </c>
      <c r="D178" s="43">
        <f t="array" ref="D178">INDEX(Dados!$1:$350,MATCH($B178,Dados!$N:$N,0),MATCH(D$1,Dados!$1:$1,0))</f>
        <v>19</v>
      </c>
      <c r="E178" s="44" t="s">
        <v>2562</v>
      </c>
      <c r="F178" s="43" t="s">
        <v>92</v>
      </c>
      <c r="G178" s="43">
        <f t="array" ref="G178">INDEX(Dados!$1:$350,MATCH($B178,Dados!$N:$N,0),MATCH(G$1,Dados!$1:$1,0))</f>
        <v>2023</v>
      </c>
      <c r="H178" s="43">
        <f t="array" ref="H178">INDEX(Dados!$1:$350,MATCH($B178,Dados!$N:$N,0),MATCH(H$1,Dados!$1:$1,0))</f>
        <v>2</v>
      </c>
      <c r="I178" s="43">
        <f t="array" ref="I178">INDEX(Dados!$1:$350,MATCH($B178,Dados!$N:$N,0),MATCH(I$1,Dados!$1:$1,0))</f>
        <v>4</v>
      </c>
      <c r="J178" s="43">
        <f t="array" ref="J178">INDEX(Dados!$1:$350,MATCH($B178,Dados!$N:$N,0),MATCH(J$1,Dados!$1:$1,0))</f>
        <v>0</v>
      </c>
      <c r="K178" s="43">
        <f t="array" ref="K178">INDEX(Dados!$1:$350,MATCH($B178,Dados!$N:$N,0),MATCH(K$1,Dados!$1:$1,0))</f>
        <v>2</v>
      </c>
      <c r="L178" s="43">
        <f t="array" ref="L178">INDEX(Dados!$1:$350,MATCH($B178,Dados!$N:$N,0),MATCH(L$1,Dados!$1:$1,0))</f>
        <v>2045</v>
      </c>
      <c r="M178" s="43">
        <f t="array" ref="M178">INDEX(Dados!$1:$350,MATCH($B178,Dados!$N:$N,0),MATCH(M$1,Dados!$1:$1,0))</f>
        <v>2</v>
      </c>
      <c r="N178" s="43">
        <f t="array" ref="N178">INDEX(Dados!$1:$350,MATCH($B178,Dados!$N:$N,0),MATCH(N$1,Dados!$1:$1,0))</f>
        <v>0</v>
      </c>
      <c r="O178" s="43">
        <f t="array" ref="O178">INDEX(Dados!$1:$350,MATCH($B178,Dados!$N:$N,0),MATCH(O$1,Dados!$1:$1,0))</f>
        <v>2</v>
      </c>
      <c r="P178" s="43">
        <f t="array" ref="P178">INDEX(Dados!$1:$350,MATCH($B178,Dados!$N:$N,0),MATCH(P$1,Dados!$1:$1,0))</f>
        <v>0</v>
      </c>
      <c r="Q178" s="43">
        <f t="array" ref="Q178">INDEX(Dados!$1:$350,MATCH($B178,Dados!$N:$N,0),MATCH(Q$1,Dados!$1:$1,0))</f>
        <v>2</v>
      </c>
      <c r="R178" s="43">
        <f t="array" ref="R178">INDEX(Dados!$1:$350,MATCH($B178,Dados!$N:$N,0),MATCH(R$1,Dados!$1:$1,0))</f>
        <v>0</v>
      </c>
      <c r="S178" s="43">
        <f t="array" ref="S178">INDEX(Dados!$1:$350,MATCH($B178,Dados!$N:$N,0),MATCH(S$1,Dados!$1:$1,0))</f>
        <v>2</v>
      </c>
      <c r="T178" s="43">
        <f t="array" ref="T178">INDEX(Dados!$1:$350,MATCH($B178,Dados!$N:$N,0),MATCH(T$1,Dados!$1:$1,0))</f>
        <v>0</v>
      </c>
      <c r="U178" s="43">
        <f t="array" ref="U178">INDEX(Dados!$1:$350,MATCH($B178,Dados!$N:$N,0),MATCH(U$1,Dados!$1:$1,0))</f>
        <v>2</v>
      </c>
      <c r="V178" s="43">
        <f t="array" ref="V178">INDEX(Dados!$1:$350,MATCH($B178,Dados!$N:$N,0),MATCH(V$1,Dados!$1:$1,0))</f>
        <v>600</v>
      </c>
      <c r="W178" s="43">
        <f t="array" ref="W178">INDEX(Dados!$1:$350,MATCH($B178,Dados!$N:$N,0),MATCH(W$1,Dados!$1:$1,0))</f>
        <v>2</v>
      </c>
      <c r="X178" s="43">
        <f t="array" ref="X178">INDEX(Dados!$1:$350,MATCH($B178,Dados!$N:$N,0),MATCH(X$1,Dados!$1:$1,0))</f>
        <v>1</v>
      </c>
      <c r="Y178" s="43">
        <f t="array" ref="Y178">INDEX(Dados!$1:$350,MATCH($B178,Dados!$N:$N,0),MATCH(Y$1,Dados!$1:$1,0))</f>
        <v>2</v>
      </c>
      <c r="Z178" s="43">
        <f t="array" ref="Z178">INDEX(Dados!$1:$350,MATCH($B178,Dados!$N:$N,0),MATCH(Z$1,Dados!$1:$1,0))</f>
        <v>0</v>
      </c>
      <c r="AA178" s="43">
        <f t="array" ref="AA178">INDEX(Dados!$1:$350,MATCH($B178,Dados!$N:$N,0),MATCH(AA$1,Dados!$1:$1,0))</f>
        <v>2</v>
      </c>
      <c r="AB178" s="45">
        <v>0.0</v>
      </c>
      <c r="AC178" s="45">
        <v>2.0</v>
      </c>
      <c r="AD178" s="43">
        <f t="array" ref="AD178">INDEX(Dados!$1:$350,MATCH($B178,Dados!$N:$N,0),MATCH(AD$1,Dados!$1:$1,0))</f>
        <v>0</v>
      </c>
      <c r="AE178" s="43">
        <f t="array" ref="AE178">INDEX(Dados!$1:$350,MATCH($B178,Dados!$N:$N,0),MATCH(AE$1,Dados!$1:$1,0))</f>
        <v>2</v>
      </c>
      <c r="AF178" s="43">
        <f t="array" ref="AF178">INDEX(Dados!$1:$350,MATCH($B178,Dados!$N:$N,0),MATCH(AF$1,Dados!$1:$1,0))</f>
        <v>113</v>
      </c>
      <c r="AG178" s="43">
        <f t="array" ref="AG178">INDEX(Dados!$1:$350,MATCH($B178,Dados!$N:$N,0),MATCH(AG$1,Dados!$1:$1,0))</f>
        <v>2</v>
      </c>
      <c r="AH178" s="43">
        <f t="array" ref="AH178">INDEX(Dados!$1:$350,MATCH($B178,Dados!$N:$N,0),MATCH(AH$1,Dados!$1:$1,0))</f>
        <v>967</v>
      </c>
      <c r="AI178" s="43">
        <f t="array" ref="AI178">INDEX(Dados!$1:$350,MATCH($B178,Dados!$N:$N,0),MATCH(AI$1,Dados!$1:$1,0))</f>
        <v>2</v>
      </c>
      <c r="AJ178" s="43">
        <f t="array" ref="AJ178">INDEX(Dados!$1:$350,MATCH($B178,Dados!$N:$N,0),MATCH(AJ$1,Dados!$1:$1,0))</f>
        <v>335</v>
      </c>
      <c r="AK178" s="43">
        <f t="array" ref="AK178">INDEX(Dados!$1:$350,MATCH($B178,Dados!$N:$N,0),MATCH(AK$1,Dados!$1:$1,0))</f>
        <v>2</v>
      </c>
      <c r="AL178" s="3">
        <v>0.0</v>
      </c>
      <c r="AM178" s="3">
        <v>2.0</v>
      </c>
      <c r="AN178" s="43">
        <f t="array" ref="AN178">INDEX(Dados!$1:$350,MATCH($B178,Dados!$N:$N,0),MATCH(AN$1,Dados!$1:$1,0))</f>
        <v>15</v>
      </c>
      <c r="AO178" s="43">
        <f t="array" ref="AO178">INDEX(Dados!$1:$350,MATCH($B178,Dados!$N:$N,0),MATCH(AO$1,Dados!$1:$1,0))</f>
        <v>0</v>
      </c>
      <c r="AP178" s="43">
        <f t="array" ref="AP178">INDEX(Dados!$1:$350,MATCH($B178,Dados!$N:$N,0),MATCH(AP$1,Dados!$1:$1,0))</f>
        <v>70</v>
      </c>
      <c r="AQ178" s="43">
        <f t="array" ref="AQ178">INDEX(Dados!$1:$350,MATCH($B178,Dados!$N:$N,0),MATCH(AQ$1,Dados!$1:$1,0))</f>
        <v>2</v>
      </c>
      <c r="AR178" s="43">
        <f t="array" ref="AR178">INDEX(Dados!$1:$350,MATCH($B178,Dados!$N:$N,0),MATCH(AR$1,Dados!$1:$1,0))</f>
        <v>149</v>
      </c>
      <c r="AS178" s="3">
        <v>2.0</v>
      </c>
      <c r="AT178" s="43">
        <f t="array" ref="AT178">INDEX(Dados!$1:$350,MATCH($B178,Dados!$N:$N,0),MATCH(AT$1,Dados!$1:$1,0))</f>
        <v>90</v>
      </c>
      <c r="AU178" s="43">
        <f t="array" ref="AU178">INDEX(Dados!$1:$350,MATCH($B178,Dados!$N:$N,0),MATCH(AU$1,Dados!$1:$1,0))</f>
        <v>2</v>
      </c>
      <c r="AV178" s="43">
        <f t="array" ref="AV178">INDEX(Dados!$1:$350,MATCH($B178,Dados!$N:$N,0),MATCH(AV$1,Dados!$1:$1,0))</f>
        <v>0</v>
      </c>
      <c r="AW178" s="43">
        <f t="array" ref="AW178">INDEX(Dados!$1:$350,MATCH($B178,Dados!$N:$N,0),MATCH(AW$1,Dados!$1:$1,0))</f>
        <v>2</v>
      </c>
      <c r="AX178" s="43">
        <f t="array" ref="AX178">INDEX(Dados!$1:$350,MATCH($B178,Dados!$N:$N,0),MATCH(AX$1,Dados!$1:$1,0))</f>
        <v>0</v>
      </c>
      <c r="AY178" s="43">
        <f t="array" ref="AY178">INDEX(Dados!$1:$350,MATCH($B178,Dados!$N:$N,0),MATCH(AY$1,Dados!$1:$1,0))</f>
        <v>2</v>
      </c>
      <c r="AZ178" s="43">
        <f t="array" ref="AZ178">INDEX(Dados!$1:$350,MATCH($B178,Dados!$N:$N,0),MATCH(AZ$1,Dados!$1:$1,0))</f>
        <v>0</v>
      </c>
      <c r="BA178" s="43">
        <f t="array" ref="BA178">INDEX(Dados!$1:$350,MATCH($B178,Dados!$N:$N,0),MATCH(BA$1,Dados!$1:$1,0))</f>
        <v>2</v>
      </c>
      <c r="BB178" s="43">
        <f t="array" ref="BB178">INDEX(Dados!$1:$350,MATCH($B178,Dados!$N:$N,0),MATCH(BB$1,Dados!$1:$1,0))</f>
        <v>5</v>
      </c>
      <c r="BC178" s="43">
        <f t="array" ref="BC178">INDEX(Dados!$1:$350,MATCH($B178,Dados!$N:$N,0),MATCH(BC$1,Dados!$1:$1,0))</f>
        <v>5</v>
      </c>
      <c r="BD178" s="43">
        <f t="array" ref="BD178">INDEX(Dados!$1:$350,MATCH($B178,Dados!$N:$N,0),MATCH(BD$1,Dados!$1:$1,0))</f>
        <v>3</v>
      </c>
      <c r="BE178" s="43">
        <f t="array" ref="BE178">INDEX(Dados!$1:$350,MATCH($B178,Dados!$N:$N,0),MATCH(BE$1,Dados!$1:$1,0))</f>
        <v>0</v>
      </c>
      <c r="BF178" s="43">
        <f t="array" ref="BF178">INDEX(Dados!$1:$350,MATCH($B178,Dados!$N:$N,0),MATCH(BF$1,Dados!$1:$1,0))</f>
        <v>1</v>
      </c>
      <c r="BG178" s="43">
        <f t="array" ref="BG178">INDEX(Dados!$1:$350,MATCH($B178,Dados!$N:$N,0),MATCH(BG$1,Dados!$1:$1,0))</f>
        <v>1</v>
      </c>
      <c r="BH178" s="43">
        <f t="array" ref="BH178">INDEX(Dados!$1:$350,MATCH($B178,Dados!$N:$N,0),MATCH(BH$1,Dados!$1:$1,0))</f>
        <v>2</v>
      </c>
      <c r="BI178" s="43">
        <f t="array" ref="BI178">INDEX(Dados!$1:$350,MATCH($B178,Dados!$N:$N,0),MATCH(BI$1,Dados!$1:$1,0))</f>
        <v>2</v>
      </c>
    </row>
    <row r="179">
      <c r="A179" s="3">
        <v>4.3385436874E10</v>
      </c>
      <c r="B179" s="3" t="s">
        <v>2175</v>
      </c>
      <c r="C179" s="3" t="s">
        <v>2174</v>
      </c>
      <c r="D179" s="43">
        <f t="array" ref="D179">INDEX(Dados!$1:$350,MATCH($B179,Dados!$N:$N,0),MATCH(D$1,Dados!$1:$1,0))</f>
        <v>17</v>
      </c>
      <c r="E179" s="44" t="s">
        <v>2562</v>
      </c>
      <c r="F179" s="43" t="s">
        <v>92</v>
      </c>
      <c r="G179" s="43">
        <f t="array" ref="G179">INDEX(Dados!$1:$350,MATCH($B179,Dados!$N:$N,0),MATCH(G$1,Dados!$1:$1,0))</f>
        <v>2013</v>
      </c>
      <c r="H179" s="43">
        <f t="array" ref="H179">INDEX(Dados!$1:$350,MATCH($B179,Dados!$N:$N,0),MATCH(H$1,Dados!$1:$1,0))</f>
        <v>3</v>
      </c>
      <c r="I179" s="43">
        <f t="array" ref="I179">INDEX(Dados!$1:$350,MATCH($B179,Dados!$N:$N,0),MATCH(I$1,Dados!$1:$1,0))</f>
        <v>6</v>
      </c>
      <c r="J179" s="43">
        <f t="array" ref="J179">INDEX(Dados!$1:$350,MATCH($B179,Dados!$N:$N,0),MATCH(J$1,Dados!$1:$1,0))</f>
        <v>0</v>
      </c>
      <c r="K179" s="43">
        <f t="array" ref="K179">INDEX(Dados!$1:$350,MATCH($B179,Dados!$N:$N,0),MATCH(K$1,Dados!$1:$1,0))</f>
        <v>2</v>
      </c>
      <c r="L179" s="43">
        <f t="array" ref="L179">INDEX(Dados!$1:$350,MATCH($B179,Dados!$N:$N,0),MATCH(L$1,Dados!$1:$1,0))</f>
        <v>0</v>
      </c>
      <c r="M179" s="43">
        <f t="array" ref="M179">INDEX(Dados!$1:$350,MATCH($B179,Dados!$N:$N,0),MATCH(M$1,Dados!$1:$1,0))</f>
        <v>2</v>
      </c>
      <c r="N179" s="43">
        <f t="array" ref="N179">INDEX(Dados!$1:$350,MATCH($B179,Dados!$N:$N,0),MATCH(N$1,Dados!$1:$1,0))</f>
        <v>0</v>
      </c>
      <c r="O179" s="43">
        <f t="array" ref="O179">INDEX(Dados!$1:$350,MATCH($B179,Dados!$N:$N,0),MATCH(O$1,Dados!$1:$1,0))</f>
        <v>2</v>
      </c>
      <c r="P179" s="43">
        <f t="array" ref="P179">INDEX(Dados!$1:$350,MATCH($B179,Dados!$N:$N,0),MATCH(P$1,Dados!$1:$1,0))</f>
        <v>0</v>
      </c>
      <c r="Q179" s="43">
        <f t="array" ref="Q179">INDEX(Dados!$1:$350,MATCH($B179,Dados!$N:$N,0),MATCH(Q$1,Dados!$1:$1,0))</f>
        <v>2</v>
      </c>
      <c r="R179" s="43">
        <f t="array" ref="R179">INDEX(Dados!$1:$350,MATCH($B179,Dados!$N:$N,0),MATCH(R$1,Dados!$1:$1,0))</f>
        <v>0</v>
      </c>
      <c r="S179" s="43">
        <f t="array" ref="S179">INDEX(Dados!$1:$350,MATCH($B179,Dados!$N:$N,0),MATCH(S$1,Dados!$1:$1,0))</f>
        <v>2</v>
      </c>
      <c r="T179" s="43">
        <f t="array" ref="T179">INDEX(Dados!$1:$350,MATCH($B179,Dados!$N:$N,0),MATCH(T$1,Dados!$1:$1,0))</f>
        <v>0</v>
      </c>
      <c r="U179" s="43">
        <f t="array" ref="U179">INDEX(Dados!$1:$350,MATCH($B179,Dados!$N:$N,0),MATCH(U$1,Dados!$1:$1,0))</f>
        <v>2</v>
      </c>
      <c r="V179" s="43">
        <f t="array" ref="V179">INDEX(Dados!$1:$350,MATCH($B179,Dados!$N:$N,0),MATCH(V$1,Dados!$1:$1,0))</f>
        <v>0</v>
      </c>
      <c r="W179" s="43">
        <f t="array" ref="W179">INDEX(Dados!$1:$350,MATCH($B179,Dados!$N:$N,0),MATCH(W$1,Dados!$1:$1,0))</f>
        <v>2</v>
      </c>
      <c r="X179" s="43">
        <f t="array" ref="X179">INDEX(Dados!$1:$350,MATCH($B179,Dados!$N:$N,0),MATCH(X$1,Dados!$1:$1,0))</f>
        <v>1</v>
      </c>
      <c r="Y179" s="43">
        <f t="array" ref="Y179">INDEX(Dados!$1:$350,MATCH($B179,Dados!$N:$N,0),MATCH(Y$1,Dados!$1:$1,0))</f>
        <v>2</v>
      </c>
      <c r="Z179" s="43">
        <f t="array" ref="Z179">INDEX(Dados!$1:$350,MATCH($B179,Dados!$N:$N,0),MATCH(Z$1,Dados!$1:$1,0))</f>
        <v>0</v>
      </c>
      <c r="AA179" s="43">
        <f t="array" ref="AA179">INDEX(Dados!$1:$350,MATCH($B179,Dados!$N:$N,0),MATCH(AA$1,Dados!$1:$1,0))</f>
        <v>2</v>
      </c>
      <c r="AB179" s="45">
        <v>0.0</v>
      </c>
      <c r="AC179" s="45">
        <v>2.0</v>
      </c>
      <c r="AD179" s="43">
        <f t="array" ref="AD179">INDEX(Dados!$1:$350,MATCH($B179,Dados!$N:$N,0),MATCH(AD$1,Dados!$1:$1,0))</f>
        <v>86</v>
      </c>
      <c r="AE179" s="43">
        <f t="array" ref="AE179">INDEX(Dados!$1:$350,MATCH($B179,Dados!$N:$N,0),MATCH(AE$1,Dados!$1:$1,0))</f>
        <v>2</v>
      </c>
      <c r="AF179" s="43">
        <f t="array" ref="AF179">INDEX(Dados!$1:$350,MATCH($B179,Dados!$N:$N,0),MATCH(AF$1,Dados!$1:$1,0))</f>
        <v>240</v>
      </c>
      <c r="AG179" s="43">
        <f t="array" ref="AG179">INDEX(Dados!$1:$350,MATCH($B179,Dados!$N:$N,0),MATCH(AG$1,Dados!$1:$1,0))</f>
        <v>2</v>
      </c>
      <c r="AH179" s="43">
        <f t="array" ref="AH179">INDEX(Dados!$1:$350,MATCH($B179,Dados!$N:$N,0),MATCH(AH$1,Dados!$1:$1,0))</f>
        <v>0</v>
      </c>
      <c r="AI179" s="43">
        <f t="array" ref="AI179">INDEX(Dados!$1:$350,MATCH($B179,Dados!$N:$N,0),MATCH(AI$1,Dados!$1:$1,0))</f>
        <v>2</v>
      </c>
      <c r="AJ179" s="43">
        <f t="array" ref="AJ179">INDEX(Dados!$1:$350,MATCH($B179,Dados!$N:$N,0),MATCH(AJ$1,Dados!$1:$1,0))</f>
        <v>0</v>
      </c>
      <c r="AK179" s="43">
        <f t="array" ref="AK179">INDEX(Dados!$1:$350,MATCH($B179,Dados!$N:$N,0),MATCH(AK$1,Dados!$1:$1,0))</f>
        <v>2</v>
      </c>
      <c r="AL179" s="3">
        <v>0.0</v>
      </c>
      <c r="AM179" s="3">
        <v>2.0</v>
      </c>
      <c r="AN179" s="43">
        <f t="array" ref="AN179">INDEX(Dados!$1:$350,MATCH($B179,Dados!$N:$N,0),MATCH(AN$1,Dados!$1:$1,0))</f>
        <v>0</v>
      </c>
      <c r="AO179" s="43">
        <f t="array" ref="AO179">INDEX(Dados!$1:$350,MATCH($B179,Dados!$N:$N,0),MATCH(AO$1,Dados!$1:$1,0))</f>
        <v>2</v>
      </c>
      <c r="AP179" s="43">
        <f t="array" ref="AP179">INDEX(Dados!$1:$350,MATCH($B179,Dados!$N:$N,0),MATCH(AP$1,Dados!$1:$1,0))</f>
        <v>0</v>
      </c>
      <c r="AQ179" s="43">
        <f t="array" ref="AQ179">INDEX(Dados!$1:$350,MATCH($B179,Dados!$N:$N,0),MATCH(AQ$1,Dados!$1:$1,0))</f>
        <v>2</v>
      </c>
      <c r="AR179" s="43">
        <f t="array" ref="AR179">INDEX(Dados!$1:$350,MATCH($B179,Dados!$N:$N,0),MATCH(AR$1,Dados!$1:$1,0))</f>
        <v>460</v>
      </c>
      <c r="AS179" s="3">
        <v>2.0</v>
      </c>
      <c r="AT179" s="43">
        <f t="array" ref="AT179">INDEX(Dados!$1:$350,MATCH($B179,Dados!$N:$N,0),MATCH(AT$1,Dados!$1:$1,0))</f>
        <v>0</v>
      </c>
      <c r="AU179" s="43">
        <f t="array" ref="AU179">INDEX(Dados!$1:$350,MATCH($B179,Dados!$N:$N,0),MATCH(AU$1,Dados!$1:$1,0))</f>
        <v>2</v>
      </c>
      <c r="AV179" s="43">
        <f t="array" ref="AV179">INDEX(Dados!$1:$350,MATCH($B179,Dados!$N:$N,0),MATCH(AV$1,Dados!$1:$1,0))</f>
        <v>890</v>
      </c>
      <c r="AW179" s="43">
        <f t="array" ref="AW179">INDEX(Dados!$1:$350,MATCH($B179,Dados!$N:$N,0),MATCH(AW$1,Dados!$1:$1,0))</f>
        <v>0</v>
      </c>
      <c r="AX179" s="43">
        <f t="array" ref="AX179">INDEX(Dados!$1:$350,MATCH($B179,Dados!$N:$N,0),MATCH(AX$1,Dados!$1:$1,0))</f>
        <v>540</v>
      </c>
      <c r="AY179" s="43">
        <f t="array" ref="AY179">INDEX(Dados!$1:$350,MATCH($B179,Dados!$N:$N,0),MATCH(AY$1,Dados!$1:$1,0))</f>
        <v>0</v>
      </c>
      <c r="AZ179" s="43">
        <f t="array" ref="AZ179">INDEX(Dados!$1:$350,MATCH($B179,Dados!$N:$N,0),MATCH(AZ$1,Dados!$1:$1,0))</f>
        <v>0</v>
      </c>
      <c r="BA179" s="43">
        <f t="array" ref="BA179">INDEX(Dados!$1:$350,MATCH($B179,Dados!$N:$N,0),MATCH(BA$1,Dados!$1:$1,0))</f>
        <v>2</v>
      </c>
      <c r="BB179" s="43">
        <f t="array" ref="BB179">INDEX(Dados!$1:$350,MATCH($B179,Dados!$N:$N,0),MATCH(BB$1,Dados!$1:$1,0))</f>
        <v>5</v>
      </c>
      <c r="BC179" s="43">
        <f t="array" ref="BC179">INDEX(Dados!$1:$350,MATCH($B179,Dados!$N:$N,0),MATCH(BC$1,Dados!$1:$1,0))</f>
        <v>2</v>
      </c>
      <c r="BD179" s="43">
        <f t="array" ref="BD179">INDEX(Dados!$1:$350,MATCH($B179,Dados!$N:$N,0),MATCH(BD$1,Dados!$1:$1,0))</f>
        <v>3</v>
      </c>
      <c r="BE179" s="43">
        <f t="array" ref="BE179">INDEX(Dados!$1:$350,MATCH($B179,Dados!$N:$N,0),MATCH(BE$1,Dados!$1:$1,0))</f>
        <v>0</v>
      </c>
      <c r="BF179" s="43">
        <f t="array" ref="BF179">INDEX(Dados!$1:$350,MATCH($B179,Dados!$N:$N,0),MATCH(BF$1,Dados!$1:$1,0))</f>
        <v>0</v>
      </c>
      <c r="BG179" s="43">
        <f t="array" ref="BG179">INDEX(Dados!$1:$350,MATCH($B179,Dados!$N:$N,0),MATCH(BG$1,Dados!$1:$1,0))</f>
        <v>0</v>
      </c>
      <c r="BH179" s="43">
        <f t="array" ref="BH179">INDEX(Dados!$1:$350,MATCH($B179,Dados!$N:$N,0),MATCH(BH$1,Dados!$1:$1,0))</f>
        <v>1</v>
      </c>
      <c r="BI179" s="43">
        <f t="array" ref="BI179">INDEX(Dados!$1:$350,MATCH($B179,Dados!$N:$N,0),MATCH(BI$1,Dados!$1:$1,0))</f>
        <v>1</v>
      </c>
    </row>
    <row r="180">
      <c r="A180" s="3">
        <v>5.4193691845E10</v>
      </c>
      <c r="B180" s="3" t="s">
        <v>1855</v>
      </c>
      <c r="C180" s="3" t="s">
        <v>1854</v>
      </c>
      <c r="D180" s="43">
        <f t="array" ref="D180">INDEX(Dados!$1:$350,MATCH($B180,Dados!$N:$N,0),MATCH(D$1,Dados!$1:$1,0))</f>
        <v>17</v>
      </c>
      <c r="E180" s="44" t="s">
        <v>2562</v>
      </c>
      <c r="F180" s="43" t="s">
        <v>92</v>
      </c>
      <c r="G180" s="43">
        <f t="array" ref="G180">INDEX(Dados!$1:$350,MATCH($B180,Dados!$N:$N,0),MATCH(G$1,Dados!$1:$1,0))</f>
        <v>2023</v>
      </c>
      <c r="H180" s="43">
        <f t="array" ref="H180">INDEX(Dados!$1:$350,MATCH($B180,Dados!$N:$N,0),MATCH(H$1,Dados!$1:$1,0))</f>
        <v>4</v>
      </c>
      <c r="I180" s="43">
        <f t="array" ref="I180">INDEX(Dados!$1:$350,MATCH($B180,Dados!$N:$N,0),MATCH(I$1,Dados!$1:$1,0))</f>
        <v>8</v>
      </c>
      <c r="J180" s="43">
        <f t="array" ref="J180">INDEX(Dados!$1:$350,MATCH($B180,Dados!$N:$N,0),MATCH(J$1,Dados!$1:$1,0))</f>
        <v>0</v>
      </c>
      <c r="K180" s="43">
        <f t="array" ref="K180">INDEX(Dados!$1:$350,MATCH($B180,Dados!$N:$N,0),MATCH(K$1,Dados!$1:$1,0))</f>
        <v>2</v>
      </c>
      <c r="L180" s="43">
        <f t="array" ref="L180">INDEX(Dados!$1:$350,MATCH($B180,Dados!$N:$N,0),MATCH(L$1,Dados!$1:$1,0))</f>
        <v>2279</v>
      </c>
      <c r="M180" s="43">
        <f t="array" ref="M180">INDEX(Dados!$1:$350,MATCH($B180,Dados!$N:$N,0),MATCH(M$1,Dados!$1:$1,0))</f>
        <v>2</v>
      </c>
      <c r="N180" s="43">
        <f t="array" ref="N180">INDEX(Dados!$1:$350,MATCH($B180,Dados!$N:$N,0),MATCH(N$1,Dados!$1:$1,0))</f>
        <v>6829</v>
      </c>
      <c r="O180" s="43">
        <f t="array" ref="O180">INDEX(Dados!$1:$350,MATCH($B180,Dados!$N:$N,0),MATCH(O$1,Dados!$1:$1,0))</f>
        <v>2</v>
      </c>
      <c r="P180" s="43">
        <f t="array" ref="P180">INDEX(Dados!$1:$350,MATCH($B180,Dados!$N:$N,0),MATCH(P$1,Dados!$1:$1,0))</f>
        <v>0</v>
      </c>
      <c r="Q180" s="43">
        <f t="array" ref="Q180">INDEX(Dados!$1:$350,MATCH($B180,Dados!$N:$N,0),MATCH(Q$1,Dados!$1:$1,0))</f>
        <v>2</v>
      </c>
      <c r="R180" s="43">
        <f t="array" ref="R180">INDEX(Dados!$1:$350,MATCH($B180,Dados!$N:$N,0),MATCH(R$1,Dados!$1:$1,0))</f>
        <v>0</v>
      </c>
      <c r="S180" s="43">
        <f t="array" ref="S180">INDEX(Dados!$1:$350,MATCH($B180,Dados!$N:$N,0),MATCH(S$1,Dados!$1:$1,0))</f>
        <v>2</v>
      </c>
      <c r="T180" s="43">
        <f t="array" ref="T180">INDEX(Dados!$1:$350,MATCH($B180,Dados!$N:$N,0),MATCH(T$1,Dados!$1:$1,0))</f>
        <v>0</v>
      </c>
      <c r="U180" s="43">
        <f t="array" ref="U180">INDEX(Dados!$1:$350,MATCH($B180,Dados!$N:$N,0),MATCH(U$1,Dados!$1:$1,0))</f>
        <v>2</v>
      </c>
      <c r="V180" s="43">
        <f t="array" ref="V180">INDEX(Dados!$1:$350,MATCH($B180,Dados!$N:$N,0),MATCH(V$1,Dados!$1:$1,0))</f>
        <v>0</v>
      </c>
      <c r="W180" s="43">
        <f t="array" ref="W180">INDEX(Dados!$1:$350,MATCH($B180,Dados!$N:$N,0),MATCH(W$1,Dados!$1:$1,0))</f>
        <v>2</v>
      </c>
      <c r="X180" s="43">
        <f t="array" ref="X180">INDEX(Dados!$1:$350,MATCH($B180,Dados!$N:$N,0),MATCH(X$1,Dados!$1:$1,0))</f>
        <v>1</v>
      </c>
      <c r="Y180" s="43">
        <f t="array" ref="Y180">INDEX(Dados!$1:$350,MATCH($B180,Dados!$N:$N,0),MATCH(Y$1,Dados!$1:$1,0))</f>
        <v>2</v>
      </c>
      <c r="Z180" s="43">
        <f t="array" ref="Z180">INDEX(Dados!$1:$350,MATCH($B180,Dados!$N:$N,0),MATCH(Z$1,Dados!$1:$1,0))</f>
        <v>0</v>
      </c>
      <c r="AA180" s="43">
        <f t="array" ref="AA180">INDEX(Dados!$1:$350,MATCH($B180,Dados!$N:$N,0),MATCH(AA$1,Dados!$1:$1,0))</f>
        <v>2</v>
      </c>
      <c r="AB180" s="45">
        <v>0.0</v>
      </c>
      <c r="AC180" s="45">
        <v>2.0</v>
      </c>
      <c r="AD180" s="43">
        <f t="array" ref="AD180">INDEX(Dados!$1:$350,MATCH($B180,Dados!$N:$N,0),MATCH(AD$1,Dados!$1:$1,0))</f>
        <v>126</v>
      </c>
      <c r="AE180" s="43">
        <f t="array" ref="AE180">INDEX(Dados!$1:$350,MATCH($B180,Dados!$N:$N,0),MATCH(AE$1,Dados!$1:$1,0))</f>
        <v>2</v>
      </c>
      <c r="AF180" s="43">
        <f t="array" ref="AF180">INDEX(Dados!$1:$350,MATCH($B180,Dados!$N:$N,0),MATCH(AF$1,Dados!$1:$1,0))</f>
        <v>196</v>
      </c>
      <c r="AG180" s="43">
        <f t="array" ref="AG180">INDEX(Dados!$1:$350,MATCH($B180,Dados!$N:$N,0),MATCH(AG$1,Dados!$1:$1,0))</f>
        <v>2</v>
      </c>
      <c r="AH180" s="43">
        <f t="array" ref="AH180">INDEX(Dados!$1:$350,MATCH($B180,Dados!$N:$N,0),MATCH(AH$1,Dados!$1:$1,0))</f>
        <v>630</v>
      </c>
      <c r="AI180" s="43">
        <f t="array" ref="AI180">INDEX(Dados!$1:$350,MATCH($B180,Dados!$N:$N,0),MATCH(AI$1,Dados!$1:$1,0))</f>
        <v>2</v>
      </c>
      <c r="AJ180" s="43">
        <f t="array" ref="AJ180">INDEX(Dados!$1:$350,MATCH($B180,Dados!$N:$N,0),MATCH(AJ$1,Dados!$1:$1,0))</f>
        <v>0</v>
      </c>
      <c r="AK180" s="43">
        <f t="array" ref="AK180">INDEX(Dados!$1:$350,MATCH($B180,Dados!$N:$N,0),MATCH(AK$1,Dados!$1:$1,0))</f>
        <v>1</v>
      </c>
      <c r="AL180" s="3">
        <v>0.0</v>
      </c>
      <c r="AM180" s="3">
        <v>2.0</v>
      </c>
      <c r="AN180" s="43">
        <f t="array" ref="AN180">INDEX(Dados!$1:$350,MATCH($B180,Dados!$N:$N,0),MATCH(AN$1,Dados!$1:$1,0))</f>
        <v>50</v>
      </c>
      <c r="AO180" s="43">
        <f t="array" ref="AO180">INDEX(Dados!$1:$350,MATCH($B180,Dados!$N:$N,0),MATCH(AO$1,Dados!$1:$1,0))</f>
        <v>2</v>
      </c>
      <c r="AP180" s="43">
        <f t="array" ref="AP180">INDEX(Dados!$1:$350,MATCH($B180,Dados!$N:$N,0),MATCH(AP$1,Dados!$1:$1,0))</f>
        <v>120</v>
      </c>
      <c r="AQ180" s="43">
        <f t="array" ref="AQ180">INDEX(Dados!$1:$350,MATCH($B180,Dados!$N:$N,0),MATCH(AQ$1,Dados!$1:$1,0))</f>
        <v>2</v>
      </c>
      <c r="AR180" s="43">
        <f t="array" ref="AR180">INDEX(Dados!$1:$350,MATCH($B180,Dados!$N:$N,0),MATCH(AR$1,Dados!$1:$1,0))</f>
        <v>880</v>
      </c>
      <c r="AS180" s="3">
        <v>2.0</v>
      </c>
      <c r="AT180" s="43">
        <f t="array" ref="AT180">INDEX(Dados!$1:$350,MATCH($B180,Dados!$N:$N,0),MATCH(AT$1,Dados!$1:$1,0))</f>
        <v>430</v>
      </c>
      <c r="AU180" s="43">
        <f t="array" ref="AU180">INDEX(Dados!$1:$350,MATCH($B180,Dados!$N:$N,0),MATCH(AU$1,Dados!$1:$1,0))</f>
        <v>2</v>
      </c>
      <c r="AV180" s="43">
        <f t="array" ref="AV180">INDEX(Dados!$1:$350,MATCH($B180,Dados!$N:$N,0),MATCH(AV$1,Dados!$1:$1,0))</f>
        <v>103</v>
      </c>
      <c r="AW180" s="43">
        <f t="array" ref="AW180">INDEX(Dados!$1:$350,MATCH($B180,Dados!$N:$N,0),MATCH(AW$1,Dados!$1:$1,0))</f>
        <v>2</v>
      </c>
      <c r="AX180" s="43">
        <f t="array" ref="AX180">INDEX(Dados!$1:$350,MATCH($B180,Dados!$N:$N,0),MATCH(AX$1,Dados!$1:$1,0))</f>
        <v>0</v>
      </c>
      <c r="AY180" s="43">
        <f t="array" ref="AY180">INDEX(Dados!$1:$350,MATCH($B180,Dados!$N:$N,0),MATCH(AY$1,Dados!$1:$1,0))</f>
        <v>2</v>
      </c>
      <c r="AZ180" s="43">
        <f t="array" ref="AZ180">INDEX(Dados!$1:$350,MATCH($B180,Dados!$N:$N,0),MATCH(AZ$1,Dados!$1:$1,0))</f>
        <v>360</v>
      </c>
      <c r="BA180" s="43">
        <f t="array" ref="BA180">INDEX(Dados!$1:$350,MATCH($B180,Dados!$N:$N,0),MATCH(BA$1,Dados!$1:$1,0))</f>
        <v>2</v>
      </c>
      <c r="BB180" s="43">
        <f t="array" ref="BB180">INDEX(Dados!$1:$350,MATCH($B180,Dados!$N:$N,0),MATCH(BB$1,Dados!$1:$1,0))</f>
        <v>5</v>
      </c>
      <c r="BC180" s="43">
        <f t="array" ref="BC180">INDEX(Dados!$1:$350,MATCH($B180,Dados!$N:$N,0),MATCH(BC$1,Dados!$1:$1,0))</f>
        <v>7</v>
      </c>
      <c r="BD180" s="43">
        <f t="array" ref="BD180">INDEX(Dados!$1:$350,MATCH($B180,Dados!$N:$N,0),MATCH(BD$1,Dados!$1:$1,0))</f>
        <v>1</v>
      </c>
      <c r="BE180" s="43">
        <f t="array" ref="BE180">INDEX(Dados!$1:$350,MATCH($B180,Dados!$N:$N,0),MATCH(BE$1,Dados!$1:$1,0))</f>
        <v>0</v>
      </c>
      <c r="BF180" s="43">
        <f t="array" ref="BF180">INDEX(Dados!$1:$350,MATCH($B180,Dados!$N:$N,0),MATCH(BF$1,Dados!$1:$1,0))</f>
        <v>1</v>
      </c>
      <c r="BG180" s="43">
        <f t="array" ref="BG180">INDEX(Dados!$1:$350,MATCH($B180,Dados!$N:$N,0),MATCH(BG$1,Dados!$1:$1,0))</f>
        <v>0</v>
      </c>
      <c r="BH180" s="43">
        <f t="array" ref="BH180">INDEX(Dados!$1:$350,MATCH($B180,Dados!$N:$N,0),MATCH(BH$1,Dados!$1:$1,0))</f>
        <v>2</v>
      </c>
      <c r="BI180" s="43">
        <f t="array" ref="BI180">INDEX(Dados!$1:$350,MATCH($B180,Dados!$N:$N,0),MATCH(BI$1,Dados!$1:$1,0))</f>
        <v>1</v>
      </c>
    </row>
    <row r="181">
      <c r="A181" s="3">
        <v>5.7935213801E10</v>
      </c>
      <c r="B181" s="3" t="s">
        <v>388</v>
      </c>
      <c r="C181" s="3" t="s">
        <v>387</v>
      </c>
      <c r="D181" s="43">
        <f t="array" ref="D181">INDEX(Dados!$1:$350,MATCH($B181,Dados!$N:$N,0),MATCH(D$1,Dados!$1:$1,0))</f>
        <v>18</v>
      </c>
      <c r="E181" s="44" t="s">
        <v>2562</v>
      </c>
      <c r="F181" s="43" t="s">
        <v>92</v>
      </c>
      <c r="G181" s="43">
        <f t="array" ref="G181">INDEX(Dados!$1:$350,MATCH($B181,Dados!$N:$N,0),MATCH(G$1,Dados!$1:$1,0))</f>
        <v>2023</v>
      </c>
      <c r="H181" s="43">
        <f t="array" ref="H181">INDEX(Dados!$1:$350,MATCH($B181,Dados!$N:$N,0),MATCH(H$1,Dados!$1:$1,0))</f>
        <v>4</v>
      </c>
      <c r="I181" s="43">
        <f t="array" ref="I181">INDEX(Dados!$1:$350,MATCH($B181,Dados!$N:$N,0),MATCH(I$1,Dados!$1:$1,0))</f>
        <v>2</v>
      </c>
      <c r="J181" s="43">
        <f t="array" ref="J181">INDEX(Dados!$1:$350,MATCH($B181,Dados!$N:$N,0),MATCH(J$1,Dados!$1:$1,0))</f>
        <v>0</v>
      </c>
      <c r="K181" s="43">
        <f t="array" ref="K181">INDEX(Dados!$1:$350,MATCH($B181,Dados!$N:$N,0),MATCH(K$1,Dados!$1:$1,0))</f>
        <v>2</v>
      </c>
      <c r="L181" s="43">
        <f t="array" ref="L181">INDEX(Dados!$1:$350,MATCH($B181,Dados!$N:$N,0),MATCH(L$1,Dados!$1:$1,0))</f>
        <v>0</v>
      </c>
      <c r="M181" s="43">
        <f t="array" ref="M181">INDEX(Dados!$1:$350,MATCH($B181,Dados!$N:$N,0),MATCH(M$1,Dados!$1:$1,0))</f>
        <v>2</v>
      </c>
      <c r="N181" s="43">
        <f t="array" ref="N181">INDEX(Dados!$1:$350,MATCH($B181,Dados!$N:$N,0),MATCH(N$1,Dados!$1:$1,0))</f>
        <v>0</v>
      </c>
      <c r="O181" s="43">
        <f t="array" ref="O181">INDEX(Dados!$1:$350,MATCH($B181,Dados!$N:$N,0),MATCH(O$1,Dados!$1:$1,0))</f>
        <v>2</v>
      </c>
      <c r="P181" s="43">
        <f t="array" ref="P181">INDEX(Dados!$1:$350,MATCH($B181,Dados!$N:$N,0),MATCH(P$1,Dados!$1:$1,0))</f>
        <v>0</v>
      </c>
      <c r="Q181" s="43">
        <f t="array" ref="Q181">INDEX(Dados!$1:$350,MATCH($B181,Dados!$N:$N,0),MATCH(Q$1,Dados!$1:$1,0))</f>
        <v>2</v>
      </c>
      <c r="R181" s="43">
        <f t="array" ref="R181">INDEX(Dados!$1:$350,MATCH($B181,Dados!$N:$N,0),MATCH(R$1,Dados!$1:$1,0))</f>
        <v>0</v>
      </c>
      <c r="S181" s="43">
        <f t="array" ref="S181">INDEX(Dados!$1:$350,MATCH($B181,Dados!$N:$N,0),MATCH(S$1,Dados!$1:$1,0))</f>
        <v>2</v>
      </c>
      <c r="T181" s="43">
        <f t="array" ref="T181">INDEX(Dados!$1:$350,MATCH($B181,Dados!$N:$N,0),MATCH(T$1,Dados!$1:$1,0))</f>
        <v>5550</v>
      </c>
      <c r="U181" s="43">
        <f t="array" ref="U181">INDEX(Dados!$1:$350,MATCH($B181,Dados!$N:$N,0),MATCH(U$1,Dados!$1:$1,0))</f>
        <v>2</v>
      </c>
      <c r="V181" s="43">
        <f t="array" ref="V181">INDEX(Dados!$1:$350,MATCH($B181,Dados!$N:$N,0),MATCH(V$1,Dados!$1:$1,0))</f>
        <v>0</v>
      </c>
      <c r="W181" s="43">
        <f t="array" ref="W181">INDEX(Dados!$1:$350,MATCH($B181,Dados!$N:$N,0),MATCH(W$1,Dados!$1:$1,0))</f>
        <v>2</v>
      </c>
      <c r="X181" s="43">
        <f t="array" ref="X181">INDEX(Dados!$1:$350,MATCH($B181,Dados!$N:$N,0),MATCH(X$1,Dados!$1:$1,0))</f>
        <v>1</v>
      </c>
      <c r="Y181" s="43">
        <f t="array" ref="Y181">INDEX(Dados!$1:$350,MATCH($B181,Dados!$N:$N,0),MATCH(Y$1,Dados!$1:$1,0))</f>
        <v>2</v>
      </c>
      <c r="Z181" s="43">
        <f t="array" ref="Z181">INDEX(Dados!$1:$350,MATCH($B181,Dados!$N:$N,0),MATCH(Z$1,Dados!$1:$1,0))</f>
        <v>1000</v>
      </c>
      <c r="AA181" s="43">
        <f t="array" ref="AA181">INDEX(Dados!$1:$350,MATCH($B181,Dados!$N:$N,0),MATCH(AA$1,Dados!$1:$1,0))</f>
        <v>2</v>
      </c>
      <c r="AB181" s="45">
        <v>0.0</v>
      </c>
      <c r="AC181" s="45">
        <v>2.0</v>
      </c>
      <c r="AD181" s="43">
        <f t="array" ref="AD181">INDEX(Dados!$1:$350,MATCH($B181,Dados!$N:$N,0),MATCH(AD$1,Dados!$1:$1,0))</f>
        <v>21</v>
      </c>
      <c r="AE181" s="43">
        <f t="array" ref="AE181">INDEX(Dados!$1:$350,MATCH($B181,Dados!$N:$N,0),MATCH(AE$1,Dados!$1:$1,0))</f>
        <v>2</v>
      </c>
      <c r="AF181" s="43">
        <f t="array" ref="AF181">INDEX(Dados!$1:$350,MATCH($B181,Dados!$N:$N,0),MATCH(AF$1,Dados!$1:$1,0))</f>
        <v>137</v>
      </c>
      <c r="AG181" s="43">
        <f t="array" ref="AG181">INDEX(Dados!$1:$350,MATCH($B181,Dados!$N:$N,0),MATCH(AG$1,Dados!$1:$1,0))</f>
        <v>2</v>
      </c>
      <c r="AH181" s="43">
        <f t="array" ref="AH181">INDEX(Dados!$1:$350,MATCH($B181,Dados!$N:$N,0),MATCH(AH$1,Dados!$1:$1,0))</f>
        <v>1540</v>
      </c>
      <c r="AI181" s="43">
        <f t="array" ref="AI181">INDEX(Dados!$1:$350,MATCH($B181,Dados!$N:$N,0),MATCH(AI$1,Dados!$1:$1,0))</f>
        <v>2</v>
      </c>
      <c r="AJ181" s="43">
        <f t="array" ref="AJ181">INDEX(Dados!$1:$350,MATCH($B181,Dados!$N:$N,0),MATCH(AJ$1,Dados!$1:$1,0))</f>
        <v>0</v>
      </c>
      <c r="AK181" s="43">
        <f t="array" ref="AK181">INDEX(Dados!$1:$350,MATCH($B181,Dados!$N:$N,0),MATCH(AK$1,Dados!$1:$1,0))</f>
        <v>2</v>
      </c>
      <c r="AL181" s="3">
        <v>0.0</v>
      </c>
      <c r="AM181" s="3">
        <v>2.0</v>
      </c>
      <c r="AN181" s="43">
        <f t="array" ref="AN181">INDEX(Dados!$1:$350,MATCH($B181,Dados!$N:$N,0),MATCH(AN$1,Dados!$1:$1,0))</f>
        <v>0</v>
      </c>
      <c r="AO181" s="43">
        <f t="array" ref="AO181">INDEX(Dados!$1:$350,MATCH($B181,Dados!$N:$N,0),MATCH(AO$1,Dados!$1:$1,0))</f>
        <v>2</v>
      </c>
      <c r="AP181" s="43">
        <f t="array" ref="AP181">INDEX(Dados!$1:$350,MATCH($B181,Dados!$N:$N,0),MATCH(AP$1,Dados!$1:$1,0))</f>
        <v>199</v>
      </c>
      <c r="AQ181" s="43">
        <f t="array" ref="AQ181">INDEX(Dados!$1:$350,MATCH($B181,Dados!$N:$N,0),MATCH(AQ$1,Dados!$1:$1,0))</f>
        <v>2</v>
      </c>
      <c r="AR181" s="43">
        <f t="array" ref="AR181">INDEX(Dados!$1:$350,MATCH($B181,Dados!$N:$N,0),MATCH(AR$1,Dados!$1:$1,0))</f>
        <v>0</v>
      </c>
      <c r="AS181" s="3">
        <v>2.0</v>
      </c>
      <c r="AT181" s="43">
        <f t="array" ref="AT181">INDEX(Dados!$1:$350,MATCH($B181,Dados!$N:$N,0),MATCH(AT$1,Dados!$1:$1,0))</f>
        <v>0</v>
      </c>
      <c r="AU181" s="43">
        <f t="array" ref="AU181">INDEX(Dados!$1:$350,MATCH($B181,Dados!$N:$N,0),MATCH(AU$1,Dados!$1:$1,0))</f>
        <v>2</v>
      </c>
      <c r="AV181" s="43">
        <f t="array" ref="AV181">INDEX(Dados!$1:$350,MATCH($B181,Dados!$N:$N,0),MATCH(AV$1,Dados!$1:$1,0))</f>
        <v>0</v>
      </c>
      <c r="AW181" s="43">
        <f t="array" ref="AW181">INDEX(Dados!$1:$350,MATCH($B181,Dados!$N:$N,0),MATCH(AW$1,Dados!$1:$1,0))</f>
        <v>2</v>
      </c>
      <c r="AX181" s="43">
        <f t="array" ref="AX181">INDEX(Dados!$1:$350,MATCH($B181,Dados!$N:$N,0),MATCH(AX$1,Dados!$1:$1,0))</f>
        <v>43305</v>
      </c>
      <c r="AY181" s="43">
        <f t="array" ref="AY181">INDEX(Dados!$1:$350,MATCH($B181,Dados!$N:$N,0),MATCH(AY$1,Dados!$1:$1,0))</f>
        <v>2</v>
      </c>
      <c r="AZ181" s="43">
        <f t="array" ref="AZ181">INDEX(Dados!$1:$350,MATCH($B181,Dados!$N:$N,0),MATCH(AZ$1,Dados!$1:$1,0))</f>
        <v>314</v>
      </c>
      <c r="BA181" s="43">
        <f t="array" ref="BA181">INDEX(Dados!$1:$350,MATCH($B181,Dados!$N:$N,0),MATCH(BA$1,Dados!$1:$1,0))</f>
        <v>2</v>
      </c>
      <c r="BB181" s="43">
        <f t="array" ref="BB181">INDEX(Dados!$1:$350,MATCH($B181,Dados!$N:$N,0),MATCH(BB$1,Dados!$1:$1,0))</f>
        <v>1</v>
      </c>
      <c r="BC181" s="43">
        <f t="array" ref="BC181">INDEX(Dados!$1:$350,MATCH($B181,Dados!$N:$N,0),MATCH(BC$1,Dados!$1:$1,0))</f>
        <v>5</v>
      </c>
      <c r="BD181" s="43">
        <f t="array" ref="BD181">INDEX(Dados!$1:$350,MATCH($B181,Dados!$N:$N,0),MATCH(BD$1,Dados!$1:$1,0))</f>
        <v>2</v>
      </c>
      <c r="BE181" s="43">
        <f t="array" ref="BE181">INDEX(Dados!$1:$350,MATCH($B181,Dados!$N:$N,0),MATCH(BE$1,Dados!$1:$1,0))</f>
        <v>0</v>
      </c>
      <c r="BF181" s="43">
        <f t="array" ref="BF181">INDEX(Dados!$1:$350,MATCH($B181,Dados!$N:$N,0),MATCH(BF$1,Dados!$1:$1,0))</f>
        <v>1</v>
      </c>
      <c r="BG181" s="43">
        <f t="array" ref="BG181">INDEX(Dados!$1:$350,MATCH($B181,Dados!$N:$N,0),MATCH(BG$1,Dados!$1:$1,0))</f>
        <v>0</v>
      </c>
      <c r="BH181" s="43">
        <f t="array" ref="BH181">INDEX(Dados!$1:$350,MATCH($B181,Dados!$N:$N,0),MATCH(BH$1,Dados!$1:$1,0))</f>
        <v>2</v>
      </c>
      <c r="BI181" s="43">
        <f t="array" ref="BI181">INDEX(Dados!$1:$350,MATCH($B181,Dados!$N:$N,0),MATCH(BI$1,Dados!$1:$1,0))</f>
        <v>2</v>
      </c>
    </row>
    <row r="182">
      <c r="A182" s="3">
        <v>3.8666800828E10</v>
      </c>
      <c r="B182" s="3" t="s">
        <v>480</v>
      </c>
      <c r="C182" s="3" t="s">
        <v>479</v>
      </c>
      <c r="D182" s="43">
        <f t="array" ref="D182">INDEX(Dados!$1:$350,MATCH($B182,Dados!$N:$N,0),MATCH(D$1,Dados!$1:$1,0))</f>
        <v>18</v>
      </c>
      <c r="E182" s="44" t="s">
        <v>2562</v>
      </c>
      <c r="F182" s="43" t="s">
        <v>92</v>
      </c>
      <c r="G182" s="43">
        <f t="array" ref="G182">INDEX(Dados!$1:$350,MATCH($B182,Dados!$N:$N,0),MATCH(G$1,Dados!$1:$1,0))</f>
        <v>2023</v>
      </c>
      <c r="H182" s="43">
        <f t="array" ref="H182">INDEX(Dados!$1:$350,MATCH($B182,Dados!$N:$N,0),MATCH(H$1,Dados!$1:$1,0))</f>
        <v>3</v>
      </c>
      <c r="I182" s="43">
        <f t="array" ref="I182">INDEX(Dados!$1:$350,MATCH($B182,Dados!$N:$N,0),MATCH(I$1,Dados!$1:$1,0))</f>
        <v>6</v>
      </c>
      <c r="J182" s="43">
        <f t="array" ref="J182">INDEX(Dados!$1:$350,MATCH($B182,Dados!$N:$N,0),MATCH(J$1,Dados!$1:$1,0))</f>
        <v>0</v>
      </c>
      <c r="K182" s="43">
        <f t="array" ref="K182">INDEX(Dados!$1:$350,MATCH($B182,Dados!$N:$N,0),MATCH(K$1,Dados!$1:$1,0))</f>
        <v>2</v>
      </c>
      <c r="L182" s="43">
        <f t="array" ref="L182">INDEX(Dados!$1:$350,MATCH($B182,Dados!$N:$N,0),MATCH(L$1,Dados!$1:$1,0))</f>
        <v>1500</v>
      </c>
      <c r="M182" s="43">
        <f t="array" ref="M182">INDEX(Dados!$1:$350,MATCH($B182,Dados!$N:$N,0),MATCH(M$1,Dados!$1:$1,0))</f>
        <v>2</v>
      </c>
      <c r="N182" s="43">
        <f t="array" ref="N182">INDEX(Dados!$1:$350,MATCH($B182,Dados!$N:$N,0),MATCH(N$1,Dados!$1:$1,0))</f>
        <v>1776</v>
      </c>
      <c r="O182" s="43">
        <f t="array" ref="O182">INDEX(Dados!$1:$350,MATCH($B182,Dados!$N:$N,0),MATCH(O$1,Dados!$1:$1,0))</f>
        <v>2</v>
      </c>
      <c r="P182" s="43">
        <f t="array" ref="P182">INDEX(Dados!$1:$350,MATCH($B182,Dados!$N:$N,0),MATCH(P$1,Dados!$1:$1,0))</f>
        <v>0</v>
      </c>
      <c r="Q182" s="43">
        <f t="array" ref="Q182">INDEX(Dados!$1:$350,MATCH($B182,Dados!$N:$N,0),MATCH(Q$1,Dados!$1:$1,0))</f>
        <v>2</v>
      </c>
      <c r="R182" s="43">
        <f t="array" ref="R182">INDEX(Dados!$1:$350,MATCH($B182,Dados!$N:$N,0),MATCH(R$1,Dados!$1:$1,0))</f>
        <v>0</v>
      </c>
      <c r="S182" s="43">
        <f t="array" ref="S182">INDEX(Dados!$1:$350,MATCH($B182,Dados!$N:$N,0),MATCH(S$1,Dados!$1:$1,0))</f>
        <v>2</v>
      </c>
      <c r="T182" s="43">
        <f t="array" ref="T182">INDEX(Dados!$1:$350,MATCH($B182,Dados!$N:$N,0),MATCH(T$1,Dados!$1:$1,0))</f>
        <v>0</v>
      </c>
      <c r="U182" s="43">
        <f t="array" ref="U182">INDEX(Dados!$1:$350,MATCH($B182,Dados!$N:$N,0),MATCH(U$1,Dados!$1:$1,0))</f>
        <v>2</v>
      </c>
      <c r="V182" s="43">
        <f t="array" ref="V182">INDEX(Dados!$1:$350,MATCH($B182,Dados!$N:$N,0),MATCH(V$1,Dados!$1:$1,0))</f>
        <v>0</v>
      </c>
      <c r="W182" s="43">
        <f t="array" ref="W182">INDEX(Dados!$1:$350,MATCH($B182,Dados!$N:$N,0),MATCH(W$1,Dados!$1:$1,0))</f>
        <v>2</v>
      </c>
      <c r="X182" s="43">
        <f t="array" ref="X182">INDEX(Dados!$1:$350,MATCH($B182,Dados!$N:$N,0),MATCH(X$1,Dados!$1:$1,0))</f>
        <v>1</v>
      </c>
      <c r="Y182" s="43">
        <f t="array" ref="Y182">INDEX(Dados!$1:$350,MATCH($B182,Dados!$N:$N,0),MATCH(Y$1,Dados!$1:$1,0))</f>
        <v>2</v>
      </c>
      <c r="Z182" s="43">
        <f t="array" ref="Z182">INDEX(Dados!$1:$350,MATCH($B182,Dados!$N:$N,0),MATCH(Z$1,Dados!$1:$1,0))</f>
        <v>0</v>
      </c>
      <c r="AA182" s="43">
        <f t="array" ref="AA182">INDEX(Dados!$1:$350,MATCH($B182,Dados!$N:$N,0),MATCH(AA$1,Dados!$1:$1,0))</f>
        <v>2</v>
      </c>
      <c r="AB182" s="45">
        <v>0.0</v>
      </c>
      <c r="AC182" s="45">
        <v>2.0</v>
      </c>
      <c r="AD182" s="43">
        <f t="array" ref="AD182">INDEX(Dados!$1:$350,MATCH($B182,Dados!$N:$N,0),MATCH(AD$1,Dados!$1:$1,0))</f>
        <v>74</v>
      </c>
      <c r="AE182" s="43">
        <f t="array" ref="AE182">INDEX(Dados!$1:$350,MATCH($B182,Dados!$N:$N,0),MATCH(AE$1,Dados!$1:$1,0))</f>
        <v>2</v>
      </c>
      <c r="AF182" s="43">
        <f t="array" ref="AF182">INDEX(Dados!$1:$350,MATCH($B182,Dados!$N:$N,0),MATCH(AF$1,Dados!$1:$1,0))</f>
        <v>302</v>
      </c>
      <c r="AG182" s="43">
        <f t="array" ref="AG182">INDEX(Dados!$1:$350,MATCH($B182,Dados!$N:$N,0),MATCH(AG$1,Dados!$1:$1,0))</f>
        <v>2</v>
      </c>
      <c r="AH182" s="43">
        <f t="array" ref="AH182">INDEX(Dados!$1:$350,MATCH($B182,Dados!$N:$N,0),MATCH(AH$1,Dados!$1:$1,0))</f>
        <v>1123</v>
      </c>
      <c r="AI182" s="43">
        <f t="array" ref="AI182">INDEX(Dados!$1:$350,MATCH($B182,Dados!$N:$N,0),MATCH(AI$1,Dados!$1:$1,0))</f>
        <v>2</v>
      </c>
      <c r="AJ182" s="43">
        <f t="array" ref="AJ182">INDEX(Dados!$1:$350,MATCH($B182,Dados!$N:$N,0),MATCH(AJ$1,Dados!$1:$1,0))</f>
        <v>0</v>
      </c>
      <c r="AK182" s="43">
        <f t="array" ref="AK182">INDEX(Dados!$1:$350,MATCH($B182,Dados!$N:$N,0),MATCH(AK$1,Dados!$1:$1,0))</f>
        <v>2</v>
      </c>
      <c r="AL182" s="3">
        <v>0.0</v>
      </c>
      <c r="AM182" s="3">
        <v>2.0</v>
      </c>
      <c r="AN182" s="43">
        <f t="array" ref="AN182">INDEX(Dados!$1:$350,MATCH($B182,Dados!$N:$N,0),MATCH(AN$1,Dados!$1:$1,0))</f>
        <v>0</v>
      </c>
      <c r="AO182" s="43">
        <f t="array" ref="AO182">INDEX(Dados!$1:$350,MATCH($B182,Dados!$N:$N,0),MATCH(AO$1,Dados!$1:$1,0))</f>
        <v>2</v>
      </c>
      <c r="AP182" s="43">
        <f t="array" ref="AP182">INDEX(Dados!$1:$350,MATCH($B182,Dados!$N:$N,0),MATCH(AP$1,Dados!$1:$1,0))</f>
        <v>103</v>
      </c>
      <c r="AQ182" s="43">
        <f t="array" ref="AQ182">INDEX(Dados!$1:$350,MATCH($B182,Dados!$N:$N,0),MATCH(AQ$1,Dados!$1:$1,0))</f>
        <v>2</v>
      </c>
      <c r="AR182" s="43">
        <f t="array" ref="AR182">INDEX(Dados!$1:$350,MATCH($B182,Dados!$N:$N,0),MATCH(AR$1,Dados!$1:$1,0))</f>
        <v>200</v>
      </c>
      <c r="AS182" s="3">
        <v>2.0</v>
      </c>
      <c r="AT182" s="43">
        <f t="array" ref="AT182">INDEX(Dados!$1:$350,MATCH($B182,Dados!$N:$N,0),MATCH(AT$1,Dados!$1:$1,0))</f>
        <v>0</v>
      </c>
      <c r="AU182" s="43">
        <f t="array" ref="AU182">INDEX(Dados!$1:$350,MATCH($B182,Dados!$N:$N,0),MATCH(AU$1,Dados!$1:$1,0))</f>
        <v>2</v>
      </c>
      <c r="AV182" s="43">
        <f t="array" ref="AV182">INDEX(Dados!$1:$350,MATCH($B182,Dados!$N:$N,0),MATCH(AV$1,Dados!$1:$1,0))</f>
        <v>100</v>
      </c>
      <c r="AW182" s="43">
        <f t="array" ref="AW182">INDEX(Dados!$1:$350,MATCH($B182,Dados!$N:$N,0),MATCH(AW$1,Dados!$1:$1,0))</f>
        <v>2</v>
      </c>
      <c r="AX182" s="43">
        <f t="array" ref="AX182">INDEX(Dados!$1:$350,MATCH($B182,Dados!$N:$N,0),MATCH(AX$1,Dados!$1:$1,0))</f>
        <v>0</v>
      </c>
      <c r="AY182" s="43">
        <f t="array" ref="AY182">INDEX(Dados!$1:$350,MATCH($B182,Dados!$N:$N,0),MATCH(AY$1,Dados!$1:$1,0))</f>
        <v>2</v>
      </c>
      <c r="AZ182" s="43">
        <f t="array" ref="AZ182">INDEX(Dados!$1:$350,MATCH($B182,Dados!$N:$N,0),MATCH(AZ$1,Dados!$1:$1,0))</f>
        <v>2500</v>
      </c>
      <c r="BA182" s="43">
        <f t="array" ref="BA182">INDEX(Dados!$1:$350,MATCH($B182,Dados!$N:$N,0),MATCH(BA$1,Dados!$1:$1,0))</f>
        <v>2</v>
      </c>
      <c r="BB182" s="43">
        <f t="array" ref="BB182">INDEX(Dados!$1:$350,MATCH($B182,Dados!$N:$N,0),MATCH(BB$1,Dados!$1:$1,0))</f>
        <v>5</v>
      </c>
      <c r="BC182" s="43">
        <f t="array" ref="BC182">INDEX(Dados!$1:$350,MATCH($B182,Dados!$N:$N,0),MATCH(BC$1,Dados!$1:$1,0))</f>
        <v>5</v>
      </c>
      <c r="BD182" s="43">
        <f t="array" ref="BD182">INDEX(Dados!$1:$350,MATCH($B182,Dados!$N:$N,0),MATCH(BD$1,Dados!$1:$1,0))</f>
        <v>3</v>
      </c>
      <c r="BE182" s="43">
        <f t="array" ref="BE182">INDEX(Dados!$1:$350,MATCH($B182,Dados!$N:$N,0),MATCH(BE$1,Dados!$1:$1,0))</f>
        <v>0</v>
      </c>
      <c r="BF182" s="43">
        <f t="array" ref="BF182">INDEX(Dados!$1:$350,MATCH($B182,Dados!$N:$N,0),MATCH(BF$1,Dados!$1:$1,0))</f>
        <v>1</v>
      </c>
      <c r="BG182" s="43">
        <f t="array" ref="BG182">INDEX(Dados!$1:$350,MATCH($B182,Dados!$N:$N,0),MATCH(BG$1,Dados!$1:$1,0))</f>
        <v>0</v>
      </c>
      <c r="BH182" s="43">
        <f t="array" ref="BH182">INDEX(Dados!$1:$350,MATCH($B182,Dados!$N:$N,0),MATCH(BH$1,Dados!$1:$1,0))</f>
        <v>2</v>
      </c>
      <c r="BI182" s="43">
        <f t="array" ref="BI182">INDEX(Dados!$1:$350,MATCH($B182,Dados!$N:$N,0),MATCH(BI$1,Dados!$1:$1,0))</f>
        <v>2</v>
      </c>
    </row>
    <row r="183">
      <c r="A183" s="3">
        <v>2.3971407803E10</v>
      </c>
      <c r="B183" s="3" t="s">
        <v>1256</v>
      </c>
      <c r="C183" s="3" t="s">
        <v>1255</v>
      </c>
      <c r="D183" s="43">
        <f t="array" ref="D183">INDEX(Dados!$1:$350,MATCH($B183,Dados!$N:$N,0),MATCH(D$1,Dados!$1:$1,0))</f>
        <v>22</v>
      </c>
      <c r="E183" s="44" t="s">
        <v>2562</v>
      </c>
      <c r="F183" s="43" t="s">
        <v>92</v>
      </c>
      <c r="G183" s="43">
        <f t="array" ref="G183">INDEX(Dados!$1:$350,MATCH($B183,Dados!$N:$N,0),MATCH(G$1,Dados!$1:$1,0))</f>
        <v>2023</v>
      </c>
      <c r="H183" s="43">
        <f t="array" ref="H183">INDEX(Dados!$1:$350,MATCH($B183,Dados!$N:$N,0),MATCH(H$1,Dados!$1:$1,0))</f>
        <v>6</v>
      </c>
      <c r="I183" s="43">
        <f t="array" ref="I183">INDEX(Dados!$1:$350,MATCH($B183,Dados!$N:$N,0),MATCH(I$1,Dados!$1:$1,0))</f>
        <v>12</v>
      </c>
      <c r="J183" s="43">
        <f t="array" ref="J183">INDEX(Dados!$1:$350,MATCH($B183,Dados!$N:$N,0),MATCH(J$1,Dados!$1:$1,0))</f>
        <v>650</v>
      </c>
      <c r="K183" s="43">
        <f t="array" ref="K183">INDEX(Dados!$1:$350,MATCH($B183,Dados!$N:$N,0),MATCH(K$1,Dados!$1:$1,0))</f>
        <v>2</v>
      </c>
      <c r="L183" s="43">
        <f t="array" ref="L183">INDEX(Dados!$1:$350,MATCH($B183,Dados!$N:$N,0),MATCH(L$1,Dados!$1:$1,0))</f>
        <v>2040</v>
      </c>
      <c r="M183" s="43">
        <f t="array" ref="M183">INDEX(Dados!$1:$350,MATCH($B183,Dados!$N:$N,0),MATCH(M$1,Dados!$1:$1,0))</f>
        <v>2</v>
      </c>
      <c r="N183" s="43">
        <f t="array" ref="N183">INDEX(Dados!$1:$350,MATCH($B183,Dados!$N:$N,0),MATCH(N$1,Dados!$1:$1,0))</f>
        <v>1458</v>
      </c>
      <c r="O183" s="43">
        <f t="array" ref="O183">INDEX(Dados!$1:$350,MATCH($B183,Dados!$N:$N,0),MATCH(O$1,Dados!$1:$1,0))</f>
        <v>2</v>
      </c>
      <c r="P183" s="43">
        <f t="array" ref="P183">INDEX(Dados!$1:$350,MATCH($B183,Dados!$N:$N,0),MATCH(P$1,Dados!$1:$1,0))</f>
        <v>0</v>
      </c>
      <c r="Q183" s="43">
        <f t="array" ref="Q183">INDEX(Dados!$1:$350,MATCH($B183,Dados!$N:$N,0),MATCH(Q$1,Dados!$1:$1,0))</f>
        <v>2</v>
      </c>
      <c r="R183" s="43">
        <f t="array" ref="R183">INDEX(Dados!$1:$350,MATCH($B183,Dados!$N:$N,0),MATCH(R$1,Dados!$1:$1,0))</f>
        <v>0</v>
      </c>
      <c r="S183" s="43">
        <f t="array" ref="S183">INDEX(Dados!$1:$350,MATCH($B183,Dados!$N:$N,0),MATCH(S$1,Dados!$1:$1,0))</f>
        <v>2</v>
      </c>
      <c r="T183" s="43">
        <f t="array" ref="T183">INDEX(Dados!$1:$350,MATCH($B183,Dados!$N:$N,0),MATCH(T$1,Dados!$1:$1,0))</f>
        <v>0</v>
      </c>
      <c r="U183" s="43">
        <f t="array" ref="U183">INDEX(Dados!$1:$350,MATCH($B183,Dados!$N:$N,0),MATCH(U$1,Dados!$1:$1,0))</f>
        <v>2</v>
      </c>
      <c r="V183" s="43">
        <f t="array" ref="V183">INDEX(Dados!$1:$350,MATCH($B183,Dados!$N:$N,0),MATCH(V$1,Dados!$1:$1,0))</f>
        <v>0</v>
      </c>
      <c r="W183" s="43">
        <f t="array" ref="W183">INDEX(Dados!$1:$350,MATCH($B183,Dados!$N:$N,0),MATCH(W$1,Dados!$1:$1,0))</f>
        <v>2</v>
      </c>
      <c r="X183" s="43">
        <f t="array" ref="X183">INDEX(Dados!$1:$350,MATCH($B183,Dados!$N:$N,0),MATCH(X$1,Dados!$1:$1,0))</f>
        <v>1</v>
      </c>
      <c r="Y183" s="43">
        <f t="array" ref="Y183">INDEX(Dados!$1:$350,MATCH($B183,Dados!$N:$N,0),MATCH(Y$1,Dados!$1:$1,0))</f>
        <v>2</v>
      </c>
      <c r="Z183" s="43">
        <f t="array" ref="Z183">INDEX(Dados!$1:$350,MATCH($B183,Dados!$N:$N,0),MATCH(Z$1,Dados!$1:$1,0))</f>
        <v>0</v>
      </c>
      <c r="AA183" s="43">
        <f t="array" ref="AA183">INDEX(Dados!$1:$350,MATCH($B183,Dados!$N:$N,0),MATCH(AA$1,Dados!$1:$1,0))</f>
        <v>2</v>
      </c>
      <c r="AB183" s="45">
        <v>0.0</v>
      </c>
      <c r="AC183" s="45">
        <v>2.0</v>
      </c>
      <c r="AD183" s="43">
        <f t="array" ref="AD183">INDEX(Dados!$1:$350,MATCH($B183,Dados!$N:$N,0),MATCH(AD$1,Dados!$1:$1,0))</f>
        <v>400</v>
      </c>
      <c r="AE183" s="43">
        <f t="array" ref="AE183">INDEX(Dados!$1:$350,MATCH($B183,Dados!$N:$N,0),MATCH(AE$1,Dados!$1:$1,0))</f>
        <v>2</v>
      </c>
      <c r="AF183" s="43">
        <f t="array" ref="AF183">INDEX(Dados!$1:$350,MATCH($B183,Dados!$N:$N,0),MATCH(AF$1,Dados!$1:$1,0))</f>
        <v>420</v>
      </c>
      <c r="AG183" s="43">
        <f t="array" ref="AG183">INDEX(Dados!$1:$350,MATCH($B183,Dados!$N:$N,0),MATCH(AG$1,Dados!$1:$1,0))</f>
        <v>2</v>
      </c>
      <c r="AH183" s="43">
        <f t="array" ref="AH183">INDEX(Dados!$1:$350,MATCH($B183,Dados!$N:$N,0),MATCH(AH$1,Dados!$1:$1,0))</f>
        <v>0</v>
      </c>
      <c r="AI183" s="43">
        <f t="array" ref="AI183">INDEX(Dados!$1:$350,MATCH($B183,Dados!$N:$N,0),MATCH(AI$1,Dados!$1:$1,0))</f>
        <v>2</v>
      </c>
      <c r="AJ183" s="43">
        <f t="array" ref="AJ183">INDEX(Dados!$1:$350,MATCH($B183,Dados!$N:$N,0),MATCH(AJ$1,Dados!$1:$1,0))</f>
        <v>0</v>
      </c>
      <c r="AK183" s="43">
        <f t="array" ref="AK183">INDEX(Dados!$1:$350,MATCH($B183,Dados!$N:$N,0),MATCH(AK$1,Dados!$1:$1,0))</f>
        <v>2</v>
      </c>
      <c r="AL183" s="3">
        <v>0.0</v>
      </c>
      <c r="AM183" s="3">
        <v>2.0</v>
      </c>
      <c r="AN183" s="43">
        <f t="array" ref="AN183">INDEX(Dados!$1:$350,MATCH($B183,Dados!$N:$N,0),MATCH(AN$1,Dados!$1:$1,0))</f>
        <v>0</v>
      </c>
      <c r="AO183" s="43">
        <f t="array" ref="AO183">INDEX(Dados!$1:$350,MATCH($B183,Dados!$N:$N,0),MATCH(AO$1,Dados!$1:$1,0))</f>
        <v>2</v>
      </c>
      <c r="AP183" s="43">
        <f t="array" ref="AP183">INDEX(Dados!$1:$350,MATCH($B183,Dados!$N:$N,0),MATCH(AP$1,Dados!$1:$1,0))</f>
        <v>100</v>
      </c>
      <c r="AQ183" s="43">
        <f t="array" ref="AQ183">INDEX(Dados!$1:$350,MATCH($B183,Dados!$N:$N,0),MATCH(AQ$1,Dados!$1:$1,0))</f>
        <v>2</v>
      </c>
      <c r="AR183" s="43">
        <f t="array" ref="AR183">INDEX(Dados!$1:$350,MATCH($B183,Dados!$N:$N,0),MATCH(AR$1,Dados!$1:$1,0))</f>
        <v>150</v>
      </c>
      <c r="AS183" s="3">
        <v>2.0</v>
      </c>
      <c r="AT183" s="43">
        <f t="array" ref="AT183">INDEX(Dados!$1:$350,MATCH($B183,Dados!$N:$N,0),MATCH(AT$1,Dados!$1:$1,0))</f>
        <v>0</v>
      </c>
      <c r="AU183" s="43">
        <f t="array" ref="AU183">INDEX(Dados!$1:$350,MATCH($B183,Dados!$N:$N,0),MATCH(AU$1,Dados!$1:$1,0))</f>
        <v>2</v>
      </c>
      <c r="AV183" s="43">
        <f t="array" ref="AV183">INDEX(Dados!$1:$350,MATCH($B183,Dados!$N:$N,0),MATCH(AV$1,Dados!$1:$1,0))</f>
        <v>0</v>
      </c>
      <c r="AW183" s="43">
        <f t="array" ref="AW183">INDEX(Dados!$1:$350,MATCH($B183,Dados!$N:$N,0),MATCH(AW$1,Dados!$1:$1,0))</f>
        <v>2</v>
      </c>
      <c r="AX183" s="43">
        <f t="array" ref="AX183">INDEX(Dados!$1:$350,MATCH($B183,Dados!$N:$N,0),MATCH(AX$1,Dados!$1:$1,0))</f>
        <v>0</v>
      </c>
      <c r="AY183" s="43">
        <f t="array" ref="AY183">INDEX(Dados!$1:$350,MATCH($B183,Dados!$N:$N,0),MATCH(AY$1,Dados!$1:$1,0))</f>
        <v>2</v>
      </c>
      <c r="AZ183" s="43">
        <f t="array" ref="AZ183">INDEX(Dados!$1:$350,MATCH($B183,Dados!$N:$N,0),MATCH(AZ$1,Dados!$1:$1,0))</f>
        <v>0</v>
      </c>
      <c r="BA183" s="43">
        <f t="array" ref="BA183">INDEX(Dados!$1:$350,MATCH($B183,Dados!$N:$N,0),MATCH(BA$1,Dados!$1:$1,0))</f>
        <v>2</v>
      </c>
      <c r="BB183" s="43">
        <f t="array" ref="BB183">INDEX(Dados!$1:$350,MATCH($B183,Dados!$N:$N,0),MATCH(BB$1,Dados!$1:$1,0))</f>
        <v>5</v>
      </c>
      <c r="BC183" s="43">
        <f t="array" ref="BC183">INDEX(Dados!$1:$350,MATCH($B183,Dados!$N:$N,0),MATCH(BC$1,Dados!$1:$1,0))</f>
        <v>7</v>
      </c>
      <c r="BD183" s="43">
        <f t="array" ref="BD183">INDEX(Dados!$1:$350,MATCH($B183,Dados!$N:$N,0),MATCH(BD$1,Dados!$1:$1,0))</f>
        <v>3</v>
      </c>
      <c r="BE183" s="43">
        <f t="array" ref="BE183">INDEX(Dados!$1:$350,MATCH($B183,Dados!$N:$N,0),MATCH(BE$1,Dados!$1:$1,0))</f>
        <v>0</v>
      </c>
      <c r="BF183" s="43">
        <f t="array" ref="BF183">INDEX(Dados!$1:$350,MATCH($B183,Dados!$N:$N,0),MATCH(BF$1,Dados!$1:$1,0))</f>
        <v>0</v>
      </c>
      <c r="BG183" s="43">
        <f t="array" ref="BG183">INDEX(Dados!$1:$350,MATCH($B183,Dados!$N:$N,0),MATCH(BG$1,Dados!$1:$1,0))</f>
        <v>0</v>
      </c>
      <c r="BH183" s="43">
        <f t="array" ref="BH183">INDEX(Dados!$1:$350,MATCH($B183,Dados!$N:$N,0),MATCH(BH$1,Dados!$1:$1,0))</f>
        <v>1</v>
      </c>
      <c r="BI183" s="43">
        <f t="array" ref="BI183">INDEX(Dados!$1:$350,MATCH($B183,Dados!$N:$N,0),MATCH(BI$1,Dados!$1:$1,0))</f>
        <v>1</v>
      </c>
    </row>
    <row r="184">
      <c r="A184" s="3">
        <v>5.0769322867E10</v>
      </c>
      <c r="B184" s="3" t="s">
        <v>612</v>
      </c>
      <c r="C184" s="3" t="s">
        <v>611</v>
      </c>
      <c r="D184" s="43">
        <f t="array" ref="D184">INDEX(Dados!$1:$350,MATCH($B184,Dados!$N:$N,0),MATCH(D$1,Dados!$1:$1,0))</f>
        <v>19</v>
      </c>
      <c r="E184" s="44" t="s">
        <v>2562</v>
      </c>
      <c r="F184" s="43" t="s">
        <v>92</v>
      </c>
      <c r="G184" s="43">
        <f t="array" ref="G184">INDEX(Dados!$1:$350,MATCH($B184,Dados!$N:$N,0),MATCH(G$1,Dados!$1:$1,0))</f>
        <v>2022</v>
      </c>
      <c r="H184" s="43">
        <f t="array" ref="H184">INDEX(Dados!$1:$350,MATCH($B184,Dados!$N:$N,0),MATCH(H$1,Dados!$1:$1,0))</f>
        <v>4</v>
      </c>
      <c r="I184" s="43">
        <f t="array" ref="I184">INDEX(Dados!$1:$350,MATCH($B184,Dados!$N:$N,0),MATCH(I$1,Dados!$1:$1,0))</f>
        <v>8</v>
      </c>
      <c r="J184" s="43">
        <f t="array" ref="J184">INDEX(Dados!$1:$350,MATCH($B184,Dados!$N:$N,0),MATCH(J$1,Dados!$1:$1,0))</f>
        <v>675</v>
      </c>
      <c r="K184" s="43">
        <f t="array" ref="K184">INDEX(Dados!$1:$350,MATCH($B184,Dados!$N:$N,0),MATCH(K$1,Dados!$1:$1,0))</f>
        <v>2</v>
      </c>
      <c r="L184" s="43">
        <f t="array" ref="L184">INDEX(Dados!$1:$350,MATCH($B184,Dados!$N:$N,0),MATCH(L$1,Dados!$1:$1,0))</f>
        <v>3908</v>
      </c>
      <c r="M184" s="43">
        <f t="array" ref="M184">INDEX(Dados!$1:$350,MATCH($B184,Dados!$N:$N,0),MATCH(M$1,Dados!$1:$1,0))</f>
        <v>2</v>
      </c>
      <c r="N184" s="43">
        <f t="array" ref="N184">INDEX(Dados!$1:$350,MATCH($B184,Dados!$N:$N,0),MATCH(N$1,Dados!$1:$1,0))</f>
        <v>0</v>
      </c>
      <c r="O184" s="43">
        <f t="array" ref="O184">INDEX(Dados!$1:$350,MATCH($B184,Dados!$N:$N,0),MATCH(O$1,Dados!$1:$1,0))</f>
        <v>2</v>
      </c>
      <c r="P184" s="43">
        <f t="array" ref="P184">INDEX(Dados!$1:$350,MATCH($B184,Dados!$N:$N,0),MATCH(P$1,Dados!$1:$1,0))</f>
        <v>0</v>
      </c>
      <c r="Q184" s="43">
        <f t="array" ref="Q184">INDEX(Dados!$1:$350,MATCH($B184,Dados!$N:$N,0),MATCH(Q$1,Dados!$1:$1,0))</f>
        <v>2</v>
      </c>
      <c r="R184" s="43">
        <f t="array" ref="R184">INDEX(Dados!$1:$350,MATCH($B184,Dados!$N:$N,0),MATCH(R$1,Dados!$1:$1,0))</f>
        <v>0</v>
      </c>
      <c r="S184" s="43">
        <f t="array" ref="S184">INDEX(Dados!$1:$350,MATCH($B184,Dados!$N:$N,0),MATCH(S$1,Dados!$1:$1,0))</f>
        <v>2</v>
      </c>
      <c r="T184" s="43">
        <f t="array" ref="T184">INDEX(Dados!$1:$350,MATCH($B184,Dados!$N:$N,0),MATCH(T$1,Dados!$1:$1,0))</f>
        <v>0</v>
      </c>
      <c r="U184" s="43">
        <f t="array" ref="U184">INDEX(Dados!$1:$350,MATCH($B184,Dados!$N:$N,0),MATCH(U$1,Dados!$1:$1,0))</f>
        <v>2</v>
      </c>
      <c r="V184" s="43">
        <f t="array" ref="V184">INDEX(Dados!$1:$350,MATCH($B184,Dados!$N:$N,0),MATCH(V$1,Dados!$1:$1,0))</f>
        <v>0</v>
      </c>
      <c r="W184" s="43">
        <f t="array" ref="W184">INDEX(Dados!$1:$350,MATCH($B184,Dados!$N:$N,0),MATCH(W$1,Dados!$1:$1,0))</f>
        <v>2</v>
      </c>
      <c r="X184" s="43">
        <f t="array" ref="X184">INDEX(Dados!$1:$350,MATCH($B184,Dados!$N:$N,0),MATCH(X$1,Dados!$1:$1,0))</f>
        <v>1</v>
      </c>
      <c r="Y184" s="43">
        <f t="array" ref="Y184">INDEX(Dados!$1:$350,MATCH($B184,Dados!$N:$N,0),MATCH(Y$1,Dados!$1:$1,0))</f>
        <v>2</v>
      </c>
      <c r="Z184" s="43">
        <f t="array" ref="Z184">INDEX(Dados!$1:$350,MATCH($B184,Dados!$N:$N,0),MATCH(Z$1,Dados!$1:$1,0))</f>
        <v>0</v>
      </c>
      <c r="AA184" s="43">
        <f t="array" ref="AA184">INDEX(Dados!$1:$350,MATCH($B184,Dados!$N:$N,0),MATCH(AA$1,Dados!$1:$1,0))</f>
        <v>2</v>
      </c>
      <c r="AB184" s="45">
        <v>0.0</v>
      </c>
      <c r="AC184" s="45">
        <v>2.0</v>
      </c>
      <c r="AD184" s="43">
        <f t="array" ref="AD184">INDEX(Dados!$1:$350,MATCH($B184,Dados!$N:$N,0),MATCH(AD$1,Dados!$1:$1,0))</f>
        <v>67</v>
      </c>
      <c r="AE184" s="43">
        <f t="array" ref="AE184">INDEX(Dados!$1:$350,MATCH($B184,Dados!$N:$N,0),MATCH(AE$1,Dados!$1:$1,0))</f>
        <v>2</v>
      </c>
      <c r="AF184" s="43">
        <f t="array" ref="AF184">INDEX(Dados!$1:$350,MATCH($B184,Dados!$N:$N,0),MATCH(AF$1,Dados!$1:$1,0))</f>
        <v>160</v>
      </c>
      <c r="AG184" s="43">
        <f t="array" ref="AG184">INDEX(Dados!$1:$350,MATCH($B184,Dados!$N:$N,0),MATCH(AG$1,Dados!$1:$1,0))</f>
        <v>2</v>
      </c>
      <c r="AH184" s="43">
        <f t="array" ref="AH184">INDEX(Dados!$1:$350,MATCH($B184,Dados!$N:$N,0),MATCH(AH$1,Dados!$1:$1,0))</f>
        <v>1839</v>
      </c>
      <c r="AI184" s="43">
        <f t="array" ref="AI184">INDEX(Dados!$1:$350,MATCH($B184,Dados!$N:$N,0),MATCH(AI$1,Dados!$1:$1,0))</f>
        <v>2</v>
      </c>
      <c r="AJ184" s="43">
        <f t="array" ref="AJ184">INDEX(Dados!$1:$350,MATCH($B184,Dados!$N:$N,0),MATCH(AJ$1,Dados!$1:$1,0))</f>
        <v>2289</v>
      </c>
      <c r="AK184" s="43">
        <f t="array" ref="AK184">INDEX(Dados!$1:$350,MATCH($B184,Dados!$N:$N,0),MATCH(AK$1,Dados!$1:$1,0))</f>
        <v>2</v>
      </c>
      <c r="AL184" s="3">
        <v>0.0</v>
      </c>
      <c r="AM184" s="3">
        <v>2.0</v>
      </c>
      <c r="AN184" s="43">
        <f t="array" ref="AN184">INDEX(Dados!$1:$350,MATCH($B184,Dados!$N:$N,0),MATCH(AN$1,Dados!$1:$1,0))</f>
        <v>144</v>
      </c>
      <c r="AO184" s="43">
        <f t="array" ref="AO184">INDEX(Dados!$1:$350,MATCH($B184,Dados!$N:$N,0),MATCH(AO$1,Dados!$1:$1,0))</f>
        <v>2</v>
      </c>
      <c r="AP184" s="43">
        <f t="array" ref="AP184">INDEX(Dados!$1:$350,MATCH($B184,Dados!$N:$N,0),MATCH(AP$1,Dados!$1:$1,0))</f>
        <v>124</v>
      </c>
      <c r="AQ184" s="43">
        <f t="array" ref="AQ184">INDEX(Dados!$1:$350,MATCH($B184,Dados!$N:$N,0),MATCH(AQ$1,Dados!$1:$1,0))</f>
        <v>2</v>
      </c>
      <c r="AR184" s="43">
        <f t="array" ref="AR184">INDEX(Dados!$1:$350,MATCH($B184,Dados!$N:$N,0),MATCH(AR$1,Dados!$1:$1,0))</f>
        <v>250</v>
      </c>
      <c r="AS184" s="3">
        <v>2.0</v>
      </c>
      <c r="AT184" s="43">
        <f t="array" ref="AT184">INDEX(Dados!$1:$350,MATCH($B184,Dados!$N:$N,0),MATCH(AT$1,Dados!$1:$1,0))</f>
        <v>0</v>
      </c>
      <c r="AU184" s="43">
        <f t="array" ref="AU184">INDEX(Dados!$1:$350,MATCH($B184,Dados!$N:$N,0),MATCH(AU$1,Dados!$1:$1,0))</f>
        <v>2</v>
      </c>
      <c r="AV184" s="43">
        <f t="array" ref="AV184">INDEX(Dados!$1:$350,MATCH($B184,Dados!$N:$N,0),MATCH(AV$1,Dados!$1:$1,0))</f>
        <v>0</v>
      </c>
      <c r="AW184" s="43">
        <f t="array" ref="AW184">INDEX(Dados!$1:$350,MATCH($B184,Dados!$N:$N,0),MATCH(AW$1,Dados!$1:$1,0))</f>
        <v>2</v>
      </c>
      <c r="AX184" s="43">
        <f t="array" ref="AX184">INDEX(Dados!$1:$350,MATCH($B184,Dados!$N:$N,0),MATCH(AX$1,Dados!$1:$1,0))</f>
        <v>0</v>
      </c>
      <c r="AY184" s="43">
        <f t="array" ref="AY184">INDEX(Dados!$1:$350,MATCH($B184,Dados!$N:$N,0),MATCH(AY$1,Dados!$1:$1,0))</f>
        <v>2</v>
      </c>
      <c r="AZ184" s="43">
        <f t="array" ref="AZ184">INDEX(Dados!$1:$350,MATCH($B184,Dados!$N:$N,0),MATCH(AZ$1,Dados!$1:$1,0))</f>
        <v>400</v>
      </c>
      <c r="BA184" s="43">
        <f t="array" ref="BA184">INDEX(Dados!$1:$350,MATCH($B184,Dados!$N:$N,0),MATCH(BA$1,Dados!$1:$1,0))</f>
        <v>2</v>
      </c>
      <c r="BB184" s="43">
        <f t="array" ref="BB184">INDEX(Dados!$1:$350,MATCH($B184,Dados!$N:$N,0),MATCH(BB$1,Dados!$1:$1,0))</f>
        <v>7</v>
      </c>
      <c r="BC184" s="43">
        <f t="array" ref="BC184">INDEX(Dados!$1:$350,MATCH($B184,Dados!$N:$N,0),MATCH(BC$1,Dados!$1:$1,0))</f>
        <v>5</v>
      </c>
      <c r="BD184" s="43">
        <f t="array" ref="BD184">INDEX(Dados!$1:$350,MATCH($B184,Dados!$N:$N,0),MATCH(BD$1,Dados!$1:$1,0))</f>
        <v>1</v>
      </c>
      <c r="BE184" s="43">
        <f t="array" ref="BE184">INDEX(Dados!$1:$350,MATCH($B184,Dados!$N:$N,0),MATCH(BE$1,Dados!$1:$1,0))</f>
        <v>0</v>
      </c>
      <c r="BF184" s="43">
        <f t="array" ref="BF184">INDEX(Dados!$1:$350,MATCH($B184,Dados!$N:$N,0),MATCH(BF$1,Dados!$1:$1,0))</f>
        <v>1</v>
      </c>
      <c r="BG184" s="43">
        <f t="array" ref="BG184">INDEX(Dados!$1:$350,MATCH($B184,Dados!$N:$N,0),MATCH(BG$1,Dados!$1:$1,0))</f>
        <v>0</v>
      </c>
      <c r="BH184" s="43">
        <f t="array" ref="BH184">INDEX(Dados!$1:$350,MATCH($B184,Dados!$N:$N,0),MATCH(BH$1,Dados!$1:$1,0))</f>
        <v>2</v>
      </c>
      <c r="BI184" s="43">
        <f t="array" ref="BI184">INDEX(Dados!$1:$350,MATCH($B184,Dados!$N:$N,0),MATCH(BI$1,Dados!$1:$1,0))</f>
        <v>2</v>
      </c>
    </row>
    <row r="185">
      <c r="A185" s="3">
        <v>3.7744938801E10</v>
      </c>
      <c r="B185" s="3" t="s">
        <v>1318</v>
      </c>
      <c r="C185" s="3" t="s">
        <v>1317</v>
      </c>
      <c r="D185" s="43">
        <f t="array" ref="D185">INDEX(Dados!$1:$350,MATCH($B185,Dados!$N:$N,0),MATCH(D$1,Dados!$1:$1,0))</f>
        <v>17</v>
      </c>
      <c r="E185" s="44" t="s">
        <v>2562</v>
      </c>
      <c r="F185" s="43" t="s">
        <v>92</v>
      </c>
      <c r="G185" s="43">
        <f t="array" ref="G185">INDEX(Dados!$1:$350,MATCH($B185,Dados!$N:$N,0),MATCH(G$1,Dados!$1:$1,0))</f>
        <v>2022</v>
      </c>
      <c r="H185" s="43">
        <f t="array" ref="H185">INDEX(Dados!$1:$350,MATCH($B185,Dados!$N:$N,0),MATCH(H$1,Dados!$1:$1,0))</f>
        <v>3</v>
      </c>
      <c r="I185" s="43">
        <f t="array" ref="I185">INDEX(Dados!$1:$350,MATCH($B185,Dados!$N:$N,0),MATCH(I$1,Dados!$1:$1,0))</f>
        <v>6</v>
      </c>
      <c r="J185" s="43">
        <f t="array" ref="J185">INDEX(Dados!$1:$350,MATCH($B185,Dados!$N:$N,0),MATCH(J$1,Dados!$1:$1,0))</f>
        <v>0</v>
      </c>
      <c r="K185" s="43">
        <f t="array" ref="K185">INDEX(Dados!$1:$350,MATCH($B185,Dados!$N:$N,0),MATCH(K$1,Dados!$1:$1,0))</f>
        <v>2</v>
      </c>
      <c r="L185" s="43">
        <f t="array" ref="L185">INDEX(Dados!$1:$350,MATCH($B185,Dados!$N:$N,0),MATCH(L$1,Dados!$1:$1,0))</f>
        <v>5761</v>
      </c>
      <c r="M185" s="43">
        <f t="array" ref="M185">INDEX(Dados!$1:$350,MATCH($B185,Dados!$N:$N,0),MATCH(M$1,Dados!$1:$1,0))</f>
        <v>2</v>
      </c>
      <c r="N185" s="43">
        <f t="array" ref="N185">INDEX(Dados!$1:$350,MATCH($B185,Dados!$N:$N,0),MATCH(N$1,Dados!$1:$1,0))</f>
        <v>0</v>
      </c>
      <c r="O185" s="43">
        <f t="array" ref="O185">INDEX(Dados!$1:$350,MATCH($B185,Dados!$N:$N,0),MATCH(O$1,Dados!$1:$1,0))</f>
        <v>2</v>
      </c>
      <c r="P185" s="43">
        <f t="array" ref="P185">INDEX(Dados!$1:$350,MATCH($B185,Dados!$N:$N,0),MATCH(P$1,Dados!$1:$1,0))</f>
        <v>0</v>
      </c>
      <c r="Q185" s="43">
        <f t="array" ref="Q185">INDEX(Dados!$1:$350,MATCH($B185,Dados!$N:$N,0),MATCH(Q$1,Dados!$1:$1,0))</f>
        <v>2</v>
      </c>
      <c r="R185" s="43">
        <f t="array" ref="R185">INDEX(Dados!$1:$350,MATCH($B185,Dados!$N:$N,0),MATCH(R$1,Dados!$1:$1,0))</f>
        <v>0</v>
      </c>
      <c r="S185" s="43">
        <f t="array" ref="S185">INDEX(Dados!$1:$350,MATCH($B185,Dados!$N:$N,0),MATCH(S$1,Dados!$1:$1,0))</f>
        <v>2</v>
      </c>
      <c r="T185" s="43">
        <f t="array" ref="T185">INDEX(Dados!$1:$350,MATCH($B185,Dados!$N:$N,0),MATCH(T$1,Dados!$1:$1,0))</f>
        <v>0</v>
      </c>
      <c r="U185" s="43">
        <f t="array" ref="U185">INDEX(Dados!$1:$350,MATCH($B185,Dados!$N:$N,0),MATCH(U$1,Dados!$1:$1,0))</f>
        <v>2</v>
      </c>
      <c r="V185" s="43">
        <f t="array" ref="V185">INDEX(Dados!$1:$350,MATCH($B185,Dados!$N:$N,0),MATCH(V$1,Dados!$1:$1,0))</f>
        <v>0</v>
      </c>
      <c r="W185" s="43">
        <f t="array" ref="W185">INDEX(Dados!$1:$350,MATCH($B185,Dados!$N:$N,0),MATCH(W$1,Dados!$1:$1,0))</f>
        <v>2</v>
      </c>
      <c r="X185" s="43">
        <f t="array" ref="X185">INDEX(Dados!$1:$350,MATCH($B185,Dados!$N:$N,0),MATCH(X$1,Dados!$1:$1,0))</f>
        <v>1</v>
      </c>
      <c r="Y185" s="43">
        <f t="array" ref="Y185">INDEX(Dados!$1:$350,MATCH($B185,Dados!$N:$N,0),MATCH(Y$1,Dados!$1:$1,0))</f>
        <v>2</v>
      </c>
      <c r="Z185" s="43">
        <f t="array" ref="Z185">INDEX(Dados!$1:$350,MATCH($B185,Dados!$N:$N,0),MATCH(Z$1,Dados!$1:$1,0))</f>
        <v>0</v>
      </c>
      <c r="AA185" s="43">
        <f t="array" ref="AA185">INDEX(Dados!$1:$350,MATCH($B185,Dados!$N:$N,0),MATCH(AA$1,Dados!$1:$1,0))</f>
        <v>2</v>
      </c>
      <c r="AB185" s="45">
        <v>0.0</v>
      </c>
      <c r="AC185" s="45">
        <v>2.0</v>
      </c>
      <c r="AD185" s="43">
        <f t="array" ref="AD185">INDEX(Dados!$1:$350,MATCH($B185,Dados!$N:$N,0),MATCH(AD$1,Dados!$1:$1,0))</f>
        <v>0</v>
      </c>
      <c r="AE185" s="43">
        <f t="array" ref="AE185">INDEX(Dados!$1:$350,MATCH($B185,Dados!$N:$N,0),MATCH(AE$1,Dados!$1:$1,0))</f>
        <v>2</v>
      </c>
      <c r="AF185" s="43">
        <f t="array" ref="AF185">INDEX(Dados!$1:$350,MATCH($B185,Dados!$N:$N,0),MATCH(AF$1,Dados!$1:$1,0))</f>
        <v>162</v>
      </c>
      <c r="AG185" s="43">
        <f t="array" ref="AG185">INDEX(Dados!$1:$350,MATCH($B185,Dados!$N:$N,0),MATCH(AG$1,Dados!$1:$1,0))</f>
        <v>2</v>
      </c>
      <c r="AH185" s="43">
        <f t="array" ref="AH185">INDEX(Dados!$1:$350,MATCH($B185,Dados!$N:$N,0),MATCH(AH$1,Dados!$1:$1,0))</f>
        <v>830</v>
      </c>
      <c r="AI185" s="43">
        <f t="array" ref="AI185">INDEX(Dados!$1:$350,MATCH($B185,Dados!$N:$N,0),MATCH(AI$1,Dados!$1:$1,0))</f>
        <v>2</v>
      </c>
      <c r="AJ185" s="43">
        <f t="array" ref="AJ185">INDEX(Dados!$1:$350,MATCH($B185,Dados!$N:$N,0),MATCH(AJ$1,Dados!$1:$1,0))</f>
        <v>0</v>
      </c>
      <c r="AK185" s="43">
        <f t="array" ref="AK185">INDEX(Dados!$1:$350,MATCH($B185,Dados!$N:$N,0),MATCH(AK$1,Dados!$1:$1,0))</f>
        <v>2</v>
      </c>
      <c r="AL185" s="3">
        <v>0.0</v>
      </c>
      <c r="AM185" s="3">
        <v>2.0</v>
      </c>
      <c r="AN185" s="43">
        <f t="array" ref="AN185">INDEX(Dados!$1:$350,MATCH($B185,Dados!$N:$N,0),MATCH(AN$1,Dados!$1:$1,0))</f>
        <v>82</v>
      </c>
      <c r="AO185" s="43">
        <f t="array" ref="AO185">INDEX(Dados!$1:$350,MATCH($B185,Dados!$N:$N,0),MATCH(AO$1,Dados!$1:$1,0))</f>
        <v>2</v>
      </c>
      <c r="AP185" s="43">
        <f t="array" ref="AP185">INDEX(Dados!$1:$350,MATCH($B185,Dados!$N:$N,0),MATCH(AP$1,Dados!$1:$1,0))</f>
        <v>98</v>
      </c>
      <c r="AQ185" s="43">
        <f t="array" ref="AQ185">INDEX(Dados!$1:$350,MATCH($B185,Dados!$N:$N,0),MATCH(AQ$1,Dados!$1:$1,0))</f>
        <v>2</v>
      </c>
      <c r="AR185" s="43">
        <f t="array" ref="AR185">INDEX(Dados!$1:$350,MATCH($B185,Dados!$N:$N,0),MATCH(AR$1,Dados!$1:$1,0))</f>
        <v>84</v>
      </c>
      <c r="AS185" s="3">
        <v>2.0</v>
      </c>
      <c r="AT185" s="43">
        <f t="array" ref="AT185">INDEX(Dados!$1:$350,MATCH($B185,Dados!$N:$N,0),MATCH(AT$1,Dados!$1:$1,0))</f>
        <v>0</v>
      </c>
      <c r="AU185" s="43">
        <f t="array" ref="AU185">INDEX(Dados!$1:$350,MATCH($B185,Dados!$N:$N,0),MATCH(AU$1,Dados!$1:$1,0))</f>
        <v>2</v>
      </c>
      <c r="AV185" s="43">
        <f t="array" ref="AV185">INDEX(Dados!$1:$350,MATCH($B185,Dados!$N:$N,0),MATCH(AV$1,Dados!$1:$1,0))</f>
        <v>0</v>
      </c>
      <c r="AW185" s="43">
        <f t="array" ref="AW185">INDEX(Dados!$1:$350,MATCH($B185,Dados!$N:$N,0),MATCH(AW$1,Dados!$1:$1,0))</f>
        <v>2</v>
      </c>
      <c r="AX185" s="43">
        <f t="array" ref="AX185">INDEX(Dados!$1:$350,MATCH($B185,Dados!$N:$N,0),MATCH(AX$1,Dados!$1:$1,0))</f>
        <v>0</v>
      </c>
      <c r="AY185" s="43">
        <f t="array" ref="AY185">INDEX(Dados!$1:$350,MATCH($B185,Dados!$N:$N,0),MATCH(AY$1,Dados!$1:$1,0))</f>
        <v>2</v>
      </c>
      <c r="AZ185" s="43">
        <f t="array" ref="AZ185">INDEX(Dados!$1:$350,MATCH($B185,Dados!$N:$N,0),MATCH(AZ$1,Dados!$1:$1,0))</f>
        <v>0</v>
      </c>
      <c r="BA185" s="43">
        <f t="array" ref="BA185">INDEX(Dados!$1:$350,MATCH($B185,Dados!$N:$N,0),MATCH(BA$1,Dados!$1:$1,0))</f>
        <v>2</v>
      </c>
      <c r="BB185" s="43">
        <f t="array" ref="BB185">INDEX(Dados!$1:$350,MATCH($B185,Dados!$N:$N,0),MATCH(BB$1,Dados!$1:$1,0))</f>
        <v>5</v>
      </c>
      <c r="BC185" s="43">
        <f t="array" ref="BC185">INDEX(Dados!$1:$350,MATCH($B185,Dados!$N:$N,0),MATCH(BC$1,Dados!$1:$1,0))</f>
        <v>3</v>
      </c>
      <c r="BD185" s="43">
        <f t="array" ref="BD185">INDEX(Dados!$1:$350,MATCH($B185,Dados!$N:$N,0),MATCH(BD$1,Dados!$1:$1,0))</f>
        <v>4</v>
      </c>
      <c r="BE185" s="43">
        <f t="array" ref="BE185">INDEX(Dados!$1:$350,MATCH($B185,Dados!$N:$N,0),MATCH(BE$1,Dados!$1:$1,0))</f>
        <v>0</v>
      </c>
      <c r="BF185" s="43">
        <f t="array" ref="BF185">INDEX(Dados!$1:$350,MATCH($B185,Dados!$N:$N,0),MATCH(BF$1,Dados!$1:$1,0))</f>
        <v>1</v>
      </c>
      <c r="BG185" s="43">
        <f t="array" ref="BG185">INDEX(Dados!$1:$350,MATCH($B185,Dados!$N:$N,0),MATCH(BG$1,Dados!$1:$1,0))</f>
        <v>1</v>
      </c>
      <c r="BH185" s="43">
        <f t="array" ref="BH185">INDEX(Dados!$1:$350,MATCH($B185,Dados!$N:$N,0),MATCH(BH$1,Dados!$1:$1,0))</f>
        <v>2</v>
      </c>
      <c r="BI185" s="43">
        <f t="array" ref="BI185">INDEX(Dados!$1:$350,MATCH($B185,Dados!$N:$N,0),MATCH(BI$1,Dados!$1:$1,0))</f>
        <v>2</v>
      </c>
    </row>
    <row r="186">
      <c r="A186" s="3">
        <v>5.130416869E9</v>
      </c>
      <c r="B186" s="3" t="s">
        <v>1174</v>
      </c>
      <c r="C186" s="3" t="s">
        <v>1173</v>
      </c>
      <c r="D186" s="43">
        <f t="array" ref="D186">INDEX(Dados!$1:$350,MATCH($B186,Dados!$N:$N,0),MATCH(D$1,Dados!$1:$1,0))</f>
        <v>17</v>
      </c>
      <c r="E186" s="44" t="s">
        <v>2562</v>
      </c>
      <c r="F186" s="43" t="s">
        <v>92</v>
      </c>
      <c r="G186" s="43">
        <f t="array" ref="G186">INDEX(Dados!$1:$350,MATCH($B186,Dados!$N:$N,0),MATCH(G$1,Dados!$1:$1,0))</f>
        <v>2023</v>
      </c>
      <c r="H186" s="43">
        <f t="array" ref="H186">INDEX(Dados!$1:$350,MATCH($B186,Dados!$N:$N,0),MATCH(H$1,Dados!$1:$1,0))</f>
        <v>4</v>
      </c>
      <c r="I186" s="43">
        <f t="array" ref="I186">INDEX(Dados!$1:$350,MATCH($B186,Dados!$N:$N,0),MATCH(I$1,Dados!$1:$1,0))</f>
        <v>8</v>
      </c>
      <c r="J186" s="43">
        <f t="array" ref="J186">INDEX(Dados!$1:$350,MATCH($B186,Dados!$N:$N,0),MATCH(J$1,Dados!$1:$1,0))</f>
        <v>0</v>
      </c>
      <c r="K186" s="43">
        <f t="array" ref="K186">INDEX(Dados!$1:$350,MATCH($B186,Dados!$N:$N,0),MATCH(K$1,Dados!$1:$1,0))</f>
        <v>2</v>
      </c>
      <c r="L186" s="43">
        <f t="array" ref="L186">INDEX(Dados!$1:$350,MATCH($B186,Dados!$N:$N,0),MATCH(L$1,Dados!$1:$1,0))</f>
        <v>0</v>
      </c>
      <c r="M186" s="43">
        <f t="array" ref="M186">INDEX(Dados!$1:$350,MATCH($B186,Dados!$N:$N,0),MATCH(M$1,Dados!$1:$1,0))</f>
        <v>2</v>
      </c>
      <c r="N186" s="43">
        <f t="array" ref="N186">INDEX(Dados!$1:$350,MATCH($B186,Dados!$N:$N,0),MATCH(N$1,Dados!$1:$1,0))</f>
        <v>4852</v>
      </c>
      <c r="O186" s="43">
        <f t="array" ref="O186">INDEX(Dados!$1:$350,MATCH($B186,Dados!$N:$N,0),MATCH(O$1,Dados!$1:$1,0))</f>
        <v>2</v>
      </c>
      <c r="P186" s="43">
        <f t="array" ref="P186">INDEX(Dados!$1:$350,MATCH($B186,Dados!$N:$N,0),MATCH(P$1,Dados!$1:$1,0))</f>
        <v>0</v>
      </c>
      <c r="Q186" s="43">
        <f t="array" ref="Q186">INDEX(Dados!$1:$350,MATCH($B186,Dados!$N:$N,0),MATCH(Q$1,Dados!$1:$1,0))</f>
        <v>2</v>
      </c>
      <c r="R186" s="43">
        <f t="array" ref="R186">INDEX(Dados!$1:$350,MATCH($B186,Dados!$N:$N,0),MATCH(R$1,Dados!$1:$1,0))</f>
        <v>0</v>
      </c>
      <c r="S186" s="43">
        <f t="array" ref="S186">INDEX(Dados!$1:$350,MATCH($B186,Dados!$N:$N,0),MATCH(S$1,Dados!$1:$1,0))</f>
        <v>2</v>
      </c>
      <c r="T186" s="43">
        <f t="array" ref="T186">INDEX(Dados!$1:$350,MATCH($B186,Dados!$N:$N,0),MATCH(T$1,Dados!$1:$1,0))</f>
        <v>0</v>
      </c>
      <c r="U186" s="43">
        <f t="array" ref="U186">INDEX(Dados!$1:$350,MATCH($B186,Dados!$N:$N,0),MATCH(U$1,Dados!$1:$1,0))</f>
        <v>2</v>
      </c>
      <c r="V186" s="43">
        <f t="array" ref="V186">INDEX(Dados!$1:$350,MATCH($B186,Dados!$N:$N,0),MATCH(V$1,Dados!$1:$1,0))</f>
        <v>0</v>
      </c>
      <c r="W186" s="43">
        <f t="array" ref="W186">INDEX(Dados!$1:$350,MATCH($B186,Dados!$N:$N,0),MATCH(W$1,Dados!$1:$1,0))</f>
        <v>2</v>
      </c>
      <c r="X186" s="43">
        <f t="array" ref="X186">INDEX(Dados!$1:$350,MATCH($B186,Dados!$N:$N,0),MATCH(X$1,Dados!$1:$1,0))</f>
        <v>1</v>
      </c>
      <c r="Y186" s="43">
        <f t="array" ref="Y186">INDEX(Dados!$1:$350,MATCH($B186,Dados!$N:$N,0),MATCH(Y$1,Dados!$1:$1,0))</f>
        <v>2</v>
      </c>
      <c r="Z186" s="43">
        <f t="array" ref="Z186">INDEX(Dados!$1:$350,MATCH($B186,Dados!$N:$N,0),MATCH(Z$1,Dados!$1:$1,0))</f>
        <v>0</v>
      </c>
      <c r="AA186" s="43">
        <f t="array" ref="AA186">INDEX(Dados!$1:$350,MATCH($B186,Dados!$N:$N,0),MATCH(AA$1,Dados!$1:$1,0))</f>
        <v>2</v>
      </c>
      <c r="AB186" s="45">
        <v>0.0</v>
      </c>
      <c r="AC186" s="45">
        <v>2.0</v>
      </c>
      <c r="AD186" s="43">
        <f t="array" ref="AD186">INDEX(Dados!$1:$350,MATCH($B186,Dados!$N:$N,0),MATCH(AD$1,Dados!$1:$1,0))</f>
        <v>132</v>
      </c>
      <c r="AE186" s="43">
        <f t="array" ref="AE186">INDEX(Dados!$1:$350,MATCH($B186,Dados!$N:$N,0),MATCH(AE$1,Dados!$1:$1,0))</f>
        <v>2</v>
      </c>
      <c r="AF186" s="43">
        <f t="array" ref="AF186">INDEX(Dados!$1:$350,MATCH($B186,Dados!$N:$N,0),MATCH(AF$1,Dados!$1:$1,0))</f>
        <v>210</v>
      </c>
      <c r="AG186" s="43">
        <f t="array" ref="AG186">INDEX(Dados!$1:$350,MATCH($B186,Dados!$N:$N,0),MATCH(AG$1,Dados!$1:$1,0))</f>
        <v>2</v>
      </c>
      <c r="AH186" s="43">
        <f t="array" ref="AH186">INDEX(Dados!$1:$350,MATCH($B186,Dados!$N:$N,0),MATCH(AH$1,Dados!$1:$1,0))</f>
        <v>0</v>
      </c>
      <c r="AI186" s="43">
        <f t="array" ref="AI186">INDEX(Dados!$1:$350,MATCH($B186,Dados!$N:$N,0),MATCH(AI$1,Dados!$1:$1,0))</f>
        <v>2</v>
      </c>
      <c r="AJ186" s="43">
        <f t="array" ref="AJ186">INDEX(Dados!$1:$350,MATCH($B186,Dados!$N:$N,0),MATCH(AJ$1,Dados!$1:$1,0))</f>
        <v>0</v>
      </c>
      <c r="AK186" s="43">
        <f t="array" ref="AK186">INDEX(Dados!$1:$350,MATCH($B186,Dados!$N:$N,0),MATCH(AK$1,Dados!$1:$1,0))</f>
        <v>2</v>
      </c>
      <c r="AL186" s="3">
        <v>0.0</v>
      </c>
      <c r="AM186" s="3">
        <v>2.0</v>
      </c>
      <c r="AN186" s="43">
        <f t="array" ref="AN186">INDEX(Dados!$1:$350,MATCH($B186,Dados!$N:$N,0),MATCH(AN$1,Dados!$1:$1,0))</f>
        <v>84</v>
      </c>
      <c r="AO186" s="43">
        <f t="array" ref="AO186">INDEX(Dados!$1:$350,MATCH($B186,Dados!$N:$N,0),MATCH(AO$1,Dados!$1:$1,0))</f>
        <v>2</v>
      </c>
      <c r="AP186" s="43">
        <f t="array" ref="AP186">INDEX(Dados!$1:$350,MATCH($B186,Dados!$N:$N,0),MATCH(AP$1,Dados!$1:$1,0))</f>
        <v>70</v>
      </c>
      <c r="AQ186" s="43">
        <f t="array" ref="AQ186">INDEX(Dados!$1:$350,MATCH($B186,Dados!$N:$N,0),MATCH(AQ$1,Dados!$1:$1,0))</f>
        <v>2</v>
      </c>
      <c r="AR186" s="43">
        <f t="array" ref="AR186">INDEX(Dados!$1:$350,MATCH($B186,Dados!$N:$N,0),MATCH(AR$1,Dados!$1:$1,0))</f>
        <v>265</v>
      </c>
      <c r="AS186" s="3">
        <v>2.0</v>
      </c>
      <c r="AT186" s="43">
        <f t="array" ref="AT186">INDEX(Dados!$1:$350,MATCH($B186,Dados!$N:$N,0),MATCH(AT$1,Dados!$1:$1,0))</f>
        <v>0</v>
      </c>
      <c r="AU186" s="43">
        <f t="array" ref="AU186">INDEX(Dados!$1:$350,MATCH($B186,Dados!$N:$N,0),MATCH(AU$1,Dados!$1:$1,0))</f>
        <v>2</v>
      </c>
      <c r="AV186" s="43">
        <f t="array" ref="AV186">INDEX(Dados!$1:$350,MATCH($B186,Dados!$N:$N,0),MATCH(AV$1,Dados!$1:$1,0))</f>
        <v>30</v>
      </c>
      <c r="AW186" s="43">
        <f t="array" ref="AW186">INDEX(Dados!$1:$350,MATCH($B186,Dados!$N:$N,0),MATCH(AW$1,Dados!$1:$1,0))</f>
        <v>2</v>
      </c>
      <c r="AX186" s="43">
        <f t="array" ref="AX186">INDEX(Dados!$1:$350,MATCH($B186,Dados!$N:$N,0),MATCH(AX$1,Dados!$1:$1,0))</f>
        <v>5885</v>
      </c>
      <c r="AY186" s="43">
        <f t="array" ref="AY186">INDEX(Dados!$1:$350,MATCH($B186,Dados!$N:$N,0),MATCH(AY$1,Dados!$1:$1,0))</f>
        <v>2</v>
      </c>
      <c r="AZ186" s="43">
        <f t="array" ref="AZ186">INDEX(Dados!$1:$350,MATCH($B186,Dados!$N:$N,0),MATCH(AZ$1,Dados!$1:$1,0))</f>
        <v>496</v>
      </c>
      <c r="BA186" s="43">
        <f t="array" ref="BA186">INDEX(Dados!$1:$350,MATCH($B186,Dados!$N:$N,0),MATCH(BA$1,Dados!$1:$1,0))</f>
        <v>2</v>
      </c>
      <c r="BB186" s="43">
        <f t="array" ref="BB186">INDEX(Dados!$1:$350,MATCH($B186,Dados!$N:$N,0),MATCH(BB$1,Dados!$1:$1,0))</f>
        <v>5</v>
      </c>
      <c r="BC186" s="43">
        <f t="array" ref="BC186">INDEX(Dados!$1:$350,MATCH($B186,Dados!$N:$N,0),MATCH(BC$1,Dados!$1:$1,0))</f>
        <v>7</v>
      </c>
      <c r="BD186" s="43">
        <f t="array" ref="BD186">INDEX(Dados!$1:$350,MATCH($B186,Dados!$N:$N,0),MATCH(BD$1,Dados!$1:$1,0))</f>
        <v>3</v>
      </c>
      <c r="BE186" s="43">
        <f t="array" ref="BE186">INDEX(Dados!$1:$350,MATCH($B186,Dados!$N:$N,0),MATCH(BE$1,Dados!$1:$1,0))</f>
        <v>0</v>
      </c>
      <c r="BF186" s="43">
        <f t="array" ref="BF186">INDEX(Dados!$1:$350,MATCH($B186,Dados!$N:$N,0),MATCH(BF$1,Dados!$1:$1,0))</f>
        <v>1</v>
      </c>
      <c r="BG186" s="43">
        <f t="array" ref="BG186">INDEX(Dados!$1:$350,MATCH($B186,Dados!$N:$N,0),MATCH(BG$1,Dados!$1:$1,0))</f>
        <v>0</v>
      </c>
      <c r="BH186" s="43">
        <f t="array" ref="BH186">INDEX(Dados!$1:$350,MATCH($B186,Dados!$N:$N,0),MATCH(BH$1,Dados!$1:$1,0))</f>
        <v>2</v>
      </c>
      <c r="BI186" s="43">
        <f t="array" ref="BI186">INDEX(Dados!$1:$350,MATCH($B186,Dados!$N:$N,0),MATCH(BI$1,Dados!$1:$1,0))</f>
        <v>2</v>
      </c>
    </row>
    <row r="187">
      <c r="A187" s="3">
        <v>4.6104942806E10</v>
      </c>
      <c r="B187" s="3" t="s">
        <v>967</v>
      </c>
      <c r="C187" s="3" t="s">
        <v>966</v>
      </c>
      <c r="D187" s="43">
        <f t="array" ref="D187">INDEX(Dados!$1:$350,MATCH($B187,Dados!$N:$N,0),MATCH(D$1,Dados!$1:$1,0))</f>
        <v>20</v>
      </c>
      <c r="E187" s="44" t="s">
        <v>2562</v>
      </c>
      <c r="F187" s="43" t="s">
        <v>92</v>
      </c>
      <c r="G187" s="43">
        <f t="array" ref="G187">INDEX(Dados!$1:$350,MATCH($B187,Dados!$N:$N,0),MATCH(G$1,Dados!$1:$1,0))</f>
        <v>2023</v>
      </c>
      <c r="H187" s="43">
        <f t="array" ref="H187">INDEX(Dados!$1:$350,MATCH($B187,Dados!$N:$N,0),MATCH(H$1,Dados!$1:$1,0))</f>
        <v>3</v>
      </c>
      <c r="I187" s="43">
        <f t="array" ref="I187">INDEX(Dados!$1:$350,MATCH($B187,Dados!$N:$N,0),MATCH(I$1,Dados!$1:$1,0))</f>
        <v>6</v>
      </c>
      <c r="J187" s="43">
        <f t="array" ref="J187">INDEX(Dados!$1:$350,MATCH($B187,Dados!$N:$N,0),MATCH(J$1,Dados!$1:$1,0))</f>
        <v>0</v>
      </c>
      <c r="K187" s="43">
        <f t="array" ref="K187">INDEX(Dados!$1:$350,MATCH($B187,Dados!$N:$N,0),MATCH(K$1,Dados!$1:$1,0))</f>
        <v>2</v>
      </c>
      <c r="L187" s="43">
        <f t="array" ref="L187">INDEX(Dados!$1:$350,MATCH($B187,Dados!$N:$N,0),MATCH(L$1,Dados!$1:$1,0))</f>
        <v>19955</v>
      </c>
      <c r="M187" s="43">
        <f t="array" ref="M187">INDEX(Dados!$1:$350,MATCH($B187,Dados!$N:$N,0),MATCH(M$1,Dados!$1:$1,0))</f>
        <v>0</v>
      </c>
      <c r="N187" s="43">
        <f t="array" ref="N187">INDEX(Dados!$1:$350,MATCH($B187,Dados!$N:$N,0),MATCH(N$1,Dados!$1:$1,0))</f>
        <v>10000</v>
      </c>
      <c r="O187" s="43">
        <f t="array" ref="O187">INDEX(Dados!$1:$350,MATCH($B187,Dados!$N:$N,0),MATCH(O$1,Dados!$1:$1,0))</f>
        <v>0</v>
      </c>
      <c r="P187" s="43">
        <f t="array" ref="P187">INDEX(Dados!$1:$350,MATCH($B187,Dados!$N:$N,0),MATCH(P$1,Dados!$1:$1,0))</f>
        <v>0</v>
      </c>
      <c r="Q187" s="43">
        <f t="array" ref="Q187">INDEX(Dados!$1:$350,MATCH($B187,Dados!$N:$N,0),MATCH(Q$1,Dados!$1:$1,0))</f>
        <v>2</v>
      </c>
      <c r="R187" s="43">
        <f t="array" ref="R187">INDEX(Dados!$1:$350,MATCH($B187,Dados!$N:$N,0),MATCH(R$1,Dados!$1:$1,0))</f>
        <v>0</v>
      </c>
      <c r="S187" s="43">
        <f t="array" ref="S187">INDEX(Dados!$1:$350,MATCH($B187,Dados!$N:$N,0),MATCH(S$1,Dados!$1:$1,0))</f>
        <v>2</v>
      </c>
      <c r="T187" s="43">
        <f t="array" ref="T187">INDEX(Dados!$1:$350,MATCH($B187,Dados!$N:$N,0),MATCH(T$1,Dados!$1:$1,0))</f>
        <v>0</v>
      </c>
      <c r="U187" s="43">
        <f t="array" ref="U187">INDEX(Dados!$1:$350,MATCH($B187,Dados!$N:$N,0),MATCH(U$1,Dados!$1:$1,0))</f>
        <v>2</v>
      </c>
      <c r="V187" s="43">
        <f t="array" ref="V187">INDEX(Dados!$1:$350,MATCH($B187,Dados!$N:$N,0),MATCH(V$1,Dados!$1:$1,0))</f>
        <v>0</v>
      </c>
      <c r="W187" s="43">
        <f t="array" ref="W187">INDEX(Dados!$1:$350,MATCH($B187,Dados!$N:$N,0),MATCH(W$1,Dados!$1:$1,0))</f>
        <v>2</v>
      </c>
      <c r="X187" s="43">
        <f t="array" ref="X187">INDEX(Dados!$1:$350,MATCH($B187,Dados!$N:$N,0),MATCH(X$1,Dados!$1:$1,0))</f>
        <v>2</v>
      </c>
      <c r="Y187" s="43">
        <f t="array" ref="Y187">INDEX(Dados!$1:$350,MATCH($B187,Dados!$N:$N,0),MATCH(Y$1,Dados!$1:$1,0))</f>
        <v>2</v>
      </c>
      <c r="Z187" s="43">
        <f t="array" ref="Z187">INDEX(Dados!$1:$350,MATCH($B187,Dados!$N:$N,0),MATCH(Z$1,Dados!$1:$1,0))</f>
        <v>2830</v>
      </c>
      <c r="AA187" s="43">
        <f t="array" ref="AA187">INDEX(Dados!$1:$350,MATCH($B187,Dados!$N:$N,0),MATCH(AA$1,Dados!$1:$1,0))</f>
        <v>2</v>
      </c>
      <c r="AB187" s="45">
        <v>0.0</v>
      </c>
      <c r="AC187" s="45">
        <v>2.0</v>
      </c>
      <c r="AD187" s="43">
        <f t="array" ref="AD187">INDEX(Dados!$1:$350,MATCH($B187,Dados!$N:$N,0),MATCH(AD$1,Dados!$1:$1,0))</f>
        <v>0</v>
      </c>
      <c r="AE187" s="43">
        <f t="array" ref="AE187">INDEX(Dados!$1:$350,MATCH($B187,Dados!$N:$N,0),MATCH(AE$1,Dados!$1:$1,0))</f>
        <v>1</v>
      </c>
      <c r="AF187" s="43">
        <f t="array" ref="AF187">INDEX(Dados!$1:$350,MATCH($B187,Dados!$N:$N,0),MATCH(AF$1,Dados!$1:$1,0))</f>
        <v>417</v>
      </c>
      <c r="AG187" s="43">
        <f t="array" ref="AG187">INDEX(Dados!$1:$350,MATCH($B187,Dados!$N:$N,0),MATCH(AG$1,Dados!$1:$1,0))</f>
        <v>2</v>
      </c>
      <c r="AH187" s="43">
        <f t="array" ref="AH187">INDEX(Dados!$1:$350,MATCH($B187,Dados!$N:$N,0),MATCH(AH$1,Dados!$1:$1,0))</f>
        <v>0</v>
      </c>
      <c r="AI187" s="43">
        <f t="array" ref="AI187">INDEX(Dados!$1:$350,MATCH($B187,Dados!$N:$N,0),MATCH(AI$1,Dados!$1:$1,0))</f>
        <v>2</v>
      </c>
      <c r="AJ187" s="43">
        <f t="array" ref="AJ187">INDEX(Dados!$1:$350,MATCH($B187,Dados!$N:$N,0),MATCH(AJ$1,Dados!$1:$1,0))</f>
        <v>963</v>
      </c>
      <c r="AK187" s="43">
        <f t="array" ref="AK187">INDEX(Dados!$1:$350,MATCH($B187,Dados!$N:$N,0),MATCH(AK$1,Dados!$1:$1,0))</f>
        <v>2</v>
      </c>
      <c r="AL187" s="3">
        <v>0.0</v>
      </c>
      <c r="AM187" s="3">
        <v>2.0</v>
      </c>
      <c r="AN187" s="43">
        <f t="array" ref="AN187">INDEX(Dados!$1:$350,MATCH($B187,Dados!$N:$N,0),MATCH(AN$1,Dados!$1:$1,0))</f>
        <v>16</v>
      </c>
      <c r="AO187" s="43">
        <f t="array" ref="AO187">INDEX(Dados!$1:$350,MATCH($B187,Dados!$N:$N,0),MATCH(AO$1,Dados!$1:$1,0))</f>
        <v>2</v>
      </c>
      <c r="AP187" s="43">
        <f t="array" ref="AP187">INDEX(Dados!$1:$350,MATCH($B187,Dados!$N:$N,0),MATCH(AP$1,Dados!$1:$1,0))</f>
        <v>238</v>
      </c>
      <c r="AQ187" s="43">
        <f t="array" ref="AQ187">INDEX(Dados!$1:$350,MATCH($B187,Dados!$N:$N,0),MATCH(AQ$1,Dados!$1:$1,0))</f>
        <v>0</v>
      </c>
      <c r="AR187" s="43">
        <f t="array" ref="AR187">INDEX(Dados!$1:$350,MATCH($B187,Dados!$N:$N,0),MATCH(AR$1,Dados!$1:$1,0))</f>
        <v>1370</v>
      </c>
      <c r="AS187" s="3">
        <v>2.0</v>
      </c>
      <c r="AT187" s="43">
        <f t="array" ref="AT187">INDEX(Dados!$1:$350,MATCH($B187,Dados!$N:$N,0),MATCH(AT$1,Dados!$1:$1,0))</f>
        <v>7577</v>
      </c>
      <c r="AU187" s="43">
        <f t="array" ref="AU187">INDEX(Dados!$1:$350,MATCH($B187,Dados!$N:$N,0),MATCH(AU$1,Dados!$1:$1,0))</f>
        <v>2</v>
      </c>
      <c r="AV187" s="43">
        <f t="array" ref="AV187">INDEX(Dados!$1:$350,MATCH($B187,Dados!$N:$N,0),MATCH(AV$1,Dados!$1:$1,0))</f>
        <v>0</v>
      </c>
      <c r="AW187" s="43">
        <f t="array" ref="AW187">INDEX(Dados!$1:$350,MATCH($B187,Dados!$N:$N,0),MATCH(AW$1,Dados!$1:$1,0))</f>
        <v>2</v>
      </c>
      <c r="AX187" s="43">
        <f t="array" ref="AX187">INDEX(Dados!$1:$350,MATCH($B187,Dados!$N:$N,0),MATCH(AX$1,Dados!$1:$1,0))</f>
        <v>231804</v>
      </c>
      <c r="AY187" s="43">
        <f t="array" ref="AY187">INDEX(Dados!$1:$350,MATCH($B187,Dados!$N:$N,0),MATCH(AY$1,Dados!$1:$1,0))</f>
        <v>2</v>
      </c>
      <c r="AZ187" s="43">
        <f t="array" ref="AZ187">INDEX(Dados!$1:$350,MATCH($B187,Dados!$N:$N,0),MATCH(AZ$1,Dados!$1:$1,0))</f>
        <v>443</v>
      </c>
      <c r="BA187" s="43">
        <f t="array" ref="BA187">INDEX(Dados!$1:$350,MATCH($B187,Dados!$N:$N,0),MATCH(BA$1,Dados!$1:$1,0))</f>
        <v>2</v>
      </c>
      <c r="BB187" s="43">
        <f t="array" ref="BB187">INDEX(Dados!$1:$350,MATCH($B187,Dados!$N:$N,0),MATCH(BB$1,Dados!$1:$1,0))</f>
        <v>7</v>
      </c>
      <c r="BC187" s="43">
        <f t="array" ref="BC187">INDEX(Dados!$1:$350,MATCH($B187,Dados!$N:$N,0),MATCH(BC$1,Dados!$1:$1,0))</f>
        <v>7</v>
      </c>
      <c r="BD187" s="43">
        <f t="array" ref="BD187">INDEX(Dados!$1:$350,MATCH($B187,Dados!$N:$N,0),MATCH(BD$1,Dados!$1:$1,0))</f>
        <v>1</v>
      </c>
      <c r="BE187" s="43">
        <f t="array" ref="BE187">INDEX(Dados!$1:$350,MATCH($B187,Dados!$N:$N,0),MATCH(BE$1,Dados!$1:$1,0))</f>
        <v>1</v>
      </c>
      <c r="BF187" s="43">
        <f t="array" ref="BF187">INDEX(Dados!$1:$350,MATCH($B187,Dados!$N:$N,0),MATCH(BF$1,Dados!$1:$1,0))</f>
        <v>2</v>
      </c>
      <c r="BG187" s="43">
        <f t="array" ref="BG187">INDEX(Dados!$1:$350,MATCH($B187,Dados!$N:$N,0),MATCH(BG$1,Dados!$1:$1,0))</f>
        <v>0</v>
      </c>
      <c r="BH187" s="43">
        <f t="array" ref="BH187">INDEX(Dados!$1:$350,MATCH($B187,Dados!$N:$N,0),MATCH(BH$1,Dados!$1:$1,0))</f>
        <v>2</v>
      </c>
      <c r="BI187" s="43">
        <f t="array" ref="BI187">INDEX(Dados!$1:$350,MATCH($B187,Dados!$N:$N,0),MATCH(BI$1,Dados!$1:$1,0))</f>
        <v>1</v>
      </c>
    </row>
    <row r="188">
      <c r="A188" s="3">
        <v>5.2866824806E10</v>
      </c>
      <c r="B188" s="3" t="s">
        <v>1388</v>
      </c>
      <c r="C188" s="3" t="s">
        <v>1387</v>
      </c>
      <c r="D188" s="43">
        <f t="array" ref="D188">INDEX(Dados!$1:$350,MATCH($B188,Dados!$N:$N,0),MATCH(D$1,Dados!$1:$1,0))</f>
        <v>19</v>
      </c>
      <c r="E188" s="44" t="s">
        <v>2562</v>
      </c>
      <c r="F188" s="43" t="s">
        <v>92</v>
      </c>
      <c r="G188" s="43">
        <f t="array" ref="G188">INDEX(Dados!$1:$350,MATCH($B188,Dados!$N:$N,0),MATCH(G$1,Dados!$1:$1,0))</f>
        <v>2017</v>
      </c>
      <c r="H188" s="43">
        <f t="array" ref="H188">INDEX(Dados!$1:$350,MATCH($B188,Dados!$N:$N,0),MATCH(H$1,Dados!$1:$1,0))</f>
        <v>7</v>
      </c>
      <c r="I188" s="43">
        <f t="array" ref="I188">INDEX(Dados!$1:$350,MATCH($B188,Dados!$N:$N,0),MATCH(I$1,Dados!$1:$1,0))</f>
        <v>14</v>
      </c>
      <c r="J188" s="43">
        <f t="array" ref="J188">INDEX(Dados!$1:$350,MATCH($B188,Dados!$N:$N,0),MATCH(J$1,Dados!$1:$1,0))</f>
        <v>0</v>
      </c>
      <c r="K188" s="43">
        <f t="array" ref="K188">INDEX(Dados!$1:$350,MATCH($B188,Dados!$N:$N,0),MATCH(K$1,Dados!$1:$1,0))</f>
        <v>2</v>
      </c>
      <c r="L188" s="43">
        <f t="array" ref="L188">INDEX(Dados!$1:$350,MATCH($B188,Dados!$N:$N,0),MATCH(L$1,Dados!$1:$1,0))</f>
        <v>0</v>
      </c>
      <c r="M188" s="43">
        <f t="array" ref="M188">INDEX(Dados!$1:$350,MATCH($B188,Dados!$N:$N,0),MATCH(M$1,Dados!$1:$1,0))</f>
        <v>2</v>
      </c>
      <c r="N188" s="43">
        <f t="array" ref="N188">INDEX(Dados!$1:$350,MATCH($B188,Dados!$N:$N,0),MATCH(N$1,Dados!$1:$1,0))</f>
        <v>0</v>
      </c>
      <c r="O188" s="43">
        <f t="array" ref="O188">INDEX(Dados!$1:$350,MATCH($B188,Dados!$N:$N,0),MATCH(O$1,Dados!$1:$1,0))</f>
        <v>2</v>
      </c>
      <c r="P188" s="43">
        <f t="array" ref="P188">INDEX(Dados!$1:$350,MATCH($B188,Dados!$N:$N,0),MATCH(P$1,Dados!$1:$1,0))</f>
        <v>0</v>
      </c>
      <c r="Q188" s="43">
        <f t="array" ref="Q188">INDEX(Dados!$1:$350,MATCH($B188,Dados!$N:$N,0),MATCH(Q$1,Dados!$1:$1,0))</f>
        <v>2</v>
      </c>
      <c r="R188" s="43">
        <f t="array" ref="R188">INDEX(Dados!$1:$350,MATCH($B188,Dados!$N:$N,0),MATCH(R$1,Dados!$1:$1,0))</f>
        <v>0</v>
      </c>
      <c r="S188" s="43">
        <f t="array" ref="S188">INDEX(Dados!$1:$350,MATCH($B188,Dados!$N:$N,0),MATCH(S$1,Dados!$1:$1,0))</f>
        <v>2</v>
      </c>
      <c r="T188" s="43">
        <f t="array" ref="T188">INDEX(Dados!$1:$350,MATCH($B188,Dados!$N:$N,0),MATCH(T$1,Dados!$1:$1,0))</f>
        <v>1994</v>
      </c>
      <c r="U188" s="43">
        <f t="array" ref="U188">INDEX(Dados!$1:$350,MATCH($B188,Dados!$N:$N,0),MATCH(U$1,Dados!$1:$1,0))</f>
        <v>2</v>
      </c>
      <c r="V188" s="43">
        <f t="array" ref="V188">INDEX(Dados!$1:$350,MATCH($B188,Dados!$N:$N,0),MATCH(V$1,Dados!$1:$1,0))</f>
        <v>0</v>
      </c>
      <c r="W188" s="43">
        <f t="array" ref="W188">INDEX(Dados!$1:$350,MATCH($B188,Dados!$N:$N,0),MATCH(W$1,Dados!$1:$1,0))</f>
        <v>2</v>
      </c>
      <c r="X188" s="43">
        <f t="array" ref="X188">INDEX(Dados!$1:$350,MATCH($B188,Dados!$N:$N,0),MATCH(X$1,Dados!$1:$1,0))</f>
        <v>3</v>
      </c>
      <c r="Y188" s="43">
        <f t="array" ref="Y188">INDEX(Dados!$1:$350,MATCH($B188,Dados!$N:$N,0),MATCH(Y$1,Dados!$1:$1,0))</f>
        <v>2</v>
      </c>
      <c r="Z188" s="43">
        <f t="array" ref="Z188">INDEX(Dados!$1:$350,MATCH($B188,Dados!$N:$N,0),MATCH(Z$1,Dados!$1:$1,0))</f>
        <v>0</v>
      </c>
      <c r="AA188" s="43">
        <f t="array" ref="AA188">INDEX(Dados!$1:$350,MATCH($B188,Dados!$N:$N,0),MATCH(AA$1,Dados!$1:$1,0))</f>
        <v>2</v>
      </c>
      <c r="AB188" s="45">
        <v>0.0</v>
      </c>
      <c r="AC188" s="45">
        <v>2.0</v>
      </c>
      <c r="AD188" s="43">
        <f t="array" ref="AD188">INDEX(Dados!$1:$350,MATCH($B188,Dados!$N:$N,0),MATCH(AD$1,Dados!$1:$1,0))</f>
        <v>156</v>
      </c>
      <c r="AE188" s="43">
        <f t="array" ref="AE188">INDEX(Dados!$1:$350,MATCH($B188,Dados!$N:$N,0),MATCH(AE$1,Dados!$1:$1,0))</f>
        <v>2</v>
      </c>
      <c r="AF188" s="43">
        <f t="array" ref="AF188">INDEX(Dados!$1:$350,MATCH($B188,Dados!$N:$N,0),MATCH(AF$1,Dados!$1:$1,0))</f>
        <v>347</v>
      </c>
      <c r="AG188" s="43">
        <f t="array" ref="AG188">INDEX(Dados!$1:$350,MATCH($B188,Dados!$N:$N,0),MATCH(AG$1,Dados!$1:$1,0))</f>
        <v>2</v>
      </c>
      <c r="AH188" s="43">
        <f t="array" ref="AH188">INDEX(Dados!$1:$350,MATCH($B188,Dados!$N:$N,0),MATCH(AH$1,Dados!$1:$1,0))</f>
        <v>0</v>
      </c>
      <c r="AI188" s="43">
        <f t="array" ref="AI188">INDEX(Dados!$1:$350,MATCH($B188,Dados!$N:$N,0),MATCH(AI$1,Dados!$1:$1,0))</f>
        <v>2</v>
      </c>
      <c r="AJ188" s="43">
        <f t="array" ref="AJ188">INDEX(Dados!$1:$350,MATCH($B188,Dados!$N:$N,0),MATCH(AJ$1,Dados!$1:$1,0))</f>
        <v>0</v>
      </c>
      <c r="AK188" s="43">
        <f t="array" ref="AK188">INDEX(Dados!$1:$350,MATCH($B188,Dados!$N:$N,0),MATCH(AK$1,Dados!$1:$1,0))</f>
        <v>2</v>
      </c>
      <c r="AL188" s="3">
        <v>0.0</v>
      </c>
      <c r="AM188" s="3">
        <v>2.0</v>
      </c>
      <c r="AN188" s="43">
        <f t="array" ref="AN188">INDEX(Dados!$1:$350,MATCH($B188,Dados!$N:$N,0),MATCH(AN$1,Dados!$1:$1,0))</f>
        <v>158</v>
      </c>
      <c r="AO188" s="43">
        <f t="array" ref="AO188">INDEX(Dados!$1:$350,MATCH($B188,Dados!$N:$N,0),MATCH(AO$1,Dados!$1:$1,0))</f>
        <v>2</v>
      </c>
      <c r="AP188" s="43">
        <f t="array" ref="AP188">INDEX(Dados!$1:$350,MATCH($B188,Dados!$N:$N,0),MATCH(AP$1,Dados!$1:$1,0))</f>
        <v>184</v>
      </c>
      <c r="AQ188" s="43">
        <f t="array" ref="AQ188">INDEX(Dados!$1:$350,MATCH($B188,Dados!$N:$N,0),MATCH(AQ$1,Dados!$1:$1,0))</f>
        <v>2</v>
      </c>
      <c r="AR188" s="43">
        <f t="array" ref="AR188">INDEX(Dados!$1:$350,MATCH($B188,Dados!$N:$N,0),MATCH(AR$1,Dados!$1:$1,0))</f>
        <v>0</v>
      </c>
      <c r="AS188" s="3">
        <v>2.0</v>
      </c>
      <c r="AT188" s="43">
        <f t="array" ref="AT188">INDEX(Dados!$1:$350,MATCH($B188,Dados!$N:$N,0),MATCH(AT$1,Dados!$1:$1,0))</f>
        <v>0</v>
      </c>
      <c r="AU188" s="43">
        <f t="array" ref="AU188">INDEX(Dados!$1:$350,MATCH($B188,Dados!$N:$N,0),MATCH(AU$1,Dados!$1:$1,0))</f>
        <v>2</v>
      </c>
      <c r="AV188" s="43">
        <f t="array" ref="AV188">INDEX(Dados!$1:$350,MATCH($B188,Dados!$N:$N,0),MATCH(AV$1,Dados!$1:$1,0))</f>
        <v>0</v>
      </c>
      <c r="AW188" s="43">
        <f t="array" ref="AW188">INDEX(Dados!$1:$350,MATCH($B188,Dados!$N:$N,0),MATCH(AW$1,Dados!$1:$1,0))</f>
        <v>2</v>
      </c>
      <c r="AX188" s="43">
        <f t="array" ref="AX188">INDEX(Dados!$1:$350,MATCH($B188,Dados!$N:$N,0),MATCH(AX$1,Dados!$1:$1,0))</f>
        <v>55000</v>
      </c>
      <c r="AY188" s="43">
        <f t="array" ref="AY188">INDEX(Dados!$1:$350,MATCH($B188,Dados!$N:$N,0),MATCH(AY$1,Dados!$1:$1,0))</f>
        <v>2</v>
      </c>
      <c r="AZ188" s="43">
        <f t="array" ref="AZ188">INDEX(Dados!$1:$350,MATCH($B188,Dados!$N:$N,0),MATCH(AZ$1,Dados!$1:$1,0))</f>
        <v>130</v>
      </c>
      <c r="BA188" s="43">
        <f t="array" ref="BA188">INDEX(Dados!$1:$350,MATCH($B188,Dados!$N:$N,0),MATCH(BA$1,Dados!$1:$1,0))</f>
        <v>2</v>
      </c>
      <c r="BB188" s="43">
        <f t="array" ref="BB188">INDEX(Dados!$1:$350,MATCH($B188,Dados!$N:$N,0),MATCH(BB$1,Dados!$1:$1,0))</f>
        <v>5</v>
      </c>
      <c r="BC188" s="43">
        <f t="array" ref="BC188">INDEX(Dados!$1:$350,MATCH($B188,Dados!$N:$N,0),MATCH(BC$1,Dados!$1:$1,0))</f>
        <v>7</v>
      </c>
      <c r="BD188" s="43">
        <f t="array" ref="BD188">INDEX(Dados!$1:$350,MATCH($B188,Dados!$N:$N,0),MATCH(BD$1,Dados!$1:$1,0))</f>
        <v>1</v>
      </c>
      <c r="BE188" s="43">
        <f t="array" ref="BE188">INDEX(Dados!$1:$350,MATCH($B188,Dados!$N:$N,0),MATCH(BE$1,Dados!$1:$1,0))</f>
        <v>0</v>
      </c>
      <c r="BF188" s="43">
        <f t="array" ref="BF188">INDEX(Dados!$1:$350,MATCH($B188,Dados!$N:$N,0),MATCH(BF$1,Dados!$1:$1,0))</f>
        <v>0</v>
      </c>
      <c r="BG188" s="43">
        <f t="array" ref="BG188">INDEX(Dados!$1:$350,MATCH($B188,Dados!$N:$N,0),MATCH(BG$1,Dados!$1:$1,0))</f>
        <v>0</v>
      </c>
      <c r="BH188" s="43">
        <f t="array" ref="BH188">INDEX(Dados!$1:$350,MATCH($B188,Dados!$N:$N,0),MATCH(BH$1,Dados!$1:$1,0))</f>
        <v>2</v>
      </c>
      <c r="BI188" s="43">
        <f t="array" ref="BI188">INDEX(Dados!$1:$350,MATCH($B188,Dados!$N:$N,0),MATCH(BI$1,Dados!$1:$1,0))</f>
        <v>1</v>
      </c>
    </row>
    <row r="189">
      <c r="A189" s="3">
        <v>2.3502135878E10</v>
      </c>
      <c r="B189" s="3" t="s">
        <v>345</v>
      </c>
      <c r="C189" s="3" t="s">
        <v>344</v>
      </c>
      <c r="D189" s="43">
        <f t="array" ref="D189">INDEX(Dados!$1:$350,MATCH($B189,Dados!$N:$N,0),MATCH(D$1,Dados!$1:$1,0))</f>
        <v>19</v>
      </c>
      <c r="E189" s="44" t="s">
        <v>2562</v>
      </c>
      <c r="F189" s="43" t="s">
        <v>92</v>
      </c>
      <c r="G189" s="43">
        <f t="array" ref="G189">INDEX(Dados!$1:$350,MATCH($B189,Dados!$N:$N,0),MATCH(G$1,Dados!$1:$1,0))</f>
        <v>2023</v>
      </c>
      <c r="H189" s="43">
        <f t="array" ref="H189">INDEX(Dados!$1:$350,MATCH($B189,Dados!$N:$N,0),MATCH(H$1,Dados!$1:$1,0))</f>
        <v>2</v>
      </c>
      <c r="I189" s="43">
        <f t="array" ref="I189">INDEX(Dados!$1:$350,MATCH($B189,Dados!$N:$N,0),MATCH(I$1,Dados!$1:$1,0))</f>
        <v>4</v>
      </c>
      <c r="J189" s="43">
        <f t="array" ref="J189">INDEX(Dados!$1:$350,MATCH($B189,Dados!$N:$N,0),MATCH(J$1,Dados!$1:$1,0))</f>
        <v>0</v>
      </c>
      <c r="K189" s="43">
        <f t="array" ref="K189">INDEX(Dados!$1:$350,MATCH($B189,Dados!$N:$N,0),MATCH(K$1,Dados!$1:$1,0))</f>
        <v>2</v>
      </c>
      <c r="L189" s="43">
        <f t="array" ref="L189">INDEX(Dados!$1:$350,MATCH($B189,Dados!$N:$N,0),MATCH(L$1,Dados!$1:$1,0))</f>
        <v>3968</v>
      </c>
      <c r="M189" s="43">
        <f t="array" ref="M189">INDEX(Dados!$1:$350,MATCH($B189,Dados!$N:$N,0),MATCH(M$1,Dados!$1:$1,0))</f>
        <v>2</v>
      </c>
      <c r="N189" s="43">
        <f t="array" ref="N189">INDEX(Dados!$1:$350,MATCH($B189,Dados!$N:$N,0),MATCH(N$1,Dados!$1:$1,0))</f>
        <v>4120</v>
      </c>
      <c r="O189" s="43">
        <f t="array" ref="O189">INDEX(Dados!$1:$350,MATCH($B189,Dados!$N:$N,0),MATCH(O$1,Dados!$1:$1,0))</f>
        <v>2</v>
      </c>
      <c r="P189" s="43">
        <f t="array" ref="P189">INDEX(Dados!$1:$350,MATCH($B189,Dados!$N:$N,0),MATCH(P$1,Dados!$1:$1,0))</f>
        <v>0</v>
      </c>
      <c r="Q189" s="43">
        <f t="array" ref="Q189">INDEX(Dados!$1:$350,MATCH($B189,Dados!$N:$N,0),MATCH(Q$1,Dados!$1:$1,0))</f>
        <v>2</v>
      </c>
      <c r="R189" s="43">
        <f t="array" ref="R189">INDEX(Dados!$1:$350,MATCH($B189,Dados!$N:$N,0),MATCH(R$1,Dados!$1:$1,0))</f>
        <v>0</v>
      </c>
      <c r="S189" s="43">
        <f t="array" ref="S189">INDEX(Dados!$1:$350,MATCH($B189,Dados!$N:$N,0),MATCH(S$1,Dados!$1:$1,0))</f>
        <v>2</v>
      </c>
      <c r="T189" s="43">
        <f t="array" ref="T189">INDEX(Dados!$1:$350,MATCH($B189,Dados!$N:$N,0),MATCH(T$1,Dados!$1:$1,0))</f>
        <v>0</v>
      </c>
      <c r="U189" s="43">
        <f t="array" ref="U189">INDEX(Dados!$1:$350,MATCH($B189,Dados!$N:$N,0),MATCH(U$1,Dados!$1:$1,0))</f>
        <v>2</v>
      </c>
      <c r="V189" s="43">
        <f t="array" ref="V189">INDEX(Dados!$1:$350,MATCH($B189,Dados!$N:$N,0),MATCH(V$1,Dados!$1:$1,0))</f>
        <v>0</v>
      </c>
      <c r="W189" s="43">
        <f t="array" ref="W189">INDEX(Dados!$1:$350,MATCH($B189,Dados!$N:$N,0),MATCH(W$1,Dados!$1:$1,0))</f>
        <v>2</v>
      </c>
      <c r="X189" s="43">
        <f t="array" ref="X189">INDEX(Dados!$1:$350,MATCH($B189,Dados!$N:$N,0),MATCH(X$1,Dados!$1:$1,0))</f>
        <v>1</v>
      </c>
      <c r="Y189" s="43">
        <f t="array" ref="Y189">INDEX(Dados!$1:$350,MATCH($B189,Dados!$N:$N,0),MATCH(Y$1,Dados!$1:$1,0))</f>
        <v>2</v>
      </c>
      <c r="Z189" s="43">
        <f t="array" ref="Z189">INDEX(Dados!$1:$350,MATCH($B189,Dados!$N:$N,0),MATCH(Z$1,Dados!$1:$1,0))</f>
        <v>472</v>
      </c>
      <c r="AA189" s="43">
        <f t="array" ref="AA189">INDEX(Dados!$1:$350,MATCH($B189,Dados!$N:$N,0),MATCH(AA$1,Dados!$1:$1,0))</f>
        <v>2</v>
      </c>
      <c r="AB189" s="45">
        <v>0.0</v>
      </c>
      <c r="AC189" s="45">
        <v>2.0</v>
      </c>
      <c r="AD189" s="43">
        <f t="array" ref="AD189">INDEX(Dados!$1:$350,MATCH($B189,Dados!$N:$N,0),MATCH(AD$1,Dados!$1:$1,0))</f>
        <v>109</v>
      </c>
      <c r="AE189" s="43">
        <f t="array" ref="AE189">INDEX(Dados!$1:$350,MATCH($B189,Dados!$N:$N,0),MATCH(AE$1,Dados!$1:$1,0))</f>
        <v>2</v>
      </c>
      <c r="AF189" s="43">
        <f t="array" ref="AF189">INDEX(Dados!$1:$350,MATCH($B189,Dados!$N:$N,0),MATCH(AF$1,Dados!$1:$1,0))</f>
        <v>204</v>
      </c>
      <c r="AG189" s="43">
        <f t="array" ref="AG189">INDEX(Dados!$1:$350,MATCH($B189,Dados!$N:$N,0),MATCH(AG$1,Dados!$1:$1,0))</f>
        <v>2</v>
      </c>
      <c r="AH189" s="43">
        <f t="array" ref="AH189">INDEX(Dados!$1:$350,MATCH($B189,Dados!$N:$N,0),MATCH(AH$1,Dados!$1:$1,0))</f>
        <v>0</v>
      </c>
      <c r="AI189" s="43">
        <f t="array" ref="AI189">INDEX(Dados!$1:$350,MATCH($B189,Dados!$N:$N,0),MATCH(AI$1,Dados!$1:$1,0))</f>
        <v>2</v>
      </c>
      <c r="AJ189" s="43">
        <f t="array" ref="AJ189">INDEX(Dados!$1:$350,MATCH($B189,Dados!$N:$N,0),MATCH(AJ$1,Dados!$1:$1,0))</f>
        <v>1102</v>
      </c>
      <c r="AK189" s="43">
        <f t="array" ref="AK189">INDEX(Dados!$1:$350,MATCH($B189,Dados!$N:$N,0),MATCH(AK$1,Dados!$1:$1,0))</f>
        <v>2</v>
      </c>
      <c r="AL189" s="3">
        <v>0.0</v>
      </c>
      <c r="AM189" s="3">
        <v>2.0</v>
      </c>
      <c r="AN189" s="43">
        <f t="array" ref="AN189">INDEX(Dados!$1:$350,MATCH($B189,Dados!$N:$N,0),MATCH(AN$1,Dados!$1:$1,0))</f>
        <v>116</v>
      </c>
      <c r="AO189" s="43">
        <f t="array" ref="AO189">INDEX(Dados!$1:$350,MATCH($B189,Dados!$N:$N,0),MATCH(AO$1,Dados!$1:$1,0))</f>
        <v>2</v>
      </c>
      <c r="AP189" s="43">
        <f t="array" ref="AP189">INDEX(Dados!$1:$350,MATCH($B189,Dados!$N:$N,0),MATCH(AP$1,Dados!$1:$1,0))</f>
        <v>151</v>
      </c>
      <c r="AQ189" s="43">
        <f t="array" ref="AQ189">INDEX(Dados!$1:$350,MATCH($B189,Dados!$N:$N,0),MATCH(AQ$1,Dados!$1:$1,0))</f>
        <v>2</v>
      </c>
      <c r="AR189" s="43">
        <f t="array" ref="AR189">INDEX(Dados!$1:$350,MATCH($B189,Dados!$N:$N,0),MATCH(AR$1,Dados!$1:$1,0))</f>
        <v>152</v>
      </c>
      <c r="AS189" s="3">
        <v>2.0</v>
      </c>
      <c r="AT189" s="43">
        <f t="array" ref="AT189">INDEX(Dados!$1:$350,MATCH($B189,Dados!$N:$N,0),MATCH(AT$1,Dados!$1:$1,0))</f>
        <v>0</v>
      </c>
      <c r="AU189" s="43">
        <f t="array" ref="AU189">INDEX(Dados!$1:$350,MATCH($B189,Dados!$N:$N,0),MATCH(AU$1,Dados!$1:$1,0))</f>
        <v>2</v>
      </c>
      <c r="AV189" s="43">
        <f t="array" ref="AV189">INDEX(Dados!$1:$350,MATCH($B189,Dados!$N:$N,0),MATCH(AV$1,Dados!$1:$1,0))</f>
        <v>741</v>
      </c>
      <c r="AW189" s="43">
        <f t="array" ref="AW189">INDEX(Dados!$1:$350,MATCH($B189,Dados!$N:$N,0),MATCH(AW$1,Dados!$1:$1,0))</f>
        <v>2</v>
      </c>
      <c r="AX189" s="43">
        <f t="array" ref="AX189">INDEX(Dados!$1:$350,MATCH($B189,Dados!$N:$N,0),MATCH(AX$1,Dados!$1:$1,0))</f>
        <v>0</v>
      </c>
      <c r="AY189" s="43">
        <f t="array" ref="AY189">INDEX(Dados!$1:$350,MATCH($B189,Dados!$N:$N,0),MATCH(AY$1,Dados!$1:$1,0))</f>
        <v>2</v>
      </c>
      <c r="AZ189" s="43">
        <f t="array" ref="AZ189">INDEX(Dados!$1:$350,MATCH($B189,Dados!$N:$N,0),MATCH(AZ$1,Dados!$1:$1,0))</f>
        <v>94</v>
      </c>
      <c r="BA189" s="43">
        <f t="array" ref="BA189">INDEX(Dados!$1:$350,MATCH($B189,Dados!$N:$N,0),MATCH(BA$1,Dados!$1:$1,0))</f>
        <v>2</v>
      </c>
      <c r="BB189" s="43">
        <f t="array" ref="BB189">INDEX(Dados!$1:$350,MATCH($B189,Dados!$N:$N,0),MATCH(BB$1,Dados!$1:$1,0))</f>
        <v>7</v>
      </c>
      <c r="BC189" s="43">
        <f t="array" ref="BC189">INDEX(Dados!$1:$350,MATCH($B189,Dados!$N:$N,0),MATCH(BC$1,Dados!$1:$1,0))</f>
        <v>5</v>
      </c>
      <c r="BD189" s="43">
        <f t="array" ref="BD189">INDEX(Dados!$1:$350,MATCH($B189,Dados!$N:$N,0),MATCH(BD$1,Dados!$1:$1,0))</f>
        <v>1</v>
      </c>
      <c r="BE189" s="43">
        <f t="array" ref="BE189">INDEX(Dados!$1:$350,MATCH($B189,Dados!$N:$N,0),MATCH(BE$1,Dados!$1:$1,0))</f>
        <v>0</v>
      </c>
      <c r="BF189" s="43">
        <f t="array" ref="BF189">INDEX(Dados!$1:$350,MATCH($B189,Dados!$N:$N,0),MATCH(BF$1,Dados!$1:$1,0))</f>
        <v>0</v>
      </c>
      <c r="BG189" s="43">
        <f t="array" ref="BG189">INDEX(Dados!$1:$350,MATCH($B189,Dados!$N:$N,0),MATCH(BG$1,Dados!$1:$1,0))</f>
        <v>0</v>
      </c>
      <c r="BH189" s="43">
        <f t="array" ref="BH189">INDEX(Dados!$1:$350,MATCH($B189,Dados!$N:$N,0),MATCH(BH$1,Dados!$1:$1,0))</f>
        <v>2</v>
      </c>
      <c r="BI189" s="43">
        <f t="array" ref="BI189">INDEX(Dados!$1:$350,MATCH($B189,Dados!$N:$N,0),MATCH(BI$1,Dados!$1:$1,0))</f>
        <v>2</v>
      </c>
    </row>
    <row r="190">
      <c r="A190" s="3">
        <v>4.577753782E10</v>
      </c>
      <c r="B190" s="3" t="s">
        <v>1278</v>
      </c>
      <c r="C190" s="3" t="s">
        <v>1277</v>
      </c>
      <c r="D190" s="43">
        <f t="array" ref="D190">INDEX(Dados!$1:$350,MATCH($B190,Dados!$N:$N,0),MATCH(D$1,Dados!$1:$1,0))</f>
        <v>17</v>
      </c>
      <c r="E190" s="44" t="s">
        <v>2562</v>
      </c>
      <c r="F190" s="43" t="s">
        <v>92</v>
      </c>
      <c r="G190" s="43">
        <f t="array" ref="G190">INDEX(Dados!$1:$350,MATCH($B190,Dados!$N:$N,0),MATCH(G$1,Dados!$1:$1,0))</f>
        <v>2022</v>
      </c>
      <c r="H190" s="43">
        <f t="array" ref="H190">INDEX(Dados!$1:$350,MATCH($B190,Dados!$N:$N,0),MATCH(H$1,Dados!$1:$1,0))</f>
        <v>3</v>
      </c>
      <c r="I190" s="43">
        <f t="array" ref="I190">INDEX(Dados!$1:$350,MATCH($B190,Dados!$N:$N,0),MATCH(I$1,Dados!$1:$1,0))</f>
        <v>6</v>
      </c>
      <c r="J190" s="43">
        <f t="array" ref="J190">INDEX(Dados!$1:$350,MATCH($B190,Dados!$N:$N,0),MATCH(J$1,Dados!$1:$1,0))</f>
        <v>0</v>
      </c>
      <c r="K190" s="43">
        <f t="array" ref="K190">INDEX(Dados!$1:$350,MATCH($B190,Dados!$N:$N,0),MATCH(K$1,Dados!$1:$1,0))</f>
        <v>2</v>
      </c>
      <c r="L190" s="43">
        <f t="array" ref="L190">INDEX(Dados!$1:$350,MATCH($B190,Dados!$N:$N,0),MATCH(L$1,Dados!$1:$1,0))</f>
        <v>0</v>
      </c>
      <c r="M190" s="43">
        <f t="array" ref="M190">INDEX(Dados!$1:$350,MATCH($B190,Dados!$N:$N,0),MATCH(M$1,Dados!$1:$1,0))</f>
        <v>2</v>
      </c>
      <c r="N190" s="43">
        <f t="array" ref="N190">INDEX(Dados!$1:$350,MATCH($B190,Dados!$N:$N,0),MATCH(N$1,Dados!$1:$1,0))</f>
        <v>6026</v>
      </c>
      <c r="O190" s="43">
        <f t="array" ref="O190">INDEX(Dados!$1:$350,MATCH($B190,Dados!$N:$N,0),MATCH(O$1,Dados!$1:$1,0))</f>
        <v>2</v>
      </c>
      <c r="P190" s="43">
        <f t="array" ref="P190">INDEX(Dados!$1:$350,MATCH($B190,Dados!$N:$N,0),MATCH(P$1,Dados!$1:$1,0))</f>
        <v>0</v>
      </c>
      <c r="Q190" s="43">
        <f t="array" ref="Q190">INDEX(Dados!$1:$350,MATCH($B190,Dados!$N:$N,0),MATCH(Q$1,Dados!$1:$1,0))</f>
        <v>2</v>
      </c>
      <c r="R190" s="43">
        <f t="array" ref="R190">INDEX(Dados!$1:$350,MATCH($B190,Dados!$N:$N,0),MATCH(R$1,Dados!$1:$1,0))</f>
        <v>0</v>
      </c>
      <c r="S190" s="43">
        <f t="array" ref="S190">INDEX(Dados!$1:$350,MATCH($B190,Dados!$N:$N,0),MATCH(S$1,Dados!$1:$1,0))</f>
        <v>2</v>
      </c>
      <c r="T190" s="43">
        <f t="array" ref="T190">INDEX(Dados!$1:$350,MATCH($B190,Dados!$N:$N,0),MATCH(T$1,Dados!$1:$1,0))</f>
        <v>0</v>
      </c>
      <c r="U190" s="43">
        <f t="array" ref="U190">INDEX(Dados!$1:$350,MATCH($B190,Dados!$N:$N,0),MATCH(U$1,Dados!$1:$1,0))</f>
        <v>2</v>
      </c>
      <c r="V190" s="43">
        <f t="array" ref="V190">INDEX(Dados!$1:$350,MATCH($B190,Dados!$N:$N,0),MATCH(V$1,Dados!$1:$1,0))</f>
        <v>0</v>
      </c>
      <c r="W190" s="43">
        <f t="array" ref="W190">INDEX(Dados!$1:$350,MATCH($B190,Dados!$N:$N,0),MATCH(W$1,Dados!$1:$1,0))</f>
        <v>2</v>
      </c>
      <c r="X190" s="43">
        <f t="array" ref="X190">INDEX(Dados!$1:$350,MATCH($B190,Dados!$N:$N,0),MATCH(X$1,Dados!$1:$1,0))</f>
        <v>1</v>
      </c>
      <c r="Y190" s="43">
        <f t="array" ref="Y190">INDEX(Dados!$1:$350,MATCH($B190,Dados!$N:$N,0),MATCH(Y$1,Dados!$1:$1,0))</f>
        <v>2</v>
      </c>
      <c r="Z190" s="43">
        <f t="array" ref="Z190">INDEX(Dados!$1:$350,MATCH($B190,Dados!$N:$N,0),MATCH(Z$1,Dados!$1:$1,0))</f>
        <v>1400</v>
      </c>
      <c r="AA190" s="43">
        <f t="array" ref="AA190">INDEX(Dados!$1:$350,MATCH($B190,Dados!$N:$N,0),MATCH(AA$1,Dados!$1:$1,0))</f>
        <v>2</v>
      </c>
      <c r="AB190" s="45">
        <v>0.0</v>
      </c>
      <c r="AC190" s="45">
        <v>2.0</v>
      </c>
      <c r="AD190" s="43">
        <f t="array" ref="AD190">INDEX(Dados!$1:$350,MATCH($B190,Dados!$N:$N,0),MATCH(AD$1,Dados!$1:$1,0))</f>
        <v>0</v>
      </c>
      <c r="AE190" s="43">
        <f t="array" ref="AE190">INDEX(Dados!$1:$350,MATCH($B190,Dados!$N:$N,0),MATCH(AE$1,Dados!$1:$1,0))</f>
        <v>2</v>
      </c>
      <c r="AF190" s="43">
        <f t="array" ref="AF190">INDEX(Dados!$1:$350,MATCH($B190,Dados!$N:$N,0),MATCH(AF$1,Dados!$1:$1,0))</f>
        <v>137</v>
      </c>
      <c r="AG190" s="43">
        <f t="array" ref="AG190">INDEX(Dados!$1:$350,MATCH($B190,Dados!$N:$N,0),MATCH(AG$1,Dados!$1:$1,0))</f>
        <v>2</v>
      </c>
      <c r="AH190" s="43">
        <f t="array" ref="AH190">INDEX(Dados!$1:$350,MATCH($B190,Dados!$N:$N,0),MATCH(AH$1,Dados!$1:$1,0))</f>
        <v>0</v>
      </c>
      <c r="AI190" s="43">
        <f t="array" ref="AI190">INDEX(Dados!$1:$350,MATCH($B190,Dados!$N:$N,0),MATCH(AI$1,Dados!$1:$1,0))</f>
        <v>2</v>
      </c>
      <c r="AJ190" s="43">
        <f t="array" ref="AJ190">INDEX(Dados!$1:$350,MATCH($B190,Dados!$N:$N,0),MATCH(AJ$1,Dados!$1:$1,0))</f>
        <v>0</v>
      </c>
      <c r="AK190" s="43">
        <f t="array" ref="AK190">INDEX(Dados!$1:$350,MATCH($B190,Dados!$N:$N,0),MATCH(AK$1,Dados!$1:$1,0))</f>
        <v>2</v>
      </c>
      <c r="AL190" s="3">
        <v>0.0</v>
      </c>
      <c r="AM190" s="3">
        <v>2.0</v>
      </c>
      <c r="AN190" s="43">
        <f t="array" ref="AN190">INDEX(Dados!$1:$350,MATCH($B190,Dados!$N:$N,0),MATCH(AN$1,Dados!$1:$1,0))</f>
        <v>0</v>
      </c>
      <c r="AO190" s="43">
        <f t="array" ref="AO190">INDEX(Dados!$1:$350,MATCH($B190,Dados!$N:$N,0),MATCH(AO$1,Dados!$1:$1,0))</f>
        <v>2</v>
      </c>
      <c r="AP190" s="43">
        <f t="array" ref="AP190">INDEX(Dados!$1:$350,MATCH($B190,Dados!$N:$N,0),MATCH(AP$1,Dados!$1:$1,0))</f>
        <v>89</v>
      </c>
      <c r="AQ190" s="43">
        <f t="array" ref="AQ190">INDEX(Dados!$1:$350,MATCH($B190,Dados!$N:$N,0),MATCH(AQ$1,Dados!$1:$1,0))</f>
        <v>2</v>
      </c>
      <c r="AR190" s="43">
        <f t="array" ref="AR190">INDEX(Dados!$1:$350,MATCH($B190,Dados!$N:$N,0),MATCH(AR$1,Dados!$1:$1,0))</f>
        <v>50</v>
      </c>
      <c r="AS190" s="3">
        <v>2.0</v>
      </c>
      <c r="AT190" s="43">
        <f t="array" ref="AT190">INDEX(Dados!$1:$350,MATCH($B190,Dados!$N:$N,0),MATCH(AT$1,Dados!$1:$1,0))</f>
        <v>0</v>
      </c>
      <c r="AU190" s="43">
        <f t="array" ref="AU190">INDEX(Dados!$1:$350,MATCH($B190,Dados!$N:$N,0),MATCH(AU$1,Dados!$1:$1,0))</f>
        <v>2</v>
      </c>
      <c r="AV190" s="43">
        <f t="array" ref="AV190">INDEX(Dados!$1:$350,MATCH($B190,Dados!$N:$N,0),MATCH(AV$1,Dados!$1:$1,0))</f>
        <v>9</v>
      </c>
      <c r="AW190" s="43">
        <f t="array" ref="AW190">INDEX(Dados!$1:$350,MATCH($B190,Dados!$N:$N,0),MATCH(AW$1,Dados!$1:$1,0))</f>
        <v>2</v>
      </c>
      <c r="AX190" s="43">
        <f t="array" ref="AX190">INDEX(Dados!$1:$350,MATCH($B190,Dados!$N:$N,0),MATCH(AX$1,Dados!$1:$1,0))</f>
        <v>0</v>
      </c>
      <c r="AY190" s="43">
        <f t="array" ref="AY190">INDEX(Dados!$1:$350,MATCH($B190,Dados!$N:$N,0),MATCH(AY$1,Dados!$1:$1,0))</f>
        <v>2</v>
      </c>
      <c r="AZ190" s="43">
        <f t="array" ref="AZ190">INDEX(Dados!$1:$350,MATCH($B190,Dados!$N:$N,0),MATCH(AZ$1,Dados!$1:$1,0))</f>
        <v>60</v>
      </c>
      <c r="BA190" s="43">
        <f t="array" ref="BA190">INDEX(Dados!$1:$350,MATCH($B190,Dados!$N:$N,0),MATCH(BA$1,Dados!$1:$1,0))</f>
        <v>2</v>
      </c>
      <c r="BB190" s="43">
        <f t="array" ref="BB190">INDEX(Dados!$1:$350,MATCH($B190,Dados!$N:$N,0),MATCH(BB$1,Dados!$1:$1,0))</f>
        <v>3</v>
      </c>
      <c r="BC190" s="43">
        <f t="array" ref="BC190">INDEX(Dados!$1:$350,MATCH($B190,Dados!$N:$N,0),MATCH(BC$1,Dados!$1:$1,0))</f>
        <v>7</v>
      </c>
      <c r="BD190" s="43">
        <f t="array" ref="BD190">INDEX(Dados!$1:$350,MATCH($B190,Dados!$N:$N,0),MATCH(BD$1,Dados!$1:$1,0))</f>
        <v>2</v>
      </c>
      <c r="BE190" s="43">
        <f t="array" ref="BE190">INDEX(Dados!$1:$350,MATCH($B190,Dados!$N:$N,0),MATCH(BE$1,Dados!$1:$1,0))</f>
        <v>0</v>
      </c>
      <c r="BF190" s="43">
        <f t="array" ref="BF190">INDEX(Dados!$1:$350,MATCH($B190,Dados!$N:$N,0),MATCH(BF$1,Dados!$1:$1,0))</f>
        <v>0</v>
      </c>
      <c r="BG190" s="43">
        <f t="array" ref="BG190">INDEX(Dados!$1:$350,MATCH($B190,Dados!$N:$N,0),MATCH(BG$1,Dados!$1:$1,0))</f>
        <v>0</v>
      </c>
      <c r="BH190" s="43">
        <f t="array" ref="BH190">INDEX(Dados!$1:$350,MATCH($B190,Dados!$N:$N,0),MATCH(BH$1,Dados!$1:$1,0))</f>
        <v>1</v>
      </c>
      <c r="BI190" s="43">
        <f t="array" ref="BI190">INDEX(Dados!$1:$350,MATCH($B190,Dados!$N:$N,0),MATCH(BI$1,Dados!$1:$1,0))</f>
        <v>1</v>
      </c>
    </row>
    <row r="191">
      <c r="A191" s="3">
        <v>4.6542509801E10</v>
      </c>
      <c r="B191" s="3" t="s">
        <v>722</v>
      </c>
      <c r="C191" s="3" t="s">
        <v>721</v>
      </c>
      <c r="D191" s="43">
        <f t="array" ref="D191">INDEX(Dados!$1:$350,MATCH($B191,Dados!$N:$N,0),MATCH(D$1,Dados!$1:$1,0))</f>
        <v>25</v>
      </c>
      <c r="E191" s="44" t="s">
        <v>2562</v>
      </c>
      <c r="F191" s="43" t="s">
        <v>92</v>
      </c>
      <c r="G191" s="43">
        <f t="array" ref="G191">INDEX(Dados!$1:$350,MATCH($B191,Dados!$N:$N,0),MATCH(G$1,Dados!$1:$1,0))</f>
        <v>2022</v>
      </c>
      <c r="H191" s="43">
        <f t="array" ref="H191">INDEX(Dados!$1:$350,MATCH($B191,Dados!$N:$N,0),MATCH(H$1,Dados!$1:$1,0))</f>
        <v>4</v>
      </c>
      <c r="I191" s="43">
        <f t="array" ref="I191">INDEX(Dados!$1:$350,MATCH($B191,Dados!$N:$N,0),MATCH(I$1,Dados!$1:$1,0))</f>
        <v>8</v>
      </c>
      <c r="J191" s="43">
        <f t="array" ref="J191">INDEX(Dados!$1:$350,MATCH($B191,Dados!$N:$N,0),MATCH(J$1,Dados!$1:$1,0))</f>
        <v>0</v>
      </c>
      <c r="K191" s="43">
        <f t="array" ref="K191">INDEX(Dados!$1:$350,MATCH($B191,Dados!$N:$N,0),MATCH(K$1,Dados!$1:$1,0))</f>
        <v>2</v>
      </c>
      <c r="L191" s="43">
        <f t="array" ref="L191">INDEX(Dados!$1:$350,MATCH($B191,Dados!$N:$N,0),MATCH(L$1,Dados!$1:$1,0))</f>
        <v>1200</v>
      </c>
      <c r="M191" s="43">
        <f t="array" ref="M191">INDEX(Dados!$1:$350,MATCH($B191,Dados!$N:$N,0),MATCH(M$1,Dados!$1:$1,0))</f>
        <v>2</v>
      </c>
      <c r="N191" s="43">
        <f t="array" ref="N191">INDEX(Dados!$1:$350,MATCH($B191,Dados!$N:$N,0),MATCH(N$1,Dados!$1:$1,0))</f>
        <v>1631</v>
      </c>
      <c r="O191" s="43">
        <f t="array" ref="O191">INDEX(Dados!$1:$350,MATCH($B191,Dados!$N:$N,0),MATCH(O$1,Dados!$1:$1,0))</f>
        <v>0</v>
      </c>
      <c r="P191" s="43">
        <f t="array" ref="P191">INDEX(Dados!$1:$350,MATCH($B191,Dados!$N:$N,0),MATCH(P$1,Dados!$1:$1,0))</f>
        <v>0</v>
      </c>
      <c r="Q191" s="43">
        <f t="array" ref="Q191">INDEX(Dados!$1:$350,MATCH($B191,Dados!$N:$N,0),MATCH(Q$1,Dados!$1:$1,0))</f>
        <v>2</v>
      </c>
      <c r="R191" s="43">
        <f t="array" ref="R191">INDEX(Dados!$1:$350,MATCH($B191,Dados!$N:$N,0),MATCH(R$1,Dados!$1:$1,0))</f>
        <v>0</v>
      </c>
      <c r="S191" s="43">
        <f t="array" ref="S191">INDEX(Dados!$1:$350,MATCH($B191,Dados!$N:$N,0),MATCH(S$1,Dados!$1:$1,0))</f>
        <v>2</v>
      </c>
      <c r="T191" s="43">
        <f t="array" ref="T191">INDEX(Dados!$1:$350,MATCH($B191,Dados!$N:$N,0),MATCH(T$1,Dados!$1:$1,0))</f>
        <v>0</v>
      </c>
      <c r="U191" s="43">
        <f t="array" ref="U191">INDEX(Dados!$1:$350,MATCH($B191,Dados!$N:$N,0),MATCH(U$1,Dados!$1:$1,0))</f>
        <v>2</v>
      </c>
      <c r="V191" s="43">
        <f t="array" ref="V191">INDEX(Dados!$1:$350,MATCH($B191,Dados!$N:$N,0),MATCH(V$1,Dados!$1:$1,0))</f>
        <v>0</v>
      </c>
      <c r="W191" s="43">
        <f t="array" ref="W191">INDEX(Dados!$1:$350,MATCH($B191,Dados!$N:$N,0),MATCH(W$1,Dados!$1:$1,0))</f>
        <v>2</v>
      </c>
      <c r="X191" s="43">
        <f t="array" ref="X191">INDEX(Dados!$1:$350,MATCH($B191,Dados!$N:$N,0),MATCH(X$1,Dados!$1:$1,0))</f>
        <v>1</v>
      </c>
      <c r="Y191" s="43">
        <f t="array" ref="Y191">INDEX(Dados!$1:$350,MATCH($B191,Dados!$N:$N,0),MATCH(Y$1,Dados!$1:$1,0))</f>
        <v>2</v>
      </c>
      <c r="Z191" s="43">
        <f t="array" ref="Z191">INDEX(Dados!$1:$350,MATCH($B191,Dados!$N:$N,0),MATCH(Z$1,Dados!$1:$1,0))</f>
        <v>1200</v>
      </c>
      <c r="AA191" s="43">
        <f t="array" ref="AA191">INDEX(Dados!$1:$350,MATCH($B191,Dados!$N:$N,0),MATCH(AA$1,Dados!$1:$1,0))</f>
        <v>1</v>
      </c>
      <c r="AB191" s="45">
        <v>0.0</v>
      </c>
      <c r="AC191" s="45">
        <v>2.0</v>
      </c>
      <c r="AD191" s="43">
        <f t="array" ref="AD191">INDEX(Dados!$1:$350,MATCH($B191,Dados!$N:$N,0),MATCH(AD$1,Dados!$1:$1,0))</f>
        <v>0</v>
      </c>
      <c r="AE191" s="43">
        <f t="array" ref="AE191">INDEX(Dados!$1:$350,MATCH($B191,Dados!$N:$N,0),MATCH(AE$1,Dados!$1:$1,0))</f>
        <v>0</v>
      </c>
      <c r="AF191" s="43">
        <f t="array" ref="AF191">INDEX(Dados!$1:$350,MATCH($B191,Dados!$N:$N,0),MATCH(AF$1,Dados!$1:$1,0))</f>
        <v>150</v>
      </c>
      <c r="AG191" s="43">
        <f t="array" ref="AG191">INDEX(Dados!$1:$350,MATCH($B191,Dados!$N:$N,0),MATCH(AG$1,Dados!$1:$1,0))</f>
        <v>0</v>
      </c>
      <c r="AH191" s="43">
        <f t="array" ref="AH191">INDEX(Dados!$1:$350,MATCH($B191,Dados!$N:$N,0),MATCH(AH$1,Dados!$1:$1,0))</f>
        <v>0</v>
      </c>
      <c r="AI191" s="43">
        <f t="array" ref="AI191">INDEX(Dados!$1:$350,MATCH($B191,Dados!$N:$N,0),MATCH(AI$1,Dados!$1:$1,0))</f>
        <v>2</v>
      </c>
      <c r="AJ191" s="43">
        <f t="array" ref="AJ191">INDEX(Dados!$1:$350,MATCH($B191,Dados!$N:$N,0),MATCH(AJ$1,Dados!$1:$1,0))</f>
        <v>92</v>
      </c>
      <c r="AK191" s="43">
        <f t="array" ref="AK191">INDEX(Dados!$1:$350,MATCH($B191,Dados!$N:$N,0),MATCH(AK$1,Dados!$1:$1,0))</f>
        <v>2</v>
      </c>
      <c r="AL191" s="3">
        <v>0.0</v>
      </c>
      <c r="AM191" s="3">
        <v>2.0</v>
      </c>
      <c r="AN191" s="43">
        <f t="array" ref="AN191">INDEX(Dados!$1:$350,MATCH($B191,Dados!$N:$N,0),MATCH(AN$1,Dados!$1:$1,0))</f>
        <v>45</v>
      </c>
      <c r="AO191" s="43">
        <f t="array" ref="AO191">INDEX(Dados!$1:$350,MATCH($B191,Dados!$N:$N,0),MATCH(AO$1,Dados!$1:$1,0))</f>
        <v>0</v>
      </c>
      <c r="AP191" s="43">
        <f t="array" ref="AP191">INDEX(Dados!$1:$350,MATCH($B191,Dados!$N:$N,0),MATCH(AP$1,Dados!$1:$1,0))</f>
        <v>109</v>
      </c>
      <c r="AQ191" s="43">
        <f t="array" ref="AQ191">INDEX(Dados!$1:$350,MATCH($B191,Dados!$N:$N,0),MATCH(AQ$1,Dados!$1:$1,0))</f>
        <v>0</v>
      </c>
      <c r="AR191" s="43">
        <f t="array" ref="AR191">INDEX(Dados!$1:$350,MATCH($B191,Dados!$N:$N,0),MATCH(AR$1,Dados!$1:$1,0))</f>
        <v>150</v>
      </c>
      <c r="AS191" s="3">
        <v>2.0</v>
      </c>
      <c r="AT191" s="43">
        <f t="array" ref="AT191">INDEX(Dados!$1:$350,MATCH($B191,Dados!$N:$N,0),MATCH(AT$1,Dados!$1:$1,0))</f>
        <v>0</v>
      </c>
      <c r="AU191" s="43">
        <f t="array" ref="AU191">INDEX(Dados!$1:$350,MATCH($B191,Dados!$N:$N,0),MATCH(AU$1,Dados!$1:$1,0))</f>
        <v>2</v>
      </c>
      <c r="AV191" s="43">
        <f t="array" ref="AV191">INDEX(Dados!$1:$350,MATCH($B191,Dados!$N:$N,0),MATCH(AV$1,Dados!$1:$1,0))</f>
        <v>0</v>
      </c>
      <c r="AW191" s="43">
        <f t="array" ref="AW191">INDEX(Dados!$1:$350,MATCH($B191,Dados!$N:$N,0),MATCH(AW$1,Dados!$1:$1,0))</f>
        <v>2</v>
      </c>
      <c r="AX191" s="43">
        <f t="array" ref="AX191">INDEX(Dados!$1:$350,MATCH($B191,Dados!$N:$N,0),MATCH(AX$1,Dados!$1:$1,0))</f>
        <v>0</v>
      </c>
      <c r="AY191" s="43">
        <f t="array" ref="AY191">INDEX(Dados!$1:$350,MATCH($B191,Dados!$N:$N,0),MATCH(AY$1,Dados!$1:$1,0))</f>
        <v>2</v>
      </c>
      <c r="AZ191" s="43">
        <f t="array" ref="AZ191">INDEX(Dados!$1:$350,MATCH($B191,Dados!$N:$N,0),MATCH(AZ$1,Dados!$1:$1,0))</f>
        <v>0</v>
      </c>
      <c r="BA191" s="43">
        <f t="array" ref="BA191">INDEX(Dados!$1:$350,MATCH($B191,Dados!$N:$N,0),MATCH(BA$1,Dados!$1:$1,0))</f>
        <v>2</v>
      </c>
      <c r="BB191" s="43">
        <f t="array" ref="BB191">INDEX(Dados!$1:$350,MATCH($B191,Dados!$N:$N,0),MATCH(BB$1,Dados!$1:$1,0))</f>
        <v>5</v>
      </c>
      <c r="BC191" s="43">
        <f t="array" ref="BC191">INDEX(Dados!$1:$350,MATCH($B191,Dados!$N:$N,0),MATCH(BC$1,Dados!$1:$1,0))</f>
        <v>5</v>
      </c>
      <c r="BD191" s="43">
        <f t="array" ref="BD191">INDEX(Dados!$1:$350,MATCH($B191,Dados!$N:$N,0),MATCH(BD$1,Dados!$1:$1,0))</f>
        <v>2</v>
      </c>
      <c r="BE191" s="43">
        <f t="array" ref="BE191">INDEX(Dados!$1:$350,MATCH($B191,Dados!$N:$N,0),MATCH(BE$1,Dados!$1:$1,0))</f>
        <v>0</v>
      </c>
      <c r="BF191" s="43">
        <f t="array" ref="BF191">INDEX(Dados!$1:$350,MATCH($B191,Dados!$N:$N,0),MATCH(BF$1,Dados!$1:$1,0))</f>
        <v>1</v>
      </c>
      <c r="BG191" s="43">
        <f t="array" ref="BG191">INDEX(Dados!$1:$350,MATCH($B191,Dados!$N:$N,0),MATCH(BG$1,Dados!$1:$1,0))</f>
        <v>0</v>
      </c>
      <c r="BH191" s="43">
        <f t="array" ref="BH191">INDEX(Dados!$1:$350,MATCH($B191,Dados!$N:$N,0),MATCH(BH$1,Dados!$1:$1,0))</f>
        <v>2</v>
      </c>
      <c r="BI191" s="43">
        <f t="array" ref="BI191">INDEX(Dados!$1:$350,MATCH($B191,Dados!$N:$N,0),MATCH(BI$1,Dados!$1:$1,0))</f>
        <v>1</v>
      </c>
    </row>
    <row r="192">
      <c r="A192" s="3">
        <v>5.4058205806E10</v>
      </c>
      <c r="B192" s="3" t="s">
        <v>172</v>
      </c>
      <c r="C192" s="3" t="s">
        <v>184</v>
      </c>
      <c r="D192" s="43">
        <f t="array" ref="D192">INDEX(Dados!$1:$350,MATCH($B192,Dados!$N:$N,0),MATCH(D$1,Dados!$1:$1,0))</f>
        <v>18</v>
      </c>
      <c r="E192" s="44" t="s">
        <v>2562</v>
      </c>
      <c r="F192" s="43" t="s">
        <v>92</v>
      </c>
      <c r="G192" s="43">
        <f t="array" ref="G192">INDEX(Dados!$1:$350,MATCH($B192,Dados!$N:$N,0),MATCH(G$1,Dados!$1:$1,0))</f>
        <v>2021</v>
      </c>
      <c r="H192" s="43">
        <f t="array" ref="H192">INDEX(Dados!$1:$350,MATCH($B192,Dados!$N:$N,0),MATCH(H$1,Dados!$1:$1,0))</f>
        <v>4</v>
      </c>
      <c r="I192" s="43">
        <f t="array" ref="I192">INDEX(Dados!$1:$350,MATCH($B192,Dados!$N:$N,0),MATCH(I$1,Dados!$1:$1,0))</f>
        <v>8</v>
      </c>
      <c r="J192" s="43">
        <f t="array" ref="J192">INDEX(Dados!$1:$350,MATCH($B192,Dados!$N:$N,0),MATCH(J$1,Dados!$1:$1,0))</f>
        <v>1869</v>
      </c>
      <c r="K192" s="43">
        <f t="array" ref="K192">INDEX(Dados!$1:$350,MATCH($B192,Dados!$N:$N,0),MATCH(K$1,Dados!$1:$1,0))</f>
        <v>2</v>
      </c>
      <c r="L192" s="43">
        <f t="array" ref="L192">INDEX(Dados!$1:$350,MATCH($B192,Dados!$N:$N,0),MATCH(L$1,Dados!$1:$1,0))</f>
        <v>0</v>
      </c>
      <c r="M192" s="43">
        <f t="array" ref="M192">INDEX(Dados!$1:$350,MATCH($B192,Dados!$N:$N,0),MATCH(M$1,Dados!$1:$1,0))</f>
        <v>2</v>
      </c>
      <c r="N192" s="43">
        <f t="array" ref="N192">INDEX(Dados!$1:$350,MATCH($B192,Dados!$N:$N,0),MATCH(N$1,Dados!$1:$1,0))</f>
        <v>0</v>
      </c>
      <c r="O192" s="43">
        <f t="array" ref="O192">INDEX(Dados!$1:$350,MATCH($B192,Dados!$N:$N,0),MATCH(O$1,Dados!$1:$1,0))</f>
        <v>2</v>
      </c>
      <c r="P192" s="43">
        <f t="array" ref="P192">INDEX(Dados!$1:$350,MATCH($B192,Dados!$N:$N,0),MATCH(P$1,Dados!$1:$1,0))</f>
        <v>0</v>
      </c>
      <c r="Q192" s="43">
        <f t="array" ref="Q192">INDEX(Dados!$1:$350,MATCH($B192,Dados!$N:$N,0),MATCH(Q$1,Dados!$1:$1,0))</f>
        <v>2</v>
      </c>
      <c r="R192" s="43">
        <f t="array" ref="R192">INDEX(Dados!$1:$350,MATCH($B192,Dados!$N:$N,0),MATCH(R$1,Dados!$1:$1,0))</f>
        <v>0</v>
      </c>
      <c r="S192" s="43">
        <f t="array" ref="S192">INDEX(Dados!$1:$350,MATCH($B192,Dados!$N:$N,0),MATCH(S$1,Dados!$1:$1,0))</f>
        <v>2</v>
      </c>
      <c r="T192" s="43">
        <f t="array" ref="T192">INDEX(Dados!$1:$350,MATCH($B192,Dados!$N:$N,0),MATCH(T$1,Dados!$1:$1,0))</f>
        <v>2067</v>
      </c>
      <c r="U192" s="43">
        <f t="array" ref="U192">INDEX(Dados!$1:$350,MATCH($B192,Dados!$N:$N,0),MATCH(U$1,Dados!$1:$1,0))</f>
        <v>2</v>
      </c>
      <c r="V192" s="43">
        <f t="array" ref="V192">INDEX(Dados!$1:$350,MATCH($B192,Dados!$N:$N,0),MATCH(V$1,Dados!$1:$1,0))</f>
        <v>0</v>
      </c>
      <c r="W192" s="43">
        <f t="array" ref="W192">INDEX(Dados!$1:$350,MATCH($B192,Dados!$N:$N,0),MATCH(W$1,Dados!$1:$1,0))</f>
        <v>2</v>
      </c>
      <c r="X192" s="43">
        <f t="array" ref="X192">INDEX(Dados!$1:$350,MATCH($B192,Dados!$N:$N,0),MATCH(X$1,Dados!$1:$1,0))</f>
        <v>1</v>
      </c>
      <c r="Y192" s="43">
        <f t="array" ref="Y192">INDEX(Dados!$1:$350,MATCH($B192,Dados!$N:$N,0),MATCH(Y$1,Dados!$1:$1,0))</f>
        <v>2</v>
      </c>
      <c r="Z192" s="43">
        <f t="array" ref="Z192">INDEX(Dados!$1:$350,MATCH($B192,Dados!$N:$N,0),MATCH(Z$1,Dados!$1:$1,0))</f>
        <v>0</v>
      </c>
      <c r="AA192" s="43">
        <f t="array" ref="AA192">INDEX(Dados!$1:$350,MATCH($B192,Dados!$N:$N,0),MATCH(AA$1,Dados!$1:$1,0))</f>
        <v>2</v>
      </c>
      <c r="AB192" s="45">
        <v>0.0</v>
      </c>
      <c r="AC192" s="45">
        <v>2.0</v>
      </c>
      <c r="AD192" s="43">
        <f t="array" ref="AD192">INDEX(Dados!$1:$350,MATCH($B192,Dados!$N:$N,0),MATCH(AD$1,Dados!$1:$1,0))</f>
        <v>21</v>
      </c>
      <c r="AE192" s="43">
        <f t="array" ref="AE192">INDEX(Dados!$1:$350,MATCH($B192,Dados!$N:$N,0),MATCH(AE$1,Dados!$1:$1,0))</f>
        <v>2</v>
      </c>
      <c r="AF192" s="43">
        <f t="array" ref="AF192">INDEX(Dados!$1:$350,MATCH($B192,Dados!$N:$N,0),MATCH(AF$1,Dados!$1:$1,0))</f>
        <v>75</v>
      </c>
      <c r="AG192" s="43">
        <f t="array" ref="AG192">INDEX(Dados!$1:$350,MATCH($B192,Dados!$N:$N,0),MATCH(AG$1,Dados!$1:$1,0))</f>
        <v>2</v>
      </c>
      <c r="AH192" s="43">
        <f t="array" ref="AH192">INDEX(Dados!$1:$350,MATCH($B192,Dados!$N:$N,0),MATCH(AH$1,Dados!$1:$1,0))</f>
        <v>0</v>
      </c>
      <c r="AI192" s="43">
        <f t="array" ref="AI192">INDEX(Dados!$1:$350,MATCH($B192,Dados!$N:$N,0),MATCH(AI$1,Dados!$1:$1,0))</f>
        <v>2</v>
      </c>
      <c r="AJ192" s="43">
        <f t="array" ref="AJ192">INDEX(Dados!$1:$350,MATCH($B192,Dados!$N:$N,0),MATCH(AJ$1,Dados!$1:$1,0))</f>
        <v>0</v>
      </c>
      <c r="AK192" s="43">
        <f t="array" ref="AK192">INDEX(Dados!$1:$350,MATCH($B192,Dados!$N:$N,0),MATCH(AK$1,Dados!$1:$1,0))</f>
        <v>2</v>
      </c>
      <c r="AL192" s="3">
        <v>0.0</v>
      </c>
      <c r="AM192" s="3">
        <v>2.0</v>
      </c>
      <c r="AN192" s="43">
        <f t="array" ref="AN192">INDEX(Dados!$1:$350,MATCH($B192,Dados!$N:$N,0),MATCH(AN$1,Dados!$1:$1,0))</f>
        <v>0</v>
      </c>
      <c r="AO192" s="43">
        <f t="array" ref="AO192">INDEX(Dados!$1:$350,MATCH($B192,Dados!$N:$N,0),MATCH(AO$1,Dados!$1:$1,0))</f>
        <v>2</v>
      </c>
      <c r="AP192" s="43">
        <f t="array" ref="AP192">INDEX(Dados!$1:$350,MATCH($B192,Dados!$N:$N,0),MATCH(AP$1,Dados!$1:$1,0))</f>
        <v>80</v>
      </c>
      <c r="AQ192" s="43">
        <f t="array" ref="AQ192">INDEX(Dados!$1:$350,MATCH($B192,Dados!$N:$N,0),MATCH(AQ$1,Dados!$1:$1,0))</f>
        <v>2</v>
      </c>
      <c r="AR192" s="43">
        <f t="array" ref="AR192">INDEX(Dados!$1:$350,MATCH($B192,Dados!$N:$N,0),MATCH(AR$1,Dados!$1:$1,0))</f>
        <v>170</v>
      </c>
      <c r="AS192" s="3">
        <v>2.0</v>
      </c>
      <c r="AT192" s="43">
        <f t="array" ref="AT192">INDEX(Dados!$1:$350,MATCH($B192,Dados!$N:$N,0),MATCH(AT$1,Dados!$1:$1,0))</f>
        <v>0</v>
      </c>
      <c r="AU192" s="43">
        <f t="array" ref="AU192">INDEX(Dados!$1:$350,MATCH($B192,Dados!$N:$N,0),MATCH(AU$1,Dados!$1:$1,0))</f>
        <v>2</v>
      </c>
      <c r="AV192" s="43">
        <f t="array" ref="AV192">INDEX(Dados!$1:$350,MATCH($B192,Dados!$N:$N,0),MATCH(AV$1,Dados!$1:$1,0))</f>
        <v>0</v>
      </c>
      <c r="AW192" s="43">
        <f t="array" ref="AW192">INDEX(Dados!$1:$350,MATCH($B192,Dados!$N:$N,0),MATCH(AW$1,Dados!$1:$1,0))</f>
        <v>2</v>
      </c>
      <c r="AX192" s="43">
        <f t="array" ref="AX192">INDEX(Dados!$1:$350,MATCH($B192,Dados!$N:$N,0),MATCH(AX$1,Dados!$1:$1,0))</f>
        <v>0</v>
      </c>
      <c r="AY192" s="43">
        <f t="array" ref="AY192">INDEX(Dados!$1:$350,MATCH($B192,Dados!$N:$N,0),MATCH(AY$1,Dados!$1:$1,0))</f>
        <v>2</v>
      </c>
      <c r="AZ192" s="43">
        <f t="array" ref="AZ192">INDEX(Dados!$1:$350,MATCH($B192,Dados!$N:$N,0),MATCH(AZ$1,Dados!$1:$1,0))</f>
        <v>220</v>
      </c>
      <c r="BA192" s="43">
        <f t="array" ref="BA192">INDEX(Dados!$1:$350,MATCH($B192,Dados!$N:$N,0),MATCH(BA$1,Dados!$1:$1,0))</f>
        <v>2</v>
      </c>
      <c r="BB192" s="43">
        <f t="array" ref="BB192">INDEX(Dados!$1:$350,MATCH($B192,Dados!$N:$N,0),MATCH(BB$1,Dados!$1:$1,0))</f>
        <v>1</v>
      </c>
      <c r="BC192" s="43">
        <f t="array" ref="BC192">INDEX(Dados!$1:$350,MATCH($B192,Dados!$N:$N,0),MATCH(BC$1,Dados!$1:$1,0))</f>
        <v>5</v>
      </c>
      <c r="BD192" s="43">
        <f t="array" ref="BD192">INDEX(Dados!$1:$350,MATCH($B192,Dados!$N:$N,0),MATCH(BD$1,Dados!$1:$1,0))</f>
        <v>1</v>
      </c>
      <c r="BE192" s="43">
        <f t="array" ref="BE192">INDEX(Dados!$1:$350,MATCH($B192,Dados!$N:$N,0),MATCH(BE$1,Dados!$1:$1,0))</f>
        <v>0</v>
      </c>
      <c r="BF192" s="43">
        <f t="array" ref="BF192">INDEX(Dados!$1:$350,MATCH($B192,Dados!$N:$N,0),MATCH(BF$1,Dados!$1:$1,0))</f>
        <v>0</v>
      </c>
      <c r="BG192" s="43">
        <f t="array" ref="BG192">INDEX(Dados!$1:$350,MATCH($B192,Dados!$N:$N,0),MATCH(BG$1,Dados!$1:$1,0))</f>
        <v>0</v>
      </c>
      <c r="BH192" s="43">
        <f t="array" ref="BH192">INDEX(Dados!$1:$350,MATCH($B192,Dados!$N:$N,0),MATCH(BH$1,Dados!$1:$1,0))</f>
        <v>2</v>
      </c>
      <c r="BI192" s="43">
        <f t="array" ref="BI192">INDEX(Dados!$1:$350,MATCH($B192,Dados!$N:$N,0),MATCH(BI$1,Dados!$1:$1,0))</f>
        <v>1</v>
      </c>
    </row>
    <row r="193">
      <c r="A193" s="3">
        <v>5.0936937823E10</v>
      </c>
      <c r="B193" s="3" t="s">
        <v>315</v>
      </c>
      <c r="C193" s="3" t="s">
        <v>314</v>
      </c>
      <c r="D193" s="43">
        <f t="array" ref="D193">INDEX(Dados!$1:$350,MATCH($B193,Dados!$N:$N,0),MATCH(D$1,Dados!$1:$1,0))</f>
        <v>17</v>
      </c>
      <c r="E193" s="44" t="s">
        <v>2562</v>
      </c>
      <c r="F193" s="43" t="s">
        <v>92</v>
      </c>
      <c r="G193" s="43">
        <f t="array" ref="G193">INDEX(Dados!$1:$350,MATCH($B193,Dados!$N:$N,0),MATCH(G$1,Dados!$1:$1,0))</f>
        <v>2023</v>
      </c>
      <c r="H193" s="43">
        <f t="array" ref="H193">INDEX(Dados!$1:$350,MATCH($B193,Dados!$N:$N,0),MATCH(H$1,Dados!$1:$1,0))</f>
        <v>4</v>
      </c>
      <c r="I193" s="43">
        <f t="array" ref="I193">INDEX(Dados!$1:$350,MATCH($B193,Dados!$N:$N,0),MATCH(I$1,Dados!$1:$1,0))</f>
        <v>8</v>
      </c>
      <c r="J193" s="43">
        <f t="array" ref="J193">INDEX(Dados!$1:$350,MATCH($B193,Dados!$N:$N,0),MATCH(J$1,Dados!$1:$1,0))</f>
        <v>0</v>
      </c>
      <c r="K193" s="43">
        <f t="array" ref="K193">INDEX(Dados!$1:$350,MATCH($B193,Dados!$N:$N,0),MATCH(K$1,Dados!$1:$1,0))</f>
        <v>2</v>
      </c>
      <c r="L193" s="43">
        <f t="array" ref="L193">INDEX(Dados!$1:$350,MATCH($B193,Dados!$N:$N,0),MATCH(L$1,Dados!$1:$1,0))</f>
        <v>1500</v>
      </c>
      <c r="M193" s="43">
        <f t="array" ref="M193">INDEX(Dados!$1:$350,MATCH($B193,Dados!$N:$N,0),MATCH(M$1,Dados!$1:$1,0))</f>
        <v>2</v>
      </c>
      <c r="N193" s="43">
        <f t="array" ref="N193">INDEX(Dados!$1:$350,MATCH($B193,Dados!$N:$N,0),MATCH(N$1,Dados!$1:$1,0))</f>
        <v>0</v>
      </c>
      <c r="O193" s="43">
        <f t="array" ref="O193">INDEX(Dados!$1:$350,MATCH($B193,Dados!$N:$N,0),MATCH(O$1,Dados!$1:$1,0))</f>
        <v>2</v>
      </c>
      <c r="P193" s="43">
        <f t="array" ref="P193">INDEX(Dados!$1:$350,MATCH($B193,Dados!$N:$N,0),MATCH(P$1,Dados!$1:$1,0))</f>
        <v>977</v>
      </c>
      <c r="Q193" s="43">
        <f t="array" ref="Q193">INDEX(Dados!$1:$350,MATCH($B193,Dados!$N:$N,0),MATCH(Q$1,Dados!$1:$1,0))</f>
        <v>2</v>
      </c>
      <c r="R193" s="43">
        <f t="array" ref="R193">INDEX(Dados!$1:$350,MATCH($B193,Dados!$N:$N,0),MATCH(R$1,Dados!$1:$1,0))</f>
        <v>0</v>
      </c>
      <c r="S193" s="43">
        <f t="array" ref="S193">INDEX(Dados!$1:$350,MATCH($B193,Dados!$N:$N,0),MATCH(S$1,Dados!$1:$1,0))</f>
        <v>2</v>
      </c>
      <c r="T193" s="43">
        <f t="array" ref="T193">INDEX(Dados!$1:$350,MATCH($B193,Dados!$N:$N,0),MATCH(T$1,Dados!$1:$1,0))</f>
        <v>0</v>
      </c>
      <c r="U193" s="43">
        <f t="array" ref="U193">INDEX(Dados!$1:$350,MATCH($B193,Dados!$N:$N,0),MATCH(U$1,Dados!$1:$1,0))</f>
        <v>2</v>
      </c>
      <c r="V193" s="43">
        <f t="array" ref="V193">INDEX(Dados!$1:$350,MATCH($B193,Dados!$N:$N,0),MATCH(V$1,Dados!$1:$1,0))</f>
        <v>0</v>
      </c>
      <c r="W193" s="43">
        <f t="array" ref="W193">INDEX(Dados!$1:$350,MATCH($B193,Dados!$N:$N,0),MATCH(W$1,Dados!$1:$1,0))</f>
        <v>2</v>
      </c>
      <c r="X193" s="43">
        <f t="array" ref="X193">INDEX(Dados!$1:$350,MATCH($B193,Dados!$N:$N,0),MATCH(X$1,Dados!$1:$1,0))</f>
        <v>1</v>
      </c>
      <c r="Y193" s="43">
        <f t="array" ref="Y193">INDEX(Dados!$1:$350,MATCH($B193,Dados!$N:$N,0),MATCH(Y$1,Dados!$1:$1,0))</f>
        <v>2</v>
      </c>
      <c r="Z193" s="43">
        <f t="array" ref="Z193">INDEX(Dados!$1:$350,MATCH($B193,Dados!$N:$N,0),MATCH(Z$1,Dados!$1:$1,0))</f>
        <v>0</v>
      </c>
      <c r="AA193" s="43">
        <f t="array" ref="AA193">INDEX(Dados!$1:$350,MATCH($B193,Dados!$N:$N,0),MATCH(AA$1,Dados!$1:$1,0))</f>
        <v>2</v>
      </c>
      <c r="AB193" s="45">
        <v>0.0</v>
      </c>
      <c r="AC193" s="45">
        <v>2.0</v>
      </c>
      <c r="AD193" s="43">
        <f t="array" ref="AD193">INDEX(Dados!$1:$350,MATCH($B193,Dados!$N:$N,0),MATCH(AD$1,Dados!$1:$1,0))</f>
        <v>111</v>
      </c>
      <c r="AE193" s="43">
        <f t="array" ref="AE193">INDEX(Dados!$1:$350,MATCH($B193,Dados!$N:$N,0),MATCH(AE$1,Dados!$1:$1,0))</f>
        <v>2</v>
      </c>
      <c r="AF193" s="43">
        <f t="array" ref="AF193">INDEX(Dados!$1:$350,MATCH($B193,Dados!$N:$N,0),MATCH(AF$1,Dados!$1:$1,0))</f>
        <v>75</v>
      </c>
      <c r="AG193" s="43">
        <f t="array" ref="AG193">INDEX(Dados!$1:$350,MATCH($B193,Dados!$N:$N,0),MATCH(AG$1,Dados!$1:$1,0))</f>
        <v>2</v>
      </c>
      <c r="AH193" s="43">
        <f t="array" ref="AH193">INDEX(Dados!$1:$350,MATCH($B193,Dados!$N:$N,0),MATCH(AH$1,Dados!$1:$1,0))</f>
        <v>0</v>
      </c>
      <c r="AI193" s="43">
        <f t="array" ref="AI193">INDEX(Dados!$1:$350,MATCH($B193,Dados!$N:$N,0),MATCH(AI$1,Dados!$1:$1,0))</f>
        <v>2</v>
      </c>
      <c r="AJ193" s="43">
        <f t="array" ref="AJ193">INDEX(Dados!$1:$350,MATCH($B193,Dados!$N:$N,0),MATCH(AJ$1,Dados!$1:$1,0))</f>
        <v>0</v>
      </c>
      <c r="AK193" s="43">
        <f t="array" ref="AK193">INDEX(Dados!$1:$350,MATCH($B193,Dados!$N:$N,0),MATCH(AK$1,Dados!$1:$1,0))</f>
        <v>2</v>
      </c>
      <c r="AL193" s="3">
        <v>0.0</v>
      </c>
      <c r="AM193" s="3">
        <v>2.0</v>
      </c>
      <c r="AN193" s="43">
        <f t="array" ref="AN193">INDEX(Dados!$1:$350,MATCH($B193,Dados!$N:$N,0),MATCH(AN$1,Dados!$1:$1,0))</f>
        <v>44</v>
      </c>
      <c r="AO193" s="43">
        <f t="array" ref="AO193">INDEX(Dados!$1:$350,MATCH($B193,Dados!$N:$N,0),MATCH(AO$1,Dados!$1:$1,0))</f>
        <v>2</v>
      </c>
      <c r="AP193" s="43">
        <f t="array" ref="AP193">INDEX(Dados!$1:$350,MATCH($B193,Dados!$N:$N,0),MATCH(AP$1,Dados!$1:$1,0))</f>
        <v>91</v>
      </c>
      <c r="AQ193" s="43">
        <f t="array" ref="AQ193">INDEX(Dados!$1:$350,MATCH($B193,Dados!$N:$N,0),MATCH(AQ$1,Dados!$1:$1,0))</f>
        <v>2</v>
      </c>
      <c r="AR193" s="43">
        <f t="array" ref="AR193">INDEX(Dados!$1:$350,MATCH($B193,Dados!$N:$N,0),MATCH(AR$1,Dados!$1:$1,0))</f>
        <v>120</v>
      </c>
      <c r="AS193" s="3">
        <v>2.0</v>
      </c>
      <c r="AT193" s="43">
        <f t="array" ref="AT193">INDEX(Dados!$1:$350,MATCH($B193,Dados!$N:$N,0),MATCH(AT$1,Dados!$1:$1,0))</f>
        <v>0</v>
      </c>
      <c r="AU193" s="43">
        <f t="array" ref="AU193">INDEX(Dados!$1:$350,MATCH($B193,Dados!$N:$N,0),MATCH(AU$1,Dados!$1:$1,0))</f>
        <v>2</v>
      </c>
      <c r="AV193" s="43">
        <f t="array" ref="AV193">INDEX(Dados!$1:$350,MATCH($B193,Dados!$N:$N,0),MATCH(AV$1,Dados!$1:$1,0))</f>
        <v>0</v>
      </c>
      <c r="AW193" s="43">
        <f t="array" ref="AW193">INDEX(Dados!$1:$350,MATCH($B193,Dados!$N:$N,0),MATCH(AW$1,Dados!$1:$1,0))</f>
        <v>2</v>
      </c>
      <c r="AX193" s="43">
        <f t="array" ref="AX193">INDEX(Dados!$1:$350,MATCH($B193,Dados!$N:$N,0),MATCH(AX$1,Dados!$1:$1,0))</f>
        <v>0</v>
      </c>
      <c r="AY193" s="43">
        <f t="array" ref="AY193">INDEX(Dados!$1:$350,MATCH($B193,Dados!$N:$N,0),MATCH(AY$1,Dados!$1:$1,0))</f>
        <v>2</v>
      </c>
      <c r="AZ193" s="43">
        <f t="array" ref="AZ193">INDEX(Dados!$1:$350,MATCH($B193,Dados!$N:$N,0),MATCH(AZ$1,Dados!$1:$1,0))</f>
        <v>0</v>
      </c>
      <c r="BA193" s="43">
        <f t="array" ref="BA193">INDEX(Dados!$1:$350,MATCH($B193,Dados!$N:$N,0),MATCH(BA$1,Dados!$1:$1,0))</f>
        <v>2</v>
      </c>
      <c r="BB193" s="43">
        <f t="array" ref="BB193">INDEX(Dados!$1:$350,MATCH($B193,Dados!$N:$N,0),MATCH(BB$1,Dados!$1:$1,0))</f>
        <v>2</v>
      </c>
      <c r="BC193" s="43">
        <f t="array" ref="BC193">INDEX(Dados!$1:$350,MATCH($B193,Dados!$N:$N,0),MATCH(BC$1,Dados!$1:$1,0))</f>
        <v>2</v>
      </c>
      <c r="BD193" s="43">
        <f t="array" ref="BD193">INDEX(Dados!$1:$350,MATCH($B193,Dados!$N:$N,0),MATCH(BD$1,Dados!$1:$1,0))</f>
        <v>1</v>
      </c>
      <c r="BE193" s="43">
        <f t="array" ref="BE193">INDEX(Dados!$1:$350,MATCH($B193,Dados!$N:$N,0),MATCH(BE$1,Dados!$1:$1,0))</f>
        <v>0</v>
      </c>
      <c r="BF193" s="43">
        <f t="array" ref="BF193">INDEX(Dados!$1:$350,MATCH($B193,Dados!$N:$N,0),MATCH(BF$1,Dados!$1:$1,0))</f>
        <v>0</v>
      </c>
      <c r="BG193" s="43">
        <f t="array" ref="BG193">INDEX(Dados!$1:$350,MATCH($B193,Dados!$N:$N,0),MATCH(BG$1,Dados!$1:$1,0))</f>
        <v>0</v>
      </c>
      <c r="BH193" s="43">
        <f t="array" ref="BH193">INDEX(Dados!$1:$350,MATCH($B193,Dados!$N:$N,0),MATCH(BH$1,Dados!$1:$1,0))</f>
        <v>2</v>
      </c>
      <c r="BI193" s="43">
        <f t="array" ref="BI193">INDEX(Dados!$1:$350,MATCH($B193,Dados!$N:$N,0),MATCH(BI$1,Dados!$1:$1,0))</f>
        <v>2</v>
      </c>
    </row>
    <row r="194">
      <c r="A194" s="3">
        <v>4.457681687E10</v>
      </c>
      <c r="B194" s="3" t="s">
        <v>1002</v>
      </c>
      <c r="C194" s="3" t="s">
        <v>1001</v>
      </c>
      <c r="D194" s="43">
        <f t="array" ref="D194">INDEX(Dados!$1:$350,MATCH($B194,Dados!$N:$N,0),MATCH(D$1,Dados!$1:$1,0))</f>
        <v>18</v>
      </c>
      <c r="E194" s="44" t="s">
        <v>2562</v>
      </c>
      <c r="F194" s="43" t="s">
        <v>92</v>
      </c>
      <c r="G194" s="43">
        <f t="array" ref="G194">INDEX(Dados!$1:$350,MATCH($B194,Dados!$N:$N,0),MATCH(G$1,Dados!$1:$1,0))</f>
        <v>2023</v>
      </c>
      <c r="H194" s="43">
        <f t="array" ref="H194">INDEX(Dados!$1:$350,MATCH($B194,Dados!$N:$N,0),MATCH(H$1,Dados!$1:$1,0))</f>
        <v>3</v>
      </c>
      <c r="I194" s="43">
        <f t="array" ref="I194">INDEX(Dados!$1:$350,MATCH($B194,Dados!$N:$N,0),MATCH(I$1,Dados!$1:$1,0))</f>
        <v>6</v>
      </c>
      <c r="J194" s="43">
        <f t="array" ref="J194">INDEX(Dados!$1:$350,MATCH($B194,Dados!$N:$N,0),MATCH(J$1,Dados!$1:$1,0))</f>
        <v>0</v>
      </c>
      <c r="K194" s="43">
        <f t="array" ref="K194">INDEX(Dados!$1:$350,MATCH($B194,Dados!$N:$N,0),MATCH(K$1,Dados!$1:$1,0))</f>
        <v>2</v>
      </c>
      <c r="L194" s="43">
        <f t="array" ref="L194">INDEX(Dados!$1:$350,MATCH($B194,Dados!$N:$N,0),MATCH(L$1,Dados!$1:$1,0))</f>
        <v>0</v>
      </c>
      <c r="M194" s="43">
        <f t="array" ref="M194">INDEX(Dados!$1:$350,MATCH($B194,Dados!$N:$N,0),MATCH(M$1,Dados!$1:$1,0))</f>
        <v>2</v>
      </c>
      <c r="N194" s="43">
        <f t="array" ref="N194">INDEX(Dados!$1:$350,MATCH($B194,Dados!$N:$N,0),MATCH(N$1,Dados!$1:$1,0))</f>
        <v>0</v>
      </c>
      <c r="O194" s="43">
        <f t="array" ref="O194">INDEX(Dados!$1:$350,MATCH($B194,Dados!$N:$N,0),MATCH(O$1,Dados!$1:$1,0))</f>
        <v>2</v>
      </c>
      <c r="P194" s="43">
        <f t="array" ref="P194">INDEX(Dados!$1:$350,MATCH($B194,Dados!$N:$N,0),MATCH(P$1,Dados!$1:$1,0))</f>
        <v>0</v>
      </c>
      <c r="Q194" s="43">
        <f t="array" ref="Q194">INDEX(Dados!$1:$350,MATCH($B194,Dados!$N:$N,0),MATCH(Q$1,Dados!$1:$1,0))</f>
        <v>2</v>
      </c>
      <c r="R194" s="43">
        <f t="array" ref="R194">INDEX(Dados!$1:$350,MATCH($B194,Dados!$N:$N,0),MATCH(R$1,Dados!$1:$1,0))</f>
        <v>0</v>
      </c>
      <c r="S194" s="43">
        <f t="array" ref="S194">INDEX(Dados!$1:$350,MATCH($B194,Dados!$N:$N,0),MATCH(S$1,Dados!$1:$1,0))</f>
        <v>2</v>
      </c>
      <c r="T194" s="43">
        <f t="array" ref="T194">INDEX(Dados!$1:$350,MATCH($B194,Dados!$N:$N,0),MATCH(T$1,Dados!$1:$1,0))</f>
        <v>0</v>
      </c>
      <c r="U194" s="43">
        <f t="array" ref="U194">INDEX(Dados!$1:$350,MATCH($B194,Dados!$N:$N,0),MATCH(U$1,Dados!$1:$1,0))</f>
        <v>2</v>
      </c>
      <c r="V194" s="43">
        <f t="array" ref="V194">INDEX(Dados!$1:$350,MATCH($B194,Dados!$N:$N,0),MATCH(V$1,Dados!$1:$1,0))</f>
        <v>0</v>
      </c>
      <c r="W194" s="43">
        <f t="array" ref="W194">INDEX(Dados!$1:$350,MATCH($B194,Dados!$N:$N,0),MATCH(W$1,Dados!$1:$1,0))</f>
        <v>2</v>
      </c>
      <c r="X194" s="43">
        <f t="array" ref="X194">INDEX(Dados!$1:$350,MATCH($B194,Dados!$N:$N,0),MATCH(X$1,Dados!$1:$1,0))</f>
        <v>1</v>
      </c>
      <c r="Y194" s="43">
        <f t="array" ref="Y194">INDEX(Dados!$1:$350,MATCH($B194,Dados!$N:$N,0),MATCH(Y$1,Dados!$1:$1,0))</f>
        <v>2</v>
      </c>
      <c r="Z194" s="43">
        <f t="array" ref="Z194">INDEX(Dados!$1:$350,MATCH($B194,Dados!$N:$N,0),MATCH(Z$1,Dados!$1:$1,0))</f>
        <v>1375</v>
      </c>
      <c r="AA194" s="43">
        <f t="array" ref="AA194">INDEX(Dados!$1:$350,MATCH($B194,Dados!$N:$N,0),MATCH(AA$1,Dados!$1:$1,0))</f>
        <v>2</v>
      </c>
      <c r="AB194" s="45">
        <v>0.0</v>
      </c>
      <c r="AC194" s="45">
        <v>2.0</v>
      </c>
      <c r="AD194" s="43">
        <f t="array" ref="AD194">INDEX(Dados!$1:$350,MATCH($B194,Dados!$N:$N,0),MATCH(AD$1,Dados!$1:$1,0))</f>
        <v>0</v>
      </c>
      <c r="AE194" s="43">
        <f t="array" ref="AE194">INDEX(Dados!$1:$350,MATCH($B194,Dados!$N:$N,0),MATCH(AE$1,Dados!$1:$1,0))</f>
        <v>2</v>
      </c>
      <c r="AF194" s="43">
        <f t="array" ref="AF194">INDEX(Dados!$1:$350,MATCH($B194,Dados!$N:$N,0),MATCH(AF$1,Dados!$1:$1,0))</f>
        <v>148</v>
      </c>
      <c r="AG194" s="43">
        <f t="array" ref="AG194">INDEX(Dados!$1:$350,MATCH($B194,Dados!$N:$N,0),MATCH(AG$1,Dados!$1:$1,0))</f>
        <v>2</v>
      </c>
      <c r="AH194" s="43">
        <f t="array" ref="AH194">INDEX(Dados!$1:$350,MATCH($B194,Dados!$N:$N,0),MATCH(AH$1,Dados!$1:$1,0))</f>
        <v>0</v>
      </c>
      <c r="AI194" s="43">
        <f t="array" ref="AI194">INDEX(Dados!$1:$350,MATCH($B194,Dados!$N:$N,0),MATCH(AI$1,Dados!$1:$1,0))</f>
        <v>2</v>
      </c>
      <c r="AJ194" s="43">
        <f t="array" ref="AJ194">INDEX(Dados!$1:$350,MATCH($B194,Dados!$N:$N,0),MATCH(AJ$1,Dados!$1:$1,0))</f>
        <v>0</v>
      </c>
      <c r="AK194" s="43">
        <f t="array" ref="AK194">INDEX(Dados!$1:$350,MATCH($B194,Dados!$N:$N,0),MATCH(AK$1,Dados!$1:$1,0))</f>
        <v>2</v>
      </c>
      <c r="AL194" s="3">
        <v>0.0</v>
      </c>
      <c r="AM194" s="3">
        <v>2.0</v>
      </c>
      <c r="AN194" s="43">
        <f t="array" ref="AN194">INDEX(Dados!$1:$350,MATCH($B194,Dados!$N:$N,0),MATCH(AN$1,Dados!$1:$1,0))</f>
        <v>0</v>
      </c>
      <c r="AO194" s="43">
        <f t="array" ref="AO194">INDEX(Dados!$1:$350,MATCH($B194,Dados!$N:$N,0),MATCH(AO$1,Dados!$1:$1,0))</f>
        <v>2</v>
      </c>
      <c r="AP194" s="43">
        <f t="array" ref="AP194">INDEX(Dados!$1:$350,MATCH($B194,Dados!$N:$N,0),MATCH(AP$1,Dados!$1:$1,0))</f>
        <v>99</v>
      </c>
      <c r="AQ194" s="43">
        <f t="array" ref="AQ194">INDEX(Dados!$1:$350,MATCH($B194,Dados!$N:$N,0),MATCH(AQ$1,Dados!$1:$1,0))</f>
        <v>2</v>
      </c>
      <c r="AR194" s="43">
        <f t="array" ref="AR194">INDEX(Dados!$1:$350,MATCH($B194,Dados!$N:$N,0),MATCH(AR$1,Dados!$1:$1,0))</f>
        <v>0</v>
      </c>
      <c r="AS194" s="3">
        <v>2.0</v>
      </c>
      <c r="AT194" s="43">
        <f t="array" ref="AT194">INDEX(Dados!$1:$350,MATCH($B194,Dados!$N:$N,0),MATCH(AT$1,Dados!$1:$1,0))</f>
        <v>0</v>
      </c>
      <c r="AU194" s="43">
        <f t="array" ref="AU194">INDEX(Dados!$1:$350,MATCH($B194,Dados!$N:$N,0),MATCH(AU$1,Dados!$1:$1,0))</f>
        <v>2</v>
      </c>
      <c r="AV194" s="43">
        <f t="array" ref="AV194">INDEX(Dados!$1:$350,MATCH($B194,Dados!$N:$N,0),MATCH(AV$1,Dados!$1:$1,0))</f>
        <v>0</v>
      </c>
      <c r="AW194" s="43">
        <f t="array" ref="AW194">INDEX(Dados!$1:$350,MATCH($B194,Dados!$N:$N,0),MATCH(AW$1,Dados!$1:$1,0))</f>
        <v>2</v>
      </c>
      <c r="AX194" s="43">
        <f t="array" ref="AX194">INDEX(Dados!$1:$350,MATCH($B194,Dados!$N:$N,0),MATCH(AX$1,Dados!$1:$1,0))</f>
        <v>0</v>
      </c>
      <c r="AY194" s="43">
        <f t="array" ref="AY194">INDEX(Dados!$1:$350,MATCH($B194,Dados!$N:$N,0),MATCH(AY$1,Dados!$1:$1,0))</f>
        <v>2</v>
      </c>
      <c r="AZ194" s="43">
        <f t="array" ref="AZ194">INDEX(Dados!$1:$350,MATCH($B194,Dados!$N:$N,0),MATCH(AZ$1,Dados!$1:$1,0))</f>
        <v>438</v>
      </c>
      <c r="BA194" s="43">
        <f t="array" ref="BA194">INDEX(Dados!$1:$350,MATCH($B194,Dados!$N:$N,0),MATCH(BA$1,Dados!$1:$1,0))</f>
        <v>0</v>
      </c>
      <c r="BB194" s="43">
        <f t="array" ref="BB194">INDEX(Dados!$1:$350,MATCH($B194,Dados!$N:$N,0),MATCH(BB$1,Dados!$1:$1,0))</f>
        <v>5</v>
      </c>
      <c r="BC194" s="43">
        <f t="array" ref="BC194">INDEX(Dados!$1:$350,MATCH($B194,Dados!$N:$N,0),MATCH(BC$1,Dados!$1:$1,0))</f>
        <v>5</v>
      </c>
      <c r="BD194" s="43">
        <f t="array" ref="BD194">INDEX(Dados!$1:$350,MATCH($B194,Dados!$N:$N,0),MATCH(BD$1,Dados!$1:$1,0))</f>
        <v>2</v>
      </c>
      <c r="BE194" s="43">
        <f t="array" ref="BE194">INDEX(Dados!$1:$350,MATCH($B194,Dados!$N:$N,0),MATCH(BE$1,Dados!$1:$1,0))</f>
        <v>0</v>
      </c>
      <c r="BF194" s="43">
        <f t="array" ref="BF194">INDEX(Dados!$1:$350,MATCH($B194,Dados!$N:$N,0),MATCH(BF$1,Dados!$1:$1,0))</f>
        <v>0</v>
      </c>
      <c r="BG194" s="43">
        <f t="array" ref="BG194">INDEX(Dados!$1:$350,MATCH($B194,Dados!$N:$N,0),MATCH(BG$1,Dados!$1:$1,0))</f>
        <v>0</v>
      </c>
      <c r="BH194" s="43">
        <f t="array" ref="BH194">INDEX(Dados!$1:$350,MATCH($B194,Dados!$N:$N,0),MATCH(BH$1,Dados!$1:$1,0))</f>
        <v>1</v>
      </c>
      <c r="BI194" s="43">
        <f t="array" ref="BI194">INDEX(Dados!$1:$350,MATCH($B194,Dados!$N:$N,0),MATCH(BI$1,Dados!$1:$1,0))</f>
        <v>1</v>
      </c>
    </row>
    <row r="195">
      <c r="A195" s="3">
        <v>4.405919283E10</v>
      </c>
      <c r="B195" s="3" t="s">
        <v>875</v>
      </c>
      <c r="C195" s="3" t="s">
        <v>874</v>
      </c>
      <c r="D195" s="43">
        <f t="array" ref="D195">INDEX(Dados!$1:$350,MATCH($B195,Dados!$N:$N,0),MATCH(D$1,Dados!$1:$1,0))</f>
        <v>18</v>
      </c>
      <c r="E195" s="44" t="s">
        <v>2562</v>
      </c>
      <c r="F195" s="43" t="s">
        <v>92</v>
      </c>
      <c r="G195" s="43">
        <f t="array" ref="G195">INDEX(Dados!$1:$350,MATCH($B195,Dados!$N:$N,0),MATCH(G$1,Dados!$1:$1,0))</f>
        <v>2023</v>
      </c>
      <c r="H195" s="43">
        <f t="array" ref="H195">INDEX(Dados!$1:$350,MATCH($B195,Dados!$N:$N,0),MATCH(H$1,Dados!$1:$1,0))</f>
        <v>4</v>
      </c>
      <c r="I195" s="43">
        <f t="array" ref="I195">INDEX(Dados!$1:$350,MATCH($B195,Dados!$N:$N,0),MATCH(I$1,Dados!$1:$1,0))</f>
        <v>8</v>
      </c>
      <c r="J195" s="43">
        <f t="array" ref="J195">INDEX(Dados!$1:$350,MATCH($B195,Dados!$N:$N,0),MATCH(J$1,Dados!$1:$1,0))</f>
        <v>539</v>
      </c>
      <c r="K195" s="43">
        <f t="array" ref="K195">INDEX(Dados!$1:$350,MATCH($B195,Dados!$N:$N,0),MATCH(K$1,Dados!$1:$1,0))</f>
        <v>2</v>
      </c>
      <c r="L195" s="43">
        <f t="array" ref="L195">INDEX(Dados!$1:$350,MATCH($B195,Dados!$N:$N,0),MATCH(L$1,Dados!$1:$1,0))</f>
        <v>2478</v>
      </c>
      <c r="M195" s="43">
        <f t="array" ref="M195">INDEX(Dados!$1:$350,MATCH($B195,Dados!$N:$N,0),MATCH(M$1,Dados!$1:$1,0))</f>
        <v>0</v>
      </c>
      <c r="N195" s="43">
        <f t="array" ref="N195">INDEX(Dados!$1:$350,MATCH($B195,Dados!$N:$N,0),MATCH(N$1,Dados!$1:$1,0))</f>
        <v>0</v>
      </c>
      <c r="O195" s="43">
        <f t="array" ref="O195">INDEX(Dados!$1:$350,MATCH($B195,Dados!$N:$N,0),MATCH(O$1,Dados!$1:$1,0))</f>
        <v>2</v>
      </c>
      <c r="P195" s="43">
        <f t="array" ref="P195">INDEX(Dados!$1:$350,MATCH($B195,Dados!$N:$N,0),MATCH(P$1,Dados!$1:$1,0))</f>
        <v>4235</v>
      </c>
      <c r="Q195" s="43">
        <f t="array" ref="Q195">INDEX(Dados!$1:$350,MATCH($B195,Dados!$N:$N,0),MATCH(Q$1,Dados!$1:$1,0))</f>
        <v>2</v>
      </c>
      <c r="R195" s="43">
        <f t="array" ref="R195">INDEX(Dados!$1:$350,MATCH($B195,Dados!$N:$N,0),MATCH(R$1,Dados!$1:$1,0))</f>
        <v>0</v>
      </c>
      <c r="S195" s="43">
        <f t="array" ref="S195">INDEX(Dados!$1:$350,MATCH($B195,Dados!$N:$N,0),MATCH(S$1,Dados!$1:$1,0))</f>
        <v>2</v>
      </c>
      <c r="T195" s="43">
        <f t="array" ref="T195">INDEX(Dados!$1:$350,MATCH($B195,Dados!$N:$N,0),MATCH(T$1,Dados!$1:$1,0))</f>
        <v>0</v>
      </c>
      <c r="U195" s="43">
        <f t="array" ref="U195">INDEX(Dados!$1:$350,MATCH($B195,Dados!$N:$N,0),MATCH(U$1,Dados!$1:$1,0))</f>
        <v>2</v>
      </c>
      <c r="V195" s="43">
        <f t="array" ref="V195">INDEX(Dados!$1:$350,MATCH($B195,Dados!$N:$N,0),MATCH(V$1,Dados!$1:$1,0))</f>
        <v>0</v>
      </c>
      <c r="W195" s="43">
        <f t="array" ref="W195">INDEX(Dados!$1:$350,MATCH($B195,Dados!$N:$N,0),MATCH(W$1,Dados!$1:$1,0))</f>
        <v>2</v>
      </c>
      <c r="X195" s="43">
        <f t="array" ref="X195">INDEX(Dados!$1:$350,MATCH($B195,Dados!$N:$N,0),MATCH(X$1,Dados!$1:$1,0))</f>
        <v>1</v>
      </c>
      <c r="Y195" s="43">
        <f t="array" ref="Y195">INDEX(Dados!$1:$350,MATCH($B195,Dados!$N:$N,0),MATCH(Y$1,Dados!$1:$1,0))</f>
        <v>1</v>
      </c>
      <c r="Z195" s="43">
        <f t="array" ref="Z195">INDEX(Dados!$1:$350,MATCH($B195,Dados!$N:$N,0),MATCH(Z$1,Dados!$1:$1,0))</f>
        <v>150</v>
      </c>
      <c r="AA195" s="43">
        <f t="array" ref="AA195">INDEX(Dados!$1:$350,MATCH($B195,Dados!$N:$N,0),MATCH(AA$1,Dados!$1:$1,0))</f>
        <v>0</v>
      </c>
      <c r="AB195" s="45">
        <v>0.0</v>
      </c>
      <c r="AC195" s="45">
        <v>2.0</v>
      </c>
      <c r="AD195" s="43">
        <f t="array" ref="AD195">INDEX(Dados!$1:$350,MATCH($B195,Dados!$N:$N,0),MATCH(AD$1,Dados!$1:$1,0))</f>
        <v>79</v>
      </c>
      <c r="AE195" s="43">
        <f t="array" ref="AE195">INDEX(Dados!$1:$350,MATCH($B195,Dados!$N:$N,0),MATCH(AE$1,Dados!$1:$1,0))</f>
        <v>2</v>
      </c>
      <c r="AF195" s="43">
        <f t="array" ref="AF195">INDEX(Dados!$1:$350,MATCH($B195,Dados!$N:$N,0),MATCH(AF$1,Dados!$1:$1,0))</f>
        <v>317</v>
      </c>
      <c r="AG195" s="43">
        <f t="array" ref="AG195">INDEX(Dados!$1:$350,MATCH($B195,Dados!$N:$N,0),MATCH(AG$1,Dados!$1:$1,0))</f>
        <v>2</v>
      </c>
      <c r="AH195" s="43">
        <f t="array" ref="AH195">INDEX(Dados!$1:$350,MATCH($B195,Dados!$N:$N,0),MATCH(AH$1,Dados!$1:$1,0))</f>
        <v>1189</v>
      </c>
      <c r="AI195" s="43">
        <f t="array" ref="AI195">INDEX(Dados!$1:$350,MATCH($B195,Dados!$N:$N,0),MATCH(AI$1,Dados!$1:$1,0))</f>
        <v>2</v>
      </c>
      <c r="AJ195" s="43">
        <f t="array" ref="AJ195">INDEX(Dados!$1:$350,MATCH($B195,Dados!$N:$N,0),MATCH(AJ$1,Dados!$1:$1,0))</f>
        <v>0</v>
      </c>
      <c r="AK195" s="43">
        <f t="array" ref="AK195">INDEX(Dados!$1:$350,MATCH($B195,Dados!$N:$N,0),MATCH(AK$1,Dados!$1:$1,0))</f>
        <v>2</v>
      </c>
      <c r="AL195" s="3">
        <v>0.0</v>
      </c>
      <c r="AM195" s="3">
        <v>2.0</v>
      </c>
      <c r="AN195" s="43">
        <f t="array" ref="AN195">INDEX(Dados!$1:$350,MATCH($B195,Dados!$N:$N,0),MATCH(AN$1,Dados!$1:$1,0))</f>
        <v>15</v>
      </c>
      <c r="AO195" s="43">
        <f t="array" ref="AO195">INDEX(Dados!$1:$350,MATCH($B195,Dados!$N:$N,0),MATCH(AO$1,Dados!$1:$1,0))</f>
        <v>0</v>
      </c>
      <c r="AP195" s="43">
        <f t="array" ref="AP195">INDEX(Dados!$1:$350,MATCH($B195,Dados!$N:$N,0),MATCH(AP$1,Dados!$1:$1,0))</f>
        <v>147</v>
      </c>
      <c r="AQ195" s="43">
        <f t="array" ref="AQ195">INDEX(Dados!$1:$350,MATCH($B195,Dados!$N:$N,0),MATCH(AQ$1,Dados!$1:$1,0))</f>
        <v>2</v>
      </c>
      <c r="AR195" s="43">
        <f t="array" ref="AR195">INDEX(Dados!$1:$350,MATCH($B195,Dados!$N:$N,0),MATCH(AR$1,Dados!$1:$1,0))</f>
        <v>0</v>
      </c>
      <c r="AS195" s="3">
        <v>2.0</v>
      </c>
      <c r="AT195" s="43">
        <f t="array" ref="AT195">INDEX(Dados!$1:$350,MATCH($B195,Dados!$N:$N,0),MATCH(AT$1,Dados!$1:$1,0))</f>
        <v>0</v>
      </c>
      <c r="AU195" s="43">
        <f t="array" ref="AU195">INDEX(Dados!$1:$350,MATCH($B195,Dados!$N:$N,0),MATCH(AU$1,Dados!$1:$1,0))</f>
        <v>2</v>
      </c>
      <c r="AV195" s="43">
        <f t="array" ref="AV195">INDEX(Dados!$1:$350,MATCH($B195,Dados!$N:$N,0),MATCH(AV$1,Dados!$1:$1,0))</f>
        <v>0</v>
      </c>
      <c r="AW195" s="43">
        <f t="array" ref="AW195">INDEX(Dados!$1:$350,MATCH($B195,Dados!$N:$N,0),MATCH(AW$1,Dados!$1:$1,0))</f>
        <v>2</v>
      </c>
      <c r="AX195" s="43">
        <f t="array" ref="AX195">INDEX(Dados!$1:$350,MATCH($B195,Dados!$N:$N,0),MATCH(AX$1,Dados!$1:$1,0))</f>
        <v>22687</v>
      </c>
      <c r="AY195" s="43">
        <f t="array" ref="AY195">INDEX(Dados!$1:$350,MATCH($B195,Dados!$N:$N,0),MATCH(AY$1,Dados!$1:$1,0))</f>
        <v>2</v>
      </c>
      <c r="AZ195" s="43">
        <f t="array" ref="AZ195">INDEX(Dados!$1:$350,MATCH($B195,Dados!$N:$N,0),MATCH(AZ$1,Dados!$1:$1,0))</f>
        <v>60</v>
      </c>
      <c r="BA195" s="43">
        <f t="array" ref="BA195">INDEX(Dados!$1:$350,MATCH($B195,Dados!$N:$N,0),MATCH(BA$1,Dados!$1:$1,0))</f>
        <v>2</v>
      </c>
      <c r="BB195" s="43">
        <f t="array" ref="BB195">INDEX(Dados!$1:$350,MATCH($B195,Dados!$N:$N,0),MATCH(BB$1,Dados!$1:$1,0))</f>
        <v>5</v>
      </c>
      <c r="BC195" s="43">
        <f t="array" ref="BC195">INDEX(Dados!$1:$350,MATCH($B195,Dados!$N:$N,0),MATCH(BC$1,Dados!$1:$1,0))</f>
        <v>5</v>
      </c>
      <c r="BD195" s="43">
        <f t="array" ref="BD195">INDEX(Dados!$1:$350,MATCH($B195,Dados!$N:$N,0),MATCH(BD$1,Dados!$1:$1,0))</f>
        <v>1</v>
      </c>
      <c r="BE195" s="43">
        <f t="array" ref="BE195">INDEX(Dados!$1:$350,MATCH($B195,Dados!$N:$N,0),MATCH(BE$1,Dados!$1:$1,0))</f>
        <v>1</v>
      </c>
      <c r="BF195" s="43">
        <f t="array" ref="BF195">INDEX(Dados!$1:$350,MATCH($B195,Dados!$N:$N,0),MATCH(BF$1,Dados!$1:$1,0))</f>
        <v>2</v>
      </c>
      <c r="BG195" s="43">
        <f t="array" ref="BG195">INDEX(Dados!$1:$350,MATCH($B195,Dados!$N:$N,0),MATCH(BG$1,Dados!$1:$1,0))</f>
        <v>0</v>
      </c>
      <c r="BH195" s="43">
        <f t="array" ref="BH195">INDEX(Dados!$1:$350,MATCH($B195,Dados!$N:$N,0),MATCH(BH$1,Dados!$1:$1,0))</f>
        <v>2</v>
      </c>
      <c r="BI195" s="43">
        <f t="array" ref="BI195">INDEX(Dados!$1:$350,MATCH($B195,Dados!$N:$N,0),MATCH(BI$1,Dados!$1:$1,0))</f>
        <v>2</v>
      </c>
    </row>
    <row r="196">
      <c r="A196" s="3">
        <v>5.4203772842E10</v>
      </c>
      <c r="B196" s="3" t="s">
        <v>748</v>
      </c>
      <c r="C196" s="3" t="s">
        <v>747</v>
      </c>
      <c r="D196" s="43">
        <f t="array" ref="D196">INDEX(Dados!$1:$350,MATCH($B196,Dados!$N:$N,0),MATCH(D$1,Dados!$1:$1,0))</f>
        <v>19</v>
      </c>
      <c r="E196" s="44" t="s">
        <v>2562</v>
      </c>
      <c r="F196" s="43" t="s">
        <v>92</v>
      </c>
      <c r="G196" s="43">
        <f t="array" ref="G196">INDEX(Dados!$1:$350,MATCH($B196,Dados!$N:$N,0),MATCH(G$1,Dados!$1:$1,0))</f>
        <v>2022</v>
      </c>
      <c r="H196" s="43">
        <f t="array" ref="H196">INDEX(Dados!$1:$350,MATCH($B196,Dados!$N:$N,0),MATCH(H$1,Dados!$1:$1,0))</f>
        <v>5</v>
      </c>
      <c r="I196" s="43">
        <f t="array" ref="I196">INDEX(Dados!$1:$350,MATCH($B196,Dados!$N:$N,0),MATCH(I$1,Dados!$1:$1,0))</f>
        <v>10</v>
      </c>
      <c r="J196" s="43">
        <f t="array" ref="J196">INDEX(Dados!$1:$350,MATCH($B196,Dados!$N:$N,0),MATCH(J$1,Dados!$1:$1,0))</f>
        <v>1204</v>
      </c>
      <c r="K196" s="43">
        <f t="array" ref="K196">INDEX(Dados!$1:$350,MATCH($B196,Dados!$N:$N,0),MATCH(K$1,Dados!$1:$1,0))</f>
        <v>2</v>
      </c>
      <c r="L196" s="43">
        <f t="array" ref="L196">INDEX(Dados!$1:$350,MATCH($B196,Dados!$N:$N,0),MATCH(L$1,Dados!$1:$1,0))</f>
        <v>1700</v>
      </c>
      <c r="M196" s="43">
        <f t="array" ref="M196">INDEX(Dados!$1:$350,MATCH($B196,Dados!$N:$N,0),MATCH(M$1,Dados!$1:$1,0))</f>
        <v>2</v>
      </c>
      <c r="N196" s="43">
        <f t="array" ref="N196">INDEX(Dados!$1:$350,MATCH($B196,Dados!$N:$N,0),MATCH(N$1,Dados!$1:$1,0))</f>
        <v>2160</v>
      </c>
      <c r="O196" s="43">
        <f t="array" ref="O196">INDEX(Dados!$1:$350,MATCH($B196,Dados!$N:$N,0),MATCH(O$1,Dados!$1:$1,0))</f>
        <v>2</v>
      </c>
      <c r="P196" s="43">
        <f t="array" ref="P196">INDEX(Dados!$1:$350,MATCH($B196,Dados!$N:$N,0),MATCH(P$1,Dados!$1:$1,0))</f>
        <v>0</v>
      </c>
      <c r="Q196" s="43">
        <f t="array" ref="Q196">INDEX(Dados!$1:$350,MATCH($B196,Dados!$N:$N,0),MATCH(Q$1,Dados!$1:$1,0))</f>
        <v>2</v>
      </c>
      <c r="R196" s="43">
        <f t="array" ref="R196">INDEX(Dados!$1:$350,MATCH($B196,Dados!$N:$N,0),MATCH(R$1,Dados!$1:$1,0))</f>
        <v>0</v>
      </c>
      <c r="S196" s="43">
        <f t="array" ref="S196">INDEX(Dados!$1:$350,MATCH($B196,Dados!$N:$N,0),MATCH(S$1,Dados!$1:$1,0))</f>
        <v>2</v>
      </c>
      <c r="T196" s="43">
        <f t="array" ref="T196">INDEX(Dados!$1:$350,MATCH($B196,Dados!$N:$N,0),MATCH(T$1,Dados!$1:$1,0))</f>
        <v>0</v>
      </c>
      <c r="U196" s="43">
        <f t="array" ref="U196">INDEX(Dados!$1:$350,MATCH($B196,Dados!$N:$N,0),MATCH(U$1,Dados!$1:$1,0))</f>
        <v>2</v>
      </c>
      <c r="V196" s="43">
        <f t="array" ref="V196">INDEX(Dados!$1:$350,MATCH($B196,Dados!$N:$N,0),MATCH(V$1,Dados!$1:$1,0))</f>
        <v>0</v>
      </c>
      <c r="W196" s="43">
        <f t="array" ref="W196">INDEX(Dados!$1:$350,MATCH($B196,Dados!$N:$N,0),MATCH(W$1,Dados!$1:$1,0))</f>
        <v>2</v>
      </c>
      <c r="X196" s="43">
        <f t="array" ref="X196">INDEX(Dados!$1:$350,MATCH($B196,Dados!$N:$N,0),MATCH(X$1,Dados!$1:$1,0))</f>
        <v>1</v>
      </c>
      <c r="Y196" s="43">
        <f t="array" ref="Y196">INDEX(Dados!$1:$350,MATCH($B196,Dados!$N:$N,0),MATCH(Y$1,Dados!$1:$1,0))</f>
        <v>2</v>
      </c>
      <c r="Z196" s="43">
        <f t="array" ref="Z196">INDEX(Dados!$1:$350,MATCH($B196,Dados!$N:$N,0),MATCH(Z$1,Dados!$1:$1,0))</f>
        <v>0</v>
      </c>
      <c r="AA196" s="43">
        <f t="array" ref="AA196">INDEX(Dados!$1:$350,MATCH($B196,Dados!$N:$N,0),MATCH(AA$1,Dados!$1:$1,0))</f>
        <v>2</v>
      </c>
      <c r="AB196" s="45">
        <v>0.0</v>
      </c>
      <c r="AC196" s="45">
        <v>2.0</v>
      </c>
      <c r="AD196" s="43">
        <f t="array" ref="AD196">INDEX(Dados!$1:$350,MATCH($B196,Dados!$N:$N,0),MATCH(AD$1,Dados!$1:$1,0))</f>
        <v>85</v>
      </c>
      <c r="AE196" s="43">
        <f t="array" ref="AE196">INDEX(Dados!$1:$350,MATCH($B196,Dados!$N:$N,0),MATCH(AE$1,Dados!$1:$1,0))</f>
        <v>2</v>
      </c>
      <c r="AF196" s="43">
        <f t="array" ref="AF196">INDEX(Dados!$1:$350,MATCH($B196,Dados!$N:$N,0),MATCH(AF$1,Dados!$1:$1,0))</f>
        <v>182</v>
      </c>
      <c r="AG196" s="43">
        <f t="array" ref="AG196">INDEX(Dados!$1:$350,MATCH($B196,Dados!$N:$N,0),MATCH(AG$1,Dados!$1:$1,0))</f>
        <v>2</v>
      </c>
      <c r="AH196" s="43">
        <f t="array" ref="AH196">INDEX(Dados!$1:$350,MATCH($B196,Dados!$N:$N,0),MATCH(AH$1,Dados!$1:$1,0))</f>
        <v>663</v>
      </c>
      <c r="AI196" s="43">
        <f t="array" ref="AI196">INDEX(Dados!$1:$350,MATCH($B196,Dados!$N:$N,0),MATCH(AI$1,Dados!$1:$1,0))</f>
        <v>2</v>
      </c>
      <c r="AJ196" s="43">
        <f t="array" ref="AJ196">INDEX(Dados!$1:$350,MATCH($B196,Dados!$N:$N,0),MATCH(AJ$1,Dados!$1:$1,0))</f>
        <v>0</v>
      </c>
      <c r="AK196" s="43">
        <f t="array" ref="AK196">INDEX(Dados!$1:$350,MATCH($B196,Dados!$N:$N,0),MATCH(AK$1,Dados!$1:$1,0))</f>
        <v>2</v>
      </c>
      <c r="AL196" s="3">
        <v>0.0</v>
      </c>
      <c r="AM196" s="3">
        <v>2.0</v>
      </c>
      <c r="AN196" s="43">
        <f t="array" ref="AN196">INDEX(Dados!$1:$350,MATCH($B196,Dados!$N:$N,0),MATCH(AN$1,Dados!$1:$1,0))</f>
        <v>117</v>
      </c>
      <c r="AO196" s="43">
        <f t="array" ref="AO196">INDEX(Dados!$1:$350,MATCH($B196,Dados!$N:$N,0),MATCH(AO$1,Dados!$1:$1,0))</f>
        <v>2</v>
      </c>
      <c r="AP196" s="43">
        <f t="array" ref="AP196">INDEX(Dados!$1:$350,MATCH($B196,Dados!$N:$N,0),MATCH(AP$1,Dados!$1:$1,0))</f>
        <v>75</v>
      </c>
      <c r="AQ196" s="43">
        <f t="array" ref="AQ196">INDEX(Dados!$1:$350,MATCH($B196,Dados!$N:$N,0),MATCH(AQ$1,Dados!$1:$1,0))</f>
        <v>2</v>
      </c>
      <c r="AR196" s="43">
        <f t="array" ref="AR196">INDEX(Dados!$1:$350,MATCH($B196,Dados!$N:$N,0),MATCH(AR$1,Dados!$1:$1,0))</f>
        <v>0</v>
      </c>
      <c r="AS196" s="3">
        <v>2.0</v>
      </c>
      <c r="AT196" s="43">
        <f t="array" ref="AT196">INDEX(Dados!$1:$350,MATCH($B196,Dados!$N:$N,0),MATCH(AT$1,Dados!$1:$1,0))</f>
        <v>315</v>
      </c>
      <c r="AU196" s="43">
        <f t="array" ref="AU196">INDEX(Dados!$1:$350,MATCH($B196,Dados!$N:$N,0),MATCH(AU$1,Dados!$1:$1,0))</f>
        <v>2</v>
      </c>
      <c r="AV196" s="43">
        <f t="array" ref="AV196">INDEX(Dados!$1:$350,MATCH($B196,Dados!$N:$N,0),MATCH(AV$1,Dados!$1:$1,0))</f>
        <v>0</v>
      </c>
      <c r="AW196" s="43">
        <f t="array" ref="AW196">INDEX(Dados!$1:$350,MATCH($B196,Dados!$N:$N,0),MATCH(AW$1,Dados!$1:$1,0))</f>
        <v>2</v>
      </c>
      <c r="AX196" s="43">
        <f t="array" ref="AX196">INDEX(Dados!$1:$350,MATCH($B196,Dados!$N:$N,0),MATCH(AX$1,Dados!$1:$1,0))</f>
        <v>70000</v>
      </c>
      <c r="AY196" s="43">
        <f t="array" ref="AY196">INDEX(Dados!$1:$350,MATCH($B196,Dados!$N:$N,0),MATCH(AY$1,Dados!$1:$1,0))</f>
        <v>2</v>
      </c>
      <c r="AZ196" s="43">
        <f t="array" ref="AZ196">INDEX(Dados!$1:$350,MATCH($B196,Dados!$N:$N,0),MATCH(AZ$1,Dados!$1:$1,0))</f>
        <v>300</v>
      </c>
      <c r="BA196" s="43">
        <f t="array" ref="BA196">INDEX(Dados!$1:$350,MATCH($B196,Dados!$N:$N,0),MATCH(BA$1,Dados!$1:$1,0))</f>
        <v>2</v>
      </c>
      <c r="BB196" s="43">
        <f t="array" ref="BB196">INDEX(Dados!$1:$350,MATCH($B196,Dados!$N:$N,0),MATCH(BB$1,Dados!$1:$1,0))</f>
        <v>6</v>
      </c>
      <c r="BC196" s="43">
        <f t="array" ref="BC196">INDEX(Dados!$1:$350,MATCH($B196,Dados!$N:$N,0),MATCH(BC$1,Dados!$1:$1,0))</f>
        <v>7</v>
      </c>
      <c r="BD196" s="43">
        <f t="array" ref="BD196">INDEX(Dados!$1:$350,MATCH($B196,Dados!$N:$N,0),MATCH(BD$1,Dados!$1:$1,0))</f>
        <v>4</v>
      </c>
      <c r="BE196" s="43">
        <f t="array" ref="BE196">INDEX(Dados!$1:$350,MATCH($B196,Dados!$N:$N,0),MATCH(BE$1,Dados!$1:$1,0))</f>
        <v>0</v>
      </c>
      <c r="BF196" s="43">
        <f t="array" ref="BF196">INDEX(Dados!$1:$350,MATCH($B196,Dados!$N:$N,0),MATCH(BF$1,Dados!$1:$1,0))</f>
        <v>1</v>
      </c>
      <c r="BG196" s="43">
        <f t="array" ref="BG196">INDEX(Dados!$1:$350,MATCH($B196,Dados!$N:$N,0),MATCH(BG$1,Dados!$1:$1,0))</f>
        <v>0</v>
      </c>
      <c r="BH196" s="43">
        <f t="array" ref="BH196">INDEX(Dados!$1:$350,MATCH($B196,Dados!$N:$N,0),MATCH(BH$1,Dados!$1:$1,0))</f>
        <v>2</v>
      </c>
      <c r="BI196" s="43">
        <f t="array" ref="BI196">INDEX(Dados!$1:$350,MATCH($B196,Dados!$N:$N,0),MATCH(BI$1,Dados!$1:$1,0))</f>
        <v>2</v>
      </c>
    </row>
    <row r="197">
      <c r="A197" s="3">
        <v>5.4137964807E10</v>
      </c>
      <c r="B197" s="3" t="s">
        <v>1961</v>
      </c>
      <c r="C197" s="3" t="s">
        <v>1960</v>
      </c>
      <c r="D197" s="43">
        <f t="array" ref="D197">INDEX(Dados!$1:$350,MATCH($B197,Dados!$N:$N,0),MATCH(D$1,Dados!$1:$1,0))</f>
        <v>18</v>
      </c>
      <c r="E197" s="44" t="s">
        <v>2562</v>
      </c>
      <c r="F197" s="43" t="s">
        <v>92</v>
      </c>
      <c r="G197" s="43">
        <f t="array" ref="G197">INDEX(Dados!$1:$350,MATCH($B197,Dados!$N:$N,0),MATCH(G$1,Dados!$1:$1,0))</f>
        <v>2023</v>
      </c>
      <c r="H197" s="43">
        <f t="array" ref="H197">INDEX(Dados!$1:$350,MATCH($B197,Dados!$N:$N,0),MATCH(H$1,Dados!$1:$1,0))</f>
        <v>3</v>
      </c>
      <c r="I197" s="43">
        <f t="array" ref="I197">INDEX(Dados!$1:$350,MATCH($B197,Dados!$N:$N,0),MATCH(I$1,Dados!$1:$1,0))</f>
        <v>6</v>
      </c>
      <c r="J197" s="43">
        <f t="array" ref="J197">INDEX(Dados!$1:$350,MATCH($B197,Dados!$N:$N,0),MATCH(J$1,Dados!$1:$1,0))</f>
        <v>0</v>
      </c>
      <c r="K197" s="43">
        <f t="array" ref="K197">INDEX(Dados!$1:$350,MATCH($B197,Dados!$N:$N,0),MATCH(K$1,Dados!$1:$1,0))</f>
        <v>2</v>
      </c>
      <c r="L197" s="43">
        <f t="array" ref="L197">INDEX(Dados!$1:$350,MATCH($B197,Dados!$N:$N,0),MATCH(L$1,Dados!$1:$1,0))</f>
        <v>0</v>
      </c>
      <c r="M197" s="43">
        <f t="array" ref="M197">INDEX(Dados!$1:$350,MATCH($B197,Dados!$N:$N,0),MATCH(M$1,Dados!$1:$1,0))</f>
        <v>2</v>
      </c>
      <c r="N197" s="43">
        <f t="array" ref="N197">INDEX(Dados!$1:$350,MATCH($B197,Dados!$N:$N,0),MATCH(N$1,Dados!$1:$1,0))</f>
        <v>1872</v>
      </c>
      <c r="O197" s="43">
        <f t="array" ref="O197">INDEX(Dados!$1:$350,MATCH($B197,Dados!$N:$N,0),MATCH(O$1,Dados!$1:$1,0))</f>
        <v>2</v>
      </c>
      <c r="P197" s="43">
        <f t="array" ref="P197">INDEX(Dados!$1:$350,MATCH($B197,Dados!$N:$N,0),MATCH(P$1,Dados!$1:$1,0))</f>
        <v>0</v>
      </c>
      <c r="Q197" s="43">
        <f t="array" ref="Q197">INDEX(Dados!$1:$350,MATCH($B197,Dados!$N:$N,0),MATCH(Q$1,Dados!$1:$1,0))</f>
        <v>2</v>
      </c>
      <c r="R197" s="43">
        <f t="array" ref="R197">INDEX(Dados!$1:$350,MATCH($B197,Dados!$N:$N,0),MATCH(R$1,Dados!$1:$1,0))</f>
        <v>0</v>
      </c>
      <c r="S197" s="43">
        <f t="array" ref="S197">INDEX(Dados!$1:$350,MATCH($B197,Dados!$N:$N,0),MATCH(S$1,Dados!$1:$1,0))</f>
        <v>2</v>
      </c>
      <c r="T197" s="43">
        <f t="array" ref="T197">INDEX(Dados!$1:$350,MATCH($B197,Dados!$N:$N,0),MATCH(T$1,Dados!$1:$1,0))</f>
        <v>0</v>
      </c>
      <c r="U197" s="43">
        <f t="array" ref="U197">INDEX(Dados!$1:$350,MATCH($B197,Dados!$N:$N,0),MATCH(U$1,Dados!$1:$1,0))</f>
        <v>2</v>
      </c>
      <c r="V197" s="43">
        <f t="array" ref="V197">INDEX(Dados!$1:$350,MATCH($B197,Dados!$N:$N,0),MATCH(V$1,Dados!$1:$1,0))</f>
        <v>0</v>
      </c>
      <c r="W197" s="43">
        <f t="array" ref="W197">INDEX(Dados!$1:$350,MATCH($B197,Dados!$N:$N,0),MATCH(W$1,Dados!$1:$1,0))</f>
        <v>2</v>
      </c>
      <c r="X197" s="43">
        <f t="array" ref="X197">INDEX(Dados!$1:$350,MATCH($B197,Dados!$N:$N,0),MATCH(X$1,Dados!$1:$1,0))</f>
        <v>1</v>
      </c>
      <c r="Y197" s="43">
        <f t="array" ref="Y197">INDEX(Dados!$1:$350,MATCH($B197,Dados!$N:$N,0),MATCH(Y$1,Dados!$1:$1,0))</f>
        <v>2</v>
      </c>
      <c r="Z197" s="43">
        <f t="array" ref="Z197">INDEX(Dados!$1:$350,MATCH($B197,Dados!$N:$N,0),MATCH(Z$1,Dados!$1:$1,0))</f>
        <v>0</v>
      </c>
      <c r="AA197" s="43">
        <f t="array" ref="AA197">INDEX(Dados!$1:$350,MATCH($B197,Dados!$N:$N,0),MATCH(AA$1,Dados!$1:$1,0))</f>
        <v>2</v>
      </c>
      <c r="AB197" s="45">
        <v>0.0</v>
      </c>
      <c r="AC197" s="45">
        <v>2.0</v>
      </c>
      <c r="AD197" s="43">
        <f t="array" ref="AD197">INDEX(Dados!$1:$350,MATCH($B197,Dados!$N:$N,0),MATCH(AD$1,Dados!$1:$1,0))</f>
        <v>330</v>
      </c>
      <c r="AE197" s="43">
        <f t="array" ref="AE197">INDEX(Dados!$1:$350,MATCH($B197,Dados!$N:$N,0),MATCH(AE$1,Dados!$1:$1,0))</f>
        <v>0</v>
      </c>
      <c r="AF197" s="43">
        <f t="array" ref="AF197">INDEX(Dados!$1:$350,MATCH($B197,Dados!$N:$N,0),MATCH(AF$1,Dados!$1:$1,0))</f>
        <v>150</v>
      </c>
      <c r="AG197" s="43">
        <f t="array" ref="AG197">INDEX(Dados!$1:$350,MATCH($B197,Dados!$N:$N,0),MATCH(AG$1,Dados!$1:$1,0))</f>
        <v>0</v>
      </c>
      <c r="AH197" s="43">
        <f t="array" ref="AH197">INDEX(Dados!$1:$350,MATCH($B197,Dados!$N:$N,0),MATCH(AH$1,Dados!$1:$1,0))</f>
        <v>153</v>
      </c>
      <c r="AI197" s="43">
        <f t="array" ref="AI197">INDEX(Dados!$1:$350,MATCH($B197,Dados!$N:$N,0),MATCH(AI$1,Dados!$1:$1,0))</f>
        <v>2</v>
      </c>
      <c r="AJ197" s="43">
        <f t="array" ref="AJ197">INDEX(Dados!$1:$350,MATCH($B197,Dados!$N:$N,0),MATCH(AJ$1,Dados!$1:$1,0))</f>
        <v>0</v>
      </c>
      <c r="AK197" s="43">
        <f t="array" ref="AK197">INDEX(Dados!$1:$350,MATCH($B197,Dados!$N:$N,0),MATCH(AK$1,Dados!$1:$1,0))</f>
        <v>0</v>
      </c>
      <c r="AL197" s="3">
        <v>0.0</v>
      </c>
      <c r="AM197" s="3">
        <v>2.0</v>
      </c>
      <c r="AN197" s="43">
        <f t="array" ref="AN197">INDEX(Dados!$1:$350,MATCH($B197,Dados!$N:$N,0),MATCH(AN$1,Dados!$1:$1,0))</f>
        <v>101</v>
      </c>
      <c r="AO197" s="43">
        <f t="array" ref="AO197">INDEX(Dados!$1:$350,MATCH($B197,Dados!$N:$N,0),MATCH(AO$1,Dados!$1:$1,0))</f>
        <v>2</v>
      </c>
      <c r="AP197" s="43">
        <f t="array" ref="AP197">INDEX(Dados!$1:$350,MATCH($B197,Dados!$N:$N,0),MATCH(AP$1,Dados!$1:$1,0))</f>
        <v>0</v>
      </c>
      <c r="AQ197" s="43">
        <f t="array" ref="AQ197">INDEX(Dados!$1:$350,MATCH($B197,Dados!$N:$N,0),MATCH(AQ$1,Dados!$1:$1,0))</f>
        <v>2</v>
      </c>
      <c r="AR197" s="43">
        <f t="array" ref="AR197">INDEX(Dados!$1:$350,MATCH($B197,Dados!$N:$N,0),MATCH(AR$1,Dados!$1:$1,0))</f>
        <v>161</v>
      </c>
      <c r="AS197" s="3">
        <v>2.0</v>
      </c>
      <c r="AT197" s="43">
        <f t="array" ref="AT197">INDEX(Dados!$1:$350,MATCH($B197,Dados!$N:$N,0),MATCH(AT$1,Dados!$1:$1,0))</f>
        <v>0</v>
      </c>
      <c r="AU197" s="43">
        <f t="array" ref="AU197">INDEX(Dados!$1:$350,MATCH($B197,Dados!$N:$N,0),MATCH(AU$1,Dados!$1:$1,0))</f>
        <v>2</v>
      </c>
      <c r="AV197" s="43">
        <f t="array" ref="AV197">INDEX(Dados!$1:$350,MATCH($B197,Dados!$N:$N,0),MATCH(AV$1,Dados!$1:$1,0))</f>
        <v>70</v>
      </c>
      <c r="AW197" s="43">
        <f t="array" ref="AW197">INDEX(Dados!$1:$350,MATCH($B197,Dados!$N:$N,0),MATCH(AW$1,Dados!$1:$1,0))</f>
        <v>0</v>
      </c>
      <c r="AX197" s="43">
        <f t="array" ref="AX197">INDEX(Dados!$1:$350,MATCH($B197,Dados!$N:$N,0),MATCH(AX$1,Dados!$1:$1,0))</f>
        <v>0</v>
      </c>
      <c r="AY197" s="43">
        <f t="array" ref="AY197">INDEX(Dados!$1:$350,MATCH($B197,Dados!$N:$N,0),MATCH(AY$1,Dados!$1:$1,0))</f>
        <v>2</v>
      </c>
      <c r="AZ197" s="43">
        <f t="array" ref="AZ197">INDEX(Dados!$1:$350,MATCH($B197,Dados!$N:$N,0),MATCH(AZ$1,Dados!$1:$1,0))</f>
        <v>30</v>
      </c>
      <c r="BA197" s="43">
        <f t="array" ref="BA197">INDEX(Dados!$1:$350,MATCH($B197,Dados!$N:$N,0),MATCH(BA$1,Dados!$1:$1,0))</f>
        <v>2</v>
      </c>
      <c r="BB197" s="43">
        <f t="array" ref="BB197">INDEX(Dados!$1:$350,MATCH($B197,Dados!$N:$N,0),MATCH(BB$1,Dados!$1:$1,0))</f>
        <v>5</v>
      </c>
      <c r="BC197" s="43">
        <f t="array" ref="BC197">INDEX(Dados!$1:$350,MATCH($B197,Dados!$N:$N,0),MATCH(BC$1,Dados!$1:$1,0))</f>
        <v>5</v>
      </c>
      <c r="BD197" s="43">
        <f t="array" ref="BD197">INDEX(Dados!$1:$350,MATCH($B197,Dados!$N:$N,0),MATCH(BD$1,Dados!$1:$1,0))</f>
        <v>1</v>
      </c>
      <c r="BE197" s="43">
        <f t="array" ref="BE197">INDEX(Dados!$1:$350,MATCH($B197,Dados!$N:$N,0),MATCH(BE$1,Dados!$1:$1,0))</f>
        <v>0</v>
      </c>
      <c r="BF197" s="43">
        <f t="array" ref="BF197">INDEX(Dados!$1:$350,MATCH($B197,Dados!$N:$N,0),MATCH(BF$1,Dados!$1:$1,0))</f>
        <v>1</v>
      </c>
      <c r="BG197" s="43">
        <f t="array" ref="BG197">INDEX(Dados!$1:$350,MATCH($B197,Dados!$N:$N,0),MATCH(BG$1,Dados!$1:$1,0))</f>
        <v>0</v>
      </c>
      <c r="BH197" s="43">
        <f t="array" ref="BH197">INDEX(Dados!$1:$350,MATCH($B197,Dados!$N:$N,0),MATCH(BH$1,Dados!$1:$1,0))</f>
        <v>2</v>
      </c>
      <c r="BI197" s="43">
        <f t="array" ref="BI197">INDEX(Dados!$1:$350,MATCH($B197,Dados!$N:$N,0),MATCH(BI$1,Dados!$1:$1,0))</f>
        <v>1</v>
      </c>
    </row>
    <row r="198">
      <c r="A198" s="3">
        <v>4.2280782812E10</v>
      </c>
      <c r="B198" s="3" t="s">
        <v>221</v>
      </c>
      <c r="C198" s="3" t="s">
        <v>232</v>
      </c>
      <c r="D198" s="43">
        <f t="array" ref="D198">INDEX(Dados!$1:$350,MATCH($B198,Dados!$N:$N,0),MATCH(D$1,Dados!$1:$1,0))</f>
        <v>31</v>
      </c>
      <c r="E198" s="44" t="s">
        <v>2562</v>
      </c>
      <c r="F198" s="43" t="s">
        <v>92</v>
      </c>
      <c r="G198" s="43">
        <f t="array" ref="G198">INDEX(Dados!$1:$350,MATCH($B198,Dados!$N:$N,0),MATCH(G$1,Dados!$1:$1,0))</f>
        <v>2022</v>
      </c>
      <c r="H198" s="43">
        <f t="array" ref="H198">INDEX(Dados!$1:$350,MATCH($B198,Dados!$N:$N,0),MATCH(H$1,Dados!$1:$1,0))</f>
        <v>3</v>
      </c>
      <c r="I198" s="43">
        <f t="array" ref="I198">INDEX(Dados!$1:$350,MATCH($B198,Dados!$N:$N,0),MATCH(I$1,Dados!$1:$1,0))</f>
        <v>2</v>
      </c>
      <c r="J198" s="43">
        <f t="array" ref="J198">INDEX(Dados!$1:$350,MATCH($B198,Dados!$N:$N,0),MATCH(J$1,Dados!$1:$1,0))</f>
        <v>0</v>
      </c>
      <c r="K198" s="43">
        <f t="array" ref="K198">INDEX(Dados!$1:$350,MATCH($B198,Dados!$N:$N,0),MATCH(K$1,Dados!$1:$1,0))</f>
        <v>2</v>
      </c>
      <c r="L198" s="43">
        <f t="array" ref="L198">INDEX(Dados!$1:$350,MATCH($B198,Dados!$N:$N,0),MATCH(L$1,Dados!$1:$1,0))</f>
        <v>0</v>
      </c>
      <c r="M198" s="43">
        <f t="array" ref="M198">INDEX(Dados!$1:$350,MATCH($B198,Dados!$N:$N,0),MATCH(M$1,Dados!$1:$1,0))</f>
        <v>2</v>
      </c>
      <c r="N198" s="43">
        <f t="array" ref="N198">INDEX(Dados!$1:$350,MATCH($B198,Dados!$N:$N,0),MATCH(N$1,Dados!$1:$1,0))</f>
        <v>1993</v>
      </c>
      <c r="O198" s="43">
        <f t="array" ref="O198">INDEX(Dados!$1:$350,MATCH($B198,Dados!$N:$N,0),MATCH(O$1,Dados!$1:$1,0))</f>
        <v>2</v>
      </c>
      <c r="P198" s="43">
        <f t="array" ref="P198">INDEX(Dados!$1:$350,MATCH($B198,Dados!$N:$N,0),MATCH(P$1,Dados!$1:$1,0))</f>
        <v>0</v>
      </c>
      <c r="Q198" s="43">
        <f t="array" ref="Q198">INDEX(Dados!$1:$350,MATCH($B198,Dados!$N:$N,0),MATCH(Q$1,Dados!$1:$1,0))</f>
        <v>2</v>
      </c>
      <c r="R198" s="43">
        <f t="array" ref="R198">INDEX(Dados!$1:$350,MATCH($B198,Dados!$N:$N,0),MATCH(R$1,Dados!$1:$1,0))</f>
        <v>0</v>
      </c>
      <c r="S198" s="43">
        <f t="array" ref="S198">INDEX(Dados!$1:$350,MATCH($B198,Dados!$N:$N,0),MATCH(S$1,Dados!$1:$1,0))</f>
        <v>2</v>
      </c>
      <c r="T198" s="43">
        <f t="array" ref="T198">INDEX(Dados!$1:$350,MATCH($B198,Dados!$N:$N,0),MATCH(T$1,Dados!$1:$1,0))</f>
        <v>0</v>
      </c>
      <c r="U198" s="43">
        <f t="array" ref="U198">INDEX(Dados!$1:$350,MATCH($B198,Dados!$N:$N,0),MATCH(U$1,Dados!$1:$1,0))</f>
        <v>2</v>
      </c>
      <c r="V198" s="43">
        <f t="array" ref="V198">INDEX(Dados!$1:$350,MATCH($B198,Dados!$N:$N,0),MATCH(V$1,Dados!$1:$1,0))</f>
        <v>0</v>
      </c>
      <c r="W198" s="43">
        <f t="array" ref="W198">INDEX(Dados!$1:$350,MATCH($B198,Dados!$N:$N,0),MATCH(W$1,Dados!$1:$1,0))</f>
        <v>2</v>
      </c>
      <c r="X198" s="43">
        <f t="array" ref="X198">INDEX(Dados!$1:$350,MATCH($B198,Dados!$N:$N,0),MATCH(X$1,Dados!$1:$1,0))</f>
        <v>1</v>
      </c>
      <c r="Y198" s="43">
        <f t="array" ref="Y198">INDEX(Dados!$1:$350,MATCH($B198,Dados!$N:$N,0),MATCH(Y$1,Dados!$1:$1,0))</f>
        <v>2</v>
      </c>
      <c r="Z198" s="43">
        <f t="array" ref="Z198">INDEX(Dados!$1:$350,MATCH($B198,Dados!$N:$N,0),MATCH(Z$1,Dados!$1:$1,0))</f>
        <v>263</v>
      </c>
      <c r="AA198" s="43">
        <f t="array" ref="AA198">INDEX(Dados!$1:$350,MATCH($B198,Dados!$N:$N,0),MATCH(AA$1,Dados!$1:$1,0))</f>
        <v>2</v>
      </c>
      <c r="AB198" s="45">
        <v>0.0</v>
      </c>
      <c r="AC198" s="45">
        <v>2.0</v>
      </c>
      <c r="AD198" s="43">
        <f t="array" ref="AD198">INDEX(Dados!$1:$350,MATCH($B198,Dados!$N:$N,0),MATCH(AD$1,Dados!$1:$1,0))</f>
        <v>66</v>
      </c>
      <c r="AE198" s="43">
        <f t="array" ref="AE198">INDEX(Dados!$1:$350,MATCH($B198,Dados!$N:$N,0),MATCH(AE$1,Dados!$1:$1,0))</f>
        <v>2</v>
      </c>
      <c r="AF198" s="43">
        <f t="array" ref="AF198">INDEX(Dados!$1:$350,MATCH($B198,Dados!$N:$N,0),MATCH(AF$1,Dados!$1:$1,0))</f>
        <v>150</v>
      </c>
      <c r="AG198" s="43">
        <f t="array" ref="AG198">INDEX(Dados!$1:$350,MATCH($B198,Dados!$N:$N,0),MATCH(AG$1,Dados!$1:$1,0))</f>
        <v>2</v>
      </c>
      <c r="AH198" s="43">
        <f t="array" ref="AH198">INDEX(Dados!$1:$350,MATCH($B198,Dados!$N:$N,0),MATCH(AH$1,Dados!$1:$1,0))</f>
        <v>0</v>
      </c>
      <c r="AI198" s="43">
        <f t="array" ref="AI198">INDEX(Dados!$1:$350,MATCH($B198,Dados!$N:$N,0),MATCH(AI$1,Dados!$1:$1,0))</f>
        <v>2</v>
      </c>
      <c r="AJ198" s="43">
        <f t="array" ref="AJ198">INDEX(Dados!$1:$350,MATCH($B198,Dados!$N:$N,0),MATCH(AJ$1,Dados!$1:$1,0))</f>
        <v>0</v>
      </c>
      <c r="AK198" s="43">
        <f t="array" ref="AK198">INDEX(Dados!$1:$350,MATCH($B198,Dados!$N:$N,0),MATCH(AK$1,Dados!$1:$1,0))</f>
        <v>2</v>
      </c>
      <c r="AL198" s="3">
        <v>0.0</v>
      </c>
      <c r="AM198" s="3">
        <v>2.0</v>
      </c>
      <c r="AN198" s="43">
        <f t="array" ref="AN198">INDEX(Dados!$1:$350,MATCH($B198,Dados!$N:$N,0),MATCH(AN$1,Dados!$1:$1,0))</f>
        <v>37</v>
      </c>
      <c r="AO198" s="43">
        <f t="array" ref="AO198">INDEX(Dados!$1:$350,MATCH($B198,Dados!$N:$N,0),MATCH(AO$1,Dados!$1:$1,0))</f>
        <v>2</v>
      </c>
      <c r="AP198" s="43">
        <f t="array" ref="AP198">INDEX(Dados!$1:$350,MATCH($B198,Dados!$N:$N,0),MATCH(AP$1,Dados!$1:$1,0))</f>
        <v>0</v>
      </c>
      <c r="AQ198" s="43">
        <f t="array" ref="AQ198">INDEX(Dados!$1:$350,MATCH($B198,Dados!$N:$N,0),MATCH(AQ$1,Dados!$1:$1,0))</f>
        <v>2</v>
      </c>
      <c r="AR198" s="43">
        <f t="array" ref="AR198">INDEX(Dados!$1:$350,MATCH($B198,Dados!$N:$N,0),MATCH(AR$1,Dados!$1:$1,0))</f>
        <v>130</v>
      </c>
      <c r="AS198" s="3">
        <v>2.0</v>
      </c>
      <c r="AT198" s="43">
        <f t="array" ref="AT198">INDEX(Dados!$1:$350,MATCH($B198,Dados!$N:$N,0),MATCH(AT$1,Dados!$1:$1,0))</f>
        <v>0</v>
      </c>
      <c r="AU198" s="43">
        <f t="array" ref="AU198">INDEX(Dados!$1:$350,MATCH($B198,Dados!$N:$N,0),MATCH(AU$1,Dados!$1:$1,0))</f>
        <v>2</v>
      </c>
      <c r="AV198" s="43">
        <f t="array" ref="AV198">INDEX(Dados!$1:$350,MATCH($B198,Dados!$N:$N,0),MATCH(AV$1,Dados!$1:$1,0))</f>
        <v>125</v>
      </c>
      <c r="AW198" s="43">
        <f t="array" ref="AW198">INDEX(Dados!$1:$350,MATCH($B198,Dados!$N:$N,0),MATCH(AW$1,Dados!$1:$1,0))</f>
        <v>2</v>
      </c>
      <c r="AX198" s="43">
        <f t="array" ref="AX198">INDEX(Dados!$1:$350,MATCH($B198,Dados!$N:$N,0),MATCH(AX$1,Dados!$1:$1,0))</f>
        <v>300</v>
      </c>
      <c r="AY198" s="43">
        <f t="array" ref="AY198">INDEX(Dados!$1:$350,MATCH($B198,Dados!$N:$N,0),MATCH(AY$1,Dados!$1:$1,0))</f>
        <v>0</v>
      </c>
      <c r="AZ198" s="43">
        <f t="array" ref="AZ198">INDEX(Dados!$1:$350,MATCH($B198,Dados!$N:$N,0),MATCH(AZ$1,Dados!$1:$1,0))</f>
        <v>50</v>
      </c>
      <c r="BA198" s="43">
        <f t="array" ref="BA198">INDEX(Dados!$1:$350,MATCH($B198,Dados!$N:$N,0),MATCH(BA$1,Dados!$1:$1,0))</f>
        <v>2</v>
      </c>
      <c r="BB198" s="43">
        <f t="array" ref="BB198">INDEX(Dados!$1:$350,MATCH($B198,Dados!$N:$N,0),MATCH(BB$1,Dados!$1:$1,0))</f>
        <v>1</v>
      </c>
      <c r="BC198" s="43">
        <f t="array" ref="BC198">INDEX(Dados!$1:$350,MATCH($B198,Dados!$N:$N,0),MATCH(BC$1,Dados!$1:$1,0))</f>
        <v>2</v>
      </c>
      <c r="BD198" s="43">
        <f t="array" ref="BD198">INDEX(Dados!$1:$350,MATCH($B198,Dados!$N:$N,0),MATCH(BD$1,Dados!$1:$1,0))</f>
        <v>3</v>
      </c>
      <c r="BE198" s="43">
        <f t="array" ref="BE198">INDEX(Dados!$1:$350,MATCH($B198,Dados!$N:$N,0),MATCH(BE$1,Dados!$1:$1,0))</f>
        <v>0</v>
      </c>
      <c r="BF198" s="43">
        <f t="array" ref="BF198">INDEX(Dados!$1:$350,MATCH($B198,Dados!$N:$N,0),MATCH(BF$1,Dados!$1:$1,0))</f>
        <v>0</v>
      </c>
      <c r="BG198" s="43">
        <f t="array" ref="BG198">INDEX(Dados!$1:$350,MATCH($B198,Dados!$N:$N,0),MATCH(BG$1,Dados!$1:$1,0))</f>
        <v>0</v>
      </c>
      <c r="BH198" s="43">
        <f t="array" ref="BH198">INDEX(Dados!$1:$350,MATCH($B198,Dados!$N:$N,0),MATCH(BH$1,Dados!$1:$1,0))</f>
        <v>1</v>
      </c>
      <c r="BI198" s="43">
        <f t="array" ref="BI198">INDEX(Dados!$1:$350,MATCH($B198,Dados!$N:$N,0),MATCH(BI$1,Dados!$1:$1,0))</f>
        <v>1</v>
      </c>
    </row>
    <row r="199">
      <c r="A199" s="3">
        <v>4.4131636808E10</v>
      </c>
      <c r="B199" s="3" t="s">
        <v>1139</v>
      </c>
      <c r="C199" s="3" t="s">
        <v>1138</v>
      </c>
      <c r="D199" s="43">
        <f t="array" ref="D199">INDEX(Dados!$1:$350,MATCH($B199,Dados!$N:$N,0),MATCH(D$1,Dados!$1:$1,0))</f>
        <v>18</v>
      </c>
      <c r="E199" s="44" t="s">
        <v>2562</v>
      </c>
      <c r="F199" s="43" t="s">
        <v>92</v>
      </c>
      <c r="G199" s="43">
        <f t="array" ref="G199">INDEX(Dados!$1:$350,MATCH($B199,Dados!$N:$N,0),MATCH(G$1,Dados!$1:$1,0))</f>
        <v>2023</v>
      </c>
      <c r="H199" s="43">
        <f t="array" ref="H199">INDEX(Dados!$1:$350,MATCH($B199,Dados!$N:$N,0),MATCH(H$1,Dados!$1:$1,0))</f>
        <v>3</v>
      </c>
      <c r="I199" s="43">
        <f t="array" ref="I199">INDEX(Dados!$1:$350,MATCH($B199,Dados!$N:$N,0),MATCH(I$1,Dados!$1:$1,0))</f>
        <v>6</v>
      </c>
      <c r="J199" s="43">
        <f t="array" ref="J199">INDEX(Dados!$1:$350,MATCH($B199,Dados!$N:$N,0),MATCH(J$1,Dados!$1:$1,0))</f>
        <v>0</v>
      </c>
      <c r="K199" s="43">
        <f t="array" ref="K199">INDEX(Dados!$1:$350,MATCH($B199,Dados!$N:$N,0),MATCH(K$1,Dados!$1:$1,0))</f>
        <v>2</v>
      </c>
      <c r="L199" s="43">
        <f t="array" ref="L199">INDEX(Dados!$1:$350,MATCH($B199,Dados!$N:$N,0),MATCH(L$1,Dados!$1:$1,0))</f>
        <v>0</v>
      </c>
      <c r="M199" s="43">
        <f t="array" ref="M199">INDEX(Dados!$1:$350,MATCH($B199,Dados!$N:$N,0),MATCH(M$1,Dados!$1:$1,0))</f>
        <v>2</v>
      </c>
      <c r="N199" s="43">
        <f t="array" ref="N199">INDEX(Dados!$1:$350,MATCH($B199,Dados!$N:$N,0),MATCH(N$1,Dados!$1:$1,0))</f>
        <v>5645</v>
      </c>
      <c r="O199" s="43">
        <f t="array" ref="O199">INDEX(Dados!$1:$350,MATCH($B199,Dados!$N:$N,0),MATCH(O$1,Dados!$1:$1,0))</f>
        <v>2</v>
      </c>
      <c r="P199" s="43">
        <f t="array" ref="P199">INDEX(Dados!$1:$350,MATCH($B199,Dados!$N:$N,0),MATCH(P$1,Dados!$1:$1,0))</f>
        <v>0</v>
      </c>
      <c r="Q199" s="43">
        <f t="array" ref="Q199">INDEX(Dados!$1:$350,MATCH($B199,Dados!$N:$N,0),MATCH(Q$1,Dados!$1:$1,0))</f>
        <v>2</v>
      </c>
      <c r="R199" s="43">
        <f t="array" ref="R199">INDEX(Dados!$1:$350,MATCH($B199,Dados!$N:$N,0),MATCH(R$1,Dados!$1:$1,0))</f>
        <v>0</v>
      </c>
      <c r="S199" s="43">
        <f t="array" ref="S199">INDEX(Dados!$1:$350,MATCH($B199,Dados!$N:$N,0),MATCH(S$1,Dados!$1:$1,0))</f>
        <v>2</v>
      </c>
      <c r="T199" s="43">
        <f t="array" ref="T199">INDEX(Dados!$1:$350,MATCH($B199,Dados!$N:$N,0),MATCH(T$1,Dados!$1:$1,0))</f>
        <v>0</v>
      </c>
      <c r="U199" s="43">
        <f t="array" ref="U199">INDEX(Dados!$1:$350,MATCH($B199,Dados!$N:$N,0),MATCH(U$1,Dados!$1:$1,0))</f>
        <v>2</v>
      </c>
      <c r="V199" s="43">
        <f t="array" ref="V199">INDEX(Dados!$1:$350,MATCH($B199,Dados!$N:$N,0),MATCH(V$1,Dados!$1:$1,0))</f>
        <v>0</v>
      </c>
      <c r="W199" s="43">
        <f t="array" ref="W199">INDEX(Dados!$1:$350,MATCH($B199,Dados!$N:$N,0),MATCH(W$1,Dados!$1:$1,0))</f>
        <v>2</v>
      </c>
      <c r="X199" s="43">
        <f t="array" ref="X199">INDEX(Dados!$1:$350,MATCH($B199,Dados!$N:$N,0),MATCH(X$1,Dados!$1:$1,0))</f>
        <v>3</v>
      </c>
      <c r="Y199" s="43">
        <f t="array" ref="Y199">INDEX(Dados!$1:$350,MATCH($B199,Dados!$N:$N,0),MATCH(Y$1,Dados!$1:$1,0))</f>
        <v>2</v>
      </c>
      <c r="Z199" s="43">
        <f t="array" ref="Z199">INDEX(Dados!$1:$350,MATCH($B199,Dados!$N:$N,0),MATCH(Z$1,Dados!$1:$1,0))</f>
        <v>0</v>
      </c>
      <c r="AA199" s="43">
        <f t="array" ref="AA199">INDEX(Dados!$1:$350,MATCH($B199,Dados!$N:$N,0),MATCH(AA$1,Dados!$1:$1,0))</f>
        <v>0</v>
      </c>
      <c r="AB199" s="45">
        <v>0.0</v>
      </c>
      <c r="AC199" s="45">
        <v>2.0</v>
      </c>
      <c r="AD199" s="43">
        <f t="array" ref="AD199">INDEX(Dados!$1:$350,MATCH($B199,Dados!$N:$N,0),MATCH(AD$1,Dados!$1:$1,0))</f>
        <v>92</v>
      </c>
      <c r="AE199" s="43">
        <f t="array" ref="AE199">INDEX(Dados!$1:$350,MATCH($B199,Dados!$N:$N,0),MATCH(AE$1,Dados!$1:$1,0))</f>
        <v>2</v>
      </c>
      <c r="AF199" s="43">
        <f t="array" ref="AF199">INDEX(Dados!$1:$350,MATCH($B199,Dados!$N:$N,0),MATCH(AF$1,Dados!$1:$1,0))</f>
        <v>303</v>
      </c>
      <c r="AG199" s="43">
        <f t="array" ref="AG199">INDEX(Dados!$1:$350,MATCH($B199,Dados!$N:$N,0),MATCH(AG$1,Dados!$1:$1,0))</f>
        <v>2</v>
      </c>
      <c r="AH199" s="43">
        <f t="array" ref="AH199">INDEX(Dados!$1:$350,MATCH($B199,Dados!$N:$N,0),MATCH(AH$1,Dados!$1:$1,0))</f>
        <v>0</v>
      </c>
      <c r="AI199" s="43">
        <f t="array" ref="AI199">INDEX(Dados!$1:$350,MATCH($B199,Dados!$N:$N,0),MATCH(AI$1,Dados!$1:$1,0))</f>
        <v>2</v>
      </c>
      <c r="AJ199" s="43">
        <f t="array" ref="AJ199">INDEX(Dados!$1:$350,MATCH($B199,Dados!$N:$N,0),MATCH(AJ$1,Dados!$1:$1,0))</f>
        <v>281</v>
      </c>
      <c r="AK199" s="43">
        <f t="array" ref="AK199">INDEX(Dados!$1:$350,MATCH($B199,Dados!$N:$N,0),MATCH(AK$1,Dados!$1:$1,0))</f>
        <v>2</v>
      </c>
      <c r="AL199" s="3">
        <v>0.0</v>
      </c>
      <c r="AM199" s="3">
        <v>2.0</v>
      </c>
      <c r="AN199" s="43">
        <f t="array" ref="AN199">INDEX(Dados!$1:$350,MATCH($B199,Dados!$N:$N,0),MATCH(AN$1,Dados!$1:$1,0))</f>
        <v>0</v>
      </c>
      <c r="AO199" s="43">
        <f t="array" ref="AO199">INDEX(Dados!$1:$350,MATCH($B199,Dados!$N:$N,0),MATCH(AO$1,Dados!$1:$1,0))</f>
        <v>2</v>
      </c>
      <c r="AP199" s="43">
        <f t="array" ref="AP199">INDEX(Dados!$1:$350,MATCH($B199,Dados!$N:$N,0),MATCH(AP$1,Dados!$1:$1,0))</f>
        <v>120</v>
      </c>
      <c r="AQ199" s="43">
        <f t="array" ref="AQ199">INDEX(Dados!$1:$350,MATCH($B199,Dados!$N:$N,0),MATCH(AQ$1,Dados!$1:$1,0))</f>
        <v>0</v>
      </c>
      <c r="AR199" s="43">
        <f t="array" ref="AR199">INDEX(Dados!$1:$350,MATCH($B199,Dados!$N:$N,0),MATCH(AR$1,Dados!$1:$1,0))</f>
        <v>200</v>
      </c>
      <c r="AS199" s="3">
        <v>2.0</v>
      </c>
      <c r="AT199" s="43">
        <f t="array" ref="AT199">INDEX(Dados!$1:$350,MATCH($B199,Dados!$N:$N,0),MATCH(AT$1,Dados!$1:$1,0))</f>
        <v>160</v>
      </c>
      <c r="AU199" s="43">
        <f t="array" ref="AU199">INDEX(Dados!$1:$350,MATCH($B199,Dados!$N:$N,0),MATCH(AU$1,Dados!$1:$1,0))</f>
        <v>0</v>
      </c>
      <c r="AV199" s="43">
        <f t="array" ref="AV199">INDEX(Dados!$1:$350,MATCH($B199,Dados!$N:$N,0),MATCH(AV$1,Dados!$1:$1,0))</f>
        <v>0</v>
      </c>
      <c r="AW199" s="43">
        <f t="array" ref="AW199">INDEX(Dados!$1:$350,MATCH($B199,Dados!$N:$N,0),MATCH(AW$1,Dados!$1:$1,0))</f>
        <v>2</v>
      </c>
      <c r="AX199" s="43">
        <f t="array" ref="AX199">INDEX(Dados!$1:$350,MATCH($B199,Dados!$N:$N,0),MATCH(AX$1,Dados!$1:$1,0))</f>
        <v>0</v>
      </c>
      <c r="AY199" s="43">
        <f t="array" ref="AY199">INDEX(Dados!$1:$350,MATCH($B199,Dados!$N:$N,0),MATCH(AY$1,Dados!$1:$1,0))</f>
        <v>2</v>
      </c>
      <c r="AZ199" s="43">
        <f t="array" ref="AZ199">INDEX(Dados!$1:$350,MATCH($B199,Dados!$N:$N,0),MATCH(AZ$1,Dados!$1:$1,0))</f>
        <v>100</v>
      </c>
      <c r="BA199" s="43">
        <f t="array" ref="BA199">INDEX(Dados!$1:$350,MATCH($B199,Dados!$N:$N,0),MATCH(BA$1,Dados!$1:$1,0))</f>
        <v>2</v>
      </c>
      <c r="BB199" s="43">
        <f t="array" ref="BB199">INDEX(Dados!$1:$350,MATCH($B199,Dados!$N:$N,0),MATCH(BB$1,Dados!$1:$1,0))</f>
        <v>1</v>
      </c>
      <c r="BC199" s="43">
        <f t="array" ref="BC199">INDEX(Dados!$1:$350,MATCH($B199,Dados!$N:$N,0),MATCH(BC$1,Dados!$1:$1,0))</f>
        <v>7</v>
      </c>
      <c r="BD199" s="43">
        <f t="array" ref="BD199">INDEX(Dados!$1:$350,MATCH($B199,Dados!$N:$N,0),MATCH(BD$1,Dados!$1:$1,0))</f>
        <v>1</v>
      </c>
      <c r="BE199" s="43">
        <f t="array" ref="BE199">INDEX(Dados!$1:$350,MATCH($B199,Dados!$N:$N,0),MATCH(BE$1,Dados!$1:$1,0))</f>
        <v>0</v>
      </c>
      <c r="BF199" s="43">
        <f t="array" ref="BF199">INDEX(Dados!$1:$350,MATCH($B199,Dados!$N:$N,0),MATCH(BF$1,Dados!$1:$1,0))</f>
        <v>0</v>
      </c>
      <c r="BG199" s="43">
        <f t="array" ref="BG199">INDEX(Dados!$1:$350,MATCH($B199,Dados!$N:$N,0),MATCH(BG$1,Dados!$1:$1,0))</f>
        <v>0</v>
      </c>
      <c r="BH199" s="43">
        <f t="array" ref="BH199">INDEX(Dados!$1:$350,MATCH($B199,Dados!$N:$N,0),MATCH(BH$1,Dados!$1:$1,0))</f>
        <v>1</v>
      </c>
      <c r="BI199" s="43">
        <f t="array" ref="BI199">INDEX(Dados!$1:$350,MATCH($B199,Dados!$N:$N,0),MATCH(BI$1,Dados!$1:$1,0))</f>
        <v>1</v>
      </c>
    </row>
    <row r="200">
      <c r="A200" s="3">
        <v>4.5069894811E10</v>
      </c>
      <c r="B200" s="3" t="s">
        <v>801</v>
      </c>
      <c r="C200" s="3" t="s">
        <v>800</v>
      </c>
      <c r="D200" s="43">
        <f t="array" ref="D200">INDEX(Dados!$1:$350,MATCH($B200,Dados!$N:$N,0),MATCH(D$1,Dados!$1:$1,0))</f>
        <v>17</v>
      </c>
      <c r="E200" s="44" t="s">
        <v>2562</v>
      </c>
      <c r="F200" s="43" t="s">
        <v>92</v>
      </c>
      <c r="G200" s="43">
        <f t="array" ref="G200">INDEX(Dados!$1:$350,MATCH($B200,Dados!$N:$N,0),MATCH(G$1,Dados!$1:$1,0))</f>
        <v>2023</v>
      </c>
      <c r="H200" s="43">
        <f t="array" ref="H200">INDEX(Dados!$1:$350,MATCH($B200,Dados!$N:$N,0),MATCH(H$1,Dados!$1:$1,0))</f>
        <v>3</v>
      </c>
      <c r="I200" s="43">
        <f t="array" ref="I200">INDEX(Dados!$1:$350,MATCH($B200,Dados!$N:$N,0),MATCH(I$1,Dados!$1:$1,0))</f>
        <v>6</v>
      </c>
      <c r="J200" s="43">
        <f t="array" ref="J200">INDEX(Dados!$1:$350,MATCH($B200,Dados!$N:$N,0),MATCH(J$1,Dados!$1:$1,0))</f>
        <v>0</v>
      </c>
      <c r="K200" s="43">
        <f t="array" ref="K200">INDEX(Dados!$1:$350,MATCH($B200,Dados!$N:$N,0),MATCH(K$1,Dados!$1:$1,0))</f>
        <v>2</v>
      </c>
      <c r="L200" s="43">
        <f t="array" ref="L200">INDEX(Dados!$1:$350,MATCH($B200,Dados!$N:$N,0),MATCH(L$1,Dados!$1:$1,0))</f>
        <v>0</v>
      </c>
      <c r="M200" s="43">
        <f t="array" ref="M200">INDEX(Dados!$1:$350,MATCH($B200,Dados!$N:$N,0),MATCH(M$1,Dados!$1:$1,0))</f>
        <v>2</v>
      </c>
      <c r="N200" s="43">
        <f t="array" ref="N200">INDEX(Dados!$1:$350,MATCH($B200,Dados!$N:$N,0),MATCH(N$1,Dados!$1:$1,0))</f>
        <v>2028</v>
      </c>
      <c r="O200" s="43">
        <f t="array" ref="O200">INDEX(Dados!$1:$350,MATCH($B200,Dados!$N:$N,0),MATCH(O$1,Dados!$1:$1,0))</f>
        <v>0</v>
      </c>
      <c r="P200" s="43">
        <f t="array" ref="P200">INDEX(Dados!$1:$350,MATCH($B200,Dados!$N:$N,0),MATCH(P$1,Dados!$1:$1,0))</f>
        <v>0</v>
      </c>
      <c r="Q200" s="43">
        <f t="array" ref="Q200">INDEX(Dados!$1:$350,MATCH($B200,Dados!$N:$N,0),MATCH(Q$1,Dados!$1:$1,0))</f>
        <v>2</v>
      </c>
      <c r="R200" s="43">
        <f t="array" ref="R200">INDEX(Dados!$1:$350,MATCH($B200,Dados!$N:$N,0),MATCH(R$1,Dados!$1:$1,0))</f>
        <v>0</v>
      </c>
      <c r="S200" s="43">
        <f t="array" ref="S200">INDEX(Dados!$1:$350,MATCH($B200,Dados!$N:$N,0),MATCH(S$1,Dados!$1:$1,0))</f>
        <v>2</v>
      </c>
      <c r="T200" s="43">
        <f t="array" ref="T200">INDEX(Dados!$1:$350,MATCH($B200,Dados!$N:$N,0),MATCH(T$1,Dados!$1:$1,0))</f>
        <v>1502</v>
      </c>
      <c r="U200" s="43">
        <f t="array" ref="U200">INDEX(Dados!$1:$350,MATCH($B200,Dados!$N:$N,0),MATCH(U$1,Dados!$1:$1,0))</f>
        <v>2</v>
      </c>
      <c r="V200" s="43">
        <f t="array" ref="V200">INDEX(Dados!$1:$350,MATCH($B200,Dados!$N:$N,0),MATCH(V$1,Dados!$1:$1,0))</f>
        <v>0</v>
      </c>
      <c r="W200" s="43">
        <f t="array" ref="W200">INDEX(Dados!$1:$350,MATCH($B200,Dados!$N:$N,0),MATCH(W$1,Dados!$1:$1,0))</f>
        <v>2</v>
      </c>
      <c r="X200" s="43">
        <f t="array" ref="X200">INDEX(Dados!$1:$350,MATCH($B200,Dados!$N:$N,0),MATCH(X$1,Dados!$1:$1,0))</f>
        <v>1</v>
      </c>
      <c r="Y200" s="43">
        <f t="array" ref="Y200">INDEX(Dados!$1:$350,MATCH($B200,Dados!$N:$N,0),MATCH(Y$1,Dados!$1:$1,0))</f>
        <v>2</v>
      </c>
      <c r="Z200" s="43">
        <f t="array" ref="Z200">INDEX(Dados!$1:$350,MATCH($B200,Dados!$N:$N,0),MATCH(Z$1,Dados!$1:$1,0))</f>
        <v>205</v>
      </c>
      <c r="AA200" s="43">
        <f t="array" ref="AA200">INDEX(Dados!$1:$350,MATCH($B200,Dados!$N:$N,0),MATCH(AA$1,Dados!$1:$1,0))</f>
        <v>2</v>
      </c>
      <c r="AB200" s="45">
        <v>0.0</v>
      </c>
      <c r="AC200" s="45">
        <v>2.0</v>
      </c>
      <c r="AD200" s="43">
        <f t="array" ref="AD200">INDEX(Dados!$1:$350,MATCH($B200,Dados!$N:$N,0),MATCH(AD$1,Dados!$1:$1,0))</f>
        <v>39</v>
      </c>
      <c r="AE200" s="43">
        <f t="array" ref="AE200">INDEX(Dados!$1:$350,MATCH($B200,Dados!$N:$N,0),MATCH(AE$1,Dados!$1:$1,0))</f>
        <v>2</v>
      </c>
      <c r="AF200" s="43">
        <f t="array" ref="AF200">INDEX(Dados!$1:$350,MATCH($B200,Dados!$N:$N,0),MATCH(AF$1,Dados!$1:$1,0))</f>
        <v>319</v>
      </c>
      <c r="AG200" s="43">
        <f t="array" ref="AG200">INDEX(Dados!$1:$350,MATCH($B200,Dados!$N:$N,0),MATCH(AG$1,Dados!$1:$1,0))</f>
        <v>2</v>
      </c>
      <c r="AH200" s="43">
        <f t="array" ref="AH200">INDEX(Dados!$1:$350,MATCH($B200,Dados!$N:$N,0),MATCH(AH$1,Dados!$1:$1,0))</f>
        <v>0</v>
      </c>
      <c r="AI200" s="43">
        <f t="array" ref="AI200">INDEX(Dados!$1:$350,MATCH($B200,Dados!$N:$N,0),MATCH(AI$1,Dados!$1:$1,0))</f>
        <v>2</v>
      </c>
      <c r="AJ200" s="43">
        <f t="array" ref="AJ200">INDEX(Dados!$1:$350,MATCH($B200,Dados!$N:$N,0),MATCH(AJ$1,Dados!$1:$1,0))</f>
        <v>684</v>
      </c>
      <c r="AK200" s="43">
        <f t="array" ref="AK200">INDEX(Dados!$1:$350,MATCH($B200,Dados!$N:$N,0),MATCH(AK$1,Dados!$1:$1,0))</f>
        <v>2</v>
      </c>
      <c r="AL200" s="3">
        <v>0.0</v>
      </c>
      <c r="AM200" s="3">
        <v>2.0</v>
      </c>
      <c r="AN200" s="43">
        <f t="array" ref="AN200">INDEX(Dados!$1:$350,MATCH($B200,Dados!$N:$N,0),MATCH(AN$1,Dados!$1:$1,0))</f>
        <v>60</v>
      </c>
      <c r="AO200" s="43">
        <f t="array" ref="AO200">INDEX(Dados!$1:$350,MATCH($B200,Dados!$N:$N,0),MATCH(AO$1,Dados!$1:$1,0))</f>
        <v>0</v>
      </c>
      <c r="AP200" s="43">
        <f t="array" ref="AP200">INDEX(Dados!$1:$350,MATCH($B200,Dados!$N:$N,0),MATCH(AP$1,Dados!$1:$1,0))</f>
        <v>281</v>
      </c>
      <c r="AQ200" s="43">
        <f t="array" ref="AQ200">INDEX(Dados!$1:$350,MATCH($B200,Dados!$N:$N,0),MATCH(AQ$1,Dados!$1:$1,0))</f>
        <v>0</v>
      </c>
      <c r="AR200" s="43">
        <f t="array" ref="AR200">INDEX(Dados!$1:$350,MATCH($B200,Dados!$N:$N,0),MATCH(AR$1,Dados!$1:$1,0))</f>
        <v>0</v>
      </c>
      <c r="AS200" s="3">
        <v>2.0</v>
      </c>
      <c r="AT200" s="43">
        <f t="array" ref="AT200">INDEX(Dados!$1:$350,MATCH($B200,Dados!$N:$N,0),MATCH(AT$1,Dados!$1:$1,0))</f>
        <v>0</v>
      </c>
      <c r="AU200" s="43">
        <f t="array" ref="AU200">INDEX(Dados!$1:$350,MATCH($B200,Dados!$N:$N,0),MATCH(AU$1,Dados!$1:$1,0))</f>
        <v>2</v>
      </c>
      <c r="AV200" s="43">
        <f t="array" ref="AV200">INDEX(Dados!$1:$350,MATCH($B200,Dados!$N:$N,0),MATCH(AV$1,Dados!$1:$1,0))</f>
        <v>0</v>
      </c>
      <c r="AW200" s="43">
        <f t="array" ref="AW200">INDEX(Dados!$1:$350,MATCH($B200,Dados!$N:$N,0),MATCH(AW$1,Dados!$1:$1,0))</f>
        <v>2</v>
      </c>
      <c r="AX200" s="43">
        <f t="array" ref="AX200">INDEX(Dados!$1:$350,MATCH($B200,Dados!$N:$N,0),MATCH(AX$1,Dados!$1:$1,0))</f>
        <v>0</v>
      </c>
      <c r="AY200" s="43">
        <f t="array" ref="AY200">INDEX(Dados!$1:$350,MATCH($B200,Dados!$N:$N,0),MATCH(AY$1,Dados!$1:$1,0))</f>
        <v>2</v>
      </c>
      <c r="AZ200" s="43">
        <f t="array" ref="AZ200">INDEX(Dados!$1:$350,MATCH($B200,Dados!$N:$N,0),MATCH(AZ$1,Dados!$1:$1,0))</f>
        <v>81</v>
      </c>
      <c r="BA200" s="43">
        <f t="array" ref="BA200">INDEX(Dados!$1:$350,MATCH($B200,Dados!$N:$N,0),MATCH(BA$1,Dados!$1:$1,0))</f>
        <v>2</v>
      </c>
      <c r="BB200" s="43">
        <f t="array" ref="BB200">INDEX(Dados!$1:$350,MATCH($B200,Dados!$N:$N,0),MATCH(BB$1,Dados!$1:$1,0))</f>
        <v>5</v>
      </c>
      <c r="BC200" s="43">
        <f t="array" ref="BC200">INDEX(Dados!$1:$350,MATCH($B200,Dados!$N:$N,0),MATCH(BC$1,Dados!$1:$1,0))</f>
        <v>6</v>
      </c>
      <c r="BD200" s="43">
        <f t="array" ref="BD200">INDEX(Dados!$1:$350,MATCH($B200,Dados!$N:$N,0),MATCH(BD$1,Dados!$1:$1,0))</f>
        <v>1</v>
      </c>
      <c r="BE200" s="43">
        <f t="array" ref="BE200">INDEX(Dados!$1:$350,MATCH($B200,Dados!$N:$N,0),MATCH(BE$1,Dados!$1:$1,0))</f>
        <v>1</v>
      </c>
      <c r="BF200" s="43">
        <f t="array" ref="BF200">INDEX(Dados!$1:$350,MATCH($B200,Dados!$N:$N,0),MATCH(BF$1,Dados!$1:$1,0))</f>
        <v>0</v>
      </c>
      <c r="BG200" s="43">
        <f t="array" ref="BG200">INDEX(Dados!$1:$350,MATCH($B200,Dados!$N:$N,0),MATCH(BG$1,Dados!$1:$1,0))</f>
        <v>0</v>
      </c>
      <c r="BH200" s="43">
        <f t="array" ref="BH200">INDEX(Dados!$1:$350,MATCH($B200,Dados!$N:$N,0),MATCH(BH$1,Dados!$1:$1,0))</f>
        <v>2</v>
      </c>
      <c r="BI200" s="43">
        <f t="array" ref="BI200">INDEX(Dados!$1:$350,MATCH($B200,Dados!$N:$N,0),MATCH(BI$1,Dados!$1:$1,0))</f>
        <v>1</v>
      </c>
    </row>
    <row r="201">
      <c r="A201" s="3">
        <v>5.0082250812E10</v>
      </c>
      <c r="B201" s="3" t="s">
        <v>1922</v>
      </c>
      <c r="C201" s="3" t="s">
        <v>1921</v>
      </c>
      <c r="D201" s="43">
        <f t="array" ref="D201">INDEX(Dados!$1:$350,MATCH($B201,Dados!$N:$N,0),MATCH(D$1,Dados!$1:$1,0))</f>
        <v>18</v>
      </c>
      <c r="E201" s="44" t="s">
        <v>2562</v>
      </c>
      <c r="F201" s="43" t="s">
        <v>92</v>
      </c>
      <c r="G201" s="43">
        <f t="array" ref="G201">INDEX(Dados!$1:$350,MATCH($B201,Dados!$N:$N,0),MATCH(G$1,Dados!$1:$1,0))</f>
        <v>2018</v>
      </c>
      <c r="H201" s="43">
        <f t="array" ref="H201">INDEX(Dados!$1:$350,MATCH($B201,Dados!$N:$N,0),MATCH(H$1,Dados!$1:$1,0))</f>
        <v>2</v>
      </c>
      <c r="I201" s="43">
        <f t="array" ref="I201">INDEX(Dados!$1:$350,MATCH($B201,Dados!$N:$N,0),MATCH(I$1,Dados!$1:$1,0))</f>
        <v>4</v>
      </c>
      <c r="J201" s="43">
        <f t="array" ref="J201">INDEX(Dados!$1:$350,MATCH($B201,Dados!$N:$N,0),MATCH(J$1,Dados!$1:$1,0))</f>
        <v>0</v>
      </c>
      <c r="K201" s="43">
        <f t="array" ref="K201">INDEX(Dados!$1:$350,MATCH($B201,Dados!$N:$N,0),MATCH(K$1,Dados!$1:$1,0))</f>
        <v>2</v>
      </c>
      <c r="L201" s="43">
        <f t="array" ref="L201">INDEX(Dados!$1:$350,MATCH($B201,Dados!$N:$N,0),MATCH(L$1,Dados!$1:$1,0))</f>
        <v>0</v>
      </c>
      <c r="M201" s="43">
        <f t="array" ref="M201">INDEX(Dados!$1:$350,MATCH($B201,Dados!$N:$N,0),MATCH(M$1,Dados!$1:$1,0))</f>
        <v>2</v>
      </c>
      <c r="N201" s="43">
        <f t="array" ref="N201">INDEX(Dados!$1:$350,MATCH($B201,Dados!$N:$N,0),MATCH(N$1,Dados!$1:$1,0))</f>
        <v>0</v>
      </c>
      <c r="O201" s="43">
        <f t="array" ref="O201">INDEX(Dados!$1:$350,MATCH($B201,Dados!$N:$N,0),MATCH(O$1,Dados!$1:$1,0))</f>
        <v>2</v>
      </c>
      <c r="P201" s="43">
        <f t="array" ref="P201">INDEX(Dados!$1:$350,MATCH($B201,Dados!$N:$N,0),MATCH(P$1,Dados!$1:$1,0))</f>
        <v>0</v>
      </c>
      <c r="Q201" s="43">
        <f t="array" ref="Q201">INDEX(Dados!$1:$350,MATCH($B201,Dados!$N:$N,0),MATCH(Q$1,Dados!$1:$1,0))</f>
        <v>2</v>
      </c>
      <c r="R201" s="43">
        <f t="array" ref="R201">INDEX(Dados!$1:$350,MATCH($B201,Dados!$N:$N,0),MATCH(R$1,Dados!$1:$1,0))</f>
        <v>0</v>
      </c>
      <c r="S201" s="43">
        <f t="array" ref="S201">INDEX(Dados!$1:$350,MATCH($B201,Dados!$N:$N,0),MATCH(S$1,Dados!$1:$1,0))</f>
        <v>2</v>
      </c>
      <c r="T201" s="43">
        <f t="array" ref="T201">INDEX(Dados!$1:$350,MATCH($B201,Dados!$N:$N,0),MATCH(T$1,Dados!$1:$1,0))</f>
        <v>0</v>
      </c>
      <c r="U201" s="43">
        <f t="array" ref="U201">INDEX(Dados!$1:$350,MATCH($B201,Dados!$N:$N,0),MATCH(U$1,Dados!$1:$1,0))</f>
        <v>2</v>
      </c>
      <c r="V201" s="43">
        <f t="array" ref="V201">INDEX(Dados!$1:$350,MATCH($B201,Dados!$N:$N,0),MATCH(V$1,Dados!$1:$1,0))</f>
        <v>0</v>
      </c>
      <c r="W201" s="43">
        <f t="array" ref="W201">INDEX(Dados!$1:$350,MATCH($B201,Dados!$N:$N,0),MATCH(W$1,Dados!$1:$1,0))</f>
        <v>2</v>
      </c>
      <c r="X201" s="43">
        <f t="array" ref="X201">INDEX(Dados!$1:$350,MATCH($B201,Dados!$N:$N,0),MATCH(X$1,Dados!$1:$1,0))</f>
        <v>1</v>
      </c>
      <c r="Y201" s="43">
        <f t="array" ref="Y201">INDEX(Dados!$1:$350,MATCH($B201,Dados!$N:$N,0),MATCH(Y$1,Dados!$1:$1,0))</f>
        <v>2</v>
      </c>
      <c r="Z201" s="43">
        <f t="array" ref="Z201">INDEX(Dados!$1:$350,MATCH($B201,Dados!$N:$N,0),MATCH(Z$1,Dados!$1:$1,0))</f>
        <v>400</v>
      </c>
      <c r="AA201" s="43">
        <f t="array" ref="AA201">INDEX(Dados!$1:$350,MATCH($B201,Dados!$N:$N,0),MATCH(AA$1,Dados!$1:$1,0))</f>
        <v>0</v>
      </c>
      <c r="AB201" s="45">
        <v>0.0</v>
      </c>
      <c r="AC201" s="45">
        <v>2.0</v>
      </c>
      <c r="AD201" s="43">
        <f t="array" ref="AD201">INDEX(Dados!$1:$350,MATCH($B201,Dados!$N:$N,0),MATCH(AD$1,Dados!$1:$1,0))</f>
        <v>66</v>
      </c>
      <c r="AE201" s="43">
        <f t="array" ref="AE201">INDEX(Dados!$1:$350,MATCH($B201,Dados!$N:$N,0),MATCH(AE$1,Dados!$1:$1,0))</f>
        <v>2</v>
      </c>
      <c r="AF201" s="43">
        <f t="array" ref="AF201">INDEX(Dados!$1:$350,MATCH($B201,Dados!$N:$N,0),MATCH(AF$1,Dados!$1:$1,0))</f>
        <v>90</v>
      </c>
      <c r="AG201" s="43">
        <f t="array" ref="AG201">INDEX(Dados!$1:$350,MATCH($B201,Dados!$N:$N,0),MATCH(AG$1,Dados!$1:$1,0))</f>
        <v>0</v>
      </c>
      <c r="AH201" s="43">
        <f t="array" ref="AH201">INDEX(Dados!$1:$350,MATCH($B201,Dados!$N:$N,0),MATCH(AH$1,Dados!$1:$1,0))</f>
        <v>0</v>
      </c>
      <c r="AI201" s="43">
        <f t="array" ref="AI201">INDEX(Dados!$1:$350,MATCH($B201,Dados!$N:$N,0),MATCH(AI$1,Dados!$1:$1,0))</f>
        <v>2</v>
      </c>
      <c r="AJ201" s="43">
        <f t="array" ref="AJ201">INDEX(Dados!$1:$350,MATCH($B201,Dados!$N:$N,0),MATCH(AJ$1,Dados!$1:$1,0))</f>
        <v>0</v>
      </c>
      <c r="AK201" s="43">
        <f t="array" ref="AK201">INDEX(Dados!$1:$350,MATCH($B201,Dados!$N:$N,0),MATCH(AK$1,Dados!$1:$1,0))</f>
        <v>2</v>
      </c>
      <c r="AL201" s="3">
        <v>0.0</v>
      </c>
      <c r="AM201" s="3">
        <v>2.0</v>
      </c>
      <c r="AN201" s="43">
        <f t="array" ref="AN201">INDEX(Dados!$1:$350,MATCH($B201,Dados!$N:$N,0),MATCH(AN$1,Dados!$1:$1,0))</f>
        <v>0</v>
      </c>
      <c r="AO201" s="43">
        <f t="array" ref="AO201">INDEX(Dados!$1:$350,MATCH($B201,Dados!$N:$N,0),MATCH(AO$1,Dados!$1:$1,0))</f>
        <v>2</v>
      </c>
      <c r="AP201" s="43">
        <f t="array" ref="AP201">INDEX(Dados!$1:$350,MATCH($B201,Dados!$N:$N,0),MATCH(AP$1,Dados!$1:$1,0))</f>
        <v>43</v>
      </c>
      <c r="AQ201" s="43">
        <f t="array" ref="AQ201">INDEX(Dados!$1:$350,MATCH($B201,Dados!$N:$N,0),MATCH(AQ$1,Dados!$1:$1,0))</f>
        <v>0</v>
      </c>
      <c r="AR201" s="43">
        <f t="array" ref="AR201">INDEX(Dados!$1:$350,MATCH($B201,Dados!$N:$N,0),MATCH(AR$1,Dados!$1:$1,0))</f>
        <v>150</v>
      </c>
      <c r="AS201" s="3">
        <v>2.0</v>
      </c>
      <c r="AT201" s="43">
        <f t="array" ref="AT201">INDEX(Dados!$1:$350,MATCH($B201,Dados!$N:$N,0),MATCH(AT$1,Dados!$1:$1,0))</f>
        <v>0</v>
      </c>
      <c r="AU201" s="43">
        <f t="array" ref="AU201">INDEX(Dados!$1:$350,MATCH($B201,Dados!$N:$N,0),MATCH(AU$1,Dados!$1:$1,0))</f>
        <v>2</v>
      </c>
      <c r="AV201" s="43">
        <f t="array" ref="AV201">INDEX(Dados!$1:$350,MATCH($B201,Dados!$N:$N,0),MATCH(AV$1,Dados!$1:$1,0))</f>
        <v>0</v>
      </c>
      <c r="AW201" s="43">
        <f t="array" ref="AW201">INDEX(Dados!$1:$350,MATCH($B201,Dados!$N:$N,0),MATCH(AW$1,Dados!$1:$1,0))</f>
        <v>2</v>
      </c>
      <c r="AX201" s="43">
        <f t="array" ref="AX201">INDEX(Dados!$1:$350,MATCH($B201,Dados!$N:$N,0),MATCH(AX$1,Dados!$1:$1,0))</f>
        <v>0</v>
      </c>
      <c r="AY201" s="43">
        <f t="array" ref="AY201">INDEX(Dados!$1:$350,MATCH($B201,Dados!$N:$N,0),MATCH(AY$1,Dados!$1:$1,0))</f>
        <v>2</v>
      </c>
      <c r="AZ201" s="43">
        <f t="array" ref="AZ201">INDEX(Dados!$1:$350,MATCH($B201,Dados!$N:$N,0),MATCH(AZ$1,Dados!$1:$1,0))</f>
        <v>120</v>
      </c>
      <c r="BA201" s="43">
        <f t="array" ref="BA201">INDEX(Dados!$1:$350,MATCH($B201,Dados!$N:$N,0),MATCH(BA$1,Dados!$1:$1,0))</f>
        <v>2</v>
      </c>
      <c r="BB201" s="43">
        <f t="array" ref="BB201">INDEX(Dados!$1:$350,MATCH($B201,Dados!$N:$N,0),MATCH(BB$1,Dados!$1:$1,0))</f>
        <v>5</v>
      </c>
      <c r="BC201" s="43">
        <f t="array" ref="BC201">INDEX(Dados!$1:$350,MATCH($B201,Dados!$N:$N,0),MATCH(BC$1,Dados!$1:$1,0))</f>
        <v>5</v>
      </c>
      <c r="BD201" s="43">
        <f t="array" ref="BD201">INDEX(Dados!$1:$350,MATCH($B201,Dados!$N:$N,0),MATCH(BD$1,Dados!$1:$1,0))</f>
        <v>2</v>
      </c>
      <c r="BE201" s="43">
        <f t="array" ref="BE201">INDEX(Dados!$1:$350,MATCH($B201,Dados!$N:$N,0),MATCH(BE$1,Dados!$1:$1,0))</f>
        <v>0</v>
      </c>
      <c r="BF201" s="43">
        <f t="array" ref="BF201">INDEX(Dados!$1:$350,MATCH($B201,Dados!$N:$N,0),MATCH(BF$1,Dados!$1:$1,0))</f>
        <v>0</v>
      </c>
      <c r="BG201" s="43">
        <f t="array" ref="BG201">INDEX(Dados!$1:$350,MATCH($B201,Dados!$N:$N,0),MATCH(BG$1,Dados!$1:$1,0))</f>
        <v>0</v>
      </c>
      <c r="BH201" s="43">
        <f t="array" ref="BH201">INDEX(Dados!$1:$350,MATCH($B201,Dados!$N:$N,0),MATCH(BH$1,Dados!$1:$1,0))</f>
        <v>1</v>
      </c>
      <c r="BI201" s="43">
        <f t="array" ref="BI201">INDEX(Dados!$1:$350,MATCH($B201,Dados!$N:$N,0),MATCH(BI$1,Dados!$1:$1,0))</f>
        <v>1</v>
      </c>
    </row>
    <row r="202">
      <c r="A202" s="3">
        <v>4.5661532822E10</v>
      </c>
      <c r="B202" s="3" t="s">
        <v>1401</v>
      </c>
      <c r="C202" s="3" t="s">
        <v>1400</v>
      </c>
      <c r="D202" s="43">
        <f t="array" ref="D202">INDEX(Dados!$1:$350,MATCH($B202,Dados!$N:$N,0),MATCH(D$1,Dados!$1:$1,0))</f>
        <v>17</v>
      </c>
      <c r="E202" s="44" t="s">
        <v>2562</v>
      </c>
      <c r="F202" s="43" t="s">
        <v>92</v>
      </c>
      <c r="G202" s="43">
        <f t="array" ref="G202">INDEX(Dados!$1:$350,MATCH($B202,Dados!$N:$N,0),MATCH(G$1,Dados!$1:$1,0))</f>
        <v>2023</v>
      </c>
      <c r="H202" s="43">
        <f t="array" ref="H202">INDEX(Dados!$1:$350,MATCH($B202,Dados!$N:$N,0),MATCH(H$1,Dados!$1:$1,0))</f>
        <v>3</v>
      </c>
      <c r="I202" s="43">
        <f t="array" ref="I202">INDEX(Dados!$1:$350,MATCH($B202,Dados!$N:$N,0),MATCH(I$1,Dados!$1:$1,0))</f>
        <v>6</v>
      </c>
      <c r="J202" s="43">
        <f t="array" ref="J202">INDEX(Dados!$1:$350,MATCH($B202,Dados!$N:$N,0),MATCH(J$1,Dados!$1:$1,0))</f>
        <v>0</v>
      </c>
      <c r="K202" s="43">
        <f t="array" ref="K202">INDEX(Dados!$1:$350,MATCH($B202,Dados!$N:$N,0),MATCH(K$1,Dados!$1:$1,0))</f>
        <v>2</v>
      </c>
      <c r="L202" s="43">
        <f t="array" ref="L202">INDEX(Dados!$1:$350,MATCH($B202,Dados!$N:$N,0),MATCH(L$1,Dados!$1:$1,0))</f>
        <v>0</v>
      </c>
      <c r="M202" s="43">
        <f t="array" ref="M202">INDEX(Dados!$1:$350,MATCH($B202,Dados!$N:$N,0),MATCH(M$1,Dados!$1:$1,0))</f>
        <v>2</v>
      </c>
      <c r="N202" s="43">
        <f t="array" ref="N202">INDEX(Dados!$1:$350,MATCH($B202,Dados!$N:$N,0),MATCH(N$1,Dados!$1:$1,0))</f>
        <v>600</v>
      </c>
      <c r="O202" s="43">
        <f t="array" ref="O202">INDEX(Dados!$1:$350,MATCH($B202,Dados!$N:$N,0),MATCH(O$1,Dados!$1:$1,0))</f>
        <v>2</v>
      </c>
      <c r="P202" s="43">
        <f t="array" ref="P202">INDEX(Dados!$1:$350,MATCH($B202,Dados!$N:$N,0),MATCH(P$1,Dados!$1:$1,0))</f>
        <v>0</v>
      </c>
      <c r="Q202" s="43">
        <f t="array" ref="Q202">INDEX(Dados!$1:$350,MATCH($B202,Dados!$N:$N,0),MATCH(Q$1,Dados!$1:$1,0))</f>
        <v>2</v>
      </c>
      <c r="R202" s="43">
        <f t="array" ref="R202">INDEX(Dados!$1:$350,MATCH($B202,Dados!$N:$N,0),MATCH(R$1,Dados!$1:$1,0))</f>
        <v>0</v>
      </c>
      <c r="S202" s="43">
        <f t="array" ref="S202">INDEX(Dados!$1:$350,MATCH($B202,Dados!$N:$N,0),MATCH(S$1,Dados!$1:$1,0))</f>
        <v>2</v>
      </c>
      <c r="T202" s="43">
        <f t="array" ref="T202">INDEX(Dados!$1:$350,MATCH($B202,Dados!$N:$N,0),MATCH(T$1,Dados!$1:$1,0))</f>
        <v>0</v>
      </c>
      <c r="U202" s="43">
        <f t="array" ref="U202">INDEX(Dados!$1:$350,MATCH($B202,Dados!$N:$N,0),MATCH(U$1,Dados!$1:$1,0))</f>
        <v>2</v>
      </c>
      <c r="V202" s="43">
        <f t="array" ref="V202">INDEX(Dados!$1:$350,MATCH($B202,Dados!$N:$N,0),MATCH(V$1,Dados!$1:$1,0))</f>
        <v>1100</v>
      </c>
      <c r="W202" s="43">
        <f t="array" ref="W202">INDEX(Dados!$1:$350,MATCH($B202,Dados!$N:$N,0),MATCH(W$1,Dados!$1:$1,0))</f>
        <v>0</v>
      </c>
      <c r="X202" s="43">
        <f t="array" ref="X202">INDEX(Dados!$1:$350,MATCH($B202,Dados!$N:$N,0),MATCH(X$1,Dados!$1:$1,0))</f>
        <v>1</v>
      </c>
      <c r="Y202" s="43">
        <f t="array" ref="Y202">INDEX(Dados!$1:$350,MATCH($B202,Dados!$N:$N,0),MATCH(Y$1,Dados!$1:$1,0))</f>
        <v>2</v>
      </c>
      <c r="Z202" s="43">
        <f t="array" ref="Z202">INDEX(Dados!$1:$350,MATCH($B202,Dados!$N:$N,0),MATCH(Z$1,Dados!$1:$1,0))</f>
        <v>0</v>
      </c>
      <c r="AA202" s="43">
        <f t="array" ref="AA202">INDEX(Dados!$1:$350,MATCH($B202,Dados!$N:$N,0),MATCH(AA$1,Dados!$1:$1,0))</f>
        <v>2</v>
      </c>
      <c r="AB202" s="45">
        <v>0.0</v>
      </c>
      <c r="AC202" s="45">
        <v>2.0</v>
      </c>
      <c r="AD202" s="43">
        <f t="array" ref="AD202">INDEX(Dados!$1:$350,MATCH($B202,Dados!$N:$N,0),MATCH(AD$1,Dados!$1:$1,0))</f>
        <v>109</v>
      </c>
      <c r="AE202" s="43">
        <f t="array" ref="AE202">INDEX(Dados!$1:$350,MATCH($B202,Dados!$N:$N,0),MATCH(AE$1,Dados!$1:$1,0))</f>
        <v>2</v>
      </c>
      <c r="AF202" s="43">
        <f t="array" ref="AF202">INDEX(Dados!$1:$350,MATCH($B202,Dados!$N:$N,0),MATCH(AF$1,Dados!$1:$1,0))</f>
        <v>260</v>
      </c>
      <c r="AG202" s="43">
        <f t="array" ref="AG202">INDEX(Dados!$1:$350,MATCH($B202,Dados!$N:$N,0),MATCH(AG$1,Dados!$1:$1,0))</f>
        <v>2</v>
      </c>
      <c r="AH202" s="43">
        <f t="array" ref="AH202">INDEX(Dados!$1:$350,MATCH($B202,Dados!$N:$N,0),MATCH(AH$1,Dados!$1:$1,0))</f>
        <v>900</v>
      </c>
      <c r="AI202" s="43">
        <f t="array" ref="AI202">INDEX(Dados!$1:$350,MATCH($B202,Dados!$N:$N,0),MATCH(AI$1,Dados!$1:$1,0))</f>
        <v>0</v>
      </c>
      <c r="AJ202" s="43">
        <f t="array" ref="AJ202">INDEX(Dados!$1:$350,MATCH($B202,Dados!$N:$N,0),MATCH(AJ$1,Dados!$1:$1,0))</f>
        <v>612</v>
      </c>
      <c r="AK202" s="43">
        <f t="array" ref="AK202">INDEX(Dados!$1:$350,MATCH($B202,Dados!$N:$N,0),MATCH(AK$1,Dados!$1:$1,0))</f>
        <v>2</v>
      </c>
      <c r="AL202" s="3">
        <v>0.0</v>
      </c>
      <c r="AM202" s="3">
        <v>2.0</v>
      </c>
      <c r="AN202" s="43">
        <f t="array" ref="AN202">INDEX(Dados!$1:$350,MATCH($B202,Dados!$N:$N,0),MATCH(AN$1,Dados!$1:$1,0))</f>
        <v>0</v>
      </c>
      <c r="AO202" s="43">
        <f t="array" ref="AO202">INDEX(Dados!$1:$350,MATCH($B202,Dados!$N:$N,0),MATCH(AO$1,Dados!$1:$1,0))</f>
        <v>2</v>
      </c>
      <c r="AP202" s="43">
        <f t="array" ref="AP202">INDEX(Dados!$1:$350,MATCH($B202,Dados!$N:$N,0),MATCH(AP$1,Dados!$1:$1,0))</f>
        <v>119</v>
      </c>
      <c r="AQ202" s="43">
        <f t="array" ref="AQ202">INDEX(Dados!$1:$350,MATCH($B202,Dados!$N:$N,0),MATCH(AQ$1,Dados!$1:$1,0))</f>
        <v>2</v>
      </c>
      <c r="AR202" s="43">
        <f t="array" ref="AR202">INDEX(Dados!$1:$350,MATCH($B202,Dados!$N:$N,0),MATCH(AR$1,Dados!$1:$1,0))</f>
        <v>200</v>
      </c>
      <c r="AS202" s="3">
        <v>2.0</v>
      </c>
      <c r="AT202" s="43">
        <f t="array" ref="AT202">INDEX(Dados!$1:$350,MATCH($B202,Dados!$N:$N,0),MATCH(AT$1,Dados!$1:$1,0))</f>
        <v>96</v>
      </c>
      <c r="AU202" s="43">
        <f t="array" ref="AU202">INDEX(Dados!$1:$350,MATCH($B202,Dados!$N:$N,0),MATCH(AU$1,Dados!$1:$1,0))</f>
        <v>2</v>
      </c>
      <c r="AV202" s="43">
        <f t="array" ref="AV202">INDEX(Dados!$1:$350,MATCH($B202,Dados!$N:$N,0),MATCH(AV$1,Dados!$1:$1,0))</f>
        <v>0</v>
      </c>
      <c r="AW202" s="43">
        <f t="array" ref="AW202">INDEX(Dados!$1:$350,MATCH($B202,Dados!$N:$N,0),MATCH(AW$1,Dados!$1:$1,0))</f>
        <v>2</v>
      </c>
      <c r="AX202" s="43">
        <f t="array" ref="AX202">INDEX(Dados!$1:$350,MATCH($B202,Dados!$N:$N,0),MATCH(AX$1,Dados!$1:$1,0))</f>
        <v>0</v>
      </c>
      <c r="AY202" s="43">
        <f t="array" ref="AY202">INDEX(Dados!$1:$350,MATCH($B202,Dados!$N:$N,0),MATCH(AY$1,Dados!$1:$1,0))</f>
        <v>2</v>
      </c>
      <c r="AZ202" s="43">
        <f t="array" ref="AZ202">INDEX(Dados!$1:$350,MATCH($B202,Dados!$N:$N,0),MATCH(AZ$1,Dados!$1:$1,0))</f>
        <v>0</v>
      </c>
      <c r="BA202" s="43">
        <f t="array" ref="BA202">INDEX(Dados!$1:$350,MATCH($B202,Dados!$N:$N,0),MATCH(BA$1,Dados!$1:$1,0))</f>
        <v>2</v>
      </c>
      <c r="BB202" s="43">
        <f t="array" ref="BB202">INDEX(Dados!$1:$350,MATCH($B202,Dados!$N:$N,0),MATCH(BB$1,Dados!$1:$1,0))</f>
        <v>5</v>
      </c>
      <c r="BC202" s="43">
        <f t="array" ref="BC202">INDEX(Dados!$1:$350,MATCH($B202,Dados!$N:$N,0),MATCH(BC$1,Dados!$1:$1,0))</f>
        <v>5</v>
      </c>
      <c r="BD202" s="43">
        <f t="array" ref="BD202">INDEX(Dados!$1:$350,MATCH($B202,Dados!$N:$N,0),MATCH(BD$1,Dados!$1:$1,0))</f>
        <v>1</v>
      </c>
      <c r="BE202" s="43">
        <f t="array" ref="BE202">INDEX(Dados!$1:$350,MATCH($B202,Dados!$N:$N,0),MATCH(BE$1,Dados!$1:$1,0))</f>
        <v>0</v>
      </c>
      <c r="BF202" s="43">
        <f t="array" ref="BF202">INDEX(Dados!$1:$350,MATCH($B202,Dados!$N:$N,0),MATCH(BF$1,Dados!$1:$1,0))</f>
        <v>1</v>
      </c>
      <c r="BG202" s="43">
        <f t="array" ref="BG202">INDEX(Dados!$1:$350,MATCH($B202,Dados!$N:$N,0),MATCH(BG$1,Dados!$1:$1,0))</f>
        <v>0</v>
      </c>
      <c r="BH202" s="43">
        <f t="array" ref="BH202">INDEX(Dados!$1:$350,MATCH($B202,Dados!$N:$N,0),MATCH(BH$1,Dados!$1:$1,0))</f>
        <v>2</v>
      </c>
      <c r="BI202" s="43">
        <f t="array" ref="BI202">INDEX(Dados!$1:$350,MATCH($B202,Dados!$N:$N,0),MATCH(BI$1,Dados!$1:$1,0))</f>
        <v>2</v>
      </c>
    </row>
    <row r="203">
      <c r="A203" s="3">
        <v>5.004481083E10</v>
      </c>
      <c r="B203" s="3" t="s">
        <v>1588</v>
      </c>
      <c r="C203" s="3" t="s">
        <v>1587</v>
      </c>
      <c r="D203" s="43">
        <f t="array" ref="D203">INDEX(Dados!$1:$350,MATCH($B203,Dados!$N:$N,0),MATCH(D$1,Dados!$1:$1,0))</f>
        <v>18</v>
      </c>
      <c r="E203" s="44" t="s">
        <v>2562</v>
      </c>
      <c r="F203" s="43" t="s">
        <v>92</v>
      </c>
      <c r="G203" s="43">
        <f t="array" ref="G203">INDEX(Dados!$1:$350,MATCH($B203,Dados!$N:$N,0),MATCH(G$1,Dados!$1:$1,0))</f>
        <v>2022</v>
      </c>
      <c r="H203" s="43">
        <f t="array" ref="H203">INDEX(Dados!$1:$350,MATCH($B203,Dados!$N:$N,0),MATCH(H$1,Dados!$1:$1,0))</f>
        <v>3</v>
      </c>
      <c r="I203" s="43">
        <f t="array" ref="I203">INDEX(Dados!$1:$350,MATCH($B203,Dados!$N:$N,0),MATCH(I$1,Dados!$1:$1,0))</f>
        <v>6</v>
      </c>
      <c r="J203" s="43">
        <f t="array" ref="J203">INDEX(Dados!$1:$350,MATCH($B203,Dados!$N:$N,0),MATCH(J$1,Dados!$1:$1,0))</f>
        <v>0</v>
      </c>
      <c r="K203" s="43">
        <f t="array" ref="K203">INDEX(Dados!$1:$350,MATCH($B203,Dados!$N:$N,0),MATCH(K$1,Dados!$1:$1,0))</f>
        <v>2</v>
      </c>
      <c r="L203" s="43">
        <f t="array" ref="L203">INDEX(Dados!$1:$350,MATCH($B203,Dados!$N:$N,0),MATCH(L$1,Dados!$1:$1,0))</f>
        <v>1100</v>
      </c>
      <c r="M203" s="43">
        <f t="array" ref="M203">INDEX(Dados!$1:$350,MATCH($B203,Dados!$N:$N,0),MATCH(M$1,Dados!$1:$1,0))</f>
        <v>0</v>
      </c>
      <c r="N203" s="43">
        <f t="array" ref="N203">INDEX(Dados!$1:$350,MATCH($B203,Dados!$N:$N,0),MATCH(N$1,Dados!$1:$1,0))</f>
        <v>1100</v>
      </c>
      <c r="O203" s="43">
        <f t="array" ref="O203">INDEX(Dados!$1:$350,MATCH($B203,Dados!$N:$N,0),MATCH(O$1,Dados!$1:$1,0))</f>
        <v>0</v>
      </c>
      <c r="P203" s="43">
        <f t="array" ref="P203">INDEX(Dados!$1:$350,MATCH($B203,Dados!$N:$N,0),MATCH(P$1,Dados!$1:$1,0))</f>
        <v>0</v>
      </c>
      <c r="Q203" s="43">
        <f t="array" ref="Q203">INDEX(Dados!$1:$350,MATCH($B203,Dados!$N:$N,0),MATCH(Q$1,Dados!$1:$1,0))</f>
        <v>2</v>
      </c>
      <c r="R203" s="43">
        <f t="array" ref="R203">INDEX(Dados!$1:$350,MATCH($B203,Dados!$N:$N,0),MATCH(R$1,Dados!$1:$1,0))</f>
        <v>0</v>
      </c>
      <c r="S203" s="43">
        <f t="array" ref="S203">INDEX(Dados!$1:$350,MATCH($B203,Dados!$N:$N,0),MATCH(S$1,Dados!$1:$1,0))</f>
        <v>2</v>
      </c>
      <c r="T203" s="43">
        <f t="array" ref="T203">INDEX(Dados!$1:$350,MATCH($B203,Dados!$N:$N,0),MATCH(T$1,Dados!$1:$1,0))</f>
        <v>0</v>
      </c>
      <c r="U203" s="43">
        <f t="array" ref="U203">INDEX(Dados!$1:$350,MATCH($B203,Dados!$N:$N,0),MATCH(U$1,Dados!$1:$1,0))</f>
        <v>2</v>
      </c>
      <c r="V203" s="43">
        <f t="array" ref="V203">INDEX(Dados!$1:$350,MATCH($B203,Dados!$N:$N,0),MATCH(V$1,Dados!$1:$1,0))</f>
        <v>0</v>
      </c>
      <c r="W203" s="43">
        <f t="array" ref="W203">INDEX(Dados!$1:$350,MATCH($B203,Dados!$N:$N,0),MATCH(W$1,Dados!$1:$1,0))</f>
        <v>2</v>
      </c>
      <c r="X203" s="43">
        <f t="array" ref="X203">INDEX(Dados!$1:$350,MATCH($B203,Dados!$N:$N,0),MATCH(X$1,Dados!$1:$1,0))</f>
        <v>1</v>
      </c>
      <c r="Y203" s="43">
        <f t="array" ref="Y203">INDEX(Dados!$1:$350,MATCH($B203,Dados!$N:$N,0),MATCH(Y$1,Dados!$1:$1,0))</f>
        <v>2</v>
      </c>
      <c r="Z203" s="43">
        <f t="array" ref="Z203">INDEX(Dados!$1:$350,MATCH($B203,Dados!$N:$N,0),MATCH(Z$1,Dados!$1:$1,0))</f>
        <v>3500</v>
      </c>
      <c r="AA203" s="43">
        <f t="array" ref="AA203">INDEX(Dados!$1:$350,MATCH($B203,Dados!$N:$N,0),MATCH(AA$1,Dados!$1:$1,0))</f>
        <v>2</v>
      </c>
      <c r="AB203" s="45">
        <v>0.0</v>
      </c>
      <c r="AC203" s="45">
        <v>2.0</v>
      </c>
      <c r="AD203" s="43">
        <f t="array" ref="AD203">INDEX(Dados!$1:$350,MATCH($B203,Dados!$N:$N,0),MATCH(AD$1,Dados!$1:$1,0))</f>
        <v>81</v>
      </c>
      <c r="AE203" s="43">
        <f t="array" ref="AE203">INDEX(Dados!$1:$350,MATCH($B203,Dados!$N:$N,0),MATCH(AE$1,Dados!$1:$1,0))</f>
        <v>2</v>
      </c>
      <c r="AF203" s="43">
        <f t="array" ref="AF203">INDEX(Dados!$1:$350,MATCH($B203,Dados!$N:$N,0),MATCH(AF$1,Dados!$1:$1,0))</f>
        <v>88</v>
      </c>
      <c r="AG203" s="43">
        <f t="array" ref="AG203">INDEX(Dados!$1:$350,MATCH($B203,Dados!$N:$N,0),MATCH(AG$1,Dados!$1:$1,0))</f>
        <v>2</v>
      </c>
      <c r="AH203" s="43">
        <f t="array" ref="AH203">INDEX(Dados!$1:$350,MATCH($B203,Dados!$N:$N,0),MATCH(AH$1,Dados!$1:$1,0))</f>
        <v>1057</v>
      </c>
      <c r="AI203" s="43">
        <f t="array" ref="AI203">INDEX(Dados!$1:$350,MATCH($B203,Dados!$N:$N,0),MATCH(AI$1,Dados!$1:$1,0))</f>
        <v>2</v>
      </c>
      <c r="AJ203" s="43">
        <f t="array" ref="AJ203">INDEX(Dados!$1:$350,MATCH($B203,Dados!$N:$N,0),MATCH(AJ$1,Dados!$1:$1,0))</f>
        <v>0</v>
      </c>
      <c r="AK203" s="43">
        <f t="array" ref="AK203">INDEX(Dados!$1:$350,MATCH($B203,Dados!$N:$N,0),MATCH(AK$1,Dados!$1:$1,0))</f>
        <v>2</v>
      </c>
      <c r="AL203" s="3">
        <v>0.0</v>
      </c>
      <c r="AM203" s="3">
        <v>2.0</v>
      </c>
      <c r="AN203" s="43">
        <f t="array" ref="AN203">INDEX(Dados!$1:$350,MATCH($B203,Dados!$N:$N,0),MATCH(AN$1,Dados!$1:$1,0))</f>
        <v>0</v>
      </c>
      <c r="AO203" s="43">
        <f t="array" ref="AO203">INDEX(Dados!$1:$350,MATCH($B203,Dados!$N:$N,0),MATCH(AO$1,Dados!$1:$1,0))</f>
        <v>2</v>
      </c>
      <c r="AP203" s="43">
        <f t="array" ref="AP203">INDEX(Dados!$1:$350,MATCH($B203,Dados!$N:$N,0),MATCH(AP$1,Dados!$1:$1,0))</f>
        <v>102</v>
      </c>
      <c r="AQ203" s="43">
        <f t="array" ref="AQ203">INDEX(Dados!$1:$350,MATCH($B203,Dados!$N:$N,0),MATCH(AQ$1,Dados!$1:$1,0))</f>
        <v>2</v>
      </c>
      <c r="AR203" s="43">
        <f t="array" ref="AR203">INDEX(Dados!$1:$350,MATCH($B203,Dados!$N:$N,0),MATCH(AR$1,Dados!$1:$1,0))</f>
        <v>400</v>
      </c>
      <c r="AS203" s="3">
        <v>2.0</v>
      </c>
      <c r="AT203" s="43">
        <f t="array" ref="AT203">INDEX(Dados!$1:$350,MATCH($B203,Dados!$N:$N,0),MATCH(AT$1,Dados!$1:$1,0))</f>
        <v>0</v>
      </c>
      <c r="AU203" s="43">
        <f t="array" ref="AU203">INDEX(Dados!$1:$350,MATCH($B203,Dados!$N:$N,0),MATCH(AU$1,Dados!$1:$1,0))</f>
        <v>2</v>
      </c>
      <c r="AV203" s="43">
        <f t="array" ref="AV203">INDEX(Dados!$1:$350,MATCH($B203,Dados!$N:$N,0),MATCH(AV$1,Dados!$1:$1,0))</f>
        <v>80</v>
      </c>
      <c r="AW203" s="43">
        <f t="array" ref="AW203">INDEX(Dados!$1:$350,MATCH($B203,Dados!$N:$N,0),MATCH(AW$1,Dados!$1:$1,0))</f>
        <v>0</v>
      </c>
      <c r="AX203" s="43">
        <f t="array" ref="AX203">INDEX(Dados!$1:$350,MATCH($B203,Dados!$N:$N,0),MATCH(AX$1,Dados!$1:$1,0))</f>
        <v>0</v>
      </c>
      <c r="AY203" s="43">
        <f t="array" ref="AY203">INDEX(Dados!$1:$350,MATCH($B203,Dados!$N:$N,0),MATCH(AY$1,Dados!$1:$1,0))</f>
        <v>2</v>
      </c>
      <c r="AZ203" s="43">
        <f t="array" ref="AZ203">INDEX(Dados!$1:$350,MATCH($B203,Dados!$N:$N,0),MATCH(AZ$1,Dados!$1:$1,0))</f>
        <v>115</v>
      </c>
      <c r="BA203" s="43">
        <f t="array" ref="BA203">INDEX(Dados!$1:$350,MATCH($B203,Dados!$N:$N,0),MATCH(BA$1,Dados!$1:$1,0))</f>
        <v>2</v>
      </c>
      <c r="BB203" s="43">
        <f t="array" ref="BB203">INDEX(Dados!$1:$350,MATCH($B203,Dados!$N:$N,0),MATCH(BB$1,Dados!$1:$1,0))</f>
        <v>4</v>
      </c>
      <c r="BC203" s="43">
        <f t="array" ref="BC203">INDEX(Dados!$1:$350,MATCH($B203,Dados!$N:$N,0),MATCH(BC$1,Dados!$1:$1,0))</f>
        <v>4</v>
      </c>
      <c r="BD203" s="43">
        <f t="array" ref="BD203">INDEX(Dados!$1:$350,MATCH($B203,Dados!$N:$N,0),MATCH(BD$1,Dados!$1:$1,0))</f>
        <v>2</v>
      </c>
      <c r="BE203" s="43">
        <f t="array" ref="BE203">INDEX(Dados!$1:$350,MATCH($B203,Dados!$N:$N,0),MATCH(BE$1,Dados!$1:$1,0))</f>
        <v>0</v>
      </c>
      <c r="BF203" s="43">
        <f t="array" ref="BF203">INDEX(Dados!$1:$350,MATCH($B203,Dados!$N:$N,0),MATCH(BF$1,Dados!$1:$1,0))</f>
        <v>2</v>
      </c>
      <c r="BG203" s="43">
        <f t="array" ref="BG203">INDEX(Dados!$1:$350,MATCH($B203,Dados!$N:$N,0),MATCH(BG$1,Dados!$1:$1,0))</f>
        <v>0</v>
      </c>
      <c r="BH203" s="43">
        <f t="array" ref="BH203">INDEX(Dados!$1:$350,MATCH($B203,Dados!$N:$N,0),MATCH(BH$1,Dados!$1:$1,0))</f>
        <v>2</v>
      </c>
      <c r="BI203" s="43">
        <f t="array" ref="BI203">INDEX(Dados!$1:$350,MATCH($B203,Dados!$N:$N,0),MATCH(BI$1,Dados!$1:$1,0))</f>
        <v>1</v>
      </c>
    </row>
    <row r="204">
      <c r="A204" s="3">
        <v>5.4116875864E10</v>
      </c>
      <c r="B204" s="3" t="s">
        <v>896</v>
      </c>
      <c r="C204" s="3" t="s">
        <v>895</v>
      </c>
      <c r="D204" s="43">
        <f t="array" ref="D204">INDEX(Dados!$1:$350,MATCH($B204,Dados!$N:$N,0),MATCH(D$1,Dados!$1:$1,0))</f>
        <v>20</v>
      </c>
      <c r="E204" s="44" t="s">
        <v>2562</v>
      </c>
      <c r="F204" s="43" t="s">
        <v>92</v>
      </c>
      <c r="G204" s="43">
        <f t="array" ref="G204">INDEX(Dados!$1:$350,MATCH($B204,Dados!$N:$N,0),MATCH(G$1,Dados!$1:$1,0))</f>
        <v>2023</v>
      </c>
      <c r="H204" s="43">
        <f t="array" ref="H204">INDEX(Dados!$1:$350,MATCH($B204,Dados!$N:$N,0),MATCH(H$1,Dados!$1:$1,0))</f>
        <v>3</v>
      </c>
      <c r="I204" s="43">
        <f t="array" ref="I204">INDEX(Dados!$1:$350,MATCH($B204,Dados!$N:$N,0),MATCH(I$1,Dados!$1:$1,0))</f>
        <v>6</v>
      </c>
      <c r="J204" s="43">
        <f t="array" ref="J204">INDEX(Dados!$1:$350,MATCH($B204,Dados!$N:$N,0),MATCH(J$1,Dados!$1:$1,0))</f>
        <v>1045</v>
      </c>
      <c r="K204" s="43">
        <f t="array" ref="K204">INDEX(Dados!$1:$350,MATCH($B204,Dados!$N:$N,0),MATCH(K$1,Dados!$1:$1,0))</f>
        <v>2</v>
      </c>
      <c r="L204" s="43">
        <f t="array" ref="L204">INDEX(Dados!$1:$350,MATCH($B204,Dados!$N:$N,0),MATCH(L$1,Dados!$1:$1,0))</f>
        <v>0</v>
      </c>
      <c r="M204" s="43">
        <f t="array" ref="M204">INDEX(Dados!$1:$350,MATCH($B204,Dados!$N:$N,0),MATCH(M$1,Dados!$1:$1,0))</f>
        <v>2</v>
      </c>
      <c r="N204" s="43">
        <f t="array" ref="N204">INDEX(Dados!$1:$350,MATCH($B204,Dados!$N:$N,0),MATCH(N$1,Dados!$1:$1,0))</f>
        <v>1382</v>
      </c>
      <c r="O204" s="43">
        <f t="array" ref="O204">INDEX(Dados!$1:$350,MATCH($B204,Dados!$N:$N,0),MATCH(O$1,Dados!$1:$1,0))</f>
        <v>0</v>
      </c>
      <c r="P204" s="43">
        <f t="array" ref="P204">INDEX(Dados!$1:$350,MATCH($B204,Dados!$N:$N,0),MATCH(P$1,Dados!$1:$1,0))</f>
        <v>0</v>
      </c>
      <c r="Q204" s="43">
        <f t="array" ref="Q204">INDEX(Dados!$1:$350,MATCH($B204,Dados!$N:$N,0),MATCH(Q$1,Dados!$1:$1,0))</f>
        <v>2</v>
      </c>
      <c r="R204" s="43">
        <f t="array" ref="R204">INDEX(Dados!$1:$350,MATCH($B204,Dados!$N:$N,0),MATCH(R$1,Dados!$1:$1,0))</f>
        <v>0</v>
      </c>
      <c r="S204" s="43">
        <f t="array" ref="S204">INDEX(Dados!$1:$350,MATCH($B204,Dados!$N:$N,0),MATCH(S$1,Dados!$1:$1,0))</f>
        <v>2</v>
      </c>
      <c r="T204" s="43">
        <f t="array" ref="T204">INDEX(Dados!$1:$350,MATCH($B204,Dados!$N:$N,0),MATCH(T$1,Dados!$1:$1,0))</f>
        <v>0</v>
      </c>
      <c r="U204" s="43">
        <f t="array" ref="U204">INDEX(Dados!$1:$350,MATCH($B204,Dados!$N:$N,0),MATCH(U$1,Dados!$1:$1,0))</f>
        <v>2</v>
      </c>
      <c r="V204" s="43">
        <f t="array" ref="V204">INDEX(Dados!$1:$350,MATCH($B204,Dados!$N:$N,0),MATCH(V$1,Dados!$1:$1,0))</f>
        <v>65</v>
      </c>
      <c r="W204" s="43">
        <f t="array" ref="W204">INDEX(Dados!$1:$350,MATCH($B204,Dados!$N:$N,0),MATCH(W$1,Dados!$1:$1,0))</f>
        <v>0</v>
      </c>
      <c r="X204" s="43">
        <f t="array" ref="X204">INDEX(Dados!$1:$350,MATCH($B204,Dados!$N:$N,0),MATCH(X$1,Dados!$1:$1,0))</f>
        <v>1</v>
      </c>
      <c r="Y204" s="43">
        <f t="array" ref="Y204">INDEX(Dados!$1:$350,MATCH($B204,Dados!$N:$N,0),MATCH(Y$1,Dados!$1:$1,0))</f>
        <v>2</v>
      </c>
      <c r="Z204" s="43">
        <f t="array" ref="Z204">INDEX(Dados!$1:$350,MATCH($B204,Dados!$N:$N,0),MATCH(Z$1,Dados!$1:$1,0))</f>
        <v>0</v>
      </c>
      <c r="AA204" s="43">
        <f t="array" ref="AA204">INDEX(Dados!$1:$350,MATCH($B204,Dados!$N:$N,0),MATCH(AA$1,Dados!$1:$1,0))</f>
        <v>2</v>
      </c>
      <c r="AB204" s="45">
        <v>0.0</v>
      </c>
      <c r="AC204" s="45">
        <v>2.0</v>
      </c>
      <c r="AD204" s="43">
        <f t="array" ref="AD204">INDEX(Dados!$1:$350,MATCH($B204,Dados!$N:$N,0),MATCH(AD$1,Dados!$1:$1,0))</f>
        <v>0</v>
      </c>
      <c r="AE204" s="43">
        <f t="array" ref="AE204">INDEX(Dados!$1:$350,MATCH($B204,Dados!$N:$N,0),MATCH(AE$1,Dados!$1:$1,0))</f>
        <v>2</v>
      </c>
      <c r="AF204" s="43">
        <f t="array" ref="AF204">INDEX(Dados!$1:$350,MATCH($B204,Dados!$N:$N,0),MATCH(AF$1,Dados!$1:$1,0))</f>
        <v>20</v>
      </c>
      <c r="AG204" s="43">
        <f t="array" ref="AG204">INDEX(Dados!$1:$350,MATCH($B204,Dados!$N:$N,0),MATCH(AG$1,Dados!$1:$1,0))</f>
        <v>2</v>
      </c>
      <c r="AH204" s="43">
        <f t="array" ref="AH204">INDEX(Dados!$1:$350,MATCH($B204,Dados!$N:$N,0),MATCH(AH$1,Dados!$1:$1,0))</f>
        <v>0</v>
      </c>
      <c r="AI204" s="43">
        <f t="array" ref="AI204">INDEX(Dados!$1:$350,MATCH($B204,Dados!$N:$N,0),MATCH(AI$1,Dados!$1:$1,0))</f>
        <v>2</v>
      </c>
      <c r="AJ204" s="43">
        <f t="array" ref="AJ204">INDEX(Dados!$1:$350,MATCH($B204,Dados!$N:$N,0),MATCH(AJ$1,Dados!$1:$1,0))</f>
        <v>0</v>
      </c>
      <c r="AK204" s="43">
        <f t="array" ref="AK204">INDEX(Dados!$1:$350,MATCH($B204,Dados!$N:$N,0),MATCH(AK$1,Dados!$1:$1,0))</f>
        <v>2</v>
      </c>
      <c r="AL204" s="3">
        <v>0.0</v>
      </c>
      <c r="AM204" s="3">
        <v>2.0</v>
      </c>
      <c r="AN204" s="43">
        <f t="array" ref="AN204">INDEX(Dados!$1:$350,MATCH($B204,Dados!$N:$N,0),MATCH(AN$1,Dados!$1:$1,0))</f>
        <v>0</v>
      </c>
      <c r="AO204" s="43">
        <f t="array" ref="AO204">INDEX(Dados!$1:$350,MATCH($B204,Dados!$N:$N,0),MATCH(AO$1,Dados!$1:$1,0))</f>
        <v>2</v>
      </c>
      <c r="AP204" s="43">
        <f t="array" ref="AP204">INDEX(Dados!$1:$350,MATCH($B204,Dados!$N:$N,0),MATCH(AP$1,Dados!$1:$1,0))</f>
        <v>50</v>
      </c>
      <c r="AQ204" s="43">
        <f t="array" ref="AQ204">INDEX(Dados!$1:$350,MATCH($B204,Dados!$N:$N,0),MATCH(AQ$1,Dados!$1:$1,0))</f>
        <v>0</v>
      </c>
      <c r="AR204" s="43">
        <f t="array" ref="AR204">INDEX(Dados!$1:$350,MATCH($B204,Dados!$N:$N,0),MATCH(AR$1,Dados!$1:$1,0))</f>
        <v>0</v>
      </c>
      <c r="AS204" s="3">
        <v>2.0</v>
      </c>
      <c r="AT204" s="43">
        <f t="array" ref="AT204">INDEX(Dados!$1:$350,MATCH($B204,Dados!$N:$N,0),MATCH(AT$1,Dados!$1:$1,0))</f>
        <v>0</v>
      </c>
      <c r="AU204" s="43">
        <f t="array" ref="AU204">INDEX(Dados!$1:$350,MATCH($B204,Dados!$N:$N,0),MATCH(AU$1,Dados!$1:$1,0))</f>
        <v>2</v>
      </c>
      <c r="AV204" s="43">
        <f t="array" ref="AV204">INDEX(Dados!$1:$350,MATCH($B204,Dados!$N:$N,0),MATCH(AV$1,Dados!$1:$1,0))</f>
        <v>0</v>
      </c>
      <c r="AW204" s="43">
        <f t="array" ref="AW204">INDEX(Dados!$1:$350,MATCH($B204,Dados!$N:$N,0),MATCH(AW$1,Dados!$1:$1,0))</f>
        <v>2</v>
      </c>
      <c r="AX204" s="43">
        <f t="array" ref="AX204">INDEX(Dados!$1:$350,MATCH($B204,Dados!$N:$N,0),MATCH(AX$1,Dados!$1:$1,0))</f>
        <v>0</v>
      </c>
      <c r="AY204" s="43">
        <f t="array" ref="AY204">INDEX(Dados!$1:$350,MATCH($B204,Dados!$N:$N,0),MATCH(AY$1,Dados!$1:$1,0))</f>
        <v>2</v>
      </c>
      <c r="AZ204" s="43">
        <f t="array" ref="AZ204">INDEX(Dados!$1:$350,MATCH($B204,Dados!$N:$N,0),MATCH(AZ$1,Dados!$1:$1,0))</f>
        <v>0</v>
      </c>
      <c r="BA204" s="43">
        <f t="array" ref="BA204">INDEX(Dados!$1:$350,MATCH($B204,Dados!$N:$N,0),MATCH(BA$1,Dados!$1:$1,0))</f>
        <v>2</v>
      </c>
      <c r="BB204" s="43">
        <f t="array" ref="BB204">INDEX(Dados!$1:$350,MATCH($B204,Dados!$N:$N,0),MATCH(BB$1,Dados!$1:$1,0))</f>
        <v>1</v>
      </c>
      <c r="BC204" s="43">
        <f t="array" ref="BC204">INDEX(Dados!$1:$350,MATCH($B204,Dados!$N:$N,0),MATCH(BC$1,Dados!$1:$1,0))</f>
        <v>5</v>
      </c>
      <c r="BD204" s="43">
        <f t="array" ref="BD204">INDEX(Dados!$1:$350,MATCH($B204,Dados!$N:$N,0),MATCH(BD$1,Dados!$1:$1,0))</f>
        <v>3</v>
      </c>
      <c r="BE204" s="43">
        <f t="array" ref="BE204">INDEX(Dados!$1:$350,MATCH($B204,Dados!$N:$N,0),MATCH(BE$1,Dados!$1:$1,0))</f>
        <v>0</v>
      </c>
      <c r="BF204" s="43">
        <f t="array" ref="BF204">INDEX(Dados!$1:$350,MATCH($B204,Dados!$N:$N,0),MATCH(BF$1,Dados!$1:$1,0))</f>
        <v>0</v>
      </c>
      <c r="BG204" s="43">
        <f t="array" ref="BG204">INDEX(Dados!$1:$350,MATCH($B204,Dados!$N:$N,0),MATCH(BG$1,Dados!$1:$1,0))</f>
        <v>0</v>
      </c>
      <c r="BH204" s="43">
        <f t="array" ref="BH204">INDEX(Dados!$1:$350,MATCH($B204,Dados!$N:$N,0),MATCH(BH$1,Dados!$1:$1,0))</f>
        <v>2</v>
      </c>
      <c r="BI204" s="43">
        <f t="array" ref="BI204">INDEX(Dados!$1:$350,MATCH($B204,Dados!$N:$N,0),MATCH(BI$1,Dados!$1:$1,0))</f>
        <v>2</v>
      </c>
    </row>
    <row r="205">
      <c r="A205" s="3">
        <v>2.4414406838E10</v>
      </c>
      <c r="B205" s="3" t="s">
        <v>884</v>
      </c>
      <c r="C205" s="3" t="s">
        <v>883</v>
      </c>
      <c r="D205" s="43">
        <f t="array" ref="D205">INDEX(Dados!$1:$350,MATCH($B205,Dados!$N:$N,0),MATCH(D$1,Dados!$1:$1,0))</f>
        <v>18</v>
      </c>
      <c r="E205" s="44" t="s">
        <v>2562</v>
      </c>
      <c r="F205" s="43" t="s">
        <v>92</v>
      </c>
      <c r="G205" s="43">
        <f t="array" ref="G205">INDEX(Dados!$1:$350,MATCH($B205,Dados!$N:$N,0),MATCH(G$1,Dados!$1:$1,0))</f>
        <v>2022</v>
      </c>
      <c r="H205" s="43">
        <f t="array" ref="H205">INDEX(Dados!$1:$350,MATCH($B205,Dados!$N:$N,0),MATCH(H$1,Dados!$1:$1,0))</f>
        <v>5</v>
      </c>
      <c r="I205" s="43">
        <f t="array" ref="I205">INDEX(Dados!$1:$350,MATCH($B205,Dados!$N:$N,0),MATCH(I$1,Dados!$1:$1,0))</f>
        <v>2</v>
      </c>
      <c r="J205" s="43">
        <f t="array" ref="J205">INDEX(Dados!$1:$350,MATCH($B205,Dados!$N:$N,0),MATCH(J$1,Dados!$1:$1,0))</f>
        <v>0</v>
      </c>
      <c r="K205" s="43">
        <f t="array" ref="K205">INDEX(Dados!$1:$350,MATCH($B205,Dados!$N:$N,0),MATCH(K$1,Dados!$1:$1,0))</f>
        <v>2</v>
      </c>
      <c r="L205" s="43">
        <f t="array" ref="L205">INDEX(Dados!$1:$350,MATCH($B205,Dados!$N:$N,0),MATCH(L$1,Dados!$1:$1,0))</f>
        <v>4140</v>
      </c>
      <c r="M205" s="43">
        <f t="array" ref="M205">INDEX(Dados!$1:$350,MATCH($B205,Dados!$N:$N,0),MATCH(M$1,Dados!$1:$1,0))</f>
        <v>2</v>
      </c>
      <c r="N205" s="43">
        <f t="array" ref="N205">INDEX(Dados!$1:$350,MATCH($B205,Dados!$N:$N,0),MATCH(N$1,Dados!$1:$1,0))</f>
        <v>1293</v>
      </c>
      <c r="O205" s="43">
        <f t="array" ref="O205">INDEX(Dados!$1:$350,MATCH($B205,Dados!$N:$N,0),MATCH(O$1,Dados!$1:$1,0))</f>
        <v>2</v>
      </c>
      <c r="P205" s="43">
        <f t="array" ref="P205">INDEX(Dados!$1:$350,MATCH($B205,Dados!$N:$N,0),MATCH(P$1,Dados!$1:$1,0))</f>
        <v>0</v>
      </c>
      <c r="Q205" s="43">
        <f t="array" ref="Q205">INDEX(Dados!$1:$350,MATCH($B205,Dados!$N:$N,0),MATCH(Q$1,Dados!$1:$1,0))</f>
        <v>2</v>
      </c>
      <c r="R205" s="43">
        <f t="array" ref="R205">INDEX(Dados!$1:$350,MATCH($B205,Dados!$N:$N,0),MATCH(R$1,Dados!$1:$1,0))</f>
        <v>0</v>
      </c>
      <c r="S205" s="43">
        <f t="array" ref="S205">INDEX(Dados!$1:$350,MATCH($B205,Dados!$N:$N,0),MATCH(S$1,Dados!$1:$1,0))</f>
        <v>2</v>
      </c>
      <c r="T205" s="43">
        <f t="array" ref="T205">INDEX(Dados!$1:$350,MATCH($B205,Dados!$N:$N,0),MATCH(T$1,Dados!$1:$1,0))</f>
        <v>0</v>
      </c>
      <c r="U205" s="43">
        <f t="array" ref="U205">INDEX(Dados!$1:$350,MATCH($B205,Dados!$N:$N,0),MATCH(U$1,Dados!$1:$1,0))</f>
        <v>2</v>
      </c>
      <c r="V205" s="43">
        <f t="array" ref="V205">INDEX(Dados!$1:$350,MATCH($B205,Dados!$N:$N,0),MATCH(V$1,Dados!$1:$1,0))</f>
        <v>0</v>
      </c>
      <c r="W205" s="43">
        <f t="array" ref="W205">INDEX(Dados!$1:$350,MATCH($B205,Dados!$N:$N,0),MATCH(W$1,Dados!$1:$1,0))</f>
        <v>2</v>
      </c>
      <c r="X205" s="43">
        <f t="array" ref="X205">INDEX(Dados!$1:$350,MATCH($B205,Dados!$N:$N,0),MATCH(X$1,Dados!$1:$1,0))</f>
        <v>1</v>
      </c>
      <c r="Y205" s="43">
        <f t="array" ref="Y205">INDEX(Dados!$1:$350,MATCH($B205,Dados!$N:$N,0),MATCH(Y$1,Dados!$1:$1,0))</f>
        <v>2</v>
      </c>
      <c r="Z205" s="43">
        <f t="array" ref="Z205">INDEX(Dados!$1:$350,MATCH($B205,Dados!$N:$N,0),MATCH(Z$1,Dados!$1:$1,0))</f>
        <v>1400</v>
      </c>
      <c r="AA205" s="43">
        <f t="array" ref="AA205">INDEX(Dados!$1:$350,MATCH($B205,Dados!$N:$N,0),MATCH(AA$1,Dados!$1:$1,0))</f>
        <v>2</v>
      </c>
      <c r="AB205" s="45">
        <v>0.0</v>
      </c>
      <c r="AC205" s="45">
        <v>2.0</v>
      </c>
      <c r="AD205" s="43">
        <f t="array" ref="AD205">INDEX(Dados!$1:$350,MATCH($B205,Dados!$N:$N,0),MATCH(AD$1,Dados!$1:$1,0))</f>
        <v>117</v>
      </c>
      <c r="AE205" s="43">
        <f t="array" ref="AE205">INDEX(Dados!$1:$350,MATCH($B205,Dados!$N:$N,0),MATCH(AE$1,Dados!$1:$1,0))</f>
        <v>2</v>
      </c>
      <c r="AF205" s="43">
        <f t="array" ref="AF205">INDEX(Dados!$1:$350,MATCH($B205,Dados!$N:$N,0),MATCH(AF$1,Dados!$1:$1,0))</f>
        <v>209</v>
      </c>
      <c r="AG205" s="43">
        <f t="array" ref="AG205">INDEX(Dados!$1:$350,MATCH($B205,Dados!$N:$N,0),MATCH(AG$1,Dados!$1:$1,0))</f>
        <v>2</v>
      </c>
      <c r="AH205" s="43">
        <f t="array" ref="AH205">INDEX(Dados!$1:$350,MATCH($B205,Dados!$N:$N,0),MATCH(AH$1,Dados!$1:$1,0))</f>
        <v>0</v>
      </c>
      <c r="AI205" s="43">
        <f t="array" ref="AI205">INDEX(Dados!$1:$350,MATCH($B205,Dados!$N:$N,0),MATCH(AI$1,Dados!$1:$1,0))</f>
        <v>2</v>
      </c>
      <c r="AJ205" s="43">
        <f t="array" ref="AJ205">INDEX(Dados!$1:$350,MATCH($B205,Dados!$N:$N,0),MATCH(AJ$1,Dados!$1:$1,0))</f>
        <v>0</v>
      </c>
      <c r="AK205" s="43">
        <f t="array" ref="AK205">INDEX(Dados!$1:$350,MATCH($B205,Dados!$N:$N,0),MATCH(AK$1,Dados!$1:$1,0))</f>
        <v>2</v>
      </c>
      <c r="AL205" s="3">
        <v>0.0</v>
      </c>
      <c r="AM205" s="3">
        <v>2.0</v>
      </c>
      <c r="AN205" s="43">
        <f t="array" ref="AN205">INDEX(Dados!$1:$350,MATCH($B205,Dados!$N:$N,0),MATCH(AN$1,Dados!$1:$1,0))</f>
        <v>180</v>
      </c>
      <c r="AO205" s="43">
        <f t="array" ref="AO205">INDEX(Dados!$1:$350,MATCH($B205,Dados!$N:$N,0),MATCH(AO$1,Dados!$1:$1,0))</f>
        <v>2</v>
      </c>
      <c r="AP205" s="43">
        <f t="array" ref="AP205">INDEX(Dados!$1:$350,MATCH($B205,Dados!$N:$N,0),MATCH(AP$1,Dados!$1:$1,0))</f>
        <v>198</v>
      </c>
      <c r="AQ205" s="43">
        <f t="array" ref="AQ205">INDEX(Dados!$1:$350,MATCH($B205,Dados!$N:$N,0),MATCH(AQ$1,Dados!$1:$1,0))</f>
        <v>2</v>
      </c>
      <c r="AR205" s="43">
        <f t="array" ref="AR205">INDEX(Dados!$1:$350,MATCH($B205,Dados!$N:$N,0),MATCH(AR$1,Dados!$1:$1,0))</f>
        <v>0</v>
      </c>
      <c r="AS205" s="3">
        <v>2.0</v>
      </c>
      <c r="AT205" s="43">
        <f t="array" ref="AT205">INDEX(Dados!$1:$350,MATCH($B205,Dados!$N:$N,0),MATCH(AT$1,Dados!$1:$1,0))</f>
        <v>655</v>
      </c>
      <c r="AU205" s="43">
        <f t="array" ref="AU205">INDEX(Dados!$1:$350,MATCH($B205,Dados!$N:$N,0),MATCH(AU$1,Dados!$1:$1,0))</f>
        <v>2</v>
      </c>
      <c r="AV205" s="43">
        <f t="array" ref="AV205">INDEX(Dados!$1:$350,MATCH($B205,Dados!$N:$N,0),MATCH(AV$1,Dados!$1:$1,0))</f>
        <v>70</v>
      </c>
      <c r="AW205" s="43">
        <f t="array" ref="AW205">INDEX(Dados!$1:$350,MATCH($B205,Dados!$N:$N,0),MATCH(AW$1,Dados!$1:$1,0))</f>
        <v>2</v>
      </c>
      <c r="AX205" s="43">
        <f t="array" ref="AX205">INDEX(Dados!$1:$350,MATCH($B205,Dados!$N:$N,0),MATCH(AX$1,Dados!$1:$1,0))</f>
        <v>0</v>
      </c>
      <c r="AY205" s="43">
        <f t="array" ref="AY205">INDEX(Dados!$1:$350,MATCH($B205,Dados!$N:$N,0),MATCH(AY$1,Dados!$1:$1,0))</f>
        <v>2</v>
      </c>
      <c r="AZ205" s="43">
        <f t="array" ref="AZ205">INDEX(Dados!$1:$350,MATCH($B205,Dados!$N:$N,0),MATCH(AZ$1,Dados!$1:$1,0))</f>
        <v>570</v>
      </c>
      <c r="BA205" s="43">
        <f t="array" ref="BA205">INDEX(Dados!$1:$350,MATCH($B205,Dados!$N:$N,0),MATCH(BA$1,Dados!$1:$1,0))</f>
        <v>0</v>
      </c>
      <c r="BB205" s="43">
        <f t="array" ref="BB205">INDEX(Dados!$1:$350,MATCH($B205,Dados!$N:$N,0),MATCH(BB$1,Dados!$1:$1,0))</f>
        <v>5</v>
      </c>
      <c r="BC205" s="43">
        <f t="array" ref="BC205">INDEX(Dados!$1:$350,MATCH($B205,Dados!$N:$N,0),MATCH(BC$1,Dados!$1:$1,0))</f>
        <v>5</v>
      </c>
      <c r="BD205" s="43">
        <f t="array" ref="BD205">INDEX(Dados!$1:$350,MATCH($B205,Dados!$N:$N,0),MATCH(BD$1,Dados!$1:$1,0))</f>
        <v>2</v>
      </c>
      <c r="BE205" s="43">
        <f t="array" ref="BE205">INDEX(Dados!$1:$350,MATCH($B205,Dados!$N:$N,0),MATCH(BE$1,Dados!$1:$1,0))</f>
        <v>0</v>
      </c>
      <c r="BF205" s="43">
        <f t="array" ref="BF205">INDEX(Dados!$1:$350,MATCH($B205,Dados!$N:$N,0),MATCH(BF$1,Dados!$1:$1,0))</f>
        <v>0</v>
      </c>
      <c r="BG205" s="43">
        <f t="array" ref="BG205">INDEX(Dados!$1:$350,MATCH($B205,Dados!$N:$N,0),MATCH(BG$1,Dados!$1:$1,0))</f>
        <v>0</v>
      </c>
      <c r="BH205" s="43">
        <f t="array" ref="BH205">INDEX(Dados!$1:$350,MATCH($B205,Dados!$N:$N,0),MATCH(BH$1,Dados!$1:$1,0))</f>
        <v>2</v>
      </c>
      <c r="BI205" s="43">
        <f t="array" ref="BI205">INDEX(Dados!$1:$350,MATCH($B205,Dados!$N:$N,0),MATCH(BI$1,Dados!$1:$1,0))</f>
        <v>2</v>
      </c>
    </row>
    <row r="206">
      <c r="A206" s="3">
        <v>5.6796499859E10</v>
      </c>
      <c r="B206" s="3" t="s">
        <v>322</v>
      </c>
      <c r="C206" s="3" t="s">
        <v>321</v>
      </c>
      <c r="D206" s="43">
        <f t="array" ref="D206">INDEX(Dados!$1:$350,MATCH($B206,Dados!$N:$N,0),MATCH(D$1,Dados!$1:$1,0))</f>
        <v>17</v>
      </c>
      <c r="E206" s="44" t="s">
        <v>2562</v>
      </c>
      <c r="F206" s="43" t="s">
        <v>92</v>
      </c>
      <c r="G206" s="43">
        <f t="array" ref="G206">INDEX(Dados!$1:$350,MATCH($B206,Dados!$N:$N,0),MATCH(G$1,Dados!$1:$1,0))</f>
        <v>2017</v>
      </c>
      <c r="H206" s="43">
        <f t="array" ref="H206">INDEX(Dados!$1:$350,MATCH($B206,Dados!$N:$N,0),MATCH(H$1,Dados!$1:$1,0))</f>
        <v>4</v>
      </c>
      <c r="I206" s="43">
        <f t="array" ref="I206">INDEX(Dados!$1:$350,MATCH($B206,Dados!$N:$N,0),MATCH(I$1,Dados!$1:$1,0))</f>
        <v>8</v>
      </c>
      <c r="J206" s="43">
        <f t="array" ref="J206">INDEX(Dados!$1:$350,MATCH($B206,Dados!$N:$N,0),MATCH(J$1,Dados!$1:$1,0))</f>
        <v>0</v>
      </c>
      <c r="K206" s="43">
        <f t="array" ref="K206">INDEX(Dados!$1:$350,MATCH($B206,Dados!$N:$N,0),MATCH(K$1,Dados!$1:$1,0))</f>
        <v>2</v>
      </c>
      <c r="L206" s="43">
        <f t="array" ref="L206">INDEX(Dados!$1:$350,MATCH($B206,Dados!$N:$N,0),MATCH(L$1,Dados!$1:$1,0))</f>
        <v>0</v>
      </c>
      <c r="M206" s="43">
        <f t="array" ref="M206">INDEX(Dados!$1:$350,MATCH($B206,Dados!$N:$N,0),MATCH(M$1,Dados!$1:$1,0))</f>
        <v>2</v>
      </c>
      <c r="N206" s="43">
        <f t="array" ref="N206">INDEX(Dados!$1:$350,MATCH($B206,Dados!$N:$N,0),MATCH(N$1,Dados!$1:$1,0))</f>
        <v>0</v>
      </c>
      <c r="O206" s="43">
        <f t="array" ref="O206">INDEX(Dados!$1:$350,MATCH($B206,Dados!$N:$N,0),MATCH(O$1,Dados!$1:$1,0))</f>
        <v>2</v>
      </c>
      <c r="P206" s="43">
        <f t="array" ref="P206">INDEX(Dados!$1:$350,MATCH($B206,Dados!$N:$N,0),MATCH(P$1,Dados!$1:$1,0))</f>
        <v>0</v>
      </c>
      <c r="Q206" s="43">
        <f t="array" ref="Q206">INDEX(Dados!$1:$350,MATCH($B206,Dados!$N:$N,0),MATCH(Q$1,Dados!$1:$1,0))</f>
        <v>2</v>
      </c>
      <c r="R206" s="43">
        <f t="array" ref="R206">INDEX(Dados!$1:$350,MATCH($B206,Dados!$N:$N,0),MATCH(R$1,Dados!$1:$1,0))</f>
        <v>0</v>
      </c>
      <c r="S206" s="43">
        <f t="array" ref="S206">INDEX(Dados!$1:$350,MATCH($B206,Dados!$N:$N,0),MATCH(S$1,Dados!$1:$1,0))</f>
        <v>2</v>
      </c>
      <c r="T206" s="43">
        <f t="array" ref="T206">INDEX(Dados!$1:$350,MATCH($B206,Dados!$N:$N,0),MATCH(T$1,Dados!$1:$1,0))</f>
        <v>1700</v>
      </c>
      <c r="U206" s="43">
        <f t="array" ref="U206">INDEX(Dados!$1:$350,MATCH($B206,Dados!$N:$N,0),MATCH(U$1,Dados!$1:$1,0))</f>
        <v>2</v>
      </c>
      <c r="V206" s="43">
        <f t="array" ref="V206">INDEX(Dados!$1:$350,MATCH($B206,Dados!$N:$N,0),MATCH(V$1,Dados!$1:$1,0))</f>
        <v>0</v>
      </c>
      <c r="W206" s="43">
        <f t="array" ref="W206">INDEX(Dados!$1:$350,MATCH($B206,Dados!$N:$N,0),MATCH(W$1,Dados!$1:$1,0))</f>
        <v>2</v>
      </c>
      <c r="X206" s="43">
        <f t="array" ref="X206">INDEX(Dados!$1:$350,MATCH($B206,Dados!$N:$N,0),MATCH(X$1,Dados!$1:$1,0))</f>
        <v>1</v>
      </c>
      <c r="Y206" s="43">
        <f t="array" ref="Y206">INDEX(Dados!$1:$350,MATCH($B206,Dados!$N:$N,0),MATCH(Y$1,Dados!$1:$1,0))</f>
        <v>2</v>
      </c>
      <c r="Z206" s="43">
        <f t="array" ref="Z206">INDEX(Dados!$1:$350,MATCH($B206,Dados!$N:$N,0),MATCH(Z$1,Dados!$1:$1,0))</f>
        <v>150</v>
      </c>
      <c r="AA206" s="43">
        <f t="array" ref="AA206">INDEX(Dados!$1:$350,MATCH($B206,Dados!$N:$N,0),MATCH(AA$1,Dados!$1:$1,0))</f>
        <v>2</v>
      </c>
      <c r="AB206" s="45">
        <v>0.0</v>
      </c>
      <c r="AC206" s="45">
        <v>2.0</v>
      </c>
      <c r="AD206" s="43">
        <f t="array" ref="AD206">INDEX(Dados!$1:$350,MATCH($B206,Dados!$N:$N,0),MATCH(AD$1,Dados!$1:$1,0))</f>
        <v>20</v>
      </c>
      <c r="AE206" s="43">
        <f t="array" ref="AE206">INDEX(Dados!$1:$350,MATCH($B206,Dados!$N:$N,0),MATCH(AE$1,Dados!$1:$1,0))</f>
        <v>2</v>
      </c>
      <c r="AF206" s="43">
        <f t="array" ref="AF206">INDEX(Dados!$1:$350,MATCH($B206,Dados!$N:$N,0),MATCH(AF$1,Dados!$1:$1,0))</f>
        <v>208</v>
      </c>
      <c r="AG206" s="43">
        <f t="array" ref="AG206">INDEX(Dados!$1:$350,MATCH($B206,Dados!$N:$N,0),MATCH(AG$1,Dados!$1:$1,0))</f>
        <v>2</v>
      </c>
      <c r="AH206" s="43">
        <f t="array" ref="AH206">INDEX(Dados!$1:$350,MATCH($B206,Dados!$N:$N,0),MATCH(AH$1,Dados!$1:$1,0))</f>
        <v>0</v>
      </c>
      <c r="AI206" s="43">
        <f t="array" ref="AI206">INDEX(Dados!$1:$350,MATCH($B206,Dados!$N:$N,0),MATCH(AI$1,Dados!$1:$1,0))</f>
        <v>2</v>
      </c>
      <c r="AJ206" s="43">
        <f t="array" ref="AJ206">INDEX(Dados!$1:$350,MATCH($B206,Dados!$N:$N,0),MATCH(AJ$1,Dados!$1:$1,0))</f>
        <v>0</v>
      </c>
      <c r="AK206" s="43">
        <f t="array" ref="AK206">INDEX(Dados!$1:$350,MATCH($B206,Dados!$N:$N,0),MATCH(AK$1,Dados!$1:$1,0))</f>
        <v>2</v>
      </c>
      <c r="AL206" s="3">
        <v>0.0</v>
      </c>
      <c r="AM206" s="3">
        <v>2.0</v>
      </c>
      <c r="AN206" s="43">
        <f t="array" ref="AN206">INDEX(Dados!$1:$350,MATCH($B206,Dados!$N:$N,0),MATCH(AN$1,Dados!$1:$1,0))</f>
        <v>0</v>
      </c>
      <c r="AO206" s="43">
        <f t="array" ref="AO206">INDEX(Dados!$1:$350,MATCH($B206,Dados!$N:$N,0),MATCH(AO$1,Dados!$1:$1,0))</f>
        <v>2</v>
      </c>
      <c r="AP206" s="43">
        <f t="array" ref="AP206">INDEX(Dados!$1:$350,MATCH($B206,Dados!$N:$N,0),MATCH(AP$1,Dados!$1:$1,0))</f>
        <v>102</v>
      </c>
      <c r="AQ206" s="43">
        <f t="array" ref="AQ206">INDEX(Dados!$1:$350,MATCH($B206,Dados!$N:$N,0),MATCH(AQ$1,Dados!$1:$1,0))</f>
        <v>2</v>
      </c>
      <c r="AR206" s="43">
        <f t="array" ref="AR206">INDEX(Dados!$1:$350,MATCH($B206,Dados!$N:$N,0),MATCH(AR$1,Dados!$1:$1,0))</f>
        <v>400</v>
      </c>
      <c r="AS206" s="3">
        <v>2.0</v>
      </c>
      <c r="AT206" s="43">
        <f t="array" ref="AT206">INDEX(Dados!$1:$350,MATCH($B206,Dados!$N:$N,0),MATCH(AT$1,Dados!$1:$1,0))</f>
        <v>0</v>
      </c>
      <c r="AU206" s="43">
        <f t="array" ref="AU206">INDEX(Dados!$1:$350,MATCH($B206,Dados!$N:$N,0),MATCH(AU$1,Dados!$1:$1,0))</f>
        <v>2</v>
      </c>
      <c r="AV206" s="43">
        <f t="array" ref="AV206">INDEX(Dados!$1:$350,MATCH($B206,Dados!$N:$N,0),MATCH(AV$1,Dados!$1:$1,0))</f>
        <v>249</v>
      </c>
      <c r="AW206" s="43">
        <f t="array" ref="AW206">INDEX(Dados!$1:$350,MATCH($B206,Dados!$N:$N,0),MATCH(AW$1,Dados!$1:$1,0))</f>
        <v>2</v>
      </c>
      <c r="AX206" s="43">
        <f t="array" ref="AX206">INDEX(Dados!$1:$350,MATCH($B206,Dados!$N:$N,0),MATCH(AX$1,Dados!$1:$1,0))</f>
        <v>564</v>
      </c>
      <c r="AY206" s="43">
        <f t="array" ref="AY206">INDEX(Dados!$1:$350,MATCH($B206,Dados!$N:$N,0),MATCH(AY$1,Dados!$1:$1,0))</f>
        <v>1</v>
      </c>
      <c r="AZ206" s="43">
        <f t="array" ref="AZ206">INDEX(Dados!$1:$350,MATCH($B206,Dados!$N:$N,0),MATCH(AZ$1,Dados!$1:$1,0))</f>
        <v>95</v>
      </c>
      <c r="BA206" s="43">
        <f t="array" ref="BA206">INDEX(Dados!$1:$350,MATCH($B206,Dados!$N:$N,0),MATCH(BA$1,Dados!$1:$1,0))</f>
        <v>2</v>
      </c>
      <c r="BB206" s="43">
        <f t="array" ref="BB206">INDEX(Dados!$1:$350,MATCH($B206,Dados!$N:$N,0),MATCH(BB$1,Dados!$1:$1,0))</f>
        <v>1</v>
      </c>
      <c r="BC206" s="43">
        <f t="array" ref="BC206">INDEX(Dados!$1:$350,MATCH($B206,Dados!$N:$N,0),MATCH(BC$1,Dados!$1:$1,0))</f>
        <v>2</v>
      </c>
      <c r="BD206" s="43">
        <f t="array" ref="BD206">INDEX(Dados!$1:$350,MATCH($B206,Dados!$N:$N,0),MATCH(BD$1,Dados!$1:$1,0))</f>
        <v>1</v>
      </c>
      <c r="BE206" s="43">
        <f t="array" ref="BE206">INDEX(Dados!$1:$350,MATCH($B206,Dados!$N:$N,0),MATCH(BE$1,Dados!$1:$1,0))</f>
        <v>0</v>
      </c>
      <c r="BF206" s="43">
        <f t="array" ref="BF206">INDEX(Dados!$1:$350,MATCH($B206,Dados!$N:$N,0),MATCH(BF$1,Dados!$1:$1,0))</f>
        <v>0</v>
      </c>
      <c r="BG206" s="43">
        <f t="array" ref="BG206">INDEX(Dados!$1:$350,MATCH($B206,Dados!$N:$N,0),MATCH(BG$1,Dados!$1:$1,0))</f>
        <v>0</v>
      </c>
      <c r="BH206" s="43">
        <f t="array" ref="BH206">INDEX(Dados!$1:$350,MATCH($B206,Dados!$N:$N,0),MATCH(BH$1,Dados!$1:$1,0))</f>
        <v>1</v>
      </c>
      <c r="BI206" s="43">
        <f t="array" ref="BI206">INDEX(Dados!$1:$350,MATCH($B206,Dados!$N:$N,0),MATCH(BI$1,Dados!$1:$1,0))</f>
        <v>1</v>
      </c>
    </row>
    <row r="207">
      <c r="A207" s="3">
        <v>4.5255433888E10</v>
      </c>
      <c r="B207" s="3" t="s">
        <v>2566</v>
      </c>
      <c r="C207" s="3" t="s">
        <v>2273</v>
      </c>
      <c r="D207" s="43" t="str">
        <f t="array" ref="D207">INDEX(Dados!$1:$350,MATCH($B207,Dados!$N:$N,0),MATCH(D$1,Dados!$1:$1,0))</f>
        <v>#N/A</v>
      </c>
      <c r="E207" s="44" t="s">
        <v>2562</v>
      </c>
      <c r="F207" s="43" t="s">
        <v>92</v>
      </c>
      <c r="G207" s="43" t="str">
        <f t="array" ref="G207">INDEX(Dados!$1:$350,MATCH($B207,Dados!$N:$N,0),MATCH(G$1,Dados!$1:$1,0))</f>
        <v>#N/A</v>
      </c>
      <c r="H207" s="43" t="str">
        <f t="array" ref="H207">INDEX(Dados!$1:$350,MATCH($B207,Dados!$N:$N,0),MATCH(H$1,Dados!$1:$1,0))</f>
        <v>#N/A</v>
      </c>
      <c r="I207" s="43" t="str">
        <f t="array" ref="I207">INDEX(Dados!$1:$350,MATCH($B207,Dados!$N:$N,0),MATCH(I$1,Dados!$1:$1,0))</f>
        <v>#N/A</v>
      </c>
      <c r="J207" s="43" t="str">
        <f t="array" ref="J207">INDEX(Dados!$1:$350,MATCH($B207,Dados!$N:$N,0),MATCH(J$1,Dados!$1:$1,0))</f>
        <v>#N/A</v>
      </c>
      <c r="K207" s="43" t="str">
        <f t="array" ref="K207">INDEX(Dados!$1:$350,MATCH($B207,Dados!$N:$N,0),MATCH(K$1,Dados!$1:$1,0))</f>
        <v>#N/A</v>
      </c>
      <c r="L207" s="43" t="str">
        <f t="array" ref="L207">INDEX(Dados!$1:$350,MATCH($B207,Dados!$N:$N,0),MATCH(L$1,Dados!$1:$1,0))</f>
        <v>#N/A</v>
      </c>
      <c r="M207" s="43" t="str">
        <f t="array" ref="M207">INDEX(Dados!$1:$350,MATCH($B207,Dados!$N:$N,0),MATCH(M$1,Dados!$1:$1,0))</f>
        <v>#N/A</v>
      </c>
      <c r="N207" s="43" t="str">
        <f t="array" ref="N207">INDEX(Dados!$1:$350,MATCH($B207,Dados!$N:$N,0),MATCH(N$1,Dados!$1:$1,0))</f>
        <v>#N/A</v>
      </c>
      <c r="O207" s="43" t="str">
        <f t="array" ref="O207">INDEX(Dados!$1:$350,MATCH($B207,Dados!$N:$N,0),MATCH(O$1,Dados!$1:$1,0))</f>
        <v>#N/A</v>
      </c>
      <c r="P207" s="43" t="str">
        <f t="array" ref="P207">INDEX(Dados!$1:$350,MATCH($B207,Dados!$N:$N,0),MATCH(P$1,Dados!$1:$1,0))</f>
        <v>#N/A</v>
      </c>
      <c r="Q207" s="43" t="str">
        <f t="array" ref="Q207">INDEX(Dados!$1:$350,MATCH($B207,Dados!$N:$N,0),MATCH(Q$1,Dados!$1:$1,0))</f>
        <v>#N/A</v>
      </c>
      <c r="R207" s="43" t="str">
        <f t="array" ref="R207">INDEX(Dados!$1:$350,MATCH($B207,Dados!$N:$N,0),MATCH(R$1,Dados!$1:$1,0))</f>
        <v>#N/A</v>
      </c>
      <c r="S207" s="43" t="str">
        <f t="array" ref="S207">INDEX(Dados!$1:$350,MATCH($B207,Dados!$N:$N,0),MATCH(S$1,Dados!$1:$1,0))</f>
        <v>#N/A</v>
      </c>
      <c r="T207" s="43" t="str">
        <f t="array" ref="T207">INDEX(Dados!$1:$350,MATCH($B207,Dados!$N:$N,0),MATCH(T$1,Dados!$1:$1,0))</f>
        <v>#N/A</v>
      </c>
      <c r="U207" s="43" t="str">
        <f t="array" ref="U207">INDEX(Dados!$1:$350,MATCH($B207,Dados!$N:$N,0),MATCH(U$1,Dados!$1:$1,0))</f>
        <v>#N/A</v>
      </c>
      <c r="V207" s="43" t="str">
        <f t="array" ref="V207">INDEX(Dados!$1:$350,MATCH($B207,Dados!$N:$N,0),MATCH(V$1,Dados!$1:$1,0))</f>
        <v>#N/A</v>
      </c>
      <c r="W207" s="43" t="str">
        <f t="array" ref="W207">INDEX(Dados!$1:$350,MATCH($B207,Dados!$N:$N,0),MATCH(W$1,Dados!$1:$1,0))</f>
        <v>#N/A</v>
      </c>
      <c r="X207" s="43" t="str">
        <f t="array" ref="X207">INDEX(Dados!$1:$350,MATCH($B207,Dados!$N:$N,0),MATCH(X$1,Dados!$1:$1,0))</f>
        <v>#N/A</v>
      </c>
      <c r="Y207" s="43" t="str">
        <f t="array" ref="Y207">INDEX(Dados!$1:$350,MATCH($B207,Dados!$N:$N,0),MATCH(Y$1,Dados!$1:$1,0))</f>
        <v>#N/A</v>
      </c>
      <c r="Z207" s="43" t="str">
        <f t="array" ref="Z207">INDEX(Dados!$1:$350,MATCH($B207,Dados!$N:$N,0),MATCH(Z$1,Dados!$1:$1,0))</f>
        <v>#N/A</v>
      </c>
      <c r="AA207" s="43" t="str">
        <f t="array" ref="AA207">INDEX(Dados!$1:$350,MATCH($B207,Dados!$N:$N,0),MATCH(AA$1,Dados!$1:$1,0))</f>
        <v>#N/A</v>
      </c>
      <c r="AB207" s="45">
        <v>0.0</v>
      </c>
      <c r="AC207" s="45">
        <v>2.0</v>
      </c>
      <c r="AD207" s="43" t="str">
        <f t="array" ref="AD207">INDEX(Dados!$1:$350,MATCH($B207,Dados!$N:$N,0),MATCH(AD$1,Dados!$1:$1,0))</f>
        <v>#N/A</v>
      </c>
      <c r="AE207" s="43" t="str">
        <f t="array" ref="AE207">INDEX(Dados!$1:$350,MATCH($B207,Dados!$N:$N,0),MATCH(AE$1,Dados!$1:$1,0))</f>
        <v>#N/A</v>
      </c>
      <c r="AF207" s="43" t="str">
        <f t="array" ref="AF207">INDEX(Dados!$1:$350,MATCH($B207,Dados!$N:$N,0),MATCH(AF$1,Dados!$1:$1,0))</f>
        <v>#N/A</v>
      </c>
      <c r="AG207" s="43" t="str">
        <f t="array" ref="AG207">INDEX(Dados!$1:$350,MATCH($B207,Dados!$N:$N,0),MATCH(AG$1,Dados!$1:$1,0))</f>
        <v>#N/A</v>
      </c>
      <c r="AH207" s="43" t="str">
        <f t="array" ref="AH207">INDEX(Dados!$1:$350,MATCH($B207,Dados!$N:$N,0),MATCH(AH$1,Dados!$1:$1,0))</f>
        <v>#N/A</v>
      </c>
      <c r="AI207" s="43" t="str">
        <f t="array" ref="AI207">INDEX(Dados!$1:$350,MATCH($B207,Dados!$N:$N,0),MATCH(AI$1,Dados!$1:$1,0))</f>
        <v>#N/A</v>
      </c>
      <c r="AJ207" s="43" t="str">
        <f t="array" ref="AJ207">INDEX(Dados!$1:$350,MATCH($B207,Dados!$N:$N,0),MATCH(AJ$1,Dados!$1:$1,0))</f>
        <v>#N/A</v>
      </c>
      <c r="AK207" s="43" t="str">
        <f t="array" ref="AK207">INDEX(Dados!$1:$350,MATCH($B207,Dados!$N:$N,0),MATCH(AK$1,Dados!$1:$1,0))</f>
        <v>#N/A</v>
      </c>
      <c r="AL207" s="3">
        <v>0.0</v>
      </c>
      <c r="AM207" s="3">
        <v>2.0</v>
      </c>
      <c r="AN207" s="43" t="str">
        <f t="array" ref="AN207">INDEX(Dados!$1:$350,MATCH($B207,Dados!$N:$N,0),MATCH(AN$1,Dados!$1:$1,0))</f>
        <v>#N/A</v>
      </c>
      <c r="AO207" s="43" t="str">
        <f t="array" ref="AO207">INDEX(Dados!$1:$350,MATCH($B207,Dados!$N:$N,0),MATCH(AO$1,Dados!$1:$1,0))</f>
        <v>#N/A</v>
      </c>
      <c r="AP207" s="43" t="str">
        <f t="array" ref="AP207">INDEX(Dados!$1:$350,MATCH($B207,Dados!$N:$N,0),MATCH(AP$1,Dados!$1:$1,0))</f>
        <v>#N/A</v>
      </c>
      <c r="AQ207" s="43" t="str">
        <f t="array" ref="AQ207">INDEX(Dados!$1:$350,MATCH($B207,Dados!$N:$N,0),MATCH(AQ$1,Dados!$1:$1,0))</f>
        <v>#N/A</v>
      </c>
      <c r="AR207" s="43" t="str">
        <f t="array" ref="AR207">INDEX(Dados!$1:$350,MATCH($B207,Dados!$N:$N,0),MATCH(AR$1,Dados!$1:$1,0))</f>
        <v>#N/A</v>
      </c>
      <c r="AS207" s="3">
        <v>2.0</v>
      </c>
      <c r="AT207" s="43" t="str">
        <f t="array" ref="AT207">INDEX(Dados!$1:$350,MATCH($B207,Dados!$N:$N,0),MATCH(AT$1,Dados!$1:$1,0))</f>
        <v>#N/A</v>
      </c>
      <c r="AU207" s="43" t="str">
        <f t="array" ref="AU207">INDEX(Dados!$1:$350,MATCH($B207,Dados!$N:$N,0),MATCH(AU$1,Dados!$1:$1,0))</f>
        <v>#N/A</v>
      </c>
      <c r="AV207" s="43" t="str">
        <f t="array" ref="AV207">INDEX(Dados!$1:$350,MATCH($B207,Dados!$N:$N,0),MATCH(AV$1,Dados!$1:$1,0))</f>
        <v>#N/A</v>
      </c>
      <c r="AW207" s="43" t="str">
        <f t="array" ref="AW207">INDEX(Dados!$1:$350,MATCH($B207,Dados!$N:$N,0),MATCH(AW$1,Dados!$1:$1,0))</f>
        <v>#N/A</v>
      </c>
      <c r="AX207" s="43" t="str">
        <f t="array" ref="AX207">INDEX(Dados!$1:$350,MATCH($B207,Dados!$N:$N,0),MATCH(AX$1,Dados!$1:$1,0))</f>
        <v>#N/A</v>
      </c>
      <c r="AY207" s="43" t="str">
        <f t="array" ref="AY207">INDEX(Dados!$1:$350,MATCH($B207,Dados!$N:$N,0),MATCH(AY$1,Dados!$1:$1,0))</f>
        <v>#N/A</v>
      </c>
      <c r="AZ207" s="43" t="str">
        <f t="array" ref="AZ207">INDEX(Dados!$1:$350,MATCH($B207,Dados!$N:$N,0),MATCH(AZ$1,Dados!$1:$1,0))</f>
        <v>#N/A</v>
      </c>
      <c r="BA207" s="43" t="str">
        <f t="array" ref="BA207">INDEX(Dados!$1:$350,MATCH($B207,Dados!$N:$N,0),MATCH(BA$1,Dados!$1:$1,0))</f>
        <v>#N/A</v>
      </c>
      <c r="BB207" s="43" t="str">
        <f t="array" ref="BB207">INDEX(Dados!$1:$350,MATCH($B207,Dados!$N:$N,0),MATCH(BB$1,Dados!$1:$1,0))</f>
        <v>#N/A</v>
      </c>
      <c r="BC207" s="43" t="str">
        <f t="array" ref="BC207">INDEX(Dados!$1:$350,MATCH($B207,Dados!$N:$N,0),MATCH(BC$1,Dados!$1:$1,0))</f>
        <v>#N/A</v>
      </c>
      <c r="BD207" s="43" t="str">
        <f t="array" ref="BD207">INDEX(Dados!$1:$350,MATCH($B207,Dados!$N:$N,0),MATCH(BD$1,Dados!$1:$1,0))</f>
        <v>#N/A</v>
      </c>
      <c r="BE207" s="43" t="str">
        <f t="array" ref="BE207">INDEX(Dados!$1:$350,MATCH($B207,Dados!$N:$N,0),MATCH(BE$1,Dados!$1:$1,0))</f>
        <v>#N/A</v>
      </c>
      <c r="BF207" s="43" t="str">
        <f t="array" ref="BF207">INDEX(Dados!$1:$350,MATCH($B207,Dados!$N:$N,0),MATCH(BF$1,Dados!$1:$1,0))</f>
        <v>#N/A</v>
      </c>
      <c r="BG207" s="43" t="str">
        <f t="array" ref="BG207">INDEX(Dados!$1:$350,MATCH($B207,Dados!$N:$N,0),MATCH(BG$1,Dados!$1:$1,0))</f>
        <v>#N/A</v>
      </c>
      <c r="BH207" s="43" t="str">
        <f t="array" ref="BH207">INDEX(Dados!$1:$350,MATCH($B207,Dados!$N:$N,0),MATCH(BH$1,Dados!$1:$1,0))</f>
        <v>#N/A</v>
      </c>
      <c r="BI207" s="43" t="str">
        <f t="array" ref="BI207">INDEX(Dados!$1:$350,MATCH($B207,Dados!$N:$N,0),MATCH(BI$1,Dados!$1:$1,0))</f>
        <v>#N/A</v>
      </c>
    </row>
    <row r="208">
      <c r="A208" s="3">
        <v>5.361347582E10</v>
      </c>
      <c r="B208" s="3" t="s">
        <v>2315</v>
      </c>
      <c r="C208" s="3" t="s">
        <v>2314</v>
      </c>
      <c r="D208" s="43">
        <f t="array" ref="D208">INDEX(Dados!$1:$350,MATCH($B208,Dados!$N:$N,0),MATCH(D$1,Dados!$1:$1,0))</f>
        <v>19</v>
      </c>
      <c r="E208" s="44" t="s">
        <v>2562</v>
      </c>
      <c r="F208" s="43" t="s">
        <v>92</v>
      </c>
      <c r="G208" s="43">
        <f t="array" ref="G208">INDEX(Dados!$1:$350,MATCH($B208,Dados!$N:$N,0),MATCH(G$1,Dados!$1:$1,0))</f>
        <v>2023</v>
      </c>
      <c r="H208" s="43">
        <f t="array" ref="H208">INDEX(Dados!$1:$350,MATCH($B208,Dados!$N:$N,0),MATCH(H$1,Dados!$1:$1,0))</f>
        <v>2</v>
      </c>
      <c r="I208" s="43">
        <f t="array" ref="I208">INDEX(Dados!$1:$350,MATCH($B208,Dados!$N:$N,0),MATCH(I$1,Dados!$1:$1,0))</f>
        <v>4</v>
      </c>
      <c r="J208" s="43">
        <f t="array" ref="J208">INDEX(Dados!$1:$350,MATCH($B208,Dados!$N:$N,0),MATCH(J$1,Dados!$1:$1,0))</f>
        <v>1000</v>
      </c>
      <c r="K208" s="43">
        <f t="array" ref="K208">INDEX(Dados!$1:$350,MATCH($B208,Dados!$N:$N,0),MATCH(K$1,Dados!$1:$1,0))</f>
        <v>2</v>
      </c>
      <c r="L208" s="43">
        <f t="array" ref="L208">INDEX(Dados!$1:$350,MATCH($B208,Dados!$N:$N,0),MATCH(L$1,Dados!$1:$1,0))</f>
        <v>5434</v>
      </c>
      <c r="M208" s="43">
        <f t="array" ref="M208">INDEX(Dados!$1:$350,MATCH($B208,Dados!$N:$N,0),MATCH(M$1,Dados!$1:$1,0))</f>
        <v>2</v>
      </c>
      <c r="N208" s="43">
        <f t="array" ref="N208">INDEX(Dados!$1:$350,MATCH($B208,Dados!$N:$N,0),MATCH(N$1,Dados!$1:$1,0))</f>
        <v>0</v>
      </c>
      <c r="O208" s="43">
        <f t="array" ref="O208">INDEX(Dados!$1:$350,MATCH($B208,Dados!$N:$N,0),MATCH(O$1,Dados!$1:$1,0))</f>
        <v>2</v>
      </c>
      <c r="P208" s="43">
        <f t="array" ref="P208">INDEX(Dados!$1:$350,MATCH($B208,Dados!$N:$N,0),MATCH(P$1,Dados!$1:$1,0))</f>
        <v>0</v>
      </c>
      <c r="Q208" s="43">
        <f t="array" ref="Q208">INDEX(Dados!$1:$350,MATCH($B208,Dados!$N:$N,0),MATCH(Q$1,Dados!$1:$1,0))</f>
        <v>2</v>
      </c>
      <c r="R208" s="43">
        <f t="array" ref="R208">INDEX(Dados!$1:$350,MATCH($B208,Dados!$N:$N,0),MATCH(R$1,Dados!$1:$1,0))</f>
        <v>0</v>
      </c>
      <c r="S208" s="43">
        <f t="array" ref="S208">INDEX(Dados!$1:$350,MATCH($B208,Dados!$N:$N,0),MATCH(S$1,Dados!$1:$1,0))</f>
        <v>2</v>
      </c>
      <c r="T208" s="43">
        <f t="array" ref="T208">INDEX(Dados!$1:$350,MATCH($B208,Dados!$N:$N,0),MATCH(T$1,Dados!$1:$1,0))</f>
        <v>0</v>
      </c>
      <c r="U208" s="43">
        <f t="array" ref="U208">INDEX(Dados!$1:$350,MATCH($B208,Dados!$N:$N,0),MATCH(U$1,Dados!$1:$1,0))</f>
        <v>2</v>
      </c>
      <c r="V208" s="43">
        <f t="array" ref="V208">INDEX(Dados!$1:$350,MATCH($B208,Dados!$N:$N,0),MATCH(V$1,Dados!$1:$1,0))</f>
        <v>1096</v>
      </c>
      <c r="W208" s="43">
        <f t="array" ref="W208">INDEX(Dados!$1:$350,MATCH($B208,Dados!$N:$N,0),MATCH(W$1,Dados!$1:$1,0))</f>
        <v>2</v>
      </c>
      <c r="X208" s="43">
        <f t="array" ref="X208">INDEX(Dados!$1:$350,MATCH($B208,Dados!$N:$N,0),MATCH(X$1,Dados!$1:$1,0))</f>
        <v>2</v>
      </c>
      <c r="Y208" s="43">
        <f t="array" ref="Y208">INDEX(Dados!$1:$350,MATCH($B208,Dados!$N:$N,0),MATCH(Y$1,Dados!$1:$1,0))</f>
        <v>2</v>
      </c>
      <c r="Z208" s="43">
        <f t="array" ref="Z208">INDEX(Dados!$1:$350,MATCH($B208,Dados!$N:$N,0),MATCH(Z$1,Dados!$1:$1,0))</f>
        <v>0</v>
      </c>
      <c r="AA208" s="43">
        <f t="array" ref="AA208">INDEX(Dados!$1:$350,MATCH($B208,Dados!$N:$N,0),MATCH(AA$1,Dados!$1:$1,0))</f>
        <v>2</v>
      </c>
      <c r="AB208" s="45">
        <v>0.0</v>
      </c>
      <c r="AC208" s="45">
        <v>2.0</v>
      </c>
      <c r="AD208" s="43">
        <f t="array" ref="AD208">INDEX(Dados!$1:$350,MATCH($B208,Dados!$N:$N,0),MATCH(AD$1,Dados!$1:$1,0))</f>
        <v>100</v>
      </c>
      <c r="AE208" s="43">
        <f t="array" ref="AE208">INDEX(Dados!$1:$350,MATCH($B208,Dados!$N:$N,0),MATCH(AE$1,Dados!$1:$1,0))</f>
        <v>0</v>
      </c>
      <c r="AF208" s="43">
        <f t="array" ref="AF208">INDEX(Dados!$1:$350,MATCH($B208,Dados!$N:$N,0),MATCH(AF$1,Dados!$1:$1,0))</f>
        <v>335</v>
      </c>
      <c r="AG208" s="43">
        <f t="array" ref="AG208">INDEX(Dados!$1:$350,MATCH($B208,Dados!$N:$N,0),MATCH(AG$1,Dados!$1:$1,0))</f>
        <v>2</v>
      </c>
      <c r="AH208" s="43">
        <f t="array" ref="AH208">INDEX(Dados!$1:$350,MATCH($B208,Dados!$N:$N,0),MATCH(AH$1,Dados!$1:$1,0))</f>
        <v>0</v>
      </c>
      <c r="AI208" s="43">
        <f t="array" ref="AI208">INDEX(Dados!$1:$350,MATCH($B208,Dados!$N:$N,0),MATCH(AI$1,Dados!$1:$1,0))</f>
        <v>2</v>
      </c>
      <c r="AJ208" s="43">
        <f t="array" ref="AJ208">INDEX(Dados!$1:$350,MATCH($B208,Dados!$N:$N,0),MATCH(AJ$1,Dados!$1:$1,0))</f>
        <v>1000</v>
      </c>
      <c r="AK208" s="43">
        <f t="array" ref="AK208">INDEX(Dados!$1:$350,MATCH($B208,Dados!$N:$N,0),MATCH(AK$1,Dados!$1:$1,0))</f>
        <v>0</v>
      </c>
      <c r="AL208" s="3">
        <v>0.0</v>
      </c>
      <c r="AM208" s="3">
        <v>2.0</v>
      </c>
      <c r="AN208" s="43">
        <f t="array" ref="AN208">INDEX(Dados!$1:$350,MATCH($B208,Dados!$N:$N,0),MATCH(AN$1,Dados!$1:$1,0))</f>
        <v>0</v>
      </c>
      <c r="AO208" s="43">
        <f t="array" ref="AO208">INDEX(Dados!$1:$350,MATCH($B208,Dados!$N:$N,0),MATCH(AO$1,Dados!$1:$1,0))</f>
        <v>2</v>
      </c>
      <c r="AP208" s="43">
        <f t="array" ref="AP208">INDEX(Dados!$1:$350,MATCH($B208,Dados!$N:$N,0),MATCH(AP$1,Dados!$1:$1,0))</f>
        <v>200</v>
      </c>
      <c r="AQ208" s="43">
        <f t="array" ref="AQ208">INDEX(Dados!$1:$350,MATCH($B208,Dados!$N:$N,0),MATCH(AQ$1,Dados!$1:$1,0))</f>
        <v>0</v>
      </c>
      <c r="AR208" s="43">
        <f t="array" ref="AR208">INDEX(Dados!$1:$350,MATCH($B208,Dados!$N:$N,0),MATCH(AR$1,Dados!$1:$1,0))</f>
        <v>150</v>
      </c>
      <c r="AS208" s="3">
        <v>2.0</v>
      </c>
      <c r="AT208" s="43">
        <f t="array" ref="AT208">INDEX(Dados!$1:$350,MATCH($B208,Dados!$N:$N,0),MATCH(AT$1,Dados!$1:$1,0))</f>
        <v>1850</v>
      </c>
      <c r="AU208" s="43">
        <f t="array" ref="AU208">INDEX(Dados!$1:$350,MATCH($B208,Dados!$N:$N,0),MATCH(AU$1,Dados!$1:$1,0))</f>
        <v>2</v>
      </c>
      <c r="AV208" s="43">
        <f t="array" ref="AV208">INDEX(Dados!$1:$350,MATCH($B208,Dados!$N:$N,0),MATCH(AV$1,Dados!$1:$1,0))</f>
        <v>0</v>
      </c>
      <c r="AW208" s="43">
        <f t="array" ref="AW208">INDEX(Dados!$1:$350,MATCH($B208,Dados!$N:$N,0),MATCH(AW$1,Dados!$1:$1,0))</f>
        <v>2</v>
      </c>
      <c r="AX208" s="43">
        <f t="array" ref="AX208">INDEX(Dados!$1:$350,MATCH($B208,Dados!$N:$N,0),MATCH(AX$1,Dados!$1:$1,0))</f>
        <v>0</v>
      </c>
      <c r="AY208" s="43">
        <f t="array" ref="AY208">INDEX(Dados!$1:$350,MATCH($B208,Dados!$N:$N,0),MATCH(AY$1,Dados!$1:$1,0))</f>
        <v>2</v>
      </c>
      <c r="AZ208" s="43">
        <f t="array" ref="AZ208">INDEX(Dados!$1:$350,MATCH($B208,Dados!$N:$N,0),MATCH(AZ$1,Dados!$1:$1,0))</f>
        <v>310</v>
      </c>
      <c r="BA208" s="43">
        <f t="array" ref="BA208">INDEX(Dados!$1:$350,MATCH($B208,Dados!$N:$N,0),MATCH(BA$1,Dados!$1:$1,0))</f>
        <v>2</v>
      </c>
      <c r="BB208" s="43">
        <f t="array" ref="BB208">INDEX(Dados!$1:$350,MATCH($B208,Dados!$N:$N,0),MATCH(BB$1,Dados!$1:$1,0))</f>
        <v>7</v>
      </c>
      <c r="BC208" s="43">
        <f t="array" ref="BC208">INDEX(Dados!$1:$350,MATCH($B208,Dados!$N:$N,0),MATCH(BC$1,Dados!$1:$1,0))</f>
        <v>7</v>
      </c>
      <c r="BD208" s="43">
        <f t="array" ref="BD208">INDEX(Dados!$1:$350,MATCH($B208,Dados!$N:$N,0),MATCH(BD$1,Dados!$1:$1,0))</f>
        <v>1</v>
      </c>
      <c r="BE208" s="43">
        <f t="array" ref="BE208">INDEX(Dados!$1:$350,MATCH($B208,Dados!$N:$N,0),MATCH(BE$1,Dados!$1:$1,0))</f>
        <v>0</v>
      </c>
      <c r="BF208" s="43">
        <f t="array" ref="BF208">INDEX(Dados!$1:$350,MATCH($B208,Dados!$N:$N,0),MATCH(BF$1,Dados!$1:$1,0))</f>
        <v>0</v>
      </c>
      <c r="BG208" s="43">
        <f t="array" ref="BG208">INDEX(Dados!$1:$350,MATCH($B208,Dados!$N:$N,0),MATCH(BG$1,Dados!$1:$1,0))</f>
        <v>1</v>
      </c>
      <c r="BH208" s="43">
        <f t="array" ref="BH208">INDEX(Dados!$1:$350,MATCH($B208,Dados!$N:$N,0),MATCH(BH$1,Dados!$1:$1,0))</f>
        <v>2</v>
      </c>
      <c r="BI208" s="43">
        <f t="array" ref="BI208">INDEX(Dados!$1:$350,MATCH($B208,Dados!$N:$N,0),MATCH(BI$1,Dados!$1:$1,0))</f>
        <v>2</v>
      </c>
    </row>
    <row r="209">
      <c r="A209" s="3">
        <v>4.6317348847E10</v>
      </c>
      <c r="B209" s="3" t="s">
        <v>729</v>
      </c>
      <c r="C209" s="3" t="s">
        <v>728</v>
      </c>
      <c r="D209" s="43">
        <f t="array" ref="D209">INDEX(Dados!$1:$350,MATCH($B209,Dados!$N:$N,0),MATCH(D$1,Dados!$1:$1,0))</f>
        <v>26</v>
      </c>
      <c r="E209" s="44" t="s">
        <v>2562</v>
      </c>
      <c r="F209" s="43" t="s">
        <v>92</v>
      </c>
      <c r="G209" s="43">
        <f t="array" ref="G209">INDEX(Dados!$1:$350,MATCH($B209,Dados!$N:$N,0),MATCH(G$1,Dados!$1:$1,0))</f>
        <v>2023</v>
      </c>
      <c r="H209" s="43">
        <f t="array" ref="H209">INDEX(Dados!$1:$350,MATCH($B209,Dados!$N:$N,0),MATCH(H$1,Dados!$1:$1,0))</f>
        <v>4</v>
      </c>
      <c r="I209" s="43">
        <f t="array" ref="I209">INDEX(Dados!$1:$350,MATCH($B209,Dados!$N:$N,0),MATCH(I$1,Dados!$1:$1,0))</f>
        <v>8</v>
      </c>
      <c r="J209" s="43">
        <f t="array" ref="J209">INDEX(Dados!$1:$350,MATCH($B209,Dados!$N:$N,0),MATCH(J$1,Dados!$1:$1,0))</f>
        <v>2580</v>
      </c>
      <c r="K209" s="43">
        <f t="array" ref="K209">INDEX(Dados!$1:$350,MATCH($B209,Dados!$N:$N,0),MATCH(K$1,Dados!$1:$1,0))</f>
        <v>2</v>
      </c>
      <c r="L209" s="43">
        <f t="array" ref="L209">INDEX(Dados!$1:$350,MATCH($B209,Dados!$N:$N,0),MATCH(L$1,Dados!$1:$1,0))</f>
        <v>2500</v>
      </c>
      <c r="M209" s="43">
        <f t="array" ref="M209">INDEX(Dados!$1:$350,MATCH($B209,Dados!$N:$N,0),MATCH(M$1,Dados!$1:$1,0))</f>
        <v>2</v>
      </c>
      <c r="N209" s="43">
        <f t="array" ref="N209">INDEX(Dados!$1:$350,MATCH($B209,Dados!$N:$N,0),MATCH(N$1,Dados!$1:$1,0))</f>
        <v>0</v>
      </c>
      <c r="O209" s="43">
        <f t="array" ref="O209">INDEX(Dados!$1:$350,MATCH($B209,Dados!$N:$N,0),MATCH(O$1,Dados!$1:$1,0))</f>
        <v>2</v>
      </c>
      <c r="P209" s="43">
        <f t="array" ref="P209">INDEX(Dados!$1:$350,MATCH($B209,Dados!$N:$N,0),MATCH(P$1,Dados!$1:$1,0))</f>
        <v>0</v>
      </c>
      <c r="Q209" s="43">
        <f t="array" ref="Q209">INDEX(Dados!$1:$350,MATCH($B209,Dados!$N:$N,0),MATCH(Q$1,Dados!$1:$1,0))</f>
        <v>2</v>
      </c>
      <c r="R209" s="43">
        <f t="array" ref="R209">INDEX(Dados!$1:$350,MATCH($B209,Dados!$N:$N,0),MATCH(R$1,Dados!$1:$1,0))</f>
        <v>0</v>
      </c>
      <c r="S209" s="43">
        <f t="array" ref="S209">INDEX(Dados!$1:$350,MATCH($B209,Dados!$N:$N,0),MATCH(S$1,Dados!$1:$1,0))</f>
        <v>2</v>
      </c>
      <c r="T209" s="43">
        <f t="array" ref="T209">INDEX(Dados!$1:$350,MATCH($B209,Dados!$N:$N,0),MATCH(T$1,Dados!$1:$1,0))</f>
        <v>0</v>
      </c>
      <c r="U209" s="43">
        <f t="array" ref="U209">INDEX(Dados!$1:$350,MATCH($B209,Dados!$N:$N,0),MATCH(U$1,Dados!$1:$1,0))</f>
        <v>2</v>
      </c>
      <c r="V209" s="43">
        <f t="array" ref="V209">INDEX(Dados!$1:$350,MATCH($B209,Dados!$N:$N,0),MATCH(V$1,Dados!$1:$1,0))</f>
        <v>0</v>
      </c>
      <c r="W209" s="43">
        <f t="array" ref="W209">INDEX(Dados!$1:$350,MATCH($B209,Dados!$N:$N,0),MATCH(W$1,Dados!$1:$1,0))</f>
        <v>2</v>
      </c>
      <c r="X209" s="43">
        <f t="array" ref="X209">INDEX(Dados!$1:$350,MATCH($B209,Dados!$N:$N,0),MATCH(X$1,Dados!$1:$1,0))</f>
        <v>1</v>
      </c>
      <c r="Y209" s="43">
        <f t="array" ref="Y209">INDEX(Dados!$1:$350,MATCH($B209,Dados!$N:$N,0),MATCH(Y$1,Dados!$1:$1,0))</f>
        <v>2</v>
      </c>
      <c r="Z209" s="43">
        <f t="array" ref="Z209">INDEX(Dados!$1:$350,MATCH($B209,Dados!$N:$N,0),MATCH(Z$1,Dados!$1:$1,0))</f>
        <v>0</v>
      </c>
      <c r="AA209" s="43">
        <f t="array" ref="AA209">INDEX(Dados!$1:$350,MATCH($B209,Dados!$N:$N,0),MATCH(AA$1,Dados!$1:$1,0))</f>
        <v>2</v>
      </c>
      <c r="AB209" s="45">
        <v>0.0</v>
      </c>
      <c r="AC209" s="45">
        <v>2.0</v>
      </c>
      <c r="AD209" s="43">
        <f t="array" ref="AD209">INDEX(Dados!$1:$350,MATCH($B209,Dados!$N:$N,0),MATCH(AD$1,Dados!$1:$1,0))</f>
        <v>136</v>
      </c>
      <c r="AE209" s="43">
        <f t="array" ref="AE209">INDEX(Dados!$1:$350,MATCH($B209,Dados!$N:$N,0),MATCH(AE$1,Dados!$1:$1,0))</f>
        <v>2</v>
      </c>
      <c r="AF209" s="43">
        <f t="array" ref="AF209">INDEX(Dados!$1:$350,MATCH($B209,Dados!$N:$N,0),MATCH(AF$1,Dados!$1:$1,0))</f>
        <v>100</v>
      </c>
      <c r="AG209" s="43">
        <f t="array" ref="AG209">INDEX(Dados!$1:$350,MATCH($B209,Dados!$N:$N,0),MATCH(AG$1,Dados!$1:$1,0))</f>
        <v>0</v>
      </c>
      <c r="AH209" s="43">
        <f t="array" ref="AH209">INDEX(Dados!$1:$350,MATCH($B209,Dados!$N:$N,0),MATCH(AH$1,Dados!$1:$1,0))</f>
        <v>1192</v>
      </c>
      <c r="AI209" s="43">
        <f t="array" ref="AI209">INDEX(Dados!$1:$350,MATCH($B209,Dados!$N:$N,0),MATCH(AI$1,Dados!$1:$1,0))</f>
        <v>2</v>
      </c>
      <c r="AJ209" s="43">
        <f t="array" ref="AJ209">INDEX(Dados!$1:$350,MATCH($B209,Dados!$N:$N,0),MATCH(AJ$1,Dados!$1:$1,0))</f>
        <v>0</v>
      </c>
      <c r="AK209" s="43">
        <f t="array" ref="AK209">INDEX(Dados!$1:$350,MATCH($B209,Dados!$N:$N,0),MATCH(AK$1,Dados!$1:$1,0))</f>
        <v>2</v>
      </c>
      <c r="AL209" s="3">
        <v>0.0</v>
      </c>
      <c r="AM209" s="3">
        <v>2.0</v>
      </c>
      <c r="AN209" s="43">
        <f t="array" ref="AN209">INDEX(Dados!$1:$350,MATCH($B209,Dados!$N:$N,0),MATCH(AN$1,Dados!$1:$1,0))</f>
        <v>100</v>
      </c>
      <c r="AO209" s="43">
        <f t="array" ref="AO209">INDEX(Dados!$1:$350,MATCH($B209,Dados!$N:$N,0),MATCH(AO$1,Dados!$1:$1,0))</f>
        <v>0</v>
      </c>
      <c r="AP209" s="43">
        <f t="array" ref="AP209">INDEX(Dados!$1:$350,MATCH($B209,Dados!$N:$N,0),MATCH(AP$1,Dados!$1:$1,0))</f>
        <v>0</v>
      </c>
      <c r="AQ209" s="43">
        <f t="array" ref="AQ209">INDEX(Dados!$1:$350,MATCH($B209,Dados!$N:$N,0),MATCH(AQ$1,Dados!$1:$1,0))</f>
        <v>2</v>
      </c>
      <c r="AR209" s="43">
        <f t="array" ref="AR209">INDEX(Dados!$1:$350,MATCH($B209,Dados!$N:$N,0),MATCH(AR$1,Dados!$1:$1,0))</f>
        <v>40</v>
      </c>
      <c r="AS209" s="3">
        <v>2.0</v>
      </c>
      <c r="AT209" s="43">
        <f t="array" ref="AT209">INDEX(Dados!$1:$350,MATCH($B209,Dados!$N:$N,0),MATCH(AT$1,Dados!$1:$1,0))</f>
        <v>0</v>
      </c>
      <c r="AU209" s="43">
        <f t="array" ref="AU209">INDEX(Dados!$1:$350,MATCH($B209,Dados!$N:$N,0),MATCH(AU$1,Dados!$1:$1,0))</f>
        <v>2</v>
      </c>
      <c r="AV209" s="43">
        <f t="array" ref="AV209">INDEX(Dados!$1:$350,MATCH($B209,Dados!$N:$N,0),MATCH(AV$1,Dados!$1:$1,0))</f>
        <v>0</v>
      </c>
      <c r="AW209" s="43">
        <f t="array" ref="AW209">INDEX(Dados!$1:$350,MATCH($B209,Dados!$N:$N,0),MATCH(AW$1,Dados!$1:$1,0))</f>
        <v>2</v>
      </c>
      <c r="AX209" s="43">
        <f t="array" ref="AX209">INDEX(Dados!$1:$350,MATCH($B209,Dados!$N:$N,0),MATCH(AX$1,Dados!$1:$1,0))</f>
        <v>0</v>
      </c>
      <c r="AY209" s="43">
        <f t="array" ref="AY209">INDEX(Dados!$1:$350,MATCH($B209,Dados!$N:$N,0),MATCH(AY$1,Dados!$1:$1,0))</f>
        <v>2</v>
      </c>
      <c r="AZ209" s="43">
        <f t="array" ref="AZ209">INDEX(Dados!$1:$350,MATCH($B209,Dados!$N:$N,0),MATCH(AZ$1,Dados!$1:$1,0))</f>
        <v>0</v>
      </c>
      <c r="BA209" s="43">
        <f t="array" ref="BA209">INDEX(Dados!$1:$350,MATCH($B209,Dados!$N:$N,0),MATCH(BA$1,Dados!$1:$1,0))</f>
        <v>2</v>
      </c>
      <c r="BB209" s="43">
        <f t="array" ref="BB209">INDEX(Dados!$1:$350,MATCH($B209,Dados!$N:$N,0),MATCH(BB$1,Dados!$1:$1,0))</f>
        <v>2</v>
      </c>
      <c r="BC209" s="43">
        <f t="array" ref="BC209">INDEX(Dados!$1:$350,MATCH($B209,Dados!$N:$N,0),MATCH(BC$1,Dados!$1:$1,0))</f>
        <v>2</v>
      </c>
      <c r="BD209" s="43">
        <f t="array" ref="BD209">INDEX(Dados!$1:$350,MATCH($B209,Dados!$N:$N,0),MATCH(BD$1,Dados!$1:$1,0))</f>
        <v>1</v>
      </c>
      <c r="BE209" s="43">
        <f t="array" ref="BE209">INDEX(Dados!$1:$350,MATCH($B209,Dados!$N:$N,0),MATCH(BE$1,Dados!$1:$1,0))</f>
        <v>0</v>
      </c>
      <c r="BF209" s="43">
        <f t="array" ref="BF209">INDEX(Dados!$1:$350,MATCH($B209,Dados!$N:$N,0),MATCH(BF$1,Dados!$1:$1,0))</f>
        <v>1</v>
      </c>
      <c r="BG209" s="43">
        <f t="array" ref="BG209">INDEX(Dados!$1:$350,MATCH($B209,Dados!$N:$N,0),MATCH(BG$1,Dados!$1:$1,0))</f>
        <v>1</v>
      </c>
      <c r="BH209" s="43">
        <f t="array" ref="BH209">INDEX(Dados!$1:$350,MATCH($B209,Dados!$N:$N,0),MATCH(BH$1,Dados!$1:$1,0))</f>
        <v>2</v>
      </c>
      <c r="BI209" s="43">
        <f t="array" ref="BI209">INDEX(Dados!$1:$350,MATCH($B209,Dados!$N:$N,0),MATCH(BI$1,Dados!$1:$1,0))</f>
        <v>1</v>
      </c>
    </row>
    <row r="210">
      <c r="A210" s="3">
        <v>1.1638309507E10</v>
      </c>
      <c r="B210" s="3" t="s">
        <v>1008</v>
      </c>
      <c r="C210" s="3" t="s">
        <v>1007</v>
      </c>
      <c r="D210" s="43">
        <f t="array" ref="D210">INDEX(Dados!$1:$350,MATCH($B210,Dados!$N:$N,0),MATCH(D$1,Dados!$1:$1,0))</f>
        <v>19</v>
      </c>
      <c r="E210" s="44" t="s">
        <v>2562</v>
      </c>
      <c r="F210" s="43" t="s">
        <v>92</v>
      </c>
      <c r="G210" s="43">
        <f t="array" ref="G210">INDEX(Dados!$1:$350,MATCH($B210,Dados!$N:$N,0),MATCH(G$1,Dados!$1:$1,0))</f>
        <v>2023</v>
      </c>
      <c r="H210" s="43">
        <f t="array" ref="H210">INDEX(Dados!$1:$350,MATCH($B210,Dados!$N:$N,0),MATCH(H$1,Dados!$1:$1,0))</f>
        <v>1</v>
      </c>
      <c r="I210" s="43">
        <f t="array" ref="I210">INDEX(Dados!$1:$350,MATCH($B210,Dados!$N:$N,0),MATCH(I$1,Dados!$1:$1,0))</f>
        <v>2</v>
      </c>
      <c r="J210" s="43">
        <f t="array" ref="J210">INDEX(Dados!$1:$350,MATCH($B210,Dados!$N:$N,0),MATCH(J$1,Dados!$1:$1,0))</f>
        <v>1400</v>
      </c>
      <c r="K210" s="43">
        <f t="array" ref="K210">INDEX(Dados!$1:$350,MATCH($B210,Dados!$N:$N,0),MATCH(K$1,Dados!$1:$1,0))</f>
        <v>2</v>
      </c>
      <c r="L210" s="43">
        <f t="array" ref="L210">INDEX(Dados!$1:$350,MATCH($B210,Dados!$N:$N,0),MATCH(L$1,Dados!$1:$1,0))</f>
        <v>0</v>
      </c>
      <c r="M210" s="43">
        <f t="array" ref="M210">INDEX(Dados!$1:$350,MATCH($B210,Dados!$N:$N,0),MATCH(M$1,Dados!$1:$1,0))</f>
        <v>2</v>
      </c>
      <c r="N210" s="43">
        <f t="array" ref="N210">INDEX(Dados!$1:$350,MATCH($B210,Dados!$N:$N,0),MATCH(N$1,Dados!$1:$1,0))</f>
        <v>2718</v>
      </c>
      <c r="O210" s="43">
        <f t="array" ref="O210">INDEX(Dados!$1:$350,MATCH($B210,Dados!$N:$N,0),MATCH(O$1,Dados!$1:$1,0))</f>
        <v>2</v>
      </c>
      <c r="P210" s="43">
        <f t="array" ref="P210">INDEX(Dados!$1:$350,MATCH($B210,Dados!$N:$N,0),MATCH(P$1,Dados!$1:$1,0))</f>
        <v>0</v>
      </c>
      <c r="Q210" s="43">
        <f t="array" ref="Q210">INDEX(Dados!$1:$350,MATCH($B210,Dados!$N:$N,0),MATCH(Q$1,Dados!$1:$1,0))</f>
        <v>2</v>
      </c>
      <c r="R210" s="43">
        <f t="array" ref="R210">INDEX(Dados!$1:$350,MATCH($B210,Dados!$N:$N,0),MATCH(R$1,Dados!$1:$1,0))</f>
        <v>0</v>
      </c>
      <c r="S210" s="43">
        <f t="array" ref="S210">INDEX(Dados!$1:$350,MATCH($B210,Dados!$N:$N,0),MATCH(S$1,Dados!$1:$1,0))</f>
        <v>2</v>
      </c>
      <c r="T210" s="43">
        <f t="array" ref="T210">INDEX(Dados!$1:$350,MATCH($B210,Dados!$N:$N,0),MATCH(T$1,Dados!$1:$1,0))</f>
        <v>0</v>
      </c>
      <c r="U210" s="43">
        <f t="array" ref="U210">INDEX(Dados!$1:$350,MATCH($B210,Dados!$N:$N,0),MATCH(U$1,Dados!$1:$1,0))</f>
        <v>2</v>
      </c>
      <c r="V210" s="43">
        <f t="array" ref="V210">INDEX(Dados!$1:$350,MATCH($B210,Dados!$N:$N,0),MATCH(V$1,Dados!$1:$1,0))</f>
        <v>0</v>
      </c>
      <c r="W210" s="43">
        <f t="array" ref="W210">INDEX(Dados!$1:$350,MATCH($B210,Dados!$N:$N,0),MATCH(W$1,Dados!$1:$1,0))</f>
        <v>2</v>
      </c>
      <c r="X210" s="43">
        <f t="array" ref="X210">INDEX(Dados!$1:$350,MATCH($B210,Dados!$N:$N,0),MATCH(X$1,Dados!$1:$1,0))</f>
        <v>2</v>
      </c>
      <c r="Y210" s="43">
        <f t="array" ref="Y210">INDEX(Dados!$1:$350,MATCH($B210,Dados!$N:$N,0),MATCH(Y$1,Dados!$1:$1,0))</f>
        <v>1</v>
      </c>
      <c r="Z210" s="43">
        <f t="array" ref="Z210">INDEX(Dados!$1:$350,MATCH($B210,Dados!$N:$N,0),MATCH(Z$1,Dados!$1:$1,0))</f>
        <v>0</v>
      </c>
      <c r="AA210" s="43">
        <f t="array" ref="AA210">INDEX(Dados!$1:$350,MATCH($B210,Dados!$N:$N,0),MATCH(AA$1,Dados!$1:$1,0))</f>
        <v>2</v>
      </c>
      <c r="AB210" s="45">
        <v>0.0</v>
      </c>
      <c r="AC210" s="45">
        <v>2.0</v>
      </c>
      <c r="AD210" s="43">
        <f t="array" ref="AD210">INDEX(Dados!$1:$350,MATCH($B210,Dados!$N:$N,0),MATCH(AD$1,Dados!$1:$1,0))</f>
        <v>141</v>
      </c>
      <c r="AE210" s="43">
        <f t="array" ref="AE210">INDEX(Dados!$1:$350,MATCH($B210,Dados!$N:$N,0),MATCH(AE$1,Dados!$1:$1,0))</f>
        <v>2</v>
      </c>
      <c r="AF210" s="43">
        <f t="array" ref="AF210">INDEX(Dados!$1:$350,MATCH($B210,Dados!$N:$N,0),MATCH(AF$1,Dados!$1:$1,0))</f>
        <v>100</v>
      </c>
      <c r="AG210" s="43">
        <f t="array" ref="AG210">INDEX(Dados!$1:$350,MATCH($B210,Dados!$N:$N,0),MATCH(AG$1,Dados!$1:$1,0))</f>
        <v>0</v>
      </c>
      <c r="AH210" s="43">
        <f t="array" ref="AH210">INDEX(Dados!$1:$350,MATCH($B210,Dados!$N:$N,0),MATCH(AH$1,Dados!$1:$1,0))</f>
        <v>0</v>
      </c>
      <c r="AI210" s="43">
        <f t="array" ref="AI210">INDEX(Dados!$1:$350,MATCH($B210,Dados!$N:$N,0),MATCH(AI$1,Dados!$1:$1,0))</f>
        <v>2</v>
      </c>
      <c r="AJ210" s="43">
        <f t="array" ref="AJ210">INDEX(Dados!$1:$350,MATCH($B210,Dados!$N:$N,0),MATCH(AJ$1,Dados!$1:$1,0))</f>
        <v>0</v>
      </c>
      <c r="AK210" s="43">
        <f t="array" ref="AK210">INDEX(Dados!$1:$350,MATCH($B210,Dados!$N:$N,0),MATCH(AK$1,Dados!$1:$1,0))</f>
        <v>2</v>
      </c>
      <c r="AL210" s="3">
        <v>0.0</v>
      </c>
      <c r="AM210" s="3">
        <v>2.0</v>
      </c>
      <c r="AN210" s="43">
        <f t="array" ref="AN210">INDEX(Dados!$1:$350,MATCH($B210,Dados!$N:$N,0),MATCH(AN$1,Dados!$1:$1,0))</f>
        <v>136</v>
      </c>
      <c r="AO210" s="43">
        <f t="array" ref="AO210">INDEX(Dados!$1:$350,MATCH($B210,Dados!$N:$N,0),MATCH(AO$1,Dados!$1:$1,0))</f>
        <v>1</v>
      </c>
      <c r="AP210" s="43">
        <f t="array" ref="AP210">INDEX(Dados!$1:$350,MATCH($B210,Dados!$N:$N,0),MATCH(AP$1,Dados!$1:$1,0))</f>
        <v>0</v>
      </c>
      <c r="AQ210" s="43">
        <f t="array" ref="AQ210">INDEX(Dados!$1:$350,MATCH($B210,Dados!$N:$N,0),MATCH(AQ$1,Dados!$1:$1,0))</f>
        <v>2</v>
      </c>
      <c r="AR210" s="43">
        <f t="array" ref="AR210">INDEX(Dados!$1:$350,MATCH($B210,Dados!$N:$N,0),MATCH(AR$1,Dados!$1:$1,0))</f>
        <v>400</v>
      </c>
      <c r="AS210" s="3">
        <v>2.0</v>
      </c>
      <c r="AT210" s="43">
        <f t="array" ref="AT210">INDEX(Dados!$1:$350,MATCH($B210,Dados!$N:$N,0),MATCH(AT$1,Dados!$1:$1,0))</f>
        <v>0</v>
      </c>
      <c r="AU210" s="43">
        <f t="array" ref="AU210">INDEX(Dados!$1:$350,MATCH($B210,Dados!$N:$N,0),MATCH(AU$1,Dados!$1:$1,0))</f>
        <v>2</v>
      </c>
      <c r="AV210" s="43">
        <f t="array" ref="AV210">INDEX(Dados!$1:$350,MATCH($B210,Dados!$N:$N,0),MATCH(AV$1,Dados!$1:$1,0))</f>
        <v>41</v>
      </c>
      <c r="AW210" s="43">
        <f t="array" ref="AW210">INDEX(Dados!$1:$350,MATCH($B210,Dados!$N:$N,0),MATCH(AW$1,Dados!$1:$1,0))</f>
        <v>2</v>
      </c>
      <c r="AX210" s="43">
        <f t="array" ref="AX210">INDEX(Dados!$1:$350,MATCH($B210,Dados!$N:$N,0),MATCH(AX$1,Dados!$1:$1,0))</f>
        <v>2000</v>
      </c>
      <c r="AY210" s="43">
        <f t="array" ref="AY210">INDEX(Dados!$1:$350,MATCH($B210,Dados!$N:$N,0),MATCH(AY$1,Dados!$1:$1,0))</f>
        <v>0</v>
      </c>
      <c r="AZ210" s="43">
        <f t="array" ref="AZ210">INDEX(Dados!$1:$350,MATCH($B210,Dados!$N:$N,0),MATCH(AZ$1,Dados!$1:$1,0))</f>
        <v>200</v>
      </c>
      <c r="BA210" s="43">
        <f t="array" ref="BA210">INDEX(Dados!$1:$350,MATCH($B210,Dados!$N:$N,0),MATCH(BA$1,Dados!$1:$1,0))</f>
        <v>0</v>
      </c>
      <c r="BB210" s="43">
        <f t="array" ref="BB210">INDEX(Dados!$1:$350,MATCH($B210,Dados!$N:$N,0),MATCH(BB$1,Dados!$1:$1,0))</f>
        <v>5</v>
      </c>
      <c r="BC210" s="43">
        <f t="array" ref="BC210">INDEX(Dados!$1:$350,MATCH($B210,Dados!$N:$N,0),MATCH(BC$1,Dados!$1:$1,0))</f>
        <v>5</v>
      </c>
      <c r="BD210" s="43">
        <f t="array" ref="BD210">INDEX(Dados!$1:$350,MATCH($B210,Dados!$N:$N,0),MATCH(BD$1,Dados!$1:$1,0))</f>
        <v>1</v>
      </c>
      <c r="BE210" s="43">
        <f t="array" ref="BE210">INDEX(Dados!$1:$350,MATCH($B210,Dados!$N:$N,0),MATCH(BE$1,Dados!$1:$1,0))</f>
        <v>0</v>
      </c>
      <c r="BF210" s="43">
        <f t="array" ref="BF210">INDEX(Dados!$1:$350,MATCH($B210,Dados!$N:$N,0),MATCH(BF$1,Dados!$1:$1,0))</f>
        <v>0</v>
      </c>
      <c r="BG210" s="43">
        <f t="array" ref="BG210">INDEX(Dados!$1:$350,MATCH($B210,Dados!$N:$N,0),MATCH(BG$1,Dados!$1:$1,0))</f>
        <v>0</v>
      </c>
      <c r="BH210" s="43">
        <f t="array" ref="BH210">INDEX(Dados!$1:$350,MATCH($B210,Dados!$N:$N,0),MATCH(BH$1,Dados!$1:$1,0))</f>
        <v>2</v>
      </c>
      <c r="BI210" s="43">
        <f t="array" ref="BI210">INDEX(Dados!$1:$350,MATCH($B210,Dados!$N:$N,0),MATCH(BI$1,Dados!$1:$1,0))</f>
        <v>2</v>
      </c>
    </row>
    <row r="211">
      <c r="A211" s="3">
        <v>4.5966525897E10</v>
      </c>
      <c r="B211" s="3" t="s">
        <v>1536</v>
      </c>
      <c r="C211" s="3" t="s">
        <v>1535</v>
      </c>
      <c r="D211" s="43">
        <f t="array" ref="D211">INDEX(Dados!$1:$350,MATCH($B211,Dados!$N:$N,0),MATCH(D$1,Dados!$1:$1,0))</f>
        <v>24</v>
      </c>
      <c r="E211" s="44" t="s">
        <v>2562</v>
      </c>
      <c r="F211" s="43" t="s">
        <v>92</v>
      </c>
      <c r="G211" s="43">
        <f t="array" ref="G211">INDEX(Dados!$1:$350,MATCH($B211,Dados!$N:$N,0),MATCH(G$1,Dados!$1:$1,0))</f>
        <v>2022</v>
      </c>
      <c r="H211" s="43">
        <f t="array" ref="H211">INDEX(Dados!$1:$350,MATCH($B211,Dados!$N:$N,0),MATCH(H$1,Dados!$1:$1,0))</f>
        <v>3</v>
      </c>
      <c r="I211" s="43">
        <f t="array" ref="I211">INDEX(Dados!$1:$350,MATCH($B211,Dados!$N:$N,0),MATCH(I$1,Dados!$1:$1,0))</f>
        <v>6</v>
      </c>
      <c r="J211" s="43">
        <f t="array" ref="J211">INDEX(Dados!$1:$350,MATCH($B211,Dados!$N:$N,0),MATCH(J$1,Dados!$1:$1,0))</f>
        <v>1490</v>
      </c>
      <c r="K211" s="43">
        <f t="array" ref="K211">INDEX(Dados!$1:$350,MATCH($B211,Dados!$N:$N,0),MATCH(K$1,Dados!$1:$1,0))</f>
        <v>2</v>
      </c>
      <c r="L211" s="43">
        <f t="array" ref="L211">INDEX(Dados!$1:$350,MATCH($B211,Dados!$N:$N,0),MATCH(L$1,Dados!$1:$1,0))</f>
        <v>5335</v>
      </c>
      <c r="M211" s="43">
        <f t="array" ref="M211">INDEX(Dados!$1:$350,MATCH($B211,Dados!$N:$N,0),MATCH(M$1,Dados!$1:$1,0))</f>
        <v>2</v>
      </c>
      <c r="N211" s="43">
        <f t="array" ref="N211">INDEX(Dados!$1:$350,MATCH($B211,Dados!$N:$N,0),MATCH(N$1,Dados!$1:$1,0))</f>
        <v>3811</v>
      </c>
      <c r="O211" s="43">
        <f t="array" ref="O211">INDEX(Dados!$1:$350,MATCH($B211,Dados!$N:$N,0),MATCH(O$1,Dados!$1:$1,0))</f>
        <v>2</v>
      </c>
      <c r="P211" s="43">
        <f t="array" ref="P211">INDEX(Dados!$1:$350,MATCH($B211,Dados!$N:$N,0),MATCH(P$1,Dados!$1:$1,0))</f>
        <v>0</v>
      </c>
      <c r="Q211" s="43">
        <f t="array" ref="Q211">INDEX(Dados!$1:$350,MATCH($B211,Dados!$N:$N,0),MATCH(Q$1,Dados!$1:$1,0))</f>
        <v>2</v>
      </c>
      <c r="R211" s="43">
        <f t="array" ref="R211">INDEX(Dados!$1:$350,MATCH($B211,Dados!$N:$N,0),MATCH(R$1,Dados!$1:$1,0))</f>
        <v>0</v>
      </c>
      <c r="S211" s="43">
        <f t="array" ref="S211">INDEX(Dados!$1:$350,MATCH($B211,Dados!$N:$N,0),MATCH(S$1,Dados!$1:$1,0))</f>
        <v>2</v>
      </c>
      <c r="T211" s="43">
        <f t="array" ref="T211">INDEX(Dados!$1:$350,MATCH($B211,Dados!$N:$N,0),MATCH(T$1,Dados!$1:$1,0))</f>
        <v>0</v>
      </c>
      <c r="U211" s="43">
        <f t="array" ref="U211">INDEX(Dados!$1:$350,MATCH($B211,Dados!$N:$N,0),MATCH(U$1,Dados!$1:$1,0))</f>
        <v>2</v>
      </c>
      <c r="V211" s="43">
        <f t="array" ref="V211">INDEX(Dados!$1:$350,MATCH($B211,Dados!$N:$N,0),MATCH(V$1,Dados!$1:$1,0))</f>
        <v>0</v>
      </c>
      <c r="W211" s="43">
        <f t="array" ref="W211">INDEX(Dados!$1:$350,MATCH($B211,Dados!$N:$N,0),MATCH(W$1,Dados!$1:$1,0))</f>
        <v>2</v>
      </c>
      <c r="X211" s="43">
        <f t="array" ref="X211">INDEX(Dados!$1:$350,MATCH($B211,Dados!$N:$N,0),MATCH(X$1,Dados!$1:$1,0))</f>
        <v>1</v>
      </c>
      <c r="Y211" s="43">
        <f t="array" ref="Y211">INDEX(Dados!$1:$350,MATCH($B211,Dados!$N:$N,0),MATCH(Y$1,Dados!$1:$1,0))</f>
        <v>2</v>
      </c>
      <c r="Z211" s="43">
        <f t="array" ref="Z211">INDEX(Dados!$1:$350,MATCH($B211,Dados!$N:$N,0),MATCH(Z$1,Dados!$1:$1,0))</f>
        <v>0</v>
      </c>
      <c r="AA211" s="43">
        <f t="array" ref="AA211">INDEX(Dados!$1:$350,MATCH($B211,Dados!$N:$N,0),MATCH(AA$1,Dados!$1:$1,0))</f>
        <v>2</v>
      </c>
      <c r="AB211" s="45">
        <v>0.0</v>
      </c>
      <c r="AC211" s="45">
        <v>2.0</v>
      </c>
      <c r="AD211" s="43">
        <f t="array" ref="AD211">INDEX(Dados!$1:$350,MATCH($B211,Dados!$N:$N,0),MATCH(AD$1,Dados!$1:$1,0))</f>
        <v>146</v>
      </c>
      <c r="AE211" s="43">
        <f t="array" ref="AE211">INDEX(Dados!$1:$350,MATCH($B211,Dados!$N:$N,0),MATCH(AE$1,Dados!$1:$1,0))</f>
        <v>2</v>
      </c>
      <c r="AF211" s="43">
        <f t="array" ref="AF211">INDEX(Dados!$1:$350,MATCH($B211,Dados!$N:$N,0),MATCH(AF$1,Dados!$1:$1,0))</f>
        <v>241</v>
      </c>
      <c r="AG211" s="43">
        <f t="array" ref="AG211">INDEX(Dados!$1:$350,MATCH($B211,Dados!$N:$N,0),MATCH(AG$1,Dados!$1:$1,0))</f>
        <v>2</v>
      </c>
      <c r="AH211" s="43">
        <f t="array" ref="AH211">INDEX(Dados!$1:$350,MATCH($B211,Dados!$N:$N,0),MATCH(AH$1,Dados!$1:$1,0))</f>
        <v>514</v>
      </c>
      <c r="AI211" s="43">
        <f t="array" ref="AI211">INDEX(Dados!$1:$350,MATCH($B211,Dados!$N:$N,0),MATCH(AI$1,Dados!$1:$1,0))</f>
        <v>2</v>
      </c>
      <c r="AJ211" s="43">
        <f t="array" ref="AJ211">INDEX(Dados!$1:$350,MATCH($B211,Dados!$N:$N,0),MATCH(AJ$1,Dados!$1:$1,0))</f>
        <v>205</v>
      </c>
      <c r="AK211" s="43">
        <f t="array" ref="AK211">INDEX(Dados!$1:$350,MATCH($B211,Dados!$N:$N,0),MATCH(AK$1,Dados!$1:$1,0))</f>
        <v>2</v>
      </c>
      <c r="AL211" s="3">
        <v>0.0</v>
      </c>
      <c r="AM211" s="3">
        <v>2.0</v>
      </c>
      <c r="AN211" s="43">
        <f t="array" ref="AN211">INDEX(Dados!$1:$350,MATCH($B211,Dados!$N:$N,0),MATCH(AN$1,Dados!$1:$1,0))</f>
        <v>0</v>
      </c>
      <c r="AO211" s="43">
        <f t="array" ref="AO211">INDEX(Dados!$1:$350,MATCH($B211,Dados!$N:$N,0),MATCH(AO$1,Dados!$1:$1,0))</f>
        <v>2</v>
      </c>
      <c r="AP211" s="43">
        <f t="array" ref="AP211">INDEX(Dados!$1:$350,MATCH($B211,Dados!$N:$N,0),MATCH(AP$1,Dados!$1:$1,0))</f>
        <v>280</v>
      </c>
      <c r="AQ211" s="43">
        <f t="array" ref="AQ211">INDEX(Dados!$1:$350,MATCH($B211,Dados!$N:$N,0),MATCH(AQ$1,Dados!$1:$1,0))</f>
        <v>2</v>
      </c>
      <c r="AR211" s="43">
        <f t="array" ref="AR211">INDEX(Dados!$1:$350,MATCH($B211,Dados!$N:$N,0),MATCH(AR$1,Dados!$1:$1,0))</f>
        <v>553</v>
      </c>
      <c r="AS211" s="3">
        <v>2.0</v>
      </c>
      <c r="AT211" s="43">
        <f t="array" ref="AT211">INDEX(Dados!$1:$350,MATCH($B211,Dados!$N:$N,0),MATCH(AT$1,Dados!$1:$1,0))</f>
        <v>0</v>
      </c>
      <c r="AU211" s="43">
        <f t="array" ref="AU211">INDEX(Dados!$1:$350,MATCH($B211,Dados!$N:$N,0),MATCH(AU$1,Dados!$1:$1,0))</f>
        <v>2</v>
      </c>
      <c r="AV211" s="43">
        <f t="array" ref="AV211">INDEX(Dados!$1:$350,MATCH($B211,Dados!$N:$N,0),MATCH(AV$1,Dados!$1:$1,0))</f>
        <v>921</v>
      </c>
      <c r="AW211" s="43">
        <f t="array" ref="AW211">INDEX(Dados!$1:$350,MATCH($B211,Dados!$N:$N,0),MATCH(AW$1,Dados!$1:$1,0))</f>
        <v>2</v>
      </c>
      <c r="AX211" s="43">
        <f t="array" ref="AX211">INDEX(Dados!$1:$350,MATCH($B211,Dados!$N:$N,0),MATCH(AX$1,Dados!$1:$1,0))</f>
        <v>1240935</v>
      </c>
      <c r="AY211" s="43">
        <f t="array" ref="AY211">INDEX(Dados!$1:$350,MATCH($B211,Dados!$N:$N,0),MATCH(AY$1,Dados!$1:$1,0))</f>
        <v>2</v>
      </c>
      <c r="AZ211" s="43">
        <f t="array" ref="AZ211">INDEX(Dados!$1:$350,MATCH($B211,Dados!$N:$N,0),MATCH(AZ$1,Dados!$1:$1,0))</f>
        <v>201</v>
      </c>
      <c r="BA211" s="43">
        <f t="array" ref="BA211">INDEX(Dados!$1:$350,MATCH($B211,Dados!$N:$N,0),MATCH(BA$1,Dados!$1:$1,0))</f>
        <v>2</v>
      </c>
      <c r="BB211" s="43">
        <f t="array" ref="BB211">INDEX(Dados!$1:$350,MATCH($B211,Dados!$N:$N,0),MATCH(BB$1,Dados!$1:$1,0))</f>
        <v>7</v>
      </c>
      <c r="BC211" s="43">
        <f t="array" ref="BC211">INDEX(Dados!$1:$350,MATCH($B211,Dados!$N:$N,0),MATCH(BC$1,Dados!$1:$1,0))</f>
        <v>7</v>
      </c>
      <c r="BD211" s="43">
        <f t="array" ref="BD211">INDEX(Dados!$1:$350,MATCH($B211,Dados!$N:$N,0),MATCH(BD$1,Dados!$1:$1,0))</f>
        <v>1</v>
      </c>
      <c r="BE211" s="43">
        <f t="array" ref="BE211">INDEX(Dados!$1:$350,MATCH($B211,Dados!$N:$N,0),MATCH(BE$1,Dados!$1:$1,0))</f>
        <v>0</v>
      </c>
      <c r="BF211" s="43">
        <f t="array" ref="BF211">INDEX(Dados!$1:$350,MATCH($B211,Dados!$N:$N,0),MATCH(BF$1,Dados!$1:$1,0))</f>
        <v>1</v>
      </c>
      <c r="BG211" s="43">
        <f t="array" ref="BG211">INDEX(Dados!$1:$350,MATCH($B211,Dados!$N:$N,0),MATCH(BG$1,Dados!$1:$1,0))</f>
        <v>0</v>
      </c>
      <c r="BH211" s="43">
        <f t="array" ref="BH211">INDEX(Dados!$1:$350,MATCH($B211,Dados!$N:$N,0),MATCH(BH$1,Dados!$1:$1,0))</f>
        <v>2</v>
      </c>
      <c r="BI211" s="43">
        <f t="array" ref="BI211">INDEX(Dados!$1:$350,MATCH($B211,Dados!$N:$N,0),MATCH(BI$1,Dados!$1:$1,0))</f>
        <v>2</v>
      </c>
    </row>
    <row r="212">
      <c r="A212" s="3">
        <v>5.4737887854E10</v>
      </c>
      <c r="B212" s="3" t="s">
        <v>1873</v>
      </c>
      <c r="C212" s="3" t="s">
        <v>1872</v>
      </c>
      <c r="D212" s="43">
        <f t="array" ref="D212">INDEX(Dados!$1:$350,MATCH($B212,Dados!$N:$N,0),MATCH(D$1,Dados!$1:$1,0))</f>
        <v>19</v>
      </c>
      <c r="E212" s="44" t="s">
        <v>2562</v>
      </c>
      <c r="F212" s="43" t="s">
        <v>92</v>
      </c>
      <c r="G212" s="43">
        <f t="array" ref="G212">INDEX(Dados!$1:$350,MATCH($B212,Dados!$N:$N,0),MATCH(G$1,Dados!$1:$1,0))</f>
        <v>2019</v>
      </c>
      <c r="H212" s="43">
        <f t="array" ref="H212">INDEX(Dados!$1:$350,MATCH($B212,Dados!$N:$N,0),MATCH(H$1,Dados!$1:$1,0))</f>
        <v>2</v>
      </c>
      <c r="I212" s="43">
        <f t="array" ref="I212">INDEX(Dados!$1:$350,MATCH($B212,Dados!$N:$N,0),MATCH(I$1,Dados!$1:$1,0))</f>
        <v>4</v>
      </c>
      <c r="J212" s="43">
        <f t="array" ref="J212">INDEX(Dados!$1:$350,MATCH($B212,Dados!$N:$N,0),MATCH(J$1,Dados!$1:$1,0))</f>
        <v>0</v>
      </c>
      <c r="K212" s="43">
        <f t="array" ref="K212">INDEX(Dados!$1:$350,MATCH($B212,Dados!$N:$N,0),MATCH(K$1,Dados!$1:$1,0))</f>
        <v>2</v>
      </c>
      <c r="L212" s="43">
        <f t="array" ref="L212">INDEX(Dados!$1:$350,MATCH($B212,Dados!$N:$N,0),MATCH(L$1,Dados!$1:$1,0))</f>
        <v>0</v>
      </c>
      <c r="M212" s="43">
        <f t="array" ref="M212">INDEX(Dados!$1:$350,MATCH($B212,Dados!$N:$N,0),MATCH(M$1,Dados!$1:$1,0))</f>
        <v>2</v>
      </c>
      <c r="N212" s="43">
        <f t="array" ref="N212">INDEX(Dados!$1:$350,MATCH($B212,Dados!$N:$N,0),MATCH(N$1,Dados!$1:$1,0))</f>
        <v>0</v>
      </c>
      <c r="O212" s="43">
        <f t="array" ref="O212">INDEX(Dados!$1:$350,MATCH($B212,Dados!$N:$N,0),MATCH(O$1,Dados!$1:$1,0))</f>
        <v>2</v>
      </c>
      <c r="P212" s="43">
        <f t="array" ref="P212">INDEX(Dados!$1:$350,MATCH($B212,Dados!$N:$N,0),MATCH(P$1,Dados!$1:$1,0))</f>
        <v>0</v>
      </c>
      <c r="Q212" s="43">
        <f t="array" ref="Q212">INDEX(Dados!$1:$350,MATCH($B212,Dados!$N:$N,0),MATCH(Q$1,Dados!$1:$1,0))</f>
        <v>2</v>
      </c>
      <c r="R212" s="43">
        <f t="array" ref="R212">INDEX(Dados!$1:$350,MATCH($B212,Dados!$N:$N,0),MATCH(R$1,Dados!$1:$1,0))</f>
        <v>0</v>
      </c>
      <c r="S212" s="43">
        <f t="array" ref="S212">INDEX(Dados!$1:$350,MATCH($B212,Dados!$N:$N,0),MATCH(S$1,Dados!$1:$1,0))</f>
        <v>2</v>
      </c>
      <c r="T212" s="43">
        <f t="array" ref="T212">INDEX(Dados!$1:$350,MATCH($B212,Dados!$N:$N,0),MATCH(T$1,Dados!$1:$1,0))</f>
        <v>0</v>
      </c>
      <c r="U212" s="43">
        <f t="array" ref="U212">INDEX(Dados!$1:$350,MATCH($B212,Dados!$N:$N,0),MATCH(U$1,Dados!$1:$1,0))</f>
        <v>2</v>
      </c>
      <c r="V212" s="43">
        <f t="array" ref="V212">INDEX(Dados!$1:$350,MATCH($B212,Dados!$N:$N,0),MATCH(V$1,Dados!$1:$1,0))</f>
        <v>0</v>
      </c>
      <c r="W212" s="43">
        <f t="array" ref="W212">INDEX(Dados!$1:$350,MATCH($B212,Dados!$N:$N,0),MATCH(W$1,Dados!$1:$1,0))</f>
        <v>2</v>
      </c>
      <c r="X212" s="43">
        <f t="array" ref="X212">INDEX(Dados!$1:$350,MATCH($B212,Dados!$N:$N,0),MATCH(X$1,Dados!$1:$1,0))</f>
        <v>1</v>
      </c>
      <c r="Y212" s="43">
        <f t="array" ref="Y212">INDEX(Dados!$1:$350,MATCH($B212,Dados!$N:$N,0),MATCH(Y$1,Dados!$1:$1,0))</f>
        <v>2</v>
      </c>
      <c r="Z212" s="43">
        <f t="array" ref="Z212">INDEX(Dados!$1:$350,MATCH($B212,Dados!$N:$N,0),MATCH(Z$1,Dados!$1:$1,0))</f>
        <v>0</v>
      </c>
      <c r="AA212" s="43">
        <f t="array" ref="AA212">INDEX(Dados!$1:$350,MATCH($B212,Dados!$N:$N,0),MATCH(AA$1,Dados!$1:$1,0))</f>
        <v>2</v>
      </c>
      <c r="AB212" s="45">
        <v>0.0</v>
      </c>
      <c r="AC212" s="45">
        <v>2.0</v>
      </c>
      <c r="AD212" s="43">
        <f t="array" ref="AD212">INDEX(Dados!$1:$350,MATCH($B212,Dados!$N:$N,0),MATCH(AD$1,Dados!$1:$1,0))</f>
        <v>129</v>
      </c>
      <c r="AE212" s="43">
        <f t="array" ref="AE212">INDEX(Dados!$1:$350,MATCH($B212,Dados!$N:$N,0),MATCH(AE$1,Dados!$1:$1,0))</f>
        <v>2</v>
      </c>
      <c r="AF212" s="43">
        <f t="array" ref="AF212">INDEX(Dados!$1:$350,MATCH($B212,Dados!$N:$N,0),MATCH(AF$1,Dados!$1:$1,0))</f>
        <v>80</v>
      </c>
      <c r="AG212" s="43">
        <f t="array" ref="AG212">INDEX(Dados!$1:$350,MATCH($B212,Dados!$N:$N,0),MATCH(AG$1,Dados!$1:$1,0))</f>
        <v>0</v>
      </c>
      <c r="AH212" s="43">
        <f t="array" ref="AH212">INDEX(Dados!$1:$350,MATCH($B212,Dados!$N:$N,0),MATCH(AH$1,Dados!$1:$1,0))</f>
        <v>0</v>
      </c>
      <c r="AI212" s="43">
        <f t="array" ref="AI212">INDEX(Dados!$1:$350,MATCH($B212,Dados!$N:$N,0),MATCH(AI$1,Dados!$1:$1,0))</f>
        <v>2</v>
      </c>
      <c r="AJ212" s="43">
        <f t="array" ref="AJ212">INDEX(Dados!$1:$350,MATCH($B212,Dados!$N:$N,0),MATCH(AJ$1,Dados!$1:$1,0))</f>
        <v>752</v>
      </c>
      <c r="AK212" s="43">
        <f t="array" ref="AK212">INDEX(Dados!$1:$350,MATCH($B212,Dados!$N:$N,0),MATCH(AK$1,Dados!$1:$1,0))</f>
        <v>2</v>
      </c>
      <c r="AL212" s="3">
        <v>0.0</v>
      </c>
      <c r="AM212" s="3">
        <v>2.0</v>
      </c>
      <c r="AN212" s="43">
        <f t="array" ref="AN212">INDEX(Dados!$1:$350,MATCH($B212,Dados!$N:$N,0),MATCH(AN$1,Dados!$1:$1,0))</f>
        <v>15</v>
      </c>
      <c r="AO212" s="43">
        <f t="array" ref="AO212">INDEX(Dados!$1:$350,MATCH($B212,Dados!$N:$N,0),MATCH(AO$1,Dados!$1:$1,0))</f>
        <v>0</v>
      </c>
      <c r="AP212" s="43">
        <f t="array" ref="AP212">INDEX(Dados!$1:$350,MATCH($B212,Dados!$N:$N,0),MATCH(AP$1,Dados!$1:$1,0))</f>
        <v>80</v>
      </c>
      <c r="AQ212" s="43">
        <f t="array" ref="AQ212">INDEX(Dados!$1:$350,MATCH($B212,Dados!$N:$N,0),MATCH(AQ$1,Dados!$1:$1,0))</f>
        <v>0</v>
      </c>
      <c r="AR212" s="43">
        <f t="array" ref="AR212">INDEX(Dados!$1:$350,MATCH($B212,Dados!$N:$N,0),MATCH(AR$1,Dados!$1:$1,0))</f>
        <v>274</v>
      </c>
      <c r="AS212" s="3">
        <v>2.0</v>
      </c>
      <c r="AT212" s="43">
        <f t="array" ref="AT212">INDEX(Dados!$1:$350,MATCH($B212,Dados!$N:$N,0),MATCH(AT$1,Dados!$1:$1,0))</f>
        <v>0</v>
      </c>
      <c r="AU212" s="43">
        <f t="array" ref="AU212">INDEX(Dados!$1:$350,MATCH($B212,Dados!$N:$N,0),MATCH(AU$1,Dados!$1:$1,0))</f>
        <v>2</v>
      </c>
      <c r="AV212" s="43">
        <f t="array" ref="AV212">INDEX(Dados!$1:$350,MATCH($B212,Dados!$N:$N,0),MATCH(AV$1,Dados!$1:$1,0))</f>
        <v>72</v>
      </c>
      <c r="AW212" s="43">
        <f t="array" ref="AW212">INDEX(Dados!$1:$350,MATCH($B212,Dados!$N:$N,0),MATCH(AW$1,Dados!$1:$1,0))</f>
        <v>0</v>
      </c>
      <c r="AX212" s="43">
        <f t="array" ref="AX212">INDEX(Dados!$1:$350,MATCH($B212,Dados!$N:$N,0),MATCH(AX$1,Dados!$1:$1,0))</f>
        <v>0</v>
      </c>
      <c r="AY212" s="43">
        <f t="array" ref="AY212">INDEX(Dados!$1:$350,MATCH($B212,Dados!$N:$N,0),MATCH(AY$1,Dados!$1:$1,0))</f>
        <v>2</v>
      </c>
      <c r="AZ212" s="43">
        <f t="array" ref="AZ212">INDEX(Dados!$1:$350,MATCH($B212,Dados!$N:$N,0),MATCH(AZ$1,Dados!$1:$1,0))</f>
        <v>300</v>
      </c>
      <c r="BA212" s="43">
        <f t="array" ref="BA212">INDEX(Dados!$1:$350,MATCH($B212,Dados!$N:$N,0),MATCH(BA$1,Dados!$1:$1,0))</f>
        <v>2</v>
      </c>
      <c r="BB212" s="43">
        <f t="array" ref="BB212">INDEX(Dados!$1:$350,MATCH($B212,Dados!$N:$N,0),MATCH(BB$1,Dados!$1:$1,0))</f>
        <v>2</v>
      </c>
      <c r="BC212" s="43">
        <f t="array" ref="BC212">INDEX(Dados!$1:$350,MATCH($B212,Dados!$N:$N,0),MATCH(BC$1,Dados!$1:$1,0))</f>
        <v>3</v>
      </c>
      <c r="BD212" s="43">
        <f t="array" ref="BD212">INDEX(Dados!$1:$350,MATCH($B212,Dados!$N:$N,0),MATCH(BD$1,Dados!$1:$1,0))</f>
        <v>1</v>
      </c>
      <c r="BE212" s="43">
        <f t="array" ref="BE212">INDEX(Dados!$1:$350,MATCH($B212,Dados!$N:$N,0),MATCH(BE$1,Dados!$1:$1,0))</f>
        <v>0</v>
      </c>
      <c r="BF212" s="43">
        <f t="array" ref="BF212">INDEX(Dados!$1:$350,MATCH($B212,Dados!$N:$N,0),MATCH(BF$1,Dados!$1:$1,0))</f>
        <v>0</v>
      </c>
      <c r="BG212" s="43">
        <f t="array" ref="BG212">INDEX(Dados!$1:$350,MATCH($B212,Dados!$N:$N,0),MATCH(BG$1,Dados!$1:$1,0))</f>
        <v>0</v>
      </c>
      <c r="BH212" s="43">
        <f t="array" ref="BH212">INDEX(Dados!$1:$350,MATCH($B212,Dados!$N:$N,0),MATCH(BH$1,Dados!$1:$1,0))</f>
        <v>1</v>
      </c>
      <c r="BI212" s="43">
        <f t="array" ref="BI212">INDEX(Dados!$1:$350,MATCH($B212,Dados!$N:$N,0),MATCH(BI$1,Dados!$1:$1,0))</f>
        <v>1</v>
      </c>
    </row>
    <row r="213">
      <c r="A213" s="3">
        <v>5.525380781E10</v>
      </c>
      <c r="B213" s="3" t="s">
        <v>449</v>
      </c>
      <c r="C213" s="3" t="s">
        <v>448</v>
      </c>
      <c r="D213" s="43">
        <f t="array" ref="D213">INDEX(Dados!$1:$350,MATCH($B213,Dados!$N:$N,0),MATCH(D$1,Dados!$1:$1,0))</f>
        <v>18</v>
      </c>
      <c r="E213" s="44" t="s">
        <v>2562</v>
      </c>
      <c r="F213" s="43" t="s">
        <v>92</v>
      </c>
      <c r="G213" s="43">
        <f t="array" ref="G213">INDEX(Dados!$1:$350,MATCH($B213,Dados!$N:$N,0),MATCH(G$1,Dados!$1:$1,0))</f>
        <v>2023</v>
      </c>
      <c r="H213" s="43">
        <f t="array" ref="H213">INDEX(Dados!$1:$350,MATCH($B213,Dados!$N:$N,0),MATCH(H$1,Dados!$1:$1,0))</f>
        <v>2</v>
      </c>
      <c r="I213" s="43">
        <f t="array" ref="I213">INDEX(Dados!$1:$350,MATCH($B213,Dados!$N:$N,0),MATCH(I$1,Dados!$1:$1,0))</f>
        <v>4</v>
      </c>
      <c r="J213" s="43">
        <f t="array" ref="J213">INDEX(Dados!$1:$350,MATCH($B213,Dados!$N:$N,0),MATCH(J$1,Dados!$1:$1,0))</f>
        <v>0</v>
      </c>
      <c r="K213" s="43">
        <f t="array" ref="K213">INDEX(Dados!$1:$350,MATCH($B213,Dados!$N:$N,0),MATCH(K$1,Dados!$1:$1,0))</f>
        <v>2</v>
      </c>
      <c r="L213" s="43">
        <f t="array" ref="L213">INDEX(Dados!$1:$350,MATCH($B213,Dados!$N:$N,0),MATCH(L$1,Dados!$1:$1,0))</f>
        <v>2116</v>
      </c>
      <c r="M213" s="43">
        <f t="array" ref="M213">INDEX(Dados!$1:$350,MATCH($B213,Dados!$N:$N,0),MATCH(M$1,Dados!$1:$1,0))</f>
        <v>2</v>
      </c>
      <c r="N213" s="43">
        <f t="array" ref="N213">INDEX(Dados!$1:$350,MATCH($B213,Dados!$N:$N,0),MATCH(N$1,Dados!$1:$1,0))</f>
        <v>2686</v>
      </c>
      <c r="O213" s="43">
        <f t="array" ref="O213">INDEX(Dados!$1:$350,MATCH($B213,Dados!$N:$N,0),MATCH(O$1,Dados!$1:$1,0))</f>
        <v>2</v>
      </c>
      <c r="P213" s="43">
        <f t="array" ref="P213">INDEX(Dados!$1:$350,MATCH($B213,Dados!$N:$N,0),MATCH(P$1,Dados!$1:$1,0))</f>
        <v>2500</v>
      </c>
      <c r="Q213" s="43">
        <f t="array" ref="Q213">INDEX(Dados!$1:$350,MATCH($B213,Dados!$N:$N,0),MATCH(Q$1,Dados!$1:$1,0))</f>
        <v>2</v>
      </c>
      <c r="R213" s="43">
        <f t="array" ref="R213">INDEX(Dados!$1:$350,MATCH($B213,Dados!$N:$N,0),MATCH(R$1,Dados!$1:$1,0))</f>
        <v>0</v>
      </c>
      <c r="S213" s="43">
        <f t="array" ref="S213">INDEX(Dados!$1:$350,MATCH($B213,Dados!$N:$N,0),MATCH(S$1,Dados!$1:$1,0))</f>
        <v>2</v>
      </c>
      <c r="T213" s="43">
        <f t="array" ref="T213">INDEX(Dados!$1:$350,MATCH($B213,Dados!$N:$N,0),MATCH(T$1,Dados!$1:$1,0))</f>
        <v>0</v>
      </c>
      <c r="U213" s="43">
        <f t="array" ref="U213">INDEX(Dados!$1:$350,MATCH($B213,Dados!$N:$N,0),MATCH(U$1,Dados!$1:$1,0))</f>
        <v>2</v>
      </c>
      <c r="V213" s="43">
        <f t="array" ref="V213">INDEX(Dados!$1:$350,MATCH($B213,Dados!$N:$N,0),MATCH(V$1,Dados!$1:$1,0))</f>
        <v>0</v>
      </c>
      <c r="W213" s="43">
        <f t="array" ref="W213">INDEX(Dados!$1:$350,MATCH($B213,Dados!$N:$N,0),MATCH(W$1,Dados!$1:$1,0))</f>
        <v>2</v>
      </c>
      <c r="X213" s="43">
        <f t="array" ref="X213">INDEX(Dados!$1:$350,MATCH($B213,Dados!$N:$N,0),MATCH(X$1,Dados!$1:$1,0))</f>
        <v>1</v>
      </c>
      <c r="Y213" s="43">
        <f t="array" ref="Y213">INDEX(Dados!$1:$350,MATCH($B213,Dados!$N:$N,0),MATCH(Y$1,Dados!$1:$1,0))</f>
        <v>2</v>
      </c>
      <c r="Z213" s="43">
        <f t="array" ref="Z213">INDEX(Dados!$1:$350,MATCH($B213,Dados!$N:$N,0),MATCH(Z$1,Dados!$1:$1,0))</f>
        <v>406</v>
      </c>
      <c r="AA213" s="43">
        <f t="array" ref="AA213">INDEX(Dados!$1:$350,MATCH($B213,Dados!$N:$N,0),MATCH(AA$1,Dados!$1:$1,0))</f>
        <v>2</v>
      </c>
      <c r="AB213" s="45">
        <v>0.0</v>
      </c>
      <c r="AC213" s="45">
        <v>2.0</v>
      </c>
      <c r="AD213" s="43">
        <f t="array" ref="AD213">INDEX(Dados!$1:$350,MATCH($B213,Dados!$N:$N,0),MATCH(AD$1,Dados!$1:$1,0))</f>
        <v>0</v>
      </c>
      <c r="AE213" s="43">
        <f t="array" ref="AE213">INDEX(Dados!$1:$350,MATCH($B213,Dados!$N:$N,0),MATCH(AE$1,Dados!$1:$1,0))</f>
        <v>2</v>
      </c>
      <c r="AF213" s="43">
        <f t="array" ref="AF213">INDEX(Dados!$1:$350,MATCH($B213,Dados!$N:$N,0),MATCH(AF$1,Dados!$1:$1,0))</f>
        <v>111</v>
      </c>
      <c r="AG213" s="43">
        <f t="array" ref="AG213">INDEX(Dados!$1:$350,MATCH($B213,Dados!$N:$N,0),MATCH(AG$1,Dados!$1:$1,0))</f>
        <v>2</v>
      </c>
      <c r="AH213" s="43">
        <f t="array" ref="AH213">INDEX(Dados!$1:$350,MATCH($B213,Dados!$N:$N,0),MATCH(AH$1,Dados!$1:$1,0))</f>
        <v>0</v>
      </c>
      <c r="AI213" s="43">
        <f t="array" ref="AI213">INDEX(Dados!$1:$350,MATCH($B213,Dados!$N:$N,0),MATCH(AI$1,Dados!$1:$1,0))</f>
        <v>2</v>
      </c>
      <c r="AJ213" s="43">
        <f t="array" ref="AJ213">INDEX(Dados!$1:$350,MATCH($B213,Dados!$N:$N,0),MATCH(AJ$1,Dados!$1:$1,0))</f>
        <v>0</v>
      </c>
      <c r="AK213" s="43">
        <f t="array" ref="AK213">INDEX(Dados!$1:$350,MATCH($B213,Dados!$N:$N,0),MATCH(AK$1,Dados!$1:$1,0))</f>
        <v>0</v>
      </c>
      <c r="AL213" s="3">
        <v>0.0</v>
      </c>
      <c r="AM213" s="3">
        <v>2.0</v>
      </c>
      <c r="AN213" s="43">
        <f t="array" ref="AN213">INDEX(Dados!$1:$350,MATCH($B213,Dados!$N:$N,0),MATCH(AN$1,Dados!$1:$1,0))</f>
        <v>0</v>
      </c>
      <c r="AO213" s="43">
        <f t="array" ref="AO213">INDEX(Dados!$1:$350,MATCH($B213,Dados!$N:$N,0),MATCH(AO$1,Dados!$1:$1,0))</f>
        <v>2</v>
      </c>
      <c r="AP213" s="43">
        <f t="array" ref="AP213">INDEX(Dados!$1:$350,MATCH($B213,Dados!$N:$N,0),MATCH(AP$1,Dados!$1:$1,0))</f>
        <v>90</v>
      </c>
      <c r="AQ213" s="43">
        <f t="array" ref="AQ213">INDEX(Dados!$1:$350,MATCH($B213,Dados!$N:$N,0),MATCH(AQ$1,Dados!$1:$1,0))</f>
        <v>0</v>
      </c>
      <c r="AR213" s="43">
        <f t="array" ref="AR213">INDEX(Dados!$1:$350,MATCH($B213,Dados!$N:$N,0),MATCH(AR$1,Dados!$1:$1,0))</f>
        <v>534</v>
      </c>
      <c r="AS213" s="3">
        <v>2.0</v>
      </c>
      <c r="AT213" s="43">
        <f t="array" ref="AT213">INDEX(Dados!$1:$350,MATCH($B213,Dados!$N:$N,0),MATCH(AT$1,Dados!$1:$1,0))</f>
        <v>0</v>
      </c>
      <c r="AU213" s="43">
        <f t="array" ref="AU213">INDEX(Dados!$1:$350,MATCH($B213,Dados!$N:$N,0),MATCH(AU$1,Dados!$1:$1,0))</f>
        <v>2</v>
      </c>
      <c r="AV213" s="43">
        <f t="array" ref="AV213">INDEX(Dados!$1:$350,MATCH($B213,Dados!$N:$N,0),MATCH(AV$1,Dados!$1:$1,0))</f>
        <v>168</v>
      </c>
      <c r="AW213" s="43">
        <f t="array" ref="AW213">INDEX(Dados!$1:$350,MATCH($B213,Dados!$N:$N,0),MATCH(AW$1,Dados!$1:$1,0))</f>
        <v>2</v>
      </c>
      <c r="AX213" s="43">
        <f t="array" ref="AX213">INDEX(Dados!$1:$350,MATCH($B213,Dados!$N:$N,0),MATCH(AX$1,Dados!$1:$1,0))</f>
        <v>0</v>
      </c>
      <c r="AY213" s="43">
        <f t="array" ref="AY213">INDEX(Dados!$1:$350,MATCH($B213,Dados!$N:$N,0),MATCH(AY$1,Dados!$1:$1,0))</f>
        <v>2</v>
      </c>
      <c r="AZ213" s="43">
        <f t="array" ref="AZ213">INDEX(Dados!$1:$350,MATCH($B213,Dados!$N:$N,0),MATCH(AZ$1,Dados!$1:$1,0))</f>
        <v>185</v>
      </c>
      <c r="BA213" s="43">
        <f t="array" ref="BA213">INDEX(Dados!$1:$350,MATCH($B213,Dados!$N:$N,0),MATCH(BA$1,Dados!$1:$1,0))</f>
        <v>2</v>
      </c>
      <c r="BB213" s="43">
        <f t="array" ref="BB213">INDEX(Dados!$1:$350,MATCH($B213,Dados!$N:$N,0),MATCH(BB$1,Dados!$1:$1,0))</f>
        <v>3</v>
      </c>
      <c r="BC213" s="43">
        <f t="array" ref="BC213">INDEX(Dados!$1:$350,MATCH($B213,Dados!$N:$N,0),MATCH(BC$1,Dados!$1:$1,0))</f>
        <v>5</v>
      </c>
      <c r="BD213" s="43">
        <f t="array" ref="BD213">INDEX(Dados!$1:$350,MATCH($B213,Dados!$N:$N,0),MATCH(BD$1,Dados!$1:$1,0))</f>
        <v>1</v>
      </c>
      <c r="BE213" s="43">
        <f t="array" ref="BE213">INDEX(Dados!$1:$350,MATCH($B213,Dados!$N:$N,0),MATCH(BE$1,Dados!$1:$1,0))</f>
        <v>0</v>
      </c>
      <c r="BF213" s="43">
        <f t="array" ref="BF213">INDEX(Dados!$1:$350,MATCH($B213,Dados!$N:$N,0),MATCH(BF$1,Dados!$1:$1,0))</f>
        <v>0</v>
      </c>
      <c r="BG213" s="43">
        <f t="array" ref="BG213">INDEX(Dados!$1:$350,MATCH($B213,Dados!$N:$N,0),MATCH(BG$1,Dados!$1:$1,0))</f>
        <v>0</v>
      </c>
      <c r="BH213" s="43">
        <f t="array" ref="BH213">INDEX(Dados!$1:$350,MATCH($B213,Dados!$N:$N,0),MATCH(BH$1,Dados!$1:$1,0))</f>
        <v>2</v>
      </c>
      <c r="BI213" s="43">
        <f t="array" ref="BI213">INDEX(Dados!$1:$350,MATCH($B213,Dados!$N:$N,0),MATCH(BI$1,Dados!$1:$1,0))</f>
        <v>2</v>
      </c>
    </row>
    <row r="214">
      <c r="A214" s="3">
        <v>4.6204665812E10</v>
      </c>
      <c r="B214" s="3" t="s">
        <v>1130</v>
      </c>
      <c r="C214" s="3" t="s">
        <v>1129</v>
      </c>
      <c r="D214" s="43">
        <f t="array" ref="D214">INDEX(Dados!$1:$350,MATCH($B214,Dados!$N:$N,0),MATCH(D$1,Dados!$1:$1,0))</f>
        <v>18</v>
      </c>
      <c r="E214" s="44" t="s">
        <v>2562</v>
      </c>
      <c r="F214" s="43" t="s">
        <v>92</v>
      </c>
      <c r="G214" s="43">
        <f t="array" ref="G214">INDEX(Dados!$1:$350,MATCH($B214,Dados!$N:$N,0),MATCH(G$1,Dados!$1:$1,0))</f>
        <v>2021</v>
      </c>
      <c r="H214" s="43">
        <f t="array" ref="H214">INDEX(Dados!$1:$350,MATCH($B214,Dados!$N:$N,0),MATCH(H$1,Dados!$1:$1,0))</f>
        <v>3</v>
      </c>
      <c r="I214" s="43">
        <f t="array" ref="I214">INDEX(Dados!$1:$350,MATCH($B214,Dados!$N:$N,0),MATCH(I$1,Dados!$1:$1,0))</f>
        <v>6</v>
      </c>
      <c r="J214" s="43">
        <f t="array" ref="J214">INDEX(Dados!$1:$350,MATCH($B214,Dados!$N:$N,0),MATCH(J$1,Dados!$1:$1,0))</f>
        <v>0</v>
      </c>
      <c r="K214" s="43">
        <f t="array" ref="K214">INDEX(Dados!$1:$350,MATCH($B214,Dados!$N:$N,0),MATCH(K$1,Dados!$1:$1,0))</f>
        <v>2</v>
      </c>
      <c r="L214" s="43">
        <f t="array" ref="L214">INDEX(Dados!$1:$350,MATCH($B214,Dados!$N:$N,0),MATCH(L$1,Dados!$1:$1,0))</f>
        <v>0</v>
      </c>
      <c r="M214" s="43">
        <f t="array" ref="M214">INDEX(Dados!$1:$350,MATCH($B214,Dados!$N:$N,0),MATCH(M$1,Dados!$1:$1,0))</f>
        <v>2</v>
      </c>
      <c r="N214" s="43">
        <f t="array" ref="N214">INDEX(Dados!$1:$350,MATCH($B214,Dados!$N:$N,0),MATCH(N$1,Dados!$1:$1,0))</f>
        <v>2551</v>
      </c>
      <c r="O214" s="43">
        <f t="array" ref="O214">INDEX(Dados!$1:$350,MATCH($B214,Dados!$N:$N,0),MATCH(O$1,Dados!$1:$1,0))</f>
        <v>0</v>
      </c>
      <c r="P214" s="43">
        <f t="array" ref="P214">INDEX(Dados!$1:$350,MATCH($B214,Dados!$N:$N,0),MATCH(P$1,Dados!$1:$1,0))</f>
        <v>0</v>
      </c>
      <c r="Q214" s="43">
        <f t="array" ref="Q214">INDEX(Dados!$1:$350,MATCH($B214,Dados!$N:$N,0),MATCH(Q$1,Dados!$1:$1,0))</f>
        <v>2</v>
      </c>
      <c r="R214" s="43">
        <f t="array" ref="R214">INDEX(Dados!$1:$350,MATCH($B214,Dados!$N:$N,0),MATCH(R$1,Dados!$1:$1,0))</f>
        <v>0</v>
      </c>
      <c r="S214" s="43">
        <f t="array" ref="S214">INDEX(Dados!$1:$350,MATCH($B214,Dados!$N:$N,0),MATCH(S$1,Dados!$1:$1,0))</f>
        <v>2</v>
      </c>
      <c r="T214" s="43">
        <f t="array" ref="T214">INDEX(Dados!$1:$350,MATCH($B214,Dados!$N:$N,0),MATCH(T$1,Dados!$1:$1,0))</f>
        <v>0</v>
      </c>
      <c r="U214" s="43">
        <f t="array" ref="U214">INDEX(Dados!$1:$350,MATCH($B214,Dados!$N:$N,0),MATCH(U$1,Dados!$1:$1,0))</f>
        <v>2</v>
      </c>
      <c r="V214" s="43">
        <f t="array" ref="V214">INDEX(Dados!$1:$350,MATCH($B214,Dados!$N:$N,0),MATCH(V$1,Dados!$1:$1,0))</f>
        <v>0</v>
      </c>
      <c r="W214" s="43">
        <f t="array" ref="W214">INDEX(Dados!$1:$350,MATCH($B214,Dados!$N:$N,0),MATCH(W$1,Dados!$1:$1,0))</f>
        <v>2</v>
      </c>
      <c r="X214" s="43">
        <f t="array" ref="X214">INDEX(Dados!$1:$350,MATCH($B214,Dados!$N:$N,0),MATCH(X$1,Dados!$1:$1,0))</f>
        <v>1</v>
      </c>
      <c r="Y214" s="43">
        <f t="array" ref="Y214">INDEX(Dados!$1:$350,MATCH($B214,Dados!$N:$N,0),MATCH(Y$1,Dados!$1:$1,0))</f>
        <v>2</v>
      </c>
      <c r="Z214" s="43">
        <f t="array" ref="Z214">INDEX(Dados!$1:$350,MATCH($B214,Dados!$N:$N,0),MATCH(Z$1,Dados!$1:$1,0))</f>
        <v>0</v>
      </c>
      <c r="AA214" s="43">
        <f t="array" ref="AA214">INDEX(Dados!$1:$350,MATCH($B214,Dados!$N:$N,0),MATCH(AA$1,Dados!$1:$1,0))</f>
        <v>2</v>
      </c>
      <c r="AB214" s="45">
        <v>0.0</v>
      </c>
      <c r="AC214" s="45">
        <v>2.0</v>
      </c>
      <c r="AD214" s="43">
        <f t="array" ref="AD214">INDEX(Dados!$1:$350,MATCH($B214,Dados!$N:$N,0),MATCH(AD$1,Dados!$1:$1,0))</f>
        <v>69</v>
      </c>
      <c r="AE214" s="43">
        <f t="array" ref="AE214">INDEX(Dados!$1:$350,MATCH($B214,Dados!$N:$N,0),MATCH(AE$1,Dados!$1:$1,0))</f>
        <v>2</v>
      </c>
      <c r="AF214" s="43">
        <f t="array" ref="AF214">INDEX(Dados!$1:$350,MATCH($B214,Dados!$N:$N,0),MATCH(AF$1,Dados!$1:$1,0))</f>
        <v>246</v>
      </c>
      <c r="AG214" s="43">
        <f t="array" ref="AG214">INDEX(Dados!$1:$350,MATCH($B214,Dados!$N:$N,0),MATCH(AG$1,Dados!$1:$1,0))</f>
        <v>2</v>
      </c>
      <c r="AH214" s="43">
        <f t="array" ref="AH214">INDEX(Dados!$1:$350,MATCH($B214,Dados!$N:$N,0),MATCH(AH$1,Dados!$1:$1,0))</f>
        <v>0</v>
      </c>
      <c r="AI214" s="43">
        <f t="array" ref="AI214">INDEX(Dados!$1:$350,MATCH($B214,Dados!$N:$N,0),MATCH(AI$1,Dados!$1:$1,0))</f>
        <v>2</v>
      </c>
      <c r="AJ214" s="43">
        <f t="array" ref="AJ214">INDEX(Dados!$1:$350,MATCH($B214,Dados!$N:$N,0),MATCH(AJ$1,Dados!$1:$1,0))</f>
        <v>0</v>
      </c>
      <c r="AK214" s="43">
        <f t="array" ref="AK214">INDEX(Dados!$1:$350,MATCH($B214,Dados!$N:$N,0),MATCH(AK$1,Dados!$1:$1,0))</f>
        <v>2</v>
      </c>
      <c r="AL214" s="3">
        <v>0.0</v>
      </c>
      <c r="AM214" s="3">
        <v>2.0</v>
      </c>
      <c r="AN214" s="43">
        <f t="array" ref="AN214">INDEX(Dados!$1:$350,MATCH($B214,Dados!$N:$N,0),MATCH(AN$1,Dados!$1:$1,0))</f>
        <v>128</v>
      </c>
      <c r="AO214" s="43">
        <f t="array" ref="AO214">INDEX(Dados!$1:$350,MATCH($B214,Dados!$N:$N,0),MATCH(AO$1,Dados!$1:$1,0))</f>
        <v>2</v>
      </c>
      <c r="AP214" s="43">
        <f t="array" ref="AP214">INDEX(Dados!$1:$350,MATCH($B214,Dados!$N:$N,0),MATCH(AP$1,Dados!$1:$1,0))</f>
        <v>100</v>
      </c>
      <c r="AQ214" s="43">
        <f t="array" ref="AQ214">INDEX(Dados!$1:$350,MATCH($B214,Dados!$N:$N,0),MATCH(AQ$1,Dados!$1:$1,0))</f>
        <v>2</v>
      </c>
      <c r="AR214" s="43">
        <f t="array" ref="AR214">INDEX(Dados!$1:$350,MATCH($B214,Dados!$N:$N,0),MATCH(AR$1,Dados!$1:$1,0))</f>
        <v>151</v>
      </c>
      <c r="AS214" s="3">
        <v>2.0</v>
      </c>
      <c r="AT214" s="43">
        <f t="array" ref="AT214">INDEX(Dados!$1:$350,MATCH($B214,Dados!$N:$N,0),MATCH(AT$1,Dados!$1:$1,0))</f>
        <v>0</v>
      </c>
      <c r="AU214" s="43">
        <f t="array" ref="AU214">INDEX(Dados!$1:$350,MATCH($B214,Dados!$N:$N,0),MATCH(AU$1,Dados!$1:$1,0))</f>
        <v>2</v>
      </c>
      <c r="AV214" s="43">
        <f t="array" ref="AV214">INDEX(Dados!$1:$350,MATCH($B214,Dados!$N:$N,0),MATCH(AV$1,Dados!$1:$1,0))</f>
        <v>0</v>
      </c>
      <c r="AW214" s="43">
        <f t="array" ref="AW214">INDEX(Dados!$1:$350,MATCH($B214,Dados!$N:$N,0),MATCH(AW$1,Dados!$1:$1,0))</f>
        <v>2</v>
      </c>
      <c r="AX214" s="43">
        <f t="array" ref="AX214">INDEX(Dados!$1:$350,MATCH($B214,Dados!$N:$N,0),MATCH(AX$1,Dados!$1:$1,0))</f>
        <v>0</v>
      </c>
      <c r="AY214" s="43">
        <f t="array" ref="AY214">INDEX(Dados!$1:$350,MATCH($B214,Dados!$N:$N,0),MATCH(AY$1,Dados!$1:$1,0))</f>
        <v>2</v>
      </c>
      <c r="AZ214" s="43">
        <f t="array" ref="AZ214">INDEX(Dados!$1:$350,MATCH($B214,Dados!$N:$N,0),MATCH(AZ$1,Dados!$1:$1,0))</f>
        <v>130</v>
      </c>
      <c r="BA214" s="43">
        <f t="array" ref="BA214">INDEX(Dados!$1:$350,MATCH($B214,Dados!$N:$N,0),MATCH(BA$1,Dados!$1:$1,0))</f>
        <v>0</v>
      </c>
      <c r="BB214" s="43">
        <f t="array" ref="BB214">INDEX(Dados!$1:$350,MATCH($B214,Dados!$N:$N,0),MATCH(BB$1,Dados!$1:$1,0))</f>
        <v>4</v>
      </c>
      <c r="BC214" s="43">
        <f t="array" ref="BC214">INDEX(Dados!$1:$350,MATCH($B214,Dados!$N:$N,0),MATCH(BC$1,Dados!$1:$1,0))</f>
        <v>5</v>
      </c>
      <c r="BD214" s="43">
        <f t="array" ref="BD214">INDEX(Dados!$1:$350,MATCH($B214,Dados!$N:$N,0),MATCH(BD$1,Dados!$1:$1,0))</f>
        <v>4</v>
      </c>
      <c r="BE214" s="43">
        <f t="array" ref="BE214">INDEX(Dados!$1:$350,MATCH($B214,Dados!$N:$N,0),MATCH(BE$1,Dados!$1:$1,0))</f>
        <v>1</v>
      </c>
      <c r="BF214" s="43">
        <f t="array" ref="BF214">INDEX(Dados!$1:$350,MATCH($B214,Dados!$N:$N,0),MATCH(BF$1,Dados!$1:$1,0))</f>
        <v>0</v>
      </c>
      <c r="BG214" s="43">
        <f t="array" ref="BG214">INDEX(Dados!$1:$350,MATCH($B214,Dados!$N:$N,0),MATCH(BG$1,Dados!$1:$1,0))</f>
        <v>0</v>
      </c>
      <c r="BH214" s="43">
        <f t="array" ref="BH214">INDEX(Dados!$1:$350,MATCH($B214,Dados!$N:$N,0),MATCH(BH$1,Dados!$1:$1,0))</f>
        <v>1</v>
      </c>
      <c r="BI214" s="43">
        <f t="array" ref="BI214">INDEX(Dados!$1:$350,MATCH($B214,Dados!$N:$N,0),MATCH(BI$1,Dados!$1:$1,0))</f>
        <v>1</v>
      </c>
    </row>
    <row r="215">
      <c r="A215" s="3">
        <v>4.8453875812E10</v>
      </c>
      <c r="B215" s="3" t="s">
        <v>1462</v>
      </c>
      <c r="C215" s="3" t="s">
        <v>1461</v>
      </c>
      <c r="D215" s="43">
        <f t="array" ref="D215">INDEX(Dados!$1:$350,MATCH($B215,Dados!$N:$N,0),MATCH(D$1,Dados!$1:$1,0))</f>
        <v>23</v>
      </c>
      <c r="E215" s="44" t="s">
        <v>2562</v>
      </c>
      <c r="F215" s="43" t="s">
        <v>92</v>
      </c>
      <c r="G215" s="43">
        <f t="array" ref="G215">INDEX(Dados!$1:$350,MATCH($B215,Dados!$N:$N,0),MATCH(G$1,Dados!$1:$1,0))</f>
        <v>2023</v>
      </c>
      <c r="H215" s="43">
        <f t="array" ref="H215">INDEX(Dados!$1:$350,MATCH($B215,Dados!$N:$N,0),MATCH(H$1,Dados!$1:$1,0))</f>
        <v>2</v>
      </c>
      <c r="I215" s="43">
        <f t="array" ref="I215">INDEX(Dados!$1:$350,MATCH($B215,Dados!$N:$N,0),MATCH(I$1,Dados!$1:$1,0))</f>
        <v>4</v>
      </c>
      <c r="J215" s="43">
        <f t="array" ref="J215">INDEX(Dados!$1:$350,MATCH($B215,Dados!$N:$N,0),MATCH(J$1,Dados!$1:$1,0))</f>
        <v>1800</v>
      </c>
      <c r="K215" s="43">
        <f t="array" ref="K215">INDEX(Dados!$1:$350,MATCH($B215,Dados!$N:$N,0),MATCH(K$1,Dados!$1:$1,0))</f>
        <v>2</v>
      </c>
      <c r="L215" s="43">
        <f t="array" ref="L215">INDEX(Dados!$1:$350,MATCH($B215,Dados!$N:$N,0),MATCH(L$1,Dados!$1:$1,0))</f>
        <v>0</v>
      </c>
      <c r="M215" s="43">
        <f t="array" ref="M215">INDEX(Dados!$1:$350,MATCH($B215,Dados!$N:$N,0),MATCH(M$1,Dados!$1:$1,0))</f>
        <v>2</v>
      </c>
      <c r="N215" s="43">
        <f t="array" ref="N215">INDEX(Dados!$1:$350,MATCH($B215,Dados!$N:$N,0),MATCH(N$1,Dados!$1:$1,0))</f>
        <v>0</v>
      </c>
      <c r="O215" s="43">
        <f t="array" ref="O215">INDEX(Dados!$1:$350,MATCH($B215,Dados!$N:$N,0),MATCH(O$1,Dados!$1:$1,0))</f>
        <v>2</v>
      </c>
      <c r="P215" s="43">
        <f t="array" ref="P215">INDEX(Dados!$1:$350,MATCH($B215,Dados!$N:$N,0),MATCH(P$1,Dados!$1:$1,0))</f>
        <v>0</v>
      </c>
      <c r="Q215" s="43">
        <f t="array" ref="Q215">INDEX(Dados!$1:$350,MATCH($B215,Dados!$N:$N,0),MATCH(Q$1,Dados!$1:$1,0))</f>
        <v>2</v>
      </c>
      <c r="R215" s="43">
        <f t="array" ref="R215">INDEX(Dados!$1:$350,MATCH($B215,Dados!$N:$N,0),MATCH(R$1,Dados!$1:$1,0))</f>
        <v>0</v>
      </c>
      <c r="S215" s="43">
        <f t="array" ref="S215">INDEX(Dados!$1:$350,MATCH($B215,Dados!$N:$N,0),MATCH(S$1,Dados!$1:$1,0))</f>
        <v>2</v>
      </c>
      <c r="T215" s="43">
        <f t="array" ref="T215">INDEX(Dados!$1:$350,MATCH($B215,Dados!$N:$N,0),MATCH(T$1,Dados!$1:$1,0))</f>
        <v>360</v>
      </c>
      <c r="U215" s="43">
        <f t="array" ref="U215">INDEX(Dados!$1:$350,MATCH($B215,Dados!$N:$N,0),MATCH(U$1,Dados!$1:$1,0))</f>
        <v>2</v>
      </c>
      <c r="V215" s="43">
        <f t="array" ref="V215">INDEX(Dados!$1:$350,MATCH($B215,Dados!$N:$N,0),MATCH(V$1,Dados!$1:$1,0))</f>
        <v>1302</v>
      </c>
      <c r="W215" s="43">
        <f t="array" ref="W215">INDEX(Dados!$1:$350,MATCH($B215,Dados!$N:$N,0),MATCH(W$1,Dados!$1:$1,0))</f>
        <v>2</v>
      </c>
      <c r="X215" s="43">
        <f t="array" ref="X215">INDEX(Dados!$1:$350,MATCH($B215,Dados!$N:$N,0),MATCH(X$1,Dados!$1:$1,0))</f>
        <v>1</v>
      </c>
      <c r="Y215" s="43">
        <f t="array" ref="Y215">INDEX(Dados!$1:$350,MATCH($B215,Dados!$N:$N,0),MATCH(Y$1,Dados!$1:$1,0))</f>
        <v>2</v>
      </c>
      <c r="Z215" s="43">
        <f t="array" ref="Z215">INDEX(Dados!$1:$350,MATCH($B215,Dados!$N:$N,0),MATCH(Z$1,Dados!$1:$1,0))</f>
        <v>304</v>
      </c>
      <c r="AA215" s="43">
        <f t="array" ref="AA215">INDEX(Dados!$1:$350,MATCH($B215,Dados!$N:$N,0),MATCH(AA$1,Dados!$1:$1,0))</f>
        <v>2</v>
      </c>
      <c r="AB215" s="45">
        <v>0.0</v>
      </c>
      <c r="AC215" s="45">
        <v>2.0</v>
      </c>
      <c r="AD215" s="43">
        <f t="array" ref="AD215">INDEX(Dados!$1:$350,MATCH($B215,Dados!$N:$N,0),MATCH(AD$1,Dados!$1:$1,0))</f>
        <v>127</v>
      </c>
      <c r="AE215" s="43">
        <f t="array" ref="AE215">INDEX(Dados!$1:$350,MATCH($B215,Dados!$N:$N,0),MATCH(AE$1,Dados!$1:$1,0))</f>
        <v>2</v>
      </c>
      <c r="AF215" s="43">
        <f t="array" ref="AF215">INDEX(Dados!$1:$350,MATCH($B215,Dados!$N:$N,0),MATCH(AF$1,Dados!$1:$1,0))</f>
        <v>147</v>
      </c>
      <c r="AG215" s="43">
        <f t="array" ref="AG215">INDEX(Dados!$1:$350,MATCH($B215,Dados!$N:$N,0),MATCH(AG$1,Dados!$1:$1,0))</f>
        <v>2</v>
      </c>
      <c r="AH215" s="43">
        <f t="array" ref="AH215">INDEX(Dados!$1:$350,MATCH($B215,Dados!$N:$N,0),MATCH(AH$1,Dados!$1:$1,0))</f>
        <v>0</v>
      </c>
      <c r="AI215" s="43">
        <f t="array" ref="AI215">INDEX(Dados!$1:$350,MATCH($B215,Dados!$N:$N,0),MATCH(AI$1,Dados!$1:$1,0))</f>
        <v>2</v>
      </c>
      <c r="AJ215" s="43">
        <f t="array" ref="AJ215">INDEX(Dados!$1:$350,MATCH($B215,Dados!$N:$N,0),MATCH(AJ$1,Dados!$1:$1,0))</f>
        <v>945</v>
      </c>
      <c r="AK215" s="43">
        <f t="array" ref="AK215">INDEX(Dados!$1:$350,MATCH($B215,Dados!$N:$N,0),MATCH(AK$1,Dados!$1:$1,0))</f>
        <v>2</v>
      </c>
      <c r="AL215" s="3">
        <v>0.0</v>
      </c>
      <c r="AM215" s="3">
        <v>2.0</v>
      </c>
      <c r="AN215" s="43">
        <f t="array" ref="AN215">INDEX(Dados!$1:$350,MATCH($B215,Dados!$N:$N,0),MATCH(AN$1,Dados!$1:$1,0))</f>
        <v>64</v>
      </c>
      <c r="AO215" s="43">
        <f t="array" ref="AO215">INDEX(Dados!$1:$350,MATCH($B215,Dados!$N:$N,0),MATCH(AO$1,Dados!$1:$1,0))</f>
        <v>2</v>
      </c>
      <c r="AP215" s="43">
        <f t="array" ref="AP215">INDEX(Dados!$1:$350,MATCH($B215,Dados!$N:$N,0),MATCH(AP$1,Dados!$1:$1,0))</f>
        <v>59</v>
      </c>
      <c r="AQ215" s="43">
        <f t="array" ref="AQ215">INDEX(Dados!$1:$350,MATCH($B215,Dados!$N:$N,0),MATCH(AQ$1,Dados!$1:$1,0))</f>
        <v>2</v>
      </c>
      <c r="AR215" s="43">
        <f t="array" ref="AR215">INDEX(Dados!$1:$350,MATCH($B215,Dados!$N:$N,0),MATCH(AR$1,Dados!$1:$1,0))</f>
        <v>200</v>
      </c>
      <c r="AS215" s="3">
        <v>2.0</v>
      </c>
      <c r="AT215" s="43">
        <f t="array" ref="AT215">INDEX(Dados!$1:$350,MATCH($B215,Dados!$N:$N,0),MATCH(AT$1,Dados!$1:$1,0))</f>
        <v>0</v>
      </c>
      <c r="AU215" s="43">
        <f t="array" ref="AU215">INDEX(Dados!$1:$350,MATCH($B215,Dados!$N:$N,0),MATCH(AU$1,Dados!$1:$1,0))</f>
        <v>2</v>
      </c>
      <c r="AV215" s="43">
        <f t="array" ref="AV215">INDEX(Dados!$1:$350,MATCH($B215,Dados!$N:$N,0),MATCH(AV$1,Dados!$1:$1,0))</f>
        <v>0</v>
      </c>
      <c r="AW215" s="43">
        <f t="array" ref="AW215">INDEX(Dados!$1:$350,MATCH($B215,Dados!$N:$N,0),MATCH(AW$1,Dados!$1:$1,0))</f>
        <v>2</v>
      </c>
      <c r="AX215" s="43">
        <f t="array" ref="AX215">INDEX(Dados!$1:$350,MATCH($B215,Dados!$N:$N,0),MATCH(AX$1,Dados!$1:$1,0))</f>
        <v>0</v>
      </c>
      <c r="AY215" s="43">
        <f t="array" ref="AY215">INDEX(Dados!$1:$350,MATCH($B215,Dados!$N:$N,0),MATCH(AY$1,Dados!$1:$1,0))</f>
        <v>2</v>
      </c>
      <c r="AZ215" s="43">
        <f t="array" ref="AZ215">INDEX(Dados!$1:$350,MATCH($B215,Dados!$N:$N,0),MATCH(AZ$1,Dados!$1:$1,0))</f>
        <v>70</v>
      </c>
      <c r="BA215" s="43">
        <f t="array" ref="BA215">INDEX(Dados!$1:$350,MATCH($B215,Dados!$N:$N,0),MATCH(BA$1,Dados!$1:$1,0))</f>
        <v>2</v>
      </c>
      <c r="BB215" s="43">
        <f t="array" ref="BB215">INDEX(Dados!$1:$350,MATCH($B215,Dados!$N:$N,0),MATCH(BB$1,Dados!$1:$1,0))</f>
        <v>7</v>
      </c>
      <c r="BC215" s="43">
        <f t="array" ref="BC215">INDEX(Dados!$1:$350,MATCH($B215,Dados!$N:$N,0),MATCH(BC$1,Dados!$1:$1,0))</f>
        <v>5</v>
      </c>
      <c r="BD215" s="43">
        <f t="array" ref="BD215">INDEX(Dados!$1:$350,MATCH($B215,Dados!$N:$N,0),MATCH(BD$1,Dados!$1:$1,0))</f>
        <v>1</v>
      </c>
      <c r="BE215" s="43">
        <f t="array" ref="BE215">INDEX(Dados!$1:$350,MATCH($B215,Dados!$N:$N,0),MATCH(BE$1,Dados!$1:$1,0))</f>
        <v>0</v>
      </c>
      <c r="BF215" s="43">
        <f t="array" ref="BF215">INDEX(Dados!$1:$350,MATCH($B215,Dados!$N:$N,0),MATCH(BF$1,Dados!$1:$1,0))</f>
        <v>0</v>
      </c>
      <c r="BG215" s="43">
        <f t="array" ref="BG215">INDEX(Dados!$1:$350,MATCH($B215,Dados!$N:$N,0),MATCH(BG$1,Dados!$1:$1,0))</f>
        <v>0</v>
      </c>
      <c r="BH215" s="43">
        <f t="array" ref="BH215">INDEX(Dados!$1:$350,MATCH($B215,Dados!$N:$N,0),MATCH(BH$1,Dados!$1:$1,0))</f>
        <v>2</v>
      </c>
      <c r="BI215" s="43">
        <f t="array" ref="BI215">INDEX(Dados!$1:$350,MATCH($B215,Dados!$N:$N,0),MATCH(BI$1,Dados!$1:$1,0))</f>
        <v>2</v>
      </c>
    </row>
    <row r="216">
      <c r="A216" s="3">
        <v>4.0320004848E10</v>
      </c>
      <c r="B216" s="3" t="s">
        <v>1756</v>
      </c>
      <c r="C216" s="3" t="s">
        <v>1755</v>
      </c>
      <c r="D216" s="43">
        <f t="array" ref="D216">INDEX(Dados!$1:$350,MATCH($B216,Dados!$N:$N,0),MATCH(D$1,Dados!$1:$1,0))</f>
        <v>18</v>
      </c>
      <c r="E216" s="44" t="s">
        <v>2562</v>
      </c>
      <c r="F216" s="43" t="s">
        <v>92</v>
      </c>
      <c r="G216" s="43">
        <f t="array" ref="G216">INDEX(Dados!$1:$350,MATCH($B216,Dados!$N:$N,0),MATCH(G$1,Dados!$1:$1,0))</f>
        <v>2023</v>
      </c>
      <c r="H216" s="43">
        <f t="array" ref="H216">INDEX(Dados!$1:$350,MATCH($B216,Dados!$N:$N,0),MATCH(H$1,Dados!$1:$1,0))</f>
        <v>2</v>
      </c>
      <c r="I216" s="43">
        <f t="array" ref="I216">INDEX(Dados!$1:$350,MATCH($B216,Dados!$N:$N,0),MATCH(I$1,Dados!$1:$1,0))</f>
        <v>4</v>
      </c>
      <c r="J216" s="43">
        <f t="array" ref="J216">INDEX(Dados!$1:$350,MATCH($B216,Dados!$N:$N,0),MATCH(J$1,Dados!$1:$1,0))</f>
        <v>0</v>
      </c>
      <c r="K216" s="43">
        <f t="array" ref="K216">INDEX(Dados!$1:$350,MATCH($B216,Dados!$N:$N,0),MATCH(K$1,Dados!$1:$1,0))</f>
        <v>2</v>
      </c>
      <c r="L216" s="43">
        <f t="array" ref="L216">INDEX(Dados!$1:$350,MATCH($B216,Dados!$N:$N,0),MATCH(L$1,Dados!$1:$1,0))</f>
        <v>1901</v>
      </c>
      <c r="M216" s="43">
        <f t="array" ref="M216">INDEX(Dados!$1:$350,MATCH($B216,Dados!$N:$N,0),MATCH(M$1,Dados!$1:$1,0))</f>
        <v>2</v>
      </c>
      <c r="N216" s="43">
        <f t="array" ref="N216">INDEX(Dados!$1:$350,MATCH($B216,Dados!$N:$N,0),MATCH(N$1,Dados!$1:$1,0))</f>
        <v>0</v>
      </c>
      <c r="O216" s="43">
        <f t="array" ref="O216">INDEX(Dados!$1:$350,MATCH($B216,Dados!$N:$N,0),MATCH(O$1,Dados!$1:$1,0))</f>
        <v>2</v>
      </c>
      <c r="P216" s="43">
        <f t="array" ref="P216">INDEX(Dados!$1:$350,MATCH($B216,Dados!$N:$N,0),MATCH(P$1,Dados!$1:$1,0))</f>
        <v>0</v>
      </c>
      <c r="Q216" s="43">
        <f t="array" ref="Q216">INDEX(Dados!$1:$350,MATCH($B216,Dados!$N:$N,0),MATCH(Q$1,Dados!$1:$1,0))</f>
        <v>2</v>
      </c>
      <c r="R216" s="43">
        <f t="array" ref="R216">INDEX(Dados!$1:$350,MATCH($B216,Dados!$N:$N,0),MATCH(R$1,Dados!$1:$1,0))</f>
        <v>0</v>
      </c>
      <c r="S216" s="43">
        <f t="array" ref="S216">INDEX(Dados!$1:$350,MATCH($B216,Dados!$N:$N,0),MATCH(S$1,Dados!$1:$1,0))</f>
        <v>2</v>
      </c>
      <c r="T216" s="43">
        <f t="array" ref="T216">INDEX(Dados!$1:$350,MATCH($B216,Dados!$N:$N,0),MATCH(T$1,Dados!$1:$1,0))</f>
        <v>0</v>
      </c>
      <c r="U216" s="43">
        <f t="array" ref="U216">INDEX(Dados!$1:$350,MATCH($B216,Dados!$N:$N,0),MATCH(U$1,Dados!$1:$1,0))</f>
        <v>2</v>
      </c>
      <c r="V216" s="43">
        <f t="array" ref="V216">INDEX(Dados!$1:$350,MATCH($B216,Dados!$N:$N,0),MATCH(V$1,Dados!$1:$1,0))</f>
        <v>0</v>
      </c>
      <c r="W216" s="43">
        <f t="array" ref="W216">INDEX(Dados!$1:$350,MATCH($B216,Dados!$N:$N,0),MATCH(W$1,Dados!$1:$1,0))</f>
        <v>2</v>
      </c>
      <c r="X216" s="43">
        <f t="array" ref="X216">INDEX(Dados!$1:$350,MATCH($B216,Dados!$N:$N,0),MATCH(X$1,Dados!$1:$1,0))</f>
        <v>1</v>
      </c>
      <c r="Y216" s="43">
        <f t="array" ref="Y216">INDEX(Dados!$1:$350,MATCH($B216,Dados!$N:$N,0),MATCH(Y$1,Dados!$1:$1,0))</f>
        <v>2</v>
      </c>
      <c r="Z216" s="43">
        <f t="array" ref="Z216">INDEX(Dados!$1:$350,MATCH($B216,Dados!$N:$N,0),MATCH(Z$1,Dados!$1:$1,0))</f>
        <v>0</v>
      </c>
      <c r="AA216" s="43">
        <f t="array" ref="AA216">INDEX(Dados!$1:$350,MATCH($B216,Dados!$N:$N,0),MATCH(AA$1,Dados!$1:$1,0))</f>
        <v>2</v>
      </c>
      <c r="AB216" s="45">
        <v>0.0</v>
      </c>
      <c r="AC216" s="45">
        <v>2.0</v>
      </c>
      <c r="AD216" s="43">
        <f t="array" ref="AD216">INDEX(Dados!$1:$350,MATCH($B216,Dados!$N:$N,0),MATCH(AD$1,Dados!$1:$1,0))</f>
        <v>181</v>
      </c>
      <c r="AE216" s="43">
        <f t="array" ref="AE216">INDEX(Dados!$1:$350,MATCH($B216,Dados!$N:$N,0),MATCH(AE$1,Dados!$1:$1,0))</f>
        <v>2</v>
      </c>
      <c r="AF216" s="43">
        <f t="array" ref="AF216">INDEX(Dados!$1:$350,MATCH($B216,Dados!$N:$N,0),MATCH(AF$1,Dados!$1:$1,0))</f>
        <v>325</v>
      </c>
      <c r="AG216" s="43">
        <f t="array" ref="AG216">INDEX(Dados!$1:$350,MATCH($B216,Dados!$N:$N,0),MATCH(AG$1,Dados!$1:$1,0))</f>
        <v>2</v>
      </c>
      <c r="AH216" s="43">
        <f t="array" ref="AH216">INDEX(Dados!$1:$350,MATCH($B216,Dados!$N:$N,0),MATCH(AH$1,Dados!$1:$1,0))</f>
        <v>0</v>
      </c>
      <c r="AI216" s="43">
        <f t="array" ref="AI216">INDEX(Dados!$1:$350,MATCH($B216,Dados!$N:$N,0),MATCH(AI$1,Dados!$1:$1,0))</f>
        <v>2</v>
      </c>
      <c r="AJ216" s="43">
        <f t="array" ref="AJ216">INDEX(Dados!$1:$350,MATCH($B216,Dados!$N:$N,0),MATCH(AJ$1,Dados!$1:$1,0))</f>
        <v>43</v>
      </c>
      <c r="AK216" s="43">
        <f t="array" ref="AK216">INDEX(Dados!$1:$350,MATCH($B216,Dados!$N:$N,0),MATCH(AK$1,Dados!$1:$1,0))</f>
        <v>2</v>
      </c>
      <c r="AL216" s="3">
        <v>0.0</v>
      </c>
      <c r="AM216" s="3">
        <v>2.0</v>
      </c>
      <c r="AN216" s="43">
        <f t="array" ref="AN216">INDEX(Dados!$1:$350,MATCH($B216,Dados!$N:$N,0),MATCH(AN$1,Dados!$1:$1,0))</f>
        <v>0</v>
      </c>
      <c r="AO216" s="43">
        <f t="array" ref="AO216">INDEX(Dados!$1:$350,MATCH($B216,Dados!$N:$N,0),MATCH(AO$1,Dados!$1:$1,0))</f>
        <v>2</v>
      </c>
      <c r="AP216" s="43">
        <f t="array" ref="AP216">INDEX(Dados!$1:$350,MATCH($B216,Dados!$N:$N,0),MATCH(AP$1,Dados!$1:$1,0))</f>
        <v>106</v>
      </c>
      <c r="AQ216" s="43">
        <f t="array" ref="AQ216">INDEX(Dados!$1:$350,MATCH($B216,Dados!$N:$N,0),MATCH(AQ$1,Dados!$1:$1,0))</f>
        <v>2</v>
      </c>
      <c r="AR216" s="43">
        <f t="array" ref="AR216">INDEX(Dados!$1:$350,MATCH($B216,Dados!$N:$N,0),MATCH(AR$1,Dados!$1:$1,0))</f>
        <v>0</v>
      </c>
      <c r="AS216" s="3">
        <v>2.0</v>
      </c>
      <c r="AT216" s="43">
        <f t="array" ref="AT216">INDEX(Dados!$1:$350,MATCH($B216,Dados!$N:$N,0),MATCH(AT$1,Dados!$1:$1,0))</f>
        <v>0</v>
      </c>
      <c r="AU216" s="43">
        <f t="array" ref="AU216">INDEX(Dados!$1:$350,MATCH($B216,Dados!$N:$N,0),MATCH(AU$1,Dados!$1:$1,0))</f>
        <v>2</v>
      </c>
      <c r="AV216" s="43">
        <f t="array" ref="AV216">INDEX(Dados!$1:$350,MATCH($B216,Dados!$N:$N,0),MATCH(AV$1,Dados!$1:$1,0))</f>
        <v>70</v>
      </c>
      <c r="AW216" s="43">
        <f t="array" ref="AW216">INDEX(Dados!$1:$350,MATCH($B216,Dados!$N:$N,0),MATCH(AW$1,Dados!$1:$1,0))</f>
        <v>2</v>
      </c>
      <c r="AX216" s="43">
        <f t="array" ref="AX216">INDEX(Dados!$1:$350,MATCH($B216,Dados!$N:$N,0),MATCH(AX$1,Dados!$1:$1,0))</f>
        <v>0</v>
      </c>
      <c r="AY216" s="43">
        <f t="array" ref="AY216">INDEX(Dados!$1:$350,MATCH($B216,Dados!$N:$N,0),MATCH(AY$1,Dados!$1:$1,0))</f>
        <v>2</v>
      </c>
      <c r="AZ216" s="43">
        <f t="array" ref="AZ216">INDEX(Dados!$1:$350,MATCH($B216,Dados!$N:$N,0),MATCH(AZ$1,Dados!$1:$1,0))</f>
        <v>0</v>
      </c>
      <c r="BA216" s="43">
        <f t="array" ref="BA216">INDEX(Dados!$1:$350,MATCH($B216,Dados!$N:$N,0),MATCH(BA$1,Dados!$1:$1,0))</f>
        <v>2</v>
      </c>
      <c r="BB216" s="43">
        <f t="array" ref="BB216">INDEX(Dados!$1:$350,MATCH($B216,Dados!$N:$N,0),MATCH(BB$1,Dados!$1:$1,0))</f>
        <v>5</v>
      </c>
      <c r="BC216" s="43">
        <f t="array" ref="BC216">INDEX(Dados!$1:$350,MATCH($B216,Dados!$N:$N,0),MATCH(BC$1,Dados!$1:$1,0))</f>
        <v>5</v>
      </c>
      <c r="BD216" s="43">
        <f t="array" ref="BD216">INDEX(Dados!$1:$350,MATCH($B216,Dados!$N:$N,0),MATCH(BD$1,Dados!$1:$1,0))</f>
        <v>1</v>
      </c>
      <c r="BE216" s="43">
        <f t="array" ref="BE216">INDEX(Dados!$1:$350,MATCH($B216,Dados!$N:$N,0),MATCH(BE$1,Dados!$1:$1,0))</f>
        <v>0</v>
      </c>
      <c r="BF216" s="43">
        <f t="array" ref="BF216">INDEX(Dados!$1:$350,MATCH($B216,Dados!$N:$N,0),MATCH(BF$1,Dados!$1:$1,0))</f>
        <v>0</v>
      </c>
      <c r="BG216" s="43">
        <f t="array" ref="BG216">INDEX(Dados!$1:$350,MATCH($B216,Dados!$N:$N,0),MATCH(BG$1,Dados!$1:$1,0))</f>
        <v>0</v>
      </c>
      <c r="BH216" s="43">
        <f t="array" ref="BH216">INDEX(Dados!$1:$350,MATCH($B216,Dados!$N:$N,0),MATCH(BH$1,Dados!$1:$1,0))</f>
        <v>2</v>
      </c>
      <c r="BI216" s="43">
        <f t="array" ref="BI216">INDEX(Dados!$1:$350,MATCH($B216,Dados!$N:$N,0),MATCH(BI$1,Dados!$1:$1,0))</f>
        <v>2</v>
      </c>
    </row>
    <row r="217">
      <c r="A217" s="3">
        <v>4.5265811869E10</v>
      </c>
      <c r="B217" s="3" t="s">
        <v>1408</v>
      </c>
      <c r="C217" s="3" t="s">
        <v>1407</v>
      </c>
      <c r="D217" s="43">
        <f t="array" ref="D217">INDEX(Dados!$1:$350,MATCH($B217,Dados!$N:$N,0),MATCH(D$1,Dados!$1:$1,0))</f>
        <v>18</v>
      </c>
      <c r="E217" s="44" t="s">
        <v>2562</v>
      </c>
      <c r="F217" s="43" t="s">
        <v>92</v>
      </c>
      <c r="G217" s="43">
        <f t="array" ref="G217">INDEX(Dados!$1:$350,MATCH($B217,Dados!$N:$N,0),MATCH(G$1,Dados!$1:$1,0))</f>
        <v>2022</v>
      </c>
      <c r="H217" s="43">
        <f t="array" ref="H217">INDEX(Dados!$1:$350,MATCH($B217,Dados!$N:$N,0),MATCH(H$1,Dados!$1:$1,0))</f>
        <v>2</v>
      </c>
      <c r="I217" s="43">
        <f t="array" ref="I217">INDEX(Dados!$1:$350,MATCH($B217,Dados!$N:$N,0),MATCH(I$1,Dados!$1:$1,0))</f>
        <v>4</v>
      </c>
      <c r="J217" s="43">
        <f t="array" ref="J217">INDEX(Dados!$1:$350,MATCH($B217,Dados!$N:$N,0),MATCH(J$1,Dados!$1:$1,0))</f>
        <v>0</v>
      </c>
      <c r="K217" s="43">
        <f t="array" ref="K217">INDEX(Dados!$1:$350,MATCH($B217,Dados!$N:$N,0),MATCH(K$1,Dados!$1:$1,0))</f>
        <v>2</v>
      </c>
      <c r="L217" s="43">
        <f t="array" ref="L217">INDEX(Dados!$1:$350,MATCH($B217,Dados!$N:$N,0),MATCH(L$1,Dados!$1:$1,0))</f>
        <v>500</v>
      </c>
      <c r="M217" s="43">
        <f t="array" ref="M217">INDEX(Dados!$1:$350,MATCH($B217,Dados!$N:$N,0),MATCH(M$1,Dados!$1:$1,0))</f>
        <v>2</v>
      </c>
      <c r="N217" s="43">
        <f t="array" ref="N217">INDEX(Dados!$1:$350,MATCH($B217,Dados!$N:$N,0),MATCH(N$1,Dados!$1:$1,0))</f>
        <v>500</v>
      </c>
      <c r="O217" s="43">
        <f t="array" ref="O217">INDEX(Dados!$1:$350,MATCH($B217,Dados!$N:$N,0),MATCH(O$1,Dados!$1:$1,0))</f>
        <v>2</v>
      </c>
      <c r="P217" s="43">
        <f t="array" ref="P217">INDEX(Dados!$1:$350,MATCH($B217,Dados!$N:$N,0),MATCH(P$1,Dados!$1:$1,0))</f>
        <v>0</v>
      </c>
      <c r="Q217" s="43">
        <f t="array" ref="Q217">INDEX(Dados!$1:$350,MATCH($B217,Dados!$N:$N,0),MATCH(Q$1,Dados!$1:$1,0))</f>
        <v>2</v>
      </c>
      <c r="R217" s="43">
        <f t="array" ref="R217">INDEX(Dados!$1:$350,MATCH($B217,Dados!$N:$N,0),MATCH(R$1,Dados!$1:$1,0))</f>
        <v>0</v>
      </c>
      <c r="S217" s="43">
        <f t="array" ref="S217">INDEX(Dados!$1:$350,MATCH($B217,Dados!$N:$N,0),MATCH(S$1,Dados!$1:$1,0))</f>
        <v>2</v>
      </c>
      <c r="T217" s="43">
        <f t="array" ref="T217">INDEX(Dados!$1:$350,MATCH($B217,Dados!$N:$N,0),MATCH(T$1,Dados!$1:$1,0))</f>
        <v>0</v>
      </c>
      <c r="U217" s="43">
        <f t="array" ref="U217">INDEX(Dados!$1:$350,MATCH($B217,Dados!$N:$N,0),MATCH(U$1,Dados!$1:$1,0))</f>
        <v>2</v>
      </c>
      <c r="V217" s="43">
        <f t="array" ref="V217">INDEX(Dados!$1:$350,MATCH($B217,Dados!$N:$N,0),MATCH(V$1,Dados!$1:$1,0))</f>
        <v>600</v>
      </c>
      <c r="W217" s="43">
        <f t="array" ref="W217">INDEX(Dados!$1:$350,MATCH($B217,Dados!$N:$N,0),MATCH(W$1,Dados!$1:$1,0))</f>
        <v>0</v>
      </c>
      <c r="X217" s="43">
        <f t="array" ref="X217">INDEX(Dados!$1:$350,MATCH($B217,Dados!$N:$N,0),MATCH(X$1,Dados!$1:$1,0))</f>
        <v>1</v>
      </c>
      <c r="Y217" s="43">
        <f t="array" ref="Y217">INDEX(Dados!$1:$350,MATCH($B217,Dados!$N:$N,0),MATCH(Y$1,Dados!$1:$1,0))</f>
        <v>2</v>
      </c>
      <c r="Z217" s="43">
        <f t="array" ref="Z217">INDEX(Dados!$1:$350,MATCH($B217,Dados!$N:$N,0),MATCH(Z$1,Dados!$1:$1,0))</f>
        <v>0</v>
      </c>
      <c r="AA217" s="43">
        <f t="array" ref="AA217">INDEX(Dados!$1:$350,MATCH($B217,Dados!$N:$N,0),MATCH(AA$1,Dados!$1:$1,0))</f>
        <v>2</v>
      </c>
      <c r="AB217" s="45">
        <v>0.0</v>
      </c>
      <c r="AC217" s="45">
        <v>2.0</v>
      </c>
      <c r="AD217" s="43">
        <f t="array" ref="AD217">INDEX(Dados!$1:$350,MATCH($B217,Dados!$N:$N,0),MATCH(AD$1,Dados!$1:$1,0))</f>
        <v>70</v>
      </c>
      <c r="AE217" s="43">
        <f t="array" ref="AE217">INDEX(Dados!$1:$350,MATCH($B217,Dados!$N:$N,0),MATCH(AE$1,Dados!$1:$1,0))</f>
        <v>2</v>
      </c>
      <c r="AF217" s="43">
        <f t="array" ref="AF217">INDEX(Dados!$1:$350,MATCH($B217,Dados!$N:$N,0),MATCH(AF$1,Dados!$1:$1,0))</f>
        <v>182</v>
      </c>
      <c r="AG217" s="43">
        <f t="array" ref="AG217">INDEX(Dados!$1:$350,MATCH($B217,Dados!$N:$N,0),MATCH(AG$1,Dados!$1:$1,0))</f>
        <v>2</v>
      </c>
      <c r="AH217" s="43">
        <f t="array" ref="AH217">INDEX(Dados!$1:$350,MATCH($B217,Dados!$N:$N,0),MATCH(AH$1,Dados!$1:$1,0))</f>
        <v>0</v>
      </c>
      <c r="AI217" s="43">
        <f t="array" ref="AI217">INDEX(Dados!$1:$350,MATCH($B217,Dados!$N:$N,0),MATCH(AI$1,Dados!$1:$1,0))</f>
        <v>2</v>
      </c>
      <c r="AJ217" s="43">
        <f t="array" ref="AJ217">INDEX(Dados!$1:$350,MATCH($B217,Dados!$N:$N,0),MATCH(AJ$1,Dados!$1:$1,0))</f>
        <v>0</v>
      </c>
      <c r="AK217" s="43">
        <f t="array" ref="AK217">INDEX(Dados!$1:$350,MATCH($B217,Dados!$N:$N,0),MATCH(AK$1,Dados!$1:$1,0))</f>
        <v>2</v>
      </c>
      <c r="AL217" s="3">
        <v>0.0</v>
      </c>
      <c r="AM217" s="3">
        <v>2.0</v>
      </c>
      <c r="AN217" s="43">
        <f t="array" ref="AN217">INDEX(Dados!$1:$350,MATCH($B217,Dados!$N:$N,0),MATCH(AN$1,Dados!$1:$1,0))</f>
        <v>20</v>
      </c>
      <c r="AO217" s="43">
        <f t="array" ref="AO217">INDEX(Dados!$1:$350,MATCH($B217,Dados!$N:$N,0),MATCH(AO$1,Dados!$1:$1,0))</f>
        <v>0</v>
      </c>
      <c r="AP217" s="43">
        <f t="array" ref="AP217">INDEX(Dados!$1:$350,MATCH($B217,Dados!$N:$N,0),MATCH(AP$1,Dados!$1:$1,0))</f>
        <v>135</v>
      </c>
      <c r="AQ217" s="43">
        <f t="array" ref="AQ217">INDEX(Dados!$1:$350,MATCH($B217,Dados!$N:$N,0),MATCH(AQ$1,Dados!$1:$1,0))</f>
        <v>2</v>
      </c>
      <c r="AR217" s="43">
        <f t="array" ref="AR217">INDEX(Dados!$1:$350,MATCH($B217,Dados!$N:$N,0),MATCH(AR$1,Dados!$1:$1,0))</f>
        <v>100</v>
      </c>
      <c r="AS217" s="3">
        <v>2.0</v>
      </c>
      <c r="AT217" s="43">
        <f t="array" ref="AT217">INDEX(Dados!$1:$350,MATCH($B217,Dados!$N:$N,0),MATCH(AT$1,Dados!$1:$1,0))</f>
        <v>0</v>
      </c>
      <c r="AU217" s="43">
        <f t="array" ref="AU217">INDEX(Dados!$1:$350,MATCH($B217,Dados!$N:$N,0),MATCH(AU$1,Dados!$1:$1,0))</f>
        <v>2</v>
      </c>
      <c r="AV217" s="43">
        <f t="array" ref="AV217">INDEX(Dados!$1:$350,MATCH($B217,Dados!$N:$N,0),MATCH(AV$1,Dados!$1:$1,0))</f>
        <v>0</v>
      </c>
      <c r="AW217" s="43">
        <f t="array" ref="AW217">INDEX(Dados!$1:$350,MATCH($B217,Dados!$N:$N,0),MATCH(AW$1,Dados!$1:$1,0))</f>
        <v>2</v>
      </c>
      <c r="AX217" s="43">
        <f t="array" ref="AX217">INDEX(Dados!$1:$350,MATCH($B217,Dados!$N:$N,0),MATCH(AX$1,Dados!$1:$1,0))</f>
        <v>0</v>
      </c>
      <c r="AY217" s="43">
        <f t="array" ref="AY217">INDEX(Dados!$1:$350,MATCH($B217,Dados!$N:$N,0),MATCH(AY$1,Dados!$1:$1,0))</f>
        <v>2</v>
      </c>
      <c r="AZ217" s="43">
        <f t="array" ref="AZ217">INDEX(Dados!$1:$350,MATCH($B217,Dados!$N:$N,0),MATCH(AZ$1,Dados!$1:$1,0))</f>
        <v>50</v>
      </c>
      <c r="BA217" s="43">
        <f t="array" ref="BA217">INDEX(Dados!$1:$350,MATCH($B217,Dados!$N:$N,0),MATCH(BA$1,Dados!$1:$1,0))</f>
        <v>2</v>
      </c>
      <c r="BB217" s="43">
        <f t="array" ref="BB217">INDEX(Dados!$1:$350,MATCH($B217,Dados!$N:$N,0),MATCH(BB$1,Dados!$1:$1,0))</f>
        <v>2</v>
      </c>
      <c r="BC217" s="43">
        <f t="array" ref="BC217">INDEX(Dados!$1:$350,MATCH($B217,Dados!$N:$N,0),MATCH(BC$1,Dados!$1:$1,0))</f>
        <v>5</v>
      </c>
      <c r="BD217" s="43">
        <f t="array" ref="BD217">INDEX(Dados!$1:$350,MATCH($B217,Dados!$N:$N,0),MATCH(BD$1,Dados!$1:$1,0))</f>
        <v>4</v>
      </c>
      <c r="BE217" s="43">
        <f t="array" ref="BE217">INDEX(Dados!$1:$350,MATCH($B217,Dados!$N:$N,0),MATCH(BE$1,Dados!$1:$1,0))</f>
        <v>1</v>
      </c>
      <c r="BF217" s="43">
        <f t="array" ref="BF217">INDEX(Dados!$1:$350,MATCH($B217,Dados!$N:$N,0),MATCH(BF$1,Dados!$1:$1,0))</f>
        <v>0</v>
      </c>
      <c r="BG217" s="43">
        <f t="array" ref="BG217">INDEX(Dados!$1:$350,MATCH($B217,Dados!$N:$N,0),MATCH(BG$1,Dados!$1:$1,0))</f>
        <v>0</v>
      </c>
      <c r="BH217" s="43">
        <f t="array" ref="BH217">INDEX(Dados!$1:$350,MATCH($B217,Dados!$N:$N,0),MATCH(BH$1,Dados!$1:$1,0))</f>
        <v>1</v>
      </c>
      <c r="BI217" s="43">
        <f t="array" ref="BI217">INDEX(Dados!$1:$350,MATCH($B217,Dados!$N:$N,0),MATCH(BI$1,Dados!$1:$1,0))</f>
        <v>1</v>
      </c>
    </row>
    <row r="218">
      <c r="A218" s="3">
        <v>5.0786278803E10</v>
      </c>
      <c r="B218" s="3" t="s">
        <v>250</v>
      </c>
      <c r="C218" s="3" t="s">
        <v>261</v>
      </c>
      <c r="D218" s="43">
        <f t="array" ref="D218">INDEX(Dados!$1:$350,MATCH($B218,Dados!$N:$N,0),MATCH(D$1,Dados!$1:$1,0))</f>
        <v>22</v>
      </c>
      <c r="E218" s="44" t="s">
        <v>2562</v>
      </c>
      <c r="F218" s="43" t="s">
        <v>92</v>
      </c>
      <c r="G218" s="43">
        <f t="array" ref="G218">INDEX(Dados!$1:$350,MATCH($B218,Dados!$N:$N,0),MATCH(G$1,Dados!$1:$1,0))</f>
        <v>2022</v>
      </c>
      <c r="H218" s="43">
        <f t="array" ref="H218">INDEX(Dados!$1:$350,MATCH($B218,Dados!$N:$N,0),MATCH(H$1,Dados!$1:$1,0))</f>
        <v>5</v>
      </c>
      <c r="I218" s="43">
        <f t="array" ref="I218">INDEX(Dados!$1:$350,MATCH($B218,Dados!$N:$N,0),MATCH(I$1,Dados!$1:$1,0))</f>
        <v>10</v>
      </c>
      <c r="J218" s="43">
        <f t="array" ref="J218">INDEX(Dados!$1:$350,MATCH($B218,Dados!$N:$N,0),MATCH(J$1,Dados!$1:$1,0))</f>
        <v>0</v>
      </c>
      <c r="K218" s="43">
        <f t="array" ref="K218">INDEX(Dados!$1:$350,MATCH($B218,Dados!$N:$N,0),MATCH(K$1,Dados!$1:$1,0))</f>
        <v>2</v>
      </c>
      <c r="L218" s="43">
        <f t="array" ref="L218">INDEX(Dados!$1:$350,MATCH($B218,Dados!$N:$N,0),MATCH(L$1,Dados!$1:$1,0))</f>
        <v>0</v>
      </c>
      <c r="M218" s="43">
        <f t="array" ref="M218">INDEX(Dados!$1:$350,MATCH($B218,Dados!$N:$N,0),MATCH(M$1,Dados!$1:$1,0))</f>
        <v>2</v>
      </c>
      <c r="N218" s="43">
        <f t="array" ref="N218">INDEX(Dados!$1:$350,MATCH($B218,Dados!$N:$N,0),MATCH(N$1,Dados!$1:$1,0))</f>
        <v>2066</v>
      </c>
      <c r="O218" s="43">
        <f t="array" ref="O218">INDEX(Dados!$1:$350,MATCH($B218,Dados!$N:$N,0),MATCH(O$1,Dados!$1:$1,0))</f>
        <v>2</v>
      </c>
      <c r="P218" s="43">
        <f t="array" ref="P218">INDEX(Dados!$1:$350,MATCH($B218,Dados!$N:$N,0),MATCH(P$1,Dados!$1:$1,0))</f>
        <v>0</v>
      </c>
      <c r="Q218" s="43">
        <f t="array" ref="Q218">INDEX(Dados!$1:$350,MATCH($B218,Dados!$N:$N,0),MATCH(Q$1,Dados!$1:$1,0))</f>
        <v>2</v>
      </c>
      <c r="R218" s="43">
        <f t="array" ref="R218">INDEX(Dados!$1:$350,MATCH($B218,Dados!$N:$N,0),MATCH(R$1,Dados!$1:$1,0))</f>
        <v>0</v>
      </c>
      <c r="S218" s="43">
        <f t="array" ref="S218">INDEX(Dados!$1:$350,MATCH($B218,Dados!$N:$N,0),MATCH(S$1,Dados!$1:$1,0))</f>
        <v>2</v>
      </c>
      <c r="T218" s="43">
        <f t="array" ref="T218">INDEX(Dados!$1:$350,MATCH($B218,Dados!$N:$N,0),MATCH(T$1,Dados!$1:$1,0))</f>
        <v>0</v>
      </c>
      <c r="U218" s="43">
        <f t="array" ref="U218">INDEX(Dados!$1:$350,MATCH($B218,Dados!$N:$N,0),MATCH(U$1,Dados!$1:$1,0))</f>
        <v>0</v>
      </c>
      <c r="V218" s="43">
        <f t="array" ref="V218">INDEX(Dados!$1:$350,MATCH($B218,Dados!$N:$N,0),MATCH(V$1,Dados!$1:$1,0))</f>
        <v>0</v>
      </c>
      <c r="W218" s="43">
        <f t="array" ref="W218">INDEX(Dados!$1:$350,MATCH($B218,Dados!$N:$N,0),MATCH(W$1,Dados!$1:$1,0))</f>
        <v>2</v>
      </c>
      <c r="X218" s="43">
        <f t="array" ref="X218">INDEX(Dados!$1:$350,MATCH($B218,Dados!$N:$N,0),MATCH(X$1,Dados!$1:$1,0))</f>
        <v>1</v>
      </c>
      <c r="Y218" s="43">
        <f t="array" ref="Y218">INDEX(Dados!$1:$350,MATCH($B218,Dados!$N:$N,0),MATCH(Y$1,Dados!$1:$1,0))</f>
        <v>2</v>
      </c>
      <c r="Z218" s="43">
        <f t="array" ref="Z218">INDEX(Dados!$1:$350,MATCH($B218,Dados!$N:$N,0),MATCH(Z$1,Dados!$1:$1,0))</f>
        <v>0</v>
      </c>
      <c r="AA218" s="43">
        <f t="array" ref="AA218">INDEX(Dados!$1:$350,MATCH($B218,Dados!$N:$N,0),MATCH(AA$1,Dados!$1:$1,0))</f>
        <v>2</v>
      </c>
      <c r="AB218" s="45">
        <v>0.0</v>
      </c>
      <c r="AC218" s="45">
        <v>2.0</v>
      </c>
      <c r="AD218" s="43">
        <f t="array" ref="AD218">INDEX(Dados!$1:$350,MATCH($B218,Dados!$N:$N,0),MATCH(AD$1,Dados!$1:$1,0))</f>
        <v>38</v>
      </c>
      <c r="AE218" s="43">
        <f t="array" ref="AE218">INDEX(Dados!$1:$350,MATCH($B218,Dados!$N:$N,0),MATCH(AE$1,Dados!$1:$1,0))</f>
        <v>2</v>
      </c>
      <c r="AF218" s="43">
        <f t="array" ref="AF218">INDEX(Dados!$1:$350,MATCH($B218,Dados!$N:$N,0),MATCH(AF$1,Dados!$1:$1,0))</f>
        <v>0</v>
      </c>
      <c r="AG218" s="43">
        <f t="array" ref="AG218">INDEX(Dados!$1:$350,MATCH($B218,Dados!$N:$N,0),MATCH(AG$1,Dados!$1:$1,0))</f>
        <v>2</v>
      </c>
      <c r="AH218" s="43">
        <f t="array" ref="AH218">INDEX(Dados!$1:$350,MATCH($B218,Dados!$N:$N,0),MATCH(AH$1,Dados!$1:$1,0))</f>
        <v>0</v>
      </c>
      <c r="AI218" s="43">
        <f t="array" ref="AI218">INDEX(Dados!$1:$350,MATCH($B218,Dados!$N:$N,0),MATCH(AI$1,Dados!$1:$1,0))</f>
        <v>2</v>
      </c>
      <c r="AJ218" s="43">
        <f t="array" ref="AJ218">INDEX(Dados!$1:$350,MATCH($B218,Dados!$N:$N,0),MATCH(AJ$1,Dados!$1:$1,0))</f>
        <v>0</v>
      </c>
      <c r="AK218" s="43">
        <f t="array" ref="AK218">INDEX(Dados!$1:$350,MATCH($B218,Dados!$N:$N,0),MATCH(AK$1,Dados!$1:$1,0))</f>
        <v>0</v>
      </c>
      <c r="AL218" s="3">
        <v>0.0</v>
      </c>
      <c r="AM218" s="3">
        <v>2.0</v>
      </c>
      <c r="AN218" s="43">
        <f t="array" ref="AN218">INDEX(Dados!$1:$350,MATCH($B218,Dados!$N:$N,0),MATCH(AN$1,Dados!$1:$1,0))</f>
        <v>0</v>
      </c>
      <c r="AO218" s="43">
        <f t="array" ref="AO218">INDEX(Dados!$1:$350,MATCH($B218,Dados!$N:$N,0),MATCH(AO$1,Dados!$1:$1,0))</f>
        <v>2</v>
      </c>
      <c r="AP218" s="43">
        <f t="array" ref="AP218">INDEX(Dados!$1:$350,MATCH($B218,Dados!$N:$N,0),MATCH(AP$1,Dados!$1:$1,0))</f>
        <v>60</v>
      </c>
      <c r="AQ218" s="43">
        <f t="array" ref="AQ218">INDEX(Dados!$1:$350,MATCH($B218,Dados!$N:$N,0),MATCH(AQ$1,Dados!$1:$1,0))</f>
        <v>2</v>
      </c>
      <c r="AR218" s="43">
        <f t="array" ref="AR218">INDEX(Dados!$1:$350,MATCH($B218,Dados!$N:$N,0),MATCH(AR$1,Dados!$1:$1,0))</f>
        <v>200</v>
      </c>
      <c r="AS218" s="3">
        <v>2.0</v>
      </c>
      <c r="AT218" s="43">
        <f t="array" ref="AT218">INDEX(Dados!$1:$350,MATCH($B218,Dados!$N:$N,0),MATCH(AT$1,Dados!$1:$1,0))</f>
        <v>0</v>
      </c>
      <c r="AU218" s="43">
        <f t="array" ref="AU218">INDEX(Dados!$1:$350,MATCH($B218,Dados!$N:$N,0),MATCH(AU$1,Dados!$1:$1,0))</f>
        <v>2</v>
      </c>
      <c r="AV218" s="43">
        <f t="array" ref="AV218">INDEX(Dados!$1:$350,MATCH($B218,Dados!$N:$N,0),MATCH(AV$1,Dados!$1:$1,0))</f>
        <v>351</v>
      </c>
      <c r="AW218" s="43">
        <f t="array" ref="AW218">INDEX(Dados!$1:$350,MATCH($B218,Dados!$N:$N,0),MATCH(AW$1,Dados!$1:$1,0))</f>
        <v>2</v>
      </c>
      <c r="AX218" s="43">
        <f t="array" ref="AX218">INDEX(Dados!$1:$350,MATCH($B218,Dados!$N:$N,0),MATCH(AX$1,Dados!$1:$1,0))</f>
        <v>35000</v>
      </c>
      <c r="AY218" s="43">
        <f t="array" ref="AY218">INDEX(Dados!$1:$350,MATCH($B218,Dados!$N:$N,0),MATCH(AY$1,Dados!$1:$1,0))</f>
        <v>2</v>
      </c>
      <c r="AZ218" s="43">
        <f t="array" ref="AZ218">INDEX(Dados!$1:$350,MATCH($B218,Dados!$N:$N,0),MATCH(AZ$1,Dados!$1:$1,0))</f>
        <v>120</v>
      </c>
      <c r="BA218" s="43">
        <f t="array" ref="BA218">INDEX(Dados!$1:$350,MATCH($B218,Dados!$N:$N,0),MATCH(BA$1,Dados!$1:$1,0))</f>
        <v>2</v>
      </c>
      <c r="BB218" s="43">
        <f t="array" ref="BB218">INDEX(Dados!$1:$350,MATCH($B218,Dados!$N:$N,0),MATCH(BB$1,Dados!$1:$1,0))</f>
        <v>2</v>
      </c>
      <c r="BC218" s="43">
        <f t="array" ref="BC218">INDEX(Dados!$1:$350,MATCH($B218,Dados!$N:$N,0),MATCH(BC$1,Dados!$1:$1,0))</f>
        <v>6</v>
      </c>
      <c r="BD218" s="43">
        <f t="array" ref="BD218">INDEX(Dados!$1:$350,MATCH($B218,Dados!$N:$N,0),MATCH(BD$1,Dados!$1:$1,0))</f>
        <v>1</v>
      </c>
      <c r="BE218" s="43">
        <f t="array" ref="BE218">INDEX(Dados!$1:$350,MATCH($B218,Dados!$N:$N,0),MATCH(BE$1,Dados!$1:$1,0))</f>
        <v>1</v>
      </c>
      <c r="BF218" s="43">
        <f t="array" ref="BF218">INDEX(Dados!$1:$350,MATCH($B218,Dados!$N:$N,0),MATCH(BF$1,Dados!$1:$1,0))</f>
        <v>0</v>
      </c>
      <c r="BG218" s="43">
        <f t="array" ref="BG218">INDEX(Dados!$1:$350,MATCH($B218,Dados!$N:$N,0),MATCH(BG$1,Dados!$1:$1,0))</f>
        <v>0</v>
      </c>
      <c r="BH218" s="43">
        <f t="array" ref="BH218">INDEX(Dados!$1:$350,MATCH($B218,Dados!$N:$N,0),MATCH(BH$1,Dados!$1:$1,0))</f>
        <v>2</v>
      </c>
      <c r="BI218" s="43">
        <f t="array" ref="BI218">INDEX(Dados!$1:$350,MATCH($B218,Dados!$N:$N,0),MATCH(BI$1,Dados!$1:$1,0))</f>
        <v>1</v>
      </c>
    </row>
    <row r="219">
      <c r="A219" s="3">
        <v>7.1846398479E10</v>
      </c>
      <c r="B219" s="3" t="s">
        <v>1967</v>
      </c>
      <c r="C219" s="3" t="s">
        <v>1966</v>
      </c>
      <c r="D219" s="43">
        <f t="array" ref="D219">INDEX(Dados!$1:$350,MATCH($B219,Dados!$N:$N,0),MATCH(D$1,Dados!$1:$1,0))</f>
        <v>17</v>
      </c>
      <c r="E219" s="44" t="s">
        <v>2562</v>
      </c>
      <c r="F219" s="43" t="s">
        <v>92</v>
      </c>
      <c r="G219" s="43">
        <f t="array" ref="G219">INDEX(Dados!$1:$350,MATCH($B219,Dados!$N:$N,0),MATCH(G$1,Dados!$1:$1,0))</f>
        <v>2021</v>
      </c>
      <c r="H219" s="43">
        <f t="array" ref="H219">INDEX(Dados!$1:$350,MATCH($B219,Dados!$N:$N,0),MATCH(H$1,Dados!$1:$1,0))</f>
        <v>2</v>
      </c>
      <c r="I219" s="43">
        <f t="array" ref="I219">INDEX(Dados!$1:$350,MATCH($B219,Dados!$N:$N,0),MATCH(I$1,Dados!$1:$1,0))</f>
        <v>4</v>
      </c>
      <c r="J219" s="43">
        <f t="array" ref="J219">INDEX(Dados!$1:$350,MATCH($B219,Dados!$N:$N,0),MATCH(J$1,Dados!$1:$1,0))</f>
        <v>0</v>
      </c>
      <c r="K219" s="43">
        <f t="array" ref="K219">INDEX(Dados!$1:$350,MATCH($B219,Dados!$N:$N,0),MATCH(K$1,Dados!$1:$1,0))</f>
        <v>2</v>
      </c>
      <c r="L219" s="43">
        <f t="array" ref="L219">INDEX(Dados!$1:$350,MATCH($B219,Dados!$N:$N,0),MATCH(L$1,Dados!$1:$1,0))</f>
        <v>0</v>
      </c>
      <c r="M219" s="43">
        <f t="array" ref="M219">INDEX(Dados!$1:$350,MATCH($B219,Dados!$N:$N,0),MATCH(M$1,Dados!$1:$1,0))</f>
        <v>2</v>
      </c>
      <c r="N219" s="43">
        <f t="array" ref="N219">INDEX(Dados!$1:$350,MATCH($B219,Dados!$N:$N,0),MATCH(N$1,Dados!$1:$1,0))</f>
        <v>0</v>
      </c>
      <c r="O219" s="43">
        <f t="array" ref="O219">INDEX(Dados!$1:$350,MATCH($B219,Dados!$N:$N,0),MATCH(O$1,Dados!$1:$1,0))</f>
        <v>2</v>
      </c>
      <c r="P219" s="43">
        <f t="array" ref="P219">INDEX(Dados!$1:$350,MATCH($B219,Dados!$N:$N,0),MATCH(P$1,Dados!$1:$1,0))</f>
        <v>0</v>
      </c>
      <c r="Q219" s="43">
        <f t="array" ref="Q219">INDEX(Dados!$1:$350,MATCH($B219,Dados!$N:$N,0),MATCH(Q$1,Dados!$1:$1,0))</f>
        <v>2</v>
      </c>
      <c r="R219" s="43">
        <f t="array" ref="R219">INDEX(Dados!$1:$350,MATCH($B219,Dados!$N:$N,0),MATCH(R$1,Dados!$1:$1,0))</f>
        <v>0</v>
      </c>
      <c r="S219" s="43">
        <f t="array" ref="S219">INDEX(Dados!$1:$350,MATCH($B219,Dados!$N:$N,0),MATCH(S$1,Dados!$1:$1,0))</f>
        <v>2</v>
      </c>
      <c r="T219" s="43">
        <f t="array" ref="T219">INDEX(Dados!$1:$350,MATCH($B219,Dados!$N:$N,0),MATCH(T$1,Dados!$1:$1,0))</f>
        <v>3318</v>
      </c>
      <c r="U219" s="43">
        <f t="array" ref="U219">INDEX(Dados!$1:$350,MATCH($B219,Dados!$N:$N,0),MATCH(U$1,Dados!$1:$1,0))</f>
        <v>0</v>
      </c>
      <c r="V219" s="43">
        <f t="array" ref="V219">INDEX(Dados!$1:$350,MATCH($B219,Dados!$N:$N,0),MATCH(V$1,Dados!$1:$1,0))</f>
        <v>0</v>
      </c>
      <c r="W219" s="43">
        <f t="array" ref="W219">INDEX(Dados!$1:$350,MATCH($B219,Dados!$N:$N,0),MATCH(W$1,Dados!$1:$1,0))</f>
        <v>2</v>
      </c>
      <c r="X219" s="43">
        <f t="array" ref="X219">INDEX(Dados!$1:$350,MATCH($B219,Dados!$N:$N,0),MATCH(X$1,Dados!$1:$1,0))</f>
        <v>1</v>
      </c>
      <c r="Y219" s="43">
        <f t="array" ref="Y219">INDEX(Dados!$1:$350,MATCH($B219,Dados!$N:$N,0),MATCH(Y$1,Dados!$1:$1,0))</f>
        <v>2</v>
      </c>
      <c r="Z219" s="43">
        <f t="array" ref="Z219">INDEX(Dados!$1:$350,MATCH($B219,Dados!$N:$N,0),MATCH(Z$1,Dados!$1:$1,0))</f>
        <v>0</v>
      </c>
      <c r="AA219" s="43">
        <f t="array" ref="AA219">INDEX(Dados!$1:$350,MATCH($B219,Dados!$N:$N,0),MATCH(AA$1,Dados!$1:$1,0))</f>
        <v>2</v>
      </c>
      <c r="AB219" s="45">
        <v>0.0</v>
      </c>
      <c r="AC219" s="45">
        <v>2.0</v>
      </c>
      <c r="AD219" s="43">
        <f t="array" ref="AD219">INDEX(Dados!$1:$350,MATCH($B219,Dados!$N:$N,0),MATCH(AD$1,Dados!$1:$1,0))</f>
        <v>78</v>
      </c>
      <c r="AE219" s="43">
        <f t="array" ref="AE219">INDEX(Dados!$1:$350,MATCH($B219,Dados!$N:$N,0),MATCH(AE$1,Dados!$1:$1,0))</f>
        <v>2</v>
      </c>
      <c r="AF219" s="43">
        <f t="array" ref="AF219">INDEX(Dados!$1:$350,MATCH($B219,Dados!$N:$N,0),MATCH(AF$1,Dados!$1:$1,0))</f>
        <v>149</v>
      </c>
      <c r="AG219" s="43">
        <f t="array" ref="AG219">INDEX(Dados!$1:$350,MATCH($B219,Dados!$N:$N,0),MATCH(AG$1,Dados!$1:$1,0))</f>
        <v>2</v>
      </c>
      <c r="AH219" s="43">
        <f t="array" ref="AH219">INDEX(Dados!$1:$350,MATCH($B219,Dados!$N:$N,0),MATCH(AH$1,Dados!$1:$1,0))</f>
        <v>0</v>
      </c>
      <c r="AI219" s="43">
        <f t="array" ref="AI219">INDEX(Dados!$1:$350,MATCH($B219,Dados!$N:$N,0),MATCH(AI$1,Dados!$1:$1,0))</f>
        <v>2</v>
      </c>
      <c r="AJ219" s="43">
        <f t="array" ref="AJ219">INDEX(Dados!$1:$350,MATCH($B219,Dados!$N:$N,0),MATCH(AJ$1,Dados!$1:$1,0))</f>
        <v>0</v>
      </c>
      <c r="AK219" s="43">
        <f t="array" ref="AK219">INDEX(Dados!$1:$350,MATCH($B219,Dados!$N:$N,0),MATCH(AK$1,Dados!$1:$1,0))</f>
        <v>2</v>
      </c>
      <c r="AL219" s="3">
        <v>0.0</v>
      </c>
      <c r="AM219" s="3">
        <v>2.0</v>
      </c>
      <c r="AN219" s="43">
        <f t="array" ref="AN219">INDEX(Dados!$1:$350,MATCH($B219,Dados!$N:$N,0),MATCH(AN$1,Dados!$1:$1,0))</f>
        <v>111</v>
      </c>
      <c r="AO219" s="43">
        <f t="array" ref="AO219">INDEX(Dados!$1:$350,MATCH($B219,Dados!$N:$N,0),MATCH(AO$1,Dados!$1:$1,0))</f>
        <v>2</v>
      </c>
      <c r="AP219" s="43">
        <f t="array" ref="AP219">INDEX(Dados!$1:$350,MATCH($B219,Dados!$N:$N,0),MATCH(AP$1,Dados!$1:$1,0))</f>
        <v>0</v>
      </c>
      <c r="AQ219" s="43">
        <f t="array" ref="AQ219">INDEX(Dados!$1:$350,MATCH($B219,Dados!$N:$N,0),MATCH(AQ$1,Dados!$1:$1,0))</f>
        <v>2</v>
      </c>
      <c r="AR219" s="43">
        <f t="array" ref="AR219">INDEX(Dados!$1:$350,MATCH($B219,Dados!$N:$N,0),MATCH(AR$1,Dados!$1:$1,0))</f>
        <v>290</v>
      </c>
      <c r="AS219" s="3">
        <v>2.0</v>
      </c>
      <c r="AT219" s="43">
        <f t="array" ref="AT219">INDEX(Dados!$1:$350,MATCH($B219,Dados!$N:$N,0),MATCH(AT$1,Dados!$1:$1,0))</f>
        <v>0</v>
      </c>
      <c r="AU219" s="43">
        <f t="array" ref="AU219">INDEX(Dados!$1:$350,MATCH($B219,Dados!$N:$N,0),MATCH(AU$1,Dados!$1:$1,0))</f>
        <v>2</v>
      </c>
      <c r="AV219" s="43">
        <f t="array" ref="AV219">INDEX(Dados!$1:$350,MATCH($B219,Dados!$N:$N,0),MATCH(AV$1,Dados!$1:$1,0))</f>
        <v>0</v>
      </c>
      <c r="AW219" s="43">
        <f t="array" ref="AW219">INDEX(Dados!$1:$350,MATCH($B219,Dados!$N:$N,0),MATCH(AW$1,Dados!$1:$1,0))</f>
        <v>2</v>
      </c>
      <c r="AX219" s="43">
        <f t="array" ref="AX219">INDEX(Dados!$1:$350,MATCH($B219,Dados!$N:$N,0),MATCH(AX$1,Dados!$1:$1,0))</f>
        <v>0</v>
      </c>
      <c r="AY219" s="43">
        <f t="array" ref="AY219">INDEX(Dados!$1:$350,MATCH($B219,Dados!$N:$N,0),MATCH(AY$1,Dados!$1:$1,0))</f>
        <v>2</v>
      </c>
      <c r="AZ219" s="43">
        <f t="array" ref="AZ219">INDEX(Dados!$1:$350,MATCH($B219,Dados!$N:$N,0),MATCH(AZ$1,Dados!$1:$1,0))</f>
        <v>247</v>
      </c>
      <c r="BA219" s="43">
        <f t="array" ref="BA219">INDEX(Dados!$1:$350,MATCH($B219,Dados!$N:$N,0),MATCH(BA$1,Dados!$1:$1,0))</f>
        <v>2</v>
      </c>
      <c r="BB219" s="43">
        <f t="array" ref="BB219">INDEX(Dados!$1:$350,MATCH($B219,Dados!$N:$N,0),MATCH(BB$1,Dados!$1:$1,0))</f>
        <v>5</v>
      </c>
      <c r="BC219" s="43">
        <f t="array" ref="BC219">INDEX(Dados!$1:$350,MATCH($B219,Dados!$N:$N,0),MATCH(BC$1,Dados!$1:$1,0))</f>
        <v>4</v>
      </c>
      <c r="BD219" s="43">
        <f t="array" ref="BD219">INDEX(Dados!$1:$350,MATCH($B219,Dados!$N:$N,0),MATCH(BD$1,Dados!$1:$1,0))</f>
        <v>1</v>
      </c>
      <c r="BE219" s="43">
        <f t="array" ref="BE219">INDEX(Dados!$1:$350,MATCH($B219,Dados!$N:$N,0),MATCH(BE$1,Dados!$1:$1,0))</f>
        <v>1</v>
      </c>
      <c r="BF219" s="43">
        <f t="array" ref="BF219">INDEX(Dados!$1:$350,MATCH($B219,Dados!$N:$N,0),MATCH(BF$1,Dados!$1:$1,0))</f>
        <v>1</v>
      </c>
      <c r="BG219" s="43">
        <f t="array" ref="BG219">INDEX(Dados!$1:$350,MATCH($B219,Dados!$N:$N,0),MATCH(BG$1,Dados!$1:$1,0))</f>
        <v>0</v>
      </c>
      <c r="BH219" s="43">
        <f t="array" ref="BH219">INDEX(Dados!$1:$350,MATCH($B219,Dados!$N:$N,0),MATCH(BH$1,Dados!$1:$1,0))</f>
        <v>1</v>
      </c>
      <c r="BI219" s="43">
        <f t="array" ref="BI219">INDEX(Dados!$1:$350,MATCH($B219,Dados!$N:$N,0),MATCH(BI$1,Dados!$1:$1,0))</f>
        <v>2</v>
      </c>
    </row>
    <row r="220">
      <c r="A220" s="3">
        <v>4.017187781E10</v>
      </c>
      <c r="B220" s="3" t="s">
        <v>1038</v>
      </c>
      <c r="C220" s="3" t="s">
        <v>1037</v>
      </c>
      <c r="D220" s="43">
        <f t="array" ref="D220">INDEX(Dados!$1:$350,MATCH($B220,Dados!$N:$N,0),MATCH(D$1,Dados!$1:$1,0))</f>
        <v>17</v>
      </c>
      <c r="E220" s="44" t="s">
        <v>2562</v>
      </c>
      <c r="F220" s="43" t="s">
        <v>92</v>
      </c>
      <c r="G220" s="43">
        <f t="array" ref="G220">INDEX(Dados!$1:$350,MATCH($B220,Dados!$N:$N,0),MATCH(G$1,Dados!$1:$1,0))</f>
        <v>2014</v>
      </c>
      <c r="H220" s="43">
        <f t="array" ref="H220">INDEX(Dados!$1:$350,MATCH($B220,Dados!$N:$N,0),MATCH(H$1,Dados!$1:$1,0))</f>
        <v>4</v>
      </c>
      <c r="I220" s="43">
        <f t="array" ref="I220">INDEX(Dados!$1:$350,MATCH($B220,Dados!$N:$N,0),MATCH(I$1,Dados!$1:$1,0))</f>
        <v>8</v>
      </c>
      <c r="J220" s="43">
        <f t="array" ref="J220">INDEX(Dados!$1:$350,MATCH($B220,Dados!$N:$N,0),MATCH(J$1,Dados!$1:$1,0))</f>
        <v>0</v>
      </c>
      <c r="K220" s="43">
        <f t="array" ref="K220">INDEX(Dados!$1:$350,MATCH($B220,Dados!$N:$N,0),MATCH(K$1,Dados!$1:$1,0))</f>
        <v>2</v>
      </c>
      <c r="L220" s="43">
        <f t="array" ref="L220">INDEX(Dados!$1:$350,MATCH($B220,Dados!$N:$N,0),MATCH(L$1,Dados!$1:$1,0))</f>
        <v>0</v>
      </c>
      <c r="M220" s="43">
        <f t="array" ref="M220">INDEX(Dados!$1:$350,MATCH($B220,Dados!$N:$N,0),MATCH(M$1,Dados!$1:$1,0))</f>
        <v>2</v>
      </c>
      <c r="N220" s="43">
        <f t="array" ref="N220">INDEX(Dados!$1:$350,MATCH($B220,Dados!$N:$N,0),MATCH(N$1,Dados!$1:$1,0))</f>
        <v>3205</v>
      </c>
      <c r="O220" s="43">
        <f t="array" ref="O220">INDEX(Dados!$1:$350,MATCH($B220,Dados!$N:$N,0),MATCH(O$1,Dados!$1:$1,0))</f>
        <v>0</v>
      </c>
      <c r="P220" s="43">
        <f t="array" ref="P220">INDEX(Dados!$1:$350,MATCH($B220,Dados!$N:$N,0),MATCH(P$1,Dados!$1:$1,0))</f>
        <v>0</v>
      </c>
      <c r="Q220" s="43">
        <f t="array" ref="Q220">INDEX(Dados!$1:$350,MATCH($B220,Dados!$N:$N,0),MATCH(Q$1,Dados!$1:$1,0))</f>
        <v>2</v>
      </c>
      <c r="R220" s="43">
        <f t="array" ref="R220">INDEX(Dados!$1:$350,MATCH($B220,Dados!$N:$N,0),MATCH(R$1,Dados!$1:$1,0))</f>
        <v>0</v>
      </c>
      <c r="S220" s="43">
        <f t="array" ref="S220">INDEX(Dados!$1:$350,MATCH($B220,Dados!$N:$N,0),MATCH(S$1,Dados!$1:$1,0))</f>
        <v>2</v>
      </c>
      <c r="T220" s="43">
        <f t="array" ref="T220">INDEX(Dados!$1:$350,MATCH($B220,Dados!$N:$N,0),MATCH(T$1,Dados!$1:$1,0))</f>
        <v>0</v>
      </c>
      <c r="U220" s="43">
        <f t="array" ref="U220">INDEX(Dados!$1:$350,MATCH($B220,Dados!$N:$N,0),MATCH(U$1,Dados!$1:$1,0))</f>
        <v>2</v>
      </c>
      <c r="V220" s="43">
        <f t="array" ref="V220">INDEX(Dados!$1:$350,MATCH($B220,Dados!$N:$N,0),MATCH(V$1,Dados!$1:$1,0))</f>
        <v>0</v>
      </c>
      <c r="W220" s="43">
        <f t="array" ref="W220">INDEX(Dados!$1:$350,MATCH($B220,Dados!$N:$N,0),MATCH(W$1,Dados!$1:$1,0))</f>
        <v>2</v>
      </c>
      <c r="X220" s="43">
        <f t="array" ref="X220">INDEX(Dados!$1:$350,MATCH($B220,Dados!$N:$N,0),MATCH(X$1,Dados!$1:$1,0))</f>
        <v>1</v>
      </c>
      <c r="Y220" s="43">
        <f t="array" ref="Y220">INDEX(Dados!$1:$350,MATCH($B220,Dados!$N:$N,0),MATCH(Y$1,Dados!$1:$1,0))</f>
        <v>2</v>
      </c>
      <c r="Z220" s="43">
        <f t="array" ref="Z220">INDEX(Dados!$1:$350,MATCH($B220,Dados!$N:$N,0),MATCH(Z$1,Dados!$1:$1,0))</f>
        <v>1100</v>
      </c>
      <c r="AA220" s="43">
        <f t="array" ref="AA220">INDEX(Dados!$1:$350,MATCH($B220,Dados!$N:$N,0),MATCH(AA$1,Dados!$1:$1,0))</f>
        <v>2</v>
      </c>
      <c r="AB220" s="45">
        <v>0.0</v>
      </c>
      <c r="AC220" s="45">
        <v>2.0</v>
      </c>
      <c r="AD220" s="43">
        <f t="array" ref="AD220">INDEX(Dados!$1:$350,MATCH($B220,Dados!$N:$N,0),MATCH(AD$1,Dados!$1:$1,0))</f>
        <v>64</v>
      </c>
      <c r="AE220" s="43">
        <f t="array" ref="AE220">INDEX(Dados!$1:$350,MATCH($B220,Dados!$N:$N,0),MATCH(AE$1,Dados!$1:$1,0))</f>
        <v>2</v>
      </c>
      <c r="AF220" s="43">
        <f t="array" ref="AF220">INDEX(Dados!$1:$350,MATCH($B220,Dados!$N:$N,0),MATCH(AF$1,Dados!$1:$1,0))</f>
        <v>180</v>
      </c>
      <c r="AG220" s="43">
        <f t="array" ref="AG220">INDEX(Dados!$1:$350,MATCH($B220,Dados!$N:$N,0),MATCH(AG$1,Dados!$1:$1,0))</f>
        <v>2</v>
      </c>
      <c r="AH220" s="43">
        <f t="array" ref="AH220">INDEX(Dados!$1:$350,MATCH($B220,Dados!$N:$N,0),MATCH(AH$1,Dados!$1:$1,0))</f>
        <v>0</v>
      </c>
      <c r="AI220" s="43">
        <f t="array" ref="AI220">INDEX(Dados!$1:$350,MATCH($B220,Dados!$N:$N,0),MATCH(AI$1,Dados!$1:$1,0))</f>
        <v>2</v>
      </c>
      <c r="AJ220" s="43">
        <f t="array" ref="AJ220">INDEX(Dados!$1:$350,MATCH($B220,Dados!$N:$N,0),MATCH(AJ$1,Dados!$1:$1,0))</f>
        <v>460</v>
      </c>
      <c r="AK220" s="43">
        <f t="array" ref="AK220">INDEX(Dados!$1:$350,MATCH($B220,Dados!$N:$N,0),MATCH(AK$1,Dados!$1:$1,0))</f>
        <v>2</v>
      </c>
      <c r="AL220" s="3">
        <v>0.0</v>
      </c>
      <c r="AM220" s="3">
        <v>2.0</v>
      </c>
      <c r="AN220" s="43">
        <f t="array" ref="AN220">INDEX(Dados!$1:$350,MATCH($B220,Dados!$N:$N,0),MATCH(AN$1,Dados!$1:$1,0))</f>
        <v>81</v>
      </c>
      <c r="AO220" s="43">
        <f t="array" ref="AO220">INDEX(Dados!$1:$350,MATCH($B220,Dados!$N:$N,0),MATCH(AO$1,Dados!$1:$1,0))</f>
        <v>2</v>
      </c>
      <c r="AP220" s="43">
        <f t="array" ref="AP220">INDEX(Dados!$1:$350,MATCH($B220,Dados!$N:$N,0),MATCH(AP$1,Dados!$1:$1,0))</f>
        <v>81</v>
      </c>
      <c r="AQ220" s="43">
        <f t="array" ref="AQ220">INDEX(Dados!$1:$350,MATCH($B220,Dados!$N:$N,0),MATCH(AQ$1,Dados!$1:$1,0))</f>
        <v>2</v>
      </c>
      <c r="AR220" s="43">
        <f t="array" ref="AR220">INDEX(Dados!$1:$350,MATCH($B220,Dados!$N:$N,0),MATCH(AR$1,Dados!$1:$1,0))</f>
        <v>174</v>
      </c>
      <c r="AS220" s="3">
        <v>2.0</v>
      </c>
      <c r="AT220" s="43">
        <f t="array" ref="AT220">INDEX(Dados!$1:$350,MATCH($B220,Dados!$N:$N,0),MATCH(AT$1,Dados!$1:$1,0))</f>
        <v>0</v>
      </c>
      <c r="AU220" s="43">
        <f t="array" ref="AU220">INDEX(Dados!$1:$350,MATCH($B220,Dados!$N:$N,0),MATCH(AU$1,Dados!$1:$1,0))</f>
        <v>2</v>
      </c>
      <c r="AV220" s="43">
        <f t="array" ref="AV220">INDEX(Dados!$1:$350,MATCH($B220,Dados!$N:$N,0),MATCH(AV$1,Dados!$1:$1,0))</f>
        <v>0</v>
      </c>
      <c r="AW220" s="43">
        <f t="array" ref="AW220">INDEX(Dados!$1:$350,MATCH($B220,Dados!$N:$N,0),MATCH(AW$1,Dados!$1:$1,0))</f>
        <v>2</v>
      </c>
      <c r="AX220" s="43">
        <f t="array" ref="AX220">INDEX(Dados!$1:$350,MATCH($B220,Dados!$N:$N,0),MATCH(AX$1,Dados!$1:$1,0))</f>
        <v>0</v>
      </c>
      <c r="AY220" s="43">
        <f t="array" ref="AY220">INDEX(Dados!$1:$350,MATCH($B220,Dados!$N:$N,0),MATCH(AY$1,Dados!$1:$1,0))</f>
        <v>2</v>
      </c>
      <c r="AZ220" s="43">
        <f t="array" ref="AZ220">INDEX(Dados!$1:$350,MATCH($B220,Dados!$N:$N,0),MATCH(AZ$1,Dados!$1:$1,0))</f>
        <v>280</v>
      </c>
      <c r="BA220" s="43">
        <f t="array" ref="BA220">INDEX(Dados!$1:$350,MATCH($B220,Dados!$N:$N,0),MATCH(BA$1,Dados!$1:$1,0))</f>
        <v>2</v>
      </c>
      <c r="BB220" s="43">
        <f t="array" ref="BB220">INDEX(Dados!$1:$350,MATCH($B220,Dados!$N:$N,0),MATCH(BB$1,Dados!$1:$1,0))</f>
        <v>1</v>
      </c>
      <c r="BC220" s="43">
        <f t="array" ref="BC220">INDEX(Dados!$1:$350,MATCH($B220,Dados!$N:$N,0),MATCH(BC$1,Dados!$1:$1,0))</f>
        <v>7</v>
      </c>
      <c r="BD220" s="43">
        <f t="array" ref="BD220">INDEX(Dados!$1:$350,MATCH($B220,Dados!$N:$N,0),MATCH(BD$1,Dados!$1:$1,0))</f>
        <v>2</v>
      </c>
      <c r="BE220" s="43">
        <f t="array" ref="BE220">INDEX(Dados!$1:$350,MATCH($B220,Dados!$N:$N,0),MATCH(BE$1,Dados!$1:$1,0))</f>
        <v>1</v>
      </c>
      <c r="BF220" s="43">
        <f t="array" ref="BF220">INDEX(Dados!$1:$350,MATCH($B220,Dados!$N:$N,0),MATCH(BF$1,Dados!$1:$1,0))</f>
        <v>0</v>
      </c>
      <c r="BG220" s="43">
        <f t="array" ref="BG220">INDEX(Dados!$1:$350,MATCH($B220,Dados!$N:$N,0),MATCH(BG$1,Dados!$1:$1,0))</f>
        <v>0</v>
      </c>
      <c r="BH220" s="43">
        <f t="array" ref="BH220">INDEX(Dados!$1:$350,MATCH($B220,Dados!$N:$N,0),MATCH(BH$1,Dados!$1:$1,0))</f>
        <v>1</v>
      </c>
      <c r="BI220" s="43">
        <f t="array" ref="BI220">INDEX(Dados!$1:$350,MATCH($B220,Dados!$N:$N,0),MATCH(BI$1,Dados!$1:$1,0))</f>
        <v>1</v>
      </c>
    </row>
    <row r="221">
      <c r="A221" s="3">
        <v>4.2661116818E10</v>
      </c>
      <c r="B221" s="3" t="s">
        <v>1573</v>
      </c>
      <c r="C221" s="3" t="s">
        <v>1572</v>
      </c>
      <c r="D221" s="43">
        <f t="array" ref="D221">INDEX(Dados!$1:$350,MATCH($B221,Dados!$N:$N,0),MATCH(D$1,Dados!$1:$1,0))</f>
        <v>22</v>
      </c>
      <c r="E221" s="44" t="s">
        <v>2562</v>
      </c>
      <c r="F221" s="43" t="s">
        <v>92</v>
      </c>
      <c r="G221" s="43">
        <f t="array" ref="G221">INDEX(Dados!$1:$350,MATCH($B221,Dados!$N:$N,0),MATCH(G$1,Dados!$1:$1,0))</f>
        <v>2022</v>
      </c>
      <c r="H221" s="43">
        <f t="array" ref="H221">INDEX(Dados!$1:$350,MATCH($B221,Dados!$N:$N,0),MATCH(H$1,Dados!$1:$1,0))</f>
        <v>2</v>
      </c>
      <c r="I221" s="43">
        <f t="array" ref="I221">INDEX(Dados!$1:$350,MATCH($B221,Dados!$N:$N,0),MATCH(I$1,Dados!$1:$1,0))</f>
        <v>2</v>
      </c>
      <c r="J221" s="43">
        <f t="array" ref="J221">INDEX(Dados!$1:$350,MATCH($B221,Dados!$N:$N,0),MATCH(J$1,Dados!$1:$1,0))</f>
        <v>1302</v>
      </c>
      <c r="K221" s="43">
        <f t="array" ref="K221">INDEX(Dados!$1:$350,MATCH($B221,Dados!$N:$N,0),MATCH(K$1,Dados!$1:$1,0))</f>
        <v>2</v>
      </c>
      <c r="L221" s="43">
        <f t="array" ref="L221">INDEX(Dados!$1:$350,MATCH($B221,Dados!$N:$N,0),MATCH(L$1,Dados!$1:$1,0))</f>
        <v>2500</v>
      </c>
      <c r="M221" s="43">
        <f t="array" ref="M221">INDEX(Dados!$1:$350,MATCH($B221,Dados!$N:$N,0),MATCH(M$1,Dados!$1:$1,0))</f>
        <v>0</v>
      </c>
      <c r="N221" s="43">
        <f t="array" ref="N221">INDEX(Dados!$1:$350,MATCH($B221,Dados!$N:$N,0),MATCH(N$1,Dados!$1:$1,0))</f>
        <v>1200</v>
      </c>
      <c r="O221" s="43">
        <f t="array" ref="O221">INDEX(Dados!$1:$350,MATCH($B221,Dados!$N:$N,0),MATCH(O$1,Dados!$1:$1,0))</f>
        <v>2</v>
      </c>
      <c r="P221" s="43">
        <f t="array" ref="P221">INDEX(Dados!$1:$350,MATCH($B221,Dados!$N:$N,0),MATCH(P$1,Dados!$1:$1,0))</f>
        <v>0</v>
      </c>
      <c r="Q221" s="43">
        <f t="array" ref="Q221">INDEX(Dados!$1:$350,MATCH($B221,Dados!$N:$N,0),MATCH(Q$1,Dados!$1:$1,0))</f>
        <v>2</v>
      </c>
      <c r="R221" s="43">
        <f t="array" ref="R221">INDEX(Dados!$1:$350,MATCH($B221,Dados!$N:$N,0),MATCH(R$1,Dados!$1:$1,0))</f>
        <v>0</v>
      </c>
      <c r="S221" s="43">
        <f t="array" ref="S221">INDEX(Dados!$1:$350,MATCH($B221,Dados!$N:$N,0),MATCH(S$1,Dados!$1:$1,0))</f>
        <v>2</v>
      </c>
      <c r="T221" s="43">
        <f t="array" ref="T221">INDEX(Dados!$1:$350,MATCH($B221,Dados!$N:$N,0),MATCH(T$1,Dados!$1:$1,0))</f>
        <v>0</v>
      </c>
      <c r="U221" s="43">
        <f t="array" ref="U221">INDEX(Dados!$1:$350,MATCH($B221,Dados!$N:$N,0),MATCH(U$1,Dados!$1:$1,0))</f>
        <v>2</v>
      </c>
      <c r="V221" s="43">
        <f t="array" ref="V221">INDEX(Dados!$1:$350,MATCH($B221,Dados!$N:$N,0),MATCH(V$1,Dados!$1:$1,0))</f>
        <v>0</v>
      </c>
      <c r="W221" s="43">
        <f t="array" ref="W221">INDEX(Dados!$1:$350,MATCH($B221,Dados!$N:$N,0),MATCH(W$1,Dados!$1:$1,0))</f>
        <v>2</v>
      </c>
      <c r="X221" s="43">
        <f t="array" ref="X221">INDEX(Dados!$1:$350,MATCH($B221,Dados!$N:$N,0),MATCH(X$1,Dados!$1:$1,0))</f>
        <v>1</v>
      </c>
      <c r="Y221" s="43">
        <f t="array" ref="Y221">INDEX(Dados!$1:$350,MATCH($B221,Dados!$N:$N,0),MATCH(Y$1,Dados!$1:$1,0))</f>
        <v>2</v>
      </c>
      <c r="Z221" s="43">
        <f t="array" ref="Z221">INDEX(Dados!$1:$350,MATCH($B221,Dados!$N:$N,0),MATCH(Z$1,Dados!$1:$1,0))</f>
        <v>0</v>
      </c>
      <c r="AA221" s="43">
        <f t="array" ref="AA221">INDEX(Dados!$1:$350,MATCH($B221,Dados!$N:$N,0),MATCH(AA$1,Dados!$1:$1,0))</f>
        <v>2</v>
      </c>
      <c r="AB221" s="45">
        <v>0.0</v>
      </c>
      <c r="AC221" s="45">
        <v>2.0</v>
      </c>
      <c r="AD221" s="43">
        <f t="array" ref="AD221">INDEX(Dados!$1:$350,MATCH($B221,Dados!$N:$N,0),MATCH(AD$1,Dados!$1:$1,0))</f>
        <v>67</v>
      </c>
      <c r="AE221" s="43">
        <f t="array" ref="AE221">INDEX(Dados!$1:$350,MATCH($B221,Dados!$N:$N,0),MATCH(AE$1,Dados!$1:$1,0))</f>
        <v>2</v>
      </c>
      <c r="AF221" s="43">
        <f t="array" ref="AF221">INDEX(Dados!$1:$350,MATCH($B221,Dados!$N:$N,0),MATCH(AF$1,Dados!$1:$1,0))</f>
        <v>159</v>
      </c>
      <c r="AG221" s="43">
        <f t="array" ref="AG221">INDEX(Dados!$1:$350,MATCH($B221,Dados!$N:$N,0),MATCH(AG$1,Dados!$1:$1,0))</f>
        <v>2</v>
      </c>
      <c r="AH221" s="43">
        <f t="array" ref="AH221">INDEX(Dados!$1:$350,MATCH($B221,Dados!$N:$N,0),MATCH(AH$1,Dados!$1:$1,0))</f>
        <v>0</v>
      </c>
      <c r="AI221" s="43">
        <f t="array" ref="AI221">INDEX(Dados!$1:$350,MATCH($B221,Dados!$N:$N,0),MATCH(AI$1,Dados!$1:$1,0))</f>
        <v>2</v>
      </c>
      <c r="AJ221" s="43">
        <f t="array" ref="AJ221">INDEX(Dados!$1:$350,MATCH($B221,Dados!$N:$N,0),MATCH(AJ$1,Dados!$1:$1,0))</f>
        <v>0</v>
      </c>
      <c r="AK221" s="43">
        <f t="array" ref="AK221">INDEX(Dados!$1:$350,MATCH($B221,Dados!$N:$N,0),MATCH(AK$1,Dados!$1:$1,0))</f>
        <v>2</v>
      </c>
      <c r="AL221" s="3">
        <v>0.0</v>
      </c>
      <c r="AM221" s="3">
        <v>2.0</v>
      </c>
      <c r="AN221" s="43">
        <f t="array" ref="AN221">INDEX(Dados!$1:$350,MATCH($B221,Dados!$N:$N,0),MATCH(AN$1,Dados!$1:$1,0))</f>
        <v>85</v>
      </c>
      <c r="AO221" s="43">
        <f t="array" ref="AO221">INDEX(Dados!$1:$350,MATCH($B221,Dados!$N:$N,0),MATCH(AO$1,Dados!$1:$1,0))</f>
        <v>0</v>
      </c>
      <c r="AP221" s="43">
        <f t="array" ref="AP221">INDEX(Dados!$1:$350,MATCH($B221,Dados!$N:$N,0),MATCH(AP$1,Dados!$1:$1,0))</f>
        <v>110</v>
      </c>
      <c r="AQ221" s="43">
        <f t="array" ref="AQ221">INDEX(Dados!$1:$350,MATCH($B221,Dados!$N:$N,0),MATCH(AQ$1,Dados!$1:$1,0))</f>
        <v>0</v>
      </c>
      <c r="AR221" s="43">
        <f t="array" ref="AR221">INDEX(Dados!$1:$350,MATCH($B221,Dados!$N:$N,0),MATCH(AR$1,Dados!$1:$1,0))</f>
        <v>35</v>
      </c>
      <c r="AS221" s="3">
        <v>2.0</v>
      </c>
      <c r="AT221" s="43">
        <f t="array" ref="AT221">INDEX(Dados!$1:$350,MATCH($B221,Dados!$N:$N,0),MATCH(AT$1,Dados!$1:$1,0))</f>
        <v>0</v>
      </c>
      <c r="AU221" s="43">
        <f t="array" ref="AU221">INDEX(Dados!$1:$350,MATCH($B221,Dados!$N:$N,0),MATCH(AU$1,Dados!$1:$1,0))</f>
        <v>2</v>
      </c>
      <c r="AV221" s="43">
        <f t="array" ref="AV221">INDEX(Dados!$1:$350,MATCH($B221,Dados!$N:$N,0),MATCH(AV$1,Dados!$1:$1,0))</f>
        <v>0</v>
      </c>
      <c r="AW221" s="43">
        <f t="array" ref="AW221">INDEX(Dados!$1:$350,MATCH($B221,Dados!$N:$N,0),MATCH(AW$1,Dados!$1:$1,0))</f>
        <v>2</v>
      </c>
      <c r="AX221" s="43">
        <f t="array" ref="AX221">INDEX(Dados!$1:$350,MATCH($B221,Dados!$N:$N,0),MATCH(AX$1,Dados!$1:$1,0))</f>
        <v>0</v>
      </c>
      <c r="AY221" s="43">
        <f t="array" ref="AY221">INDEX(Dados!$1:$350,MATCH($B221,Dados!$N:$N,0),MATCH(AY$1,Dados!$1:$1,0))</f>
        <v>2</v>
      </c>
      <c r="AZ221" s="43">
        <f t="array" ref="AZ221">INDEX(Dados!$1:$350,MATCH($B221,Dados!$N:$N,0),MATCH(AZ$1,Dados!$1:$1,0))</f>
        <v>170</v>
      </c>
      <c r="BA221" s="43">
        <f t="array" ref="BA221">INDEX(Dados!$1:$350,MATCH($B221,Dados!$N:$N,0),MATCH(BA$1,Dados!$1:$1,0))</f>
        <v>2</v>
      </c>
      <c r="BB221" s="43">
        <f t="array" ref="BB221">INDEX(Dados!$1:$350,MATCH($B221,Dados!$N:$N,0),MATCH(BB$1,Dados!$1:$1,0))</f>
        <v>1</v>
      </c>
      <c r="BC221" s="43">
        <f t="array" ref="BC221">INDEX(Dados!$1:$350,MATCH($B221,Dados!$N:$N,0),MATCH(BC$1,Dados!$1:$1,0))</f>
        <v>4</v>
      </c>
      <c r="BD221" s="43">
        <f t="array" ref="BD221">INDEX(Dados!$1:$350,MATCH($B221,Dados!$N:$N,0),MATCH(BD$1,Dados!$1:$1,0))</f>
        <v>3</v>
      </c>
      <c r="BE221" s="43">
        <f t="array" ref="BE221">INDEX(Dados!$1:$350,MATCH($B221,Dados!$N:$N,0),MATCH(BE$1,Dados!$1:$1,0))</f>
        <v>1</v>
      </c>
      <c r="BF221" s="43">
        <f t="array" ref="BF221">INDEX(Dados!$1:$350,MATCH($B221,Dados!$N:$N,0),MATCH(BF$1,Dados!$1:$1,0))</f>
        <v>1</v>
      </c>
      <c r="BG221" s="43">
        <f t="array" ref="BG221">INDEX(Dados!$1:$350,MATCH($B221,Dados!$N:$N,0),MATCH(BG$1,Dados!$1:$1,0))</f>
        <v>0</v>
      </c>
      <c r="BH221" s="43">
        <f t="array" ref="BH221">INDEX(Dados!$1:$350,MATCH($B221,Dados!$N:$N,0),MATCH(BH$1,Dados!$1:$1,0))</f>
        <v>1</v>
      </c>
      <c r="BI221" s="43">
        <f t="array" ref="BI221">INDEX(Dados!$1:$350,MATCH($B221,Dados!$N:$N,0),MATCH(BI$1,Dados!$1:$1,0))</f>
        <v>1</v>
      </c>
    </row>
    <row r="222">
      <c r="A222" s="3">
        <v>5.2027922806E10</v>
      </c>
      <c r="B222" s="3" t="s">
        <v>1381</v>
      </c>
      <c r="C222" s="3" t="s">
        <v>1380</v>
      </c>
      <c r="D222" s="43">
        <f t="array" ref="D222">INDEX(Dados!$1:$350,MATCH($B222,Dados!$N:$N,0),MATCH(D$1,Dados!$1:$1,0))</f>
        <v>20</v>
      </c>
      <c r="E222" s="44" t="s">
        <v>2562</v>
      </c>
      <c r="F222" s="43" t="s">
        <v>92</v>
      </c>
      <c r="G222" s="43">
        <f t="array" ref="G222">INDEX(Dados!$1:$350,MATCH($B222,Dados!$N:$N,0),MATCH(G$1,Dados!$1:$1,0))</f>
        <v>2022</v>
      </c>
      <c r="H222" s="43">
        <f t="array" ref="H222">INDEX(Dados!$1:$350,MATCH($B222,Dados!$N:$N,0),MATCH(H$1,Dados!$1:$1,0))</f>
        <v>5</v>
      </c>
      <c r="I222" s="43">
        <f t="array" ref="I222">INDEX(Dados!$1:$350,MATCH($B222,Dados!$N:$N,0),MATCH(I$1,Dados!$1:$1,0))</f>
        <v>10</v>
      </c>
      <c r="J222" s="43">
        <f t="array" ref="J222">INDEX(Dados!$1:$350,MATCH($B222,Dados!$N:$N,0),MATCH(J$1,Dados!$1:$1,0))</f>
        <v>1800</v>
      </c>
      <c r="K222" s="43">
        <f t="array" ref="K222">INDEX(Dados!$1:$350,MATCH($B222,Dados!$N:$N,0),MATCH(K$1,Dados!$1:$1,0))</f>
        <v>2</v>
      </c>
      <c r="L222" s="43">
        <f t="array" ref="L222">INDEX(Dados!$1:$350,MATCH($B222,Dados!$N:$N,0),MATCH(L$1,Dados!$1:$1,0))</f>
        <v>3000</v>
      </c>
      <c r="M222" s="43">
        <f t="array" ref="M222">INDEX(Dados!$1:$350,MATCH($B222,Dados!$N:$N,0),MATCH(M$1,Dados!$1:$1,0))</f>
        <v>0</v>
      </c>
      <c r="N222" s="43">
        <f t="array" ref="N222">INDEX(Dados!$1:$350,MATCH($B222,Dados!$N:$N,0),MATCH(N$1,Dados!$1:$1,0))</f>
        <v>3000</v>
      </c>
      <c r="O222" s="43">
        <f t="array" ref="O222">INDEX(Dados!$1:$350,MATCH($B222,Dados!$N:$N,0),MATCH(O$1,Dados!$1:$1,0))</f>
        <v>0</v>
      </c>
      <c r="P222" s="43">
        <f t="array" ref="P222">INDEX(Dados!$1:$350,MATCH($B222,Dados!$N:$N,0),MATCH(P$1,Dados!$1:$1,0))</f>
        <v>0</v>
      </c>
      <c r="Q222" s="43">
        <f t="array" ref="Q222">INDEX(Dados!$1:$350,MATCH($B222,Dados!$N:$N,0),MATCH(Q$1,Dados!$1:$1,0))</f>
        <v>2</v>
      </c>
      <c r="R222" s="43">
        <f t="array" ref="R222">INDEX(Dados!$1:$350,MATCH($B222,Dados!$N:$N,0),MATCH(R$1,Dados!$1:$1,0))</f>
        <v>0</v>
      </c>
      <c r="S222" s="43">
        <f t="array" ref="S222">INDEX(Dados!$1:$350,MATCH($B222,Dados!$N:$N,0),MATCH(S$1,Dados!$1:$1,0))</f>
        <v>2</v>
      </c>
      <c r="T222" s="43">
        <f t="array" ref="T222">INDEX(Dados!$1:$350,MATCH($B222,Dados!$N:$N,0),MATCH(T$1,Dados!$1:$1,0))</f>
        <v>0</v>
      </c>
      <c r="U222" s="43">
        <f t="array" ref="U222">INDEX(Dados!$1:$350,MATCH($B222,Dados!$N:$N,0),MATCH(U$1,Dados!$1:$1,0))</f>
        <v>2</v>
      </c>
      <c r="V222" s="43">
        <f t="array" ref="V222">INDEX(Dados!$1:$350,MATCH($B222,Dados!$N:$N,0),MATCH(V$1,Dados!$1:$1,0))</f>
        <v>0</v>
      </c>
      <c r="W222" s="43">
        <f t="array" ref="W222">INDEX(Dados!$1:$350,MATCH($B222,Dados!$N:$N,0),MATCH(W$1,Dados!$1:$1,0))</f>
        <v>2</v>
      </c>
      <c r="X222" s="43">
        <f t="array" ref="X222">INDEX(Dados!$1:$350,MATCH($B222,Dados!$N:$N,0),MATCH(X$1,Dados!$1:$1,0))</f>
        <v>1</v>
      </c>
      <c r="Y222" s="43">
        <f t="array" ref="Y222">INDEX(Dados!$1:$350,MATCH($B222,Dados!$N:$N,0),MATCH(Y$1,Dados!$1:$1,0))</f>
        <v>2</v>
      </c>
      <c r="Z222" s="43">
        <f t="array" ref="Z222">INDEX(Dados!$1:$350,MATCH($B222,Dados!$N:$N,0),MATCH(Z$1,Dados!$1:$1,0))</f>
        <v>1800</v>
      </c>
      <c r="AA222" s="43">
        <f t="array" ref="AA222">INDEX(Dados!$1:$350,MATCH($B222,Dados!$N:$N,0),MATCH(AA$1,Dados!$1:$1,0))</f>
        <v>0</v>
      </c>
      <c r="AB222" s="45">
        <v>0.0</v>
      </c>
      <c r="AC222" s="45">
        <v>2.0</v>
      </c>
      <c r="AD222" s="43">
        <f t="array" ref="AD222">INDEX(Dados!$1:$350,MATCH($B222,Dados!$N:$N,0),MATCH(AD$1,Dados!$1:$1,0))</f>
        <v>0</v>
      </c>
      <c r="AE222" s="43">
        <f t="array" ref="AE222">INDEX(Dados!$1:$350,MATCH($B222,Dados!$N:$N,0),MATCH(AE$1,Dados!$1:$1,0))</f>
        <v>2</v>
      </c>
      <c r="AF222" s="43">
        <f t="array" ref="AF222">INDEX(Dados!$1:$350,MATCH($B222,Dados!$N:$N,0),MATCH(AF$1,Dados!$1:$1,0))</f>
        <v>160</v>
      </c>
      <c r="AG222" s="43">
        <f t="array" ref="AG222">INDEX(Dados!$1:$350,MATCH($B222,Dados!$N:$N,0),MATCH(AG$1,Dados!$1:$1,0))</f>
        <v>2</v>
      </c>
      <c r="AH222" s="43">
        <f t="array" ref="AH222">INDEX(Dados!$1:$350,MATCH($B222,Dados!$N:$N,0),MATCH(AH$1,Dados!$1:$1,0))</f>
        <v>1000</v>
      </c>
      <c r="AI222" s="43">
        <f t="array" ref="AI222">INDEX(Dados!$1:$350,MATCH($B222,Dados!$N:$N,0),MATCH(AI$1,Dados!$1:$1,0))</f>
        <v>0</v>
      </c>
      <c r="AJ222" s="43">
        <f t="array" ref="AJ222">INDEX(Dados!$1:$350,MATCH($B222,Dados!$N:$N,0),MATCH(AJ$1,Dados!$1:$1,0))</f>
        <v>0</v>
      </c>
      <c r="AK222" s="43">
        <f t="array" ref="AK222">INDEX(Dados!$1:$350,MATCH($B222,Dados!$N:$N,0),MATCH(AK$1,Dados!$1:$1,0))</f>
        <v>2</v>
      </c>
      <c r="AL222" s="3">
        <v>0.0</v>
      </c>
      <c r="AM222" s="3">
        <v>2.0</v>
      </c>
      <c r="AN222" s="43">
        <f t="array" ref="AN222">INDEX(Dados!$1:$350,MATCH($B222,Dados!$N:$N,0),MATCH(AN$1,Dados!$1:$1,0))</f>
        <v>0</v>
      </c>
      <c r="AO222" s="43">
        <f t="array" ref="AO222">INDEX(Dados!$1:$350,MATCH($B222,Dados!$N:$N,0),MATCH(AO$1,Dados!$1:$1,0))</f>
        <v>2</v>
      </c>
      <c r="AP222" s="43">
        <f t="array" ref="AP222">INDEX(Dados!$1:$350,MATCH($B222,Dados!$N:$N,0),MATCH(AP$1,Dados!$1:$1,0))</f>
        <v>160</v>
      </c>
      <c r="AQ222" s="43">
        <f t="array" ref="AQ222">INDEX(Dados!$1:$350,MATCH($B222,Dados!$N:$N,0),MATCH(AQ$1,Dados!$1:$1,0))</f>
        <v>0</v>
      </c>
      <c r="AR222" s="43">
        <f t="array" ref="AR222">INDEX(Dados!$1:$350,MATCH($B222,Dados!$N:$N,0),MATCH(AR$1,Dados!$1:$1,0))</f>
        <v>0</v>
      </c>
      <c r="AS222" s="3">
        <v>2.0</v>
      </c>
      <c r="AT222" s="43">
        <f t="array" ref="AT222">INDEX(Dados!$1:$350,MATCH($B222,Dados!$N:$N,0),MATCH(AT$1,Dados!$1:$1,0))</f>
        <v>0</v>
      </c>
      <c r="AU222" s="43">
        <f t="array" ref="AU222">INDEX(Dados!$1:$350,MATCH($B222,Dados!$N:$N,0),MATCH(AU$1,Dados!$1:$1,0))</f>
        <v>2</v>
      </c>
      <c r="AV222" s="43">
        <f t="array" ref="AV222">INDEX(Dados!$1:$350,MATCH($B222,Dados!$N:$N,0),MATCH(AV$1,Dados!$1:$1,0))</f>
        <v>600</v>
      </c>
      <c r="AW222" s="43">
        <f t="array" ref="AW222">INDEX(Dados!$1:$350,MATCH($B222,Dados!$N:$N,0),MATCH(AW$1,Dados!$1:$1,0))</f>
        <v>0</v>
      </c>
      <c r="AX222" s="43">
        <f t="array" ref="AX222">INDEX(Dados!$1:$350,MATCH($B222,Dados!$N:$N,0),MATCH(AX$1,Dados!$1:$1,0))</f>
        <v>0</v>
      </c>
      <c r="AY222" s="43">
        <f t="array" ref="AY222">INDEX(Dados!$1:$350,MATCH($B222,Dados!$N:$N,0),MATCH(AY$1,Dados!$1:$1,0))</f>
        <v>2</v>
      </c>
      <c r="AZ222" s="43">
        <f t="array" ref="AZ222">INDEX(Dados!$1:$350,MATCH($B222,Dados!$N:$N,0),MATCH(AZ$1,Dados!$1:$1,0))</f>
        <v>250</v>
      </c>
      <c r="BA222" s="43">
        <f t="array" ref="BA222">INDEX(Dados!$1:$350,MATCH($B222,Dados!$N:$N,0),MATCH(BA$1,Dados!$1:$1,0))</f>
        <v>2</v>
      </c>
      <c r="BB222" s="43">
        <f t="array" ref="BB222">INDEX(Dados!$1:$350,MATCH($B222,Dados!$N:$N,0),MATCH(BB$1,Dados!$1:$1,0))</f>
        <v>5</v>
      </c>
      <c r="BC222" s="43">
        <f t="array" ref="BC222">INDEX(Dados!$1:$350,MATCH($B222,Dados!$N:$N,0),MATCH(BC$1,Dados!$1:$1,0))</f>
        <v>5</v>
      </c>
      <c r="BD222" s="43">
        <f t="array" ref="BD222">INDEX(Dados!$1:$350,MATCH($B222,Dados!$N:$N,0),MATCH(BD$1,Dados!$1:$1,0))</f>
        <v>2</v>
      </c>
      <c r="BE222" s="43">
        <f t="array" ref="BE222">INDEX(Dados!$1:$350,MATCH($B222,Dados!$N:$N,0),MATCH(BE$1,Dados!$1:$1,0))</f>
        <v>0</v>
      </c>
      <c r="BF222" s="43">
        <f t="array" ref="BF222">INDEX(Dados!$1:$350,MATCH($B222,Dados!$N:$N,0),MATCH(BF$1,Dados!$1:$1,0))</f>
        <v>2</v>
      </c>
      <c r="BG222" s="43">
        <f t="array" ref="BG222">INDEX(Dados!$1:$350,MATCH($B222,Dados!$N:$N,0),MATCH(BG$1,Dados!$1:$1,0))</f>
        <v>1</v>
      </c>
      <c r="BH222" s="43">
        <f t="array" ref="BH222">INDEX(Dados!$1:$350,MATCH($B222,Dados!$N:$N,0),MATCH(BH$1,Dados!$1:$1,0))</f>
        <v>1</v>
      </c>
      <c r="BI222" s="43">
        <f t="array" ref="BI222">INDEX(Dados!$1:$350,MATCH($B222,Dados!$N:$N,0),MATCH(BI$1,Dados!$1:$1,0))</f>
        <v>1</v>
      </c>
    </row>
    <row r="223">
      <c r="A223" s="3">
        <v>4.4537815809E10</v>
      </c>
      <c r="B223" s="3" t="s">
        <v>1691</v>
      </c>
      <c r="C223" s="3" t="s">
        <v>1690</v>
      </c>
      <c r="D223" s="43">
        <f t="array" ref="D223">INDEX(Dados!$1:$350,MATCH($B223,Dados!$N:$N,0),MATCH(D$1,Dados!$1:$1,0))</f>
        <v>18</v>
      </c>
      <c r="E223" s="44" t="s">
        <v>2562</v>
      </c>
      <c r="F223" s="43" t="s">
        <v>92</v>
      </c>
      <c r="G223" s="43">
        <f t="array" ref="G223">INDEX(Dados!$1:$350,MATCH($B223,Dados!$N:$N,0),MATCH(G$1,Dados!$1:$1,0))</f>
        <v>2023</v>
      </c>
      <c r="H223" s="43">
        <f t="array" ref="H223">INDEX(Dados!$1:$350,MATCH($B223,Dados!$N:$N,0),MATCH(H$1,Dados!$1:$1,0))</f>
        <v>4</v>
      </c>
      <c r="I223" s="43">
        <f t="array" ref="I223">INDEX(Dados!$1:$350,MATCH($B223,Dados!$N:$N,0),MATCH(I$1,Dados!$1:$1,0))</f>
        <v>8</v>
      </c>
      <c r="J223" s="43">
        <f t="array" ref="J223">INDEX(Dados!$1:$350,MATCH($B223,Dados!$N:$N,0),MATCH(J$1,Dados!$1:$1,0))</f>
        <v>0</v>
      </c>
      <c r="K223" s="43">
        <f t="array" ref="K223">INDEX(Dados!$1:$350,MATCH($B223,Dados!$N:$N,0),MATCH(K$1,Dados!$1:$1,0))</f>
        <v>2</v>
      </c>
      <c r="L223" s="43">
        <f t="array" ref="L223">INDEX(Dados!$1:$350,MATCH($B223,Dados!$N:$N,0),MATCH(L$1,Dados!$1:$1,0))</f>
        <v>0</v>
      </c>
      <c r="M223" s="43">
        <f t="array" ref="M223">INDEX(Dados!$1:$350,MATCH($B223,Dados!$N:$N,0),MATCH(M$1,Dados!$1:$1,0))</f>
        <v>2</v>
      </c>
      <c r="N223" s="43">
        <f t="array" ref="N223">INDEX(Dados!$1:$350,MATCH($B223,Dados!$N:$N,0),MATCH(N$1,Dados!$1:$1,0))</f>
        <v>7955</v>
      </c>
      <c r="O223" s="43">
        <f t="array" ref="O223">INDEX(Dados!$1:$350,MATCH($B223,Dados!$N:$N,0),MATCH(O$1,Dados!$1:$1,0))</f>
        <v>2</v>
      </c>
      <c r="P223" s="43">
        <f t="array" ref="P223">INDEX(Dados!$1:$350,MATCH($B223,Dados!$N:$N,0),MATCH(P$1,Dados!$1:$1,0))</f>
        <v>0</v>
      </c>
      <c r="Q223" s="43">
        <f t="array" ref="Q223">INDEX(Dados!$1:$350,MATCH($B223,Dados!$N:$N,0),MATCH(Q$1,Dados!$1:$1,0))</f>
        <v>2</v>
      </c>
      <c r="R223" s="43">
        <f t="array" ref="R223">INDEX(Dados!$1:$350,MATCH($B223,Dados!$N:$N,0),MATCH(R$1,Dados!$1:$1,0))</f>
        <v>0</v>
      </c>
      <c r="S223" s="43">
        <f t="array" ref="S223">INDEX(Dados!$1:$350,MATCH($B223,Dados!$N:$N,0),MATCH(S$1,Dados!$1:$1,0))</f>
        <v>2</v>
      </c>
      <c r="T223" s="43">
        <f t="array" ref="T223">INDEX(Dados!$1:$350,MATCH($B223,Dados!$N:$N,0),MATCH(T$1,Dados!$1:$1,0))</f>
        <v>0</v>
      </c>
      <c r="U223" s="43">
        <f t="array" ref="U223">INDEX(Dados!$1:$350,MATCH($B223,Dados!$N:$N,0),MATCH(U$1,Dados!$1:$1,0))</f>
        <v>2</v>
      </c>
      <c r="V223" s="43">
        <f t="array" ref="V223">INDEX(Dados!$1:$350,MATCH($B223,Dados!$N:$N,0),MATCH(V$1,Dados!$1:$1,0))</f>
        <v>960</v>
      </c>
      <c r="W223" s="43">
        <f t="array" ref="W223">INDEX(Dados!$1:$350,MATCH($B223,Dados!$N:$N,0),MATCH(W$1,Dados!$1:$1,0))</f>
        <v>2</v>
      </c>
      <c r="X223" s="43">
        <f t="array" ref="X223">INDEX(Dados!$1:$350,MATCH($B223,Dados!$N:$N,0),MATCH(X$1,Dados!$1:$1,0))</f>
        <v>1</v>
      </c>
      <c r="Y223" s="43">
        <f t="array" ref="Y223">INDEX(Dados!$1:$350,MATCH($B223,Dados!$N:$N,0),MATCH(Y$1,Dados!$1:$1,0))</f>
        <v>2</v>
      </c>
      <c r="Z223" s="43">
        <f t="array" ref="Z223">INDEX(Dados!$1:$350,MATCH($B223,Dados!$N:$N,0),MATCH(Z$1,Dados!$1:$1,0))</f>
        <v>0</v>
      </c>
      <c r="AA223" s="43">
        <f t="array" ref="AA223">INDEX(Dados!$1:$350,MATCH($B223,Dados!$N:$N,0),MATCH(AA$1,Dados!$1:$1,0))</f>
        <v>2</v>
      </c>
      <c r="AB223" s="45">
        <v>0.0</v>
      </c>
      <c r="AC223" s="45">
        <v>2.0</v>
      </c>
      <c r="AD223" s="43">
        <f t="array" ref="AD223">INDEX(Dados!$1:$350,MATCH($B223,Dados!$N:$N,0),MATCH(AD$1,Dados!$1:$1,0))</f>
        <v>57</v>
      </c>
      <c r="AE223" s="43">
        <f t="array" ref="AE223">INDEX(Dados!$1:$350,MATCH($B223,Dados!$N:$N,0),MATCH(AE$1,Dados!$1:$1,0))</f>
        <v>2</v>
      </c>
      <c r="AF223" s="43">
        <f t="array" ref="AF223">INDEX(Dados!$1:$350,MATCH($B223,Dados!$N:$N,0),MATCH(AF$1,Dados!$1:$1,0))</f>
        <v>164</v>
      </c>
      <c r="AG223" s="43">
        <f t="array" ref="AG223">INDEX(Dados!$1:$350,MATCH($B223,Dados!$N:$N,0),MATCH(AG$1,Dados!$1:$1,0))</f>
        <v>2</v>
      </c>
      <c r="AH223" s="43">
        <f t="array" ref="AH223">INDEX(Dados!$1:$350,MATCH($B223,Dados!$N:$N,0),MATCH(AH$1,Dados!$1:$1,0))</f>
        <v>2400</v>
      </c>
      <c r="AI223" s="43">
        <f t="array" ref="AI223">INDEX(Dados!$1:$350,MATCH($B223,Dados!$N:$N,0),MATCH(AI$1,Dados!$1:$1,0))</f>
        <v>0</v>
      </c>
      <c r="AJ223" s="43">
        <f t="array" ref="AJ223">INDEX(Dados!$1:$350,MATCH($B223,Dados!$N:$N,0),MATCH(AJ$1,Dados!$1:$1,0))</f>
        <v>5927</v>
      </c>
      <c r="AK223" s="43">
        <f t="array" ref="AK223">INDEX(Dados!$1:$350,MATCH($B223,Dados!$N:$N,0),MATCH(AK$1,Dados!$1:$1,0))</f>
        <v>0</v>
      </c>
      <c r="AL223" s="3">
        <v>0.0</v>
      </c>
      <c r="AM223" s="3">
        <v>2.0</v>
      </c>
      <c r="AN223" s="43">
        <f t="array" ref="AN223">INDEX(Dados!$1:$350,MATCH($B223,Dados!$N:$N,0),MATCH(AN$1,Dados!$1:$1,0))</f>
        <v>56</v>
      </c>
      <c r="AO223" s="43">
        <f t="array" ref="AO223">INDEX(Dados!$1:$350,MATCH($B223,Dados!$N:$N,0),MATCH(AO$1,Dados!$1:$1,0))</f>
        <v>2</v>
      </c>
      <c r="AP223" s="43">
        <f t="array" ref="AP223">INDEX(Dados!$1:$350,MATCH($B223,Dados!$N:$N,0),MATCH(AP$1,Dados!$1:$1,0))</f>
        <v>119</v>
      </c>
      <c r="AQ223" s="43">
        <f t="array" ref="AQ223">INDEX(Dados!$1:$350,MATCH($B223,Dados!$N:$N,0),MATCH(AQ$1,Dados!$1:$1,0))</f>
        <v>2</v>
      </c>
      <c r="AR223" s="43">
        <f t="array" ref="AR223">INDEX(Dados!$1:$350,MATCH($B223,Dados!$N:$N,0),MATCH(AR$1,Dados!$1:$1,0))</f>
        <v>0</v>
      </c>
      <c r="AS223" s="3">
        <v>2.0</v>
      </c>
      <c r="AT223" s="43">
        <f t="array" ref="AT223">INDEX(Dados!$1:$350,MATCH($B223,Dados!$N:$N,0),MATCH(AT$1,Dados!$1:$1,0))</f>
        <v>1583</v>
      </c>
      <c r="AU223" s="43">
        <f t="array" ref="AU223">INDEX(Dados!$1:$350,MATCH($B223,Dados!$N:$N,0),MATCH(AU$1,Dados!$1:$1,0))</f>
        <v>2</v>
      </c>
      <c r="AV223" s="43">
        <f t="array" ref="AV223">INDEX(Dados!$1:$350,MATCH($B223,Dados!$N:$N,0),MATCH(AV$1,Dados!$1:$1,0))</f>
        <v>0</v>
      </c>
      <c r="AW223" s="43">
        <f t="array" ref="AW223">INDEX(Dados!$1:$350,MATCH($B223,Dados!$N:$N,0),MATCH(AW$1,Dados!$1:$1,0))</f>
        <v>0</v>
      </c>
      <c r="AX223" s="43">
        <f t="array" ref="AX223">INDEX(Dados!$1:$350,MATCH($B223,Dados!$N:$N,0),MATCH(AX$1,Dados!$1:$1,0))</f>
        <v>346438</v>
      </c>
      <c r="AY223" s="43">
        <f t="array" ref="AY223">INDEX(Dados!$1:$350,MATCH($B223,Dados!$N:$N,0),MATCH(AY$1,Dados!$1:$1,0))</f>
        <v>2</v>
      </c>
      <c r="AZ223" s="43">
        <f t="array" ref="AZ223">INDEX(Dados!$1:$350,MATCH($B223,Dados!$N:$N,0),MATCH(AZ$1,Dados!$1:$1,0))</f>
        <v>935</v>
      </c>
      <c r="BA223" s="43">
        <f t="array" ref="BA223">INDEX(Dados!$1:$350,MATCH($B223,Dados!$N:$N,0),MATCH(BA$1,Dados!$1:$1,0))</f>
        <v>0</v>
      </c>
      <c r="BB223" s="43">
        <f t="array" ref="BB223">INDEX(Dados!$1:$350,MATCH($B223,Dados!$N:$N,0),MATCH(BB$1,Dados!$1:$1,0))</f>
        <v>5</v>
      </c>
      <c r="BC223" s="43">
        <f t="array" ref="BC223">INDEX(Dados!$1:$350,MATCH($B223,Dados!$N:$N,0),MATCH(BC$1,Dados!$1:$1,0))</f>
        <v>7</v>
      </c>
      <c r="BD223" s="43">
        <f t="array" ref="BD223">INDEX(Dados!$1:$350,MATCH($B223,Dados!$N:$N,0),MATCH(BD$1,Dados!$1:$1,0))</f>
        <v>1</v>
      </c>
      <c r="BE223" s="43">
        <f t="array" ref="BE223">INDEX(Dados!$1:$350,MATCH($B223,Dados!$N:$N,0),MATCH(BE$1,Dados!$1:$1,0))</f>
        <v>0</v>
      </c>
      <c r="BF223" s="43">
        <f t="array" ref="BF223">INDEX(Dados!$1:$350,MATCH($B223,Dados!$N:$N,0),MATCH(BF$1,Dados!$1:$1,0))</f>
        <v>1</v>
      </c>
      <c r="BG223" s="43">
        <f t="array" ref="BG223">INDEX(Dados!$1:$350,MATCH($B223,Dados!$N:$N,0),MATCH(BG$1,Dados!$1:$1,0))</f>
        <v>0</v>
      </c>
      <c r="BH223" s="43">
        <f t="array" ref="BH223">INDEX(Dados!$1:$350,MATCH($B223,Dados!$N:$N,0),MATCH(BH$1,Dados!$1:$1,0))</f>
        <v>2</v>
      </c>
      <c r="BI223" s="43">
        <f t="array" ref="BI223">INDEX(Dados!$1:$350,MATCH($B223,Dados!$N:$N,0),MATCH(BI$1,Dados!$1:$1,0))</f>
        <v>2</v>
      </c>
    </row>
    <row r="224">
      <c r="A224" s="3">
        <v>5.401040784E10</v>
      </c>
      <c r="B224" s="3" t="s">
        <v>955</v>
      </c>
      <c r="C224" s="3" t="s">
        <v>954</v>
      </c>
      <c r="D224" s="43">
        <f t="array" ref="D224">INDEX(Dados!$1:$350,MATCH($B224,Dados!$N:$N,0),MATCH(D$1,Dados!$1:$1,0))</f>
        <v>17</v>
      </c>
      <c r="E224" s="44" t="s">
        <v>2562</v>
      </c>
      <c r="F224" s="43" t="s">
        <v>92</v>
      </c>
      <c r="G224" s="43">
        <f t="array" ref="G224">INDEX(Dados!$1:$350,MATCH($B224,Dados!$N:$N,0),MATCH(G$1,Dados!$1:$1,0))</f>
        <v>2020</v>
      </c>
      <c r="H224" s="43">
        <f t="array" ref="H224">INDEX(Dados!$1:$350,MATCH($B224,Dados!$N:$N,0),MATCH(H$1,Dados!$1:$1,0))</f>
        <v>3</v>
      </c>
      <c r="I224" s="43">
        <f t="array" ref="I224">INDEX(Dados!$1:$350,MATCH($B224,Dados!$N:$N,0),MATCH(I$1,Dados!$1:$1,0))</f>
        <v>6</v>
      </c>
      <c r="J224" s="43">
        <f t="array" ref="J224">INDEX(Dados!$1:$350,MATCH($B224,Dados!$N:$N,0),MATCH(J$1,Dados!$1:$1,0))</f>
        <v>0</v>
      </c>
      <c r="K224" s="43">
        <f t="array" ref="K224">INDEX(Dados!$1:$350,MATCH($B224,Dados!$N:$N,0),MATCH(K$1,Dados!$1:$1,0))</f>
        <v>2</v>
      </c>
      <c r="L224" s="43">
        <f t="array" ref="L224">INDEX(Dados!$1:$350,MATCH($B224,Dados!$N:$N,0),MATCH(L$1,Dados!$1:$1,0))</f>
        <v>3456</v>
      </c>
      <c r="M224" s="43">
        <f t="array" ref="M224">INDEX(Dados!$1:$350,MATCH($B224,Dados!$N:$N,0),MATCH(M$1,Dados!$1:$1,0))</f>
        <v>2</v>
      </c>
      <c r="N224" s="43">
        <f t="array" ref="N224">INDEX(Dados!$1:$350,MATCH($B224,Dados!$N:$N,0),MATCH(N$1,Dados!$1:$1,0))</f>
        <v>0</v>
      </c>
      <c r="O224" s="43">
        <f t="array" ref="O224">INDEX(Dados!$1:$350,MATCH($B224,Dados!$N:$N,0),MATCH(O$1,Dados!$1:$1,0))</f>
        <v>2</v>
      </c>
      <c r="P224" s="43">
        <f t="array" ref="P224">INDEX(Dados!$1:$350,MATCH($B224,Dados!$N:$N,0),MATCH(P$1,Dados!$1:$1,0))</f>
        <v>0</v>
      </c>
      <c r="Q224" s="43">
        <f t="array" ref="Q224">INDEX(Dados!$1:$350,MATCH($B224,Dados!$N:$N,0),MATCH(Q$1,Dados!$1:$1,0))</f>
        <v>2</v>
      </c>
      <c r="R224" s="43">
        <f t="array" ref="R224">INDEX(Dados!$1:$350,MATCH($B224,Dados!$N:$N,0),MATCH(R$1,Dados!$1:$1,0))</f>
        <v>0</v>
      </c>
      <c r="S224" s="43">
        <f t="array" ref="S224">INDEX(Dados!$1:$350,MATCH($B224,Dados!$N:$N,0),MATCH(S$1,Dados!$1:$1,0))</f>
        <v>2</v>
      </c>
      <c r="T224" s="43">
        <f t="array" ref="T224">INDEX(Dados!$1:$350,MATCH($B224,Dados!$N:$N,0),MATCH(T$1,Dados!$1:$1,0))</f>
        <v>0</v>
      </c>
      <c r="U224" s="43">
        <f t="array" ref="U224">INDEX(Dados!$1:$350,MATCH($B224,Dados!$N:$N,0),MATCH(U$1,Dados!$1:$1,0))</f>
        <v>2</v>
      </c>
      <c r="V224" s="43">
        <f t="array" ref="V224">INDEX(Dados!$1:$350,MATCH($B224,Dados!$N:$N,0),MATCH(V$1,Dados!$1:$1,0))</f>
        <v>200</v>
      </c>
      <c r="W224" s="43">
        <f t="array" ref="W224">INDEX(Dados!$1:$350,MATCH($B224,Dados!$N:$N,0),MATCH(W$1,Dados!$1:$1,0))</f>
        <v>0</v>
      </c>
      <c r="X224" s="43">
        <f t="array" ref="X224">INDEX(Dados!$1:$350,MATCH($B224,Dados!$N:$N,0),MATCH(X$1,Dados!$1:$1,0))</f>
        <v>1</v>
      </c>
      <c r="Y224" s="43">
        <f t="array" ref="Y224">INDEX(Dados!$1:$350,MATCH($B224,Dados!$N:$N,0),MATCH(Y$1,Dados!$1:$1,0))</f>
        <v>2</v>
      </c>
      <c r="Z224" s="43">
        <f t="array" ref="Z224">INDEX(Dados!$1:$350,MATCH($B224,Dados!$N:$N,0),MATCH(Z$1,Dados!$1:$1,0))</f>
        <v>0</v>
      </c>
      <c r="AA224" s="43">
        <f t="array" ref="AA224">INDEX(Dados!$1:$350,MATCH($B224,Dados!$N:$N,0),MATCH(AA$1,Dados!$1:$1,0))</f>
        <v>2</v>
      </c>
      <c r="AB224" s="45">
        <v>0.0</v>
      </c>
      <c r="AC224" s="45">
        <v>2.0</v>
      </c>
      <c r="AD224" s="43">
        <f t="array" ref="AD224">INDEX(Dados!$1:$350,MATCH($B224,Dados!$N:$N,0),MATCH(AD$1,Dados!$1:$1,0))</f>
        <v>279</v>
      </c>
      <c r="AE224" s="43">
        <f t="array" ref="AE224">INDEX(Dados!$1:$350,MATCH($B224,Dados!$N:$N,0),MATCH(AE$1,Dados!$1:$1,0))</f>
        <v>2</v>
      </c>
      <c r="AF224" s="43">
        <f t="array" ref="AF224">INDEX(Dados!$1:$350,MATCH($B224,Dados!$N:$N,0),MATCH(AF$1,Dados!$1:$1,0))</f>
        <v>371</v>
      </c>
      <c r="AG224" s="43">
        <f t="array" ref="AG224">INDEX(Dados!$1:$350,MATCH($B224,Dados!$N:$N,0),MATCH(AG$1,Dados!$1:$1,0))</f>
        <v>2</v>
      </c>
      <c r="AH224" s="43">
        <f t="array" ref="AH224">INDEX(Dados!$1:$350,MATCH($B224,Dados!$N:$N,0),MATCH(AH$1,Dados!$1:$1,0))</f>
        <v>0</v>
      </c>
      <c r="AI224" s="43">
        <f t="array" ref="AI224">INDEX(Dados!$1:$350,MATCH($B224,Dados!$N:$N,0),MATCH(AI$1,Dados!$1:$1,0))</f>
        <v>2</v>
      </c>
      <c r="AJ224" s="43">
        <f t="array" ref="AJ224">INDEX(Dados!$1:$350,MATCH($B224,Dados!$N:$N,0),MATCH(AJ$1,Dados!$1:$1,0))</f>
        <v>0</v>
      </c>
      <c r="AK224" s="43">
        <f t="array" ref="AK224">INDEX(Dados!$1:$350,MATCH($B224,Dados!$N:$N,0),MATCH(AK$1,Dados!$1:$1,0))</f>
        <v>2</v>
      </c>
      <c r="AL224" s="3">
        <v>0.0</v>
      </c>
      <c r="AM224" s="3">
        <v>2.0</v>
      </c>
      <c r="AN224" s="43">
        <f t="array" ref="AN224">INDEX(Dados!$1:$350,MATCH($B224,Dados!$N:$N,0),MATCH(AN$1,Dados!$1:$1,0))</f>
        <v>26</v>
      </c>
      <c r="AO224" s="43">
        <f t="array" ref="AO224">INDEX(Dados!$1:$350,MATCH($B224,Dados!$N:$N,0),MATCH(AO$1,Dados!$1:$1,0))</f>
        <v>2</v>
      </c>
      <c r="AP224" s="43">
        <f t="array" ref="AP224">INDEX(Dados!$1:$350,MATCH($B224,Dados!$N:$N,0),MATCH(AP$1,Dados!$1:$1,0))</f>
        <v>106</v>
      </c>
      <c r="AQ224" s="43">
        <f t="array" ref="AQ224">INDEX(Dados!$1:$350,MATCH($B224,Dados!$N:$N,0),MATCH(AQ$1,Dados!$1:$1,0))</f>
        <v>2</v>
      </c>
      <c r="AR224" s="43">
        <f t="array" ref="AR224">INDEX(Dados!$1:$350,MATCH($B224,Dados!$N:$N,0),MATCH(AR$1,Dados!$1:$1,0))</f>
        <v>109</v>
      </c>
      <c r="AS224" s="3">
        <v>2.0</v>
      </c>
      <c r="AT224" s="43">
        <f t="array" ref="AT224">INDEX(Dados!$1:$350,MATCH($B224,Dados!$N:$N,0),MATCH(AT$1,Dados!$1:$1,0))</f>
        <v>301</v>
      </c>
      <c r="AU224" s="43">
        <f t="array" ref="AU224">INDEX(Dados!$1:$350,MATCH($B224,Dados!$N:$N,0),MATCH(AU$1,Dados!$1:$1,0))</f>
        <v>2</v>
      </c>
      <c r="AV224" s="43">
        <f t="array" ref="AV224">INDEX(Dados!$1:$350,MATCH($B224,Dados!$N:$N,0),MATCH(AV$1,Dados!$1:$1,0))</f>
        <v>156</v>
      </c>
      <c r="AW224" s="43">
        <f t="array" ref="AW224">INDEX(Dados!$1:$350,MATCH($B224,Dados!$N:$N,0),MATCH(AW$1,Dados!$1:$1,0))</f>
        <v>2</v>
      </c>
      <c r="AX224" s="43">
        <f t="array" ref="AX224">INDEX(Dados!$1:$350,MATCH($B224,Dados!$N:$N,0),MATCH(AX$1,Dados!$1:$1,0))</f>
        <v>0</v>
      </c>
      <c r="AY224" s="43">
        <f t="array" ref="AY224">INDEX(Dados!$1:$350,MATCH($B224,Dados!$N:$N,0),MATCH(AY$1,Dados!$1:$1,0))</f>
        <v>2</v>
      </c>
      <c r="AZ224" s="43">
        <f t="array" ref="AZ224">INDEX(Dados!$1:$350,MATCH($B224,Dados!$N:$N,0),MATCH(AZ$1,Dados!$1:$1,0))</f>
        <v>395</v>
      </c>
      <c r="BA224" s="43">
        <f t="array" ref="BA224">INDEX(Dados!$1:$350,MATCH($B224,Dados!$N:$N,0),MATCH(BA$1,Dados!$1:$1,0))</f>
        <v>2</v>
      </c>
      <c r="BB224" s="43">
        <f t="array" ref="BB224">INDEX(Dados!$1:$350,MATCH($B224,Dados!$N:$N,0),MATCH(BB$1,Dados!$1:$1,0))</f>
        <v>5</v>
      </c>
      <c r="BC224" s="43">
        <f t="array" ref="BC224">INDEX(Dados!$1:$350,MATCH($B224,Dados!$N:$N,0),MATCH(BC$1,Dados!$1:$1,0))</f>
        <v>5</v>
      </c>
      <c r="BD224" s="43">
        <f t="array" ref="BD224">INDEX(Dados!$1:$350,MATCH($B224,Dados!$N:$N,0),MATCH(BD$1,Dados!$1:$1,0))</f>
        <v>4</v>
      </c>
      <c r="BE224" s="43">
        <f t="array" ref="BE224">INDEX(Dados!$1:$350,MATCH($B224,Dados!$N:$N,0),MATCH(BE$1,Dados!$1:$1,0))</f>
        <v>1</v>
      </c>
      <c r="BF224" s="43">
        <f t="array" ref="BF224">INDEX(Dados!$1:$350,MATCH($B224,Dados!$N:$N,0),MATCH(BF$1,Dados!$1:$1,0))</f>
        <v>0</v>
      </c>
      <c r="BG224" s="43">
        <f t="array" ref="BG224">INDEX(Dados!$1:$350,MATCH($B224,Dados!$N:$N,0),MATCH(BG$1,Dados!$1:$1,0))</f>
        <v>0</v>
      </c>
      <c r="BH224" s="43">
        <f t="array" ref="BH224">INDEX(Dados!$1:$350,MATCH($B224,Dados!$N:$N,0),MATCH(BH$1,Dados!$1:$1,0))</f>
        <v>1</v>
      </c>
      <c r="BI224" s="43">
        <f t="array" ref="BI224">INDEX(Dados!$1:$350,MATCH($B224,Dados!$N:$N,0),MATCH(BI$1,Dados!$1:$1,0))</f>
        <v>1</v>
      </c>
    </row>
    <row r="225">
      <c r="A225" s="3">
        <v>4.869485281E10</v>
      </c>
      <c r="B225" s="6" t="s">
        <v>1262</v>
      </c>
      <c r="C225" s="3" t="s">
        <v>1261</v>
      </c>
      <c r="D225" s="43">
        <f t="array" ref="D225">INDEX(Dados!$1:$350,MATCH($B225,Dados!$N:$N,0),MATCH(D$1,Dados!$1:$1,0))</f>
        <v>18</v>
      </c>
      <c r="E225" s="44" t="s">
        <v>2562</v>
      </c>
      <c r="F225" s="43" t="s">
        <v>92</v>
      </c>
      <c r="G225" s="43">
        <f t="array" ref="G225">INDEX(Dados!$1:$350,MATCH($B225,Dados!$N:$N,0),MATCH(G$1,Dados!$1:$1,0))</f>
        <v>2023</v>
      </c>
      <c r="H225" s="43">
        <f t="array" ref="H225">INDEX(Dados!$1:$350,MATCH($B225,Dados!$N:$N,0),MATCH(H$1,Dados!$1:$1,0))</f>
        <v>2</v>
      </c>
      <c r="I225" s="43">
        <f t="array" ref="I225">INDEX(Dados!$1:$350,MATCH($B225,Dados!$N:$N,0),MATCH(I$1,Dados!$1:$1,0))</f>
        <v>2</v>
      </c>
      <c r="J225" s="43">
        <f t="array" ref="J225">INDEX(Dados!$1:$350,MATCH($B225,Dados!$N:$N,0),MATCH(J$1,Dados!$1:$1,0))</f>
        <v>0</v>
      </c>
      <c r="K225" s="43">
        <f t="array" ref="K225">INDEX(Dados!$1:$350,MATCH($B225,Dados!$N:$N,0),MATCH(K$1,Dados!$1:$1,0))</f>
        <v>2</v>
      </c>
      <c r="L225" s="43">
        <f t="array" ref="L225">INDEX(Dados!$1:$350,MATCH($B225,Dados!$N:$N,0),MATCH(L$1,Dados!$1:$1,0))</f>
        <v>4100</v>
      </c>
      <c r="M225" s="43">
        <f t="array" ref="M225">INDEX(Dados!$1:$350,MATCH($B225,Dados!$N:$N,0),MATCH(M$1,Dados!$1:$1,0))</f>
        <v>0</v>
      </c>
      <c r="N225" s="43">
        <f t="array" ref="N225">INDEX(Dados!$1:$350,MATCH($B225,Dados!$N:$N,0),MATCH(N$1,Dados!$1:$1,0))</f>
        <v>0</v>
      </c>
      <c r="O225" s="43">
        <f t="array" ref="O225">INDEX(Dados!$1:$350,MATCH($B225,Dados!$N:$N,0),MATCH(O$1,Dados!$1:$1,0))</f>
        <v>2</v>
      </c>
      <c r="P225" s="43">
        <f t="array" ref="P225">INDEX(Dados!$1:$350,MATCH($B225,Dados!$N:$N,0),MATCH(P$1,Dados!$1:$1,0))</f>
        <v>0</v>
      </c>
      <c r="Q225" s="43">
        <f t="array" ref="Q225">INDEX(Dados!$1:$350,MATCH($B225,Dados!$N:$N,0),MATCH(Q$1,Dados!$1:$1,0))</f>
        <v>2</v>
      </c>
      <c r="R225" s="43">
        <f t="array" ref="R225">INDEX(Dados!$1:$350,MATCH($B225,Dados!$N:$N,0),MATCH(R$1,Dados!$1:$1,0))</f>
        <v>0</v>
      </c>
      <c r="S225" s="43">
        <f t="array" ref="S225">INDEX(Dados!$1:$350,MATCH($B225,Dados!$N:$N,0),MATCH(S$1,Dados!$1:$1,0))</f>
        <v>2</v>
      </c>
      <c r="T225" s="43">
        <f t="array" ref="T225">INDEX(Dados!$1:$350,MATCH($B225,Dados!$N:$N,0),MATCH(T$1,Dados!$1:$1,0))</f>
        <v>0</v>
      </c>
      <c r="U225" s="43">
        <f t="array" ref="U225">INDEX(Dados!$1:$350,MATCH($B225,Dados!$N:$N,0),MATCH(U$1,Dados!$1:$1,0))</f>
        <v>2</v>
      </c>
      <c r="V225" s="43">
        <f t="array" ref="V225">INDEX(Dados!$1:$350,MATCH($B225,Dados!$N:$N,0),MATCH(V$1,Dados!$1:$1,0))</f>
        <v>0</v>
      </c>
      <c r="W225" s="43">
        <f t="array" ref="W225">INDEX(Dados!$1:$350,MATCH($B225,Dados!$N:$N,0),MATCH(W$1,Dados!$1:$1,0))</f>
        <v>2</v>
      </c>
      <c r="X225" s="43">
        <f t="array" ref="X225">INDEX(Dados!$1:$350,MATCH($B225,Dados!$N:$N,0),MATCH(X$1,Dados!$1:$1,0))</f>
        <v>2</v>
      </c>
      <c r="Y225" s="43">
        <f t="array" ref="Y225">INDEX(Dados!$1:$350,MATCH($B225,Dados!$N:$N,0),MATCH(Y$1,Dados!$1:$1,0))</f>
        <v>2</v>
      </c>
      <c r="Z225" s="43">
        <f t="array" ref="Z225">INDEX(Dados!$1:$350,MATCH($B225,Dados!$N:$N,0),MATCH(Z$1,Dados!$1:$1,0))</f>
        <v>0</v>
      </c>
      <c r="AA225" s="43">
        <f t="array" ref="AA225">INDEX(Dados!$1:$350,MATCH($B225,Dados!$N:$N,0),MATCH(AA$1,Dados!$1:$1,0))</f>
        <v>2</v>
      </c>
      <c r="AB225" s="45">
        <v>0.0</v>
      </c>
      <c r="AC225" s="45">
        <v>2.0</v>
      </c>
      <c r="AD225" s="43">
        <f t="array" ref="AD225">INDEX(Dados!$1:$350,MATCH($B225,Dados!$N:$N,0),MATCH(AD$1,Dados!$1:$1,0))</f>
        <v>216</v>
      </c>
      <c r="AE225" s="43">
        <f t="array" ref="AE225">INDEX(Dados!$1:$350,MATCH($B225,Dados!$N:$N,0),MATCH(AE$1,Dados!$1:$1,0))</f>
        <v>0</v>
      </c>
      <c r="AF225" s="43">
        <f t="array" ref="AF225">INDEX(Dados!$1:$350,MATCH($B225,Dados!$N:$N,0),MATCH(AF$1,Dados!$1:$1,0))</f>
        <v>189</v>
      </c>
      <c r="AG225" s="43">
        <f t="array" ref="AG225">INDEX(Dados!$1:$350,MATCH($B225,Dados!$N:$N,0),MATCH(AG$1,Dados!$1:$1,0))</f>
        <v>2</v>
      </c>
      <c r="AH225" s="43">
        <f t="array" ref="AH225">INDEX(Dados!$1:$350,MATCH($B225,Dados!$N:$N,0),MATCH(AH$1,Dados!$1:$1,0))</f>
        <v>0</v>
      </c>
      <c r="AI225" s="43">
        <f t="array" ref="AI225">INDEX(Dados!$1:$350,MATCH($B225,Dados!$N:$N,0),MATCH(AI$1,Dados!$1:$1,0))</f>
        <v>2</v>
      </c>
      <c r="AJ225" s="43">
        <f t="array" ref="AJ225">INDEX(Dados!$1:$350,MATCH($B225,Dados!$N:$N,0),MATCH(AJ$1,Dados!$1:$1,0))</f>
        <v>0</v>
      </c>
      <c r="AK225" s="43">
        <f t="array" ref="AK225">INDEX(Dados!$1:$350,MATCH($B225,Dados!$N:$N,0),MATCH(AK$1,Dados!$1:$1,0))</f>
        <v>2</v>
      </c>
      <c r="AL225" s="3">
        <v>0.0</v>
      </c>
      <c r="AM225" s="3">
        <v>2.0</v>
      </c>
      <c r="AN225" s="43">
        <f t="array" ref="AN225">INDEX(Dados!$1:$350,MATCH($B225,Dados!$N:$N,0),MATCH(AN$1,Dados!$1:$1,0))</f>
        <v>88</v>
      </c>
      <c r="AO225" s="43">
        <f t="array" ref="AO225">INDEX(Dados!$1:$350,MATCH($B225,Dados!$N:$N,0),MATCH(AO$1,Dados!$1:$1,0))</f>
        <v>0</v>
      </c>
      <c r="AP225" s="43">
        <f t="array" ref="AP225">INDEX(Dados!$1:$350,MATCH($B225,Dados!$N:$N,0),MATCH(AP$1,Dados!$1:$1,0))</f>
        <v>100</v>
      </c>
      <c r="AQ225" s="43">
        <f t="array" ref="AQ225">INDEX(Dados!$1:$350,MATCH($B225,Dados!$N:$N,0),MATCH(AQ$1,Dados!$1:$1,0))</f>
        <v>0</v>
      </c>
      <c r="AR225" s="43">
        <f t="array" ref="AR225">INDEX(Dados!$1:$350,MATCH($B225,Dados!$N:$N,0),MATCH(AR$1,Dados!$1:$1,0))</f>
        <v>100</v>
      </c>
      <c r="AS225" s="3">
        <v>2.0</v>
      </c>
      <c r="AT225" s="43">
        <f t="array" ref="AT225">INDEX(Dados!$1:$350,MATCH($B225,Dados!$N:$N,0),MATCH(AT$1,Dados!$1:$1,0))</f>
        <v>2877</v>
      </c>
      <c r="AU225" s="43">
        <f t="array" ref="AU225">INDEX(Dados!$1:$350,MATCH($B225,Dados!$N:$N,0),MATCH(AU$1,Dados!$1:$1,0))</f>
        <v>0</v>
      </c>
      <c r="AV225" s="43">
        <f t="array" ref="AV225">INDEX(Dados!$1:$350,MATCH($B225,Dados!$N:$N,0),MATCH(AV$1,Dados!$1:$1,0))</f>
        <v>0</v>
      </c>
      <c r="AW225" s="43">
        <f t="array" ref="AW225">INDEX(Dados!$1:$350,MATCH($B225,Dados!$N:$N,0),MATCH(AW$1,Dados!$1:$1,0))</f>
        <v>2</v>
      </c>
      <c r="AX225" s="43">
        <f t="array" ref="AX225">INDEX(Dados!$1:$350,MATCH($B225,Dados!$N:$N,0),MATCH(AX$1,Dados!$1:$1,0))</f>
        <v>0</v>
      </c>
      <c r="AY225" s="43">
        <f t="array" ref="AY225">INDEX(Dados!$1:$350,MATCH($B225,Dados!$N:$N,0),MATCH(AY$1,Dados!$1:$1,0))</f>
        <v>2</v>
      </c>
      <c r="AZ225" s="43">
        <f t="array" ref="AZ225">INDEX(Dados!$1:$350,MATCH($B225,Dados!$N:$N,0),MATCH(AZ$1,Dados!$1:$1,0))</f>
        <v>100</v>
      </c>
      <c r="BA225" s="43">
        <f t="array" ref="BA225">INDEX(Dados!$1:$350,MATCH($B225,Dados!$N:$N,0),MATCH(BA$1,Dados!$1:$1,0))</f>
        <v>2</v>
      </c>
      <c r="BB225" s="43">
        <f t="array" ref="BB225">INDEX(Dados!$1:$350,MATCH($B225,Dados!$N:$N,0),MATCH(BB$1,Dados!$1:$1,0))</f>
        <v>2</v>
      </c>
      <c r="BC225" s="43">
        <f t="array" ref="BC225">INDEX(Dados!$1:$350,MATCH($B225,Dados!$N:$N,0),MATCH(BC$1,Dados!$1:$1,0))</f>
        <v>1</v>
      </c>
      <c r="BD225" s="43">
        <f t="array" ref="BD225">INDEX(Dados!$1:$350,MATCH($B225,Dados!$N:$N,0),MATCH(BD$1,Dados!$1:$1,0))</f>
        <v>1</v>
      </c>
      <c r="BE225" s="43">
        <f t="array" ref="BE225">INDEX(Dados!$1:$350,MATCH($B225,Dados!$N:$N,0),MATCH(BE$1,Dados!$1:$1,0))</f>
        <v>0</v>
      </c>
      <c r="BF225" s="43">
        <f t="array" ref="BF225">INDEX(Dados!$1:$350,MATCH($B225,Dados!$N:$N,0),MATCH(BF$1,Dados!$1:$1,0))</f>
        <v>1</v>
      </c>
      <c r="BG225" s="43">
        <f t="array" ref="BG225">INDEX(Dados!$1:$350,MATCH($B225,Dados!$N:$N,0),MATCH(BG$1,Dados!$1:$1,0))</f>
        <v>0</v>
      </c>
      <c r="BH225" s="43">
        <f t="array" ref="BH225">INDEX(Dados!$1:$350,MATCH($B225,Dados!$N:$N,0),MATCH(BH$1,Dados!$1:$1,0))</f>
        <v>2</v>
      </c>
      <c r="BI225" s="43">
        <f t="array" ref="BI225">INDEX(Dados!$1:$350,MATCH($B225,Dados!$N:$N,0),MATCH(BI$1,Dados!$1:$1,0))</f>
        <v>1</v>
      </c>
    </row>
    <row r="226">
      <c r="A226" s="3">
        <v>4.570860087E10</v>
      </c>
      <c r="B226" s="3" t="s">
        <v>2235</v>
      </c>
      <c r="C226" s="3" t="s">
        <v>2234</v>
      </c>
      <c r="D226" s="43">
        <f t="array" ref="D226">INDEX(Dados!$1:$350,MATCH($B226,Dados!$N:$N,0),MATCH(D$1,Dados!$1:$1,0))</f>
        <v>18</v>
      </c>
      <c r="E226" s="44" t="s">
        <v>2562</v>
      </c>
      <c r="F226" s="43" t="s">
        <v>92</v>
      </c>
      <c r="G226" s="43">
        <f t="array" ref="G226">INDEX(Dados!$1:$350,MATCH($B226,Dados!$N:$N,0),MATCH(G$1,Dados!$1:$1,0))</f>
        <v>2023</v>
      </c>
      <c r="H226" s="43">
        <f t="array" ref="H226">INDEX(Dados!$1:$350,MATCH($B226,Dados!$N:$N,0),MATCH(H$1,Dados!$1:$1,0))</f>
        <v>3</v>
      </c>
      <c r="I226" s="43">
        <f t="array" ref="I226">INDEX(Dados!$1:$350,MATCH($B226,Dados!$N:$N,0),MATCH(I$1,Dados!$1:$1,0))</f>
        <v>6</v>
      </c>
      <c r="J226" s="43">
        <f t="array" ref="J226">INDEX(Dados!$1:$350,MATCH($B226,Dados!$N:$N,0),MATCH(J$1,Dados!$1:$1,0))</f>
        <v>888</v>
      </c>
      <c r="K226" s="43">
        <f t="array" ref="K226">INDEX(Dados!$1:$350,MATCH($B226,Dados!$N:$N,0),MATCH(K$1,Dados!$1:$1,0))</f>
        <v>2</v>
      </c>
      <c r="L226" s="43">
        <f t="array" ref="L226">INDEX(Dados!$1:$350,MATCH($B226,Dados!$N:$N,0),MATCH(L$1,Dados!$1:$1,0))</f>
        <v>0</v>
      </c>
      <c r="M226" s="43">
        <f t="array" ref="M226">INDEX(Dados!$1:$350,MATCH($B226,Dados!$N:$N,0),MATCH(M$1,Dados!$1:$1,0))</f>
        <v>2</v>
      </c>
      <c r="N226" s="43">
        <f t="array" ref="N226">INDEX(Dados!$1:$350,MATCH($B226,Dados!$N:$N,0),MATCH(N$1,Dados!$1:$1,0))</f>
        <v>1539</v>
      </c>
      <c r="O226" s="43">
        <f t="array" ref="O226">INDEX(Dados!$1:$350,MATCH($B226,Dados!$N:$N,0),MATCH(O$1,Dados!$1:$1,0))</f>
        <v>2</v>
      </c>
      <c r="P226" s="43">
        <f t="array" ref="P226">INDEX(Dados!$1:$350,MATCH($B226,Dados!$N:$N,0),MATCH(P$1,Dados!$1:$1,0))</f>
        <v>0</v>
      </c>
      <c r="Q226" s="43">
        <f t="array" ref="Q226">INDEX(Dados!$1:$350,MATCH($B226,Dados!$N:$N,0),MATCH(Q$1,Dados!$1:$1,0))</f>
        <v>2</v>
      </c>
      <c r="R226" s="43">
        <f t="array" ref="R226">INDEX(Dados!$1:$350,MATCH($B226,Dados!$N:$N,0),MATCH(R$1,Dados!$1:$1,0))</f>
        <v>0</v>
      </c>
      <c r="S226" s="43">
        <f t="array" ref="S226">INDEX(Dados!$1:$350,MATCH($B226,Dados!$N:$N,0),MATCH(S$1,Dados!$1:$1,0))</f>
        <v>2</v>
      </c>
      <c r="T226" s="43">
        <f t="array" ref="T226">INDEX(Dados!$1:$350,MATCH($B226,Dados!$N:$N,0),MATCH(T$1,Dados!$1:$1,0))</f>
        <v>0</v>
      </c>
      <c r="U226" s="43">
        <f t="array" ref="U226">INDEX(Dados!$1:$350,MATCH($B226,Dados!$N:$N,0),MATCH(U$1,Dados!$1:$1,0))</f>
        <v>2</v>
      </c>
      <c r="V226" s="43">
        <f t="array" ref="V226">INDEX(Dados!$1:$350,MATCH($B226,Dados!$N:$N,0),MATCH(V$1,Dados!$1:$1,0))</f>
        <v>0</v>
      </c>
      <c r="W226" s="43">
        <f t="array" ref="W226">INDEX(Dados!$1:$350,MATCH($B226,Dados!$N:$N,0),MATCH(W$1,Dados!$1:$1,0))</f>
        <v>2</v>
      </c>
      <c r="X226" s="43">
        <f t="array" ref="X226">INDEX(Dados!$1:$350,MATCH($B226,Dados!$N:$N,0),MATCH(X$1,Dados!$1:$1,0))</f>
        <v>1</v>
      </c>
      <c r="Y226" s="43">
        <f t="array" ref="Y226">INDEX(Dados!$1:$350,MATCH($B226,Dados!$N:$N,0),MATCH(Y$1,Dados!$1:$1,0))</f>
        <v>2</v>
      </c>
      <c r="Z226" s="43">
        <f t="array" ref="Z226">INDEX(Dados!$1:$350,MATCH($B226,Dados!$N:$N,0),MATCH(Z$1,Dados!$1:$1,0))</f>
        <v>0</v>
      </c>
      <c r="AA226" s="43">
        <f t="array" ref="AA226">INDEX(Dados!$1:$350,MATCH($B226,Dados!$N:$N,0),MATCH(AA$1,Dados!$1:$1,0))</f>
        <v>2</v>
      </c>
      <c r="AB226" s="45">
        <v>0.0</v>
      </c>
      <c r="AC226" s="45">
        <v>2.0</v>
      </c>
      <c r="AD226" s="43">
        <f t="array" ref="AD226">INDEX(Dados!$1:$350,MATCH($B226,Dados!$N:$N,0),MATCH(AD$1,Dados!$1:$1,0))</f>
        <v>68</v>
      </c>
      <c r="AE226" s="43">
        <f t="array" ref="AE226">INDEX(Dados!$1:$350,MATCH($B226,Dados!$N:$N,0),MATCH(AE$1,Dados!$1:$1,0))</f>
        <v>2</v>
      </c>
      <c r="AF226" s="43">
        <f t="array" ref="AF226">INDEX(Dados!$1:$350,MATCH($B226,Dados!$N:$N,0),MATCH(AF$1,Dados!$1:$1,0))</f>
        <v>134</v>
      </c>
      <c r="AG226" s="43">
        <f t="array" ref="AG226">INDEX(Dados!$1:$350,MATCH($B226,Dados!$N:$N,0),MATCH(AG$1,Dados!$1:$1,0))</f>
        <v>2</v>
      </c>
      <c r="AH226" s="43">
        <f t="array" ref="AH226">INDEX(Dados!$1:$350,MATCH($B226,Dados!$N:$N,0),MATCH(AH$1,Dados!$1:$1,0))</f>
        <v>0</v>
      </c>
      <c r="AI226" s="43">
        <f t="array" ref="AI226">INDEX(Dados!$1:$350,MATCH($B226,Dados!$N:$N,0),MATCH(AI$1,Dados!$1:$1,0))</f>
        <v>2</v>
      </c>
      <c r="AJ226" s="43">
        <f t="array" ref="AJ226">INDEX(Dados!$1:$350,MATCH($B226,Dados!$N:$N,0),MATCH(AJ$1,Dados!$1:$1,0))</f>
        <v>2347</v>
      </c>
      <c r="AK226" s="43">
        <f t="array" ref="AK226">INDEX(Dados!$1:$350,MATCH($B226,Dados!$N:$N,0),MATCH(AK$1,Dados!$1:$1,0))</f>
        <v>2</v>
      </c>
      <c r="AL226" s="3">
        <v>0.0</v>
      </c>
      <c r="AM226" s="3">
        <v>2.0</v>
      </c>
      <c r="AN226" s="43">
        <f t="array" ref="AN226">INDEX(Dados!$1:$350,MATCH($B226,Dados!$N:$N,0),MATCH(AN$1,Dados!$1:$1,0))</f>
        <v>37</v>
      </c>
      <c r="AO226" s="43">
        <f t="array" ref="AO226">INDEX(Dados!$1:$350,MATCH($B226,Dados!$N:$N,0),MATCH(AO$1,Dados!$1:$1,0))</f>
        <v>2</v>
      </c>
      <c r="AP226" s="43">
        <f t="array" ref="AP226">INDEX(Dados!$1:$350,MATCH($B226,Dados!$N:$N,0),MATCH(AP$1,Dados!$1:$1,0))</f>
        <v>115</v>
      </c>
      <c r="AQ226" s="43">
        <f t="array" ref="AQ226">INDEX(Dados!$1:$350,MATCH($B226,Dados!$N:$N,0),MATCH(AQ$1,Dados!$1:$1,0))</f>
        <v>2</v>
      </c>
      <c r="AR226" s="43">
        <f t="array" ref="AR226">INDEX(Dados!$1:$350,MATCH($B226,Dados!$N:$N,0),MATCH(AR$1,Dados!$1:$1,0))</f>
        <v>0</v>
      </c>
      <c r="AS226" s="3">
        <v>2.0</v>
      </c>
      <c r="AT226" s="43">
        <f t="array" ref="AT226">INDEX(Dados!$1:$350,MATCH($B226,Dados!$N:$N,0),MATCH(AT$1,Dados!$1:$1,0))</f>
        <v>0</v>
      </c>
      <c r="AU226" s="43">
        <f t="array" ref="AU226">INDEX(Dados!$1:$350,MATCH($B226,Dados!$N:$N,0),MATCH(AU$1,Dados!$1:$1,0))</f>
        <v>2</v>
      </c>
      <c r="AV226" s="43">
        <f t="array" ref="AV226">INDEX(Dados!$1:$350,MATCH($B226,Dados!$N:$N,0),MATCH(AV$1,Dados!$1:$1,0))</f>
        <v>0</v>
      </c>
      <c r="AW226" s="43">
        <f t="array" ref="AW226">INDEX(Dados!$1:$350,MATCH($B226,Dados!$N:$N,0),MATCH(AW$1,Dados!$1:$1,0))</f>
        <v>2</v>
      </c>
      <c r="AX226" s="43">
        <f t="array" ref="AX226">INDEX(Dados!$1:$350,MATCH($B226,Dados!$N:$N,0),MATCH(AX$1,Dados!$1:$1,0))</f>
        <v>0</v>
      </c>
      <c r="AY226" s="43">
        <f t="array" ref="AY226">INDEX(Dados!$1:$350,MATCH($B226,Dados!$N:$N,0),MATCH(AY$1,Dados!$1:$1,0))</f>
        <v>2</v>
      </c>
      <c r="AZ226" s="43">
        <f t="array" ref="AZ226">INDEX(Dados!$1:$350,MATCH($B226,Dados!$N:$N,0),MATCH(AZ$1,Dados!$1:$1,0))</f>
        <v>120</v>
      </c>
      <c r="BA226" s="43">
        <f t="array" ref="BA226">INDEX(Dados!$1:$350,MATCH($B226,Dados!$N:$N,0),MATCH(BA$1,Dados!$1:$1,0))</f>
        <v>2</v>
      </c>
      <c r="BB226" s="43">
        <f t="array" ref="BB226">INDEX(Dados!$1:$350,MATCH($B226,Dados!$N:$N,0),MATCH(BB$1,Dados!$1:$1,0))</f>
        <v>7</v>
      </c>
      <c r="BC226" s="43">
        <f t="array" ref="BC226">INDEX(Dados!$1:$350,MATCH($B226,Dados!$N:$N,0),MATCH(BC$1,Dados!$1:$1,0))</f>
        <v>5</v>
      </c>
      <c r="BD226" s="43">
        <f t="array" ref="BD226">INDEX(Dados!$1:$350,MATCH($B226,Dados!$N:$N,0),MATCH(BD$1,Dados!$1:$1,0))</f>
        <v>3</v>
      </c>
      <c r="BE226" s="43">
        <f t="array" ref="BE226">INDEX(Dados!$1:$350,MATCH($B226,Dados!$N:$N,0),MATCH(BE$1,Dados!$1:$1,0))</f>
        <v>0</v>
      </c>
      <c r="BF226" s="43">
        <f t="array" ref="BF226">INDEX(Dados!$1:$350,MATCH($B226,Dados!$N:$N,0),MATCH(BF$1,Dados!$1:$1,0))</f>
        <v>0</v>
      </c>
      <c r="BG226" s="43">
        <f t="array" ref="BG226">INDEX(Dados!$1:$350,MATCH($B226,Dados!$N:$N,0),MATCH(BG$1,Dados!$1:$1,0))</f>
        <v>0</v>
      </c>
      <c r="BH226" s="43">
        <f t="array" ref="BH226">INDEX(Dados!$1:$350,MATCH($B226,Dados!$N:$N,0),MATCH(BH$1,Dados!$1:$1,0))</f>
        <v>2</v>
      </c>
      <c r="BI226" s="43">
        <f t="array" ref="BI226">INDEX(Dados!$1:$350,MATCH($B226,Dados!$N:$N,0),MATCH(BI$1,Dados!$1:$1,0))</f>
        <v>2</v>
      </c>
    </row>
    <row r="227">
      <c r="A227" s="3">
        <v>4.8249143884E10</v>
      </c>
      <c r="B227" s="3" t="s">
        <v>1769</v>
      </c>
      <c r="C227" s="3" t="s">
        <v>1768</v>
      </c>
      <c r="D227" s="43">
        <f t="array" ref="D227">INDEX(Dados!$1:$350,MATCH($B227,Dados!$N:$N,0),MATCH(D$1,Dados!$1:$1,0))</f>
        <v>27</v>
      </c>
      <c r="E227" s="44" t="s">
        <v>2562</v>
      </c>
      <c r="F227" s="43" t="s">
        <v>92</v>
      </c>
      <c r="G227" s="43">
        <f t="array" ref="G227">INDEX(Dados!$1:$350,MATCH($B227,Dados!$N:$N,0),MATCH(G$1,Dados!$1:$1,0))</f>
        <v>2023</v>
      </c>
      <c r="H227" s="43">
        <f t="array" ref="H227">INDEX(Dados!$1:$350,MATCH($B227,Dados!$N:$N,0),MATCH(H$1,Dados!$1:$1,0))</f>
        <v>2</v>
      </c>
      <c r="I227" s="43">
        <f t="array" ref="I227">INDEX(Dados!$1:$350,MATCH($B227,Dados!$N:$N,0),MATCH(I$1,Dados!$1:$1,0))</f>
        <v>4</v>
      </c>
      <c r="J227" s="43">
        <f t="array" ref="J227">INDEX(Dados!$1:$350,MATCH($B227,Dados!$N:$N,0),MATCH(J$1,Dados!$1:$1,0))</f>
        <v>900</v>
      </c>
      <c r="K227" s="43">
        <f t="array" ref="K227">INDEX(Dados!$1:$350,MATCH($B227,Dados!$N:$N,0),MATCH(K$1,Dados!$1:$1,0))</f>
        <v>2</v>
      </c>
      <c r="L227" s="43">
        <f t="array" ref="L227">INDEX(Dados!$1:$350,MATCH($B227,Dados!$N:$N,0),MATCH(L$1,Dados!$1:$1,0))</f>
        <v>1400</v>
      </c>
      <c r="M227" s="43">
        <f t="array" ref="M227">INDEX(Dados!$1:$350,MATCH($B227,Dados!$N:$N,0),MATCH(M$1,Dados!$1:$1,0))</f>
        <v>2</v>
      </c>
      <c r="N227" s="43">
        <f t="array" ref="N227">INDEX(Dados!$1:$350,MATCH($B227,Dados!$N:$N,0),MATCH(N$1,Dados!$1:$1,0))</f>
        <v>3613</v>
      </c>
      <c r="O227" s="43">
        <f t="array" ref="O227">INDEX(Dados!$1:$350,MATCH($B227,Dados!$N:$N,0),MATCH(O$1,Dados!$1:$1,0))</f>
        <v>2</v>
      </c>
      <c r="P227" s="43">
        <f t="array" ref="P227">INDEX(Dados!$1:$350,MATCH($B227,Dados!$N:$N,0),MATCH(P$1,Dados!$1:$1,0))</f>
        <v>0</v>
      </c>
      <c r="Q227" s="43">
        <f t="array" ref="Q227">INDEX(Dados!$1:$350,MATCH($B227,Dados!$N:$N,0),MATCH(Q$1,Dados!$1:$1,0))</f>
        <v>2</v>
      </c>
      <c r="R227" s="43">
        <f t="array" ref="R227">INDEX(Dados!$1:$350,MATCH($B227,Dados!$N:$N,0),MATCH(R$1,Dados!$1:$1,0))</f>
        <v>0</v>
      </c>
      <c r="S227" s="43">
        <f t="array" ref="S227">INDEX(Dados!$1:$350,MATCH($B227,Dados!$N:$N,0),MATCH(S$1,Dados!$1:$1,0))</f>
        <v>2</v>
      </c>
      <c r="T227" s="43">
        <f t="array" ref="T227">INDEX(Dados!$1:$350,MATCH($B227,Dados!$N:$N,0),MATCH(T$1,Dados!$1:$1,0))</f>
        <v>0</v>
      </c>
      <c r="U227" s="43">
        <f t="array" ref="U227">INDEX(Dados!$1:$350,MATCH($B227,Dados!$N:$N,0),MATCH(U$1,Dados!$1:$1,0))</f>
        <v>2</v>
      </c>
      <c r="V227" s="43">
        <f t="array" ref="V227">INDEX(Dados!$1:$350,MATCH($B227,Dados!$N:$N,0),MATCH(V$1,Dados!$1:$1,0))</f>
        <v>0</v>
      </c>
      <c r="W227" s="43">
        <f t="array" ref="W227">INDEX(Dados!$1:$350,MATCH($B227,Dados!$N:$N,0),MATCH(W$1,Dados!$1:$1,0))</f>
        <v>2</v>
      </c>
      <c r="X227" s="43">
        <f t="array" ref="X227">INDEX(Dados!$1:$350,MATCH($B227,Dados!$N:$N,0),MATCH(X$1,Dados!$1:$1,0))</f>
        <v>1</v>
      </c>
      <c r="Y227" s="43">
        <f t="array" ref="Y227">INDEX(Dados!$1:$350,MATCH($B227,Dados!$N:$N,0),MATCH(Y$1,Dados!$1:$1,0))</f>
        <v>2</v>
      </c>
      <c r="Z227" s="43">
        <f t="array" ref="Z227">INDEX(Dados!$1:$350,MATCH($B227,Dados!$N:$N,0),MATCH(Z$1,Dados!$1:$1,0))</f>
        <v>0</v>
      </c>
      <c r="AA227" s="43">
        <f t="array" ref="AA227">INDEX(Dados!$1:$350,MATCH($B227,Dados!$N:$N,0),MATCH(AA$1,Dados!$1:$1,0))</f>
        <v>2</v>
      </c>
      <c r="AB227" s="45">
        <v>0.0</v>
      </c>
      <c r="AC227" s="45">
        <v>2.0</v>
      </c>
      <c r="AD227" s="43">
        <f t="array" ref="AD227">INDEX(Dados!$1:$350,MATCH($B227,Dados!$N:$N,0),MATCH(AD$1,Dados!$1:$1,0))</f>
        <v>130</v>
      </c>
      <c r="AE227" s="43">
        <f t="array" ref="AE227">INDEX(Dados!$1:$350,MATCH($B227,Dados!$N:$N,0),MATCH(AE$1,Dados!$1:$1,0))</f>
        <v>2</v>
      </c>
      <c r="AF227" s="43">
        <f t="array" ref="AF227">INDEX(Dados!$1:$350,MATCH($B227,Dados!$N:$N,0),MATCH(AF$1,Dados!$1:$1,0))</f>
        <v>154</v>
      </c>
      <c r="AG227" s="43">
        <f t="array" ref="AG227">INDEX(Dados!$1:$350,MATCH($B227,Dados!$N:$N,0),MATCH(AG$1,Dados!$1:$1,0))</f>
        <v>2</v>
      </c>
      <c r="AH227" s="43">
        <f t="array" ref="AH227">INDEX(Dados!$1:$350,MATCH($B227,Dados!$N:$N,0),MATCH(AH$1,Dados!$1:$1,0))</f>
        <v>2238</v>
      </c>
      <c r="AI227" s="43">
        <f t="array" ref="AI227">INDEX(Dados!$1:$350,MATCH($B227,Dados!$N:$N,0),MATCH(AI$1,Dados!$1:$1,0))</f>
        <v>2</v>
      </c>
      <c r="AJ227" s="43">
        <f t="array" ref="AJ227">INDEX(Dados!$1:$350,MATCH($B227,Dados!$N:$N,0),MATCH(AJ$1,Dados!$1:$1,0))</f>
        <v>1294</v>
      </c>
      <c r="AK227" s="43">
        <f t="array" ref="AK227">INDEX(Dados!$1:$350,MATCH($B227,Dados!$N:$N,0),MATCH(AK$1,Dados!$1:$1,0))</f>
        <v>2</v>
      </c>
      <c r="AL227" s="3">
        <v>0.0</v>
      </c>
      <c r="AM227" s="3">
        <v>2.0</v>
      </c>
      <c r="AN227" s="43">
        <f t="array" ref="AN227">INDEX(Dados!$1:$350,MATCH($B227,Dados!$N:$N,0),MATCH(AN$1,Dados!$1:$1,0))</f>
        <v>0</v>
      </c>
      <c r="AO227" s="43">
        <f t="array" ref="AO227">INDEX(Dados!$1:$350,MATCH($B227,Dados!$N:$N,0),MATCH(AO$1,Dados!$1:$1,0))</f>
        <v>2</v>
      </c>
      <c r="AP227" s="43">
        <f t="array" ref="AP227">INDEX(Dados!$1:$350,MATCH($B227,Dados!$N:$N,0),MATCH(AP$1,Dados!$1:$1,0))</f>
        <v>153</v>
      </c>
      <c r="AQ227" s="43">
        <f t="array" ref="AQ227">INDEX(Dados!$1:$350,MATCH($B227,Dados!$N:$N,0),MATCH(AQ$1,Dados!$1:$1,0))</f>
        <v>2</v>
      </c>
      <c r="AR227" s="43">
        <f t="array" ref="AR227">INDEX(Dados!$1:$350,MATCH($B227,Dados!$N:$N,0),MATCH(AR$1,Dados!$1:$1,0))</f>
        <v>105</v>
      </c>
      <c r="AS227" s="3">
        <v>2.0</v>
      </c>
      <c r="AT227" s="43">
        <f t="array" ref="AT227">INDEX(Dados!$1:$350,MATCH($B227,Dados!$N:$N,0),MATCH(AT$1,Dados!$1:$1,0))</f>
        <v>622</v>
      </c>
      <c r="AU227" s="43">
        <f t="array" ref="AU227">INDEX(Dados!$1:$350,MATCH($B227,Dados!$N:$N,0),MATCH(AU$1,Dados!$1:$1,0))</f>
        <v>2</v>
      </c>
      <c r="AV227" s="43">
        <f t="array" ref="AV227">INDEX(Dados!$1:$350,MATCH($B227,Dados!$N:$N,0),MATCH(AV$1,Dados!$1:$1,0))</f>
        <v>0</v>
      </c>
      <c r="AW227" s="43">
        <f t="array" ref="AW227">INDEX(Dados!$1:$350,MATCH($B227,Dados!$N:$N,0),MATCH(AW$1,Dados!$1:$1,0))</f>
        <v>2</v>
      </c>
      <c r="AX227" s="43">
        <f t="array" ref="AX227">INDEX(Dados!$1:$350,MATCH($B227,Dados!$N:$N,0),MATCH(AX$1,Dados!$1:$1,0))</f>
        <v>0</v>
      </c>
      <c r="AY227" s="43">
        <f t="array" ref="AY227">INDEX(Dados!$1:$350,MATCH($B227,Dados!$N:$N,0),MATCH(AY$1,Dados!$1:$1,0))</f>
        <v>2</v>
      </c>
      <c r="AZ227" s="43">
        <f t="array" ref="AZ227">INDEX(Dados!$1:$350,MATCH($B227,Dados!$N:$N,0),MATCH(AZ$1,Dados!$1:$1,0))</f>
        <v>0</v>
      </c>
      <c r="BA227" s="43">
        <f t="array" ref="BA227">INDEX(Dados!$1:$350,MATCH($B227,Dados!$N:$N,0),MATCH(BA$1,Dados!$1:$1,0))</f>
        <v>2</v>
      </c>
      <c r="BB227" s="43">
        <f t="array" ref="BB227">INDEX(Dados!$1:$350,MATCH($B227,Dados!$N:$N,0),MATCH(BB$1,Dados!$1:$1,0))</f>
        <v>7</v>
      </c>
      <c r="BC227" s="43">
        <f t="array" ref="BC227">INDEX(Dados!$1:$350,MATCH($B227,Dados!$N:$N,0),MATCH(BC$1,Dados!$1:$1,0))</f>
        <v>7</v>
      </c>
      <c r="BD227" s="43">
        <f t="array" ref="BD227">INDEX(Dados!$1:$350,MATCH($B227,Dados!$N:$N,0),MATCH(BD$1,Dados!$1:$1,0))</f>
        <v>1</v>
      </c>
      <c r="BE227" s="43">
        <f t="array" ref="BE227">INDEX(Dados!$1:$350,MATCH($B227,Dados!$N:$N,0),MATCH(BE$1,Dados!$1:$1,0))</f>
        <v>0</v>
      </c>
      <c r="BF227" s="43">
        <f t="array" ref="BF227">INDEX(Dados!$1:$350,MATCH($B227,Dados!$N:$N,0),MATCH(BF$1,Dados!$1:$1,0))</f>
        <v>1</v>
      </c>
      <c r="BG227" s="43">
        <f t="array" ref="BG227">INDEX(Dados!$1:$350,MATCH($B227,Dados!$N:$N,0),MATCH(BG$1,Dados!$1:$1,0))</f>
        <v>0</v>
      </c>
      <c r="BH227" s="43">
        <f t="array" ref="BH227">INDEX(Dados!$1:$350,MATCH($B227,Dados!$N:$N,0),MATCH(BH$1,Dados!$1:$1,0))</f>
        <v>2</v>
      </c>
      <c r="BI227" s="43">
        <f t="array" ref="BI227">INDEX(Dados!$1:$350,MATCH($B227,Dados!$N:$N,0),MATCH(BI$1,Dados!$1:$1,0))</f>
        <v>2</v>
      </c>
    </row>
    <row r="228">
      <c r="A228" s="3">
        <v>5.2847613838E10</v>
      </c>
      <c r="B228" s="3" t="s">
        <v>929</v>
      </c>
      <c r="C228" s="3" t="s">
        <v>928</v>
      </c>
      <c r="D228" s="43">
        <f t="array" ref="D228">INDEX(Dados!$1:$350,MATCH($B228,Dados!$N:$N,0),MATCH(D$1,Dados!$1:$1,0))</f>
        <v>18</v>
      </c>
      <c r="E228" s="44" t="s">
        <v>2562</v>
      </c>
      <c r="F228" s="43" t="s">
        <v>92</v>
      </c>
      <c r="G228" s="43">
        <f t="array" ref="G228">INDEX(Dados!$1:$350,MATCH($B228,Dados!$N:$N,0),MATCH(G$1,Dados!$1:$1,0))</f>
        <v>2022</v>
      </c>
      <c r="H228" s="43">
        <f t="array" ref="H228">INDEX(Dados!$1:$350,MATCH($B228,Dados!$N:$N,0),MATCH(H$1,Dados!$1:$1,0))</f>
        <v>4</v>
      </c>
      <c r="I228" s="43">
        <f t="array" ref="I228">INDEX(Dados!$1:$350,MATCH($B228,Dados!$N:$N,0),MATCH(I$1,Dados!$1:$1,0))</f>
        <v>4</v>
      </c>
      <c r="J228" s="43">
        <f t="array" ref="J228">INDEX(Dados!$1:$350,MATCH($B228,Dados!$N:$N,0),MATCH(J$1,Dados!$1:$1,0))</f>
        <v>624</v>
      </c>
      <c r="K228" s="43">
        <f t="array" ref="K228">INDEX(Dados!$1:$350,MATCH($B228,Dados!$N:$N,0),MATCH(K$1,Dados!$1:$1,0))</f>
        <v>0</v>
      </c>
      <c r="L228" s="43">
        <f t="array" ref="L228">INDEX(Dados!$1:$350,MATCH($B228,Dados!$N:$N,0),MATCH(L$1,Dados!$1:$1,0))</f>
        <v>2014</v>
      </c>
      <c r="M228" s="43">
        <f t="array" ref="M228">INDEX(Dados!$1:$350,MATCH($B228,Dados!$N:$N,0),MATCH(M$1,Dados!$1:$1,0))</f>
        <v>2</v>
      </c>
      <c r="N228" s="43">
        <f t="array" ref="N228">INDEX(Dados!$1:$350,MATCH($B228,Dados!$N:$N,0),MATCH(N$1,Dados!$1:$1,0))</f>
        <v>2299</v>
      </c>
      <c r="O228" s="43">
        <f t="array" ref="O228">INDEX(Dados!$1:$350,MATCH($B228,Dados!$N:$N,0),MATCH(O$1,Dados!$1:$1,0))</f>
        <v>2</v>
      </c>
      <c r="P228" s="43">
        <f t="array" ref="P228">INDEX(Dados!$1:$350,MATCH($B228,Dados!$N:$N,0),MATCH(P$1,Dados!$1:$1,0))</f>
        <v>0</v>
      </c>
      <c r="Q228" s="43">
        <f t="array" ref="Q228">INDEX(Dados!$1:$350,MATCH($B228,Dados!$N:$N,0),MATCH(Q$1,Dados!$1:$1,0))</f>
        <v>2</v>
      </c>
      <c r="R228" s="43">
        <f t="array" ref="R228">INDEX(Dados!$1:$350,MATCH($B228,Dados!$N:$N,0),MATCH(R$1,Dados!$1:$1,0))</f>
        <v>0</v>
      </c>
      <c r="S228" s="43">
        <f t="array" ref="S228">INDEX(Dados!$1:$350,MATCH($B228,Dados!$N:$N,0),MATCH(S$1,Dados!$1:$1,0))</f>
        <v>2</v>
      </c>
      <c r="T228" s="43">
        <f t="array" ref="T228">INDEX(Dados!$1:$350,MATCH($B228,Dados!$N:$N,0),MATCH(T$1,Dados!$1:$1,0))</f>
        <v>0</v>
      </c>
      <c r="U228" s="43">
        <f t="array" ref="U228">INDEX(Dados!$1:$350,MATCH($B228,Dados!$N:$N,0),MATCH(U$1,Dados!$1:$1,0))</f>
        <v>2</v>
      </c>
      <c r="V228" s="43">
        <f t="array" ref="V228">INDEX(Dados!$1:$350,MATCH($B228,Dados!$N:$N,0),MATCH(V$1,Dados!$1:$1,0))</f>
        <v>0</v>
      </c>
      <c r="W228" s="43">
        <f t="array" ref="W228">INDEX(Dados!$1:$350,MATCH($B228,Dados!$N:$N,0),MATCH(W$1,Dados!$1:$1,0))</f>
        <v>2</v>
      </c>
      <c r="X228" s="43">
        <f t="array" ref="X228">INDEX(Dados!$1:$350,MATCH($B228,Dados!$N:$N,0),MATCH(X$1,Dados!$1:$1,0))</f>
        <v>1</v>
      </c>
      <c r="Y228" s="43">
        <f t="array" ref="Y228">INDEX(Dados!$1:$350,MATCH($B228,Dados!$N:$N,0),MATCH(Y$1,Dados!$1:$1,0))</f>
        <v>2</v>
      </c>
      <c r="Z228" s="43">
        <f t="array" ref="Z228">INDEX(Dados!$1:$350,MATCH($B228,Dados!$N:$N,0),MATCH(Z$1,Dados!$1:$1,0))</f>
        <v>300</v>
      </c>
      <c r="AA228" s="43">
        <f t="array" ref="AA228">INDEX(Dados!$1:$350,MATCH($B228,Dados!$N:$N,0),MATCH(AA$1,Dados!$1:$1,0))</f>
        <v>2</v>
      </c>
      <c r="AB228" s="45">
        <v>0.0</v>
      </c>
      <c r="AC228" s="45">
        <v>2.0</v>
      </c>
      <c r="AD228" s="43">
        <f t="array" ref="AD228">INDEX(Dados!$1:$350,MATCH($B228,Dados!$N:$N,0),MATCH(AD$1,Dados!$1:$1,0))</f>
        <v>0</v>
      </c>
      <c r="AE228" s="43">
        <f t="array" ref="AE228">INDEX(Dados!$1:$350,MATCH($B228,Dados!$N:$N,0),MATCH(AE$1,Dados!$1:$1,0))</f>
        <v>2</v>
      </c>
      <c r="AF228" s="43">
        <f t="array" ref="AF228">INDEX(Dados!$1:$350,MATCH($B228,Dados!$N:$N,0),MATCH(AF$1,Dados!$1:$1,0))</f>
        <v>228</v>
      </c>
      <c r="AG228" s="43">
        <f t="array" ref="AG228">INDEX(Dados!$1:$350,MATCH($B228,Dados!$N:$N,0),MATCH(AG$1,Dados!$1:$1,0))</f>
        <v>2</v>
      </c>
      <c r="AH228" s="43">
        <f t="array" ref="AH228">INDEX(Dados!$1:$350,MATCH($B228,Dados!$N:$N,0),MATCH(AH$1,Dados!$1:$1,0))</f>
        <v>519</v>
      </c>
      <c r="AI228" s="43">
        <f t="array" ref="AI228">INDEX(Dados!$1:$350,MATCH($B228,Dados!$N:$N,0),MATCH(AI$1,Dados!$1:$1,0))</f>
        <v>2</v>
      </c>
      <c r="AJ228" s="43">
        <f t="array" ref="AJ228">INDEX(Dados!$1:$350,MATCH($B228,Dados!$N:$N,0),MATCH(AJ$1,Dados!$1:$1,0))</f>
        <v>495</v>
      </c>
      <c r="AK228" s="43">
        <f t="array" ref="AK228">INDEX(Dados!$1:$350,MATCH($B228,Dados!$N:$N,0),MATCH(AK$1,Dados!$1:$1,0))</f>
        <v>2</v>
      </c>
      <c r="AL228" s="3">
        <v>0.0</v>
      </c>
      <c r="AM228" s="3">
        <v>2.0</v>
      </c>
      <c r="AN228" s="43">
        <f t="array" ref="AN228">INDEX(Dados!$1:$350,MATCH($B228,Dados!$N:$N,0),MATCH(AN$1,Dados!$1:$1,0))</f>
        <v>90</v>
      </c>
      <c r="AO228" s="43">
        <f t="array" ref="AO228">INDEX(Dados!$1:$350,MATCH($B228,Dados!$N:$N,0),MATCH(AO$1,Dados!$1:$1,0))</f>
        <v>0</v>
      </c>
      <c r="AP228" s="43">
        <f t="array" ref="AP228">INDEX(Dados!$1:$350,MATCH($B228,Dados!$N:$N,0),MATCH(AP$1,Dados!$1:$1,0))</f>
        <v>100</v>
      </c>
      <c r="AQ228" s="43">
        <f t="array" ref="AQ228">INDEX(Dados!$1:$350,MATCH($B228,Dados!$N:$N,0),MATCH(AQ$1,Dados!$1:$1,0))</f>
        <v>2</v>
      </c>
      <c r="AR228" s="43">
        <f t="array" ref="AR228">INDEX(Dados!$1:$350,MATCH($B228,Dados!$N:$N,0),MATCH(AR$1,Dados!$1:$1,0))</f>
        <v>117</v>
      </c>
      <c r="AS228" s="3">
        <v>2.0</v>
      </c>
      <c r="AT228" s="43">
        <f t="array" ref="AT228">INDEX(Dados!$1:$350,MATCH($B228,Dados!$N:$N,0),MATCH(AT$1,Dados!$1:$1,0))</f>
        <v>439</v>
      </c>
      <c r="AU228" s="43">
        <f t="array" ref="AU228">INDEX(Dados!$1:$350,MATCH($B228,Dados!$N:$N,0),MATCH(AU$1,Dados!$1:$1,0))</f>
        <v>2</v>
      </c>
      <c r="AV228" s="43">
        <f t="array" ref="AV228">INDEX(Dados!$1:$350,MATCH($B228,Dados!$N:$N,0),MATCH(AV$1,Dados!$1:$1,0))</f>
        <v>156</v>
      </c>
      <c r="AW228" s="43">
        <f t="array" ref="AW228">INDEX(Dados!$1:$350,MATCH($B228,Dados!$N:$N,0),MATCH(AW$1,Dados!$1:$1,0))</f>
        <v>2</v>
      </c>
      <c r="AX228" s="43">
        <f t="array" ref="AX228">INDEX(Dados!$1:$350,MATCH($B228,Dados!$N:$N,0),MATCH(AX$1,Dados!$1:$1,0))</f>
        <v>20910</v>
      </c>
      <c r="AY228" s="43">
        <f t="array" ref="AY228">INDEX(Dados!$1:$350,MATCH($B228,Dados!$N:$N,0),MATCH(AY$1,Dados!$1:$1,0))</f>
        <v>2</v>
      </c>
      <c r="AZ228" s="43">
        <f t="array" ref="AZ228">INDEX(Dados!$1:$350,MATCH($B228,Dados!$N:$N,0),MATCH(AZ$1,Dados!$1:$1,0))</f>
        <v>100</v>
      </c>
      <c r="BA228" s="43">
        <f t="array" ref="BA228">INDEX(Dados!$1:$350,MATCH($B228,Dados!$N:$N,0),MATCH(BA$1,Dados!$1:$1,0))</f>
        <v>2</v>
      </c>
      <c r="BB228" s="43">
        <f t="array" ref="BB228">INDEX(Dados!$1:$350,MATCH($B228,Dados!$N:$N,0),MATCH(BB$1,Dados!$1:$1,0))</f>
        <v>4</v>
      </c>
      <c r="BC228" s="43">
        <f t="array" ref="BC228">INDEX(Dados!$1:$350,MATCH($B228,Dados!$N:$N,0),MATCH(BC$1,Dados!$1:$1,0))</f>
        <v>2</v>
      </c>
      <c r="BD228" s="43">
        <f t="array" ref="BD228">INDEX(Dados!$1:$350,MATCH($B228,Dados!$N:$N,0),MATCH(BD$1,Dados!$1:$1,0))</f>
        <v>1</v>
      </c>
      <c r="BE228" s="43">
        <f t="array" ref="BE228">INDEX(Dados!$1:$350,MATCH($B228,Dados!$N:$N,0),MATCH(BE$1,Dados!$1:$1,0))</f>
        <v>0</v>
      </c>
      <c r="BF228" s="43">
        <f t="array" ref="BF228">INDEX(Dados!$1:$350,MATCH($B228,Dados!$N:$N,0),MATCH(BF$1,Dados!$1:$1,0))</f>
        <v>1</v>
      </c>
      <c r="BG228" s="43">
        <f t="array" ref="BG228">INDEX(Dados!$1:$350,MATCH($B228,Dados!$N:$N,0),MATCH(BG$1,Dados!$1:$1,0))</f>
        <v>1</v>
      </c>
      <c r="BH228" s="43">
        <f t="array" ref="BH228">INDEX(Dados!$1:$350,MATCH($B228,Dados!$N:$N,0),MATCH(BH$1,Dados!$1:$1,0))</f>
        <v>1</v>
      </c>
      <c r="BI228" s="43">
        <f t="array" ref="BI228">INDEX(Dados!$1:$350,MATCH($B228,Dados!$N:$N,0),MATCH(BI$1,Dados!$1:$1,0))</f>
        <v>1</v>
      </c>
    </row>
    <row r="229">
      <c r="A229" s="3">
        <v>4.9424865805E10</v>
      </c>
      <c r="B229" s="3" t="s">
        <v>2188</v>
      </c>
      <c r="C229" s="3" t="s">
        <v>2187</v>
      </c>
      <c r="D229" s="43">
        <f t="array" ref="D229">INDEX(Dados!$1:$350,MATCH($B229,Dados!$N:$N,0),MATCH(D$1,Dados!$1:$1,0))</f>
        <v>18</v>
      </c>
      <c r="E229" s="44" t="s">
        <v>2562</v>
      </c>
      <c r="F229" s="43" t="s">
        <v>92</v>
      </c>
      <c r="G229" s="43">
        <f t="array" ref="G229">INDEX(Dados!$1:$350,MATCH($B229,Dados!$N:$N,0),MATCH(G$1,Dados!$1:$1,0))</f>
        <v>2023</v>
      </c>
      <c r="H229" s="43">
        <f t="array" ref="H229">INDEX(Dados!$1:$350,MATCH($B229,Dados!$N:$N,0),MATCH(H$1,Dados!$1:$1,0))</f>
        <v>3</v>
      </c>
      <c r="I229" s="43">
        <f t="array" ref="I229">INDEX(Dados!$1:$350,MATCH($B229,Dados!$N:$N,0),MATCH(I$1,Dados!$1:$1,0))</f>
        <v>6</v>
      </c>
      <c r="J229" s="43">
        <f t="array" ref="J229">INDEX(Dados!$1:$350,MATCH($B229,Dados!$N:$N,0),MATCH(J$1,Dados!$1:$1,0))</f>
        <v>0</v>
      </c>
      <c r="K229" s="43">
        <f t="array" ref="K229">INDEX(Dados!$1:$350,MATCH($B229,Dados!$N:$N,0),MATCH(K$1,Dados!$1:$1,0))</f>
        <v>2</v>
      </c>
      <c r="L229" s="43">
        <f t="array" ref="L229">INDEX(Dados!$1:$350,MATCH($B229,Dados!$N:$N,0),MATCH(L$1,Dados!$1:$1,0))</f>
        <v>0</v>
      </c>
      <c r="M229" s="43">
        <f t="array" ref="M229">INDEX(Dados!$1:$350,MATCH($B229,Dados!$N:$N,0),MATCH(M$1,Dados!$1:$1,0))</f>
        <v>2</v>
      </c>
      <c r="N229" s="43">
        <f t="array" ref="N229">INDEX(Dados!$1:$350,MATCH($B229,Dados!$N:$N,0),MATCH(N$1,Dados!$1:$1,0))</f>
        <v>1751</v>
      </c>
      <c r="O229" s="43">
        <f t="array" ref="O229">INDEX(Dados!$1:$350,MATCH($B229,Dados!$N:$N,0),MATCH(O$1,Dados!$1:$1,0))</f>
        <v>2</v>
      </c>
      <c r="P229" s="43">
        <f t="array" ref="P229">INDEX(Dados!$1:$350,MATCH($B229,Dados!$N:$N,0),MATCH(P$1,Dados!$1:$1,0))</f>
        <v>0</v>
      </c>
      <c r="Q229" s="43">
        <f t="array" ref="Q229">INDEX(Dados!$1:$350,MATCH($B229,Dados!$N:$N,0),MATCH(Q$1,Dados!$1:$1,0))</f>
        <v>2</v>
      </c>
      <c r="R229" s="43">
        <f t="array" ref="R229">INDEX(Dados!$1:$350,MATCH($B229,Dados!$N:$N,0),MATCH(R$1,Dados!$1:$1,0))</f>
        <v>0</v>
      </c>
      <c r="S229" s="43">
        <f t="array" ref="S229">INDEX(Dados!$1:$350,MATCH($B229,Dados!$N:$N,0),MATCH(S$1,Dados!$1:$1,0))</f>
        <v>2</v>
      </c>
      <c r="T229" s="43">
        <f t="array" ref="T229">INDEX(Dados!$1:$350,MATCH($B229,Dados!$N:$N,0),MATCH(T$1,Dados!$1:$1,0))</f>
        <v>0</v>
      </c>
      <c r="U229" s="43">
        <f t="array" ref="U229">INDEX(Dados!$1:$350,MATCH($B229,Dados!$N:$N,0),MATCH(U$1,Dados!$1:$1,0))</f>
        <v>2</v>
      </c>
      <c r="V229" s="43">
        <f t="array" ref="V229">INDEX(Dados!$1:$350,MATCH($B229,Dados!$N:$N,0),MATCH(V$1,Dados!$1:$1,0))</f>
        <v>350</v>
      </c>
      <c r="W229" s="43">
        <f t="array" ref="W229">INDEX(Dados!$1:$350,MATCH($B229,Dados!$N:$N,0),MATCH(W$1,Dados!$1:$1,0))</f>
        <v>0</v>
      </c>
      <c r="X229" s="43">
        <f t="array" ref="X229">INDEX(Dados!$1:$350,MATCH($B229,Dados!$N:$N,0),MATCH(X$1,Dados!$1:$1,0))</f>
        <v>1</v>
      </c>
      <c r="Y229" s="43">
        <f t="array" ref="Y229">INDEX(Dados!$1:$350,MATCH($B229,Dados!$N:$N,0),MATCH(Y$1,Dados!$1:$1,0))</f>
        <v>2</v>
      </c>
      <c r="Z229" s="43">
        <f t="array" ref="Z229">INDEX(Dados!$1:$350,MATCH($B229,Dados!$N:$N,0),MATCH(Z$1,Dados!$1:$1,0))</f>
        <v>692</v>
      </c>
      <c r="AA229" s="43">
        <f t="array" ref="AA229">INDEX(Dados!$1:$350,MATCH($B229,Dados!$N:$N,0),MATCH(AA$1,Dados!$1:$1,0))</f>
        <v>2</v>
      </c>
      <c r="AB229" s="45">
        <v>0.0</v>
      </c>
      <c r="AC229" s="45">
        <v>2.0</v>
      </c>
      <c r="AD229" s="43">
        <f t="array" ref="AD229">INDEX(Dados!$1:$350,MATCH($B229,Dados!$N:$N,0),MATCH(AD$1,Dados!$1:$1,0))</f>
        <v>126</v>
      </c>
      <c r="AE229" s="43">
        <f t="array" ref="AE229">INDEX(Dados!$1:$350,MATCH($B229,Dados!$N:$N,0),MATCH(AE$1,Dados!$1:$1,0))</f>
        <v>2</v>
      </c>
      <c r="AF229" s="43">
        <f t="array" ref="AF229">INDEX(Dados!$1:$350,MATCH($B229,Dados!$N:$N,0),MATCH(AF$1,Dados!$1:$1,0))</f>
        <v>170</v>
      </c>
      <c r="AG229" s="43">
        <f t="array" ref="AG229">INDEX(Dados!$1:$350,MATCH($B229,Dados!$N:$N,0),MATCH(AG$1,Dados!$1:$1,0))</f>
        <v>2</v>
      </c>
      <c r="AH229" s="43">
        <f t="array" ref="AH229">INDEX(Dados!$1:$350,MATCH($B229,Dados!$N:$N,0),MATCH(AH$1,Dados!$1:$1,0))</f>
        <v>0</v>
      </c>
      <c r="AI229" s="43">
        <f t="array" ref="AI229">INDEX(Dados!$1:$350,MATCH($B229,Dados!$N:$N,0),MATCH(AI$1,Dados!$1:$1,0))</f>
        <v>2</v>
      </c>
      <c r="AJ229" s="43">
        <f t="array" ref="AJ229">INDEX(Dados!$1:$350,MATCH($B229,Dados!$N:$N,0),MATCH(AJ$1,Dados!$1:$1,0))</f>
        <v>0</v>
      </c>
      <c r="AK229" s="43">
        <f t="array" ref="AK229">INDEX(Dados!$1:$350,MATCH($B229,Dados!$N:$N,0),MATCH(AK$1,Dados!$1:$1,0))</f>
        <v>2</v>
      </c>
      <c r="AL229" s="3">
        <v>0.0</v>
      </c>
      <c r="AM229" s="3">
        <v>2.0</v>
      </c>
      <c r="AN229" s="43">
        <f t="array" ref="AN229">INDEX(Dados!$1:$350,MATCH($B229,Dados!$N:$N,0),MATCH(AN$1,Dados!$1:$1,0))</f>
        <v>0</v>
      </c>
      <c r="AO229" s="43">
        <f t="array" ref="AO229">INDEX(Dados!$1:$350,MATCH($B229,Dados!$N:$N,0),MATCH(AO$1,Dados!$1:$1,0))</f>
        <v>2</v>
      </c>
      <c r="AP229" s="43">
        <f t="array" ref="AP229">INDEX(Dados!$1:$350,MATCH($B229,Dados!$N:$N,0),MATCH(AP$1,Dados!$1:$1,0))</f>
        <v>100</v>
      </c>
      <c r="AQ229" s="43">
        <f t="array" ref="AQ229">INDEX(Dados!$1:$350,MATCH($B229,Dados!$N:$N,0),MATCH(AQ$1,Dados!$1:$1,0))</f>
        <v>2</v>
      </c>
      <c r="AR229" s="43">
        <f t="array" ref="AR229">INDEX(Dados!$1:$350,MATCH($B229,Dados!$N:$N,0),MATCH(AR$1,Dados!$1:$1,0))</f>
        <v>0</v>
      </c>
      <c r="AS229" s="3">
        <v>2.0</v>
      </c>
      <c r="AT229" s="43">
        <f t="array" ref="AT229">INDEX(Dados!$1:$350,MATCH($B229,Dados!$N:$N,0),MATCH(AT$1,Dados!$1:$1,0))</f>
        <v>0</v>
      </c>
      <c r="AU229" s="43">
        <f t="array" ref="AU229">INDEX(Dados!$1:$350,MATCH($B229,Dados!$N:$N,0),MATCH(AU$1,Dados!$1:$1,0))</f>
        <v>2</v>
      </c>
      <c r="AV229" s="43">
        <f t="array" ref="AV229">INDEX(Dados!$1:$350,MATCH($B229,Dados!$N:$N,0),MATCH(AV$1,Dados!$1:$1,0))</f>
        <v>0</v>
      </c>
      <c r="AW229" s="43">
        <f t="array" ref="AW229">INDEX(Dados!$1:$350,MATCH($B229,Dados!$N:$N,0),MATCH(AW$1,Dados!$1:$1,0))</f>
        <v>2</v>
      </c>
      <c r="AX229" s="43">
        <f t="array" ref="AX229">INDEX(Dados!$1:$350,MATCH($B229,Dados!$N:$N,0),MATCH(AX$1,Dados!$1:$1,0))</f>
        <v>0</v>
      </c>
      <c r="AY229" s="43">
        <f t="array" ref="AY229">INDEX(Dados!$1:$350,MATCH($B229,Dados!$N:$N,0),MATCH(AY$1,Dados!$1:$1,0))</f>
        <v>2</v>
      </c>
      <c r="AZ229" s="43">
        <f t="array" ref="AZ229">INDEX(Dados!$1:$350,MATCH($B229,Dados!$N:$N,0),MATCH(AZ$1,Dados!$1:$1,0))</f>
        <v>190</v>
      </c>
      <c r="BA229" s="43">
        <f t="array" ref="BA229">INDEX(Dados!$1:$350,MATCH($B229,Dados!$N:$N,0),MATCH(BA$1,Dados!$1:$1,0))</f>
        <v>2</v>
      </c>
      <c r="BB229" s="43">
        <f t="array" ref="BB229">INDEX(Dados!$1:$350,MATCH($B229,Dados!$N:$N,0),MATCH(BB$1,Dados!$1:$1,0))</f>
        <v>5</v>
      </c>
      <c r="BC229" s="43">
        <f t="array" ref="BC229">INDEX(Dados!$1:$350,MATCH($B229,Dados!$N:$N,0),MATCH(BC$1,Dados!$1:$1,0))</f>
        <v>5</v>
      </c>
      <c r="BD229" s="43">
        <f t="array" ref="BD229">INDEX(Dados!$1:$350,MATCH($B229,Dados!$N:$N,0),MATCH(BD$1,Dados!$1:$1,0))</f>
        <v>2</v>
      </c>
      <c r="BE229" s="43">
        <f t="array" ref="BE229">INDEX(Dados!$1:$350,MATCH($B229,Dados!$N:$N,0),MATCH(BE$1,Dados!$1:$1,0))</f>
        <v>0</v>
      </c>
      <c r="BF229" s="43">
        <f t="array" ref="BF229">INDEX(Dados!$1:$350,MATCH($B229,Dados!$N:$N,0),MATCH(BF$1,Dados!$1:$1,0))</f>
        <v>0</v>
      </c>
      <c r="BG229" s="43">
        <f t="array" ref="BG229">INDEX(Dados!$1:$350,MATCH($B229,Dados!$N:$N,0),MATCH(BG$1,Dados!$1:$1,0))</f>
        <v>0</v>
      </c>
      <c r="BH229" s="43">
        <f t="array" ref="BH229">INDEX(Dados!$1:$350,MATCH($B229,Dados!$N:$N,0),MATCH(BH$1,Dados!$1:$1,0))</f>
        <v>2</v>
      </c>
      <c r="BI229" s="43">
        <f t="array" ref="BI229">INDEX(Dados!$1:$350,MATCH($B229,Dados!$N:$N,0),MATCH(BI$1,Dados!$1:$1,0))</f>
        <v>2</v>
      </c>
    </row>
    <row r="230">
      <c r="A230" s="3">
        <v>5.1507469837E10</v>
      </c>
      <c r="B230" s="3" t="s">
        <v>2321</v>
      </c>
      <c r="C230" s="3" t="s">
        <v>2320</v>
      </c>
      <c r="D230" s="43">
        <f t="array" ref="D230">INDEX(Dados!$1:$350,MATCH($B230,Dados!$N:$N,0),MATCH(D$1,Dados!$1:$1,0))</f>
        <v>18</v>
      </c>
      <c r="E230" s="44" t="s">
        <v>2562</v>
      </c>
      <c r="F230" s="43" t="s">
        <v>92</v>
      </c>
      <c r="G230" s="43">
        <f t="array" ref="G230">INDEX(Dados!$1:$350,MATCH($B230,Dados!$N:$N,0),MATCH(G$1,Dados!$1:$1,0))</f>
        <v>2023</v>
      </c>
      <c r="H230" s="43">
        <f t="array" ref="H230">INDEX(Dados!$1:$350,MATCH($B230,Dados!$N:$N,0),MATCH(H$1,Dados!$1:$1,0))</f>
        <v>4</v>
      </c>
      <c r="I230" s="43">
        <f t="array" ref="I230">INDEX(Dados!$1:$350,MATCH($B230,Dados!$N:$N,0),MATCH(I$1,Dados!$1:$1,0))</f>
        <v>8</v>
      </c>
      <c r="J230" s="43">
        <f t="array" ref="J230">INDEX(Dados!$1:$350,MATCH($B230,Dados!$N:$N,0),MATCH(J$1,Dados!$1:$1,0))</f>
        <v>0</v>
      </c>
      <c r="K230" s="43">
        <f t="array" ref="K230">INDEX(Dados!$1:$350,MATCH($B230,Dados!$N:$N,0),MATCH(K$1,Dados!$1:$1,0))</f>
        <v>2</v>
      </c>
      <c r="L230" s="43">
        <f t="array" ref="L230">INDEX(Dados!$1:$350,MATCH($B230,Dados!$N:$N,0),MATCH(L$1,Dados!$1:$1,0))</f>
        <v>0</v>
      </c>
      <c r="M230" s="43">
        <f t="array" ref="M230">INDEX(Dados!$1:$350,MATCH($B230,Dados!$N:$N,0),MATCH(M$1,Dados!$1:$1,0))</f>
        <v>2</v>
      </c>
      <c r="N230" s="43">
        <f t="array" ref="N230">INDEX(Dados!$1:$350,MATCH($B230,Dados!$N:$N,0),MATCH(N$1,Dados!$1:$1,0))</f>
        <v>1355</v>
      </c>
      <c r="O230" s="43">
        <f t="array" ref="O230">INDEX(Dados!$1:$350,MATCH($B230,Dados!$N:$N,0),MATCH(O$1,Dados!$1:$1,0))</f>
        <v>2</v>
      </c>
      <c r="P230" s="43">
        <f t="array" ref="P230">INDEX(Dados!$1:$350,MATCH($B230,Dados!$N:$N,0),MATCH(P$1,Dados!$1:$1,0))</f>
        <v>0</v>
      </c>
      <c r="Q230" s="43">
        <f t="array" ref="Q230">INDEX(Dados!$1:$350,MATCH($B230,Dados!$N:$N,0),MATCH(Q$1,Dados!$1:$1,0))</f>
        <v>2</v>
      </c>
      <c r="R230" s="43">
        <f t="array" ref="R230">INDEX(Dados!$1:$350,MATCH($B230,Dados!$N:$N,0),MATCH(R$1,Dados!$1:$1,0))</f>
        <v>0</v>
      </c>
      <c r="S230" s="43">
        <f t="array" ref="S230">INDEX(Dados!$1:$350,MATCH($B230,Dados!$N:$N,0),MATCH(S$1,Dados!$1:$1,0))</f>
        <v>2</v>
      </c>
      <c r="T230" s="43">
        <f t="array" ref="T230">INDEX(Dados!$1:$350,MATCH($B230,Dados!$N:$N,0),MATCH(T$1,Dados!$1:$1,0))</f>
        <v>0</v>
      </c>
      <c r="U230" s="43">
        <f t="array" ref="U230">INDEX(Dados!$1:$350,MATCH($B230,Dados!$N:$N,0),MATCH(U$1,Dados!$1:$1,0))</f>
        <v>2</v>
      </c>
      <c r="V230" s="43">
        <f t="array" ref="V230">INDEX(Dados!$1:$350,MATCH($B230,Dados!$N:$N,0),MATCH(V$1,Dados!$1:$1,0))</f>
        <v>120</v>
      </c>
      <c r="W230" s="43">
        <f t="array" ref="W230">INDEX(Dados!$1:$350,MATCH($B230,Dados!$N:$N,0),MATCH(W$1,Dados!$1:$1,0))</f>
        <v>2</v>
      </c>
      <c r="X230" s="43">
        <f t="array" ref="X230">INDEX(Dados!$1:$350,MATCH($B230,Dados!$N:$N,0),MATCH(X$1,Dados!$1:$1,0))</f>
        <v>1</v>
      </c>
      <c r="Y230" s="43">
        <f t="array" ref="Y230">INDEX(Dados!$1:$350,MATCH($B230,Dados!$N:$N,0),MATCH(Y$1,Dados!$1:$1,0))</f>
        <v>2</v>
      </c>
      <c r="Z230" s="43">
        <f t="array" ref="Z230">INDEX(Dados!$1:$350,MATCH($B230,Dados!$N:$N,0),MATCH(Z$1,Dados!$1:$1,0))</f>
        <v>0</v>
      </c>
      <c r="AA230" s="43">
        <f t="array" ref="AA230">INDEX(Dados!$1:$350,MATCH($B230,Dados!$N:$N,0),MATCH(AA$1,Dados!$1:$1,0))</f>
        <v>2</v>
      </c>
      <c r="AB230" s="45">
        <v>0.0</v>
      </c>
      <c r="AC230" s="45">
        <v>2.0</v>
      </c>
      <c r="AD230" s="43">
        <f t="array" ref="AD230">INDEX(Dados!$1:$350,MATCH($B230,Dados!$N:$N,0),MATCH(AD$1,Dados!$1:$1,0))</f>
        <v>66</v>
      </c>
      <c r="AE230" s="43">
        <f t="array" ref="AE230">INDEX(Dados!$1:$350,MATCH($B230,Dados!$N:$N,0),MATCH(AE$1,Dados!$1:$1,0))</f>
        <v>2</v>
      </c>
      <c r="AF230" s="43">
        <f t="array" ref="AF230">INDEX(Dados!$1:$350,MATCH($B230,Dados!$N:$N,0),MATCH(AF$1,Dados!$1:$1,0))</f>
        <v>0</v>
      </c>
      <c r="AG230" s="43">
        <f t="array" ref="AG230">INDEX(Dados!$1:$350,MATCH($B230,Dados!$N:$N,0),MATCH(AG$1,Dados!$1:$1,0))</f>
        <v>2</v>
      </c>
      <c r="AH230" s="43">
        <f t="array" ref="AH230">INDEX(Dados!$1:$350,MATCH($B230,Dados!$N:$N,0),MATCH(AH$1,Dados!$1:$1,0))</f>
        <v>0</v>
      </c>
      <c r="AI230" s="43">
        <f t="array" ref="AI230">INDEX(Dados!$1:$350,MATCH($B230,Dados!$N:$N,0),MATCH(AI$1,Dados!$1:$1,0))</f>
        <v>2</v>
      </c>
      <c r="AJ230" s="43">
        <f t="array" ref="AJ230">INDEX(Dados!$1:$350,MATCH($B230,Dados!$N:$N,0),MATCH(AJ$1,Dados!$1:$1,0))</f>
        <v>0</v>
      </c>
      <c r="AK230" s="43">
        <f t="array" ref="AK230">INDEX(Dados!$1:$350,MATCH($B230,Dados!$N:$N,0),MATCH(AK$1,Dados!$1:$1,0))</f>
        <v>2</v>
      </c>
      <c r="AL230" s="3">
        <v>0.0</v>
      </c>
      <c r="AM230" s="3">
        <v>2.0</v>
      </c>
      <c r="AN230" s="43">
        <f t="array" ref="AN230">INDEX(Dados!$1:$350,MATCH($B230,Dados!$N:$N,0),MATCH(AN$1,Dados!$1:$1,0))</f>
        <v>112</v>
      </c>
      <c r="AO230" s="43">
        <f t="array" ref="AO230">INDEX(Dados!$1:$350,MATCH($B230,Dados!$N:$N,0),MATCH(AO$1,Dados!$1:$1,0))</f>
        <v>2</v>
      </c>
      <c r="AP230" s="43">
        <f t="array" ref="AP230">INDEX(Dados!$1:$350,MATCH($B230,Dados!$N:$N,0),MATCH(AP$1,Dados!$1:$1,0))</f>
        <v>0</v>
      </c>
      <c r="AQ230" s="43">
        <f t="array" ref="AQ230">INDEX(Dados!$1:$350,MATCH($B230,Dados!$N:$N,0),MATCH(AQ$1,Dados!$1:$1,0))</f>
        <v>2</v>
      </c>
      <c r="AR230" s="43">
        <f t="array" ref="AR230">INDEX(Dados!$1:$350,MATCH($B230,Dados!$N:$N,0),MATCH(AR$1,Dados!$1:$1,0))</f>
        <v>278</v>
      </c>
      <c r="AS230" s="3">
        <v>2.0</v>
      </c>
      <c r="AT230" s="43">
        <f t="array" ref="AT230">INDEX(Dados!$1:$350,MATCH($B230,Dados!$N:$N,0),MATCH(AT$1,Dados!$1:$1,0))</f>
        <v>0</v>
      </c>
      <c r="AU230" s="43">
        <f t="array" ref="AU230">INDEX(Dados!$1:$350,MATCH($B230,Dados!$N:$N,0),MATCH(AU$1,Dados!$1:$1,0))</f>
        <v>2</v>
      </c>
      <c r="AV230" s="43">
        <f t="array" ref="AV230">INDEX(Dados!$1:$350,MATCH($B230,Dados!$N:$N,0),MATCH(AV$1,Dados!$1:$1,0))</f>
        <v>85</v>
      </c>
      <c r="AW230" s="43">
        <f t="array" ref="AW230">INDEX(Dados!$1:$350,MATCH($B230,Dados!$N:$N,0),MATCH(AW$1,Dados!$1:$1,0))</f>
        <v>0</v>
      </c>
      <c r="AX230" s="43">
        <f t="array" ref="AX230">INDEX(Dados!$1:$350,MATCH($B230,Dados!$N:$N,0),MATCH(AX$1,Dados!$1:$1,0))</f>
        <v>1000</v>
      </c>
      <c r="AY230" s="43">
        <f t="array" ref="AY230">INDEX(Dados!$1:$350,MATCH($B230,Dados!$N:$N,0),MATCH(AY$1,Dados!$1:$1,0))</f>
        <v>0</v>
      </c>
      <c r="AZ230" s="43">
        <f t="array" ref="AZ230">INDEX(Dados!$1:$350,MATCH($B230,Dados!$N:$N,0),MATCH(AZ$1,Dados!$1:$1,0))</f>
        <v>294</v>
      </c>
      <c r="BA230" s="43">
        <f t="array" ref="BA230">INDEX(Dados!$1:$350,MATCH($B230,Dados!$N:$N,0),MATCH(BA$1,Dados!$1:$1,0))</f>
        <v>2</v>
      </c>
      <c r="BB230" s="43">
        <f t="array" ref="BB230">INDEX(Dados!$1:$350,MATCH($B230,Dados!$N:$N,0),MATCH(BB$1,Dados!$1:$1,0))</f>
        <v>1</v>
      </c>
      <c r="BC230" s="43">
        <f t="array" ref="BC230">INDEX(Dados!$1:$350,MATCH($B230,Dados!$N:$N,0),MATCH(BC$1,Dados!$1:$1,0))</f>
        <v>2</v>
      </c>
      <c r="BD230" s="43">
        <f t="array" ref="BD230">INDEX(Dados!$1:$350,MATCH($B230,Dados!$N:$N,0),MATCH(BD$1,Dados!$1:$1,0))</f>
        <v>4</v>
      </c>
      <c r="BE230" s="43">
        <f t="array" ref="BE230">INDEX(Dados!$1:$350,MATCH($B230,Dados!$N:$N,0),MATCH(BE$1,Dados!$1:$1,0))</f>
        <v>0</v>
      </c>
      <c r="BF230" s="43">
        <f t="array" ref="BF230">INDEX(Dados!$1:$350,MATCH($B230,Dados!$N:$N,0),MATCH(BF$1,Dados!$1:$1,0))</f>
        <v>0</v>
      </c>
      <c r="BG230" s="43">
        <f t="array" ref="BG230">INDEX(Dados!$1:$350,MATCH($B230,Dados!$N:$N,0),MATCH(BG$1,Dados!$1:$1,0))</f>
        <v>0</v>
      </c>
      <c r="BH230" s="43">
        <f t="array" ref="BH230">INDEX(Dados!$1:$350,MATCH($B230,Dados!$N:$N,0),MATCH(BH$1,Dados!$1:$1,0))</f>
        <v>2</v>
      </c>
      <c r="BI230" s="43">
        <f t="array" ref="BI230">INDEX(Dados!$1:$350,MATCH($B230,Dados!$N:$N,0),MATCH(BI$1,Dados!$1:$1,0))</f>
        <v>1</v>
      </c>
    </row>
    <row r="231">
      <c r="A231" s="3">
        <v>5.6193090886E10</v>
      </c>
      <c r="B231" s="3" t="s">
        <v>1336</v>
      </c>
      <c r="C231" s="3" t="s">
        <v>1335</v>
      </c>
      <c r="D231" s="43">
        <f t="array" ref="D231">INDEX(Dados!$1:$350,MATCH($B231,Dados!$N:$N,0),MATCH(D$1,Dados!$1:$1,0))</f>
        <v>18</v>
      </c>
      <c r="E231" s="44" t="s">
        <v>2562</v>
      </c>
      <c r="F231" s="43" t="s">
        <v>92</v>
      </c>
      <c r="G231" s="43">
        <f t="array" ref="G231">INDEX(Dados!$1:$350,MATCH($B231,Dados!$N:$N,0),MATCH(G$1,Dados!$1:$1,0))</f>
        <v>2023</v>
      </c>
      <c r="H231" s="43">
        <f t="array" ref="H231">INDEX(Dados!$1:$350,MATCH($B231,Dados!$N:$N,0),MATCH(H$1,Dados!$1:$1,0))</f>
        <v>4</v>
      </c>
      <c r="I231" s="43">
        <f t="array" ref="I231">INDEX(Dados!$1:$350,MATCH($B231,Dados!$N:$N,0),MATCH(I$1,Dados!$1:$1,0))</f>
        <v>8</v>
      </c>
      <c r="J231" s="43">
        <f t="array" ref="J231">INDEX(Dados!$1:$350,MATCH($B231,Dados!$N:$N,0),MATCH(J$1,Dados!$1:$1,0))</f>
        <v>0</v>
      </c>
      <c r="K231" s="43">
        <f t="array" ref="K231">INDEX(Dados!$1:$350,MATCH($B231,Dados!$N:$N,0),MATCH(K$1,Dados!$1:$1,0))</f>
        <v>2</v>
      </c>
      <c r="L231" s="43">
        <f t="array" ref="L231">INDEX(Dados!$1:$350,MATCH($B231,Dados!$N:$N,0),MATCH(L$1,Dados!$1:$1,0))</f>
        <v>3845</v>
      </c>
      <c r="M231" s="43">
        <f t="array" ref="M231">INDEX(Dados!$1:$350,MATCH($B231,Dados!$N:$N,0),MATCH(M$1,Dados!$1:$1,0))</f>
        <v>2</v>
      </c>
      <c r="N231" s="43">
        <f t="array" ref="N231">INDEX(Dados!$1:$350,MATCH($B231,Dados!$N:$N,0),MATCH(N$1,Dados!$1:$1,0))</f>
        <v>0</v>
      </c>
      <c r="O231" s="43">
        <f t="array" ref="O231">INDEX(Dados!$1:$350,MATCH($B231,Dados!$N:$N,0),MATCH(O$1,Dados!$1:$1,0))</f>
        <v>2</v>
      </c>
      <c r="P231" s="43">
        <f t="array" ref="P231">INDEX(Dados!$1:$350,MATCH($B231,Dados!$N:$N,0),MATCH(P$1,Dados!$1:$1,0))</f>
        <v>0</v>
      </c>
      <c r="Q231" s="43">
        <f t="array" ref="Q231">INDEX(Dados!$1:$350,MATCH($B231,Dados!$N:$N,0),MATCH(Q$1,Dados!$1:$1,0))</f>
        <v>2</v>
      </c>
      <c r="R231" s="43">
        <f t="array" ref="R231">INDEX(Dados!$1:$350,MATCH($B231,Dados!$N:$N,0),MATCH(R$1,Dados!$1:$1,0))</f>
        <v>0</v>
      </c>
      <c r="S231" s="43">
        <f t="array" ref="S231">INDEX(Dados!$1:$350,MATCH($B231,Dados!$N:$N,0),MATCH(S$1,Dados!$1:$1,0))</f>
        <v>2</v>
      </c>
      <c r="T231" s="43">
        <f t="array" ref="T231">INDEX(Dados!$1:$350,MATCH($B231,Dados!$N:$N,0),MATCH(T$1,Dados!$1:$1,0))</f>
        <v>0</v>
      </c>
      <c r="U231" s="43">
        <f t="array" ref="U231">INDEX(Dados!$1:$350,MATCH($B231,Dados!$N:$N,0),MATCH(U$1,Dados!$1:$1,0))</f>
        <v>2</v>
      </c>
      <c r="V231" s="43">
        <f t="array" ref="V231">INDEX(Dados!$1:$350,MATCH($B231,Dados!$N:$N,0),MATCH(V$1,Dados!$1:$1,0))</f>
        <v>0</v>
      </c>
      <c r="W231" s="43">
        <f t="array" ref="W231">INDEX(Dados!$1:$350,MATCH($B231,Dados!$N:$N,0),MATCH(W$1,Dados!$1:$1,0))</f>
        <v>2</v>
      </c>
      <c r="X231" s="43">
        <f t="array" ref="X231">INDEX(Dados!$1:$350,MATCH($B231,Dados!$N:$N,0),MATCH(X$1,Dados!$1:$1,0))</f>
        <v>1</v>
      </c>
      <c r="Y231" s="43">
        <f t="array" ref="Y231">INDEX(Dados!$1:$350,MATCH($B231,Dados!$N:$N,0),MATCH(Y$1,Dados!$1:$1,0))</f>
        <v>2</v>
      </c>
      <c r="Z231" s="43">
        <f t="array" ref="Z231">INDEX(Dados!$1:$350,MATCH($B231,Dados!$N:$N,0),MATCH(Z$1,Dados!$1:$1,0))</f>
        <v>0</v>
      </c>
      <c r="AA231" s="43">
        <f t="array" ref="AA231">INDEX(Dados!$1:$350,MATCH($B231,Dados!$N:$N,0),MATCH(AA$1,Dados!$1:$1,0))</f>
        <v>2</v>
      </c>
      <c r="AB231" s="45">
        <v>0.0</v>
      </c>
      <c r="AC231" s="45">
        <v>2.0</v>
      </c>
      <c r="AD231" s="43">
        <f t="array" ref="AD231">INDEX(Dados!$1:$350,MATCH($B231,Dados!$N:$N,0),MATCH(AD$1,Dados!$1:$1,0))</f>
        <v>70</v>
      </c>
      <c r="AE231" s="43">
        <f t="array" ref="AE231">INDEX(Dados!$1:$350,MATCH($B231,Dados!$N:$N,0),MATCH(AE$1,Dados!$1:$1,0))</f>
        <v>2</v>
      </c>
      <c r="AF231" s="43">
        <f t="array" ref="AF231">INDEX(Dados!$1:$350,MATCH($B231,Dados!$N:$N,0),MATCH(AF$1,Dados!$1:$1,0))</f>
        <v>199</v>
      </c>
      <c r="AG231" s="43">
        <f t="array" ref="AG231">INDEX(Dados!$1:$350,MATCH($B231,Dados!$N:$N,0),MATCH(AG$1,Dados!$1:$1,0))</f>
        <v>2</v>
      </c>
      <c r="AH231" s="43">
        <f t="array" ref="AH231">INDEX(Dados!$1:$350,MATCH($B231,Dados!$N:$N,0),MATCH(AH$1,Dados!$1:$1,0))</f>
        <v>483</v>
      </c>
      <c r="AI231" s="43">
        <f t="array" ref="AI231">INDEX(Dados!$1:$350,MATCH($B231,Dados!$N:$N,0),MATCH(AI$1,Dados!$1:$1,0))</f>
        <v>2</v>
      </c>
      <c r="AJ231" s="43">
        <f t="array" ref="AJ231">INDEX(Dados!$1:$350,MATCH($B231,Dados!$N:$N,0),MATCH(AJ$1,Dados!$1:$1,0))</f>
        <v>405</v>
      </c>
      <c r="AK231" s="43">
        <f t="array" ref="AK231">INDEX(Dados!$1:$350,MATCH($B231,Dados!$N:$N,0),MATCH(AK$1,Dados!$1:$1,0))</f>
        <v>2</v>
      </c>
      <c r="AL231" s="3">
        <v>0.0</v>
      </c>
      <c r="AM231" s="3">
        <v>2.0</v>
      </c>
      <c r="AN231" s="43">
        <f t="array" ref="AN231">INDEX(Dados!$1:$350,MATCH($B231,Dados!$N:$N,0),MATCH(AN$1,Dados!$1:$1,0))</f>
        <v>30</v>
      </c>
      <c r="AO231" s="43">
        <f t="array" ref="AO231">INDEX(Dados!$1:$350,MATCH($B231,Dados!$N:$N,0),MATCH(AO$1,Dados!$1:$1,0))</f>
        <v>0</v>
      </c>
      <c r="AP231" s="43">
        <f t="array" ref="AP231">INDEX(Dados!$1:$350,MATCH($B231,Dados!$N:$N,0),MATCH(AP$1,Dados!$1:$1,0))</f>
        <v>100</v>
      </c>
      <c r="AQ231" s="43">
        <f t="array" ref="AQ231">INDEX(Dados!$1:$350,MATCH($B231,Dados!$N:$N,0),MATCH(AQ$1,Dados!$1:$1,0))</f>
        <v>2</v>
      </c>
      <c r="AR231" s="43">
        <f t="array" ref="AR231">INDEX(Dados!$1:$350,MATCH($B231,Dados!$N:$N,0),MATCH(AR$1,Dados!$1:$1,0))</f>
        <v>229</v>
      </c>
      <c r="AS231" s="3">
        <v>2.0</v>
      </c>
      <c r="AT231" s="43">
        <f t="array" ref="AT231">INDEX(Dados!$1:$350,MATCH($B231,Dados!$N:$N,0),MATCH(AT$1,Dados!$1:$1,0))</f>
        <v>0</v>
      </c>
      <c r="AU231" s="43">
        <f t="array" ref="AU231">INDEX(Dados!$1:$350,MATCH($B231,Dados!$N:$N,0),MATCH(AU$1,Dados!$1:$1,0))</f>
        <v>2</v>
      </c>
      <c r="AV231" s="43">
        <f t="array" ref="AV231">INDEX(Dados!$1:$350,MATCH($B231,Dados!$N:$N,0),MATCH(AV$1,Dados!$1:$1,0))</f>
        <v>0</v>
      </c>
      <c r="AW231" s="43">
        <f t="array" ref="AW231">INDEX(Dados!$1:$350,MATCH($B231,Dados!$N:$N,0),MATCH(AW$1,Dados!$1:$1,0))</f>
        <v>2</v>
      </c>
      <c r="AX231" s="43">
        <f t="array" ref="AX231">INDEX(Dados!$1:$350,MATCH($B231,Dados!$N:$N,0),MATCH(AX$1,Dados!$1:$1,0))</f>
        <v>0</v>
      </c>
      <c r="AY231" s="43">
        <f t="array" ref="AY231">INDEX(Dados!$1:$350,MATCH($B231,Dados!$N:$N,0),MATCH(AY$1,Dados!$1:$1,0))</f>
        <v>2</v>
      </c>
      <c r="AZ231" s="43">
        <f t="array" ref="AZ231">INDEX(Dados!$1:$350,MATCH($B231,Dados!$N:$N,0),MATCH(AZ$1,Dados!$1:$1,0))</f>
        <v>0</v>
      </c>
      <c r="BA231" s="43">
        <f t="array" ref="BA231">INDEX(Dados!$1:$350,MATCH($B231,Dados!$N:$N,0),MATCH(BA$1,Dados!$1:$1,0))</f>
        <v>2</v>
      </c>
      <c r="BB231" s="43">
        <f t="array" ref="BB231">INDEX(Dados!$1:$350,MATCH($B231,Dados!$N:$N,0),MATCH(BB$1,Dados!$1:$1,0))</f>
        <v>3</v>
      </c>
      <c r="BC231" s="43">
        <f t="array" ref="BC231">INDEX(Dados!$1:$350,MATCH($B231,Dados!$N:$N,0),MATCH(BC$1,Dados!$1:$1,0))</f>
        <v>7</v>
      </c>
      <c r="BD231" s="43">
        <f t="array" ref="BD231">INDEX(Dados!$1:$350,MATCH($B231,Dados!$N:$N,0),MATCH(BD$1,Dados!$1:$1,0))</f>
        <v>1</v>
      </c>
      <c r="BE231" s="43">
        <f t="array" ref="BE231">INDEX(Dados!$1:$350,MATCH($B231,Dados!$N:$N,0),MATCH(BE$1,Dados!$1:$1,0))</f>
        <v>1</v>
      </c>
      <c r="BF231" s="43">
        <f t="array" ref="BF231">INDEX(Dados!$1:$350,MATCH($B231,Dados!$N:$N,0),MATCH(BF$1,Dados!$1:$1,0))</f>
        <v>1</v>
      </c>
      <c r="BG231" s="43">
        <f t="array" ref="BG231">INDEX(Dados!$1:$350,MATCH($B231,Dados!$N:$N,0),MATCH(BG$1,Dados!$1:$1,0))</f>
        <v>0</v>
      </c>
      <c r="BH231" s="43">
        <f t="array" ref="BH231">INDEX(Dados!$1:$350,MATCH($B231,Dados!$N:$N,0),MATCH(BH$1,Dados!$1:$1,0))</f>
        <v>2</v>
      </c>
      <c r="BI231" s="43">
        <f t="array" ref="BI231">INDEX(Dados!$1:$350,MATCH($B231,Dados!$N:$N,0),MATCH(BI$1,Dados!$1:$1,0))</f>
        <v>2</v>
      </c>
    </row>
    <row r="232">
      <c r="A232" s="3">
        <v>3.9422779804E10</v>
      </c>
      <c r="B232" s="3" t="s">
        <v>916</v>
      </c>
      <c r="C232" s="3" t="s">
        <v>915</v>
      </c>
      <c r="D232" s="43">
        <f t="array" ref="D232">INDEX(Dados!$1:$350,MATCH($B232,Dados!$N:$N,0),MATCH(D$1,Dados!$1:$1,0))</f>
        <v>19</v>
      </c>
      <c r="E232" s="44" t="s">
        <v>2562</v>
      </c>
      <c r="F232" s="43" t="s">
        <v>92</v>
      </c>
      <c r="G232" s="43">
        <f t="array" ref="G232">INDEX(Dados!$1:$350,MATCH($B232,Dados!$N:$N,0),MATCH(G$1,Dados!$1:$1,0))</f>
        <v>2023</v>
      </c>
      <c r="H232" s="43">
        <f t="array" ref="H232">INDEX(Dados!$1:$350,MATCH($B232,Dados!$N:$N,0),MATCH(H$1,Dados!$1:$1,0))</f>
        <v>5</v>
      </c>
      <c r="I232" s="43">
        <f t="array" ref="I232">INDEX(Dados!$1:$350,MATCH($B232,Dados!$N:$N,0),MATCH(I$1,Dados!$1:$1,0))</f>
        <v>10</v>
      </c>
      <c r="J232" s="43">
        <f t="array" ref="J232">INDEX(Dados!$1:$350,MATCH($B232,Dados!$N:$N,0),MATCH(J$1,Dados!$1:$1,0))</f>
        <v>590</v>
      </c>
      <c r="K232" s="43">
        <f t="array" ref="K232">INDEX(Dados!$1:$350,MATCH($B232,Dados!$N:$N,0),MATCH(K$1,Dados!$1:$1,0))</f>
        <v>0</v>
      </c>
      <c r="L232" s="43">
        <f t="array" ref="L232">INDEX(Dados!$1:$350,MATCH($B232,Dados!$N:$N,0),MATCH(L$1,Dados!$1:$1,0))</f>
        <v>1950</v>
      </c>
      <c r="M232" s="43">
        <f t="array" ref="M232">INDEX(Dados!$1:$350,MATCH($B232,Dados!$N:$N,0),MATCH(M$1,Dados!$1:$1,0))</f>
        <v>2</v>
      </c>
      <c r="N232" s="43">
        <f t="array" ref="N232">INDEX(Dados!$1:$350,MATCH($B232,Dados!$N:$N,0),MATCH(N$1,Dados!$1:$1,0))</f>
        <v>0</v>
      </c>
      <c r="O232" s="43">
        <f t="array" ref="O232">INDEX(Dados!$1:$350,MATCH($B232,Dados!$N:$N,0),MATCH(O$1,Dados!$1:$1,0))</f>
        <v>2</v>
      </c>
      <c r="P232" s="43">
        <f t="array" ref="P232">INDEX(Dados!$1:$350,MATCH($B232,Dados!$N:$N,0),MATCH(P$1,Dados!$1:$1,0))</f>
        <v>0</v>
      </c>
      <c r="Q232" s="43">
        <f t="array" ref="Q232">INDEX(Dados!$1:$350,MATCH($B232,Dados!$N:$N,0),MATCH(Q$1,Dados!$1:$1,0))</f>
        <v>2</v>
      </c>
      <c r="R232" s="43">
        <f t="array" ref="R232">INDEX(Dados!$1:$350,MATCH($B232,Dados!$N:$N,0),MATCH(R$1,Dados!$1:$1,0))</f>
        <v>0</v>
      </c>
      <c r="S232" s="43">
        <f t="array" ref="S232">INDEX(Dados!$1:$350,MATCH($B232,Dados!$N:$N,0),MATCH(S$1,Dados!$1:$1,0))</f>
        <v>2</v>
      </c>
      <c r="T232" s="43">
        <f t="array" ref="T232">INDEX(Dados!$1:$350,MATCH($B232,Dados!$N:$N,0),MATCH(T$1,Dados!$1:$1,0))</f>
        <v>1320</v>
      </c>
      <c r="U232" s="43">
        <f t="array" ref="U232">INDEX(Dados!$1:$350,MATCH($B232,Dados!$N:$N,0),MATCH(U$1,Dados!$1:$1,0))</f>
        <v>0</v>
      </c>
      <c r="V232" s="43">
        <f t="array" ref="V232">INDEX(Dados!$1:$350,MATCH($B232,Dados!$N:$N,0),MATCH(V$1,Dados!$1:$1,0))</f>
        <v>0</v>
      </c>
      <c r="W232" s="43">
        <f t="array" ref="W232">INDEX(Dados!$1:$350,MATCH($B232,Dados!$N:$N,0),MATCH(W$1,Dados!$1:$1,0))</f>
        <v>2</v>
      </c>
      <c r="X232" s="43">
        <f t="array" ref="X232">INDEX(Dados!$1:$350,MATCH($B232,Dados!$N:$N,0),MATCH(X$1,Dados!$1:$1,0))</f>
        <v>1</v>
      </c>
      <c r="Y232" s="43">
        <f t="array" ref="Y232">INDEX(Dados!$1:$350,MATCH($B232,Dados!$N:$N,0),MATCH(Y$1,Dados!$1:$1,0))</f>
        <v>1</v>
      </c>
      <c r="Z232" s="43">
        <f t="array" ref="Z232">INDEX(Dados!$1:$350,MATCH($B232,Dados!$N:$N,0),MATCH(Z$1,Dados!$1:$1,0))</f>
        <v>0</v>
      </c>
      <c r="AA232" s="43">
        <f t="array" ref="AA232">INDEX(Dados!$1:$350,MATCH($B232,Dados!$N:$N,0),MATCH(AA$1,Dados!$1:$1,0))</f>
        <v>2</v>
      </c>
      <c r="AB232" s="45">
        <v>0.0</v>
      </c>
      <c r="AC232" s="45">
        <v>2.0</v>
      </c>
      <c r="AD232" s="43">
        <f t="array" ref="AD232">INDEX(Dados!$1:$350,MATCH($B232,Dados!$N:$N,0),MATCH(AD$1,Dados!$1:$1,0))</f>
        <v>50</v>
      </c>
      <c r="AE232" s="43">
        <f t="array" ref="AE232">INDEX(Dados!$1:$350,MATCH($B232,Dados!$N:$N,0),MATCH(AE$1,Dados!$1:$1,0))</f>
        <v>0</v>
      </c>
      <c r="AF232" s="43">
        <f t="array" ref="AF232">INDEX(Dados!$1:$350,MATCH($B232,Dados!$N:$N,0),MATCH(AF$1,Dados!$1:$1,0))</f>
        <v>132</v>
      </c>
      <c r="AG232" s="43">
        <f t="array" ref="AG232">INDEX(Dados!$1:$350,MATCH($B232,Dados!$N:$N,0),MATCH(AG$1,Dados!$1:$1,0))</f>
        <v>0</v>
      </c>
      <c r="AH232" s="43">
        <f t="array" ref="AH232">INDEX(Dados!$1:$350,MATCH($B232,Dados!$N:$N,0),MATCH(AH$1,Dados!$1:$1,0))</f>
        <v>280</v>
      </c>
      <c r="AI232" s="43">
        <f t="array" ref="AI232">INDEX(Dados!$1:$350,MATCH($B232,Dados!$N:$N,0),MATCH(AI$1,Dados!$1:$1,0))</f>
        <v>0</v>
      </c>
      <c r="AJ232" s="43">
        <f t="array" ref="AJ232">INDEX(Dados!$1:$350,MATCH($B232,Dados!$N:$N,0),MATCH(AJ$1,Dados!$1:$1,0))</f>
        <v>0</v>
      </c>
      <c r="AK232" s="43">
        <f t="array" ref="AK232">INDEX(Dados!$1:$350,MATCH($B232,Dados!$N:$N,0),MATCH(AK$1,Dados!$1:$1,0))</f>
        <v>2</v>
      </c>
      <c r="AL232" s="3">
        <v>0.0</v>
      </c>
      <c r="AM232" s="3">
        <v>2.0</v>
      </c>
      <c r="AN232" s="43">
        <f t="array" ref="AN232">INDEX(Dados!$1:$350,MATCH($B232,Dados!$N:$N,0),MATCH(AN$1,Dados!$1:$1,0))</f>
        <v>20</v>
      </c>
      <c r="AO232" s="43">
        <f t="array" ref="AO232">INDEX(Dados!$1:$350,MATCH($B232,Dados!$N:$N,0),MATCH(AO$1,Dados!$1:$1,0))</f>
        <v>0</v>
      </c>
      <c r="AP232" s="43">
        <f t="array" ref="AP232">INDEX(Dados!$1:$350,MATCH($B232,Dados!$N:$N,0),MATCH(AP$1,Dados!$1:$1,0))</f>
        <v>70</v>
      </c>
      <c r="AQ232" s="43">
        <f t="array" ref="AQ232">INDEX(Dados!$1:$350,MATCH($B232,Dados!$N:$N,0),MATCH(AQ$1,Dados!$1:$1,0))</f>
        <v>0</v>
      </c>
      <c r="AR232" s="43">
        <f t="array" ref="AR232">INDEX(Dados!$1:$350,MATCH($B232,Dados!$N:$N,0),MATCH(AR$1,Dados!$1:$1,0))</f>
        <v>0</v>
      </c>
      <c r="AS232" s="3">
        <v>2.0</v>
      </c>
      <c r="AT232" s="43">
        <f t="array" ref="AT232">INDEX(Dados!$1:$350,MATCH($B232,Dados!$N:$N,0),MATCH(AT$1,Dados!$1:$1,0))</f>
        <v>0</v>
      </c>
      <c r="AU232" s="43">
        <f t="array" ref="AU232">INDEX(Dados!$1:$350,MATCH($B232,Dados!$N:$N,0),MATCH(AU$1,Dados!$1:$1,0))</f>
        <v>2</v>
      </c>
      <c r="AV232" s="43">
        <f t="array" ref="AV232">INDEX(Dados!$1:$350,MATCH($B232,Dados!$N:$N,0),MATCH(AV$1,Dados!$1:$1,0))</f>
        <v>0</v>
      </c>
      <c r="AW232" s="43">
        <f t="array" ref="AW232">INDEX(Dados!$1:$350,MATCH($B232,Dados!$N:$N,0),MATCH(AW$1,Dados!$1:$1,0))</f>
        <v>2</v>
      </c>
      <c r="AX232" s="43">
        <f t="array" ref="AX232">INDEX(Dados!$1:$350,MATCH($B232,Dados!$N:$N,0),MATCH(AX$1,Dados!$1:$1,0))</f>
        <v>0</v>
      </c>
      <c r="AY232" s="43">
        <f t="array" ref="AY232">INDEX(Dados!$1:$350,MATCH($B232,Dados!$N:$N,0),MATCH(AY$1,Dados!$1:$1,0))</f>
        <v>2</v>
      </c>
      <c r="AZ232" s="43">
        <f t="array" ref="AZ232">INDEX(Dados!$1:$350,MATCH($B232,Dados!$N:$N,0),MATCH(AZ$1,Dados!$1:$1,0))</f>
        <v>407</v>
      </c>
      <c r="BA232" s="43">
        <f t="array" ref="BA232">INDEX(Dados!$1:$350,MATCH($B232,Dados!$N:$N,0),MATCH(BA$1,Dados!$1:$1,0))</f>
        <v>2</v>
      </c>
      <c r="BB232" s="43">
        <f t="array" ref="BB232">INDEX(Dados!$1:$350,MATCH($B232,Dados!$N:$N,0),MATCH(BB$1,Dados!$1:$1,0))</f>
        <v>5</v>
      </c>
      <c r="BC232" s="43">
        <f t="array" ref="BC232">INDEX(Dados!$1:$350,MATCH($B232,Dados!$N:$N,0),MATCH(BC$1,Dados!$1:$1,0))</f>
        <v>4</v>
      </c>
      <c r="BD232" s="43">
        <f t="array" ref="BD232">INDEX(Dados!$1:$350,MATCH($B232,Dados!$N:$N,0),MATCH(BD$1,Dados!$1:$1,0))</f>
        <v>4</v>
      </c>
      <c r="BE232" s="43">
        <f t="array" ref="BE232">INDEX(Dados!$1:$350,MATCH($B232,Dados!$N:$N,0),MATCH(BE$1,Dados!$1:$1,0))</f>
        <v>0</v>
      </c>
      <c r="BF232" s="43">
        <f t="array" ref="BF232">INDEX(Dados!$1:$350,MATCH($B232,Dados!$N:$N,0),MATCH(BF$1,Dados!$1:$1,0))</f>
        <v>1</v>
      </c>
      <c r="BG232" s="43">
        <f t="array" ref="BG232">INDEX(Dados!$1:$350,MATCH($B232,Dados!$N:$N,0),MATCH(BG$1,Dados!$1:$1,0))</f>
        <v>0</v>
      </c>
      <c r="BH232" s="43">
        <f t="array" ref="BH232">INDEX(Dados!$1:$350,MATCH($B232,Dados!$N:$N,0),MATCH(BH$1,Dados!$1:$1,0))</f>
        <v>1</v>
      </c>
      <c r="BI232" s="43">
        <f t="array" ref="BI232">INDEX(Dados!$1:$350,MATCH($B232,Dados!$N:$N,0),MATCH(BI$1,Dados!$1:$1,0))</f>
        <v>1</v>
      </c>
    </row>
    <row r="233">
      <c r="A233" s="3">
        <v>4.7147600857E10</v>
      </c>
      <c r="B233" s="3" t="s">
        <v>1672</v>
      </c>
      <c r="C233" s="3" t="s">
        <v>1671</v>
      </c>
      <c r="D233" s="43">
        <f t="array" ref="D233">INDEX(Dados!$1:$350,MATCH($B233,Dados!$N:$N,0),MATCH(D$1,Dados!$1:$1,0))</f>
        <v>18</v>
      </c>
      <c r="E233" s="44" t="s">
        <v>2562</v>
      </c>
      <c r="F233" s="43" t="s">
        <v>92</v>
      </c>
      <c r="G233" s="43">
        <f t="array" ref="G233">INDEX(Dados!$1:$350,MATCH($B233,Dados!$N:$N,0),MATCH(G$1,Dados!$1:$1,0))</f>
        <v>2023</v>
      </c>
      <c r="H233" s="43">
        <f t="array" ref="H233">INDEX(Dados!$1:$350,MATCH($B233,Dados!$N:$N,0),MATCH(H$1,Dados!$1:$1,0))</f>
        <v>4</v>
      </c>
      <c r="I233" s="43">
        <f t="array" ref="I233">INDEX(Dados!$1:$350,MATCH($B233,Dados!$N:$N,0),MATCH(I$1,Dados!$1:$1,0))</f>
        <v>8</v>
      </c>
      <c r="J233" s="43">
        <f t="array" ref="J233">INDEX(Dados!$1:$350,MATCH($B233,Dados!$N:$N,0),MATCH(J$1,Dados!$1:$1,0))</f>
        <v>0</v>
      </c>
      <c r="K233" s="43">
        <f t="array" ref="K233">INDEX(Dados!$1:$350,MATCH($B233,Dados!$N:$N,0),MATCH(K$1,Dados!$1:$1,0))</f>
        <v>2</v>
      </c>
      <c r="L233" s="43">
        <f t="array" ref="L233">INDEX(Dados!$1:$350,MATCH($B233,Dados!$N:$N,0),MATCH(L$1,Dados!$1:$1,0))</f>
        <v>1500</v>
      </c>
      <c r="M233" s="43">
        <f t="array" ref="M233">INDEX(Dados!$1:$350,MATCH($B233,Dados!$N:$N,0),MATCH(M$1,Dados!$1:$1,0))</f>
        <v>0</v>
      </c>
      <c r="N233" s="43">
        <f t="array" ref="N233">INDEX(Dados!$1:$350,MATCH($B233,Dados!$N:$N,0),MATCH(N$1,Dados!$1:$1,0))</f>
        <v>1000</v>
      </c>
      <c r="O233" s="43">
        <f t="array" ref="O233">INDEX(Dados!$1:$350,MATCH($B233,Dados!$N:$N,0),MATCH(O$1,Dados!$1:$1,0))</f>
        <v>0</v>
      </c>
      <c r="P233" s="43">
        <f t="array" ref="P233">INDEX(Dados!$1:$350,MATCH($B233,Dados!$N:$N,0),MATCH(P$1,Dados!$1:$1,0))</f>
        <v>2022</v>
      </c>
      <c r="Q233" s="43">
        <f t="array" ref="Q233">INDEX(Dados!$1:$350,MATCH($B233,Dados!$N:$N,0),MATCH(Q$1,Dados!$1:$1,0))</f>
        <v>2</v>
      </c>
      <c r="R233" s="43">
        <f t="array" ref="R233">INDEX(Dados!$1:$350,MATCH($B233,Dados!$N:$N,0),MATCH(R$1,Dados!$1:$1,0))</f>
        <v>0</v>
      </c>
      <c r="S233" s="43">
        <f t="array" ref="S233">INDEX(Dados!$1:$350,MATCH($B233,Dados!$N:$N,0),MATCH(S$1,Dados!$1:$1,0))</f>
        <v>2</v>
      </c>
      <c r="T233" s="43">
        <f t="array" ref="T233">INDEX(Dados!$1:$350,MATCH($B233,Dados!$N:$N,0),MATCH(T$1,Dados!$1:$1,0))</f>
        <v>0</v>
      </c>
      <c r="U233" s="43">
        <f t="array" ref="U233">INDEX(Dados!$1:$350,MATCH($B233,Dados!$N:$N,0),MATCH(U$1,Dados!$1:$1,0))</f>
        <v>2</v>
      </c>
      <c r="V233" s="43">
        <f t="array" ref="V233">INDEX(Dados!$1:$350,MATCH($B233,Dados!$N:$N,0),MATCH(V$1,Dados!$1:$1,0))</f>
        <v>0</v>
      </c>
      <c r="W233" s="43">
        <f t="array" ref="W233">INDEX(Dados!$1:$350,MATCH($B233,Dados!$N:$N,0),MATCH(W$1,Dados!$1:$1,0))</f>
        <v>2</v>
      </c>
      <c r="X233" s="43">
        <f t="array" ref="X233">INDEX(Dados!$1:$350,MATCH($B233,Dados!$N:$N,0),MATCH(X$1,Dados!$1:$1,0))</f>
        <v>1</v>
      </c>
      <c r="Y233" s="43">
        <f t="array" ref="Y233">INDEX(Dados!$1:$350,MATCH($B233,Dados!$N:$N,0),MATCH(Y$1,Dados!$1:$1,0))</f>
        <v>1</v>
      </c>
      <c r="Z233" s="43">
        <f t="array" ref="Z233">INDEX(Dados!$1:$350,MATCH($B233,Dados!$N:$N,0),MATCH(Z$1,Dados!$1:$1,0))</f>
        <v>0</v>
      </c>
      <c r="AA233" s="43">
        <f t="array" ref="AA233">INDEX(Dados!$1:$350,MATCH($B233,Dados!$N:$N,0),MATCH(AA$1,Dados!$1:$1,0))</f>
        <v>2</v>
      </c>
      <c r="AB233" s="45">
        <v>0.0</v>
      </c>
      <c r="AC233" s="45">
        <v>2.0</v>
      </c>
      <c r="AD233" s="43">
        <f t="array" ref="AD233">INDEX(Dados!$1:$350,MATCH($B233,Dados!$N:$N,0),MATCH(AD$1,Dados!$1:$1,0))</f>
        <v>214</v>
      </c>
      <c r="AE233" s="43">
        <f t="array" ref="AE233">INDEX(Dados!$1:$350,MATCH($B233,Dados!$N:$N,0),MATCH(AE$1,Dados!$1:$1,0))</f>
        <v>2</v>
      </c>
      <c r="AF233" s="43">
        <f t="array" ref="AF233">INDEX(Dados!$1:$350,MATCH($B233,Dados!$N:$N,0),MATCH(AF$1,Dados!$1:$1,0))</f>
        <v>500</v>
      </c>
      <c r="AG233" s="43">
        <f t="array" ref="AG233">INDEX(Dados!$1:$350,MATCH($B233,Dados!$N:$N,0),MATCH(AG$1,Dados!$1:$1,0))</f>
        <v>0</v>
      </c>
      <c r="AH233" s="43">
        <f t="array" ref="AH233">INDEX(Dados!$1:$350,MATCH($B233,Dados!$N:$N,0),MATCH(AH$1,Dados!$1:$1,0))</f>
        <v>0</v>
      </c>
      <c r="AI233" s="43">
        <f t="array" ref="AI233">INDEX(Dados!$1:$350,MATCH($B233,Dados!$N:$N,0),MATCH(AI$1,Dados!$1:$1,0))</f>
        <v>2</v>
      </c>
      <c r="AJ233" s="43">
        <f t="array" ref="AJ233">INDEX(Dados!$1:$350,MATCH($B233,Dados!$N:$N,0),MATCH(AJ$1,Dados!$1:$1,0))</f>
        <v>3205</v>
      </c>
      <c r="AK233" s="43">
        <f t="array" ref="AK233">INDEX(Dados!$1:$350,MATCH($B233,Dados!$N:$N,0),MATCH(AK$1,Dados!$1:$1,0))</f>
        <v>2</v>
      </c>
      <c r="AL233" s="3">
        <v>0.0</v>
      </c>
      <c r="AM233" s="3">
        <v>2.0</v>
      </c>
      <c r="AN233" s="43">
        <f t="array" ref="AN233">INDEX(Dados!$1:$350,MATCH($B233,Dados!$N:$N,0),MATCH(AN$1,Dados!$1:$1,0))</f>
        <v>0</v>
      </c>
      <c r="AO233" s="43">
        <f t="array" ref="AO233">INDEX(Dados!$1:$350,MATCH($B233,Dados!$N:$N,0),MATCH(AO$1,Dados!$1:$1,0))</f>
        <v>2</v>
      </c>
      <c r="AP233" s="43">
        <f t="array" ref="AP233">INDEX(Dados!$1:$350,MATCH($B233,Dados!$N:$N,0),MATCH(AP$1,Dados!$1:$1,0))</f>
        <v>92</v>
      </c>
      <c r="AQ233" s="43">
        <f t="array" ref="AQ233">INDEX(Dados!$1:$350,MATCH($B233,Dados!$N:$N,0),MATCH(AQ$1,Dados!$1:$1,0))</f>
        <v>0</v>
      </c>
      <c r="AR233" s="43">
        <f t="array" ref="AR233">INDEX(Dados!$1:$350,MATCH($B233,Dados!$N:$N,0),MATCH(AR$1,Dados!$1:$1,0))</f>
        <v>55</v>
      </c>
      <c r="AS233" s="3">
        <v>2.0</v>
      </c>
      <c r="AT233" s="43">
        <f t="array" ref="AT233">INDEX(Dados!$1:$350,MATCH($B233,Dados!$N:$N,0),MATCH(AT$1,Dados!$1:$1,0))</f>
        <v>0</v>
      </c>
      <c r="AU233" s="43">
        <f t="array" ref="AU233">INDEX(Dados!$1:$350,MATCH($B233,Dados!$N:$N,0),MATCH(AU$1,Dados!$1:$1,0))</f>
        <v>2</v>
      </c>
      <c r="AV233" s="43">
        <f t="array" ref="AV233">INDEX(Dados!$1:$350,MATCH($B233,Dados!$N:$N,0),MATCH(AV$1,Dados!$1:$1,0))</f>
        <v>0</v>
      </c>
      <c r="AW233" s="43">
        <f t="array" ref="AW233">INDEX(Dados!$1:$350,MATCH($B233,Dados!$N:$N,0),MATCH(AW$1,Dados!$1:$1,0))</f>
        <v>2</v>
      </c>
      <c r="AX233" s="43">
        <f t="array" ref="AX233">INDEX(Dados!$1:$350,MATCH($B233,Dados!$N:$N,0),MATCH(AX$1,Dados!$1:$1,0))</f>
        <v>0</v>
      </c>
      <c r="AY233" s="43">
        <f t="array" ref="AY233">INDEX(Dados!$1:$350,MATCH($B233,Dados!$N:$N,0),MATCH(AY$1,Dados!$1:$1,0))</f>
        <v>2</v>
      </c>
      <c r="AZ233" s="43">
        <f t="array" ref="AZ233">INDEX(Dados!$1:$350,MATCH($B233,Dados!$N:$N,0),MATCH(AZ$1,Dados!$1:$1,0))</f>
        <v>400</v>
      </c>
      <c r="BA233" s="43">
        <f t="array" ref="BA233">INDEX(Dados!$1:$350,MATCH($B233,Dados!$N:$N,0),MATCH(BA$1,Dados!$1:$1,0))</f>
        <v>0</v>
      </c>
      <c r="BB233" s="43">
        <f t="array" ref="BB233">INDEX(Dados!$1:$350,MATCH($B233,Dados!$N:$N,0),MATCH(BB$1,Dados!$1:$1,0))</f>
        <v>4</v>
      </c>
      <c r="BC233" s="43">
        <f t="array" ref="BC233">INDEX(Dados!$1:$350,MATCH($B233,Dados!$N:$N,0),MATCH(BC$1,Dados!$1:$1,0))</f>
        <v>5</v>
      </c>
      <c r="BD233" s="43">
        <f t="array" ref="BD233">INDEX(Dados!$1:$350,MATCH($B233,Dados!$N:$N,0),MATCH(BD$1,Dados!$1:$1,0))</f>
        <v>1</v>
      </c>
      <c r="BE233" s="43">
        <f t="array" ref="BE233">INDEX(Dados!$1:$350,MATCH($B233,Dados!$N:$N,0),MATCH(BE$1,Dados!$1:$1,0))</f>
        <v>0</v>
      </c>
      <c r="BF233" s="43">
        <f t="array" ref="BF233">INDEX(Dados!$1:$350,MATCH($B233,Dados!$N:$N,0),MATCH(BF$1,Dados!$1:$1,0))</f>
        <v>0</v>
      </c>
      <c r="BG233" s="43">
        <f t="array" ref="BG233">INDEX(Dados!$1:$350,MATCH($B233,Dados!$N:$N,0),MATCH(BG$1,Dados!$1:$1,0))</f>
        <v>0</v>
      </c>
      <c r="BH233" s="43">
        <f t="array" ref="BH233">INDEX(Dados!$1:$350,MATCH($B233,Dados!$N:$N,0),MATCH(BH$1,Dados!$1:$1,0))</f>
        <v>2</v>
      </c>
      <c r="BI233" s="43">
        <f t="array" ref="BI233">INDEX(Dados!$1:$350,MATCH($B233,Dados!$N:$N,0),MATCH(BI$1,Dados!$1:$1,0))</f>
        <v>2</v>
      </c>
    </row>
    <row r="234">
      <c r="A234" s="3">
        <v>4.337599088E10</v>
      </c>
      <c r="B234" s="3" t="s">
        <v>1094</v>
      </c>
      <c r="C234" s="3" t="s">
        <v>1093</v>
      </c>
      <c r="D234" s="43">
        <f t="array" ref="D234">INDEX(Dados!$1:$350,MATCH($B234,Dados!$N:$N,0),MATCH(D$1,Dados!$1:$1,0))</f>
        <v>17</v>
      </c>
      <c r="E234" s="44" t="s">
        <v>2562</v>
      </c>
      <c r="F234" s="43" t="s">
        <v>92</v>
      </c>
      <c r="G234" s="43">
        <f t="array" ref="G234">INDEX(Dados!$1:$350,MATCH($B234,Dados!$N:$N,0),MATCH(G$1,Dados!$1:$1,0))</f>
        <v>2023</v>
      </c>
      <c r="H234" s="43">
        <f t="array" ref="H234">INDEX(Dados!$1:$350,MATCH($B234,Dados!$N:$N,0),MATCH(H$1,Dados!$1:$1,0))</f>
        <v>4</v>
      </c>
      <c r="I234" s="43">
        <f t="array" ref="I234">INDEX(Dados!$1:$350,MATCH($B234,Dados!$N:$N,0),MATCH(I$1,Dados!$1:$1,0))</f>
        <v>8</v>
      </c>
      <c r="J234" s="43">
        <f t="array" ref="J234">INDEX(Dados!$1:$350,MATCH($B234,Dados!$N:$N,0),MATCH(J$1,Dados!$1:$1,0))</f>
        <v>0</v>
      </c>
      <c r="K234" s="43">
        <f t="array" ref="K234">INDEX(Dados!$1:$350,MATCH($B234,Dados!$N:$N,0),MATCH(K$1,Dados!$1:$1,0))</f>
        <v>2</v>
      </c>
      <c r="L234" s="43">
        <f t="array" ref="L234">INDEX(Dados!$1:$350,MATCH($B234,Dados!$N:$N,0),MATCH(L$1,Dados!$1:$1,0))</f>
        <v>0</v>
      </c>
      <c r="M234" s="43">
        <f t="array" ref="M234">INDEX(Dados!$1:$350,MATCH($B234,Dados!$N:$N,0),MATCH(M$1,Dados!$1:$1,0))</f>
        <v>2</v>
      </c>
      <c r="N234" s="43">
        <f t="array" ref="N234">INDEX(Dados!$1:$350,MATCH($B234,Dados!$N:$N,0),MATCH(N$1,Dados!$1:$1,0))</f>
        <v>0</v>
      </c>
      <c r="O234" s="43">
        <f t="array" ref="O234">INDEX(Dados!$1:$350,MATCH($B234,Dados!$N:$N,0),MATCH(O$1,Dados!$1:$1,0))</f>
        <v>2</v>
      </c>
      <c r="P234" s="43">
        <f t="array" ref="P234">INDEX(Dados!$1:$350,MATCH($B234,Dados!$N:$N,0),MATCH(P$1,Dados!$1:$1,0))</f>
        <v>0</v>
      </c>
      <c r="Q234" s="43">
        <f t="array" ref="Q234">INDEX(Dados!$1:$350,MATCH($B234,Dados!$N:$N,0),MATCH(Q$1,Dados!$1:$1,0))</f>
        <v>2</v>
      </c>
      <c r="R234" s="43">
        <f t="array" ref="R234">INDEX(Dados!$1:$350,MATCH($B234,Dados!$N:$N,0),MATCH(R$1,Dados!$1:$1,0))</f>
        <v>0</v>
      </c>
      <c r="S234" s="43">
        <f t="array" ref="S234">INDEX(Dados!$1:$350,MATCH($B234,Dados!$N:$N,0),MATCH(S$1,Dados!$1:$1,0))</f>
        <v>2</v>
      </c>
      <c r="T234" s="43">
        <f t="array" ref="T234">INDEX(Dados!$1:$350,MATCH($B234,Dados!$N:$N,0),MATCH(T$1,Dados!$1:$1,0))</f>
        <v>0</v>
      </c>
      <c r="U234" s="43">
        <f t="array" ref="U234">INDEX(Dados!$1:$350,MATCH($B234,Dados!$N:$N,0),MATCH(U$1,Dados!$1:$1,0))</f>
        <v>2</v>
      </c>
      <c r="V234" s="43">
        <f t="array" ref="V234">INDEX(Dados!$1:$350,MATCH($B234,Dados!$N:$N,0),MATCH(V$1,Dados!$1:$1,0))</f>
        <v>600</v>
      </c>
      <c r="W234" s="43">
        <f t="array" ref="W234">INDEX(Dados!$1:$350,MATCH($B234,Dados!$N:$N,0),MATCH(W$1,Dados!$1:$1,0))</f>
        <v>2</v>
      </c>
      <c r="X234" s="43">
        <f t="array" ref="X234">INDEX(Dados!$1:$350,MATCH($B234,Dados!$N:$N,0),MATCH(X$1,Dados!$1:$1,0))</f>
        <v>1</v>
      </c>
      <c r="Y234" s="43">
        <f t="array" ref="Y234">INDEX(Dados!$1:$350,MATCH($B234,Dados!$N:$N,0),MATCH(Y$1,Dados!$1:$1,0))</f>
        <v>2</v>
      </c>
      <c r="Z234" s="43">
        <f t="array" ref="Z234">INDEX(Dados!$1:$350,MATCH($B234,Dados!$N:$N,0),MATCH(Z$1,Dados!$1:$1,0))</f>
        <v>500</v>
      </c>
      <c r="AA234" s="43">
        <f t="array" ref="AA234">INDEX(Dados!$1:$350,MATCH($B234,Dados!$N:$N,0),MATCH(AA$1,Dados!$1:$1,0))</f>
        <v>0</v>
      </c>
      <c r="AB234" s="45">
        <v>0.0</v>
      </c>
      <c r="AC234" s="45">
        <v>2.0</v>
      </c>
      <c r="AD234" s="43">
        <f t="array" ref="AD234">INDEX(Dados!$1:$350,MATCH($B234,Dados!$N:$N,0),MATCH(AD$1,Dados!$1:$1,0))</f>
        <v>0</v>
      </c>
      <c r="AE234" s="43">
        <f t="array" ref="AE234">INDEX(Dados!$1:$350,MATCH($B234,Dados!$N:$N,0),MATCH(AE$1,Dados!$1:$1,0))</f>
        <v>2</v>
      </c>
      <c r="AF234" s="43">
        <f t="array" ref="AF234">INDEX(Dados!$1:$350,MATCH($B234,Dados!$N:$N,0),MATCH(AF$1,Dados!$1:$1,0))</f>
        <v>87</v>
      </c>
      <c r="AG234" s="43">
        <f t="array" ref="AG234">INDEX(Dados!$1:$350,MATCH($B234,Dados!$N:$N,0),MATCH(AG$1,Dados!$1:$1,0))</f>
        <v>2</v>
      </c>
      <c r="AH234" s="43">
        <f t="array" ref="AH234">INDEX(Dados!$1:$350,MATCH($B234,Dados!$N:$N,0),MATCH(AH$1,Dados!$1:$1,0))</f>
        <v>0</v>
      </c>
      <c r="AI234" s="43">
        <f t="array" ref="AI234">INDEX(Dados!$1:$350,MATCH($B234,Dados!$N:$N,0),MATCH(AI$1,Dados!$1:$1,0))</f>
        <v>2</v>
      </c>
      <c r="AJ234" s="43">
        <f t="array" ref="AJ234">INDEX(Dados!$1:$350,MATCH($B234,Dados!$N:$N,0),MATCH(AJ$1,Dados!$1:$1,0))</f>
        <v>0</v>
      </c>
      <c r="AK234" s="43">
        <f t="array" ref="AK234">INDEX(Dados!$1:$350,MATCH($B234,Dados!$N:$N,0),MATCH(AK$1,Dados!$1:$1,0))</f>
        <v>2</v>
      </c>
      <c r="AL234" s="3">
        <v>0.0</v>
      </c>
      <c r="AM234" s="3">
        <v>2.0</v>
      </c>
      <c r="AN234" s="43">
        <f t="array" ref="AN234">INDEX(Dados!$1:$350,MATCH($B234,Dados!$N:$N,0),MATCH(AN$1,Dados!$1:$1,0))</f>
        <v>0</v>
      </c>
      <c r="AO234" s="43">
        <f t="array" ref="AO234">INDEX(Dados!$1:$350,MATCH($B234,Dados!$N:$N,0),MATCH(AO$1,Dados!$1:$1,0))</f>
        <v>2</v>
      </c>
      <c r="AP234" s="43">
        <f t="array" ref="AP234">INDEX(Dados!$1:$350,MATCH($B234,Dados!$N:$N,0),MATCH(AP$1,Dados!$1:$1,0))</f>
        <v>65</v>
      </c>
      <c r="AQ234" s="43">
        <f t="array" ref="AQ234">INDEX(Dados!$1:$350,MATCH($B234,Dados!$N:$N,0),MATCH(AQ$1,Dados!$1:$1,0))</f>
        <v>2</v>
      </c>
      <c r="AR234" s="43">
        <f t="array" ref="AR234">INDEX(Dados!$1:$350,MATCH($B234,Dados!$N:$N,0),MATCH(AR$1,Dados!$1:$1,0))</f>
        <v>200</v>
      </c>
      <c r="AS234" s="3">
        <v>2.0</v>
      </c>
      <c r="AT234" s="43">
        <f t="array" ref="AT234">INDEX(Dados!$1:$350,MATCH($B234,Dados!$N:$N,0),MATCH(AT$1,Dados!$1:$1,0))</f>
        <v>0</v>
      </c>
      <c r="AU234" s="43">
        <f t="array" ref="AU234">INDEX(Dados!$1:$350,MATCH($B234,Dados!$N:$N,0),MATCH(AU$1,Dados!$1:$1,0))</f>
        <v>2</v>
      </c>
      <c r="AV234" s="43">
        <f t="array" ref="AV234">INDEX(Dados!$1:$350,MATCH($B234,Dados!$N:$N,0),MATCH(AV$1,Dados!$1:$1,0))</f>
        <v>0</v>
      </c>
      <c r="AW234" s="43">
        <f t="array" ref="AW234">INDEX(Dados!$1:$350,MATCH($B234,Dados!$N:$N,0),MATCH(AW$1,Dados!$1:$1,0))</f>
        <v>2</v>
      </c>
      <c r="AX234" s="43">
        <f t="array" ref="AX234">INDEX(Dados!$1:$350,MATCH($B234,Dados!$N:$N,0),MATCH(AX$1,Dados!$1:$1,0))</f>
        <v>0</v>
      </c>
      <c r="AY234" s="43">
        <f t="array" ref="AY234">INDEX(Dados!$1:$350,MATCH($B234,Dados!$N:$N,0),MATCH(AY$1,Dados!$1:$1,0))</f>
        <v>2</v>
      </c>
      <c r="AZ234" s="43">
        <f t="array" ref="AZ234">INDEX(Dados!$1:$350,MATCH($B234,Dados!$N:$N,0),MATCH(AZ$1,Dados!$1:$1,0))</f>
        <v>50</v>
      </c>
      <c r="BA234" s="43">
        <f t="array" ref="BA234">INDEX(Dados!$1:$350,MATCH($B234,Dados!$N:$N,0),MATCH(BA$1,Dados!$1:$1,0))</f>
        <v>2</v>
      </c>
      <c r="BB234" s="43">
        <f t="array" ref="BB234">INDEX(Dados!$1:$350,MATCH($B234,Dados!$N:$N,0),MATCH(BB$1,Dados!$1:$1,0))</f>
        <v>1</v>
      </c>
      <c r="BC234" s="43">
        <f t="array" ref="BC234">INDEX(Dados!$1:$350,MATCH($B234,Dados!$N:$N,0),MATCH(BC$1,Dados!$1:$1,0))</f>
        <v>6</v>
      </c>
      <c r="BD234" s="43">
        <f t="array" ref="BD234">INDEX(Dados!$1:$350,MATCH($B234,Dados!$N:$N,0),MATCH(BD$1,Dados!$1:$1,0))</f>
        <v>1</v>
      </c>
      <c r="BE234" s="43">
        <f t="array" ref="BE234">INDEX(Dados!$1:$350,MATCH($B234,Dados!$N:$N,0),MATCH(BE$1,Dados!$1:$1,0))</f>
        <v>0</v>
      </c>
      <c r="BF234" s="43">
        <f t="array" ref="BF234">INDEX(Dados!$1:$350,MATCH($B234,Dados!$N:$N,0),MATCH(BF$1,Dados!$1:$1,0))</f>
        <v>0</v>
      </c>
      <c r="BG234" s="43">
        <f t="array" ref="BG234">INDEX(Dados!$1:$350,MATCH($B234,Dados!$N:$N,0),MATCH(BG$1,Dados!$1:$1,0))</f>
        <v>0</v>
      </c>
      <c r="BH234" s="43">
        <f t="array" ref="BH234">INDEX(Dados!$1:$350,MATCH($B234,Dados!$N:$N,0),MATCH(BH$1,Dados!$1:$1,0))</f>
        <v>2</v>
      </c>
      <c r="BI234" s="43">
        <f t="array" ref="BI234">INDEX(Dados!$1:$350,MATCH($B234,Dados!$N:$N,0),MATCH(BI$1,Dados!$1:$1,0))</f>
        <v>2</v>
      </c>
    </row>
    <row r="235">
      <c r="A235" s="3">
        <v>5.3419614802E10</v>
      </c>
      <c r="B235" s="3" t="s">
        <v>767</v>
      </c>
      <c r="C235" s="3" t="s">
        <v>766</v>
      </c>
      <c r="D235" s="43">
        <f t="array" ref="D235">INDEX(Dados!$1:$350,MATCH($B235,Dados!$N:$N,0),MATCH(D$1,Dados!$1:$1,0))</f>
        <v>17</v>
      </c>
      <c r="E235" s="44" t="s">
        <v>2562</v>
      </c>
      <c r="F235" s="43" t="s">
        <v>92</v>
      </c>
      <c r="G235" s="43">
        <f t="array" ref="G235">INDEX(Dados!$1:$350,MATCH($B235,Dados!$N:$N,0),MATCH(G$1,Dados!$1:$1,0))</f>
        <v>2023</v>
      </c>
      <c r="H235" s="43">
        <f t="array" ref="H235">INDEX(Dados!$1:$350,MATCH($B235,Dados!$N:$N,0),MATCH(H$1,Dados!$1:$1,0))</f>
        <v>3</v>
      </c>
      <c r="I235" s="43">
        <f t="array" ref="I235">INDEX(Dados!$1:$350,MATCH($B235,Dados!$N:$N,0),MATCH(I$1,Dados!$1:$1,0))</f>
        <v>6</v>
      </c>
      <c r="J235" s="43">
        <f t="array" ref="J235">INDEX(Dados!$1:$350,MATCH($B235,Dados!$N:$N,0),MATCH(J$1,Dados!$1:$1,0))</f>
        <v>0</v>
      </c>
      <c r="K235" s="43">
        <f t="array" ref="K235">INDEX(Dados!$1:$350,MATCH($B235,Dados!$N:$N,0),MATCH(K$1,Dados!$1:$1,0))</f>
        <v>2</v>
      </c>
      <c r="L235" s="43">
        <f t="array" ref="L235">INDEX(Dados!$1:$350,MATCH($B235,Dados!$N:$N,0),MATCH(L$1,Dados!$1:$1,0))</f>
        <v>0</v>
      </c>
      <c r="M235" s="43">
        <f t="array" ref="M235">INDEX(Dados!$1:$350,MATCH($B235,Dados!$N:$N,0),MATCH(M$1,Dados!$1:$1,0))</f>
        <v>2</v>
      </c>
      <c r="N235" s="43">
        <f t="array" ref="N235">INDEX(Dados!$1:$350,MATCH($B235,Dados!$N:$N,0),MATCH(N$1,Dados!$1:$1,0))</f>
        <v>1200</v>
      </c>
      <c r="O235" s="43">
        <f t="array" ref="O235">INDEX(Dados!$1:$350,MATCH($B235,Dados!$N:$N,0),MATCH(O$1,Dados!$1:$1,0))</f>
        <v>2</v>
      </c>
      <c r="P235" s="43">
        <f t="array" ref="P235">INDEX(Dados!$1:$350,MATCH($B235,Dados!$N:$N,0),MATCH(P$1,Dados!$1:$1,0))</f>
        <v>0</v>
      </c>
      <c r="Q235" s="43">
        <f t="array" ref="Q235">INDEX(Dados!$1:$350,MATCH($B235,Dados!$N:$N,0),MATCH(Q$1,Dados!$1:$1,0))</f>
        <v>2</v>
      </c>
      <c r="R235" s="43">
        <f t="array" ref="R235">INDEX(Dados!$1:$350,MATCH($B235,Dados!$N:$N,0),MATCH(R$1,Dados!$1:$1,0))</f>
        <v>0</v>
      </c>
      <c r="S235" s="43">
        <f t="array" ref="S235">INDEX(Dados!$1:$350,MATCH($B235,Dados!$N:$N,0),MATCH(S$1,Dados!$1:$1,0))</f>
        <v>2</v>
      </c>
      <c r="T235" s="43">
        <f t="array" ref="T235">INDEX(Dados!$1:$350,MATCH($B235,Dados!$N:$N,0),MATCH(T$1,Dados!$1:$1,0))</f>
        <v>0</v>
      </c>
      <c r="U235" s="43">
        <f t="array" ref="U235">INDEX(Dados!$1:$350,MATCH($B235,Dados!$N:$N,0),MATCH(U$1,Dados!$1:$1,0))</f>
        <v>2</v>
      </c>
      <c r="V235" s="43">
        <f t="array" ref="V235">INDEX(Dados!$1:$350,MATCH($B235,Dados!$N:$N,0),MATCH(V$1,Dados!$1:$1,0))</f>
        <v>600</v>
      </c>
      <c r="W235" s="43">
        <f t="array" ref="W235">INDEX(Dados!$1:$350,MATCH($B235,Dados!$N:$N,0),MATCH(W$1,Dados!$1:$1,0))</f>
        <v>2</v>
      </c>
      <c r="X235" s="43">
        <f t="array" ref="X235">INDEX(Dados!$1:$350,MATCH($B235,Dados!$N:$N,0),MATCH(X$1,Dados!$1:$1,0))</f>
        <v>1</v>
      </c>
      <c r="Y235" s="43">
        <f t="array" ref="Y235">INDEX(Dados!$1:$350,MATCH($B235,Dados!$N:$N,0),MATCH(Y$1,Dados!$1:$1,0))</f>
        <v>2</v>
      </c>
      <c r="Z235" s="43">
        <f t="array" ref="Z235">INDEX(Dados!$1:$350,MATCH($B235,Dados!$N:$N,0),MATCH(Z$1,Dados!$1:$1,0))</f>
        <v>1000</v>
      </c>
      <c r="AA235" s="43">
        <f t="array" ref="AA235">INDEX(Dados!$1:$350,MATCH($B235,Dados!$N:$N,0),MATCH(AA$1,Dados!$1:$1,0))</f>
        <v>0</v>
      </c>
      <c r="AB235" s="45">
        <v>0.0</v>
      </c>
      <c r="AC235" s="45">
        <v>2.0</v>
      </c>
      <c r="AD235" s="43">
        <f t="array" ref="AD235">INDEX(Dados!$1:$350,MATCH($B235,Dados!$N:$N,0),MATCH(AD$1,Dados!$1:$1,0))</f>
        <v>390</v>
      </c>
      <c r="AE235" s="43">
        <f t="array" ref="AE235">INDEX(Dados!$1:$350,MATCH($B235,Dados!$N:$N,0),MATCH(AE$1,Dados!$1:$1,0))</f>
        <v>2</v>
      </c>
      <c r="AF235" s="43">
        <f t="array" ref="AF235">INDEX(Dados!$1:$350,MATCH($B235,Dados!$N:$N,0),MATCH(AF$1,Dados!$1:$1,0))</f>
        <v>117</v>
      </c>
      <c r="AG235" s="43">
        <f t="array" ref="AG235">INDEX(Dados!$1:$350,MATCH($B235,Dados!$N:$N,0),MATCH(AG$1,Dados!$1:$1,0))</f>
        <v>2</v>
      </c>
      <c r="AH235" s="43">
        <f t="array" ref="AH235">INDEX(Dados!$1:$350,MATCH($B235,Dados!$N:$N,0),MATCH(AH$1,Dados!$1:$1,0))</f>
        <v>0</v>
      </c>
      <c r="AI235" s="43">
        <f t="array" ref="AI235">INDEX(Dados!$1:$350,MATCH($B235,Dados!$N:$N,0),MATCH(AI$1,Dados!$1:$1,0))</f>
        <v>2</v>
      </c>
      <c r="AJ235" s="43">
        <f t="array" ref="AJ235">INDEX(Dados!$1:$350,MATCH($B235,Dados!$N:$N,0),MATCH(AJ$1,Dados!$1:$1,0))</f>
        <v>0</v>
      </c>
      <c r="AK235" s="43">
        <f t="array" ref="AK235">INDEX(Dados!$1:$350,MATCH($B235,Dados!$N:$N,0),MATCH(AK$1,Dados!$1:$1,0))</f>
        <v>2</v>
      </c>
      <c r="AL235" s="3">
        <v>0.0</v>
      </c>
      <c r="AM235" s="3">
        <v>2.0</v>
      </c>
      <c r="AN235" s="43">
        <f t="array" ref="AN235">INDEX(Dados!$1:$350,MATCH($B235,Dados!$N:$N,0),MATCH(AN$1,Dados!$1:$1,0))</f>
        <v>0</v>
      </c>
      <c r="AO235" s="43">
        <f t="array" ref="AO235">INDEX(Dados!$1:$350,MATCH($B235,Dados!$N:$N,0),MATCH(AO$1,Dados!$1:$1,0))</f>
        <v>2</v>
      </c>
      <c r="AP235" s="43">
        <f t="array" ref="AP235">INDEX(Dados!$1:$350,MATCH($B235,Dados!$N:$N,0),MATCH(AP$1,Dados!$1:$1,0))</f>
        <v>100</v>
      </c>
      <c r="AQ235" s="43">
        <f t="array" ref="AQ235">INDEX(Dados!$1:$350,MATCH($B235,Dados!$N:$N,0),MATCH(AQ$1,Dados!$1:$1,0))</f>
        <v>0</v>
      </c>
      <c r="AR235" s="43">
        <f t="array" ref="AR235">INDEX(Dados!$1:$350,MATCH($B235,Dados!$N:$N,0),MATCH(AR$1,Dados!$1:$1,0))</f>
        <v>120</v>
      </c>
      <c r="AS235" s="3">
        <v>2.0</v>
      </c>
      <c r="AT235" s="43">
        <f t="array" ref="AT235">INDEX(Dados!$1:$350,MATCH($B235,Dados!$N:$N,0),MATCH(AT$1,Dados!$1:$1,0))</f>
        <v>0</v>
      </c>
      <c r="AU235" s="43">
        <f t="array" ref="AU235">INDEX(Dados!$1:$350,MATCH($B235,Dados!$N:$N,0),MATCH(AU$1,Dados!$1:$1,0))</f>
        <v>2</v>
      </c>
      <c r="AV235" s="43">
        <f t="array" ref="AV235">INDEX(Dados!$1:$350,MATCH($B235,Dados!$N:$N,0),MATCH(AV$1,Dados!$1:$1,0))</f>
        <v>0</v>
      </c>
      <c r="AW235" s="43">
        <f t="array" ref="AW235">INDEX(Dados!$1:$350,MATCH($B235,Dados!$N:$N,0),MATCH(AW$1,Dados!$1:$1,0))</f>
        <v>2</v>
      </c>
      <c r="AX235" s="43">
        <f t="array" ref="AX235">INDEX(Dados!$1:$350,MATCH($B235,Dados!$N:$N,0),MATCH(AX$1,Dados!$1:$1,0))</f>
        <v>0</v>
      </c>
      <c r="AY235" s="43">
        <f t="array" ref="AY235">INDEX(Dados!$1:$350,MATCH($B235,Dados!$N:$N,0),MATCH(AY$1,Dados!$1:$1,0))</f>
        <v>2</v>
      </c>
      <c r="AZ235" s="43">
        <f t="array" ref="AZ235">INDEX(Dados!$1:$350,MATCH($B235,Dados!$N:$N,0),MATCH(AZ$1,Dados!$1:$1,0))</f>
        <v>90</v>
      </c>
      <c r="BA235" s="43">
        <f t="array" ref="BA235">INDEX(Dados!$1:$350,MATCH($B235,Dados!$N:$N,0),MATCH(BA$1,Dados!$1:$1,0))</f>
        <v>2</v>
      </c>
      <c r="BB235" s="43">
        <f t="array" ref="BB235">INDEX(Dados!$1:$350,MATCH($B235,Dados!$N:$N,0),MATCH(BB$1,Dados!$1:$1,0))</f>
        <v>5</v>
      </c>
      <c r="BC235" s="43">
        <f t="array" ref="BC235">INDEX(Dados!$1:$350,MATCH($B235,Dados!$N:$N,0),MATCH(BC$1,Dados!$1:$1,0))</f>
        <v>5</v>
      </c>
      <c r="BD235" s="43">
        <f t="array" ref="BD235">INDEX(Dados!$1:$350,MATCH($B235,Dados!$N:$N,0),MATCH(BD$1,Dados!$1:$1,0))</f>
        <v>2</v>
      </c>
      <c r="BE235" s="43">
        <f t="array" ref="BE235">INDEX(Dados!$1:$350,MATCH($B235,Dados!$N:$N,0),MATCH(BE$1,Dados!$1:$1,0))</f>
        <v>0</v>
      </c>
      <c r="BF235" s="43">
        <f t="array" ref="BF235">INDEX(Dados!$1:$350,MATCH($B235,Dados!$N:$N,0),MATCH(BF$1,Dados!$1:$1,0))</f>
        <v>0</v>
      </c>
      <c r="BG235" s="43">
        <f t="array" ref="BG235">INDEX(Dados!$1:$350,MATCH($B235,Dados!$N:$N,0),MATCH(BG$1,Dados!$1:$1,0))</f>
        <v>0</v>
      </c>
      <c r="BH235" s="43">
        <f t="array" ref="BH235">INDEX(Dados!$1:$350,MATCH($B235,Dados!$N:$N,0),MATCH(BH$1,Dados!$1:$1,0))</f>
        <v>2</v>
      </c>
      <c r="BI235" s="43">
        <f t="array" ref="BI235">INDEX(Dados!$1:$350,MATCH($B235,Dados!$N:$N,0),MATCH(BI$1,Dados!$1:$1,0))</f>
        <v>2</v>
      </c>
    </row>
    <row r="236">
      <c r="A236" s="3">
        <v>4.6358085808E10</v>
      </c>
      <c r="B236" s="3" t="s">
        <v>1665</v>
      </c>
      <c r="C236" s="3" t="s">
        <v>1664</v>
      </c>
      <c r="D236" s="43">
        <f t="array" ref="D236">INDEX(Dados!$1:$350,MATCH($B236,Dados!$N:$N,0),MATCH(D$1,Dados!$1:$1,0))</f>
        <v>20</v>
      </c>
      <c r="E236" s="44" t="s">
        <v>2562</v>
      </c>
      <c r="F236" s="43" t="s">
        <v>92</v>
      </c>
      <c r="G236" s="43">
        <f t="array" ref="G236">INDEX(Dados!$1:$350,MATCH($B236,Dados!$N:$N,0),MATCH(G$1,Dados!$1:$1,0))</f>
        <v>2022</v>
      </c>
      <c r="H236" s="43">
        <f t="array" ref="H236">INDEX(Dados!$1:$350,MATCH($B236,Dados!$N:$N,0),MATCH(H$1,Dados!$1:$1,0))</f>
        <v>5</v>
      </c>
      <c r="I236" s="43">
        <f t="array" ref="I236">INDEX(Dados!$1:$350,MATCH($B236,Dados!$N:$N,0),MATCH(I$1,Dados!$1:$1,0))</f>
        <v>10</v>
      </c>
      <c r="J236" s="43">
        <f t="array" ref="J236">INDEX(Dados!$1:$350,MATCH($B236,Dados!$N:$N,0),MATCH(J$1,Dados!$1:$1,0))</f>
        <v>1700</v>
      </c>
      <c r="K236" s="43">
        <f t="array" ref="K236">INDEX(Dados!$1:$350,MATCH($B236,Dados!$N:$N,0),MATCH(K$1,Dados!$1:$1,0))</f>
        <v>2</v>
      </c>
      <c r="L236" s="43">
        <f t="array" ref="L236">INDEX(Dados!$1:$350,MATCH($B236,Dados!$N:$N,0),MATCH(L$1,Dados!$1:$1,0))</f>
        <v>0</v>
      </c>
      <c r="M236" s="43">
        <f t="array" ref="M236">INDEX(Dados!$1:$350,MATCH($B236,Dados!$N:$N,0),MATCH(M$1,Dados!$1:$1,0))</f>
        <v>2</v>
      </c>
      <c r="N236" s="43">
        <f t="array" ref="N236">INDEX(Dados!$1:$350,MATCH($B236,Dados!$N:$N,0),MATCH(N$1,Dados!$1:$1,0))</f>
        <v>2392</v>
      </c>
      <c r="O236" s="43">
        <f t="array" ref="O236">INDEX(Dados!$1:$350,MATCH($B236,Dados!$N:$N,0),MATCH(O$1,Dados!$1:$1,0))</f>
        <v>2</v>
      </c>
      <c r="P236" s="43">
        <f t="array" ref="P236">INDEX(Dados!$1:$350,MATCH($B236,Dados!$N:$N,0),MATCH(P$1,Dados!$1:$1,0))</f>
        <v>0</v>
      </c>
      <c r="Q236" s="43">
        <f t="array" ref="Q236">INDEX(Dados!$1:$350,MATCH($B236,Dados!$N:$N,0),MATCH(Q$1,Dados!$1:$1,0))</f>
        <v>2</v>
      </c>
      <c r="R236" s="43">
        <f t="array" ref="R236">INDEX(Dados!$1:$350,MATCH($B236,Dados!$N:$N,0),MATCH(R$1,Dados!$1:$1,0))</f>
        <v>0</v>
      </c>
      <c r="S236" s="43">
        <f t="array" ref="S236">INDEX(Dados!$1:$350,MATCH($B236,Dados!$N:$N,0),MATCH(S$1,Dados!$1:$1,0))</f>
        <v>2</v>
      </c>
      <c r="T236" s="43">
        <f t="array" ref="T236">INDEX(Dados!$1:$350,MATCH($B236,Dados!$N:$N,0),MATCH(T$1,Dados!$1:$1,0))</f>
        <v>0</v>
      </c>
      <c r="U236" s="43">
        <f t="array" ref="U236">INDEX(Dados!$1:$350,MATCH($B236,Dados!$N:$N,0),MATCH(U$1,Dados!$1:$1,0))</f>
        <v>2</v>
      </c>
      <c r="V236" s="43">
        <f t="array" ref="V236">INDEX(Dados!$1:$350,MATCH($B236,Dados!$N:$N,0),MATCH(V$1,Dados!$1:$1,0))</f>
        <v>0</v>
      </c>
      <c r="W236" s="43">
        <f t="array" ref="W236">INDEX(Dados!$1:$350,MATCH($B236,Dados!$N:$N,0),MATCH(W$1,Dados!$1:$1,0))</f>
        <v>2</v>
      </c>
      <c r="X236" s="43">
        <f t="array" ref="X236">INDEX(Dados!$1:$350,MATCH($B236,Dados!$N:$N,0),MATCH(X$1,Dados!$1:$1,0))</f>
        <v>1</v>
      </c>
      <c r="Y236" s="43">
        <f t="array" ref="Y236">INDEX(Dados!$1:$350,MATCH($B236,Dados!$N:$N,0),MATCH(Y$1,Dados!$1:$1,0))</f>
        <v>2</v>
      </c>
      <c r="Z236" s="43">
        <f t="array" ref="Z236">INDEX(Dados!$1:$350,MATCH($B236,Dados!$N:$N,0),MATCH(Z$1,Dados!$1:$1,0))</f>
        <v>850</v>
      </c>
      <c r="AA236" s="43">
        <f t="array" ref="AA236">INDEX(Dados!$1:$350,MATCH($B236,Dados!$N:$N,0),MATCH(AA$1,Dados!$1:$1,0))</f>
        <v>2</v>
      </c>
      <c r="AB236" s="45">
        <v>0.0</v>
      </c>
      <c r="AC236" s="45">
        <v>2.0</v>
      </c>
      <c r="AD236" s="43">
        <f t="array" ref="AD236">INDEX(Dados!$1:$350,MATCH($B236,Dados!$N:$N,0),MATCH(AD$1,Dados!$1:$1,0))</f>
        <v>80</v>
      </c>
      <c r="AE236" s="43">
        <f t="array" ref="AE236">INDEX(Dados!$1:$350,MATCH($B236,Dados!$N:$N,0),MATCH(AE$1,Dados!$1:$1,0))</f>
        <v>0</v>
      </c>
      <c r="AF236" s="43">
        <f t="array" ref="AF236">INDEX(Dados!$1:$350,MATCH($B236,Dados!$N:$N,0),MATCH(AF$1,Dados!$1:$1,0))</f>
        <v>109</v>
      </c>
      <c r="AG236" s="43">
        <f t="array" ref="AG236">INDEX(Dados!$1:$350,MATCH($B236,Dados!$N:$N,0),MATCH(AG$1,Dados!$1:$1,0))</f>
        <v>2</v>
      </c>
      <c r="AH236" s="43">
        <f t="array" ref="AH236">INDEX(Dados!$1:$350,MATCH($B236,Dados!$N:$N,0),MATCH(AH$1,Dados!$1:$1,0))</f>
        <v>0</v>
      </c>
      <c r="AI236" s="43">
        <f t="array" ref="AI236">INDEX(Dados!$1:$350,MATCH($B236,Dados!$N:$N,0),MATCH(AI$1,Dados!$1:$1,0))</f>
        <v>2</v>
      </c>
      <c r="AJ236" s="43">
        <f t="array" ref="AJ236">INDEX(Dados!$1:$350,MATCH($B236,Dados!$N:$N,0),MATCH(AJ$1,Dados!$1:$1,0))</f>
        <v>0</v>
      </c>
      <c r="AK236" s="43">
        <f t="array" ref="AK236">INDEX(Dados!$1:$350,MATCH($B236,Dados!$N:$N,0),MATCH(AK$1,Dados!$1:$1,0))</f>
        <v>2</v>
      </c>
      <c r="AL236" s="3">
        <v>0.0</v>
      </c>
      <c r="AM236" s="3">
        <v>2.0</v>
      </c>
      <c r="AN236" s="43">
        <f t="array" ref="AN236">INDEX(Dados!$1:$350,MATCH($B236,Dados!$N:$N,0),MATCH(AN$1,Dados!$1:$1,0))</f>
        <v>0</v>
      </c>
      <c r="AO236" s="43">
        <f t="array" ref="AO236">INDEX(Dados!$1:$350,MATCH($B236,Dados!$N:$N,0),MATCH(AO$1,Dados!$1:$1,0))</f>
        <v>2</v>
      </c>
      <c r="AP236" s="43">
        <f t="array" ref="AP236">INDEX(Dados!$1:$350,MATCH($B236,Dados!$N:$N,0),MATCH(AP$1,Dados!$1:$1,0))</f>
        <v>100</v>
      </c>
      <c r="AQ236" s="43">
        <f t="array" ref="AQ236">INDEX(Dados!$1:$350,MATCH($B236,Dados!$N:$N,0),MATCH(AQ$1,Dados!$1:$1,0))</f>
        <v>0</v>
      </c>
      <c r="AR236" s="43">
        <f t="array" ref="AR236">INDEX(Dados!$1:$350,MATCH($B236,Dados!$N:$N,0),MATCH(AR$1,Dados!$1:$1,0))</f>
        <v>256</v>
      </c>
      <c r="AS236" s="3">
        <v>2.0</v>
      </c>
      <c r="AT236" s="43">
        <f t="array" ref="AT236">INDEX(Dados!$1:$350,MATCH($B236,Dados!$N:$N,0),MATCH(AT$1,Dados!$1:$1,0))</f>
        <v>0</v>
      </c>
      <c r="AU236" s="43">
        <f t="array" ref="AU236">INDEX(Dados!$1:$350,MATCH($B236,Dados!$N:$N,0),MATCH(AU$1,Dados!$1:$1,0))</f>
        <v>2</v>
      </c>
      <c r="AV236" s="43">
        <f t="array" ref="AV236">INDEX(Dados!$1:$350,MATCH($B236,Dados!$N:$N,0),MATCH(AV$1,Dados!$1:$1,0))</f>
        <v>0</v>
      </c>
      <c r="AW236" s="43">
        <f t="array" ref="AW236">INDEX(Dados!$1:$350,MATCH($B236,Dados!$N:$N,0),MATCH(AW$1,Dados!$1:$1,0))</f>
        <v>2</v>
      </c>
      <c r="AX236" s="43">
        <f t="array" ref="AX236">INDEX(Dados!$1:$350,MATCH($B236,Dados!$N:$N,0),MATCH(AX$1,Dados!$1:$1,0))</f>
        <v>0</v>
      </c>
      <c r="AY236" s="43">
        <f t="array" ref="AY236">INDEX(Dados!$1:$350,MATCH($B236,Dados!$N:$N,0),MATCH(AY$1,Dados!$1:$1,0))</f>
        <v>2</v>
      </c>
      <c r="AZ236" s="43">
        <f t="array" ref="AZ236">INDEX(Dados!$1:$350,MATCH($B236,Dados!$N:$N,0),MATCH(AZ$1,Dados!$1:$1,0))</f>
        <v>0</v>
      </c>
      <c r="BA236" s="43">
        <f t="array" ref="BA236">INDEX(Dados!$1:$350,MATCH($B236,Dados!$N:$N,0),MATCH(BA$1,Dados!$1:$1,0))</f>
        <v>2</v>
      </c>
      <c r="BB236" s="43">
        <f t="array" ref="BB236">INDEX(Dados!$1:$350,MATCH($B236,Dados!$N:$N,0),MATCH(BB$1,Dados!$1:$1,0))</f>
        <v>1</v>
      </c>
      <c r="BC236" s="43">
        <f t="array" ref="BC236">INDEX(Dados!$1:$350,MATCH($B236,Dados!$N:$N,0),MATCH(BC$1,Dados!$1:$1,0))</f>
        <v>4</v>
      </c>
      <c r="BD236" s="43">
        <f t="array" ref="BD236">INDEX(Dados!$1:$350,MATCH($B236,Dados!$N:$N,0),MATCH(BD$1,Dados!$1:$1,0))</f>
        <v>2</v>
      </c>
      <c r="BE236" s="43">
        <f t="array" ref="BE236">INDEX(Dados!$1:$350,MATCH($B236,Dados!$N:$N,0),MATCH(BE$1,Dados!$1:$1,0))</f>
        <v>0</v>
      </c>
      <c r="BF236" s="43">
        <f t="array" ref="BF236">INDEX(Dados!$1:$350,MATCH($B236,Dados!$N:$N,0),MATCH(BF$1,Dados!$1:$1,0))</f>
        <v>0</v>
      </c>
      <c r="BG236" s="43">
        <f t="array" ref="BG236">INDEX(Dados!$1:$350,MATCH($B236,Dados!$N:$N,0),MATCH(BG$1,Dados!$1:$1,0))</f>
        <v>0</v>
      </c>
      <c r="BH236" s="43">
        <f t="array" ref="BH236">INDEX(Dados!$1:$350,MATCH($B236,Dados!$N:$N,0),MATCH(BH$1,Dados!$1:$1,0))</f>
        <v>1</v>
      </c>
      <c r="BI236" s="43">
        <f t="array" ref="BI236">INDEX(Dados!$1:$350,MATCH($B236,Dados!$N:$N,0),MATCH(BI$1,Dados!$1:$1,0))</f>
        <v>1</v>
      </c>
    </row>
    <row r="237">
      <c r="A237" s="3">
        <v>5.341966589E10</v>
      </c>
      <c r="B237" s="3" t="s">
        <v>381</v>
      </c>
      <c r="C237" s="3" t="s">
        <v>380</v>
      </c>
      <c r="D237" s="43">
        <f t="array" ref="D237">INDEX(Dados!$1:$350,MATCH($B237,Dados!$N:$N,0),MATCH(D$1,Dados!$1:$1,0))</f>
        <v>17</v>
      </c>
      <c r="E237" s="44" t="s">
        <v>2562</v>
      </c>
      <c r="F237" s="43" t="s">
        <v>92</v>
      </c>
      <c r="G237" s="43">
        <f t="array" ref="G237">INDEX(Dados!$1:$350,MATCH($B237,Dados!$N:$N,0),MATCH(G$1,Dados!$1:$1,0))</f>
        <v>2022</v>
      </c>
      <c r="H237" s="43">
        <f t="array" ref="H237">INDEX(Dados!$1:$350,MATCH($B237,Dados!$N:$N,0),MATCH(H$1,Dados!$1:$1,0))</f>
        <v>3</v>
      </c>
      <c r="I237" s="43">
        <f t="array" ref="I237">INDEX(Dados!$1:$350,MATCH($B237,Dados!$N:$N,0),MATCH(I$1,Dados!$1:$1,0))</f>
        <v>6</v>
      </c>
      <c r="J237" s="43">
        <f t="array" ref="J237">INDEX(Dados!$1:$350,MATCH($B237,Dados!$N:$N,0),MATCH(J$1,Dados!$1:$1,0))</f>
        <v>0</v>
      </c>
      <c r="K237" s="43">
        <f t="array" ref="K237">INDEX(Dados!$1:$350,MATCH($B237,Dados!$N:$N,0),MATCH(K$1,Dados!$1:$1,0))</f>
        <v>2</v>
      </c>
      <c r="L237" s="43">
        <f t="array" ref="L237">INDEX(Dados!$1:$350,MATCH($B237,Dados!$N:$N,0),MATCH(L$1,Dados!$1:$1,0))</f>
        <v>0</v>
      </c>
      <c r="M237" s="43">
        <f t="array" ref="M237">INDEX(Dados!$1:$350,MATCH($B237,Dados!$N:$N,0),MATCH(M$1,Dados!$1:$1,0))</f>
        <v>2</v>
      </c>
      <c r="N237" s="43">
        <f t="array" ref="N237">INDEX(Dados!$1:$350,MATCH($B237,Dados!$N:$N,0),MATCH(N$1,Dados!$1:$1,0))</f>
        <v>1357</v>
      </c>
      <c r="O237" s="43">
        <f t="array" ref="O237">INDEX(Dados!$1:$350,MATCH($B237,Dados!$N:$N,0),MATCH(O$1,Dados!$1:$1,0))</f>
        <v>0</v>
      </c>
      <c r="P237" s="43">
        <f t="array" ref="P237">INDEX(Dados!$1:$350,MATCH($B237,Dados!$N:$N,0),MATCH(P$1,Dados!$1:$1,0))</f>
        <v>0</v>
      </c>
      <c r="Q237" s="43">
        <f t="array" ref="Q237">INDEX(Dados!$1:$350,MATCH($B237,Dados!$N:$N,0),MATCH(Q$1,Dados!$1:$1,0))</f>
        <v>2</v>
      </c>
      <c r="R237" s="43">
        <f t="array" ref="R237">INDEX(Dados!$1:$350,MATCH($B237,Dados!$N:$N,0),MATCH(R$1,Dados!$1:$1,0))</f>
        <v>0</v>
      </c>
      <c r="S237" s="43">
        <f t="array" ref="S237">INDEX(Dados!$1:$350,MATCH($B237,Dados!$N:$N,0),MATCH(S$1,Dados!$1:$1,0))</f>
        <v>2</v>
      </c>
      <c r="T237" s="43">
        <f t="array" ref="T237">INDEX(Dados!$1:$350,MATCH($B237,Dados!$N:$N,0),MATCH(T$1,Dados!$1:$1,0))</f>
        <v>0</v>
      </c>
      <c r="U237" s="43">
        <f t="array" ref="U237">INDEX(Dados!$1:$350,MATCH($B237,Dados!$N:$N,0),MATCH(U$1,Dados!$1:$1,0))</f>
        <v>2</v>
      </c>
      <c r="V237" s="43">
        <f t="array" ref="V237">INDEX(Dados!$1:$350,MATCH($B237,Dados!$N:$N,0),MATCH(V$1,Dados!$1:$1,0))</f>
        <v>600</v>
      </c>
      <c r="W237" s="43">
        <f t="array" ref="W237">INDEX(Dados!$1:$350,MATCH($B237,Dados!$N:$N,0),MATCH(W$1,Dados!$1:$1,0))</f>
        <v>2</v>
      </c>
      <c r="X237" s="43">
        <f t="array" ref="X237">INDEX(Dados!$1:$350,MATCH($B237,Dados!$N:$N,0),MATCH(X$1,Dados!$1:$1,0))</f>
        <v>1</v>
      </c>
      <c r="Y237" s="43">
        <f t="array" ref="Y237">INDEX(Dados!$1:$350,MATCH($B237,Dados!$N:$N,0),MATCH(Y$1,Dados!$1:$1,0))</f>
        <v>2</v>
      </c>
      <c r="Z237" s="43">
        <f t="array" ref="Z237">INDEX(Dados!$1:$350,MATCH($B237,Dados!$N:$N,0),MATCH(Z$1,Dados!$1:$1,0))</f>
        <v>886</v>
      </c>
      <c r="AA237" s="43">
        <f t="array" ref="AA237">INDEX(Dados!$1:$350,MATCH($B237,Dados!$N:$N,0),MATCH(AA$1,Dados!$1:$1,0))</f>
        <v>0</v>
      </c>
      <c r="AB237" s="45">
        <v>0.0</v>
      </c>
      <c r="AC237" s="45">
        <v>2.0</v>
      </c>
      <c r="AD237" s="43">
        <f t="array" ref="AD237">INDEX(Dados!$1:$350,MATCH($B237,Dados!$N:$N,0),MATCH(AD$1,Dados!$1:$1,0))</f>
        <v>68</v>
      </c>
      <c r="AE237" s="43">
        <f t="array" ref="AE237">INDEX(Dados!$1:$350,MATCH($B237,Dados!$N:$N,0),MATCH(AE$1,Dados!$1:$1,0))</f>
        <v>2</v>
      </c>
      <c r="AF237" s="43">
        <f t="array" ref="AF237">INDEX(Dados!$1:$350,MATCH($B237,Dados!$N:$N,0),MATCH(AF$1,Dados!$1:$1,0))</f>
        <v>84</v>
      </c>
      <c r="AG237" s="43">
        <f t="array" ref="AG237">INDEX(Dados!$1:$350,MATCH($B237,Dados!$N:$N,0),MATCH(AG$1,Dados!$1:$1,0))</f>
        <v>2</v>
      </c>
      <c r="AH237" s="43">
        <f t="array" ref="AH237">INDEX(Dados!$1:$350,MATCH($B237,Dados!$N:$N,0),MATCH(AH$1,Dados!$1:$1,0))</f>
        <v>0</v>
      </c>
      <c r="AI237" s="43">
        <f t="array" ref="AI237">INDEX(Dados!$1:$350,MATCH($B237,Dados!$N:$N,0),MATCH(AI$1,Dados!$1:$1,0))</f>
        <v>2</v>
      </c>
      <c r="AJ237" s="43">
        <f t="array" ref="AJ237">INDEX(Dados!$1:$350,MATCH($B237,Dados!$N:$N,0),MATCH(AJ$1,Dados!$1:$1,0))</f>
        <v>0</v>
      </c>
      <c r="AK237" s="43">
        <f t="array" ref="AK237">INDEX(Dados!$1:$350,MATCH($B237,Dados!$N:$N,0),MATCH(AK$1,Dados!$1:$1,0))</f>
        <v>2</v>
      </c>
      <c r="AL237" s="3">
        <v>0.0</v>
      </c>
      <c r="AM237" s="3">
        <v>2.0</v>
      </c>
      <c r="AN237" s="43">
        <f t="array" ref="AN237">INDEX(Dados!$1:$350,MATCH($B237,Dados!$N:$N,0),MATCH(AN$1,Dados!$1:$1,0))</f>
        <v>0</v>
      </c>
      <c r="AO237" s="43">
        <f t="array" ref="AO237">INDEX(Dados!$1:$350,MATCH($B237,Dados!$N:$N,0),MATCH(AO$1,Dados!$1:$1,0))</f>
        <v>2</v>
      </c>
      <c r="AP237" s="43">
        <f t="array" ref="AP237">INDEX(Dados!$1:$350,MATCH($B237,Dados!$N:$N,0),MATCH(AP$1,Dados!$1:$1,0))</f>
        <v>55</v>
      </c>
      <c r="AQ237" s="43">
        <f t="array" ref="AQ237">INDEX(Dados!$1:$350,MATCH($B237,Dados!$N:$N,0),MATCH(AQ$1,Dados!$1:$1,0))</f>
        <v>2</v>
      </c>
      <c r="AR237" s="43">
        <f t="array" ref="AR237">INDEX(Dados!$1:$350,MATCH($B237,Dados!$N:$N,0),MATCH(AR$1,Dados!$1:$1,0))</f>
        <v>264</v>
      </c>
      <c r="AS237" s="3">
        <v>2.0</v>
      </c>
      <c r="AT237" s="43">
        <f t="array" ref="AT237">INDEX(Dados!$1:$350,MATCH($B237,Dados!$N:$N,0),MATCH(AT$1,Dados!$1:$1,0))</f>
        <v>0</v>
      </c>
      <c r="AU237" s="43">
        <f t="array" ref="AU237">INDEX(Dados!$1:$350,MATCH($B237,Dados!$N:$N,0),MATCH(AU$1,Dados!$1:$1,0))</f>
        <v>2</v>
      </c>
      <c r="AV237" s="43">
        <f t="array" ref="AV237">INDEX(Dados!$1:$350,MATCH($B237,Dados!$N:$N,0),MATCH(AV$1,Dados!$1:$1,0))</f>
        <v>0</v>
      </c>
      <c r="AW237" s="43">
        <f t="array" ref="AW237">INDEX(Dados!$1:$350,MATCH($B237,Dados!$N:$N,0),MATCH(AW$1,Dados!$1:$1,0))</f>
        <v>2</v>
      </c>
      <c r="AX237" s="43">
        <f t="array" ref="AX237">INDEX(Dados!$1:$350,MATCH($B237,Dados!$N:$N,0),MATCH(AX$1,Dados!$1:$1,0))</f>
        <v>1298</v>
      </c>
      <c r="AY237" s="43">
        <f t="array" ref="AY237">INDEX(Dados!$1:$350,MATCH($B237,Dados!$N:$N,0),MATCH(AY$1,Dados!$1:$1,0))</f>
        <v>2</v>
      </c>
      <c r="AZ237" s="43">
        <f t="array" ref="AZ237">INDEX(Dados!$1:$350,MATCH($B237,Dados!$N:$N,0),MATCH(AZ$1,Dados!$1:$1,0))</f>
        <v>135</v>
      </c>
      <c r="BA237" s="43">
        <f t="array" ref="BA237">INDEX(Dados!$1:$350,MATCH($B237,Dados!$N:$N,0),MATCH(BA$1,Dados!$1:$1,0))</f>
        <v>2</v>
      </c>
      <c r="BB237" s="43">
        <f t="array" ref="BB237">INDEX(Dados!$1:$350,MATCH($B237,Dados!$N:$N,0),MATCH(BB$1,Dados!$1:$1,0))</f>
        <v>5</v>
      </c>
      <c r="BC237" s="43">
        <f t="array" ref="BC237">INDEX(Dados!$1:$350,MATCH($B237,Dados!$N:$N,0),MATCH(BC$1,Dados!$1:$1,0))</f>
        <v>5</v>
      </c>
      <c r="BD237" s="43">
        <f t="array" ref="BD237">INDEX(Dados!$1:$350,MATCH($B237,Dados!$N:$N,0),MATCH(BD$1,Dados!$1:$1,0))</f>
        <v>2</v>
      </c>
      <c r="BE237" s="43">
        <f t="array" ref="BE237">INDEX(Dados!$1:$350,MATCH($B237,Dados!$N:$N,0),MATCH(BE$1,Dados!$1:$1,0))</f>
        <v>0</v>
      </c>
      <c r="BF237" s="43">
        <f t="array" ref="BF237">INDEX(Dados!$1:$350,MATCH($B237,Dados!$N:$N,0),MATCH(BF$1,Dados!$1:$1,0))</f>
        <v>0</v>
      </c>
      <c r="BG237" s="43">
        <f t="array" ref="BG237">INDEX(Dados!$1:$350,MATCH($B237,Dados!$N:$N,0),MATCH(BG$1,Dados!$1:$1,0))</f>
        <v>0</v>
      </c>
      <c r="BH237" s="43">
        <f t="array" ref="BH237">INDEX(Dados!$1:$350,MATCH($B237,Dados!$N:$N,0),MATCH(BH$1,Dados!$1:$1,0))</f>
        <v>2</v>
      </c>
      <c r="BI237" s="43">
        <f t="array" ref="BI237">INDEX(Dados!$1:$350,MATCH($B237,Dados!$N:$N,0),MATCH(BI$1,Dados!$1:$1,0))</f>
        <v>1</v>
      </c>
    </row>
    <row r="238">
      <c r="A238" s="3">
        <v>2.3476846806E10</v>
      </c>
      <c r="B238" s="3" t="s">
        <v>1217</v>
      </c>
      <c r="C238" s="3" t="s">
        <v>1216</v>
      </c>
      <c r="D238" s="43">
        <f t="array" ref="D238">INDEX(Dados!$1:$350,MATCH($B238,Dados!$N:$N,0),MATCH(D$1,Dados!$1:$1,0))</f>
        <v>20</v>
      </c>
      <c r="E238" s="44" t="s">
        <v>2562</v>
      </c>
      <c r="F238" s="43" t="s">
        <v>92</v>
      </c>
      <c r="G238" s="43">
        <f t="array" ref="G238">INDEX(Dados!$1:$350,MATCH($B238,Dados!$N:$N,0),MATCH(G$1,Dados!$1:$1,0))</f>
        <v>2019</v>
      </c>
      <c r="H238" s="43">
        <f t="array" ref="H238">INDEX(Dados!$1:$350,MATCH($B238,Dados!$N:$N,0),MATCH(H$1,Dados!$1:$1,0))</f>
        <v>6</v>
      </c>
      <c r="I238" s="43">
        <f t="array" ref="I238">INDEX(Dados!$1:$350,MATCH($B238,Dados!$N:$N,0),MATCH(I$1,Dados!$1:$1,0))</f>
        <v>6</v>
      </c>
      <c r="J238" s="43">
        <f t="array" ref="J238">INDEX(Dados!$1:$350,MATCH($B238,Dados!$N:$N,0),MATCH(J$1,Dados!$1:$1,0))</f>
        <v>0</v>
      </c>
      <c r="K238" s="43">
        <f t="array" ref="K238">INDEX(Dados!$1:$350,MATCH($B238,Dados!$N:$N,0),MATCH(K$1,Dados!$1:$1,0))</f>
        <v>2</v>
      </c>
      <c r="L238" s="43">
        <f t="array" ref="L238">INDEX(Dados!$1:$350,MATCH($B238,Dados!$N:$N,0),MATCH(L$1,Dados!$1:$1,0))</f>
        <v>1300</v>
      </c>
      <c r="M238" s="43">
        <f t="array" ref="M238">INDEX(Dados!$1:$350,MATCH($B238,Dados!$N:$N,0),MATCH(M$1,Dados!$1:$1,0))</f>
        <v>0</v>
      </c>
      <c r="N238" s="43">
        <f t="array" ref="N238">INDEX(Dados!$1:$350,MATCH($B238,Dados!$N:$N,0),MATCH(N$1,Dados!$1:$1,0))</f>
        <v>1300</v>
      </c>
      <c r="O238" s="43">
        <f t="array" ref="O238">INDEX(Dados!$1:$350,MATCH($B238,Dados!$N:$N,0),MATCH(O$1,Dados!$1:$1,0))</f>
        <v>0</v>
      </c>
      <c r="P238" s="43">
        <f t="array" ref="P238">INDEX(Dados!$1:$350,MATCH($B238,Dados!$N:$N,0),MATCH(P$1,Dados!$1:$1,0))</f>
        <v>0</v>
      </c>
      <c r="Q238" s="43">
        <f t="array" ref="Q238">INDEX(Dados!$1:$350,MATCH($B238,Dados!$N:$N,0),MATCH(Q$1,Dados!$1:$1,0))</f>
        <v>2</v>
      </c>
      <c r="R238" s="43">
        <f t="array" ref="R238">INDEX(Dados!$1:$350,MATCH($B238,Dados!$N:$N,0),MATCH(R$1,Dados!$1:$1,0))</f>
        <v>0</v>
      </c>
      <c r="S238" s="43">
        <f t="array" ref="S238">INDEX(Dados!$1:$350,MATCH($B238,Dados!$N:$N,0),MATCH(S$1,Dados!$1:$1,0))</f>
        <v>2</v>
      </c>
      <c r="T238" s="43">
        <f t="array" ref="T238">INDEX(Dados!$1:$350,MATCH($B238,Dados!$N:$N,0),MATCH(T$1,Dados!$1:$1,0))</f>
        <v>0</v>
      </c>
      <c r="U238" s="43">
        <f t="array" ref="U238">INDEX(Dados!$1:$350,MATCH($B238,Dados!$N:$N,0),MATCH(U$1,Dados!$1:$1,0))</f>
        <v>2</v>
      </c>
      <c r="V238" s="43">
        <f t="array" ref="V238">INDEX(Dados!$1:$350,MATCH($B238,Dados!$N:$N,0),MATCH(V$1,Dados!$1:$1,0))</f>
        <v>1000</v>
      </c>
      <c r="W238" s="43">
        <f t="array" ref="W238">INDEX(Dados!$1:$350,MATCH($B238,Dados!$N:$N,0),MATCH(W$1,Dados!$1:$1,0))</f>
        <v>2</v>
      </c>
      <c r="X238" s="43">
        <f t="array" ref="X238">INDEX(Dados!$1:$350,MATCH($B238,Dados!$N:$N,0),MATCH(X$1,Dados!$1:$1,0))</f>
        <v>1</v>
      </c>
      <c r="Y238" s="43">
        <f t="array" ref="Y238">INDEX(Dados!$1:$350,MATCH($B238,Dados!$N:$N,0),MATCH(Y$1,Dados!$1:$1,0))</f>
        <v>2</v>
      </c>
      <c r="Z238" s="43">
        <f t="array" ref="Z238">INDEX(Dados!$1:$350,MATCH($B238,Dados!$N:$N,0),MATCH(Z$1,Dados!$1:$1,0))</f>
        <v>1500</v>
      </c>
      <c r="AA238" s="43">
        <f t="array" ref="AA238">INDEX(Dados!$1:$350,MATCH($B238,Dados!$N:$N,0),MATCH(AA$1,Dados!$1:$1,0))</f>
        <v>2</v>
      </c>
      <c r="AB238" s="45">
        <v>0.0</v>
      </c>
      <c r="AC238" s="45">
        <v>2.0</v>
      </c>
      <c r="AD238" s="43">
        <f t="array" ref="AD238">INDEX(Dados!$1:$350,MATCH($B238,Dados!$N:$N,0),MATCH(AD$1,Dados!$1:$1,0))</f>
        <v>33</v>
      </c>
      <c r="AE238" s="43">
        <f t="array" ref="AE238">INDEX(Dados!$1:$350,MATCH($B238,Dados!$N:$N,0),MATCH(AE$1,Dados!$1:$1,0))</f>
        <v>2</v>
      </c>
      <c r="AF238" s="43">
        <f t="array" ref="AF238">INDEX(Dados!$1:$350,MATCH($B238,Dados!$N:$N,0),MATCH(AF$1,Dados!$1:$1,0))</f>
        <v>141</v>
      </c>
      <c r="AG238" s="43">
        <f t="array" ref="AG238">INDEX(Dados!$1:$350,MATCH($B238,Dados!$N:$N,0),MATCH(AG$1,Dados!$1:$1,0))</f>
        <v>2</v>
      </c>
      <c r="AH238" s="43">
        <f t="array" ref="AH238">INDEX(Dados!$1:$350,MATCH($B238,Dados!$N:$N,0),MATCH(AH$1,Dados!$1:$1,0))</f>
        <v>0</v>
      </c>
      <c r="AI238" s="43">
        <f t="array" ref="AI238">INDEX(Dados!$1:$350,MATCH($B238,Dados!$N:$N,0),MATCH(AI$1,Dados!$1:$1,0))</f>
        <v>2</v>
      </c>
      <c r="AJ238" s="43">
        <f t="array" ref="AJ238">INDEX(Dados!$1:$350,MATCH($B238,Dados!$N:$N,0),MATCH(AJ$1,Dados!$1:$1,0))</f>
        <v>0</v>
      </c>
      <c r="AK238" s="43">
        <f t="array" ref="AK238">INDEX(Dados!$1:$350,MATCH($B238,Dados!$N:$N,0),MATCH(AK$1,Dados!$1:$1,0))</f>
        <v>2</v>
      </c>
      <c r="AL238" s="3">
        <v>0.0</v>
      </c>
      <c r="AM238" s="3">
        <v>2.0</v>
      </c>
      <c r="AN238" s="43">
        <f t="array" ref="AN238">INDEX(Dados!$1:$350,MATCH($B238,Dados!$N:$N,0),MATCH(AN$1,Dados!$1:$1,0))</f>
        <v>0</v>
      </c>
      <c r="AO238" s="43">
        <f t="array" ref="AO238">INDEX(Dados!$1:$350,MATCH($B238,Dados!$N:$N,0),MATCH(AO$1,Dados!$1:$1,0))</f>
        <v>2</v>
      </c>
      <c r="AP238" s="43">
        <f t="array" ref="AP238">INDEX(Dados!$1:$350,MATCH($B238,Dados!$N:$N,0),MATCH(AP$1,Dados!$1:$1,0))</f>
        <v>100</v>
      </c>
      <c r="AQ238" s="43">
        <f t="array" ref="AQ238">INDEX(Dados!$1:$350,MATCH($B238,Dados!$N:$N,0),MATCH(AQ$1,Dados!$1:$1,0))</f>
        <v>2</v>
      </c>
      <c r="AR238" s="43">
        <f t="array" ref="AR238">INDEX(Dados!$1:$350,MATCH($B238,Dados!$N:$N,0),MATCH(AR$1,Dados!$1:$1,0))</f>
        <v>0</v>
      </c>
      <c r="AS238" s="3">
        <v>2.0</v>
      </c>
      <c r="AT238" s="43">
        <f t="array" ref="AT238">INDEX(Dados!$1:$350,MATCH($B238,Dados!$N:$N,0),MATCH(AT$1,Dados!$1:$1,0))</f>
        <v>0</v>
      </c>
      <c r="AU238" s="43">
        <f t="array" ref="AU238">INDEX(Dados!$1:$350,MATCH($B238,Dados!$N:$N,0),MATCH(AU$1,Dados!$1:$1,0))</f>
        <v>2</v>
      </c>
      <c r="AV238" s="43">
        <f t="array" ref="AV238">INDEX(Dados!$1:$350,MATCH($B238,Dados!$N:$N,0),MATCH(AV$1,Dados!$1:$1,0))</f>
        <v>0</v>
      </c>
      <c r="AW238" s="43">
        <f t="array" ref="AW238">INDEX(Dados!$1:$350,MATCH($B238,Dados!$N:$N,0),MATCH(AW$1,Dados!$1:$1,0))</f>
        <v>2</v>
      </c>
      <c r="AX238" s="43">
        <f t="array" ref="AX238">INDEX(Dados!$1:$350,MATCH($B238,Dados!$N:$N,0),MATCH(AX$1,Dados!$1:$1,0))</f>
        <v>0</v>
      </c>
      <c r="AY238" s="43">
        <f t="array" ref="AY238">INDEX(Dados!$1:$350,MATCH($B238,Dados!$N:$N,0),MATCH(AY$1,Dados!$1:$1,0))</f>
        <v>2</v>
      </c>
      <c r="AZ238" s="43">
        <f t="array" ref="AZ238">INDEX(Dados!$1:$350,MATCH($B238,Dados!$N:$N,0),MATCH(AZ$1,Dados!$1:$1,0))</f>
        <v>220</v>
      </c>
      <c r="BA238" s="43">
        <f t="array" ref="BA238">INDEX(Dados!$1:$350,MATCH($B238,Dados!$N:$N,0),MATCH(BA$1,Dados!$1:$1,0))</f>
        <v>2</v>
      </c>
      <c r="BB238" s="43">
        <f t="array" ref="BB238">INDEX(Dados!$1:$350,MATCH($B238,Dados!$N:$N,0),MATCH(BB$1,Dados!$1:$1,0))</f>
        <v>5</v>
      </c>
      <c r="BC238" s="43">
        <f t="array" ref="BC238">INDEX(Dados!$1:$350,MATCH($B238,Dados!$N:$N,0),MATCH(BC$1,Dados!$1:$1,0))</f>
        <v>5</v>
      </c>
      <c r="BD238" s="43">
        <f t="array" ref="BD238">INDEX(Dados!$1:$350,MATCH($B238,Dados!$N:$N,0),MATCH(BD$1,Dados!$1:$1,0))</f>
        <v>2</v>
      </c>
      <c r="BE238" s="43">
        <f t="array" ref="BE238">INDEX(Dados!$1:$350,MATCH($B238,Dados!$N:$N,0),MATCH(BE$1,Dados!$1:$1,0))</f>
        <v>0</v>
      </c>
      <c r="BF238" s="43">
        <f t="array" ref="BF238">INDEX(Dados!$1:$350,MATCH($B238,Dados!$N:$N,0),MATCH(BF$1,Dados!$1:$1,0))</f>
        <v>1</v>
      </c>
      <c r="BG238" s="43">
        <f t="array" ref="BG238">INDEX(Dados!$1:$350,MATCH($B238,Dados!$N:$N,0),MATCH(BG$1,Dados!$1:$1,0))</f>
        <v>0</v>
      </c>
      <c r="BH238" s="43">
        <f t="array" ref="BH238">INDEX(Dados!$1:$350,MATCH($B238,Dados!$N:$N,0),MATCH(BH$1,Dados!$1:$1,0))</f>
        <v>1</v>
      </c>
      <c r="BI238" s="43">
        <f t="array" ref="BI238">INDEX(Dados!$1:$350,MATCH($B238,Dados!$N:$N,0),MATCH(BI$1,Dados!$1:$1,0))</f>
        <v>1</v>
      </c>
    </row>
    <row r="239">
      <c r="A239" s="3">
        <v>5.5959754827E10</v>
      </c>
      <c r="B239" s="3" t="s">
        <v>360</v>
      </c>
      <c r="C239" s="3" t="s">
        <v>359</v>
      </c>
      <c r="D239" s="43">
        <f t="array" ref="D239">INDEX(Dados!$1:$350,MATCH($B239,Dados!$N:$N,0),MATCH(D$1,Dados!$1:$1,0))</f>
        <v>18</v>
      </c>
      <c r="E239" s="44" t="s">
        <v>2562</v>
      </c>
      <c r="F239" s="43" t="s">
        <v>92</v>
      </c>
      <c r="G239" s="43">
        <f t="array" ref="G239">INDEX(Dados!$1:$350,MATCH($B239,Dados!$N:$N,0),MATCH(G$1,Dados!$1:$1,0))</f>
        <v>2021</v>
      </c>
      <c r="H239" s="43">
        <f t="array" ref="H239">INDEX(Dados!$1:$350,MATCH($B239,Dados!$N:$N,0),MATCH(H$1,Dados!$1:$1,0))</f>
        <v>2</v>
      </c>
      <c r="I239" s="43">
        <f t="array" ref="I239">INDEX(Dados!$1:$350,MATCH($B239,Dados!$N:$N,0),MATCH(I$1,Dados!$1:$1,0))</f>
        <v>4</v>
      </c>
      <c r="J239" s="43">
        <f t="array" ref="J239">INDEX(Dados!$1:$350,MATCH($B239,Dados!$N:$N,0),MATCH(J$1,Dados!$1:$1,0))</f>
        <v>0</v>
      </c>
      <c r="K239" s="43">
        <f t="array" ref="K239">INDEX(Dados!$1:$350,MATCH($B239,Dados!$N:$N,0),MATCH(K$1,Dados!$1:$1,0))</f>
        <v>2</v>
      </c>
      <c r="L239" s="43">
        <f t="array" ref="L239">INDEX(Dados!$1:$350,MATCH($B239,Dados!$N:$N,0),MATCH(L$1,Dados!$1:$1,0))</f>
        <v>0</v>
      </c>
      <c r="M239" s="43">
        <f t="array" ref="M239">INDEX(Dados!$1:$350,MATCH($B239,Dados!$N:$N,0),MATCH(M$1,Dados!$1:$1,0))</f>
        <v>2</v>
      </c>
      <c r="N239" s="43">
        <f t="array" ref="N239">INDEX(Dados!$1:$350,MATCH($B239,Dados!$N:$N,0),MATCH(N$1,Dados!$1:$1,0))</f>
        <v>2000</v>
      </c>
      <c r="O239" s="43">
        <f t="array" ref="O239">INDEX(Dados!$1:$350,MATCH($B239,Dados!$N:$N,0),MATCH(O$1,Dados!$1:$1,0))</f>
        <v>2</v>
      </c>
      <c r="P239" s="43">
        <f t="array" ref="P239">INDEX(Dados!$1:$350,MATCH($B239,Dados!$N:$N,0),MATCH(P$1,Dados!$1:$1,0))</f>
        <v>800</v>
      </c>
      <c r="Q239" s="43">
        <f t="array" ref="Q239">INDEX(Dados!$1:$350,MATCH($B239,Dados!$N:$N,0),MATCH(Q$1,Dados!$1:$1,0))</f>
        <v>2</v>
      </c>
      <c r="R239" s="43">
        <f t="array" ref="R239">INDEX(Dados!$1:$350,MATCH($B239,Dados!$N:$N,0),MATCH(R$1,Dados!$1:$1,0))</f>
        <v>0</v>
      </c>
      <c r="S239" s="43">
        <f t="array" ref="S239">INDEX(Dados!$1:$350,MATCH($B239,Dados!$N:$N,0),MATCH(S$1,Dados!$1:$1,0))</f>
        <v>2</v>
      </c>
      <c r="T239" s="43">
        <f t="array" ref="T239">INDEX(Dados!$1:$350,MATCH($B239,Dados!$N:$N,0),MATCH(T$1,Dados!$1:$1,0))</f>
        <v>0</v>
      </c>
      <c r="U239" s="43">
        <f t="array" ref="U239">INDEX(Dados!$1:$350,MATCH($B239,Dados!$N:$N,0),MATCH(U$1,Dados!$1:$1,0))</f>
        <v>2</v>
      </c>
      <c r="V239" s="43">
        <f t="array" ref="V239">INDEX(Dados!$1:$350,MATCH($B239,Dados!$N:$N,0),MATCH(V$1,Dados!$1:$1,0))</f>
        <v>0</v>
      </c>
      <c r="W239" s="43">
        <f t="array" ref="W239">INDEX(Dados!$1:$350,MATCH($B239,Dados!$N:$N,0),MATCH(W$1,Dados!$1:$1,0))</f>
        <v>2</v>
      </c>
      <c r="X239" s="43">
        <f t="array" ref="X239">INDEX(Dados!$1:$350,MATCH($B239,Dados!$N:$N,0),MATCH(X$1,Dados!$1:$1,0))</f>
        <v>1</v>
      </c>
      <c r="Y239" s="43">
        <f t="array" ref="Y239">INDEX(Dados!$1:$350,MATCH($B239,Dados!$N:$N,0),MATCH(Y$1,Dados!$1:$1,0))</f>
        <v>2</v>
      </c>
      <c r="Z239" s="43">
        <f t="array" ref="Z239">INDEX(Dados!$1:$350,MATCH($B239,Dados!$N:$N,0),MATCH(Z$1,Dados!$1:$1,0))</f>
        <v>0</v>
      </c>
      <c r="AA239" s="43">
        <f t="array" ref="AA239">INDEX(Dados!$1:$350,MATCH($B239,Dados!$N:$N,0),MATCH(AA$1,Dados!$1:$1,0))</f>
        <v>2</v>
      </c>
      <c r="AB239" s="45">
        <v>0.0</v>
      </c>
      <c r="AC239" s="45">
        <v>2.0</v>
      </c>
      <c r="AD239" s="43">
        <f t="array" ref="AD239">INDEX(Dados!$1:$350,MATCH($B239,Dados!$N:$N,0),MATCH(AD$1,Dados!$1:$1,0))</f>
        <v>132</v>
      </c>
      <c r="AE239" s="43">
        <f t="array" ref="AE239">INDEX(Dados!$1:$350,MATCH($B239,Dados!$N:$N,0),MATCH(AE$1,Dados!$1:$1,0))</f>
        <v>2</v>
      </c>
      <c r="AF239" s="43">
        <f t="array" ref="AF239">INDEX(Dados!$1:$350,MATCH($B239,Dados!$N:$N,0),MATCH(AF$1,Dados!$1:$1,0))</f>
        <v>254</v>
      </c>
      <c r="AG239" s="43">
        <f t="array" ref="AG239">INDEX(Dados!$1:$350,MATCH($B239,Dados!$N:$N,0),MATCH(AG$1,Dados!$1:$1,0))</f>
        <v>2</v>
      </c>
      <c r="AH239" s="43">
        <f t="array" ref="AH239">INDEX(Dados!$1:$350,MATCH($B239,Dados!$N:$N,0),MATCH(AH$1,Dados!$1:$1,0))</f>
        <v>822</v>
      </c>
      <c r="AI239" s="43">
        <f t="array" ref="AI239">INDEX(Dados!$1:$350,MATCH($B239,Dados!$N:$N,0),MATCH(AI$1,Dados!$1:$1,0))</f>
        <v>2</v>
      </c>
      <c r="AJ239" s="43">
        <f t="array" ref="AJ239">INDEX(Dados!$1:$350,MATCH($B239,Dados!$N:$N,0),MATCH(AJ$1,Dados!$1:$1,0))</f>
        <v>1156</v>
      </c>
      <c r="AK239" s="43">
        <f t="array" ref="AK239">INDEX(Dados!$1:$350,MATCH($B239,Dados!$N:$N,0),MATCH(AK$1,Dados!$1:$1,0))</f>
        <v>2</v>
      </c>
      <c r="AL239" s="3">
        <v>0.0</v>
      </c>
      <c r="AM239" s="3">
        <v>2.0</v>
      </c>
      <c r="AN239" s="43">
        <f t="array" ref="AN239">INDEX(Dados!$1:$350,MATCH($B239,Dados!$N:$N,0),MATCH(AN$1,Dados!$1:$1,0))</f>
        <v>0</v>
      </c>
      <c r="AO239" s="43">
        <f t="array" ref="AO239">INDEX(Dados!$1:$350,MATCH($B239,Dados!$N:$N,0),MATCH(AO$1,Dados!$1:$1,0))</f>
        <v>2</v>
      </c>
      <c r="AP239" s="43">
        <f t="array" ref="AP239">INDEX(Dados!$1:$350,MATCH($B239,Dados!$N:$N,0),MATCH(AP$1,Dados!$1:$1,0))</f>
        <v>110</v>
      </c>
      <c r="AQ239" s="43">
        <f t="array" ref="AQ239">INDEX(Dados!$1:$350,MATCH($B239,Dados!$N:$N,0),MATCH(AQ$1,Dados!$1:$1,0))</f>
        <v>2</v>
      </c>
      <c r="AR239" s="43">
        <f t="array" ref="AR239">INDEX(Dados!$1:$350,MATCH($B239,Dados!$N:$N,0),MATCH(AR$1,Dados!$1:$1,0))</f>
        <v>300</v>
      </c>
      <c r="AS239" s="3">
        <v>2.0</v>
      </c>
      <c r="AT239" s="43">
        <f t="array" ref="AT239">INDEX(Dados!$1:$350,MATCH($B239,Dados!$N:$N,0),MATCH(AT$1,Dados!$1:$1,0))</f>
        <v>0</v>
      </c>
      <c r="AU239" s="43">
        <f t="array" ref="AU239">INDEX(Dados!$1:$350,MATCH($B239,Dados!$N:$N,0),MATCH(AU$1,Dados!$1:$1,0))</f>
        <v>2</v>
      </c>
      <c r="AV239" s="43">
        <f t="array" ref="AV239">INDEX(Dados!$1:$350,MATCH($B239,Dados!$N:$N,0),MATCH(AV$1,Dados!$1:$1,0))</f>
        <v>524</v>
      </c>
      <c r="AW239" s="43">
        <f t="array" ref="AW239">INDEX(Dados!$1:$350,MATCH($B239,Dados!$N:$N,0),MATCH(AW$1,Dados!$1:$1,0))</f>
        <v>2</v>
      </c>
      <c r="AX239" s="43">
        <f t="array" ref="AX239">INDEX(Dados!$1:$350,MATCH($B239,Dados!$N:$N,0),MATCH(AX$1,Dados!$1:$1,0))</f>
        <v>0</v>
      </c>
      <c r="AY239" s="43">
        <f t="array" ref="AY239">INDEX(Dados!$1:$350,MATCH($B239,Dados!$N:$N,0),MATCH(AY$1,Dados!$1:$1,0))</f>
        <v>2</v>
      </c>
      <c r="AZ239" s="43">
        <f t="array" ref="AZ239">INDEX(Dados!$1:$350,MATCH($B239,Dados!$N:$N,0),MATCH(AZ$1,Dados!$1:$1,0))</f>
        <v>470</v>
      </c>
      <c r="BA239" s="43">
        <f t="array" ref="BA239">INDEX(Dados!$1:$350,MATCH($B239,Dados!$N:$N,0),MATCH(BA$1,Dados!$1:$1,0))</f>
        <v>0</v>
      </c>
      <c r="BB239" s="43">
        <f t="array" ref="BB239">INDEX(Dados!$1:$350,MATCH($B239,Dados!$N:$N,0),MATCH(BB$1,Dados!$1:$1,0))</f>
        <v>2</v>
      </c>
      <c r="BC239" s="43">
        <f t="array" ref="BC239">INDEX(Dados!$1:$350,MATCH($B239,Dados!$N:$N,0),MATCH(BC$1,Dados!$1:$1,0))</f>
        <v>3</v>
      </c>
      <c r="BD239" s="43">
        <f t="array" ref="BD239">INDEX(Dados!$1:$350,MATCH($B239,Dados!$N:$N,0),MATCH(BD$1,Dados!$1:$1,0))</f>
        <v>1</v>
      </c>
      <c r="BE239" s="43">
        <f t="array" ref="BE239">INDEX(Dados!$1:$350,MATCH($B239,Dados!$N:$N,0),MATCH(BE$1,Dados!$1:$1,0))</f>
        <v>0</v>
      </c>
      <c r="BF239" s="43">
        <f t="array" ref="BF239">INDEX(Dados!$1:$350,MATCH($B239,Dados!$N:$N,0),MATCH(BF$1,Dados!$1:$1,0))</f>
        <v>1</v>
      </c>
      <c r="BG239" s="43">
        <f t="array" ref="BG239">INDEX(Dados!$1:$350,MATCH($B239,Dados!$N:$N,0),MATCH(BG$1,Dados!$1:$1,0))</f>
        <v>0</v>
      </c>
      <c r="BH239" s="43">
        <f t="array" ref="BH239">INDEX(Dados!$1:$350,MATCH($B239,Dados!$N:$N,0),MATCH(BH$1,Dados!$1:$1,0))</f>
        <v>2</v>
      </c>
      <c r="BI239" s="43">
        <f t="array" ref="BI239">INDEX(Dados!$1:$350,MATCH($B239,Dados!$N:$N,0),MATCH(BI$1,Dados!$1:$1,0))</f>
        <v>2</v>
      </c>
    </row>
    <row r="240">
      <c r="A240" s="3">
        <v>4.0708114865E10</v>
      </c>
      <c r="B240" s="3" t="s">
        <v>835</v>
      </c>
      <c r="C240" s="3" t="s">
        <v>834</v>
      </c>
      <c r="D240" s="43">
        <f t="array" ref="D240">INDEX(Dados!$1:$350,MATCH($B240,Dados!$N:$N,0),MATCH(D$1,Dados!$1:$1,0))</f>
        <v>18</v>
      </c>
      <c r="E240" s="44" t="s">
        <v>2562</v>
      </c>
      <c r="F240" s="43" t="s">
        <v>92</v>
      </c>
      <c r="G240" s="43">
        <f t="array" ref="G240">INDEX(Dados!$1:$350,MATCH($B240,Dados!$N:$N,0),MATCH(G$1,Dados!$1:$1,0))</f>
        <v>2022</v>
      </c>
      <c r="H240" s="43">
        <f t="array" ref="H240">INDEX(Dados!$1:$350,MATCH($B240,Dados!$N:$N,0),MATCH(H$1,Dados!$1:$1,0))</f>
        <v>2</v>
      </c>
      <c r="I240" s="43">
        <f t="array" ref="I240">INDEX(Dados!$1:$350,MATCH($B240,Dados!$N:$N,0),MATCH(I$1,Dados!$1:$1,0))</f>
        <v>4</v>
      </c>
      <c r="J240" s="43">
        <f t="array" ref="J240">INDEX(Dados!$1:$350,MATCH($B240,Dados!$N:$N,0),MATCH(J$1,Dados!$1:$1,0))</f>
        <v>2000</v>
      </c>
      <c r="K240" s="43">
        <f t="array" ref="K240">INDEX(Dados!$1:$350,MATCH($B240,Dados!$N:$N,0),MATCH(K$1,Dados!$1:$1,0))</f>
        <v>2</v>
      </c>
      <c r="L240" s="43">
        <f t="array" ref="L240">INDEX(Dados!$1:$350,MATCH($B240,Dados!$N:$N,0),MATCH(L$1,Dados!$1:$1,0))</f>
        <v>0</v>
      </c>
      <c r="M240" s="43">
        <f t="array" ref="M240">INDEX(Dados!$1:$350,MATCH($B240,Dados!$N:$N,0),MATCH(M$1,Dados!$1:$1,0))</f>
        <v>2</v>
      </c>
      <c r="N240" s="43">
        <f t="array" ref="N240">INDEX(Dados!$1:$350,MATCH($B240,Dados!$N:$N,0),MATCH(N$1,Dados!$1:$1,0))</f>
        <v>1302</v>
      </c>
      <c r="O240" s="43">
        <f t="array" ref="O240">INDEX(Dados!$1:$350,MATCH($B240,Dados!$N:$N,0),MATCH(O$1,Dados!$1:$1,0))</f>
        <v>2</v>
      </c>
      <c r="P240" s="43">
        <f t="array" ref="P240">INDEX(Dados!$1:$350,MATCH($B240,Dados!$N:$N,0),MATCH(P$1,Dados!$1:$1,0))</f>
        <v>0</v>
      </c>
      <c r="Q240" s="43">
        <f t="array" ref="Q240">INDEX(Dados!$1:$350,MATCH($B240,Dados!$N:$N,0),MATCH(Q$1,Dados!$1:$1,0))</f>
        <v>2</v>
      </c>
      <c r="R240" s="43">
        <f t="array" ref="R240">INDEX(Dados!$1:$350,MATCH($B240,Dados!$N:$N,0),MATCH(R$1,Dados!$1:$1,0))</f>
        <v>0</v>
      </c>
      <c r="S240" s="43">
        <f t="array" ref="S240">INDEX(Dados!$1:$350,MATCH($B240,Dados!$N:$N,0),MATCH(S$1,Dados!$1:$1,0))</f>
        <v>2</v>
      </c>
      <c r="T240" s="43">
        <f t="array" ref="T240">INDEX(Dados!$1:$350,MATCH($B240,Dados!$N:$N,0),MATCH(T$1,Dados!$1:$1,0))</f>
        <v>0</v>
      </c>
      <c r="U240" s="43">
        <f t="array" ref="U240">INDEX(Dados!$1:$350,MATCH($B240,Dados!$N:$N,0),MATCH(U$1,Dados!$1:$1,0))</f>
        <v>2</v>
      </c>
      <c r="V240" s="43">
        <f t="array" ref="V240">INDEX(Dados!$1:$350,MATCH($B240,Dados!$N:$N,0),MATCH(V$1,Dados!$1:$1,0))</f>
        <v>0</v>
      </c>
      <c r="W240" s="43">
        <f t="array" ref="W240">INDEX(Dados!$1:$350,MATCH($B240,Dados!$N:$N,0),MATCH(W$1,Dados!$1:$1,0))</f>
        <v>2</v>
      </c>
      <c r="X240" s="43">
        <f t="array" ref="X240">INDEX(Dados!$1:$350,MATCH($B240,Dados!$N:$N,0),MATCH(X$1,Dados!$1:$1,0))</f>
        <v>2</v>
      </c>
      <c r="Y240" s="43">
        <f t="array" ref="Y240">INDEX(Dados!$1:$350,MATCH($B240,Dados!$N:$N,0),MATCH(Y$1,Dados!$1:$1,0))</f>
        <v>2</v>
      </c>
      <c r="Z240" s="43">
        <f t="array" ref="Z240">INDEX(Dados!$1:$350,MATCH($B240,Dados!$N:$N,0),MATCH(Z$1,Dados!$1:$1,0))</f>
        <v>0</v>
      </c>
      <c r="AA240" s="43">
        <f t="array" ref="AA240">INDEX(Dados!$1:$350,MATCH($B240,Dados!$N:$N,0),MATCH(AA$1,Dados!$1:$1,0))</f>
        <v>2</v>
      </c>
      <c r="AB240" s="45">
        <v>0.0</v>
      </c>
      <c r="AC240" s="45">
        <v>2.0</v>
      </c>
      <c r="AD240" s="43">
        <f t="array" ref="AD240">INDEX(Dados!$1:$350,MATCH($B240,Dados!$N:$N,0),MATCH(AD$1,Dados!$1:$1,0))</f>
        <v>257</v>
      </c>
      <c r="AE240" s="43">
        <f t="array" ref="AE240">INDEX(Dados!$1:$350,MATCH($B240,Dados!$N:$N,0),MATCH(AE$1,Dados!$1:$1,0))</f>
        <v>2</v>
      </c>
      <c r="AF240" s="43">
        <f t="array" ref="AF240">INDEX(Dados!$1:$350,MATCH($B240,Dados!$N:$N,0),MATCH(AF$1,Dados!$1:$1,0))</f>
        <v>121</v>
      </c>
      <c r="AG240" s="43">
        <f t="array" ref="AG240">INDEX(Dados!$1:$350,MATCH($B240,Dados!$N:$N,0),MATCH(AG$1,Dados!$1:$1,0))</f>
        <v>2</v>
      </c>
      <c r="AH240" s="43">
        <f t="array" ref="AH240">INDEX(Dados!$1:$350,MATCH($B240,Dados!$N:$N,0),MATCH(AH$1,Dados!$1:$1,0))</f>
        <v>0</v>
      </c>
      <c r="AI240" s="43">
        <f t="array" ref="AI240">INDEX(Dados!$1:$350,MATCH($B240,Dados!$N:$N,0),MATCH(AI$1,Dados!$1:$1,0))</f>
        <v>2</v>
      </c>
      <c r="AJ240" s="43">
        <f t="array" ref="AJ240">INDEX(Dados!$1:$350,MATCH($B240,Dados!$N:$N,0),MATCH(AJ$1,Dados!$1:$1,0))</f>
        <v>346</v>
      </c>
      <c r="AK240" s="43">
        <f t="array" ref="AK240">INDEX(Dados!$1:$350,MATCH($B240,Dados!$N:$N,0),MATCH(AK$1,Dados!$1:$1,0))</f>
        <v>2</v>
      </c>
      <c r="AL240" s="3">
        <v>0.0</v>
      </c>
      <c r="AM240" s="3">
        <v>2.0</v>
      </c>
      <c r="AN240" s="43">
        <f t="array" ref="AN240">INDEX(Dados!$1:$350,MATCH($B240,Dados!$N:$N,0),MATCH(AN$1,Dados!$1:$1,0))</f>
        <v>120</v>
      </c>
      <c r="AO240" s="43">
        <f t="array" ref="AO240">INDEX(Dados!$1:$350,MATCH($B240,Dados!$N:$N,0),MATCH(AO$1,Dados!$1:$1,0))</f>
        <v>0</v>
      </c>
      <c r="AP240" s="43">
        <f t="array" ref="AP240">INDEX(Dados!$1:$350,MATCH($B240,Dados!$N:$N,0),MATCH(AP$1,Dados!$1:$1,0))</f>
        <v>132</v>
      </c>
      <c r="AQ240" s="43">
        <f t="array" ref="AQ240">INDEX(Dados!$1:$350,MATCH($B240,Dados!$N:$N,0),MATCH(AQ$1,Dados!$1:$1,0))</f>
        <v>2</v>
      </c>
      <c r="AR240" s="43">
        <f t="array" ref="AR240">INDEX(Dados!$1:$350,MATCH($B240,Dados!$N:$N,0),MATCH(AR$1,Dados!$1:$1,0))</f>
        <v>120</v>
      </c>
      <c r="AS240" s="3">
        <v>2.0</v>
      </c>
      <c r="AT240" s="43">
        <f t="array" ref="AT240">INDEX(Dados!$1:$350,MATCH($B240,Dados!$N:$N,0),MATCH(AT$1,Dados!$1:$1,0))</f>
        <v>0</v>
      </c>
      <c r="AU240" s="43">
        <f t="array" ref="AU240">INDEX(Dados!$1:$350,MATCH($B240,Dados!$N:$N,0),MATCH(AU$1,Dados!$1:$1,0))</f>
        <v>2</v>
      </c>
      <c r="AV240" s="43">
        <f t="array" ref="AV240">INDEX(Dados!$1:$350,MATCH($B240,Dados!$N:$N,0),MATCH(AV$1,Dados!$1:$1,0))</f>
        <v>620</v>
      </c>
      <c r="AW240" s="43">
        <f t="array" ref="AW240">INDEX(Dados!$1:$350,MATCH($B240,Dados!$N:$N,0),MATCH(AW$1,Dados!$1:$1,0))</f>
        <v>0</v>
      </c>
      <c r="AX240" s="43">
        <f t="array" ref="AX240">INDEX(Dados!$1:$350,MATCH($B240,Dados!$N:$N,0),MATCH(AX$1,Dados!$1:$1,0))</f>
        <v>21000</v>
      </c>
      <c r="AY240" s="43">
        <f t="array" ref="AY240">INDEX(Dados!$1:$350,MATCH($B240,Dados!$N:$N,0),MATCH(AY$1,Dados!$1:$1,0))</f>
        <v>2</v>
      </c>
      <c r="AZ240" s="43">
        <f t="array" ref="AZ240">INDEX(Dados!$1:$350,MATCH($B240,Dados!$N:$N,0),MATCH(AZ$1,Dados!$1:$1,0))</f>
        <v>122</v>
      </c>
      <c r="BA240" s="43">
        <f t="array" ref="BA240">INDEX(Dados!$1:$350,MATCH($B240,Dados!$N:$N,0),MATCH(BA$1,Dados!$1:$1,0))</f>
        <v>2</v>
      </c>
      <c r="BB240" s="43">
        <f t="array" ref="BB240">INDEX(Dados!$1:$350,MATCH($B240,Dados!$N:$N,0),MATCH(BB$1,Dados!$1:$1,0))</f>
        <v>1</v>
      </c>
      <c r="BC240" s="43">
        <f t="array" ref="BC240">INDEX(Dados!$1:$350,MATCH($B240,Dados!$N:$N,0),MATCH(BC$1,Dados!$1:$1,0))</f>
        <v>5</v>
      </c>
      <c r="BD240" s="43">
        <f t="array" ref="BD240">INDEX(Dados!$1:$350,MATCH($B240,Dados!$N:$N,0),MATCH(BD$1,Dados!$1:$1,0))</f>
        <v>1</v>
      </c>
      <c r="BE240" s="43">
        <f t="array" ref="BE240">INDEX(Dados!$1:$350,MATCH($B240,Dados!$N:$N,0),MATCH(BE$1,Dados!$1:$1,0))</f>
        <v>1</v>
      </c>
      <c r="BF240" s="43">
        <f t="array" ref="BF240">INDEX(Dados!$1:$350,MATCH($B240,Dados!$N:$N,0),MATCH(BF$1,Dados!$1:$1,0))</f>
        <v>0</v>
      </c>
      <c r="BG240" s="43">
        <f t="array" ref="BG240">INDEX(Dados!$1:$350,MATCH($B240,Dados!$N:$N,0),MATCH(BG$1,Dados!$1:$1,0))</f>
        <v>0</v>
      </c>
      <c r="BH240" s="43">
        <f t="array" ref="BH240">INDEX(Dados!$1:$350,MATCH($B240,Dados!$N:$N,0),MATCH(BH$1,Dados!$1:$1,0))</f>
        <v>1</v>
      </c>
      <c r="BI240" s="43">
        <f t="array" ref="BI240">INDEX(Dados!$1:$350,MATCH($B240,Dados!$N:$N,0),MATCH(BI$1,Dados!$1:$1,0))</f>
        <v>1</v>
      </c>
    </row>
    <row r="241">
      <c r="A241" s="3">
        <v>4.3230534875E10</v>
      </c>
      <c r="B241" s="3" t="s">
        <v>2309</v>
      </c>
      <c r="C241" s="3" t="s">
        <v>2308</v>
      </c>
      <c r="D241" s="43">
        <f t="array" ref="D241">INDEX(Dados!$1:$350,MATCH($B241,Dados!$N:$N,0),MATCH(D$1,Dados!$1:$1,0))</f>
        <v>17</v>
      </c>
      <c r="E241" s="44" t="s">
        <v>2562</v>
      </c>
      <c r="F241" s="43" t="s">
        <v>92</v>
      </c>
      <c r="G241" s="43">
        <f t="array" ref="G241">INDEX(Dados!$1:$350,MATCH($B241,Dados!$N:$N,0),MATCH(G$1,Dados!$1:$1,0))</f>
        <v>2020</v>
      </c>
      <c r="H241" s="43">
        <f t="array" ref="H241">INDEX(Dados!$1:$350,MATCH($B241,Dados!$N:$N,0),MATCH(H$1,Dados!$1:$1,0))</f>
        <v>4</v>
      </c>
      <c r="I241" s="43">
        <f t="array" ref="I241">INDEX(Dados!$1:$350,MATCH($B241,Dados!$N:$N,0),MATCH(I$1,Dados!$1:$1,0))</f>
        <v>8</v>
      </c>
      <c r="J241" s="43">
        <f t="array" ref="J241">INDEX(Dados!$1:$350,MATCH($B241,Dados!$N:$N,0),MATCH(J$1,Dados!$1:$1,0))</f>
        <v>0</v>
      </c>
      <c r="K241" s="43">
        <f t="array" ref="K241">INDEX(Dados!$1:$350,MATCH($B241,Dados!$N:$N,0),MATCH(K$1,Dados!$1:$1,0))</f>
        <v>2</v>
      </c>
      <c r="L241" s="43">
        <f t="array" ref="L241">INDEX(Dados!$1:$350,MATCH($B241,Dados!$N:$N,0),MATCH(L$1,Dados!$1:$1,0))</f>
        <v>3000</v>
      </c>
      <c r="M241" s="43">
        <f t="array" ref="M241">INDEX(Dados!$1:$350,MATCH($B241,Dados!$N:$N,0),MATCH(M$1,Dados!$1:$1,0))</f>
        <v>0</v>
      </c>
      <c r="N241" s="43">
        <f t="array" ref="N241">INDEX(Dados!$1:$350,MATCH($B241,Dados!$N:$N,0),MATCH(N$1,Dados!$1:$1,0))</f>
        <v>0</v>
      </c>
      <c r="O241" s="43">
        <f t="array" ref="O241">INDEX(Dados!$1:$350,MATCH($B241,Dados!$N:$N,0),MATCH(O$1,Dados!$1:$1,0))</f>
        <v>2</v>
      </c>
      <c r="P241" s="43">
        <f t="array" ref="P241">INDEX(Dados!$1:$350,MATCH($B241,Dados!$N:$N,0),MATCH(P$1,Dados!$1:$1,0))</f>
        <v>0</v>
      </c>
      <c r="Q241" s="43">
        <f t="array" ref="Q241">INDEX(Dados!$1:$350,MATCH($B241,Dados!$N:$N,0),MATCH(Q$1,Dados!$1:$1,0))</f>
        <v>2</v>
      </c>
      <c r="R241" s="43">
        <f t="array" ref="R241">INDEX(Dados!$1:$350,MATCH($B241,Dados!$N:$N,0),MATCH(R$1,Dados!$1:$1,0))</f>
        <v>0</v>
      </c>
      <c r="S241" s="43">
        <f t="array" ref="S241">INDEX(Dados!$1:$350,MATCH($B241,Dados!$N:$N,0),MATCH(S$1,Dados!$1:$1,0))</f>
        <v>2</v>
      </c>
      <c r="T241" s="43">
        <f t="array" ref="T241">INDEX(Dados!$1:$350,MATCH($B241,Dados!$N:$N,0),MATCH(T$1,Dados!$1:$1,0))</f>
        <v>0</v>
      </c>
      <c r="U241" s="43">
        <f t="array" ref="U241">INDEX(Dados!$1:$350,MATCH($B241,Dados!$N:$N,0),MATCH(U$1,Dados!$1:$1,0))</f>
        <v>2</v>
      </c>
      <c r="V241" s="43">
        <f t="array" ref="V241">INDEX(Dados!$1:$350,MATCH($B241,Dados!$N:$N,0),MATCH(V$1,Dados!$1:$1,0))</f>
        <v>0</v>
      </c>
      <c r="W241" s="43">
        <f t="array" ref="W241">INDEX(Dados!$1:$350,MATCH($B241,Dados!$N:$N,0),MATCH(W$1,Dados!$1:$1,0))</f>
        <v>2</v>
      </c>
      <c r="X241" s="43">
        <f t="array" ref="X241">INDEX(Dados!$1:$350,MATCH($B241,Dados!$N:$N,0),MATCH(X$1,Dados!$1:$1,0))</f>
        <v>1</v>
      </c>
      <c r="Y241" s="43">
        <f t="array" ref="Y241">INDEX(Dados!$1:$350,MATCH($B241,Dados!$N:$N,0),MATCH(Y$1,Dados!$1:$1,0))</f>
        <v>2</v>
      </c>
      <c r="Z241" s="43">
        <f t="array" ref="Z241">INDEX(Dados!$1:$350,MATCH($B241,Dados!$N:$N,0),MATCH(Z$1,Dados!$1:$1,0))</f>
        <v>0</v>
      </c>
      <c r="AA241" s="43">
        <f t="array" ref="AA241">INDEX(Dados!$1:$350,MATCH($B241,Dados!$N:$N,0),MATCH(AA$1,Dados!$1:$1,0))</f>
        <v>2</v>
      </c>
      <c r="AB241" s="45">
        <v>0.0</v>
      </c>
      <c r="AC241" s="45">
        <v>2.0</v>
      </c>
      <c r="AD241" s="43">
        <f t="array" ref="AD241">INDEX(Dados!$1:$350,MATCH($B241,Dados!$N:$N,0),MATCH(AD$1,Dados!$1:$1,0))</f>
        <v>131</v>
      </c>
      <c r="AE241" s="43">
        <f t="array" ref="AE241">INDEX(Dados!$1:$350,MATCH($B241,Dados!$N:$N,0),MATCH(AE$1,Dados!$1:$1,0))</f>
        <v>2</v>
      </c>
      <c r="AF241" s="43">
        <f t="array" ref="AF241">INDEX(Dados!$1:$350,MATCH($B241,Dados!$N:$N,0),MATCH(AF$1,Dados!$1:$1,0))</f>
        <v>77</v>
      </c>
      <c r="AG241" s="43">
        <f t="array" ref="AG241">INDEX(Dados!$1:$350,MATCH($B241,Dados!$N:$N,0),MATCH(AG$1,Dados!$1:$1,0))</f>
        <v>2</v>
      </c>
      <c r="AH241" s="43">
        <f t="array" ref="AH241">INDEX(Dados!$1:$350,MATCH($B241,Dados!$N:$N,0),MATCH(AH$1,Dados!$1:$1,0))</f>
        <v>0</v>
      </c>
      <c r="AI241" s="43">
        <f t="array" ref="AI241">INDEX(Dados!$1:$350,MATCH($B241,Dados!$N:$N,0),MATCH(AI$1,Dados!$1:$1,0))</f>
        <v>2</v>
      </c>
      <c r="AJ241" s="43">
        <f t="array" ref="AJ241">INDEX(Dados!$1:$350,MATCH($B241,Dados!$N:$N,0),MATCH(AJ$1,Dados!$1:$1,0))</f>
        <v>960</v>
      </c>
      <c r="AK241" s="43">
        <f t="array" ref="AK241">INDEX(Dados!$1:$350,MATCH($B241,Dados!$N:$N,0),MATCH(AK$1,Dados!$1:$1,0))</f>
        <v>2</v>
      </c>
      <c r="AL241" s="3">
        <v>0.0</v>
      </c>
      <c r="AM241" s="3">
        <v>2.0</v>
      </c>
      <c r="AN241" s="43">
        <f t="array" ref="AN241">INDEX(Dados!$1:$350,MATCH($B241,Dados!$N:$N,0),MATCH(AN$1,Dados!$1:$1,0))</f>
        <v>40</v>
      </c>
      <c r="AO241" s="43">
        <f t="array" ref="AO241">INDEX(Dados!$1:$350,MATCH($B241,Dados!$N:$N,0),MATCH(AO$1,Dados!$1:$1,0))</f>
        <v>2</v>
      </c>
      <c r="AP241" s="43">
        <f t="array" ref="AP241">INDEX(Dados!$1:$350,MATCH($B241,Dados!$N:$N,0),MATCH(AP$1,Dados!$1:$1,0))</f>
        <v>90</v>
      </c>
      <c r="AQ241" s="43">
        <f t="array" ref="AQ241">INDEX(Dados!$1:$350,MATCH($B241,Dados!$N:$N,0),MATCH(AQ$1,Dados!$1:$1,0))</f>
        <v>0</v>
      </c>
      <c r="AR241" s="43">
        <f t="array" ref="AR241">INDEX(Dados!$1:$350,MATCH($B241,Dados!$N:$N,0),MATCH(AR$1,Dados!$1:$1,0))</f>
        <v>200</v>
      </c>
      <c r="AS241" s="3">
        <v>2.0</v>
      </c>
      <c r="AT241" s="43">
        <f t="array" ref="AT241">INDEX(Dados!$1:$350,MATCH($B241,Dados!$N:$N,0),MATCH(AT$1,Dados!$1:$1,0))</f>
        <v>0</v>
      </c>
      <c r="AU241" s="43">
        <f t="array" ref="AU241">INDEX(Dados!$1:$350,MATCH($B241,Dados!$N:$N,0),MATCH(AU$1,Dados!$1:$1,0))</f>
        <v>2</v>
      </c>
      <c r="AV241" s="43">
        <f t="array" ref="AV241">INDEX(Dados!$1:$350,MATCH($B241,Dados!$N:$N,0),MATCH(AV$1,Dados!$1:$1,0))</f>
        <v>30</v>
      </c>
      <c r="AW241" s="43">
        <f t="array" ref="AW241">INDEX(Dados!$1:$350,MATCH($B241,Dados!$N:$N,0),MATCH(AW$1,Dados!$1:$1,0))</f>
        <v>2</v>
      </c>
      <c r="AX241" s="43">
        <f t="array" ref="AX241">INDEX(Dados!$1:$350,MATCH($B241,Dados!$N:$N,0),MATCH(AX$1,Dados!$1:$1,0))</f>
        <v>0</v>
      </c>
      <c r="AY241" s="43">
        <f t="array" ref="AY241">INDEX(Dados!$1:$350,MATCH($B241,Dados!$N:$N,0),MATCH(AY$1,Dados!$1:$1,0))</f>
        <v>2</v>
      </c>
      <c r="AZ241" s="43">
        <f t="array" ref="AZ241">INDEX(Dados!$1:$350,MATCH($B241,Dados!$N:$N,0),MATCH(AZ$1,Dados!$1:$1,0))</f>
        <v>105</v>
      </c>
      <c r="BA241" s="43">
        <f t="array" ref="BA241">INDEX(Dados!$1:$350,MATCH($B241,Dados!$N:$N,0),MATCH(BA$1,Dados!$1:$1,0))</f>
        <v>2</v>
      </c>
      <c r="BB241" s="43">
        <f t="array" ref="BB241">INDEX(Dados!$1:$350,MATCH($B241,Dados!$N:$N,0),MATCH(BB$1,Dados!$1:$1,0))</f>
        <v>5</v>
      </c>
      <c r="BC241" s="43">
        <f t="array" ref="BC241">INDEX(Dados!$1:$350,MATCH($B241,Dados!$N:$N,0),MATCH(BC$1,Dados!$1:$1,0))</f>
        <v>5</v>
      </c>
      <c r="BD241" s="43">
        <f t="array" ref="BD241">INDEX(Dados!$1:$350,MATCH($B241,Dados!$N:$N,0),MATCH(BD$1,Dados!$1:$1,0))</f>
        <v>1</v>
      </c>
      <c r="BE241" s="43">
        <f t="array" ref="BE241">INDEX(Dados!$1:$350,MATCH($B241,Dados!$N:$N,0),MATCH(BE$1,Dados!$1:$1,0))</f>
        <v>0</v>
      </c>
      <c r="BF241" s="43">
        <f t="array" ref="BF241">INDEX(Dados!$1:$350,MATCH($B241,Dados!$N:$N,0),MATCH(BF$1,Dados!$1:$1,0))</f>
        <v>1</v>
      </c>
      <c r="BG241" s="43">
        <f t="array" ref="BG241">INDEX(Dados!$1:$350,MATCH($B241,Dados!$N:$N,0),MATCH(BG$1,Dados!$1:$1,0))</f>
        <v>0</v>
      </c>
      <c r="BH241" s="43">
        <f t="array" ref="BH241">INDEX(Dados!$1:$350,MATCH($B241,Dados!$N:$N,0),MATCH(BH$1,Dados!$1:$1,0))</f>
        <v>2</v>
      </c>
      <c r="BI241" s="43">
        <f t="array" ref="BI241">INDEX(Dados!$1:$350,MATCH($B241,Dados!$N:$N,0),MATCH(BI$1,Dados!$1:$1,0))</f>
        <v>1</v>
      </c>
    </row>
    <row r="242">
      <c r="A242" s="3">
        <v>4.3204526828E10</v>
      </c>
      <c r="B242" s="3" t="s">
        <v>1686</v>
      </c>
      <c r="C242" s="3" t="s">
        <v>1685</v>
      </c>
      <c r="D242" s="43">
        <f t="array" ref="D242">INDEX(Dados!$1:$350,MATCH($B242,Dados!$N:$N,0),MATCH(D$1,Dados!$1:$1,0))</f>
        <v>17</v>
      </c>
      <c r="E242" s="44" t="s">
        <v>2562</v>
      </c>
      <c r="F242" s="43" t="s">
        <v>92</v>
      </c>
      <c r="G242" s="43">
        <f t="array" ref="G242">INDEX(Dados!$1:$350,MATCH($B242,Dados!$N:$N,0),MATCH(G$1,Dados!$1:$1,0))</f>
        <v>2021</v>
      </c>
      <c r="H242" s="43">
        <f t="array" ref="H242">INDEX(Dados!$1:$350,MATCH($B242,Dados!$N:$N,0),MATCH(H$1,Dados!$1:$1,0))</f>
        <v>2</v>
      </c>
      <c r="I242" s="43">
        <f t="array" ref="I242">INDEX(Dados!$1:$350,MATCH($B242,Dados!$N:$N,0),MATCH(I$1,Dados!$1:$1,0))</f>
        <v>4</v>
      </c>
      <c r="J242" s="43">
        <f t="array" ref="J242">INDEX(Dados!$1:$350,MATCH($B242,Dados!$N:$N,0),MATCH(J$1,Dados!$1:$1,0))</f>
        <v>0</v>
      </c>
      <c r="K242" s="43">
        <f t="array" ref="K242">INDEX(Dados!$1:$350,MATCH($B242,Dados!$N:$N,0),MATCH(K$1,Dados!$1:$1,0))</f>
        <v>2</v>
      </c>
      <c r="L242" s="43">
        <f t="array" ref="L242">INDEX(Dados!$1:$350,MATCH($B242,Dados!$N:$N,0),MATCH(L$1,Dados!$1:$1,0))</f>
        <v>0</v>
      </c>
      <c r="M242" s="43">
        <f t="array" ref="M242">INDEX(Dados!$1:$350,MATCH($B242,Dados!$N:$N,0),MATCH(M$1,Dados!$1:$1,0))</f>
        <v>2</v>
      </c>
      <c r="N242" s="43">
        <f t="array" ref="N242">INDEX(Dados!$1:$350,MATCH($B242,Dados!$N:$N,0),MATCH(N$1,Dados!$1:$1,0))</f>
        <v>0</v>
      </c>
      <c r="O242" s="43">
        <f t="array" ref="O242">INDEX(Dados!$1:$350,MATCH($B242,Dados!$N:$N,0),MATCH(O$1,Dados!$1:$1,0))</f>
        <v>2</v>
      </c>
      <c r="P242" s="43">
        <f t="array" ref="P242">INDEX(Dados!$1:$350,MATCH($B242,Dados!$N:$N,0),MATCH(P$1,Dados!$1:$1,0))</f>
        <v>0</v>
      </c>
      <c r="Q242" s="43">
        <f t="array" ref="Q242">INDEX(Dados!$1:$350,MATCH($B242,Dados!$N:$N,0),MATCH(Q$1,Dados!$1:$1,0))</f>
        <v>2</v>
      </c>
      <c r="R242" s="43">
        <f t="array" ref="R242">INDEX(Dados!$1:$350,MATCH($B242,Dados!$N:$N,0),MATCH(R$1,Dados!$1:$1,0))</f>
        <v>0</v>
      </c>
      <c r="S242" s="43">
        <f t="array" ref="S242">INDEX(Dados!$1:$350,MATCH($B242,Dados!$N:$N,0),MATCH(S$1,Dados!$1:$1,0))</f>
        <v>2</v>
      </c>
      <c r="T242" s="43">
        <f t="array" ref="T242">INDEX(Dados!$1:$350,MATCH($B242,Dados!$N:$N,0),MATCH(T$1,Dados!$1:$1,0))</f>
        <v>1200</v>
      </c>
      <c r="U242" s="43">
        <f t="array" ref="U242">INDEX(Dados!$1:$350,MATCH($B242,Dados!$N:$N,0),MATCH(U$1,Dados!$1:$1,0))</f>
        <v>2</v>
      </c>
      <c r="V242" s="43">
        <f t="array" ref="V242">INDEX(Dados!$1:$350,MATCH($B242,Dados!$N:$N,0),MATCH(V$1,Dados!$1:$1,0))</f>
        <v>0</v>
      </c>
      <c r="W242" s="43">
        <f t="array" ref="W242">INDEX(Dados!$1:$350,MATCH($B242,Dados!$N:$N,0),MATCH(W$1,Dados!$1:$1,0))</f>
        <v>2</v>
      </c>
      <c r="X242" s="43">
        <f t="array" ref="X242">INDEX(Dados!$1:$350,MATCH($B242,Dados!$N:$N,0),MATCH(X$1,Dados!$1:$1,0))</f>
        <v>1</v>
      </c>
      <c r="Y242" s="43">
        <f t="array" ref="Y242">INDEX(Dados!$1:$350,MATCH($B242,Dados!$N:$N,0),MATCH(Y$1,Dados!$1:$1,0))</f>
        <v>2</v>
      </c>
      <c r="Z242" s="43">
        <f t="array" ref="Z242">INDEX(Dados!$1:$350,MATCH($B242,Dados!$N:$N,0),MATCH(Z$1,Dados!$1:$1,0))</f>
        <v>0</v>
      </c>
      <c r="AA242" s="43">
        <f t="array" ref="AA242">INDEX(Dados!$1:$350,MATCH($B242,Dados!$N:$N,0),MATCH(AA$1,Dados!$1:$1,0))</f>
        <v>2</v>
      </c>
      <c r="AB242" s="45">
        <v>0.0</v>
      </c>
      <c r="AC242" s="45">
        <v>2.0</v>
      </c>
      <c r="AD242" s="43">
        <f t="array" ref="AD242">INDEX(Dados!$1:$350,MATCH($B242,Dados!$N:$N,0),MATCH(AD$1,Dados!$1:$1,0))</f>
        <v>46</v>
      </c>
      <c r="AE242" s="43">
        <f t="array" ref="AE242">INDEX(Dados!$1:$350,MATCH($B242,Dados!$N:$N,0),MATCH(AE$1,Dados!$1:$1,0))</f>
        <v>2</v>
      </c>
      <c r="AF242" s="43">
        <f t="array" ref="AF242">INDEX(Dados!$1:$350,MATCH($B242,Dados!$N:$N,0),MATCH(AF$1,Dados!$1:$1,0))</f>
        <v>100</v>
      </c>
      <c r="AG242" s="43">
        <f t="array" ref="AG242">INDEX(Dados!$1:$350,MATCH($B242,Dados!$N:$N,0),MATCH(AG$1,Dados!$1:$1,0))</f>
        <v>2</v>
      </c>
      <c r="AH242" s="43">
        <f t="array" ref="AH242">INDEX(Dados!$1:$350,MATCH($B242,Dados!$N:$N,0),MATCH(AH$1,Dados!$1:$1,0))</f>
        <v>0</v>
      </c>
      <c r="AI242" s="43">
        <f t="array" ref="AI242">INDEX(Dados!$1:$350,MATCH($B242,Dados!$N:$N,0),MATCH(AI$1,Dados!$1:$1,0))</f>
        <v>2</v>
      </c>
      <c r="AJ242" s="43">
        <f t="array" ref="AJ242">INDEX(Dados!$1:$350,MATCH($B242,Dados!$N:$N,0),MATCH(AJ$1,Dados!$1:$1,0))</f>
        <v>0</v>
      </c>
      <c r="AK242" s="43">
        <f t="array" ref="AK242">INDEX(Dados!$1:$350,MATCH($B242,Dados!$N:$N,0),MATCH(AK$1,Dados!$1:$1,0))</f>
        <v>2</v>
      </c>
      <c r="AL242" s="3">
        <v>0.0</v>
      </c>
      <c r="AM242" s="3">
        <v>2.0</v>
      </c>
      <c r="AN242" s="43">
        <f t="array" ref="AN242">INDEX(Dados!$1:$350,MATCH($B242,Dados!$N:$N,0),MATCH(AN$1,Dados!$1:$1,0))</f>
        <v>25</v>
      </c>
      <c r="AO242" s="43">
        <f t="array" ref="AO242">INDEX(Dados!$1:$350,MATCH($B242,Dados!$N:$N,0),MATCH(AO$1,Dados!$1:$1,0))</f>
        <v>2</v>
      </c>
      <c r="AP242" s="43">
        <f t="array" ref="AP242">INDEX(Dados!$1:$350,MATCH($B242,Dados!$N:$N,0),MATCH(AP$1,Dados!$1:$1,0))</f>
        <v>100</v>
      </c>
      <c r="AQ242" s="43">
        <f t="array" ref="AQ242">INDEX(Dados!$1:$350,MATCH($B242,Dados!$N:$N,0),MATCH(AQ$1,Dados!$1:$1,0))</f>
        <v>0</v>
      </c>
      <c r="AR242" s="43">
        <f t="array" ref="AR242">INDEX(Dados!$1:$350,MATCH($B242,Dados!$N:$N,0),MATCH(AR$1,Dados!$1:$1,0))</f>
        <v>78</v>
      </c>
      <c r="AS242" s="3">
        <v>2.0</v>
      </c>
      <c r="AT242" s="43">
        <f t="array" ref="AT242">INDEX(Dados!$1:$350,MATCH($B242,Dados!$N:$N,0),MATCH(AT$1,Dados!$1:$1,0))</f>
        <v>139</v>
      </c>
      <c r="AU242" s="43">
        <f t="array" ref="AU242">INDEX(Dados!$1:$350,MATCH($B242,Dados!$N:$N,0),MATCH(AU$1,Dados!$1:$1,0))</f>
        <v>2</v>
      </c>
      <c r="AV242" s="43">
        <f t="array" ref="AV242">INDEX(Dados!$1:$350,MATCH($B242,Dados!$N:$N,0),MATCH(AV$1,Dados!$1:$1,0))</f>
        <v>90</v>
      </c>
      <c r="AW242" s="43">
        <f t="array" ref="AW242">INDEX(Dados!$1:$350,MATCH($B242,Dados!$N:$N,0),MATCH(AW$1,Dados!$1:$1,0))</f>
        <v>2</v>
      </c>
      <c r="AX242" s="43">
        <f t="array" ref="AX242">INDEX(Dados!$1:$350,MATCH($B242,Dados!$N:$N,0),MATCH(AX$1,Dados!$1:$1,0))</f>
        <v>0</v>
      </c>
      <c r="AY242" s="43">
        <f t="array" ref="AY242">INDEX(Dados!$1:$350,MATCH($B242,Dados!$N:$N,0),MATCH(AY$1,Dados!$1:$1,0))</f>
        <v>2</v>
      </c>
      <c r="AZ242" s="43">
        <f t="array" ref="AZ242">INDEX(Dados!$1:$350,MATCH($B242,Dados!$N:$N,0),MATCH(AZ$1,Dados!$1:$1,0))</f>
        <v>0</v>
      </c>
      <c r="BA242" s="43">
        <f t="array" ref="BA242">INDEX(Dados!$1:$350,MATCH($B242,Dados!$N:$N,0),MATCH(BA$1,Dados!$1:$1,0))</f>
        <v>2</v>
      </c>
      <c r="BB242" s="43">
        <f t="array" ref="BB242">INDEX(Dados!$1:$350,MATCH($B242,Dados!$N:$N,0),MATCH(BB$1,Dados!$1:$1,0))</f>
        <v>1</v>
      </c>
      <c r="BC242" s="43">
        <f t="array" ref="BC242">INDEX(Dados!$1:$350,MATCH($B242,Dados!$N:$N,0),MATCH(BC$1,Dados!$1:$1,0))</f>
        <v>4</v>
      </c>
      <c r="BD242" s="43">
        <f t="array" ref="BD242">INDEX(Dados!$1:$350,MATCH($B242,Dados!$N:$N,0),MATCH(BD$1,Dados!$1:$1,0))</f>
        <v>4</v>
      </c>
      <c r="BE242" s="43">
        <f t="array" ref="BE242">INDEX(Dados!$1:$350,MATCH($B242,Dados!$N:$N,0),MATCH(BE$1,Dados!$1:$1,0))</f>
        <v>0</v>
      </c>
      <c r="BF242" s="43">
        <f t="array" ref="BF242">INDEX(Dados!$1:$350,MATCH($B242,Dados!$N:$N,0),MATCH(BF$1,Dados!$1:$1,0))</f>
        <v>0</v>
      </c>
      <c r="BG242" s="43">
        <f t="array" ref="BG242">INDEX(Dados!$1:$350,MATCH($B242,Dados!$N:$N,0),MATCH(BG$1,Dados!$1:$1,0))</f>
        <v>0</v>
      </c>
      <c r="BH242" s="43">
        <f t="array" ref="BH242">INDEX(Dados!$1:$350,MATCH($B242,Dados!$N:$N,0),MATCH(BH$1,Dados!$1:$1,0))</f>
        <v>1</v>
      </c>
      <c r="BI242" s="43">
        <f t="array" ref="BI242">INDEX(Dados!$1:$350,MATCH($B242,Dados!$N:$N,0),MATCH(BI$1,Dados!$1:$1,0))</f>
        <v>1</v>
      </c>
    </row>
    <row r="243">
      <c r="A243" s="3">
        <v>5.1011510847E10</v>
      </c>
      <c r="B243" s="3" t="s">
        <v>1430</v>
      </c>
      <c r="C243" s="3" t="s">
        <v>1429</v>
      </c>
      <c r="D243" s="43">
        <f t="array" ref="D243">INDEX(Dados!$1:$350,MATCH($B243,Dados!$N:$N,0),MATCH(D$1,Dados!$1:$1,0))</f>
        <v>18</v>
      </c>
      <c r="E243" s="44" t="s">
        <v>2562</v>
      </c>
      <c r="F243" s="43" t="s">
        <v>92</v>
      </c>
      <c r="G243" s="43">
        <f t="array" ref="G243">INDEX(Dados!$1:$350,MATCH($B243,Dados!$N:$N,0),MATCH(G$1,Dados!$1:$1,0))</f>
        <v>2023</v>
      </c>
      <c r="H243" s="43">
        <f t="array" ref="H243">INDEX(Dados!$1:$350,MATCH($B243,Dados!$N:$N,0),MATCH(H$1,Dados!$1:$1,0))</f>
        <v>3</v>
      </c>
      <c r="I243" s="43">
        <f t="array" ref="I243">INDEX(Dados!$1:$350,MATCH($B243,Dados!$N:$N,0),MATCH(I$1,Dados!$1:$1,0))</f>
        <v>6</v>
      </c>
      <c r="J243" s="43">
        <f t="array" ref="J243">INDEX(Dados!$1:$350,MATCH($B243,Dados!$N:$N,0),MATCH(J$1,Dados!$1:$1,0))</f>
        <v>0</v>
      </c>
      <c r="K243" s="43">
        <f t="array" ref="K243">INDEX(Dados!$1:$350,MATCH($B243,Dados!$N:$N,0),MATCH(K$1,Dados!$1:$1,0))</f>
        <v>2</v>
      </c>
      <c r="L243" s="43">
        <f t="array" ref="L243">INDEX(Dados!$1:$350,MATCH($B243,Dados!$N:$N,0),MATCH(L$1,Dados!$1:$1,0))</f>
        <v>1431</v>
      </c>
      <c r="M243" s="43">
        <f t="array" ref="M243">INDEX(Dados!$1:$350,MATCH($B243,Dados!$N:$N,0),MATCH(M$1,Dados!$1:$1,0))</f>
        <v>2</v>
      </c>
      <c r="N243" s="43">
        <f t="array" ref="N243">INDEX(Dados!$1:$350,MATCH($B243,Dados!$N:$N,0),MATCH(N$1,Dados!$1:$1,0))</f>
        <v>2992</v>
      </c>
      <c r="O243" s="43">
        <f t="array" ref="O243">INDEX(Dados!$1:$350,MATCH($B243,Dados!$N:$N,0),MATCH(O$1,Dados!$1:$1,0))</f>
        <v>2</v>
      </c>
      <c r="P243" s="43">
        <f t="array" ref="P243">INDEX(Dados!$1:$350,MATCH($B243,Dados!$N:$N,0),MATCH(P$1,Dados!$1:$1,0))</f>
        <v>0</v>
      </c>
      <c r="Q243" s="43">
        <f t="array" ref="Q243">INDEX(Dados!$1:$350,MATCH($B243,Dados!$N:$N,0),MATCH(Q$1,Dados!$1:$1,0))</f>
        <v>2</v>
      </c>
      <c r="R243" s="43">
        <f t="array" ref="R243">INDEX(Dados!$1:$350,MATCH($B243,Dados!$N:$N,0),MATCH(R$1,Dados!$1:$1,0))</f>
        <v>0</v>
      </c>
      <c r="S243" s="43">
        <f t="array" ref="S243">INDEX(Dados!$1:$350,MATCH($B243,Dados!$N:$N,0),MATCH(S$1,Dados!$1:$1,0))</f>
        <v>2</v>
      </c>
      <c r="T243" s="43">
        <f t="array" ref="T243">INDEX(Dados!$1:$350,MATCH($B243,Dados!$N:$N,0),MATCH(T$1,Dados!$1:$1,0))</f>
        <v>0</v>
      </c>
      <c r="U243" s="43">
        <f t="array" ref="U243">INDEX(Dados!$1:$350,MATCH($B243,Dados!$N:$N,0),MATCH(U$1,Dados!$1:$1,0))</f>
        <v>2</v>
      </c>
      <c r="V243" s="43">
        <f t="array" ref="V243">INDEX(Dados!$1:$350,MATCH($B243,Dados!$N:$N,0),MATCH(V$1,Dados!$1:$1,0))</f>
        <v>0</v>
      </c>
      <c r="W243" s="43">
        <f t="array" ref="W243">INDEX(Dados!$1:$350,MATCH($B243,Dados!$N:$N,0),MATCH(W$1,Dados!$1:$1,0))</f>
        <v>2</v>
      </c>
      <c r="X243" s="43">
        <f t="array" ref="X243">INDEX(Dados!$1:$350,MATCH($B243,Dados!$N:$N,0),MATCH(X$1,Dados!$1:$1,0))</f>
        <v>1</v>
      </c>
      <c r="Y243" s="43">
        <f t="array" ref="Y243">INDEX(Dados!$1:$350,MATCH($B243,Dados!$N:$N,0),MATCH(Y$1,Dados!$1:$1,0))</f>
        <v>2</v>
      </c>
      <c r="Z243" s="43">
        <f t="array" ref="Z243">INDEX(Dados!$1:$350,MATCH($B243,Dados!$N:$N,0),MATCH(Z$1,Dados!$1:$1,0))</f>
        <v>0</v>
      </c>
      <c r="AA243" s="43">
        <f t="array" ref="AA243">INDEX(Dados!$1:$350,MATCH($B243,Dados!$N:$N,0),MATCH(AA$1,Dados!$1:$1,0))</f>
        <v>2</v>
      </c>
      <c r="AB243" s="45">
        <v>0.0</v>
      </c>
      <c r="AC243" s="45">
        <v>2.0</v>
      </c>
      <c r="AD243" s="43">
        <f t="array" ref="AD243">INDEX(Dados!$1:$350,MATCH($B243,Dados!$N:$N,0),MATCH(AD$1,Dados!$1:$1,0))</f>
        <v>65</v>
      </c>
      <c r="AE243" s="43">
        <f t="array" ref="AE243">INDEX(Dados!$1:$350,MATCH($B243,Dados!$N:$N,0),MATCH(AE$1,Dados!$1:$1,0))</f>
        <v>2</v>
      </c>
      <c r="AF243" s="43">
        <f t="array" ref="AF243">INDEX(Dados!$1:$350,MATCH($B243,Dados!$N:$N,0),MATCH(AF$1,Dados!$1:$1,0))</f>
        <v>108</v>
      </c>
      <c r="AG243" s="43">
        <f t="array" ref="AG243">INDEX(Dados!$1:$350,MATCH($B243,Dados!$N:$N,0),MATCH(AG$1,Dados!$1:$1,0))</f>
        <v>2</v>
      </c>
      <c r="AH243" s="43">
        <f t="array" ref="AH243">INDEX(Dados!$1:$350,MATCH($B243,Dados!$N:$N,0),MATCH(AH$1,Dados!$1:$1,0))</f>
        <v>0</v>
      </c>
      <c r="AI243" s="43">
        <f t="array" ref="AI243">INDEX(Dados!$1:$350,MATCH($B243,Dados!$N:$N,0),MATCH(AI$1,Dados!$1:$1,0))</f>
        <v>0</v>
      </c>
      <c r="AJ243" s="43">
        <f t="array" ref="AJ243">INDEX(Dados!$1:$350,MATCH($B243,Dados!$N:$N,0),MATCH(AJ$1,Dados!$1:$1,0))</f>
        <v>648</v>
      </c>
      <c r="AK243" s="43">
        <f t="array" ref="AK243">INDEX(Dados!$1:$350,MATCH($B243,Dados!$N:$N,0),MATCH(AK$1,Dados!$1:$1,0))</f>
        <v>2</v>
      </c>
      <c r="AL243" s="3">
        <v>0.0</v>
      </c>
      <c r="AM243" s="3">
        <v>2.0</v>
      </c>
      <c r="AN243" s="43">
        <f t="array" ref="AN243">INDEX(Dados!$1:$350,MATCH($B243,Dados!$N:$N,0),MATCH(AN$1,Dados!$1:$1,0))</f>
        <v>41</v>
      </c>
      <c r="AO243" s="43">
        <f t="array" ref="AO243">INDEX(Dados!$1:$350,MATCH($B243,Dados!$N:$N,0),MATCH(AO$1,Dados!$1:$1,0))</f>
        <v>2</v>
      </c>
      <c r="AP243" s="43">
        <f t="array" ref="AP243">INDEX(Dados!$1:$350,MATCH($B243,Dados!$N:$N,0),MATCH(AP$1,Dados!$1:$1,0))</f>
        <v>96</v>
      </c>
      <c r="AQ243" s="43">
        <f t="array" ref="AQ243">INDEX(Dados!$1:$350,MATCH($B243,Dados!$N:$N,0),MATCH(AQ$1,Dados!$1:$1,0))</f>
        <v>2</v>
      </c>
      <c r="AR243" s="43">
        <f t="array" ref="AR243">INDEX(Dados!$1:$350,MATCH($B243,Dados!$N:$N,0),MATCH(AR$1,Dados!$1:$1,0))</f>
        <v>400</v>
      </c>
      <c r="AS243" s="3">
        <v>2.0</v>
      </c>
      <c r="AT243" s="43">
        <f t="array" ref="AT243">INDEX(Dados!$1:$350,MATCH($B243,Dados!$N:$N,0),MATCH(AT$1,Dados!$1:$1,0))</f>
        <v>235</v>
      </c>
      <c r="AU243" s="43">
        <f t="array" ref="AU243">INDEX(Dados!$1:$350,MATCH($B243,Dados!$N:$N,0),MATCH(AU$1,Dados!$1:$1,0))</f>
        <v>2</v>
      </c>
      <c r="AV243" s="43">
        <f t="array" ref="AV243">INDEX(Dados!$1:$350,MATCH($B243,Dados!$N:$N,0),MATCH(AV$1,Dados!$1:$1,0))</f>
        <v>0</v>
      </c>
      <c r="AW243" s="43">
        <f t="array" ref="AW243">INDEX(Dados!$1:$350,MATCH($B243,Dados!$N:$N,0),MATCH(AW$1,Dados!$1:$1,0))</f>
        <v>2</v>
      </c>
      <c r="AX243" s="43">
        <f t="array" ref="AX243">INDEX(Dados!$1:$350,MATCH($B243,Dados!$N:$N,0),MATCH(AX$1,Dados!$1:$1,0))</f>
        <v>0</v>
      </c>
      <c r="AY243" s="43">
        <f t="array" ref="AY243">INDEX(Dados!$1:$350,MATCH($B243,Dados!$N:$N,0),MATCH(AY$1,Dados!$1:$1,0))</f>
        <v>2</v>
      </c>
      <c r="AZ243" s="43">
        <f t="array" ref="AZ243">INDEX(Dados!$1:$350,MATCH($B243,Dados!$N:$N,0),MATCH(AZ$1,Dados!$1:$1,0))</f>
        <v>230</v>
      </c>
      <c r="BA243" s="43">
        <f t="array" ref="BA243">INDEX(Dados!$1:$350,MATCH($B243,Dados!$N:$N,0),MATCH(BA$1,Dados!$1:$1,0))</f>
        <v>2</v>
      </c>
      <c r="BB243" s="43">
        <f t="array" ref="BB243">INDEX(Dados!$1:$350,MATCH($B243,Dados!$N:$N,0),MATCH(BB$1,Dados!$1:$1,0))</f>
        <v>4</v>
      </c>
      <c r="BC243" s="43">
        <f t="array" ref="BC243">INDEX(Dados!$1:$350,MATCH($B243,Dados!$N:$N,0),MATCH(BC$1,Dados!$1:$1,0))</f>
        <v>7</v>
      </c>
      <c r="BD243" s="43">
        <f t="array" ref="BD243">INDEX(Dados!$1:$350,MATCH($B243,Dados!$N:$N,0),MATCH(BD$1,Dados!$1:$1,0))</f>
        <v>1</v>
      </c>
      <c r="BE243" s="43">
        <f t="array" ref="BE243">INDEX(Dados!$1:$350,MATCH($B243,Dados!$N:$N,0),MATCH(BE$1,Dados!$1:$1,0))</f>
        <v>0</v>
      </c>
      <c r="BF243" s="43">
        <f t="array" ref="BF243">INDEX(Dados!$1:$350,MATCH($B243,Dados!$N:$N,0),MATCH(BF$1,Dados!$1:$1,0))</f>
        <v>1</v>
      </c>
      <c r="BG243" s="43">
        <f t="array" ref="BG243">INDEX(Dados!$1:$350,MATCH($B243,Dados!$N:$N,0),MATCH(BG$1,Dados!$1:$1,0))</f>
        <v>0</v>
      </c>
      <c r="BH243" s="43">
        <f t="array" ref="BH243">INDEX(Dados!$1:$350,MATCH($B243,Dados!$N:$N,0),MATCH(BH$1,Dados!$1:$1,0))</f>
        <v>2</v>
      </c>
      <c r="BI243" s="43">
        <f t="array" ref="BI243">INDEX(Dados!$1:$350,MATCH($B243,Dados!$N:$N,0),MATCH(BI$1,Dados!$1:$1,0))</f>
        <v>2</v>
      </c>
    </row>
    <row r="244">
      <c r="A244" s="3">
        <v>4.8237377842E10</v>
      </c>
      <c r="B244" s="3" t="s">
        <v>1878</v>
      </c>
      <c r="C244" s="3" t="s">
        <v>1877</v>
      </c>
      <c r="D244" s="43">
        <f t="array" ref="D244">INDEX(Dados!$1:$350,MATCH($B244,Dados!$N:$N,0),MATCH(D$1,Dados!$1:$1,0))</f>
        <v>18</v>
      </c>
      <c r="E244" s="44" t="s">
        <v>2562</v>
      </c>
      <c r="F244" s="43" t="s">
        <v>92</v>
      </c>
      <c r="G244" s="43">
        <f t="array" ref="G244">INDEX(Dados!$1:$350,MATCH($B244,Dados!$N:$N,0),MATCH(G$1,Dados!$1:$1,0))</f>
        <v>2023</v>
      </c>
      <c r="H244" s="43">
        <f t="array" ref="H244">INDEX(Dados!$1:$350,MATCH($B244,Dados!$N:$N,0),MATCH(H$1,Dados!$1:$1,0))</f>
        <v>3</v>
      </c>
      <c r="I244" s="43">
        <f t="array" ref="I244">INDEX(Dados!$1:$350,MATCH($B244,Dados!$N:$N,0),MATCH(I$1,Dados!$1:$1,0))</f>
        <v>6</v>
      </c>
      <c r="J244" s="43">
        <f t="array" ref="J244">INDEX(Dados!$1:$350,MATCH($B244,Dados!$N:$N,0),MATCH(J$1,Dados!$1:$1,0))</f>
        <v>0</v>
      </c>
      <c r="K244" s="43">
        <f t="array" ref="K244">INDEX(Dados!$1:$350,MATCH($B244,Dados!$N:$N,0),MATCH(K$1,Dados!$1:$1,0))</f>
        <v>2</v>
      </c>
      <c r="L244" s="43">
        <f t="array" ref="L244">INDEX(Dados!$1:$350,MATCH($B244,Dados!$N:$N,0),MATCH(L$1,Dados!$1:$1,0))</f>
        <v>2000</v>
      </c>
      <c r="M244" s="43">
        <f t="array" ref="M244">INDEX(Dados!$1:$350,MATCH($B244,Dados!$N:$N,0),MATCH(M$1,Dados!$1:$1,0))</f>
        <v>2</v>
      </c>
      <c r="N244" s="43">
        <f t="array" ref="N244">INDEX(Dados!$1:$350,MATCH($B244,Dados!$N:$N,0),MATCH(N$1,Dados!$1:$1,0))</f>
        <v>0</v>
      </c>
      <c r="O244" s="43">
        <f t="array" ref="O244">INDEX(Dados!$1:$350,MATCH($B244,Dados!$N:$N,0),MATCH(O$1,Dados!$1:$1,0))</f>
        <v>2</v>
      </c>
      <c r="P244" s="43">
        <f t="array" ref="P244">INDEX(Dados!$1:$350,MATCH($B244,Dados!$N:$N,0),MATCH(P$1,Dados!$1:$1,0))</f>
        <v>977</v>
      </c>
      <c r="Q244" s="43">
        <f t="array" ref="Q244">INDEX(Dados!$1:$350,MATCH($B244,Dados!$N:$N,0),MATCH(Q$1,Dados!$1:$1,0))</f>
        <v>2</v>
      </c>
      <c r="R244" s="43">
        <f t="array" ref="R244">INDEX(Dados!$1:$350,MATCH($B244,Dados!$N:$N,0),MATCH(R$1,Dados!$1:$1,0))</f>
        <v>0</v>
      </c>
      <c r="S244" s="43">
        <f t="array" ref="S244">INDEX(Dados!$1:$350,MATCH($B244,Dados!$N:$N,0),MATCH(S$1,Dados!$1:$1,0))</f>
        <v>2</v>
      </c>
      <c r="T244" s="43">
        <f t="array" ref="T244">INDEX(Dados!$1:$350,MATCH($B244,Dados!$N:$N,0),MATCH(T$1,Dados!$1:$1,0))</f>
        <v>0</v>
      </c>
      <c r="U244" s="43">
        <f t="array" ref="U244">INDEX(Dados!$1:$350,MATCH($B244,Dados!$N:$N,0),MATCH(U$1,Dados!$1:$1,0))</f>
        <v>2</v>
      </c>
      <c r="V244" s="43">
        <f t="array" ref="V244">INDEX(Dados!$1:$350,MATCH($B244,Dados!$N:$N,0),MATCH(V$1,Dados!$1:$1,0))</f>
        <v>0</v>
      </c>
      <c r="W244" s="43">
        <f t="array" ref="W244">INDEX(Dados!$1:$350,MATCH($B244,Dados!$N:$N,0),MATCH(W$1,Dados!$1:$1,0))</f>
        <v>2</v>
      </c>
      <c r="X244" s="43">
        <f t="array" ref="X244">INDEX(Dados!$1:$350,MATCH($B244,Dados!$N:$N,0),MATCH(X$1,Dados!$1:$1,0))</f>
        <v>1</v>
      </c>
      <c r="Y244" s="43">
        <f t="array" ref="Y244">INDEX(Dados!$1:$350,MATCH($B244,Dados!$N:$N,0),MATCH(Y$1,Dados!$1:$1,0))</f>
        <v>2</v>
      </c>
      <c r="Z244" s="43">
        <f t="array" ref="Z244">INDEX(Dados!$1:$350,MATCH($B244,Dados!$N:$N,0),MATCH(Z$1,Dados!$1:$1,0))</f>
        <v>0</v>
      </c>
      <c r="AA244" s="43">
        <f t="array" ref="AA244">INDEX(Dados!$1:$350,MATCH($B244,Dados!$N:$N,0),MATCH(AA$1,Dados!$1:$1,0))</f>
        <v>2</v>
      </c>
      <c r="AB244" s="45">
        <v>0.0</v>
      </c>
      <c r="AC244" s="45">
        <v>2.0</v>
      </c>
      <c r="AD244" s="43">
        <f t="array" ref="AD244">INDEX(Dados!$1:$350,MATCH($B244,Dados!$N:$N,0),MATCH(AD$1,Dados!$1:$1,0))</f>
        <v>106</v>
      </c>
      <c r="AE244" s="43">
        <f t="array" ref="AE244">INDEX(Dados!$1:$350,MATCH($B244,Dados!$N:$N,0),MATCH(AE$1,Dados!$1:$1,0))</f>
        <v>2</v>
      </c>
      <c r="AF244" s="43">
        <f t="array" ref="AF244">INDEX(Dados!$1:$350,MATCH($B244,Dados!$N:$N,0),MATCH(AF$1,Dados!$1:$1,0))</f>
        <v>385</v>
      </c>
      <c r="AG244" s="43">
        <f t="array" ref="AG244">INDEX(Dados!$1:$350,MATCH($B244,Dados!$N:$N,0),MATCH(AG$1,Dados!$1:$1,0))</f>
        <v>2</v>
      </c>
      <c r="AH244" s="43">
        <f t="array" ref="AH244">INDEX(Dados!$1:$350,MATCH($B244,Dados!$N:$N,0),MATCH(AH$1,Dados!$1:$1,0))</f>
        <v>1596</v>
      </c>
      <c r="AI244" s="43">
        <f t="array" ref="AI244">INDEX(Dados!$1:$350,MATCH($B244,Dados!$N:$N,0),MATCH(AI$1,Dados!$1:$1,0))</f>
        <v>2</v>
      </c>
      <c r="AJ244" s="43">
        <f t="array" ref="AJ244">INDEX(Dados!$1:$350,MATCH($B244,Dados!$N:$N,0),MATCH(AJ$1,Dados!$1:$1,0))</f>
        <v>0</v>
      </c>
      <c r="AK244" s="43">
        <f t="array" ref="AK244">INDEX(Dados!$1:$350,MATCH($B244,Dados!$N:$N,0),MATCH(AK$1,Dados!$1:$1,0))</f>
        <v>2</v>
      </c>
      <c r="AL244" s="3">
        <v>0.0</v>
      </c>
      <c r="AM244" s="3">
        <v>2.0</v>
      </c>
      <c r="AN244" s="43">
        <f t="array" ref="AN244">INDEX(Dados!$1:$350,MATCH($B244,Dados!$N:$N,0),MATCH(AN$1,Dados!$1:$1,0))</f>
        <v>106</v>
      </c>
      <c r="AO244" s="43">
        <f t="array" ref="AO244">INDEX(Dados!$1:$350,MATCH($B244,Dados!$N:$N,0),MATCH(AO$1,Dados!$1:$1,0))</f>
        <v>2</v>
      </c>
      <c r="AP244" s="43">
        <f t="array" ref="AP244">INDEX(Dados!$1:$350,MATCH($B244,Dados!$N:$N,0),MATCH(AP$1,Dados!$1:$1,0))</f>
        <v>111</v>
      </c>
      <c r="AQ244" s="43">
        <f t="array" ref="AQ244">INDEX(Dados!$1:$350,MATCH($B244,Dados!$N:$N,0),MATCH(AQ$1,Dados!$1:$1,0))</f>
        <v>2</v>
      </c>
      <c r="AR244" s="43">
        <f t="array" ref="AR244">INDEX(Dados!$1:$350,MATCH($B244,Dados!$N:$N,0),MATCH(AR$1,Dados!$1:$1,0))</f>
        <v>0</v>
      </c>
      <c r="AS244" s="3">
        <v>2.0</v>
      </c>
      <c r="AT244" s="43">
        <f t="array" ref="AT244">INDEX(Dados!$1:$350,MATCH($B244,Dados!$N:$N,0),MATCH(AT$1,Dados!$1:$1,0))</f>
        <v>0</v>
      </c>
      <c r="AU244" s="43">
        <f t="array" ref="AU244">INDEX(Dados!$1:$350,MATCH($B244,Dados!$N:$N,0),MATCH(AU$1,Dados!$1:$1,0))</f>
        <v>2</v>
      </c>
      <c r="AV244" s="43">
        <f t="array" ref="AV244">INDEX(Dados!$1:$350,MATCH($B244,Dados!$N:$N,0),MATCH(AV$1,Dados!$1:$1,0))</f>
        <v>0</v>
      </c>
      <c r="AW244" s="43">
        <f t="array" ref="AW244">INDEX(Dados!$1:$350,MATCH($B244,Dados!$N:$N,0),MATCH(AW$1,Dados!$1:$1,0))</f>
        <v>2</v>
      </c>
      <c r="AX244" s="43">
        <f t="array" ref="AX244">INDEX(Dados!$1:$350,MATCH($B244,Dados!$N:$N,0),MATCH(AX$1,Dados!$1:$1,0))</f>
        <v>0</v>
      </c>
      <c r="AY244" s="43">
        <f t="array" ref="AY244">INDEX(Dados!$1:$350,MATCH($B244,Dados!$N:$N,0),MATCH(AY$1,Dados!$1:$1,0))</f>
        <v>2</v>
      </c>
      <c r="AZ244" s="43">
        <f t="array" ref="AZ244">INDEX(Dados!$1:$350,MATCH($B244,Dados!$N:$N,0),MATCH(AZ$1,Dados!$1:$1,0))</f>
        <v>200</v>
      </c>
      <c r="BA244" s="43">
        <f t="array" ref="BA244">INDEX(Dados!$1:$350,MATCH($B244,Dados!$N:$N,0),MATCH(BA$1,Dados!$1:$1,0))</f>
        <v>2</v>
      </c>
      <c r="BB244" s="43">
        <f t="array" ref="BB244">INDEX(Dados!$1:$350,MATCH($B244,Dados!$N:$N,0),MATCH(BB$1,Dados!$1:$1,0))</f>
        <v>2</v>
      </c>
      <c r="BC244" s="43">
        <f t="array" ref="BC244">INDEX(Dados!$1:$350,MATCH($B244,Dados!$N:$N,0),MATCH(BC$1,Dados!$1:$1,0))</f>
        <v>3</v>
      </c>
      <c r="BD244" s="43">
        <f t="array" ref="BD244">INDEX(Dados!$1:$350,MATCH($B244,Dados!$N:$N,0),MATCH(BD$1,Dados!$1:$1,0))</f>
        <v>3</v>
      </c>
      <c r="BE244" s="43">
        <f t="array" ref="BE244">INDEX(Dados!$1:$350,MATCH($B244,Dados!$N:$N,0),MATCH(BE$1,Dados!$1:$1,0))</f>
        <v>0</v>
      </c>
      <c r="BF244" s="43">
        <f t="array" ref="BF244">INDEX(Dados!$1:$350,MATCH($B244,Dados!$N:$N,0),MATCH(BF$1,Dados!$1:$1,0))</f>
        <v>1</v>
      </c>
      <c r="BG244" s="43">
        <f t="array" ref="BG244">INDEX(Dados!$1:$350,MATCH($B244,Dados!$N:$N,0),MATCH(BG$1,Dados!$1:$1,0))</f>
        <v>1</v>
      </c>
      <c r="BH244" s="43">
        <f t="array" ref="BH244">INDEX(Dados!$1:$350,MATCH($B244,Dados!$N:$N,0),MATCH(BH$1,Dados!$1:$1,0))</f>
        <v>2</v>
      </c>
      <c r="BI244" s="43">
        <f t="array" ref="BI244">INDEX(Dados!$1:$350,MATCH($B244,Dados!$N:$N,0),MATCH(BI$1,Dados!$1:$1,0))</f>
        <v>2</v>
      </c>
    </row>
    <row r="245">
      <c r="A245" s="3">
        <v>5.085592786E10</v>
      </c>
      <c r="B245" s="3" t="s">
        <v>679</v>
      </c>
      <c r="C245" s="3" t="s">
        <v>678</v>
      </c>
      <c r="D245" s="43">
        <f t="array" ref="D245">INDEX(Dados!$1:$350,MATCH($B245,Dados!$N:$N,0),MATCH(D$1,Dados!$1:$1,0))</f>
        <v>18</v>
      </c>
      <c r="E245" s="44" t="s">
        <v>2562</v>
      </c>
      <c r="F245" s="43" t="s">
        <v>92</v>
      </c>
      <c r="G245" s="43">
        <f t="array" ref="G245">INDEX(Dados!$1:$350,MATCH($B245,Dados!$N:$N,0),MATCH(G$1,Dados!$1:$1,0))</f>
        <v>2013</v>
      </c>
      <c r="H245" s="43">
        <f t="array" ref="H245">INDEX(Dados!$1:$350,MATCH($B245,Dados!$N:$N,0),MATCH(H$1,Dados!$1:$1,0))</f>
        <v>5</v>
      </c>
      <c r="I245" s="43">
        <f t="array" ref="I245">INDEX(Dados!$1:$350,MATCH($B245,Dados!$N:$N,0),MATCH(I$1,Dados!$1:$1,0))</f>
        <v>10</v>
      </c>
      <c r="J245" s="43">
        <f t="array" ref="J245">INDEX(Dados!$1:$350,MATCH($B245,Dados!$N:$N,0),MATCH(J$1,Dados!$1:$1,0))</f>
        <v>0</v>
      </c>
      <c r="K245" s="43">
        <f t="array" ref="K245">INDEX(Dados!$1:$350,MATCH($B245,Dados!$N:$N,0),MATCH(K$1,Dados!$1:$1,0))</f>
        <v>2</v>
      </c>
      <c r="L245" s="43">
        <f t="array" ref="L245">INDEX(Dados!$1:$350,MATCH($B245,Dados!$N:$N,0),MATCH(L$1,Dados!$1:$1,0))</f>
        <v>0</v>
      </c>
      <c r="M245" s="43">
        <f t="array" ref="M245">INDEX(Dados!$1:$350,MATCH($B245,Dados!$N:$N,0),MATCH(M$1,Dados!$1:$1,0))</f>
        <v>2</v>
      </c>
      <c r="N245" s="43">
        <f t="array" ref="N245">INDEX(Dados!$1:$350,MATCH($B245,Dados!$N:$N,0),MATCH(N$1,Dados!$1:$1,0))</f>
        <v>0</v>
      </c>
      <c r="O245" s="43">
        <f t="array" ref="O245">INDEX(Dados!$1:$350,MATCH($B245,Dados!$N:$N,0),MATCH(O$1,Dados!$1:$1,0))</f>
        <v>2</v>
      </c>
      <c r="P245" s="43">
        <f t="array" ref="P245">INDEX(Dados!$1:$350,MATCH($B245,Dados!$N:$N,0),MATCH(P$1,Dados!$1:$1,0))</f>
        <v>0</v>
      </c>
      <c r="Q245" s="43">
        <f t="array" ref="Q245">INDEX(Dados!$1:$350,MATCH($B245,Dados!$N:$N,0),MATCH(Q$1,Dados!$1:$1,0))</f>
        <v>2</v>
      </c>
      <c r="R245" s="43">
        <f t="array" ref="R245">INDEX(Dados!$1:$350,MATCH($B245,Dados!$N:$N,0),MATCH(R$1,Dados!$1:$1,0))</f>
        <v>0</v>
      </c>
      <c r="S245" s="43">
        <f t="array" ref="S245">INDEX(Dados!$1:$350,MATCH($B245,Dados!$N:$N,0),MATCH(S$1,Dados!$1:$1,0))</f>
        <v>2</v>
      </c>
      <c r="T245" s="43">
        <f t="array" ref="T245">INDEX(Dados!$1:$350,MATCH($B245,Dados!$N:$N,0),MATCH(T$1,Dados!$1:$1,0))</f>
        <v>0</v>
      </c>
      <c r="U245" s="43">
        <f t="array" ref="U245">INDEX(Dados!$1:$350,MATCH($B245,Dados!$N:$N,0),MATCH(U$1,Dados!$1:$1,0))</f>
        <v>2</v>
      </c>
      <c r="V245" s="43">
        <f t="array" ref="V245">INDEX(Dados!$1:$350,MATCH($B245,Dados!$N:$N,0),MATCH(V$1,Dados!$1:$1,0))</f>
        <v>0</v>
      </c>
      <c r="W245" s="43">
        <f t="array" ref="W245">INDEX(Dados!$1:$350,MATCH($B245,Dados!$N:$N,0),MATCH(W$1,Dados!$1:$1,0))</f>
        <v>2</v>
      </c>
      <c r="X245" s="43">
        <f t="array" ref="X245">INDEX(Dados!$1:$350,MATCH($B245,Dados!$N:$N,0),MATCH(X$1,Dados!$1:$1,0))</f>
        <v>1</v>
      </c>
      <c r="Y245" s="43">
        <f t="array" ref="Y245">INDEX(Dados!$1:$350,MATCH($B245,Dados!$N:$N,0),MATCH(Y$1,Dados!$1:$1,0))</f>
        <v>2</v>
      </c>
      <c r="Z245" s="43">
        <f t="array" ref="Z245">INDEX(Dados!$1:$350,MATCH($B245,Dados!$N:$N,0),MATCH(Z$1,Dados!$1:$1,0))</f>
        <v>1100</v>
      </c>
      <c r="AA245" s="43">
        <f t="array" ref="AA245">INDEX(Dados!$1:$350,MATCH($B245,Dados!$N:$N,0),MATCH(AA$1,Dados!$1:$1,0))</f>
        <v>2</v>
      </c>
      <c r="AB245" s="45">
        <v>0.0</v>
      </c>
      <c r="AC245" s="45">
        <v>2.0</v>
      </c>
      <c r="AD245" s="43">
        <f t="array" ref="AD245">INDEX(Dados!$1:$350,MATCH($B245,Dados!$N:$N,0),MATCH(AD$1,Dados!$1:$1,0))</f>
        <v>65</v>
      </c>
      <c r="AE245" s="43">
        <f t="array" ref="AE245">INDEX(Dados!$1:$350,MATCH($B245,Dados!$N:$N,0),MATCH(AE$1,Dados!$1:$1,0))</f>
        <v>2</v>
      </c>
      <c r="AF245" s="43">
        <f t="array" ref="AF245">INDEX(Dados!$1:$350,MATCH($B245,Dados!$N:$N,0),MATCH(AF$1,Dados!$1:$1,0))</f>
        <v>53</v>
      </c>
      <c r="AG245" s="43">
        <f t="array" ref="AG245">INDEX(Dados!$1:$350,MATCH($B245,Dados!$N:$N,0),MATCH(AG$1,Dados!$1:$1,0))</f>
        <v>2</v>
      </c>
      <c r="AH245" s="43">
        <f t="array" ref="AH245">INDEX(Dados!$1:$350,MATCH($B245,Dados!$N:$N,0),MATCH(AH$1,Dados!$1:$1,0))</f>
        <v>0</v>
      </c>
      <c r="AI245" s="43">
        <f t="array" ref="AI245">INDEX(Dados!$1:$350,MATCH($B245,Dados!$N:$N,0),MATCH(AI$1,Dados!$1:$1,0))</f>
        <v>2</v>
      </c>
      <c r="AJ245" s="43">
        <f t="array" ref="AJ245">INDEX(Dados!$1:$350,MATCH($B245,Dados!$N:$N,0),MATCH(AJ$1,Dados!$1:$1,0))</f>
        <v>0</v>
      </c>
      <c r="AK245" s="43">
        <f t="array" ref="AK245">INDEX(Dados!$1:$350,MATCH($B245,Dados!$N:$N,0),MATCH(AK$1,Dados!$1:$1,0))</f>
        <v>2</v>
      </c>
      <c r="AL245" s="3">
        <v>0.0</v>
      </c>
      <c r="AM245" s="3">
        <v>2.0</v>
      </c>
      <c r="AN245" s="43">
        <f t="array" ref="AN245">INDEX(Dados!$1:$350,MATCH($B245,Dados!$N:$N,0),MATCH(AN$1,Dados!$1:$1,0))</f>
        <v>29</v>
      </c>
      <c r="AO245" s="43">
        <f t="array" ref="AO245">INDEX(Dados!$1:$350,MATCH($B245,Dados!$N:$N,0),MATCH(AO$1,Dados!$1:$1,0))</f>
        <v>2</v>
      </c>
      <c r="AP245" s="43">
        <f t="array" ref="AP245">INDEX(Dados!$1:$350,MATCH($B245,Dados!$N:$N,0),MATCH(AP$1,Dados!$1:$1,0))</f>
        <v>75</v>
      </c>
      <c r="AQ245" s="43">
        <f t="array" ref="AQ245">INDEX(Dados!$1:$350,MATCH($B245,Dados!$N:$N,0),MATCH(AQ$1,Dados!$1:$1,0))</f>
        <v>2</v>
      </c>
      <c r="AR245" s="43">
        <f t="array" ref="AR245">INDEX(Dados!$1:$350,MATCH($B245,Dados!$N:$N,0),MATCH(AR$1,Dados!$1:$1,0))</f>
        <v>616</v>
      </c>
      <c r="AS245" s="3">
        <v>2.0</v>
      </c>
      <c r="AT245" s="43">
        <f t="array" ref="AT245">INDEX(Dados!$1:$350,MATCH($B245,Dados!$N:$N,0),MATCH(AT$1,Dados!$1:$1,0))</f>
        <v>0</v>
      </c>
      <c r="AU245" s="43">
        <f t="array" ref="AU245">INDEX(Dados!$1:$350,MATCH($B245,Dados!$N:$N,0),MATCH(AU$1,Dados!$1:$1,0))</f>
        <v>2</v>
      </c>
      <c r="AV245" s="43">
        <f t="array" ref="AV245">INDEX(Dados!$1:$350,MATCH($B245,Dados!$N:$N,0),MATCH(AV$1,Dados!$1:$1,0))</f>
        <v>0</v>
      </c>
      <c r="AW245" s="43">
        <f t="array" ref="AW245">INDEX(Dados!$1:$350,MATCH($B245,Dados!$N:$N,0),MATCH(AW$1,Dados!$1:$1,0))</f>
        <v>2</v>
      </c>
      <c r="AX245" s="43">
        <f t="array" ref="AX245">INDEX(Dados!$1:$350,MATCH($B245,Dados!$N:$N,0),MATCH(AX$1,Dados!$1:$1,0))</f>
        <v>0</v>
      </c>
      <c r="AY245" s="43">
        <f t="array" ref="AY245">INDEX(Dados!$1:$350,MATCH($B245,Dados!$N:$N,0),MATCH(AY$1,Dados!$1:$1,0))</f>
        <v>2</v>
      </c>
      <c r="AZ245" s="43">
        <f t="array" ref="AZ245">INDEX(Dados!$1:$350,MATCH($B245,Dados!$N:$N,0),MATCH(AZ$1,Dados!$1:$1,0))</f>
        <v>0</v>
      </c>
      <c r="BA245" s="43">
        <f t="array" ref="BA245">INDEX(Dados!$1:$350,MATCH($B245,Dados!$N:$N,0),MATCH(BA$1,Dados!$1:$1,0))</f>
        <v>2</v>
      </c>
      <c r="BB245" s="43">
        <f t="array" ref="BB245">INDEX(Dados!$1:$350,MATCH($B245,Dados!$N:$N,0),MATCH(BB$1,Dados!$1:$1,0))</f>
        <v>4</v>
      </c>
      <c r="BC245" s="43">
        <f t="array" ref="BC245">INDEX(Dados!$1:$350,MATCH($B245,Dados!$N:$N,0),MATCH(BC$1,Dados!$1:$1,0))</f>
        <v>4</v>
      </c>
      <c r="BD245" s="43">
        <f t="array" ref="BD245">INDEX(Dados!$1:$350,MATCH($B245,Dados!$N:$N,0),MATCH(BD$1,Dados!$1:$1,0))</f>
        <v>2</v>
      </c>
      <c r="BE245" s="43">
        <f t="array" ref="BE245">INDEX(Dados!$1:$350,MATCH($B245,Dados!$N:$N,0),MATCH(BE$1,Dados!$1:$1,0))</f>
        <v>0</v>
      </c>
      <c r="BF245" s="43">
        <f t="array" ref="BF245">INDEX(Dados!$1:$350,MATCH($B245,Dados!$N:$N,0),MATCH(BF$1,Dados!$1:$1,0))</f>
        <v>0</v>
      </c>
      <c r="BG245" s="43">
        <f t="array" ref="BG245">INDEX(Dados!$1:$350,MATCH($B245,Dados!$N:$N,0),MATCH(BG$1,Dados!$1:$1,0))</f>
        <v>0</v>
      </c>
      <c r="BH245" s="43">
        <f t="array" ref="BH245">INDEX(Dados!$1:$350,MATCH($B245,Dados!$N:$N,0),MATCH(BH$1,Dados!$1:$1,0))</f>
        <v>1</v>
      </c>
      <c r="BI245" s="43">
        <f t="array" ref="BI245">INDEX(Dados!$1:$350,MATCH($B245,Dados!$N:$N,0),MATCH(BI$1,Dados!$1:$1,0))</f>
        <v>1</v>
      </c>
    </row>
    <row r="246">
      <c r="A246" s="3">
        <v>4.6801620827E10</v>
      </c>
      <c r="B246" s="3" t="s">
        <v>2342</v>
      </c>
      <c r="C246" s="3" t="s">
        <v>2341</v>
      </c>
      <c r="D246" s="43">
        <f t="array" ref="D246">INDEX(Dados!$1:$350,MATCH($B246,Dados!$N:$N,0),MATCH(D$1,Dados!$1:$1,0))</f>
        <v>18</v>
      </c>
      <c r="E246" s="44" t="s">
        <v>2562</v>
      </c>
      <c r="F246" s="43" t="s">
        <v>92</v>
      </c>
      <c r="G246" s="43">
        <f t="array" ref="G246">INDEX(Dados!$1:$350,MATCH($B246,Dados!$N:$N,0),MATCH(G$1,Dados!$1:$1,0))</f>
        <v>2023</v>
      </c>
      <c r="H246" s="43">
        <f t="array" ref="H246">INDEX(Dados!$1:$350,MATCH($B246,Dados!$N:$N,0),MATCH(H$1,Dados!$1:$1,0))</f>
        <v>2</v>
      </c>
      <c r="I246" s="43">
        <f t="array" ref="I246">INDEX(Dados!$1:$350,MATCH($B246,Dados!$N:$N,0),MATCH(I$1,Dados!$1:$1,0))</f>
        <v>4</v>
      </c>
      <c r="J246" s="43">
        <f t="array" ref="J246">INDEX(Dados!$1:$350,MATCH($B246,Dados!$N:$N,0),MATCH(J$1,Dados!$1:$1,0))</f>
        <v>750</v>
      </c>
      <c r="K246" s="43">
        <f t="array" ref="K246">INDEX(Dados!$1:$350,MATCH($B246,Dados!$N:$N,0),MATCH(K$1,Dados!$1:$1,0))</f>
        <v>2</v>
      </c>
      <c r="L246" s="43">
        <f t="array" ref="L246">INDEX(Dados!$1:$350,MATCH($B246,Dados!$N:$N,0),MATCH(L$1,Dados!$1:$1,0))</f>
        <v>1822</v>
      </c>
      <c r="M246" s="43">
        <f t="array" ref="M246">INDEX(Dados!$1:$350,MATCH($B246,Dados!$N:$N,0),MATCH(M$1,Dados!$1:$1,0))</f>
        <v>2</v>
      </c>
      <c r="N246" s="43">
        <f t="array" ref="N246">INDEX(Dados!$1:$350,MATCH($B246,Dados!$N:$N,0),MATCH(N$1,Dados!$1:$1,0))</f>
        <v>1491</v>
      </c>
      <c r="O246" s="43">
        <f t="array" ref="O246">INDEX(Dados!$1:$350,MATCH($B246,Dados!$N:$N,0),MATCH(O$1,Dados!$1:$1,0))</f>
        <v>2</v>
      </c>
      <c r="P246" s="43">
        <f t="array" ref="P246">INDEX(Dados!$1:$350,MATCH($B246,Dados!$N:$N,0),MATCH(P$1,Dados!$1:$1,0))</f>
        <v>0</v>
      </c>
      <c r="Q246" s="43">
        <f t="array" ref="Q246">INDEX(Dados!$1:$350,MATCH($B246,Dados!$N:$N,0),MATCH(Q$1,Dados!$1:$1,0))</f>
        <v>2</v>
      </c>
      <c r="R246" s="43">
        <f t="array" ref="R246">INDEX(Dados!$1:$350,MATCH($B246,Dados!$N:$N,0),MATCH(R$1,Dados!$1:$1,0))</f>
        <v>0</v>
      </c>
      <c r="S246" s="43">
        <f t="array" ref="S246">INDEX(Dados!$1:$350,MATCH($B246,Dados!$N:$N,0),MATCH(S$1,Dados!$1:$1,0))</f>
        <v>2</v>
      </c>
      <c r="T246" s="43">
        <f t="array" ref="T246">INDEX(Dados!$1:$350,MATCH($B246,Dados!$N:$N,0),MATCH(T$1,Dados!$1:$1,0))</f>
        <v>0</v>
      </c>
      <c r="U246" s="43">
        <f t="array" ref="U246">INDEX(Dados!$1:$350,MATCH($B246,Dados!$N:$N,0),MATCH(U$1,Dados!$1:$1,0))</f>
        <v>2</v>
      </c>
      <c r="V246" s="43">
        <f t="array" ref="V246">INDEX(Dados!$1:$350,MATCH($B246,Dados!$N:$N,0),MATCH(V$1,Dados!$1:$1,0))</f>
        <v>0</v>
      </c>
      <c r="W246" s="43">
        <f t="array" ref="W246">INDEX(Dados!$1:$350,MATCH($B246,Dados!$N:$N,0),MATCH(W$1,Dados!$1:$1,0))</f>
        <v>2</v>
      </c>
      <c r="X246" s="43">
        <f t="array" ref="X246">INDEX(Dados!$1:$350,MATCH($B246,Dados!$N:$N,0),MATCH(X$1,Dados!$1:$1,0))</f>
        <v>1</v>
      </c>
      <c r="Y246" s="43">
        <f t="array" ref="Y246">INDEX(Dados!$1:$350,MATCH($B246,Dados!$N:$N,0),MATCH(Y$1,Dados!$1:$1,0))</f>
        <v>2</v>
      </c>
      <c r="Z246" s="43">
        <f t="array" ref="Z246">INDEX(Dados!$1:$350,MATCH($B246,Dados!$N:$N,0),MATCH(Z$1,Dados!$1:$1,0))</f>
        <v>800</v>
      </c>
      <c r="AA246" s="43">
        <f t="array" ref="AA246">INDEX(Dados!$1:$350,MATCH($B246,Dados!$N:$N,0),MATCH(AA$1,Dados!$1:$1,0))</f>
        <v>2</v>
      </c>
      <c r="AB246" s="45">
        <v>0.0</v>
      </c>
      <c r="AC246" s="45">
        <v>2.0</v>
      </c>
      <c r="AD246" s="43">
        <f t="array" ref="AD246">INDEX(Dados!$1:$350,MATCH($B246,Dados!$N:$N,0),MATCH(AD$1,Dados!$1:$1,0))</f>
        <v>77</v>
      </c>
      <c r="AE246" s="43">
        <f t="array" ref="AE246">INDEX(Dados!$1:$350,MATCH($B246,Dados!$N:$N,0),MATCH(AE$1,Dados!$1:$1,0))</f>
        <v>2</v>
      </c>
      <c r="AF246" s="43">
        <f t="array" ref="AF246">INDEX(Dados!$1:$350,MATCH($B246,Dados!$N:$N,0),MATCH(AF$1,Dados!$1:$1,0))</f>
        <v>116</v>
      </c>
      <c r="AG246" s="43">
        <f t="array" ref="AG246">INDEX(Dados!$1:$350,MATCH($B246,Dados!$N:$N,0),MATCH(AG$1,Dados!$1:$1,0))</f>
        <v>2</v>
      </c>
      <c r="AH246" s="43">
        <f t="array" ref="AH246">INDEX(Dados!$1:$350,MATCH($B246,Dados!$N:$N,0),MATCH(AH$1,Dados!$1:$1,0))</f>
        <v>0</v>
      </c>
      <c r="AI246" s="43">
        <f t="array" ref="AI246">INDEX(Dados!$1:$350,MATCH($B246,Dados!$N:$N,0),MATCH(AI$1,Dados!$1:$1,0))</f>
        <v>2</v>
      </c>
      <c r="AJ246" s="43">
        <f t="array" ref="AJ246">INDEX(Dados!$1:$350,MATCH($B246,Dados!$N:$N,0),MATCH(AJ$1,Dados!$1:$1,0))</f>
        <v>0</v>
      </c>
      <c r="AK246" s="43">
        <f t="array" ref="AK246">INDEX(Dados!$1:$350,MATCH($B246,Dados!$N:$N,0),MATCH(AK$1,Dados!$1:$1,0))</f>
        <v>2</v>
      </c>
      <c r="AL246" s="3">
        <v>0.0</v>
      </c>
      <c r="AM246" s="3">
        <v>2.0</v>
      </c>
      <c r="AN246" s="43">
        <f t="array" ref="AN246">INDEX(Dados!$1:$350,MATCH($B246,Dados!$N:$N,0),MATCH(AN$1,Dados!$1:$1,0))</f>
        <v>128</v>
      </c>
      <c r="AO246" s="43">
        <f t="array" ref="AO246">INDEX(Dados!$1:$350,MATCH($B246,Dados!$N:$N,0),MATCH(AO$1,Dados!$1:$1,0))</f>
        <v>2</v>
      </c>
      <c r="AP246" s="43">
        <f t="array" ref="AP246">INDEX(Dados!$1:$350,MATCH($B246,Dados!$N:$N,0),MATCH(AP$1,Dados!$1:$1,0))</f>
        <v>152</v>
      </c>
      <c r="AQ246" s="43">
        <f t="array" ref="AQ246">INDEX(Dados!$1:$350,MATCH($B246,Dados!$N:$N,0),MATCH(AQ$1,Dados!$1:$1,0))</f>
        <v>0</v>
      </c>
      <c r="AR246" s="43">
        <f t="array" ref="AR246">INDEX(Dados!$1:$350,MATCH($B246,Dados!$N:$N,0),MATCH(AR$1,Dados!$1:$1,0))</f>
        <v>360</v>
      </c>
      <c r="AS246" s="3">
        <v>2.0</v>
      </c>
      <c r="AT246" s="43">
        <f t="array" ref="AT246">INDEX(Dados!$1:$350,MATCH($B246,Dados!$N:$N,0),MATCH(AT$1,Dados!$1:$1,0))</f>
        <v>0</v>
      </c>
      <c r="AU246" s="43">
        <f t="array" ref="AU246">INDEX(Dados!$1:$350,MATCH($B246,Dados!$N:$N,0),MATCH(AU$1,Dados!$1:$1,0))</f>
        <v>2</v>
      </c>
      <c r="AV246" s="43">
        <f t="array" ref="AV246">INDEX(Dados!$1:$350,MATCH($B246,Dados!$N:$N,0),MATCH(AV$1,Dados!$1:$1,0))</f>
        <v>0</v>
      </c>
      <c r="AW246" s="43">
        <f t="array" ref="AW246">INDEX(Dados!$1:$350,MATCH($B246,Dados!$N:$N,0),MATCH(AW$1,Dados!$1:$1,0))</f>
        <v>2</v>
      </c>
      <c r="AX246" s="43">
        <f t="array" ref="AX246">INDEX(Dados!$1:$350,MATCH($B246,Dados!$N:$N,0),MATCH(AX$1,Dados!$1:$1,0))</f>
        <v>0</v>
      </c>
      <c r="AY246" s="43">
        <f t="array" ref="AY246">INDEX(Dados!$1:$350,MATCH($B246,Dados!$N:$N,0),MATCH(AY$1,Dados!$1:$1,0))</f>
        <v>2</v>
      </c>
      <c r="AZ246" s="43">
        <f t="array" ref="AZ246">INDEX(Dados!$1:$350,MATCH($B246,Dados!$N:$N,0),MATCH(AZ$1,Dados!$1:$1,0))</f>
        <v>0</v>
      </c>
      <c r="BA246" s="43">
        <f t="array" ref="BA246">INDEX(Dados!$1:$350,MATCH($B246,Dados!$N:$N,0),MATCH(BA$1,Dados!$1:$1,0))</f>
        <v>2</v>
      </c>
      <c r="BB246" s="43">
        <f t="array" ref="BB246">INDEX(Dados!$1:$350,MATCH($B246,Dados!$N:$N,0),MATCH(BB$1,Dados!$1:$1,0))</f>
        <v>2</v>
      </c>
      <c r="BC246" s="43">
        <f t="array" ref="BC246">INDEX(Dados!$1:$350,MATCH($B246,Dados!$N:$N,0),MATCH(BC$1,Dados!$1:$1,0))</f>
        <v>5</v>
      </c>
      <c r="BD246" s="43">
        <f t="array" ref="BD246">INDEX(Dados!$1:$350,MATCH($B246,Dados!$N:$N,0),MATCH(BD$1,Dados!$1:$1,0))</f>
        <v>2</v>
      </c>
      <c r="BE246" s="43">
        <f t="array" ref="BE246">INDEX(Dados!$1:$350,MATCH($B246,Dados!$N:$N,0),MATCH(BE$1,Dados!$1:$1,0))</f>
        <v>0</v>
      </c>
      <c r="BF246" s="43">
        <f t="array" ref="BF246">INDEX(Dados!$1:$350,MATCH($B246,Dados!$N:$N,0),MATCH(BF$1,Dados!$1:$1,0))</f>
        <v>0</v>
      </c>
      <c r="BG246" s="43">
        <f t="array" ref="BG246">INDEX(Dados!$1:$350,MATCH($B246,Dados!$N:$N,0),MATCH(BG$1,Dados!$1:$1,0))</f>
        <v>0</v>
      </c>
      <c r="BH246" s="43">
        <f t="array" ref="BH246">INDEX(Dados!$1:$350,MATCH($B246,Dados!$N:$N,0),MATCH(BH$1,Dados!$1:$1,0))</f>
        <v>2</v>
      </c>
      <c r="BI246" s="43">
        <f t="array" ref="BI246">INDEX(Dados!$1:$350,MATCH($B246,Dados!$N:$N,0),MATCH(BI$1,Dados!$1:$1,0))</f>
        <v>2</v>
      </c>
    </row>
    <row r="247">
      <c r="A247" s="3">
        <v>4.0322337801E10</v>
      </c>
      <c r="B247" s="3" t="s">
        <v>492</v>
      </c>
      <c r="C247" s="3" t="s">
        <v>491</v>
      </c>
      <c r="D247" s="43">
        <f t="array" ref="D247">INDEX(Dados!$1:$350,MATCH($B247,Dados!$N:$N,0),MATCH(D$1,Dados!$1:$1,0))</f>
        <v>17</v>
      </c>
      <c r="E247" s="44" t="s">
        <v>2562</v>
      </c>
      <c r="F247" s="43" t="s">
        <v>92</v>
      </c>
      <c r="G247" s="43">
        <f t="array" ref="G247">INDEX(Dados!$1:$350,MATCH($B247,Dados!$N:$N,0),MATCH(G$1,Dados!$1:$1,0))</f>
        <v>2006</v>
      </c>
      <c r="H247" s="43">
        <f t="array" ref="H247">INDEX(Dados!$1:$350,MATCH($B247,Dados!$N:$N,0),MATCH(H$1,Dados!$1:$1,0))</f>
        <v>2</v>
      </c>
      <c r="I247" s="43">
        <f t="array" ref="I247">INDEX(Dados!$1:$350,MATCH($B247,Dados!$N:$N,0),MATCH(I$1,Dados!$1:$1,0))</f>
        <v>4</v>
      </c>
      <c r="J247" s="43">
        <f t="array" ref="J247">INDEX(Dados!$1:$350,MATCH($B247,Dados!$N:$N,0),MATCH(J$1,Dados!$1:$1,0))</f>
        <v>0</v>
      </c>
      <c r="K247" s="43">
        <f t="array" ref="K247">INDEX(Dados!$1:$350,MATCH($B247,Dados!$N:$N,0),MATCH(K$1,Dados!$1:$1,0))</f>
        <v>2</v>
      </c>
      <c r="L247" s="43">
        <f t="array" ref="L247">INDEX(Dados!$1:$350,MATCH($B247,Dados!$N:$N,0),MATCH(L$1,Dados!$1:$1,0))</f>
        <v>0</v>
      </c>
      <c r="M247" s="43">
        <f t="array" ref="M247">INDEX(Dados!$1:$350,MATCH($B247,Dados!$N:$N,0),MATCH(M$1,Dados!$1:$1,0))</f>
        <v>2</v>
      </c>
      <c r="N247" s="43">
        <f t="array" ref="N247">INDEX(Dados!$1:$350,MATCH($B247,Dados!$N:$N,0),MATCH(N$1,Dados!$1:$1,0))</f>
        <v>0</v>
      </c>
      <c r="O247" s="43">
        <f t="array" ref="O247">INDEX(Dados!$1:$350,MATCH($B247,Dados!$N:$N,0),MATCH(O$1,Dados!$1:$1,0))</f>
        <v>2</v>
      </c>
      <c r="P247" s="43">
        <f t="array" ref="P247">INDEX(Dados!$1:$350,MATCH($B247,Dados!$N:$N,0),MATCH(P$1,Dados!$1:$1,0))</f>
        <v>0</v>
      </c>
      <c r="Q247" s="43">
        <f t="array" ref="Q247">INDEX(Dados!$1:$350,MATCH($B247,Dados!$N:$N,0),MATCH(Q$1,Dados!$1:$1,0))</f>
        <v>2</v>
      </c>
      <c r="R247" s="43">
        <f t="array" ref="R247">INDEX(Dados!$1:$350,MATCH($B247,Dados!$N:$N,0),MATCH(R$1,Dados!$1:$1,0))</f>
        <v>1884</v>
      </c>
      <c r="S247" s="43">
        <f t="array" ref="S247">INDEX(Dados!$1:$350,MATCH($B247,Dados!$N:$N,0),MATCH(S$1,Dados!$1:$1,0))</f>
        <v>2</v>
      </c>
      <c r="T247" s="43">
        <f t="array" ref="T247">INDEX(Dados!$1:$350,MATCH($B247,Dados!$N:$N,0),MATCH(T$1,Dados!$1:$1,0))</f>
        <v>0</v>
      </c>
      <c r="U247" s="43">
        <f t="array" ref="U247">INDEX(Dados!$1:$350,MATCH($B247,Dados!$N:$N,0),MATCH(U$1,Dados!$1:$1,0))</f>
        <v>2</v>
      </c>
      <c r="V247" s="43">
        <f t="array" ref="V247">INDEX(Dados!$1:$350,MATCH($B247,Dados!$N:$N,0),MATCH(V$1,Dados!$1:$1,0))</f>
        <v>0</v>
      </c>
      <c r="W247" s="43">
        <f t="array" ref="W247">INDEX(Dados!$1:$350,MATCH($B247,Dados!$N:$N,0),MATCH(W$1,Dados!$1:$1,0))</f>
        <v>2</v>
      </c>
      <c r="X247" s="43">
        <f t="array" ref="X247">INDEX(Dados!$1:$350,MATCH($B247,Dados!$N:$N,0),MATCH(X$1,Dados!$1:$1,0))</f>
        <v>1</v>
      </c>
      <c r="Y247" s="43">
        <f t="array" ref="Y247">INDEX(Dados!$1:$350,MATCH($B247,Dados!$N:$N,0),MATCH(Y$1,Dados!$1:$1,0))</f>
        <v>2</v>
      </c>
      <c r="Z247" s="43">
        <f t="array" ref="Z247">INDEX(Dados!$1:$350,MATCH($B247,Dados!$N:$N,0),MATCH(Z$1,Dados!$1:$1,0))</f>
        <v>228</v>
      </c>
      <c r="AA247" s="43">
        <f t="array" ref="AA247">INDEX(Dados!$1:$350,MATCH($B247,Dados!$N:$N,0),MATCH(AA$1,Dados!$1:$1,0))</f>
        <v>2</v>
      </c>
      <c r="AB247" s="45">
        <v>0.0</v>
      </c>
      <c r="AC247" s="45">
        <v>2.0</v>
      </c>
      <c r="AD247" s="43">
        <f t="array" ref="AD247">INDEX(Dados!$1:$350,MATCH($B247,Dados!$N:$N,0),MATCH(AD$1,Dados!$1:$1,0))</f>
        <v>126</v>
      </c>
      <c r="AE247" s="43">
        <f t="array" ref="AE247">INDEX(Dados!$1:$350,MATCH($B247,Dados!$N:$N,0),MATCH(AE$1,Dados!$1:$1,0))</f>
        <v>2</v>
      </c>
      <c r="AF247" s="43">
        <f t="array" ref="AF247">INDEX(Dados!$1:$350,MATCH($B247,Dados!$N:$N,0),MATCH(AF$1,Dados!$1:$1,0))</f>
        <v>155</v>
      </c>
      <c r="AG247" s="43">
        <f t="array" ref="AG247">INDEX(Dados!$1:$350,MATCH($B247,Dados!$N:$N,0),MATCH(AG$1,Dados!$1:$1,0))</f>
        <v>2</v>
      </c>
      <c r="AH247" s="43">
        <f t="array" ref="AH247">INDEX(Dados!$1:$350,MATCH($B247,Dados!$N:$N,0),MATCH(AH$1,Dados!$1:$1,0))</f>
        <v>5000</v>
      </c>
      <c r="AI247" s="43">
        <f t="array" ref="AI247">INDEX(Dados!$1:$350,MATCH($B247,Dados!$N:$N,0),MATCH(AI$1,Dados!$1:$1,0))</f>
        <v>0</v>
      </c>
      <c r="AJ247" s="43">
        <f t="array" ref="AJ247">INDEX(Dados!$1:$350,MATCH($B247,Dados!$N:$N,0),MATCH(AJ$1,Dados!$1:$1,0))</f>
        <v>508</v>
      </c>
      <c r="AK247" s="43">
        <f t="array" ref="AK247">INDEX(Dados!$1:$350,MATCH($B247,Dados!$N:$N,0),MATCH(AK$1,Dados!$1:$1,0))</f>
        <v>2</v>
      </c>
      <c r="AL247" s="3">
        <v>0.0</v>
      </c>
      <c r="AM247" s="3">
        <v>2.0</v>
      </c>
      <c r="AN247" s="43">
        <f t="array" ref="AN247">INDEX(Dados!$1:$350,MATCH($B247,Dados!$N:$N,0),MATCH(AN$1,Dados!$1:$1,0))</f>
        <v>0</v>
      </c>
      <c r="AO247" s="43">
        <f t="array" ref="AO247">INDEX(Dados!$1:$350,MATCH($B247,Dados!$N:$N,0),MATCH(AO$1,Dados!$1:$1,0))</f>
        <v>2</v>
      </c>
      <c r="AP247" s="43">
        <f t="array" ref="AP247">INDEX(Dados!$1:$350,MATCH($B247,Dados!$N:$N,0),MATCH(AP$1,Dados!$1:$1,0))</f>
        <v>80</v>
      </c>
      <c r="AQ247" s="43">
        <f t="array" ref="AQ247">INDEX(Dados!$1:$350,MATCH($B247,Dados!$N:$N,0),MATCH(AQ$1,Dados!$1:$1,0))</f>
        <v>2</v>
      </c>
      <c r="AR247" s="43">
        <f t="array" ref="AR247">INDEX(Dados!$1:$350,MATCH($B247,Dados!$N:$N,0),MATCH(AR$1,Dados!$1:$1,0))</f>
        <v>200</v>
      </c>
      <c r="AS247" s="3">
        <v>2.0</v>
      </c>
      <c r="AT247" s="43">
        <f t="array" ref="AT247">INDEX(Dados!$1:$350,MATCH($B247,Dados!$N:$N,0),MATCH(AT$1,Dados!$1:$1,0))</f>
        <v>0</v>
      </c>
      <c r="AU247" s="43">
        <f t="array" ref="AU247">INDEX(Dados!$1:$350,MATCH($B247,Dados!$N:$N,0),MATCH(AU$1,Dados!$1:$1,0))</f>
        <v>2</v>
      </c>
      <c r="AV247" s="43">
        <f t="array" ref="AV247">INDEX(Dados!$1:$350,MATCH($B247,Dados!$N:$N,0),MATCH(AV$1,Dados!$1:$1,0))</f>
        <v>525</v>
      </c>
      <c r="AW247" s="43">
        <f t="array" ref="AW247">INDEX(Dados!$1:$350,MATCH($B247,Dados!$N:$N,0),MATCH(AW$1,Dados!$1:$1,0))</f>
        <v>2</v>
      </c>
      <c r="AX247" s="43">
        <f t="array" ref="AX247">INDEX(Dados!$1:$350,MATCH($B247,Dados!$N:$N,0),MATCH(AX$1,Dados!$1:$1,0))</f>
        <v>0</v>
      </c>
      <c r="AY247" s="43">
        <f t="array" ref="AY247">INDEX(Dados!$1:$350,MATCH($B247,Dados!$N:$N,0),MATCH(AY$1,Dados!$1:$1,0))</f>
        <v>2</v>
      </c>
      <c r="AZ247" s="43">
        <f t="array" ref="AZ247">INDEX(Dados!$1:$350,MATCH($B247,Dados!$N:$N,0),MATCH(AZ$1,Dados!$1:$1,0))</f>
        <v>155</v>
      </c>
      <c r="BA247" s="43">
        <f t="array" ref="BA247">INDEX(Dados!$1:$350,MATCH($B247,Dados!$N:$N,0),MATCH(BA$1,Dados!$1:$1,0))</f>
        <v>2</v>
      </c>
      <c r="BB247" s="43">
        <f t="array" ref="BB247">INDEX(Dados!$1:$350,MATCH($B247,Dados!$N:$N,0),MATCH(BB$1,Dados!$1:$1,0))</f>
        <v>6</v>
      </c>
      <c r="BC247" s="43">
        <f t="array" ref="BC247">INDEX(Dados!$1:$350,MATCH($B247,Dados!$N:$N,0),MATCH(BC$1,Dados!$1:$1,0))</f>
        <v>7</v>
      </c>
      <c r="BD247" s="43">
        <f t="array" ref="BD247">INDEX(Dados!$1:$350,MATCH($B247,Dados!$N:$N,0),MATCH(BD$1,Dados!$1:$1,0))</f>
        <v>3</v>
      </c>
      <c r="BE247" s="43">
        <f t="array" ref="BE247">INDEX(Dados!$1:$350,MATCH($B247,Dados!$N:$N,0),MATCH(BE$1,Dados!$1:$1,0))</f>
        <v>0</v>
      </c>
      <c r="BF247" s="43">
        <f t="array" ref="BF247">INDEX(Dados!$1:$350,MATCH($B247,Dados!$N:$N,0),MATCH(BF$1,Dados!$1:$1,0))</f>
        <v>1</v>
      </c>
      <c r="BG247" s="43">
        <f t="array" ref="BG247">INDEX(Dados!$1:$350,MATCH($B247,Dados!$N:$N,0),MATCH(BG$1,Dados!$1:$1,0))</f>
        <v>0</v>
      </c>
      <c r="BH247" s="43">
        <f t="array" ref="BH247">INDEX(Dados!$1:$350,MATCH($B247,Dados!$N:$N,0),MATCH(BH$1,Dados!$1:$1,0))</f>
        <v>2</v>
      </c>
      <c r="BI247" s="43">
        <f t="array" ref="BI247">INDEX(Dados!$1:$350,MATCH($B247,Dados!$N:$N,0),MATCH(BI$1,Dados!$1:$1,0))</f>
        <v>1</v>
      </c>
    </row>
    <row r="248">
      <c r="A248" s="3">
        <v>1.4328638866E10</v>
      </c>
      <c r="B248" s="3" t="s">
        <v>2074</v>
      </c>
      <c r="C248" s="3" t="s">
        <v>2073</v>
      </c>
      <c r="D248" s="43">
        <f t="array" ref="D248">INDEX(Dados!$1:$350,MATCH($B248,Dados!$N:$N,0),MATCH(D$1,Dados!$1:$1,0))</f>
        <v>51</v>
      </c>
      <c r="E248" s="44" t="s">
        <v>2562</v>
      </c>
      <c r="F248" s="43" t="s">
        <v>92</v>
      </c>
      <c r="G248" s="43">
        <f t="array" ref="G248">INDEX(Dados!$1:$350,MATCH($B248,Dados!$N:$N,0),MATCH(G$1,Dados!$1:$1,0))</f>
        <v>2023</v>
      </c>
      <c r="H248" s="43">
        <f t="array" ref="H248">INDEX(Dados!$1:$350,MATCH($B248,Dados!$N:$N,0),MATCH(H$1,Dados!$1:$1,0))</f>
        <v>1</v>
      </c>
      <c r="I248" s="43">
        <f t="array" ref="I248">INDEX(Dados!$1:$350,MATCH($B248,Dados!$N:$N,0),MATCH(I$1,Dados!$1:$1,0))</f>
        <v>2</v>
      </c>
      <c r="J248" s="43">
        <f t="array" ref="J248">INDEX(Dados!$1:$350,MATCH($B248,Dados!$N:$N,0),MATCH(J$1,Dados!$1:$1,0))</f>
        <v>1454</v>
      </c>
      <c r="K248" s="43">
        <f t="array" ref="K248">INDEX(Dados!$1:$350,MATCH($B248,Dados!$N:$N,0),MATCH(K$1,Dados!$1:$1,0))</f>
        <v>2</v>
      </c>
      <c r="L248" s="43">
        <f t="array" ref="L248">INDEX(Dados!$1:$350,MATCH($B248,Dados!$N:$N,0),MATCH(L$1,Dados!$1:$1,0))</f>
        <v>1500</v>
      </c>
      <c r="M248" s="43">
        <f t="array" ref="M248">INDEX(Dados!$1:$350,MATCH($B248,Dados!$N:$N,0),MATCH(M$1,Dados!$1:$1,0))</f>
        <v>2</v>
      </c>
      <c r="N248" s="43">
        <f t="array" ref="N248">INDEX(Dados!$1:$350,MATCH($B248,Dados!$N:$N,0),MATCH(N$1,Dados!$1:$1,0))</f>
        <v>0</v>
      </c>
      <c r="O248" s="43">
        <f t="array" ref="O248">INDEX(Dados!$1:$350,MATCH($B248,Dados!$N:$N,0),MATCH(O$1,Dados!$1:$1,0))</f>
        <v>2</v>
      </c>
      <c r="P248" s="43">
        <f t="array" ref="P248">INDEX(Dados!$1:$350,MATCH($B248,Dados!$N:$N,0),MATCH(P$1,Dados!$1:$1,0))</f>
        <v>0</v>
      </c>
      <c r="Q248" s="43">
        <f t="array" ref="Q248">INDEX(Dados!$1:$350,MATCH($B248,Dados!$N:$N,0),MATCH(Q$1,Dados!$1:$1,0))</f>
        <v>2</v>
      </c>
      <c r="R248" s="43">
        <f t="array" ref="R248">INDEX(Dados!$1:$350,MATCH($B248,Dados!$N:$N,0),MATCH(R$1,Dados!$1:$1,0))</f>
        <v>0</v>
      </c>
      <c r="S248" s="43">
        <f t="array" ref="S248">INDEX(Dados!$1:$350,MATCH($B248,Dados!$N:$N,0),MATCH(S$1,Dados!$1:$1,0))</f>
        <v>2</v>
      </c>
      <c r="T248" s="43">
        <f t="array" ref="T248">INDEX(Dados!$1:$350,MATCH($B248,Dados!$N:$N,0),MATCH(T$1,Dados!$1:$1,0))</f>
        <v>0</v>
      </c>
      <c r="U248" s="43">
        <f t="array" ref="U248">INDEX(Dados!$1:$350,MATCH($B248,Dados!$N:$N,0),MATCH(U$1,Dados!$1:$1,0))</f>
        <v>2</v>
      </c>
      <c r="V248" s="43">
        <f t="array" ref="V248">INDEX(Dados!$1:$350,MATCH($B248,Dados!$N:$N,0),MATCH(V$1,Dados!$1:$1,0))</f>
        <v>0</v>
      </c>
      <c r="W248" s="43">
        <f t="array" ref="W248">INDEX(Dados!$1:$350,MATCH($B248,Dados!$N:$N,0),MATCH(W$1,Dados!$1:$1,0))</f>
        <v>2</v>
      </c>
      <c r="X248" s="43">
        <f t="array" ref="X248">INDEX(Dados!$1:$350,MATCH($B248,Dados!$N:$N,0),MATCH(X$1,Dados!$1:$1,0))</f>
        <v>2</v>
      </c>
      <c r="Y248" s="43">
        <f t="array" ref="Y248">INDEX(Dados!$1:$350,MATCH($B248,Dados!$N:$N,0),MATCH(Y$1,Dados!$1:$1,0))</f>
        <v>2</v>
      </c>
      <c r="Z248" s="43">
        <f t="array" ref="Z248">INDEX(Dados!$1:$350,MATCH($B248,Dados!$N:$N,0),MATCH(Z$1,Dados!$1:$1,0))</f>
        <v>0</v>
      </c>
      <c r="AA248" s="43">
        <f t="array" ref="AA248">INDEX(Dados!$1:$350,MATCH($B248,Dados!$N:$N,0),MATCH(AA$1,Dados!$1:$1,0))</f>
        <v>2</v>
      </c>
      <c r="AB248" s="45">
        <v>0.0</v>
      </c>
      <c r="AC248" s="45">
        <v>2.0</v>
      </c>
      <c r="AD248" s="43">
        <f t="array" ref="AD248">INDEX(Dados!$1:$350,MATCH($B248,Dados!$N:$N,0),MATCH(AD$1,Dados!$1:$1,0))</f>
        <v>136</v>
      </c>
      <c r="AE248" s="43">
        <f t="array" ref="AE248">INDEX(Dados!$1:$350,MATCH($B248,Dados!$N:$N,0),MATCH(AE$1,Dados!$1:$1,0))</f>
        <v>2</v>
      </c>
      <c r="AF248" s="43">
        <f t="array" ref="AF248">INDEX(Dados!$1:$350,MATCH($B248,Dados!$N:$N,0),MATCH(AF$1,Dados!$1:$1,0))</f>
        <v>163</v>
      </c>
      <c r="AG248" s="43">
        <f t="array" ref="AG248">INDEX(Dados!$1:$350,MATCH($B248,Dados!$N:$N,0),MATCH(AG$1,Dados!$1:$1,0))</f>
        <v>2</v>
      </c>
      <c r="AH248" s="43">
        <f t="array" ref="AH248">INDEX(Dados!$1:$350,MATCH($B248,Dados!$N:$N,0),MATCH(AH$1,Dados!$1:$1,0))</f>
        <v>546</v>
      </c>
      <c r="AI248" s="43">
        <f t="array" ref="AI248">INDEX(Dados!$1:$350,MATCH($B248,Dados!$N:$N,0),MATCH(AI$1,Dados!$1:$1,0))</f>
        <v>2</v>
      </c>
      <c r="AJ248" s="43">
        <f t="array" ref="AJ248">INDEX(Dados!$1:$350,MATCH($B248,Dados!$N:$N,0),MATCH(AJ$1,Dados!$1:$1,0))</f>
        <v>623</v>
      </c>
      <c r="AK248" s="43">
        <f t="array" ref="AK248">INDEX(Dados!$1:$350,MATCH($B248,Dados!$N:$N,0),MATCH(AK$1,Dados!$1:$1,0))</f>
        <v>2</v>
      </c>
      <c r="AL248" s="3">
        <v>0.0</v>
      </c>
      <c r="AM248" s="3">
        <v>2.0</v>
      </c>
      <c r="AN248" s="43">
        <f t="array" ref="AN248">INDEX(Dados!$1:$350,MATCH($B248,Dados!$N:$N,0),MATCH(AN$1,Dados!$1:$1,0))</f>
        <v>0</v>
      </c>
      <c r="AO248" s="43">
        <f t="array" ref="AO248">INDEX(Dados!$1:$350,MATCH($B248,Dados!$N:$N,0),MATCH(AO$1,Dados!$1:$1,0))</f>
        <v>2</v>
      </c>
      <c r="AP248" s="43">
        <f t="array" ref="AP248">INDEX(Dados!$1:$350,MATCH($B248,Dados!$N:$N,0),MATCH(AP$1,Dados!$1:$1,0))</f>
        <v>100</v>
      </c>
      <c r="AQ248" s="43">
        <f t="array" ref="AQ248">INDEX(Dados!$1:$350,MATCH($B248,Dados!$N:$N,0),MATCH(AQ$1,Dados!$1:$1,0))</f>
        <v>2</v>
      </c>
      <c r="AR248" s="43">
        <f t="array" ref="AR248">INDEX(Dados!$1:$350,MATCH($B248,Dados!$N:$N,0),MATCH(AR$1,Dados!$1:$1,0))</f>
        <v>50</v>
      </c>
      <c r="AS248" s="3">
        <v>2.0</v>
      </c>
      <c r="AT248" s="43">
        <f t="array" ref="AT248">INDEX(Dados!$1:$350,MATCH($B248,Dados!$N:$N,0),MATCH(AT$1,Dados!$1:$1,0))</f>
        <v>0</v>
      </c>
      <c r="AU248" s="43">
        <f t="array" ref="AU248">INDEX(Dados!$1:$350,MATCH($B248,Dados!$N:$N,0),MATCH(AU$1,Dados!$1:$1,0))</f>
        <v>2</v>
      </c>
      <c r="AV248" s="43">
        <f t="array" ref="AV248">INDEX(Dados!$1:$350,MATCH($B248,Dados!$N:$N,0),MATCH(AV$1,Dados!$1:$1,0))</f>
        <v>0</v>
      </c>
      <c r="AW248" s="43">
        <f t="array" ref="AW248">INDEX(Dados!$1:$350,MATCH($B248,Dados!$N:$N,0),MATCH(AW$1,Dados!$1:$1,0))</f>
        <v>2</v>
      </c>
      <c r="AX248" s="43">
        <f t="array" ref="AX248">INDEX(Dados!$1:$350,MATCH($B248,Dados!$N:$N,0),MATCH(AX$1,Dados!$1:$1,0))</f>
        <v>0</v>
      </c>
      <c r="AY248" s="43">
        <f t="array" ref="AY248">INDEX(Dados!$1:$350,MATCH($B248,Dados!$N:$N,0),MATCH(AY$1,Dados!$1:$1,0))</f>
        <v>2</v>
      </c>
      <c r="AZ248" s="43">
        <f t="array" ref="AZ248">INDEX(Dados!$1:$350,MATCH($B248,Dados!$N:$N,0),MATCH(AZ$1,Dados!$1:$1,0))</f>
        <v>115</v>
      </c>
      <c r="BA248" s="43">
        <f t="array" ref="BA248">INDEX(Dados!$1:$350,MATCH($B248,Dados!$N:$N,0),MATCH(BA$1,Dados!$1:$1,0))</f>
        <v>2</v>
      </c>
      <c r="BB248" s="43">
        <f t="array" ref="BB248">INDEX(Dados!$1:$350,MATCH($B248,Dados!$N:$N,0),MATCH(BB$1,Dados!$1:$1,0))</f>
        <v>5</v>
      </c>
      <c r="BC248" s="43">
        <f t="array" ref="BC248">INDEX(Dados!$1:$350,MATCH($B248,Dados!$N:$N,0),MATCH(BC$1,Dados!$1:$1,0))</f>
        <v>7</v>
      </c>
      <c r="BD248" s="43">
        <f t="array" ref="BD248">INDEX(Dados!$1:$350,MATCH($B248,Dados!$N:$N,0),MATCH(BD$1,Dados!$1:$1,0))</f>
        <v>1</v>
      </c>
      <c r="BE248" s="43">
        <f t="array" ref="BE248">INDEX(Dados!$1:$350,MATCH($B248,Dados!$N:$N,0),MATCH(BE$1,Dados!$1:$1,0))</f>
        <v>0</v>
      </c>
      <c r="BF248" s="43">
        <f t="array" ref="BF248">INDEX(Dados!$1:$350,MATCH($B248,Dados!$N:$N,0),MATCH(BF$1,Dados!$1:$1,0))</f>
        <v>1</v>
      </c>
      <c r="BG248" s="43">
        <f t="array" ref="BG248">INDEX(Dados!$1:$350,MATCH($B248,Dados!$N:$N,0),MATCH(BG$1,Dados!$1:$1,0))</f>
        <v>1</v>
      </c>
      <c r="BH248" s="43">
        <f t="array" ref="BH248">INDEX(Dados!$1:$350,MATCH($B248,Dados!$N:$N,0),MATCH(BH$1,Dados!$1:$1,0))</f>
        <v>2</v>
      </c>
      <c r="BI248" s="43">
        <f t="array" ref="BI248">INDEX(Dados!$1:$350,MATCH($B248,Dados!$N:$N,0),MATCH(BI$1,Dados!$1:$1,0))</f>
        <v>2</v>
      </c>
    </row>
    <row r="249">
      <c r="A249" s="3">
        <v>4.565734281E10</v>
      </c>
      <c r="B249" s="3" t="s">
        <v>1644</v>
      </c>
      <c r="C249" s="3" t="s">
        <v>1643</v>
      </c>
      <c r="D249" s="43">
        <f t="array" ref="D249">INDEX(Dados!$1:$350,MATCH($B249,Dados!$N:$N,0),MATCH(D$1,Dados!$1:$1,0))</f>
        <v>17</v>
      </c>
      <c r="E249" s="44" t="s">
        <v>2562</v>
      </c>
      <c r="F249" s="43" t="s">
        <v>92</v>
      </c>
      <c r="G249" s="43">
        <f t="array" ref="G249">INDEX(Dados!$1:$350,MATCH($B249,Dados!$N:$N,0),MATCH(G$1,Dados!$1:$1,0))</f>
        <v>2023</v>
      </c>
      <c r="H249" s="43">
        <f t="array" ref="H249">INDEX(Dados!$1:$350,MATCH($B249,Dados!$N:$N,0),MATCH(H$1,Dados!$1:$1,0))</f>
        <v>2</v>
      </c>
      <c r="I249" s="43">
        <f t="array" ref="I249">INDEX(Dados!$1:$350,MATCH($B249,Dados!$N:$N,0),MATCH(I$1,Dados!$1:$1,0))</f>
        <v>4</v>
      </c>
      <c r="J249" s="43">
        <f t="array" ref="J249">INDEX(Dados!$1:$350,MATCH($B249,Dados!$N:$N,0),MATCH(J$1,Dados!$1:$1,0))</f>
        <v>0</v>
      </c>
      <c r="K249" s="43">
        <f t="array" ref="K249">INDEX(Dados!$1:$350,MATCH($B249,Dados!$N:$N,0),MATCH(K$1,Dados!$1:$1,0))</f>
        <v>2</v>
      </c>
      <c r="L249" s="43">
        <f t="array" ref="L249">INDEX(Dados!$1:$350,MATCH($B249,Dados!$N:$N,0),MATCH(L$1,Dados!$1:$1,0))</f>
        <v>0</v>
      </c>
      <c r="M249" s="43">
        <f t="array" ref="M249">INDEX(Dados!$1:$350,MATCH($B249,Dados!$N:$N,0),MATCH(M$1,Dados!$1:$1,0))</f>
        <v>2</v>
      </c>
      <c r="N249" s="43">
        <f t="array" ref="N249">INDEX(Dados!$1:$350,MATCH($B249,Dados!$N:$N,0),MATCH(N$1,Dados!$1:$1,0))</f>
        <v>1397</v>
      </c>
      <c r="O249" s="43">
        <f t="array" ref="O249">INDEX(Dados!$1:$350,MATCH($B249,Dados!$N:$N,0),MATCH(O$1,Dados!$1:$1,0))</f>
        <v>2</v>
      </c>
      <c r="P249" s="43">
        <f t="array" ref="P249">INDEX(Dados!$1:$350,MATCH($B249,Dados!$N:$N,0),MATCH(P$1,Dados!$1:$1,0))</f>
        <v>0</v>
      </c>
      <c r="Q249" s="43">
        <f t="array" ref="Q249">INDEX(Dados!$1:$350,MATCH($B249,Dados!$N:$N,0),MATCH(Q$1,Dados!$1:$1,0))</f>
        <v>2</v>
      </c>
      <c r="R249" s="43">
        <f t="array" ref="R249">INDEX(Dados!$1:$350,MATCH($B249,Dados!$N:$N,0),MATCH(R$1,Dados!$1:$1,0))</f>
        <v>0</v>
      </c>
      <c r="S249" s="43">
        <f t="array" ref="S249">INDEX(Dados!$1:$350,MATCH($B249,Dados!$N:$N,0),MATCH(S$1,Dados!$1:$1,0))</f>
        <v>2</v>
      </c>
      <c r="T249" s="43">
        <f t="array" ref="T249">INDEX(Dados!$1:$350,MATCH($B249,Dados!$N:$N,0),MATCH(T$1,Dados!$1:$1,0))</f>
        <v>1908</v>
      </c>
      <c r="U249" s="43">
        <f t="array" ref="U249">INDEX(Dados!$1:$350,MATCH($B249,Dados!$N:$N,0),MATCH(U$1,Dados!$1:$1,0))</f>
        <v>2</v>
      </c>
      <c r="V249" s="43">
        <f t="array" ref="V249">INDEX(Dados!$1:$350,MATCH($B249,Dados!$N:$N,0),MATCH(V$1,Dados!$1:$1,0))</f>
        <v>0</v>
      </c>
      <c r="W249" s="43">
        <f t="array" ref="W249">INDEX(Dados!$1:$350,MATCH($B249,Dados!$N:$N,0),MATCH(W$1,Dados!$1:$1,0))</f>
        <v>2</v>
      </c>
      <c r="X249" s="43">
        <f t="array" ref="X249">INDEX(Dados!$1:$350,MATCH($B249,Dados!$N:$N,0),MATCH(X$1,Dados!$1:$1,0))</f>
        <v>1</v>
      </c>
      <c r="Y249" s="43">
        <f t="array" ref="Y249">INDEX(Dados!$1:$350,MATCH($B249,Dados!$N:$N,0),MATCH(Y$1,Dados!$1:$1,0))</f>
        <v>2</v>
      </c>
      <c r="Z249" s="43">
        <f t="array" ref="Z249">INDEX(Dados!$1:$350,MATCH($B249,Dados!$N:$N,0),MATCH(Z$1,Dados!$1:$1,0))</f>
        <v>1300</v>
      </c>
      <c r="AA249" s="43">
        <f t="array" ref="AA249">INDEX(Dados!$1:$350,MATCH($B249,Dados!$N:$N,0),MATCH(AA$1,Dados!$1:$1,0))</f>
        <v>2</v>
      </c>
      <c r="AB249" s="45">
        <v>0.0</v>
      </c>
      <c r="AC249" s="45">
        <v>2.0</v>
      </c>
      <c r="AD249" s="43">
        <f t="array" ref="AD249">INDEX(Dados!$1:$350,MATCH($B249,Dados!$N:$N,0),MATCH(AD$1,Dados!$1:$1,0))</f>
        <v>78</v>
      </c>
      <c r="AE249" s="43">
        <f t="array" ref="AE249">INDEX(Dados!$1:$350,MATCH($B249,Dados!$N:$N,0),MATCH(AE$1,Dados!$1:$1,0))</f>
        <v>2</v>
      </c>
      <c r="AF249" s="43">
        <f t="array" ref="AF249">INDEX(Dados!$1:$350,MATCH($B249,Dados!$N:$N,0),MATCH(AF$1,Dados!$1:$1,0))</f>
        <v>155</v>
      </c>
      <c r="AG249" s="43">
        <f t="array" ref="AG249">INDEX(Dados!$1:$350,MATCH($B249,Dados!$N:$N,0),MATCH(AG$1,Dados!$1:$1,0))</f>
        <v>2</v>
      </c>
      <c r="AH249" s="43">
        <f t="array" ref="AH249">INDEX(Dados!$1:$350,MATCH($B249,Dados!$N:$N,0),MATCH(AH$1,Dados!$1:$1,0))</f>
        <v>0</v>
      </c>
      <c r="AI249" s="43">
        <f t="array" ref="AI249">INDEX(Dados!$1:$350,MATCH($B249,Dados!$N:$N,0),MATCH(AI$1,Dados!$1:$1,0))</f>
        <v>2</v>
      </c>
      <c r="AJ249" s="43">
        <f t="array" ref="AJ249">INDEX(Dados!$1:$350,MATCH($B249,Dados!$N:$N,0),MATCH(AJ$1,Dados!$1:$1,0))</f>
        <v>62</v>
      </c>
      <c r="AK249" s="43">
        <f t="array" ref="AK249">INDEX(Dados!$1:$350,MATCH($B249,Dados!$N:$N,0),MATCH(AK$1,Dados!$1:$1,0))</f>
        <v>2</v>
      </c>
      <c r="AL249" s="3">
        <v>0.0</v>
      </c>
      <c r="AM249" s="3">
        <v>2.0</v>
      </c>
      <c r="AN249" s="43">
        <f t="array" ref="AN249">INDEX(Dados!$1:$350,MATCH($B249,Dados!$N:$N,0),MATCH(AN$1,Dados!$1:$1,0))</f>
        <v>0</v>
      </c>
      <c r="AO249" s="43">
        <f t="array" ref="AO249">INDEX(Dados!$1:$350,MATCH($B249,Dados!$N:$N,0),MATCH(AO$1,Dados!$1:$1,0))</f>
        <v>2</v>
      </c>
      <c r="AP249" s="43">
        <f t="array" ref="AP249">INDEX(Dados!$1:$350,MATCH($B249,Dados!$N:$N,0),MATCH(AP$1,Dados!$1:$1,0))</f>
        <v>292</v>
      </c>
      <c r="AQ249" s="43">
        <f t="array" ref="AQ249">INDEX(Dados!$1:$350,MATCH($B249,Dados!$N:$N,0),MATCH(AQ$1,Dados!$1:$1,0))</f>
        <v>2</v>
      </c>
      <c r="AR249" s="43">
        <f t="array" ref="AR249">INDEX(Dados!$1:$350,MATCH($B249,Dados!$N:$N,0),MATCH(AR$1,Dados!$1:$1,0))</f>
        <v>0</v>
      </c>
      <c r="AS249" s="3">
        <v>2.0</v>
      </c>
      <c r="AT249" s="43">
        <f t="array" ref="AT249">INDEX(Dados!$1:$350,MATCH($B249,Dados!$N:$N,0),MATCH(AT$1,Dados!$1:$1,0))</f>
        <v>0</v>
      </c>
      <c r="AU249" s="43">
        <f t="array" ref="AU249">INDEX(Dados!$1:$350,MATCH($B249,Dados!$N:$N,0),MATCH(AU$1,Dados!$1:$1,0))</f>
        <v>2</v>
      </c>
      <c r="AV249" s="43">
        <f t="array" ref="AV249">INDEX(Dados!$1:$350,MATCH($B249,Dados!$N:$N,0),MATCH(AV$1,Dados!$1:$1,0))</f>
        <v>297</v>
      </c>
      <c r="AW249" s="43">
        <f t="array" ref="AW249">INDEX(Dados!$1:$350,MATCH($B249,Dados!$N:$N,0),MATCH(AW$1,Dados!$1:$1,0))</f>
        <v>2</v>
      </c>
      <c r="AX249" s="43">
        <f t="array" ref="AX249">INDEX(Dados!$1:$350,MATCH($B249,Dados!$N:$N,0),MATCH(AX$1,Dados!$1:$1,0))</f>
        <v>16989</v>
      </c>
      <c r="AY249" s="43">
        <f t="array" ref="AY249">INDEX(Dados!$1:$350,MATCH($B249,Dados!$N:$N,0),MATCH(AY$1,Dados!$1:$1,0))</f>
        <v>2</v>
      </c>
      <c r="AZ249" s="43">
        <f t="array" ref="AZ249">INDEX(Dados!$1:$350,MATCH($B249,Dados!$N:$N,0),MATCH(AZ$1,Dados!$1:$1,0))</f>
        <v>0</v>
      </c>
      <c r="BA249" s="43">
        <f t="array" ref="BA249">INDEX(Dados!$1:$350,MATCH($B249,Dados!$N:$N,0),MATCH(BA$1,Dados!$1:$1,0))</f>
        <v>2</v>
      </c>
      <c r="BB249" s="43">
        <f t="array" ref="BB249">INDEX(Dados!$1:$350,MATCH($B249,Dados!$N:$N,0),MATCH(BB$1,Dados!$1:$1,0))</f>
        <v>5</v>
      </c>
      <c r="BC249" s="43">
        <f t="array" ref="BC249">INDEX(Dados!$1:$350,MATCH($B249,Dados!$N:$N,0),MATCH(BC$1,Dados!$1:$1,0))</f>
        <v>6</v>
      </c>
      <c r="BD249" s="43">
        <f t="array" ref="BD249">INDEX(Dados!$1:$350,MATCH($B249,Dados!$N:$N,0),MATCH(BD$1,Dados!$1:$1,0))</f>
        <v>2</v>
      </c>
      <c r="BE249" s="43">
        <f t="array" ref="BE249">INDEX(Dados!$1:$350,MATCH($B249,Dados!$N:$N,0),MATCH(BE$1,Dados!$1:$1,0))</f>
        <v>0</v>
      </c>
      <c r="BF249" s="43">
        <f t="array" ref="BF249">INDEX(Dados!$1:$350,MATCH($B249,Dados!$N:$N,0),MATCH(BF$1,Dados!$1:$1,0))</f>
        <v>1</v>
      </c>
      <c r="BG249" s="43">
        <f t="array" ref="BG249">INDEX(Dados!$1:$350,MATCH($B249,Dados!$N:$N,0),MATCH(BG$1,Dados!$1:$1,0))</f>
        <v>0</v>
      </c>
      <c r="BH249" s="43">
        <f t="array" ref="BH249">INDEX(Dados!$1:$350,MATCH($B249,Dados!$N:$N,0),MATCH(BH$1,Dados!$1:$1,0))</f>
        <v>2</v>
      </c>
      <c r="BI249" s="43">
        <f t="array" ref="BI249">INDEX(Dados!$1:$350,MATCH($B249,Dados!$N:$N,0),MATCH(BI$1,Dados!$1:$1,0))</f>
        <v>2</v>
      </c>
    </row>
    <row r="250">
      <c r="A250" s="3">
        <v>5.0992291828E10</v>
      </c>
      <c r="B250" s="3" t="s">
        <v>2285</v>
      </c>
      <c r="C250" s="3" t="s">
        <v>2284</v>
      </c>
      <c r="D250" s="43">
        <f t="array" ref="D250">INDEX(Dados!$1:$350,MATCH($B250,Dados!$N:$N,0),MATCH(D$1,Dados!$1:$1,0))</f>
        <v>18</v>
      </c>
      <c r="E250" s="44" t="s">
        <v>2562</v>
      </c>
      <c r="F250" s="43" t="s">
        <v>92</v>
      </c>
      <c r="G250" s="43">
        <f t="array" ref="G250">INDEX(Dados!$1:$350,MATCH($B250,Dados!$N:$N,0),MATCH(G$1,Dados!$1:$1,0))</f>
        <v>2022</v>
      </c>
      <c r="H250" s="43">
        <f t="array" ref="H250">INDEX(Dados!$1:$350,MATCH($B250,Dados!$N:$N,0),MATCH(H$1,Dados!$1:$1,0))</f>
        <v>2</v>
      </c>
      <c r="I250" s="43">
        <f t="array" ref="I250">INDEX(Dados!$1:$350,MATCH($B250,Dados!$N:$N,0),MATCH(I$1,Dados!$1:$1,0))</f>
        <v>4</v>
      </c>
      <c r="J250" s="43">
        <f t="array" ref="J250">INDEX(Dados!$1:$350,MATCH($B250,Dados!$N:$N,0),MATCH(J$1,Dados!$1:$1,0))</f>
        <v>0</v>
      </c>
      <c r="K250" s="43">
        <f t="array" ref="K250">INDEX(Dados!$1:$350,MATCH($B250,Dados!$N:$N,0),MATCH(K$1,Dados!$1:$1,0))</f>
        <v>2</v>
      </c>
      <c r="L250" s="43">
        <f t="array" ref="L250">INDEX(Dados!$1:$350,MATCH($B250,Dados!$N:$N,0),MATCH(L$1,Dados!$1:$1,0))</f>
        <v>0</v>
      </c>
      <c r="M250" s="43">
        <f t="array" ref="M250">INDEX(Dados!$1:$350,MATCH($B250,Dados!$N:$N,0),MATCH(M$1,Dados!$1:$1,0))</f>
        <v>2</v>
      </c>
      <c r="N250" s="43">
        <f t="array" ref="N250">INDEX(Dados!$1:$350,MATCH($B250,Dados!$N:$N,0),MATCH(N$1,Dados!$1:$1,0))</f>
        <v>3326</v>
      </c>
      <c r="O250" s="43">
        <f t="array" ref="O250">INDEX(Dados!$1:$350,MATCH($B250,Dados!$N:$N,0),MATCH(O$1,Dados!$1:$1,0))</f>
        <v>2</v>
      </c>
      <c r="P250" s="43">
        <f t="array" ref="P250">INDEX(Dados!$1:$350,MATCH($B250,Dados!$N:$N,0),MATCH(P$1,Dados!$1:$1,0))</f>
        <v>0</v>
      </c>
      <c r="Q250" s="43">
        <f t="array" ref="Q250">INDEX(Dados!$1:$350,MATCH($B250,Dados!$N:$N,0),MATCH(Q$1,Dados!$1:$1,0))</f>
        <v>2</v>
      </c>
      <c r="R250" s="43">
        <f t="array" ref="R250">INDEX(Dados!$1:$350,MATCH($B250,Dados!$N:$N,0),MATCH(R$1,Dados!$1:$1,0))</f>
        <v>0</v>
      </c>
      <c r="S250" s="43">
        <f t="array" ref="S250">INDEX(Dados!$1:$350,MATCH($B250,Dados!$N:$N,0),MATCH(S$1,Dados!$1:$1,0))</f>
        <v>2</v>
      </c>
      <c r="T250" s="43">
        <f t="array" ref="T250">INDEX(Dados!$1:$350,MATCH($B250,Dados!$N:$N,0),MATCH(T$1,Dados!$1:$1,0))</f>
        <v>0</v>
      </c>
      <c r="U250" s="43">
        <f t="array" ref="U250">INDEX(Dados!$1:$350,MATCH($B250,Dados!$N:$N,0),MATCH(U$1,Dados!$1:$1,0))</f>
        <v>2</v>
      </c>
      <c r="V250" s="43">
        <f t="array" ref="V250">INDEX(Dados!$1:$350,MATCH($B250,Dados!$N:$N,0),MATCH(V$1,Dados!$1:$1,0))</f>
        <v>0</v>
      </c>
      <c r="W250" s="43">
        <f t="array" ref="W250">INDEX(Dados!$1:$350,MATCH($B250,Dados!$N:$N,0),MATCH(W$1,Dados!$1:$1,0))</f>
        <v>2</v>
      </c>
      <c r="X250" s="43">
        <f t="array" ref="X250">INDEX(Dados!$1:$350,MATCH($B250,Dados!$N:$N,0),MATCH(X$1,Dados!$1:$1,0))</f>
        <v>2</v>
      </c>
      <c r="Y250" s="43">
        <f t="array" ref="Y250">INDEX(Dados!$1:$350,MATCH($B250,Dados!$N:$N,0),MATCH(Y$1,Dados!$1:$1,0))</f>
        <v>2</v>
      </c>
      <c r="Z250" s="43">
        <f t="array" ref="Z250">INDEX(Dados!$1:$350,MATCH($B250,Dados!$N:$N,0),MATCH(Z$1,Dados!$1:$1,0))</f>
        <v>0</v>
      </c>
      <c r="AA250" s="43">
        <f t="array" ref="AA250">INDEX(Dados!$1:$350,MATCH($B250,Dados!$N:$N,0),MATCH(AA$1,Dados!$1:$1,0))</f>
        <v>2</v>
      </c>
      <c r="AB250" s="45">
        <v>0.0</v>
      </c>
      <c r="AC250" s="45">
        <v>2.0</v>
      </c>
      <c r="AD250" s="43">
        <f t="array" ref="AD250">INDEX(Dados!$1:$350,MATCH($B250,Dados!$N:$N,0),MATCH(AD$1,Dados!$1:$1,0))</f>
        <v>57</v>
      </c>
      <c r="AE250" s="43">
        <f t="array" ref="AE250">INDEX(Dados!$1:$350,MATCH($B250,Dados!$N:$N,0),MATCH(AE$1,Dados!$1:$1,0))</f>
        <v>2</v>
      </c>
      <c r="AF250" s="43">
        <f t="array" ref="AF250">INDEX(Dados!$1:$350,MATCH($B250,Dados!$N:$N,0),MATCH(AF$1,Dados!$1:$1,0))</f>
        <v>175</v>
      </c>
      <c r="AG250" s="43">
        <f t="array" ref="AG250">INDEX(Dados!$1:$350,MATCH($B250,Dados!$N:$N,0),MATCH(AG$1,Dados!$1:$1,0))</f>
        <v>0</v>
      </c>
      <c r="AH250" s="43">
        <f t="array" ref="AH250">INDEX(Dados!$1:$350,MATCH($B250,Dados!$N:$N,0),MATCH(AH$1,Dados!$1:$1,0))</f>
        <v>0</v>
      </c>
      <c r="AI250" s="43">
        <f t="array" ref="AI250">INDEX(Dados!$1:$350,MATCH($B250,Dados!$N:$N,0),MATCH(AI$1,Dados!$1:$1,0))</f>
        <v>2</v>
      </c>
      <c r="AJ250" s="43">
        <f t="array" ref="AJ250">INDEX(Dados!$1:$350,MATCH($B250,Dados!$N:$N,0),MATCH(AJ$1,Dados!$1:$1,0))</f>
        <v>0</v>
      </c>
      <c r="AK250" s="43">
        <f t="array" ref="AK250">INDEX(Dados!$1:$350,MATCH($B250,Dados!$N:$N,0),MATCH(AK$1,Dados!$1:$1,0))</f>
        <v>2</v>
      </c>
      <c r="AL250" s="3">
        <v>0.0</v>
      </c>
      <c r="AM250" s="3">
        <v>2.0</v>
      </c>
      <c r="AN250" s="43">
        <f t="array" ref="AN250">INDEX(Dados!$1:$350,MATCH($B250,Dados!$N:$N,0),MATCH(AN$1,Dados!$1:$1,0))</f>
        <v>62</v>
      </c>
      <c r="AO250" s="43">
        <f t="array" ref="AO250">INDEX(Dados!$1:$350,MATCH($B250,Dados!$N:$N,0),MATCH(AO$1,Dados!$1:$1,0))</f>
        <v>2</v>
      </c>
      <c r="AP250" s="43">
        <f t="array" ref="AP250">INDEX(Dados!$1:$350,MATCH($B250,Dados!$N:$N,0),MATCH(AP$1,Dados!$1:$1,0))</f>
        <v>60</v>
      </c>
      <c r="AQ250" s="43">
        <f t="array" ref="AQ250">INDEX(Dados!$1:$350,MATCH($B250,Dados!$N:$N,0),MATCH(AQ$1,Dados!$1:$1,0))</f>
        <v>0</v>
      </c>
      <c r="AR250" s="43">
        <f t="array" ref="AR250">INDEX(Dados!$1:$350,MATCH($B250,Dados!$N:$N,0),MATCH(AR$1,Dados!$1:$1,0))</f>
        <v>0</v>
      </c>
      <c r="AS250" s="3">
        <v>2.0</v>
      </c>
      <c r="AT250" s="43">
        <f t="array" ref="AT250">INDEX(Dados!$1:$350,MATCH($B250,Dados!$N:$N,0),MATCH(AT$1,Dados!$1:$1,0))</f>
        <v>1475</v>
      </c>
      <c r="AU250" s="43">
        <f t="array" ref="AU250">INDEX(Dados!$1:$350,MATCH($B250,Dados!$N:$N,0),MATCH(AU$1,Dados!$1:$1,0))</f>
        <v>2</v>
      </c>
      <c r="AV250" s="43">
        <f t="array" ref="AV250">INDEX(Dados!$1:$350,MATCH($B250,Dados!$N:$N,0),MATCH(AV$1,Dados!$1:$1,0))</f>
        <v>71</v>
      </c>
      <c r="AW250" s="43">
        <f t="array" ref="AW250">INDEX(Dados!$1:$350,MATCH($B250,Dados!$N:$N,0),MATCH(AW$1,Dados!$1:$1,0))</f>
        <v>2</v>
      </c>
      <c r="AX250" s="43">
        <f t="array" ref="AX250">INDEX(Dados!$1:$350,MATCH($B250,Dados!$N:$N,0),MATCH(AX$1,Dados!$1:$1,0))</f>
        <v>52622</v>
      </c>
      <c r="AY250" s="43">
        <f t="array" ref="AY250">INDEX(Dados!$1:$350,MATCH($B250,Dados!$N:$N,0),MATCH(AY$1,Dados!$1:$1,0))</f>
        <v>2</v>
      </c>
      <c r="AZ250" s="43">
        <f t="array" ref="AZ250">INDEX(Dados!$1:$350,MATCH($B250,Dados!$N:$N,0),MATCH(AZ$1,Dados!$1:$1,0))</f>
        <v>80</v>
      </c>
      <c r="BA250" s="43">
        <f t="array" ref="BA250">INDEX(Dados!$1:$350,MATCH($B250,Dados!$N:$N,0),MATCH(BA$1,Dados!$1:$1,0))</f>
        <v>2</v>
      </c>
      <c r="BB250" s="43">
        <f t="array" ref="BB250">INDEX(Dados!$1:$350,MATCH($B250,Dados!$N:$N,0),MATCH(BB$1,Dados!$1:$1,0))</f>
        <v>7</v>
      </c>
      <c r="BC250" s="43">
        <f t="array" ref="BC250">INDEX(Dados!$1:$350,MATCH($B250,Dados!$N:$N,0),MATCH(BC$1,Dados!$1:$1,0))</f>
        <v>7</v>
      </c>
      <c r="BD250" s="43">
        <f t="array" ref="BD250">INDEX(Dados!$1:$350,MATCH($B250,Dados!$N:$N,0),MATCH(BD$1,Dados!$1:$1,0))</f>
        <v>4</v>
      </c>
      <c r="BE250" s="43">
        <f t="array" ref="BE250">INDEX(Dados!$1:$350,MATCH($B250,Dados!$N:$N,0),MATCH(BE$1,Dados!$1:$1,0))</f>
        <v>0</v>
      </c>
      <c r="BF250" s="43">
        <f t="array" ref="BF250">INDEX(Dados!$1:$350,MATCH($B250,Dados!$N:$N,0),MATCH(BF$1,Dados!$1:$1,0))</f>
        <v>1</v>
      </c>
      <c r="BG250" s="43">
        <f t="array" ref="BG250">INDEX(Dados!$1:$350,MATCH($B250,Dados!$N:$N,0),MATCH(BG$1,Dados!$1:$1,0))</f>
        <v>0</v>
      </c>
      <c r="BH250" s="43">
        <f t="array" ref="BH250">INDEX(Dados!$1:$350,MATCH($B250,Dados!$N:$N,0),MATCH(BH$1,Dados!$1:$1,0))</f>
        <v>2</v>
      </c>
      <c r="BI250" s="43">
        <f t="array" ref="BI250">INDEX(Dados!$1:$350,MATCH($B250,Dados!$N:$N,0),MATCH(BI$1,Dados!$1:$1,0))</f>
        <v>1</v>
      </c>
    </row>
    <row r="251">
      <c r="A251" s="3">
        <v>5.456282887E10</v>
      </c>
      <c r="B251" s="3" t="s">
        <v>2063</v>
      </c>
      <c r="C251" s="3" t="s">
        <v>2062</v>
      </c>
      <c r="D251" s="43">
        <f t="array" ref="D251">INDEX(Dados!$1:$350,MATCH($B251,Dados!$N:$N,0),MATCH(D$1,Dados!$1:$1,0))</f>
        <v>17</v>
      </c>
      <c r="E251" s="44" t="s">
        <v>2562</v>
      </c>
      <c r="F251" s="43" t="s">
        <v>92</v>
      </c>
      <c r="G251" s="43">
        <f t="array" ref="G251">INDEX(Dados!$1:$350,MATCH($B251,Dados!$N:$N,0),MATCH(G$1,Dados!$1:$1,0))</f>
        <v>2022</v>
      </c>
      <c r="H251" s="43">
        <f t="array" ref="H251">INDEX(Dados!$1:$350,MATCH($B251,Dados!$N:$N,0),MATCH(H$1,Dados!$1:$1,0))</f>
        <v>3</v>
      </c>
      <c r="I251" s="43">
        <f t="array" ref="I251">INDEX(Dados!$1:$350,MATCH($B251,Dados!$N:$N,0),MATCH(I$1,Dados!$1:$1,0))</f>
        <v>2</v>
      </c>
      <c r="J251" s="43">
        <f t="array" ref="J251">INDEX(Dados!$1:$350,MATCH($B251,Dados!$N:$N,0),MATCH(J$1,Dados!$1:$1,0))</f>
        <v>0</v>
      </c>
      <c r="K251" s="43">
        <f t="array" ref="K251">INDEX(Dados!$1:$350,MATCH($B251,Dados!$N:$N,0),MATCH(K$1,Dados!$1:$1,0))</f>
        <v>2</v>
      </c>
      <c r="L251" s="43">
        <f t="array" ref="L251">INDEX(Dados!$1:$350,MATCH($B251,Dados!$N:$N,0),MATCH(L$1,Dados!$1:$1,0))</f>
        <v>0</v>
      </c>
      <c r="M251" s="43">
        <f t="array" ref="M251">INDEX(Dados!$1:$350,MATCH($B251,Dados!$N:$N,0),MATCH(M$1,Dados!$1:$1,0))</f>
        <v>2</v>
      </c>
      <c r="N251" s="43">
        <f t="array" ref="N251">INDEX(Dados!$1:$350,MATCH($B251,Dados!$N:$N,0),MATCH(N$1,Dados!$1:$1,0))</f>
        <v>1568</v>
      </c>
      <c r="O251" s="43">
        <f t="array" ref="O251">INDEX(Dados!$1:$350,MATCH($B251,Dados!$N:$N,0),MATCH(O$1,Dados!$1:$1,0))</f>
        <v>2</v>
      </c>
      <c r="P251" s="43">
        <f t="array" ref="P251">INDEX(Dados!$1:$350,MATCH($B251,Dados!$N:$N,0),MATCH(P$1,Dados!$1:$1,0))</f>
        <v>0</v>
      </c>
      <c r="Q251" s="43">
        <f t="array" ref="Q251">INDEX(Dados!$1:$350,MATCH($B251,Dados!$N:$N,0),MATCH(Q$1,Dados!$1:$1,0))</f>
        <v>2</v>
      </c>
      <c r="R251" s="43">
        <f t="array" ref="R251">INDEX(Dados!$1:$350,MATCH($B251,Dados!$N:$N,0),MATCH(R$1,Dados!$1:$1,0))</f>
        <v>0</v>
      </c>
      <c r="S251" s="43">
        <f t="array" ref="S251">INDEX(Dados!$1:$350,MATCH($B251,Dados!$N:$N,0),MATCH(S$1,Dados!$1:$1,0))</f>
        <v>2</v>
      </c>
      <c r="T251" s="43">
        <f t="array" ref="T251">INDEX(Dados!$1:$350,MATCH($B251,Dados!$N:$N,0),MATCH(T$1,Dados!$1:$1,0))</f>
        <v>0</v>
      </c>
      <c r="U251" s="43">
        <f t="array" ref="U251">INDEX(Dados!$1:$350,MATCH($B251,Dados!$N:$N,0),MATCH(U$1,Dados!$1:$1,0))</f>
        <v>2</v>
      </c>
      <c r="V251" s="43">
        <f t="array" ref="V251">INDEX(Dados!$1:$350,MATCH($B251,Dados!$N:$N,0),MATCH(V$1,Dados!$1:$1,0))</f>
        <v>0</v>
      </c>
      <c r="W251" s="43">
        <f t="array" ref="W251">INDEX(Dados!$1:$350,MATCH($B251,Dados!$N:$N,0),MATCH(W$1,Dados!$1:$1,0))</f>
        <v>2</v>
      </c>
      <c r="X251" s="43">
        <f t="array" ref="X251">INDEX(Dados!$1:$350,MATCH($B251,Dados!$N:$N,0),MATCH(X$1,Dados!$1:$1,0))</f>
        <v>2</v>
      </c>
      <c r="Y251" s="43">
        <f t="array" ref="Y251">INDEX(Dados!$1:$350,MATCH($B251,Dados!$N:$N,0),MATCH(Y$1,Dados!$1:$1,0))</f>
        <v>2</v>
      </c>
      <c r="Z251" s="43">
        <f t="array" ref="Z251">INDEX(Dados!$1:$350,MATCH($B251,Dados!$N:$N,0),MATCH(Z$1,Dados!$1:$1,0))</f>
        <v>1296</v>
      </c>
      <c r="AA251" s="43">
        <f t="array" ref="AA251">INDEX(Dados!$1:$350,MATCH($B251,Dados!$N:$N,0),MATCH(AA$1,Dados!$1:$1,0))</f>
        <v>2</v>
      </c>
      <c r="AB251" s="45">
        <v>0.0</v>
      </c>
      <c r="AC251" s="45">
        <v>2.0</v>
      </c>
      <c r="AD251" s="43">
        <f t="array" ref="AD251">INDEX(Dados!$1:$350,MATCH($B251,Dados!$N:$N,0),MATCH(AD$1,Dados!$1:$1,0))</f>
        <v>100</v>
      </c>
      <c r="AE251" s="43">
        <f t="array" ref="AE251">INDEX(Dados!$1:$350,MATCH($B251,Dados!$N:$N,0),MATCH(AE$1,Dados!$1:$1,0))</f>
        <v>2</v>
      </c>
      <c r="AF251" s="43">
        <f t="array" ref="AF251">INDEX(Dados!$1:$350,MATCH($B251,Dados!$N:$N,0),MATCH(AF$1,Dados!$1:$1,0))</f>
        <v>135</v>
      </c>
      <c r="AG251" s="43">
        <f t="array" ref="AG251">INDEX(Dados!$1:$350,MATCH($B251,Dados!$N:$N,0),MATCH(AG$1,Dados!$1:$1,0))</f>
        <v>2</v>
      </c>
      <c r="AH251" s="43">
        <f t="array" ref="AH251">INDEX(Dados!$1:$350,MATCH($B251,Dados!$N:$N,0),MATCH(AH$1,Dados!$1:$1,0))</f>
        <v>0</v>
      </c>
      <c r="AI251" s="43">
        <f t="array" ref="AI251">INDEX(Dados!$1:$350,MATCH($B251,Dados!$N:$N,0),MATCH(AI$1,Dados!$1:$1,0))</f>
        <v>2</v>
      </c>
      <c r="AJ251" s="43">
        <f t="array" ref="AJ251">INDEX(Dados!$1:$350,MATCH($B251,Dados!$N:$N,0),MATCH(AJ$1,Dados!$1:$1,0))</f>
        <v>0</v>
      </c>
      <c r="AK251" s="43">
        <f t="array" ref="AK251">INDEX(Dados!$1:$350,MATCH($B251,Dados!$N:$N,0),MATCH(AK$1,Dados!$1:$1,0))</f>
        <v>2</v>
      </c>
      <c r="AL251" s="3">
        <v>0.0</v>
      </c>
      <c r="AM251" s="3">
        <v>2.0</v>
      </c>
      <c r="AN251" s="43">
        <f t="array" ref="AN251">INDEX(Dados!$1:$350,MATCH($B251,Dados!$N:$N,0),MATCH(AN$1,Dados!$1:$1,0))</f>
        <v>0</v>
      </c>
      <c r="AO251" s="43">
        <f t="array" ref="AO251">INDEX(Dados!$1:$350,MATCH($B251,Dados!$N:$N,0),MATCH(AO$1,Dados!$1:$1,0))</f>
        <v>2</v>
      </c>
      <c r="AP251" s="43">
        <f t="array" ref="AP251">INDEX(Dados!$1:$350,MATCH($B251,Dados!$N:$N,0),MATCH(AP$1,Dados!$1:$1,0))</f>
        <v>85</v>
      </c>
      <c r="AQ251" s="43">
        <f t="array" ref="AQ251">INDEX(Dados!$1:$350,MATCH($B251,Dados!$N:$N,0),MATCH(AQ$1,Dados!$1:$1,0))</f>
        <v>2</v>
      </c>
      <c r="AR251" s="43">
        <f t="array" ref="AR251">INDEX(Dados!$1:$350,MATCH($B251,Dados!$N:$N,0),MATCH(AR$1,Dados!$1:$1,0))</f>
        <v>0</v>
      </c>
      <c r="AS251" s="3">
        <v>2.0</v>
      </c>
      <c r="AT251" s="43">
        <f t="array" ref="AT251">INDEX(Dados!$1:$350,MATCH($B251,Dados!$N:$N,0),MATCH(AT$1,Dados!$1:$1,0))</f>
        <v>0</v>
      </c>
      <c r="AU251" s="43">
        <f t="array" ref="AU251">INDEX(Dados!$1:$350,MATCH($B251,Dados!$N:$N,0),MATCH(AU$1,Dados!$1:$1,0))</f>
        <v>2</v>
      </c>
      <c r="AV251" s="43">
        <f t="array" ref="AV251">INDEX(Dados!$1:$350,MATCH($B251,Dados!$N:$N,0),MATCH(AV$1,Dados!$1:$1,0))</f>
        <v>0</v>
      </c>
      <c r="AW251" s="43">
        <f t="array" ref="AW251">INDEX(Dados!$1:$350,MATCH($B251,Dados!$N:$N,0),MATCH(AW$1,Dados!$1:$1,0))</f>
        <v>2</v>
      </c>
      <c r="AX251" s="43">
        <f t="array" ref="AX251">INDEX(Dados!$1:$350,MATCH($B251,Dados!$N:$N,0),MATCH(AX$1,Dados!$1:$1,0))</f>
        <v>0</v>
      </c>
      <c r="AY251" s="43">
        <f t="array" ref="AY251">INDEX(Dados!$1:$350,MATCH($B251,Dados!$N:$N,0),MATCH(AY$1,Dados!$1:$1,0))</f>
        <v>2</v>
      </c>
      <c r="AZ251" s="43">
        <f t="array" ref="AZ251">INDEX(Dados!$1:$350,MATCH($B251,Dados!$N:$N,0),MATCH(AZ$1,Dados!$1:$1,0))</f>
        <v>131</v>
      </c>
      <c r="BA251" s="43">
        <f t="array" ref="BA251">INDEX(Dados!$1:$350,MATCH($B251,Dados!$N:$N,0),MATCH(BA$1,Dados!$1:$1,0))</f>
        <v>2</v>
      </c>
      <c r="BB251" s="43">
        <f t="array" ref="BB251">INDEX(Dados!$1:$350,MATCH($B251,Dados!$N:$N,0),MATCH(BB$1,Dados!$1:$1,0))</f>
        <v>5</v>
      </c>
      <c r="BC251" s="43">
        <f t="array" ref="BC251">INDEX(Dados!$1:$350,MATCH($B251,Dados!$N:$N,0),MATCH(BC$1,Dados!$1:$1,0))</f>
        <v>5</v>
      </c>
      <c r="BD251" s="43">
        <f t="array" ref="BD251">INDEX(Dados!$1:$350,MATCH($B251,Dados!$N:$N,0),MATCH(BD$1,Dados!$1:$1,0))</f>
        <v>2</v>
      </c>
      <c r="BE251" s="43">
        <f t="array" ref="BE251">INDEX(Dados!$1:$350,MATCH($B251,Dados!$N:$N,0),MATCH(BE$1,Dados!$1:$1,0))</f>
        <v>1</v>
      </c>
      <c r="BF251" s="43">
        <f t="array" ref="BF251">INDEX(Dados!$1:$350,MATCH($B251,Dados!$N:$N,0),MATCH(BF$1,Dados!$1:$1,0))</f>
        <v>0</v>
      </c>
      <c r="BG251" s="43">
        <f t="array" ref="BG251">INDEX(Dados!$1:$350,MATCH($B251,Dados!$N:$N,0),MATCH(BG$1,Dados!$1:$1,0))</f>
        <v>0</v>
      </c>
      <c r="BH251" s="43">
        <f t="array" ref="BH251">INDEX(Dados!$1:$350,MATCH($B251,Dados!$N:$N,0),MATCH(BH$1,Dados!$1:$1,0))</f>
        <v>2</v>
      </c>
      <c r="BI251" s="43">
        <f t="array" ref="BI251">INDEX(Dados!$1:$350,MATCH($B251,Dados!$N:$N,0),MATCH(BI$1,Dados!$1:$1,0))</f>
        <v>2</v>
      </c>
    </row>
    <row r="252">
      <c r="A252" s="3">
        <v>4.7666969805E10</v>
      </c>
      <c r="B252" s="3" t="s">
        <v>473</v>
      </c>
      <c r="C252" s="3" t="s">
        <v>472</v>
      </c>
      <c r="D252" s="43">
        <f t="array" ref="D252">INDEX(Dados!$1:$350,MATCH($B252,Dados!$N:$N,0),MATCH(D$1,Dados!$1:$1,0))</f>
        <v>18</v>
      </c>
      <c r="E252" s="44" t="s">
        <v>2562</v>
      </c>
      <c r="F252" s="43" t="s">
        <v>92</v>
      </c>
      <c r="G252" s="43">
        <f t="array" ref="G252">INDEX(Dados!$1:$350,MATCH($B252,Dados!$N:$N,0),MATCH(G$1,Dados!$1:$1,0))</f>
        <v>2023</v>
      </c>
      <c r="H252" s="43">
        <f t="array" ref="H252">INDEX(Dados!$1:$350,MATCH($B252,Dados!$N:$N,0),MATCH(H$1,Dados!$1:$1,0))</f>
        <v>3</v>
      </c>
      <c r="I252" s="43">
        <f t="array" ref="I252">INDEX(Dados!$1:$350,MATCH($B252,Dados!$N:$N,0),MATCH(I$1,Dados!$1:$1,0))</f>
        <v>6</v>
      </c>
      <c r="J252" s="43">
        <f t="array" ref="J252">INDEX(Dados!$1:$350,MATCH($B252,Dados!$N:$N,0),MATCH(J$1,Dados!$1:$1,0))</f>
        <v>0</v>
      </c>
      <c r="K252" s="43">
        <f t="array" ref="K252">INDEX(Dados!$1:$350,MATCH($B252,Dados!$N:$N,0),MATCH(K$1,Dados!$1:$1,0))</f>
        <v>2</v>
      </c>
      <c r="L252" s="43">
        <f t="array" ref="L252">INDEX(Dados!$1:$350,MATCH($B252,Dados!$N:$N,0),MATCH(L$1,Dados!$1:$1,0))</f>
        <v>0</v>
      </c>
      <c r="M252" s="43">
        <f t="array" ref="M252">INDEX(Dados!$1:$350,MATCH($B252,Dados!$N:$N,0),MATCH(M$1,Dados!$1:$1,0))</f>
        <v>2</v>
      </c>
      <c r="N252" s="43">
        <f t="array" ref="N252">INDEX(Dados!$1:$350,MATCH($B252,Dados!$N:$N,0),MATCH(N$1,Dados!$1:$1,0))</f>
        <v>1947</v>
      </c>
      <c r="O252" s="43">
        <f t="array" ref="O252">INDEX(Dados!$1:$350,MATCH($B252,Dados!$N:$N,0),MATCH(O$1,Dados!$1:$1,0))</f>
        <v>2</v>
      </c>
      <c r="P252" s="43">
        <f t="array" ref="P252">INDEX(Dados!$1:$350,MATCH($B252,Dados!$N:$N,0),MATCH(P$1,Dados!$1:$1,0))</f>
        <v>1671</v>
      </c>
      <c r="Q252" s="43">
        <f t="array" ref="Q252">INDEX(Dados!$1:$350,MATCH($B252,Dados!$N:$N,0),MATCH(Q$1,Dados!$1:$1,0))</f>
        <v>2</v>
      </c>
      <c r="R252" s="43">
        <f t="array" ref="R252">INDEX(Dados!$1:$350,MATCH($B252,Dados!$N:$N,0),MATCH(R$1,Dados!$1:$1,0))</f>
        <v>0</v>
      </c>
      <c r="S252" s="43">
        <f t="array" ref="S252">INDEX(Dados!$1:$350,MATCH($B252,Dados!$N:$N,0),MATCH(S$1,Dados!$1:$1,0))</f>
        <v>2</v>
      </c>
      <c r="T252" s="43">
        <f t="array" ref="T252">INDEX(Dados!$1:$350,MATCH($B252,Dados!$N:$N,0),MATCH(T$1,Dados!$1:$1,0))</f>
        <v>0</v>
      </c>
      <c r="U252" s="43">
        <f t="array" ref="U252">INDEX(Dados!$1:$350,MATCH($B252,Dados!$N:$N,0),MATCH(U$1,Dados!$1:$1,0))</f>
        <v>2</v>
      </c>
      <c r="V252" s="43">
        <f t="array" ref="V252">INDEX(Dados!$1:$350,MATCH($B252,Dados!$N:$N,0),MATCH(V$1,Dados!$1:$1,0))</f>
        <v>0</v>
      </c>
      <c r="W252" s="43">
        <f t="array" ref="W252">INDEX(Dados!$1:$350,MATCH($B252,Dados!$N:$N,0),MATCH(W$1,Dados!$1:$1,0))</f>
        <v>2</v>
      </c>
      <c r="X252" s="43">
        <f t="array" ref="X252">INDEX(Dados!$1:$350,MATCH($B252,Dados!$N:$N,0),MATCH(X$1,Dados!$1:$1,0))</f>
        <v>1</v>
      </c>
      <c r="Y252" s="43">
        <f t="array" ref="Y252">INDEX(Dados!$1:$350,MATCH($B252,Dados!$N:$N,0),MATCH(Y$1,Dados!$1:$1,0))</f>
        <v>2</v>
      </c>
      <c r="Z252" s="43">
        <f t="array" ref="Z252">INDEX(Dados!$1:$350,MATCH($B252,Dados!$N:$N,0),MATCH(Z$1,Dados!$1:$1,0))</f>
        <v>0</v>
      </c>
      <c r="AA252" s="43">
        <f t="array" ref="AA252">INDEX(Dados!$1:$350,MATCH($B252,Dados!$N:$N,0),MATCH(AA$1,Dados!$1:$1,0))</f>
        <v>2</v>
      </c>
      <c r="AB252" s="45">
        <v>0.0</v>
      </c>
      <c r="AC252" s="45">
        <v>2.0</v>
      </c>
      <c r="AD252" s="43">
        <f t="array" ref="AD252">INDEX(Dados!$1:$350,MATCH($B252,Dados!$N:$N,0),MATCH(AD$1,Dados!$1:$1,0))</f>
        <v>203</v>
      </c>
      <c r="AE252" s="43">
        <f t="array" ref="AE252">INDEX(Dados!$1:$350,MATCH($B252,Dados!$N:$N,0),MATCH(AE$1,Dados!$1:$1,0))</f>
        <v>2</v>
      </c>
      <c r="AF252" s="43">
        <f t="array" ref="AF252">INDEX(Dados!$1:$350,MATCH($B252,Dados!$N:$N,0),MATCH(AF$1,Dados!$1:$1,0))</f>
        <v>318</v>
      </c>
      <c r="AG252" s="43">
        <f t="array" ref="AG252">INDEX(Dados!$1:$350,MATCH($B252,Dados!$N:$N,0),MATCH(AG$1,Dados!$1:$1,0))</f>
        <v>2</v>
      </c>
      <c r="AH252" s="43">
        <f t="array" ref="AH252">INDEX(Dados!$1:$350,MATCH($B252,Dados!$N:$N,0),MATCH(AH$1,Dados!$1:$1,0))</f>
        <v>0</v>
      </c>
      <c r="AI252" s="43">
        <f t="array" ref="AI252">INDEX(Dados!$1:$350,MATCH($B252,Dados!$N:$N,0),MATCH(AI$1,Dados!$1:$1,0))</f>
        <v>2</v>
      </c>
      <c r="AJ252" s="43">
        <f t="array" ref="AJ252">INDEX(Dados!$1:$350,MATCH($B252,Dados!$N:$N,0),MATCH(AJ$1,Dados!$1:$1,0))</f>
        <v>0</v>
      </c>
      <c r="AK252" s="43">
        <f t="array" ref="AK252">INDEX(Dados!$1:$350,MATCH($B252,Dados!$N:$N,0),MATCH(AK$1,Dados!$1:$1,0))</f>
        <v>2</v>
      </c>
      <c r="AL252" s="3">
        <v>0.0</v>
      </c>
      <c r="AM252" s="3">
        <v>2.0</v>
      </c>
      <c r="AN252" s="43">
        <f t="array" ref="AN252">INDEX(Dados!$1:$350,MATCH($B252,Dados!$N:$N,0),MATCH(AN$1,Dados!$1:$1,0))</f>
        <v>24</v>
      </c>
      <c r="AO252" s="43">
        <f t="array" ref="AO252">INDEX(Dados!$1:$350,MATCH($B252,Dados!$N:$N,0),MATCH(AO$1,Dados!$1:$1,0))</f>
        <v>2</v>
      </c>
      <c r="AP252" s="43">
        <f t="array" ref="AP252">INDEX(Dados!$1:$350,MATCH($B252,Dados!$N:$N,0),MATCH(AP$1,Dados!$1:$1,0))</f>
        <v>141</v>
      </c>
      <c r="AQ252" s="43">
        <f t="array" ref="AQ252">INDEX(Dados!$1:$350,MATCH($B252,Dados!$N:$N,0),MATCH(AQ$1,Dados!$1:$1,0))</f>
        <v>2</v>
      </c>
      <c r="AR252" s="43">
        <f t="array" ref="AR252">INDEX(Dados!$1:$350,MATCH($B252,Dados!$N:$N,0),MATCH(AR$1,Dados!$1:$1,0))</f>
        <v>148</v>
      </c>
      <c r="AS252" s="3">
        <v>2.0</v>
      </c>
      <c r="AT252" s="43">
        <f t="array" ref="AT252">INDEX(Dados!$1:$350,MATCH($B252,Dados!$N:$N,0),MATCH(AT$1,Dados!$1:$1,0))</f>
        <v>0</v>
      </c>
      <c r="AU252" s="43">
        <f t="array" ref="AU252">INDEX(Dados!$1:$350,MATCH($B252,Dados!$N:$N,0),MATCH(AU$1,Dados!$1:$1,0))</f>
        <v>2</v>
      </c>
      <c r="AV252" s="43">
        <f t="array" ref="AV252">INDEX(Dados!$1:$350,MATCH($B252,Dados!$N:$N,0),MATCH(AV$1,Dados!$1:$1,0))</f>
        <v>80</v>
      </c>
      <c r="AW252" s="43">
        <f t="array" ref="AW252">INDEX(Dados!$1:$350,MATCH($B252,Dados!$N:$N,0),MATCH(AW$1,Dados!$1:$1,0))</f>
        <v>2</v>
      </c>
      <c r="AX252" s="43">
        <f t="array" ref="AX252">INDEX(Dados!$1:$350,MATCH($B252,Dados!$N:$N,0),MATCH(AX$1,Dados!$1:$1,0))</f>
        <v>0</v>
      </c>
      <c r="AY252" s="43">
        <f t="array" ref="AY252">INDEX(Dados!$1:$350,MATCH($B252,Dados!$N:$N,0),MATCH(AY$1,Dados!$1:$1,0))</f>
        <v>2</v>
      </c>
      <c r="AZ252" s="43">
        <f t="array" ref="AZ252">INDEX(Dados!$1:$350,MATCH($B252,Dados!$N:$N,0),MATCH(AZ$1,Dados!$1:$1,0))</f>
        <v>570</v>
      </c>
      <c r="BA252" s="43">
        <f t="array" ref="BA252">INDEX(Dados!$1:$350,MATCH($B252,Dados!$N:$N,0),MATCH(BA$1,Dados!$1:$1,0))</f>
        <v>0</v>
      </c>
      <c r="BB252" s="43">
        <f t="array" ref="BB252">INDEX(Dados!$1:$350,MATCH($B252,Dados!$N:$N,0),MATCH(BB$1,Dados!$1:$1,0))</f>
        <v>5</v>
      </c>
      <c r="BC252" s="43">
        <f t="array" ref="BC252">INDEX(Dados!$1:$350,MATCH($B252,Dados!$N:$N,0),MATCH(BC$1,Dados!$1:$1,0))</f>
        <v>5</v>
      </c>
      <c r="BD252" s="43">
        <f t="array" ref="BD252">INDEX(Dados!$1:$350,MATCH($B252,Dados!$N:$N,0),MATCH(BD$1,Dados!$1:$1,0))</f>
        <v>3</v>
      </c>
      <c r="BE252" s="43">
        <f t="array" ref="BE252">INDEX(Dados!$1:$350,MATCH($B252,Dados!$N:$N,0),MATCH(BE$1,Dados!$1:$1,0))</f>
        <v>0</v>
      </c>
      <c r="BF252" s="43">
        <f t="array" ref="BF252">INDEX(Dados!$1:$350,MATCH($B252,Dados!$N:$N,0),MATCH(BF$1,Dados!$1:$1,0))</f>
        <v>0</v>
      </c>
      <c r="BG252" s="43">
        <f t="array" ref="BG252">INDEX(Dados!$1:$350,MATCH($B252,Dados!$N:$N,0),MATCH(BG$1,Dados!$1:$1,0))</f>
        <v>0</v>
      </c>
      <c r="BH252" s="43">
        <f t="array" ref="BH252">INDEX(Dados!$1:$350,MATCH($B252,Dados!$N:$N,0),MATCH(BH$1,Dados!$1:$1,0))</f>
        <v>2</v>
      </c>
      <c r="BI252" s="43">
        <f t="array" ref="BI252">INDEX(Dados!$1:$350,MATCH($B252,Dados!$N:$N,0),MATCH(BI$1,Dados!$1:$1,0))</f>
        <v>2</v>
      </c>
    </row>
    <row r="253">
      <c r="A253" s="3">
        <v>5.3200582847E10</v>
      </c>
      <c r="B253" s="3" t="s">
        <v>1212</v>
      </c>
      <c r="C253" s="3" t="s">
        <v>1211</v>
      </c>
      <c r="D253" s="43">
        <f t="array" ref="D253">INDEX(Dados!$1:$350,MATCH($B253,Dados!$N:$N,0),MATCH(D$1,Dados!$1:$1,0))</f>
        <v>17</v>
      </c>
      <c r="E253" s="44" t="s">
        <v>2562</v>
      </c>
      <c r="F253" s="43" t="s">
        <v>92</v>
      </c>
      <c r="G253" s="43">
        <f t="array" ref="G253">INDEX(Dados!$1:$350,MATCH($B253,Dados!$N:$N,0),MATCH(G$1,Dados!$1:$1,0))</f>
        <v>2022</v>
      </c>
      <c r="H253" s="43">
        <f t="array" ref="H253">INDEX(Dados!$1:$350,MATCH($B253,Dados!$N:$N,0),MATCH(H$1,Dados!$1:$1,0))</f>
        <v>4</v>
      </c>
      <c r="I253" s="43">
        <f t="array" ref="I253">INDEX(Dados!$1:$350,MATCH($B253,Dados!$N:$N,0),MATCH(I$1,Dados!$1:$1,0))</f>
        <v>8</v>
      </c>
      <c r="J253" s="43">
        <f t="array" ref="J253">INDEX(Dados!$1:$350,MATCH($B253,Dados!$N:$N,0),MATCH(J$1,Dados!$1:$1,0))</f>
        <v>0</v>
      </c>
      <c r="K253" s="43">
        <f t="array" ref="K253">INDEX(Dados!$1:$350,MATCH($B253,Dados!$N:$N,0),MATCH(K$1,Dados!$1:$1,0))</f>
        <v>2</v>
      </c>
      <c r="L253" s="43">
        <f t="array" ref="L253">INDEX(Dados!$1:$350,MATCH($B253,Dados!$N:$N,0),MATCH(L$1,Dados!$1:$1,0))</f>
        <v>3104</v>
      </c>
      <c r="M253" s="43">
        <f t="array" ref="M253">INDEX(Dados!$1:$350,MATCH($B253,Dados!$N:$N,0),MATCH(M$1,Dados!$1:$1,0))</f>
        <v>2</v>
      </c>
      <c r="N253" s="43">
        <f t="array" ref="N253">INDEX(Dados!$1:$350,MATCH($B253,Dados!$N:$N,0),MATCH(N$1,Dados!$1:$1,0))</f>
        <v>1248</v>
      </c>
      <c r="O253" s="43">
        <f t="array" ref="O253">INDEX(Dados!$1:$350,MATCH($B253,Dados!$N:$N,0),MATCH(O$1,Dados!$1:$1,0))</f>
        <v>2</v>
      </c>
      <c r="P253" s="43">
        <f t="array" ref="P253">INDEX(Dados!$1:$350,MATCH($B253,Dados!$N:$N,0),MATCH(P$1,Dados!$1:$1,0))</f>
        <v>0</v>
      </c>
      <c r="Q253" s="43">
        <f t="array" ref="Q253">INDEX(Dados!$1:$350,MATCH($B253,Dados!$N:$N,0),MATCH(Q$1,Dados!$1:$1,0))</f>
        <v>2</v>
      </c>
      <c r="R253" s="43">
        <f t="array" ref="R253">INDEX(Dados!$1:$350,MATCH($B253,Dados!$N:$N,0),MATCH(R$1,Dados!$1:$1,0))</f>
        <v>0</v>
      </c>
      <c r="S253" s="43">
        <f t="array" ref="S253">INDEX(Dados!$1:$350,MATCH($B253,Dados!$N:$N,0),MATCH(S$1,Dados!$1:$1,0))</f>
        <v>2</v>
      </c>
      <c r="T253" s="43">
        <f t="array" ref="T253">INDEX(Dados!$1:$350,MATCH($B253,Dados!$N:$N,0),MATCH(T$1,Dados!$1:$1,0))</f>
        <v>0</v>
      </c>
      <c r="U253" s="43">
        <f t="array" ref="U253">INDEX(Dados!$1:$350,MATCH($B253,Dados!$N:$N,0),MATCH(U$1,Dados!$1:$1,0))</f>
        <v>2</v>
      </c>
      <c r="V253" s="43">
        <f t="array" ref="V253">INDEX(Dados!$1:$350,MATCH($B253,Dados!$N:$N,0),MATCH(V$1,Dados!$1:$1,0))</f>
        <v>0</v>
      </c>
      <c r="W253" s="43">
        <f t="array" ref="W253">INDEX(Dados!$1:$350,MATCH($B253,Dados!$N:$N,0),MATCH(W$1,Dados!$1:$1,0))</f>
        <v>2</v>
      </c>
      <c r="X253" s="43">
        <f t="array" ref="X253">INDEX(Dados!$1:$350,MATCH($B253,Dados!$N:$N,0),MATCH(X$1,Dados!$1:$1,0))</f>
        <v>1</v>
      </c>
      <c r="Y253" s="43">
        <f t="array" ref="Y253">INDEX(Dados!$1:$350,MATCH($B253,Dados!$N:$N,0),MATCH(Y$1,Dados!$1:$1,0))</f>
        <v>2</v>
      </c>
      <c r="Z253" s="43">
        <f t="array" ref="Z253">INDEX(Dados!$1:$350,MATCH($B253,Dados!$N:$N,0),MATCH(Z$1,Dados!$1:$1,0))</f>
        <v>0</v>
      </c>
      <c r="AA253" s="43">
        <f t="array" ref="AA253">INDEX(Dados!$1:$350,MATCH($B253,Dados!$N:$N,0),MATCH(AA$1,Dados!$1:$1,0))</f>
        <v>2</v>
      </c>
      <c r="AB253" s="45">
        <v>0.0</v>
      </c>
      <c r="AC253" s="45">
        <v>2.0</v>
      </c>
      <c r="AD253" s="43">
        <f t="array" ref="AD253">INDEX(Dados!$1:$350,MATCH($B253,Dados!$N:$N,0),MATCH(AD$1,Dados!$1:$1,0))</f>
        <v>0</v>
      </c>
      <c r="AE253" s="43">
        <f t="array" ref="AE253">INDEX(Dados!$1:$350,MATCH($B253,Dados!$N:$N,0),MATCH(AE$1,Dados!$1:$1,0))</f>
        <v>2</v>
      </c>
      <c r="AF253" s="43">
        <f t="array" ref="AF253">INDEX(Dados!$1:$350,MATCH($B253,Dados!$N:$N,0),MATCH(AF$1,Dados!$1:$1,0))</f>
        <v>0</v>
      </c>
      <c r="AG253" s="43">
        <f t="array" ref="AG253">INDEX(Dados!$1:$350,MATCH($B253,Dados!$N:$N,0),MATCH(AG$1,Dados!$1:$1,0))</f>
        <v>2</v>
      </c>
      <c r="AH253" s="43">
        <f t="array" ref="AH253">INDEX(Dados!$1:$350,MATCH($B253,Dados!$N:$N,0),MATCH(AH$1,Dados!$1:$1,0))</f>
        <v>4555</v>
      </c>
      <c r="AI253" s="43">
        <f t="array" ref="AI253">INDEX(Dados!$1:$350,MATCH($B253,Dados!$N:$N,0),MATCH(AI$1,Dados!$1:$1,0))</f>
        <v>2</v>
      </c>
      <c r="AJ253" s="43">
        <f t="array" ref="AJ253">INDEX(Dados!$1:$350,MATCH($B253,Dados!$N:$N,0),MATCH(AJ$1,Dados!$1:$1,0))</f>
        <v>0</v>
      </c>
      <c r="AK253" s="43">
        <f t="array" ref="AK253">INDEX(Dados!$1:$350,MATCH($B253,Dados!$N:$N,0),MATCH(AK$1,Dados!$1:$1,0))</f>
        <v>2</v>
      </c>
      <c r="AL253" s="3">
        <v>0.0</v>
      </c>
      <c r="AM253" s="3">
        <v>2.0</v>
      </c>
      <c r="AN253" s="43">
        <f t="array" ref="AN253">INDEX(Dados!$1:$350,MATCH($B253,Dados!$N:$N,0),MATCH(AN$1,Dados!$1:$1,0))</f>
        <v>47</v>
      </c>
      <c r="AO253" s="43">
        <f t="array" ref="AO253">INDEX(Dados!$1:$350,MATCH($B253,Dados!$N:$N,0),MATCH(AO$1,Dados!$1:$1,0))</f>
        <v>2</v>
      </c>
      <c r="AP253" s="43">
        <f t="array" ref="AP253">INDEX(Dados!$1:$350,MATCH($B253,Dados!$N:$N,0),MATCH(AP$1,Dados!$1:$1,0))</f>
        <v>0</v>
      </c>
      <c r="AQ253" s="43">
        <f t="array" ref="AQ253">INDEX(Dados!$1:$350,MATCH($B253,Dados!$N:$N,0),MATCH(AQ$1,Dados!$1:$1,0))</f>
        <v>2</v>
      </c>
      <c r="AR253" s="43">
        <f t="array" ref="AR253">INDEX(Dados!$1:$350,MATCH($B253,Dados!$N:$N,0),MATCH(AR$1,Dados!$1:$1,0))</f>
        <v>400</v>
      </c>
      <c r="AS253" s="3">
        <v>2.0</v>
      </c>
      <c r="AT253" s="43">
        <f t="array" ref="AT253">INDEX(Dados!$1:$350,MATCH($B253,Dados!$N:$N,0),MATCH(AT$1,Dados!$1:$1,0))</f>
        <v>650</v>
      </c>
      <c r="AU253" s="43">
        <f t="array" ref="AU253">INDEX(Dados!$1:$350,MATCH($B253,Dados!$N:$N,0),MATCH(AU$1,Dados!$1:$1,0))</f>
        <v>1</v>
      </c>
      <c r="AV253" s="43">
        <f t="array" ref="AV253">INDEX(Dados!$1:$350,MATCH($B253,Dados!$N:$N,0),MATCH(AV$1,Dados!$1:$1,0))</f>
        <v>0</v>
      </c>
      <c r="AW253" s="43">
        <f t="array" ref="AW253">INDEX(Dados!$1:$350,MATCH($B253,Dados!$N:$N,0),MATCH(AW$1,Dados!$1:$1,0))</f>
        <v>2</v>
      </c>
      <c r="AX253" s="43">
        <f t="array" ref="AX253">INDEX(Dados!$1:$350,MATCH($B253,Dados!$N:$N,0),MATCH(AX$1,Dados!$1:$1,0))</f>
        <v>24962</v>
      </c>
      <c r="AY253" s="43">
        <f t="array" ref="AY253">INDEX(Dados!$1:$350,MATCH($B253,Dados!$N:$N,0),MATCH(AY$1,Dados!$1:$1,0))</f>
        <v>2</v>
      </c>
      <c r="AZ253" s="43">
        <f t="array" ref="AZ253">INDEX(Dados!$1:$350,MATCH($B253,Dados!$N:$N,0),MATCH(AZ$1,Dados!$1:$1,0))</f>
        <v>155</v>
      </c>
      <c r="BA253" s="43">
        <f t="array" ref="BA253">INDEX(Dados!$1:$350,MATCH($B253,Dados!$N:$N,0),MATCH(BA$1,Dados!$1:$1,0))</f>
        <v>2</v>
      </c>
      <c r="BB253" s="43">
        <f t="array" ref="BB253">INDEX(Dados!$1:$350,MATCH($B253,Dados!$N:$N,0),MATCH(BB$1,Dados!$1:$1,0))</f>
        <v>2</v>
      </c>
      <c r="BC253" s="43">
        <f t="array" ref="BC253">INDEX(Dados!$1:$350,MATCH($B253,Dados!$N:$N,0),MATCH(BC$1,Dados!$1:$1,0))</f>
        <v>4</v>
      </c>
      <c r="BD253" s="43">
        <f t="array" ref="BD253">INDEX(Dados!$1:$350,MATCH($B253,Dados!$N:$N,0),MATCH(BD$1,Dados!$1:$1,0))</f>
        <v>2</v>
      </c>
      <c r="BE253" s="43">
        <f t="array" ref="BE253">INDEX(Dados!$1:$350,MATCH($B253,Dados!$N:$N,0),MATCH(BE$1,Dados!$1:$1,0))</f>
        <v>0</v>
      </c>
      <c r="BF253" s="43">
        <f t="array" ref="BF253">INDEX(Dados!$1:$350,MATCH($B253,Dados!$N:$N,0),MATCH(BF$1,Dados!$1:$1,0))</f>
        <v>1</v>
      </c>
      <c r="BG253" s="43">
        <f t="array" ref="BG253">INDEX(Dados!$1:$350,MATCH($B253,Dados!$N:$N,0),MATCH(BG$1,Dados!$1:$1,0))</f>
        <v>0</v>
      </c>
      <c r="BH253" s="43">
        <f t="array" ref="BH253">INDEX(Dados!$1:$350,MATCH($B253,Dados!$N:$N,0),MATCH(BH$1,Dados!$1:$1,0))</f>
        <v>1</v>
      </c>
      <c r="BI253" s="43">
        <f t="array" ref="BI253">INDEX(Dados!$1:$350,MATCH($B253,Dados!$N:$N,0),MATCH(BI$1,Dados!$1:$1,0))</f>
        <v>1</v>
      </c>
    </row>
    <row r="254">
      <c r="A254" s="3">
        <v>4.2484915837E10</v>
      </c>
      <c r="B254" s="3" t="s">
        <v>736</v>
      </c>
      <c r="C254" s="3" t="s">
        <v>735</v>
      </c>
      <c r="D254" s="43">
        <f t="array" ref="D254">INDEX(Dados!$1:$350,MATCH($B254,Dados!$N:$N,0),MATCH(D$1,Dados!$1:$1,0))</f>
        <v>18</v>
      </c>
      <c r="E254" s="44" t="s">
        <v>2562</v>
      </c>
      <c r="F254" s="43" t="s">
        <v>92</v>
      </c>
      <c r="G254" s="43">
        <f t="array" ref="G254">INDEX(Dados!$1:$350,MATCH($B254,Dados!$N:$N,0),MATCH(G$1,Dados!$1:$1,0))</f>
        <v>2022</v>
      </c>
      <c r="H254" s="43">
        <f t="array" ref="H254">INDEX(Dados!$1:$350,MATCH($B254,Dados!$N:$N,0),MATCH(H$1,Dados!$1:$1,0))</f>
        <v>2</v>
      </c>
      <c r="I254" s="43">
        <f t="array" ref="I254">INDEX(Dados!$1:$350,MATCH($B254,Dados!$N:$N,0),MATCH(I$1,Dados!$1:$1,0))</f>
        <v>4</v>
      </c>
      <c r="J254" s="43">
        <f t="array" ref="J254">INDEX(Dados!$1:$350,MATCH($B254,Dados!$N:$N,0),MATCH(J$1,Dados!$1:$1,0))</f>
        <v>0</v>
      </c>
      <c r="K254" s="43">
        <f t="array" ref="K254">INDEX(Dados!$1:$350,MATCH($B254,Dados!$N:$N,0),MATCH(K$1,Dados!$1:$1,0))</f>
        <v>2</v>
      </c>
      <c r="L254" s="43">
        <f t="array" ref="L254">INDEX(Dados!$1:$350,MATCH($B254,Dados!$N:$N,0),MATCH(L$1,Dados!$1:$1,0))</f>
        <v>0</v>
      </c>
      <c r="M254" s="43">
        <f t="array" ref="M254">INDEX(Dados!$1:$350,MATCH($B254,Dados!$N:$N,0),MATCH(M$1,Dados!$1:$1,0))</f>
        <v>2</v>
      </c>
      <c r="N254" s="43">
        <f t="array" ref="N254">INDEX(Dados!$1:$350,MATCH($B254,Dados!$N:$N,0),MATCH(N$1,Dados!$1:$1,0))</f>
        <v>4464</v>
      </c>
      <c r="O254" s="43">
        <f t="array" ref="O254">INDEX(Dados!$1:$350,MATCH($B254,Dados!$N:$N,0),MATCH(O$1,Dados!$1:$1,0))</f>
        <v>2</v>
      </c>
      <c r="P254" s="43">
        <f t="array" ref="P254">INDEX(Dados!$1:$350,MATCH($B254,Dados!$N:$N,0),MATCH(P$1,Dados!$1:$1,0))</f>
        <v>0</v>
      </c>
      <c r="Q254" s="43">
        <f t="array" ref="Q254">INDEX(Dados!$1:$350,MATCH($B254,Dados!$N:$N,0),MATCH(Q$1,Dados!$1:$1,0))</f>
        <v>2</v>
      </c>
      <c r="R254" s="43">
        <f t="array" ref="R254">INDEX(Dados!$1:$350,MATCH($B254,Dados!$N:$N,0),MATCH(R$1,Dados!$1:$1,0))</f>
        <v>0</v>
      </c>
      <c r="S254" s="43">
        <f t="array" ref="S254">INDEX(Dados!$1:$350,MATCH($B254,Dados!$N:$N,0),MATCH(S$1,Dados!$1:$1,0))</f>
        <v>2</v>
      </c>
      <c r="T254" s="43">
        <f t="array" ref="T254">INDEX(Dados!$1:$350,MATCH($B254,Dados!$N:$N,0),MATCH(T$1,Dados!$1:$1,0))</f>
        <v>0</v>
      </c>
      <c r="U254" s="43">
        <f t="array" ref="U254">INDEX(Dados!$1:$350,MATCH($B254,Dados!$N:$N,0),MATCH(U$1,Dados!$1:$1,0))</f>
        <v>2</v>
      </c>
      <c r="V254" s="43">
        <f t="array" ref="V254">INDEX(Dados!$1:$350,MATCH($B254,Dados!$N:$N,0),MATCH(V$1,Dados!$1:$1,0))</f>
        <v>0</v>
      </c>
      <c r="W254" s="43">
        <f t="array" ref="W254">INDEX(Dados!$1:$350,MATCH($B254,Dados!$N:$N,0),MATCH(W$1,Dados!$1:$1,0))</f>
        <v>2</v>
      </c>
      <c r="X254" s="43">
        <f t="array" ref="X254">INDEX(Dados!$1:$350,MATCH($B254,Dados!$N:$N,0),MATCH(X$1,Dados!$1:$1,0))</f>
        <v>1</v>
      </c>
      <c r="Y254" s="43">
        <f t="array" ref="Y254">INDEX(Dados!$1:$350,MATCH($B254,Dados!$N:$N,0),MATCH(Y$1,Dados!$1:$1,0))</f>
        <v>2</v>
      </c>
      <c r="Z254" s="43">
        <f t="array" ref="Z254">INDEX(Dados!$1:$350,MATCH($B254,Dados!$N:$N,0),MATCH(Z$1,Dados!$1:$1,0))</f>
        <v>855</v>
      </c>
      <c r="AA254" s="43">
        <f t="array" ref="AA254">INDEX(Dados!$1:$350,MATCH($B254,Dados!$N:$N,0),MATCH(AA$1,Dados!$1:$1,0))</f>
        <v>2</v>
      </c>
      <c r="AB254" s="45">
        <v>0.0</v>
      </c>
      <c r="AC254" s="45">
        <v>2.0</v>
      </c>
      <c r="AD254" s="43">
        <f t="array" ref="AD254">INDEX(Dados!$1:$350,MATCH($B254,Dados!$N:$N,0),MATCH(AD$1,Dados!$1:$1,0))</f>
        <v>23</v>
      </c>
      <c r="AE254" s="43">
        <f t="array" ref="AE254">INDEX(Dados!$1:$350,MATCH($B254,Dados!$N:$N,0),MATCH(AE$1,Dados!$1:$1,0))</f>
        <v>2</v>
      </c>
      <c r="AF254" s="43">
        <f t="array" ref="AF254">INDEX(Dados!$1:$350,MATCH($B254,Dados!$N:$N,0),MATCH(AF$1,Dados!$1:$1,0))</f>
        <v>82</v>
      </c>
      <c r="AG254" s="43">
        <f t="array" ref="AG254">INDEX(Dados!$1:$350,MATCH($B254,Dados!$N:$N,0),MATCH(AG$1,Dados!$1:$1,0))</f>
        <v>2</v>
      </c>
      <c r="AH254" s="43">
        <f t="array" ref="AH254">INDEX(Dados!$1:$350,MATCH($B254,Dados!$N:$N,0),MATCH(AH$1,Dados!$1:$1,0))</f>
        <v>0</v>
      </c>
      <c r="AI254" s="43">
        <f t="array" ref="AI254">INDEX(Dados!$1:$350,MATCH($B254,Dados!$N:$N,0),MATCH(AI$1,Dados!$1:$1,0))</f>
        <v>2</v>
      </c>
      <c r="AJ254" s="43">
        <f t="array" ref="AJ254">INDEX(Dados!$1:$350,MATCH($B254,Dados!$N:$N,0),MATCH(AJ$1,Dados!$1:$1,0))</f>
        <v>0</v>
      </c>
      <c r="AK254" s="43">
        <f t="array" ref="AK254">INDEX(Dados!$1:$350,MATCH($B254,Dados!$N:$N,0),MATCH(AK$1,Dados!$1:$1,0))</f>
        <v>2</v>
      </c>
      <c r="AL254" s="3">
        <v>0.0</v>
      </c>
      <c r="AM254" s="3">
        <v>2.0</v>
      </c>
      <c r="AN254" s="43">
        <f t="array" ref="AN254">INDEX(Dados!$1:$350,MATCH($B254,Dados!$N:$N,0),MATCH(AN$1,Dados!$1:$1,0))</f>
        <v>97</v>
      </c>
      <c r="AO254" s="43">
        <f t="array" ref="AO254">INDEX(Dados!$1:$350,MATCH($B254,Dados!$N:$N,0),MATCH(AO$1,Dados!$1:$1,0))</f>
        <v>2</v>
      </c>
      <c r="AP254" s="43">
        <f t="array" ref="AP254">INDEX(Dados!$1:$350,MATCH($B254,Dados!$N:$N,0),MATCH(AP$1,Dados!$1:$1,0))</f>
        <v>109</v>
      </c>
      <c r="AQ254" s="43">
        <f t="array" ref="AQ254">INDEX(Dados!$1:$350,MATCH($B254,Dados!$N:$N,0),MATCH(AQ$1,Dados!$1:$1,0))</f>
        <v>2</v>
      </c>
      <c r="AR254" s="43">
        <f t="array" ref="AR254">INDEX(Dados!$1:$350,MATCH($B254,Dados!$N:$N,0),MATCH(AR$1,Dados!$1:$1,0))</f>
        <v>176</v>
      </c>
      <c r="AS254" s="3">
        <v>2.0</v>
      </c>
      <c r="AT254" s="43">
        <f t="array" ref="AT254">INDEX(Dados!$1:$350,MATCH($B254,Dados!$N:$N,0),MATCH(AT$1,Dados!$1:$1,0))</f>
        <v>0</v>
      </c>
      <c r="AU254" s="43">
        <f t="array" ref="AU254">INDEX(Dados!$1:$350,MATCH($B254,Dados!$N:$N,0),MATCH(AU$1,Dados!$1:$1,0))</f>
        <v>2</v>
      </c>
      <c r="AV254" s="43">
        <f t="array" ref="AV254">INDEX(Dados!$1:$350,MATCH($B254,Dados!$N:$N,0),MATCH(AV$1,Dados!$1:$1,0))</f>
        <v>140</v>
      </c>
      <c r="AW254" s="43">
        <f t="array" ref="AW254">INDEX(Dados!$1:$350,MATCH($B254,Dados!$N:$N,0),MATCH(AW$1,Dados!$1:$1,0))</f>
        <v>0</v>
      </c>
      <c r="AX254" s="43">
        <f t="array" ref="AX254">INDEX(Dados!$1:$350,MATCH($B254,Dados!$N:$N,0),MATCH(AX$1,Dados!$1:$1,0))</f>
        <v>0</v>
      </c>
      <c r="AY254" s="43">
        <f t="array" ref="AY254">INDEX(Dados!$1:$350,MATCH($B254,Dados!$N:$N,0),MATCH(AY$1,Dados!$1:$1,0))</f>
        <v>2</v>
      </c>
      <c r="AZ254" s="43">
        <f t="array" ref="AZ254">INDEX(Dados!$1:$350,MATCH($B254,Dados!$N:$N,0),MATCH(AZ$1,Dados!$1:$1,0))</f>
        <v>0</v>
      </c>
      <c r="BA254" s="43">
        <f t="array" ref="BA254">INDEX(Dados!$1:$350,MATCH($B254,Dados!$N:$N,0),MATCH(BA$1,Dados!$1:$1,0))</f>
        <v>2</v>
      </c>
      <c r="BB254" s="43">
        <f t="array" ref="BB254">INDEX(Dados!$1:$350,MATCH($B254,Dados!$N:$N,0),MATCH(BB$1,Dados!$1:$1,0))</f>
        <v>2</v>
      </c>
      <c r="BC254" s="43">
        <f t="array" ref="BC254">INDEX(Dados!$1:$350,MATCH($B254,Dados!$N:$N,0),MATCH(BC$1,Dados!$1:$1,0))</f>
        <v>7</v>
      </c>
      <c r="BD254" s="43">
        <f t="array" ref="BD254">INDEX(Dados!$1:$350,MATCH($B254,Dados!$N:$N,0),MATCH(BD$1,Dados!$1:$1,0))</f>
        <v>2</v>
      </c>
      <c r="BE254" s="43">
        <f t="array" ref="BE254">INDEX(Dados!$1:$350,MATCH($B254,Dados!$N:$N,0),MATCH(BE$1,Dados!$1:$1,0))</f>
        <v>0</v>
      </c>
      <c r="BF254" s="43">
        <f t="array" ref="BF254">INDEX(Dados!$1:$350,MATCH($B254,Dados!$N:$N,0),MATCH(BF$1,Dados!$1:$1,0))</f>
        <v>0</v>
      </c>
      <c r="BG254" s="43">
        <f t="array" ref="BG254">INDEX(Dados!$1:$350,MATCH($B254,Dados!$N:$N,0),MATCH(BG$1,Dados!$1:$1,0))</f>
        <v>0</v>
      </c>
      <c r="BH254" s="43">
        <f t="array" ref="BH254">INDEX(Dados!$1:$350,MATCH($B254,Dados!$N:$N,0),MATCH(BH$1,Dados!$1:$1,0))</f>
        <v>2</v>
      </c>
      <c r="BI254" s="43">
        <f t="array" ref="BI254">INDEX(Dados!$1:$350,MATCH($B254,Dados!$N:$N,0),MATCH(BI$1,Dados!$1:$1,0))</f>
        <v>2</v>
      </c>
    </row>
    <row r="255">
      <c r="A255" s="3">
        <v>5.0424816806E10</v>
      </c>
      <c r="B255" s="3" t="s">
        <v>990</v>
      </c>
      <c r="C255" s="3" t="s">
        <v>989</v>
      </c>
      <c r="D255" s="43">
        <f t="array" ref="D255">INDEX(Dados!$1:$350,MATCH($B255,Dados!$N:$N,0),MATCH(D$1,Dados!$1:$1,0))</f>
        <v>17</v>
      </c>
      <c r="E255" s="44" t="s">
        <v>2562</v>
      </c>
      <c r="F255" s="43" t="s">
        <v>92</v>
      </c>
      <c r="G255" s="43">
        <f t="array" ref="G255">INDEX(Dados!$1:$350,MATCH($B255,Dados!$N:$N,0),MATCH(G$1,Dados!$1:$1,0))</f>
        <v>2022</v>
      </c>
      <c r="H255" s="43">
        <f t="array" ref="H255">INDEX(Dados!$1:$350,MATCH($B255,Dados!$N:$N,0),MATCH(H$1,Dados!$1:$1,0))</f>
        <v>3</v>
      </c>
      <c r="I255" s="43">
        <f t="array" ref="I255">INDEX(Dados!$1:$350,MATCH($B255,Dados!$N:$N,0),MATCH(I$1,Dados!$1:$1,0))</f>
        <v>6</v>
      </c>
      <c r="J255" s="43">
        <f t="array" ref="J255">INDEX(Dados!$1:$350,MATCH($B255,Dados!$N:$N,0),MATCH(J$1,Dados!$1:$1,0))</f>
        <v>0</v>
      </c>
      <c r="K255" s="43">
        <f t="array" ref="K255">INDEX(Dados!$1:$350,MATCH($B255,Dados!$N:$N,0),MATCH(K$1,Dados!$1:$1,0))</f>
        <v>2</v>
      </c>
      <c r="L255" s="43">
        <f t="array" ref="L255">INDEX(Dados!$1:$350,MATCH($B255,Dados!$N:$N,0),MATCH(L$1,Dados!$1:$1,0))</f>
        <v>0</v>
      </c>
      <c r="M255" s="43">
        <f t="array" ref="M255">INDEX(Dados!$1:$350,MATCH($B255,Dados!$N:$N,0),MATCH(M$1,Dados!$1:$1,0))</f>
        <v>2</v>
      </c>
      <c r="N255" s="43">
        <f t="array" ref="N255">INDEX(Dados!$1:$350,MATCH($B255,Dados!$N:$N,0),MATCH(N$1,Dados!$1:$1,0))</f>
        <v>2072</v>
      </c>
      <c r="O255" s="43">
        <f t="array" ref="O255">INDEX(Dados!$1:$350,MATCH($B255,Dados!$N:$N,0),MATCH(O$1,Dados!$1:$1,0))</f>
        <v>2</v>
      </c>
      <c r="P255" s="43">
        <f t="array" ref="P255">INDEX(Dados!$1:$350,MATCH($B255,Dados!$N:$N,0),MATCH(P$1,Dados!$1:$1,0))</f>
        <v>0</v>
      </c>
      <c r="Q255" s="43">
        <f t="array" ref="Q255">INDEX(Dados!$1:$350,MATCH($B255,Dados!$N:$N,0),MATCH(Q$1,Dados!$1:$1,0))</f>
        <v>2</v>
      </c>
      <c r="R255" s="43">
        <f t="array" ref="R255">INDEX(Dados!$1:$350,MATCH($B255,Dados!$N:$N,0),MATCH(R$1,Dados!$1:$1,0))</f>
        <v>0</v>
      </c>
      <c r="S255" s="43">
        <f t="array" ref="S255">INDEX(Dados!$1:$350,MATCH($B255,Dados!$N:$N,0),MATCH(S$1,Dados!$1:$1,0))</f>
        <v>2</v>
      </c>
      <c r="T255" s="43">
        <f t="array" ref="T255">INDEX(Dados!$1:$350,MATCH($B255,Dados!$N:$N,0),MATCH(T$1,Dados!$1:$1,0))</f>
        <v>0</v>
      </c>
      <c r="U255" s="43">
        <f t="array" ref="U255">INDEX(Dados!$1:$350,MATCH($B255,Dados!$N:$N,0),MATCH(U$1,Dados!$1:$1,0))</f>
        <v>2</v>
      </c>
      <c r="V255" s="43">
        <f t="array" ref="V255">INDEX(Dados!$1:$350,MATCH($B255,Dados!$N:$N,0),MATCH(V$1,Dados!$1:$1,0))</f>
        <v>0</v>
      </c>
      <c r="W255" s="43">
        <f t="array" ref="W255">INDEX(Dados!$1:$350,MATCH($B255,Dados!$N:$N,0),MATCH(W$1,Dados!$1:$1,0))</f>
        <v>2</v>
      </c>
      <c r="X255" s="43">
        <f t="array" ref="X255">INDEX(Dados!$1:$350,MATCH($B255,Dados!$N:$N,0),MATCH(X$1,Dados!$1:$1,0))</f>
        <v>1</v>
      </c>
      <c r="Y255" s="43">
        <f t="array" ref="Y255">INDEX(Dados!$1:$350,MATCH($B255,Dados!$N:$N,0),MATCH(Y$1,Dados!$1:$1,0))</f>
        <v>2</v>
      </c>
      <c r="Z255" s="43">
        <f t="array" ref="Z255">INDEX(Dados!$1:$350,MATCH($B255,Dados!$N:$N,0),MATCH(Z$1,Dados!$1:$1,0))</f>
        <v>0</v>
      </c>
      <c r="AA255" s="43">
        <f t="array" ref="AA255">INDEX(Dados!$1:$350,MATCH($B255,Dados!$N:$N,0),MATCH(AA$1,Dados!$1:$1,0))</f>
        <v>2</v>
      </c>
      <c r="AB255" s="45">
        <v>0.0</v>
      </c>
      <c r="AC255" s="45">
        <v>2.0</v>
      </c>
      <c r="AD255" s="43">
        <f t="array" ref="AD255">INDEX(Dados!$1:$350,MATCH($B255,Dados!$N:$N,0),MATCH(AD$1,Dados!$1:$1,0))</f>
        <v>0</v>
      </c>
      <c r="AE255" s="43">
        <f t="array" ref="AE255">INDEX(Dados!$1:$350,MATCH($B255,Dados!$N:$N,0),MATCH(AE$1,Dados!$1:$1,0))</f>
        <v>2</v>
      </c>
      <c r="AF255" s="43">
        <f t="array" ref="AF255">INDEX(Dados!$1:$350,MATCH($B255,Dados!$N:$N,0),MATCH(AF$1,Dados!$1:$1,0))</f>
        <v>0</v>
      </c>
      <c r="AG255" s="43">
        <f t="array" ref="AG255">INDEX(Dados!$1:$350,MATCH($B255,Dados!$N:$N,0),MATCH(AG$1,Dados!$1:$1,0))</f>
        <v>2</v>
      </c>
      <c r="AH255" s="43">
        <f t="array" ref="AH255">INDEX(Dados!$1:$350,MATCH($B255,Dados!$N:$N,0),MATCH(AH$1,Dados!$1:$1,0))</f>
        <v>0</v>
      </c>
      <c r="AI255" s="43">
        <f t="array" ref="AI255">INDEX(Dados!$1:$350,MATCH($B255,Dados!$N:$N,0),MATCH(AI$1,Dados!$1:$1,0))</f>
        <v>2</v>
      </c>
      <c r="AJ255" s="43">
        <f t="array" ref="AJ255">INDEX(Dados!$1:$350,MATCH($B255,Dados!$N:$N,0),MATCH(AJ$1,Dados!$1:$1,0))</f>
        <v>0</v>
      </c>
      <c r="AK255" s="43">
        <f t="array" ref="AK255">INDEX(Dados!$1:$350,MATCH($B255,Dados!$N:$N,0),MATCH(AK$1,Dados!$1:$1,0))</f>
        <v>2</v>
      </c>
      <c r="AL255" s="3">
        <v>0.0</v>
      </c>
      <c r="AM255" s="3">
        <v>2.0</v>
      </c>
      <c r="AN255" s="43">
        <f t="array" ref="AN255">INDEX(Dados!$1:$350,MATCH($B255,Dados!$N:$N,0),MATCH(AN$1,Dados!$1:$1,0))</f>
        <v>70</v>
      </c>
      <c r="AO255" s="43">
        <f t="array" ref="AO255">INDEX(Dados!$1:$350,MATCH($B255,Dados!$N:$N,0),MATCH(AO$1,Dados!$1:$1,0))</f>
        <v>0</v>
      </c>
      <c r="AP255" s="43">
        <f t="array" ref="AP255">INDEX(Dados!$1:$350,MATCH($B255,Dados!$N:$N,0),MATCH(AP$1,Dados!$1:$1,0))</f>
        <v>0</v>
      </c>
      <c r="AQ255" s="43">
        <f t="array" ref="AQ255">INDEX(Dados!$1:$350,MATCH($B255,Dados!$N:$N,0),MATCH(AQ$1,Dados!$1:$1,0))</f>
        <v>2</v>
      </c>
      <c r="AR255" s="43">
        <f t="array" ref="AR255">INDEX(Dados!$1:$350,MATCH($B255,Dados!$N:$N,0),MATCH(AR$1,Dados!$1:$1,0))</f>
        <v>172</v>
      </c>
      <c r="AS255" s="3">
        <v>2.0</v>
      </c>
      <c r="AT255" s="43">
        <f t="array" ref="AT255">INDEX(Dados!$1:$350,MATCH($B255,Dados!$N:$N,0),MATCH(AT$1,Dados!$1:$1,0))</f>
        <v>0</v>
      </c>
      <c r="AU255" s="43">
        <f t="array" ref="AU255">INDEX(Dados!$1:$350,MATCH($B255,Dados!$N:$N,0),MATCH(AU$1,Dados!$1:$1,0))</f>
        <v>2</v>
      </c>
      <c r="AV255" s="43">
        <f t="array" ref="AV255">INDEX(Dados!$1:$350,MATCH($B255,Dados!$N:$N,0),MATCH(AV$1,Dados!$1:$1,0))</f>
        <v>433</v>
      </c>
      <c r="AW255" s="43">
        <f t="array" ref="AW255">INDEX(Dados!$1:$350,MATCH($B255,Dados!$N:$N,0),MATCH(AW$1,Dados!$1:$1,0))</f>
        <v>2</v>
      </c>
      <c r="AX255" s="43">
        <f t="array" ref="AX255">INDEX(Dados!$1:$350,MATCH($B255,Dados!$N:$N,0),MATCH(AX$1,Dados!$1:$1,0))</f>
        <v>13292</v>
      </c>
      <c r="AY255" s="43">
        <f t="array" ref="AY255">INDEX(Dados!$1:$350,MATCH($B255,Dados!$N:$N,0),MATCH(AY$1,Dados!$1:$1,0))</f>
        <v>2</v>
      </c>
      <c r="AZ255" s="43">
        <f t="array" ref="AZ255">INDEX(Dados!$1:$350,MATCH($B255,Dados!$N:$N,0),MATCH(AZ$1,Dados!$1:$1,0))</f>
        <v>300</v>
      </c>
      <c r="BA255" s="43">
        <f t="array" ref="BA255">INDEX(Dados!$1:$350,MATCH($B255,Dados!$N:$N,0),MATCH(BA$1,Dados!$1:$1,0))</f>
        <v>0</v>
      </c>
      <c r="BB255" s="43">
        <f t="array" ref="BB255">INDEX(Dados!$1:$350,MATCH($B255,Dados!$N:$N,0),MATCH(BB$1,Dados!$1:$1,0))</f>
        <v>5</v>
      </c>
      <c r="BC255" s="43">
        <f t="array" ref="BC255">INDEX(Dados!$1:$350,MATCH($B255,Dados!$N:$N,0),MATCH(BC$1,Dados!$1:$1,0))</f>
        <v>6</v>
      </c>
      <c r="BD255" s="43">
        <f t="array" ref="BD255">INDEX(Dados!$1:$350,MATCH($B255,Dados!$N:$N,0),MATCH(BD$1,Dados!$1:$1,0))</f>
        <v>3</v>
      </c>
      <c r="BE255" s="43">
        <f t="array" ref="BE255">INDEX(Dados!$1:$350,MATCH($B255,Dados!$N:$N,0),MATCH(BE$1,Dados!$1:$1,0))</f>
        <v>0</v>
      </c>
      <c r="BF255" s="43">
        <f t="array" ref="BF255">INDEX(Dados!$1:$350,MATCH($B255,Dados!$N:$N,0),MATCH(BF$1,Dados!$1:$1,0))</f>
        <v>0</v>
      </c>
      <c r="BG255" s="43">
        <f t="array" ref="BG255">INDEX(Dados!$1:$350,MATCH($B255,Dados!$N:$N,0),MATCH(BG$1,Dados!$1:$1,0))</f>
        <v>0</v>
      </c>
      <c r="BH255" s="43">
        <f t="array" ref="BH255">INDEX(Dados!$1:$350,MATCH($B255,Dados!$N:$N,0),MATCH(BH$1,Dados!$1:$1,0))</f>
        <v>2</v>
      </c>
      <c r="BI255" s="43">
        <f t="array" ref="BI255">INDEX(Dados!$1:$350,MATCH($B255,Dados!$N:$N,0),MATCH(BI$1,Dados!$1:$1,0))</f>
        <v>2</v>
      </c>
    </row>
    <row r="256">
      <c r="A256" s="3">
        <v>4.6760356837E10</v>
      </c>
      <c r="B256" s="3" t="s">
        <v>1980</v>
      </c>
      <c r="C256" s="3" t="s">
        <v>1979</v>
      </c>
      <c r="D256" s="43">
        <f t="array" ref="D256">INDEX(Dados!$1:$350,MATCH($B256,Dados!$N:$N,0),MATCH(D$1,Dados!$1:$1,0))</f>
        <v>19</v>
      </c>
      <c r="E256" s="44" t="s">
        <v>2562</v>
      </c>
      <c r="F256" s="43" t="s">
        <v>92</v>
      </c>
      <c r="G256" s="43">
        <f t="array" ref="G256">INDEX(Dados!$1:$350,MATCH($B256,Dados!$N:$N,0),MATCH(G$1,Dados!$1:$1,0))</f>
        <v>2019</v>
      </c>
      <c r="H256" s="43">
        <f t="array" ref="H256">INDEX(Dados!$1:$350,MATCH($B256,Dados!$N:$N,0),MATCH(H$1,Dados!$1:$1,0))</f>
        <v>4</v>
      </c>
      <c r="I256" s="43">
        <f t="array" ref="I256">INDEX(Dados!$1:$350,MATCH($B256,Dados!$N:$N,0),MATCH(I$1,Dados!$1:$1,0))</f>
        <v>8</v>
      </c>
      <c r="J256" s="43">
        <f t="array" ref="J256">INDEX(Dados!$1:$350,MATCH($B256,Dados!$N:$N,0),MATCH(J$1,Dados!$1:$1,0))</f>
        <v>0</v>
      </c>
      <c r="K256" s="43">
        <f t="array" ref="K256">INDEX(Dados!$1:$350,MATCH($B256,Dados!$N:$N,0),MATCH(K$1,Dados!$1:$1,0))</f>
        <v>2</v>
      </c>
      <c r="L256" s="43">
        <f t="array" ref="L256">INDEX(Dados!$1:$350,MATCH($B256,Dados!$N:$N,0),MATCH(L$1,Dados!$1:$1,0))</f>
        <v>0</v>
      </c>
      <c r="M256" s="43">
        <f t="array" ref="M256">INDEX(Dados!$1:$350,MATCH($B256,Dados!$N:$N,0),MATCH(M$1,Dados!$1:$1,0))</f>
        <v>2</v>
      </c>
      <c r="N256" s="43">
        <f t="array" ref="N256">INDEX(Dados!$1:$350,MATCH($B256,Dados!$N:$N,0),MATCH(N$1,Dados!$1:$1,0))</f>
        <v>0</v>
      </c>
      <c r="O256" s="43">
        <f t="array" ref="O256">INDEX(Dados!$1:$350,MATCH($B256,Dados!$N:$N,0),MATCH(O$1,Dados!$1:$1,0))</f>
        <v>2</v>
      </c>
      <c r="P256" s="43">
        <f t="array" ref="P256">INDEX(Dados!$1:$350,MATCH($B256,Dados!$N:$N,0),MATCH(P$1,Dados!$1:$1,0))</f>
        <v>0</v>
      </c>
      <c r="Q256" s="43">
        <f t="array" ref="Q256">INDEX(Dados!$1:$350,MATCH($B256,Dados!$N:$N,0),MATCH(Q$1,Dados!$1:$1,0))</f>
        <v>2</v>
      </c>
      <c r="R256" s="43">
        <f t="array" ref="R256">INDEX(Dados!$1:$350,MATCH($B256,Dados!$N:$N,0),MATCH(R$1,Dados!$1:$1,0))</f>
        <v>0</v>
      </c>
      <c r="S256" s="43">
        <f t="array" ref="S256">INDEX(Dados!$1:$350,MATCH($B256,Dados!$N:$N,0),MATCH(S$1,Dados!$1:$1,0))</f>
        <v>2</v>
      </c>
      <c r="T256" s="43">
        <f t="array" ref="T256">INDEX(Dados!$1:$350,MATCH($B256,Dados!$N:$N,0),MATCH(T$1,Dados!$1:$1,0))</f>
        <v>0</v>
      </c>
      <c r="U256" s="43">
        <f t="array" ref="U256">INDEX(Dados!$1:$350,MATCH($B256,Dados!$N:$N,0),MATCH(U$1,Dados!$1:$1,0))</f>
        <v>2</v>
      </c>
      <c r="V256" s="43">
        <f t="array" ref="V256">INDEX(Dados!$1:$350,MATCH($B256,Dados!$N:$N,0),MATCH(V$1,Dados!$1:$1,0))</f>
        <v>800</v>
      </c>
      <c r="W256" s="43">
        <f t="array" ref="W256">INDEX(Dados!$1:$350,MATCH($B256,Dados!$N:$N,0),MATCH(W$1,Dados!$1:$1,0))</f>
        <v>2</v>
      </c>
      <c r="X256" s="43">
        <f t="array" ref="X256">INDEX(Dados!$1:$350,MATCH($B256,Dados!$N:$N,0),MATCH(X$1,Dados!$1:$1,0))</f>
        <v>1</v>
      </c>
      <c r="Y256" s="43">
        <f t="array" ref="Y256">INDEX(Dados!$1:$350,MATCH($B256,Dados!$N:$N,0),MATCH(Y$1,Dados!$1:$1,0))</f>
        <v>2</v>
      </c>
      <c r="Z256" s="43">
        <f t="array" ref="Z256">INDEX(Dados!$1:$350,MATCH($B256,Dados!$N:$N,0),MATCH(Z$1,Dados!$1:$1,0))</f>
        <v>730</v>
      </c>
      <c r="AA256" s="43">
        <f t="array" ref="AA256">INDEX(Dados!$1:$350,MATCH($B256,Dados!$N:$N,0),MATCH(AA$1,Dados!$1:$1,0))</f>
        <v>2</v>
      </c>
      <c r="AB256" s="45">
        <v>0.0</v>
      </c>
      <c r="AC256" s="45">
        <v>2.0</v>
      </c>
      <c r="AD256" s="43">
        <f t="array" ref="AD256">INDEX(Dados!$1:$350,MATCH($B256,Dados!$N:$N,0),MATCH(AD$1,Dados!$1:$1,0))</f>
        <v>0</v>
      </c>
      <c r="AE256" s="43">
        <f t="array" ref="AE256">INDEX(Dados!$1:$350,MATCH($B256,Dados!$N:$N,0),MATCH(AE$1,Dados!$1:$1,0))</f>
        <v>2</v>
      </c>
      <c r="AF256" s="43">
        <f t="array" ref="AF256">INDEX(Dados!$1:$350,MATCH($B256,Dados!$N:$N,0),MATCH(AF$1,Dados!$1:$1,0))</f>
        <v>0</v>
      </c>
      <c r="AG256" s="43">
        <f t="array" ref="AG256">INDEX(Dados!$1:$350,MATCH($B256,Dados!$N:$N,0),MATCH(AG$1,Dados!$1:$1,0))</f>
        <v>2</v>
      </c>
      <c r="AH256" s="43">
        <f t="array" ref="AH256">INDEX(Dados!$1:$350,MATCH($B256,Dados!$N:$N,0),MATCH(AH$1,Dados!$1:$1,0))</f>
        <v>0</v>
      </c>
      <c r="AI256" s="43">
        <f t="array" ref="AI256">INDEX(Dados!$1:$350,MATCH($B256,Dados!$N:$N,0),MATCH(AI$1,Dados!$1:$1,0))</f>
        <v>2</v>
      </c>
      <c r="AJ256" s="43">
        <f t="array" ref="AJ256">INDEX(Dados!$1:$350,MATCH($B256,Dados!$N:$N,0),MATCH(AJ$1,Dados!$1:$1,0))</f>
        <v>0</v>
      </c>
      <c r="AK256" s="43">
        <f t="array" ref="AK256">INDEX(Dados!$1:$350,MATCH($B256,Dados!$N:$N,0),MATCH(AK$1,Dados!$1:$1,0))</f>
        <v>2</v>
      </c>
      <c r="AL256" s="3">
        <v>0.0</v>
      </c>
      <c r="AM256" s="3">
        <v>2.0</v>
      </c>
      <c r="AN256" s="43">
        <f t="array" ref="AN256">INDEX(Dados!$1:$350,MATCH($B256,Dados!$N:$N,0),MATCH(AN$1,Dados!$1:$1,0))</f>
        <v>33</v>
      </c>
      <c r="AO256" s="43">
        <f t="array" ref="AO256">INDEX(Dados!$1:$350,MATCH($B256,Dados!$N:$N,0),MATCH(AO$1,Dados!$1:$1,0))</f>
        <v>2</v>
      </c>
      <c r="AP256" s="43">
        <f t="array" ref="AP256">INDEX(Dados!$1:$350,MATCH($B256,Dados!$N:$N,0),MATCH(AP$1,Dados!$1:$1,0))</f>
        <v>146</v>
      </c>
      <c r="AQ256" s="43">
        <f t="array" ref="AQ256">INDEX(Dados!$1:$350,MATCH($B256,Dados!$N:$N,0),MATCH(AQ$1,Dados!$1:$1,0))</f>
        <v>2</v>
      </c>
      <c r="AR256" s="43">
        <f t="array" ref="AR256">INDEX(Dados!$1:$350,MATCH($B256,Dados!$N:$N,0),MATCH(AR$1,Dados!$1:$1,0))</f>
        <v>20</v>
      </c>
      <c r="AS256" s="3">
        <v>2.0</v>
      </c>
      <c r="AT256" s="43">
        <f t="array" ref="AT256">INDEX(Dados!$1:$350,MATCH($B256,Dados!$N:$N,0),MATCH(AT$1,Dados!$1:$1,0))</f>
        <v>0</v>
      </c>
      <c r="AU256" s="43">
        <f t="array" ref="AU256">INDEX(Dados!$1:$350,MATCH($B256,Dados!$N:$N,0),MATCH(AU$1,Dados!$1:$1,0))</f>
        <v>2</v>
      </c>
      <c r="AV256" s="43">
        <f t="array" ref="AV256">INDEX(Dados!$1:$350,MATCH($B256,Dados!$N:$N,0),MATCH(AV$1,Dados!$1:$1,0))</f>
        <v>200</v>
      </c>
      <c r="AW256" s="43">
        <f t="array" ref="AW256">INDEX(Dados!$1:$350,MATCH($B256,Dados!$N:$N,0),MATCH(AW$1,Dados!$1:$1,0))</f>
        <v>2</v>
      </c>
      <c r="AX256" s="43">
        <f t="array" ref="AX256">INDEX(Dados!$1:$350,MATCH($B256,Dados!$N:$N,0),MATCH(AX$1,Dados!$1:$1,0))</f>
        <v>0</v>
      </c>
      <c r="AY256" s="43">
        <f t="array" ref="AY256">INDEX(Dados!$1:$350,MATCH($B256,Dados!$N:$N,0),MATCH(AY$1,Dados!$1:$1,0))</f>
        <v>2</v>
      </c>
      <c r="AZ256" s="43">
        <f t="array" ref="AZ256">INDEX(Dados!$1:$350,MATCH($B256,Dados!$N:$N,0),MATCH(AZ$1,Dados!$1:$1,0))</f>
        <v>153</v>
      </c>
      <c r="BA256" s="43">
        <f t="array" ref="BA256">INDEX(Dados!$1:$350,MATCH($B256,Dados!$N:$N,0),MATCH(BA$1,Dados!$1:$1,0))</f>
        <v>2</v>
      </c>
      <c r="BB256" s="43">
        <f t="array" ref="BB256">INDEX(Dados!$1:$350,MATCH($B256,Dados!$N:$N,0),MATCH(BB$1,Dados!$1:$1,0))</f>
        <v>1</v>
      </c>
      <c r="BC256" s="43">
        <f t="array" ref="BC256">INDEX(Dados!$1:$350,MATCH($B256,Dados!$N:$N,0),MATCH(BC$1,Dados!$1:$1,0))</f>
        <v>2</v>
      </c>
      <c r="BD256" s="43">
        <f t="array" ref="BD256">INDEX(Dados!$1:$350,MATCH($B256,Dados!$N:$N,0),MATCH(BD$1,Dados!$1:$1,0))</f>
        <v>5</v>
      </c>
      <c r="BE256" s="43">
        <f t="array" ref="BE256">INDEX(Dados!$1:$350,MATCH($B256,Dados!$N:$N,0),MATCH(BE$1,Dados!$1:$1,0))</f>
        <v>0</v>
      </c>
      <c r="BF256" s="43">
        <f t="array" ref="BF256">INDEX(Dados!$1:$350,MATCH($B256,Dados!$N:$N,0),MATCH(BF$1,Dados!$1:$1,0))</f>
        <v>0</v>
      </c>
      <c r="BG256" s="43">
        <f t="array" ref="BG256">INDEX(Dados!$1:$350,MATCH($B256,Dados!$N:$N,0),MATCH(BG$1,Dados!$1:$1,0))</f>
        <v>0</v>
      </c>
      <c r="BH256" s="43">
        <f t="array" ref="BH256">INDEX(Dados!$1:$350,MATCH($B256,Dados!$N:$N,0),MATCH(BH$1,Dados!$1:$1,0))</f>
        <v>1</v>
      </c>
      <c r="BI256" s="43">
        <f t="array" ref="BI256">INDEX(Dados!$1:$350,MATCH($B256,Dados!$N:$N,0),MATCH(BI$1,Dados!$1:$1,0))</f>
        <v>1</v>
      </c>
    </row>
    <row r="257">
      <c r="A257" s="3">
        <v>4.924726885E10</v>
      </c>
      <c r="B257" s="3" t="s">
        <v>2029</v>
      </c>
      <c r="C257" s="3" t="s">
        <v>2028</v>
      </c>
      <c r="D257" s="43">
        <f t="array" ref="D257">INDEX(Dados!$1:$350,MATCH($B257,Dados!$N:$N,0),MATCH(D$1,Dados!$1:$1,0))</f>
        <v>19</v>
      </c>
      <c r="E257" s="44" t="s">
        <v>2562</v>
      </c>
      <c r="F257" s="43" t="s">
        <v>92</v>
      </c>
      <c r="G257" s="43">
        <f t="array" ref="G257">INDEX(Dados!$1:$350,MATCH($B257,Dados!$N:$N,0),MATCH(G$1,Dados!$1:$1,0))</f>
        <v>2023</v>
      </c>
      <c r="H257" s="43">
        <f t="array" ref="H257">INDEX(Dados!$1:$350,MATCH($B257,Dados!$N:$N,0),MATCH(H$1,Dados!$1:$1,0))</f>
        <v>4</v>
      </c>
      <c r="I257" s="43">
        <f t="array" ref="I257">INDEX(Dados!$1:$350,MATCH($B257,Dados!$N:$N,0),MATCH(I$1,Dados!$1:$1,0))</f>
        <v>8</v>
      </c>
      <c r="J257" s="43">
        <f t="array" ref="J257">INDEX(Dados!$1:$350,MATCH($B257,Dados!$N:$N,0),MATCH(J$1,Dados!$1:$1,0))</f>
        <v>0</v>
      </c>
      <c r="K257" s="43">
        <f t="array" ref="K257">INDEX(Dados!$1:$350,MATCH($B257,Dados!$N:$N,0),MATCH(K$1,Dados!$1:$1,0))</f>
        <v>2</v>
      </c>
      <c r="L257" s="43">
        <f t="array" ref="L257">INDEX(Dados!$1:$350,MATCH($B257,Dados!$N:$N,0),MATCH(L$1,Dados!$1:$1,0))</f>
        <v>0</v>
      </c>
      <c r="M257" s="43">
        <f t="array" ref="M257">INDEX(Dados!$1:$350,MATCH($B257,Dados!$N:$N,0),MATCH(M$1,Dados!$1:$1,0))</f>
        <v>2</v>
      </c>
      <c r="N257" s="43">
        <f t="array" ref="N257">INDEX(Dados!$1:$350,MATCH($B257,Dados!$N:$N,0),MATCH(N$1,Dados!$1:$1,0))</f>
        <v>1500</v>
      </c>
      <c r="O257" s="43">
        <f t="array" ref="O257">INDEX(Dados!$1:$350,MATCH($B257,Dados!$N:$N,0),MATCH(O$1,Dados!$1:$1,0))</f>
        <v>2</v>
      </c>
      <c r="P257" s="43">
        <f t="array" ref="P257">INDEX(Dados!$1:$350,MATCH($B257,Dados!$N:$N,0),MATCH(P$1,Dados!$1:$1,0))</f>
        <v>0</v>
      </c>
      <c r="Q257" s="43">
        <f t="array" ref="Q257">INDEX(Dados!$1:$350,MATCH($B257,Dados!$N:$N,0),MATCH(Q$1,Dados!$1:$1,0))</f>
        <v>2</v>
      </c>
      <c r="R257" s="43">
        <f t="array" ref="R257">INDEX(Dados!$1:$350,MATCH($B257,Dados!$N:$N,0),MATCH(R$1,Dados!$1:$1,0))</f>
        <v>0</v>
      </c>
      <c r="S257" s="43">
        <f t="array" ref="S257">INDEX(Dados!$1:$350,MATCH($B257,Dados!$N:$N,0),MATCH(S$1,Dados!$1:$1,0))</f>
        <v>2</v>
      </c>
      <c r="T257" s="43">
        <f t="array" ref="T257">INDEX(Dados!$1:$350,MATCH($B257,Dados!$N:$N,0),MATCH(T$1,Dados!$1:$1,0))</f>
        <v>1670</v>
      </c>
      <c r="U257" s="43">
        <f t="array" ref="U257">INDEX(Dados!$1:$350,MATCH($B257,Dados!$N:$N,0),MATCH(U$1,Dados!$1:$1,0))</f>
        <v>2</v>
      </c>
      <c r="V257" s="43">
        <f t="array" ref="V257">INDEX(Dados!$1:$350,MATCH($B257,Dados!$N:$N,0),MATCH(V$1,Dados!$1:$1,0))</f>
        <v>0</v>
      </c>
      <c r="W257" s="43">
        <f t="array" ref="W257">INDEX(Dados!$1:$350,MATCH($B257,Dados!$N:$N,0),MATCH(W$1,Dados!$1:$1,0))</f>
        <v>2</v>
      </c>
      <c r="X257" s="43">
        <f t="array" ref="X257">INDEX(Dados!$1:$350,MATCH($B257,Dados!$N:$N,0),MATCH(X$1,Dados!$1:$1,0))</f>
        <v>1</v>
      </c>
      <c r="Y257" s="43">
        <f t="array" ref="Y257">INDEX(Dados!$1:$350,MATCH($B257,Dados!$N:$N,0),MATCH(Y$1,Dados!$1:$1,0))</f>
        <v>2</v>
      </c>
      <c r="Z257" s="43">
        <f t="array" ref="Z257">INDEX(Dados!$1:$350,MATCH($B257,Dados!$N:$N,0),MATCH(Z$1,Dados!$1:$1,0))</f>
        <v>1650</v>
      </c>
      <c r="AA257" s="43">
        <f t="array" ref="AA257">INDEX(Dados!$1:$350,MATCH($B257,Dados!$N:$N,0),MATCH(AA$1,Dados!$1:$1,0))</f>
        <v>0</v>
      </c>
      <c r="AB257" s="45">
        <v>0.0</v>
      </c>
      <c r="AC257" s="45">
        <v>2.0</v>
      </c>
      <c r="AD257" s="43">
        <f t="array" ref="AD257">INDEX(Dados!$1:$350,MATCH($B257,Dados!$N:$N,0),MATCH(AD$1,Dados!$1:$1,0))</f>
        <v>212</v>
      </c>
      <c r="AE257" s="43">
        <f t="array" ref="AE257">INDEX(Dados!$1:$350,MATCH($B257,Dados!$N:$N,0),MATCH(AE$1,Dados!$1:$1,0))</f>
        <v>2</v>
      </c>
      <c r="AF257" s="43">
        <f t="array" ref="AF257">INDEX(Dados!$1:$350,MATCH($B257,Dados!$N:$N,0),MATCH(AF$1,Dados!$1:$1,0))</f>
        <v>302</v>
      </c>
      <c r="AG257" s="43">
        <f t="array" ref="AG257">INDEX(Dados!$1:$350,MATCH($B257,Dados!$N:$N,0),MATCH(AG$1,Dados!$1:$1,0))</f>
        <v>2</v>
      </c>
      <c r="AH257" s="43">
        <f t="array" ref="AH257">INDEX(Dados!$1:$350,MATCH($B257,Dados!$N:$N,0),MATCH(AH$1,Dados!$1:$1,0))</f>
        <v>0</v>
      </c>
      <c r="AI257" s="43">
        <f t="array" ref="AI257">INDEX(Dados!$1:$350,MATCH($B257,Dados!$N:$N,0),MATCH(AI$1,Dados!$1:$1,0))</f>
        <v>2</v>
      </c>
      <c r="AJ257" s="43">
        <f t="array" ref="AJ257">INDEX(Dados!$1:$350,MATCH($B257,Dados!$N:$N,0),MATCH(AJ$1,Dados!$1:$1,0))</f>
        <v>0</v>
      </c>
      <c r="AK257" s="43">
        <f t="array" ref="AK257">INDEX(Dados!$1:$350,MATCH($B257,Dados!$N:$N,0),MATCH(AK$1,Dados!$1:$1,0))</f>
        <v>2</v>
      </c>
      <c r="AL257" s="3">
        <v>0.0</v>
      </c>
      <c r="AM257" s="3">
        <v>2.0</v>
      </c>
      <c r="AN257" s="43">
        <f t="array" ref="AN257">INDEX(Dados!$1:$350,MATCH($B257,Dados!$N:$N,0),MATCH(AN$1,Dados!$1:$1,0))</f>
        <v>0</v>
      </c>
      <c r="AO257" s="43">
        <f t="array" ref="AO257">INDEX(Dados!$1:$350,MATCH($B257,Dados!$N:$N,0),MATCH(AO$1,Dados!$1:$1,0))</f>
        <v>2</v>
      </c>
      <c r="AP257" s="43">
        <f t="array" ref="AP257">INDEX(Dados!$1:$350,MATCH($B257,Dados!$N:$N,0),MATCH(AP$1,Dados!$1:$1,0))</f>
        <v>202</v>
      </c>
      <c r="AQ257" s="43">
        <f t="array" ref="AQ257">INDEX(Dados!$1:$350,MATCH($B257,Dados!$N:$N,0),MATCH(AQ$1,Dados!$1:$1,0))</f>
        <v>2</v>
      </c>
      <c r="AR257" s="43">
        <f t="array" ref="AR257">INDEX(Dados!$1:$350,MATCH($B257,Dados!$N:$N,0),MATCH(AR$1,Dados!$1:$1,0))</f>
        <v>600</v>
      </c>
      <c r="AS257" s="3">
        <v>2.0</v>
      </c>
      <c r="AT257" s="43">
        <f t="array" ref="AT257">INDEX(Dados!$1:$350,MATCH($B257,Dados!$N:$N,0),MATCH(AT$1,Dados!$1:$1,0))</f>
        <v>0</v>
      </c>
      <c r="AU257" s="43">
        <f t="array" ref="AU257">INDEX(Dados!$1:$350,MATCH($B257,Dados!$N:$N,0),MATCH(AU$1,Dados!$1:$1,0))</f>
        <v>2</v>
      </c>
      <c r="AV257" s="43">
        <f t="array" ref="AV257">INDEX(Dados!$1:$350,MATCH($B257,Dados!$N:$N,0),MATCH(AV$1,Dados!$1:$1,0))</f>
        <v>0</v>
      </c>
      <c r="AW257" s="43">
        <f t="array" ref="AW257">INDEX(Dados!$1:$350,MATCH($B257,Dados!$N:$N,0),MATCH(AW$1,Dados!$1:$1,0))</f>
        <v>2</v>
      </c>
      <c r="AX257" s="43">
        <f t="array" ref="AX257">INDEX(Dados!$1:$350,MATCH($B257,Dados!$N:$N,0),MATCH(AX$1,Dados!$1:$1,0))</f>
        <v>0</v>
      </c>
      <c r="AY257" s="43">
        <f t="array" ref="AY257">INDEX(Dados!$1:$350,MATCH($B257,Dados!$N:$N,0),MATCH(AY$1,Dados!$1:$1,0))</f>
        <v>2</v>
      </c>
      <c r="AZ257" s="43">
        <f t="array" ref="AZ257">INDEX(Dados!$1:$350,MATCH($B257,Dados!$N:$N,0),MATCH(AZ$1,Dados!$1:$1,0))</f>
        <v>120</v>
      </c>
      <c r="BA257" s="43">
        <f t="array" ref="BA257">INDEX(Dados!$1:$350,MATCH($B257,Dados!$N:$N,0),MATCH(BA$1,Dados!$1:$1,0))</f>
        <v>2</v>
      </c>
      <c r="BB257" s="43">
        <f t="array" ref="BB257">INDEX(Dados!$1:$350,MATCH($B257,Dados!$N:$N,0),MATCH(BB$1,Dados!$1:$1,0))</f>
        <v>1</v>
      </c>
      <c r="BC257" s="43">
        <f t="array" ref="BC257">INDEX(Dados!$1:$350,MATCH($B257,Dados!$N:$N,0),MATCH(BC$1,Dados!$1:$1,0))</f>
        <v>5</v>
      </c>
      <c r="BD257" s="43">
        <f t="array" ref="BD257">INDEX(Dados!$1:$350,MATCH($B257,Dados!$N:$N,0),MATCH(BD$1,Dados!$1:$1,0))</f>
        <v>2</v>
      </c>
      <c r="BE257" s="43">
        <f t="array" ref="BE257">INDEX(Dados!$1:$350,MATCH($B257,Dados!$N:$N,0),MATCH(BE$1,Dados!$1:$1,0))</f>
        <v>0</v>
      </c>
      <c r="BF257" s="43">
        <f t="array" ref="BF257">INDEX(Dados!$1:$350,MATCH($B257,Dados!$N:$N,0),MATCH(BF$1,Dados!$1:$1,0))</f>
        <v>0</v>
      </c>
      <c r="BG257" s="43">
        <f t="array" ref="BG257">INDEX(Dados!$1:$350,MATCH($B257,Dados!$N:$N,0),MATCH(BG$1,Dados!$1:$1,0))</f>
        <v>0</v>
      </c>
      <c r="BH257" s="43">
        <f t="array" ref="BH257">INDEX(Dados!$1:$350,MATCH($B257,Dados!$N:$N,0),MATCH(BH$1,Dados!$1:$1,0))</f>
        <v>2</v>
      </c>
      <c r="BI257" s="43">
        <f t="array" ref="BI257">INDEX(Dados!$1:$350,MATCH($B257,Dados!$N:$N,0),MATCH(BI$1,Dados!$1:$1,0))</f>
        <v>1</v>
      </c>
    </row>
    <row r="258">
      <c r="A258" s="3">
        <v>5.0993630839E10</v>
      </c>
      <c r="B258" s="3" t="s">
        <v>297</v>
      </c>
      <c r="C258" s="3" t="s">
        <v>296</v>
      </c>
      <c r="D258" s="43">
        <f t="array" ref="D258">INDEX(Dados!$1:$350,MATCH($B258,Dados!$N:$N,0),MATCH(D$1,Dados!$1:$1,0))</f>
        <v>18</v>
      </c>
      <c r="E258" s="44" t="s">
        <v>2562</v>
      </c>
      <c r="F258" s="43" t="s">
        <v>92</v>
      </c>
      <c r="G258" s="43">
        <f t="array" ref="G258">INDEX(Dados!$1:$350,MATCH($B258,Dados!$N:$N,0),MATCH(G$1,Dados!$1:$1,0))</f>
        <v>2023</v>
      </c>
      <c r="H258" s="43">
        <f t="array" ref="H258">INDEX(Dados!$1:$350,MATCH($B258,Dados!$N:$N,0),MATCH(H$1,Dados!$1:$1,0))</f>
        <v>3</v>
      </c>
      <c r="I258" s="43">
        <f t="array" ref="I258">INDEX(Dados!$1:$350,MATCH($B258,Dados!$N:$N,0),MATCH(I$1,Dados!$1:$1,0))</f>
        <v>6</v>
      </c>
      <c r="J258" s="43">
        <f t="array" ref="J258">INDEX(Dados!$1:$350,MATCH($B258,Dados!$N:$N,0),MATCH(J$1,Dados!$1:$1,0))</f>
        <v>0</v>
      </c>
      <c r="K258" s="43">
        <f t="array" ref="K258">INDEX(Dados!$1:$350,MATCH($B258,Dados!$N:$N,0),MATCH(K$1,Dados!$1:$1,0))</f>
        <v>2</v>
      </c>
      <c r="L258" s="43">
        <f t="array" ref="L258">INDEX(Dados!$1:$350,MATCH($B258,Dados!$N:$N,0),MATCH(L$1,Dados!$1:$1,0))</f>
        <v>1886</v>
      </c>
      <c r="M258" s="43">
        <f t="array" ref="M258">INDEX(Dados!$1:$350,MATCH($B258,Dados!$N:$N,0),MATCH(M$1,Dados!$1:$1,0))</f>
        <v>2</v>
      </c>
      <c r="N258" s="43">
        <f t="array" ref="N258">INDEX(Dados!$1:$350,MATCH($B258,Dados!$N:$N,0),MATCH(N$1,Dados!$1:$1,0))</f>
        <v>1351</v>
      </c>
      <c r="O258" s="43">
        <f t="array" ref="O258">INDEX(Dados!$1:$350,MATCH($B258,Dados!$N:$N,0),MATCH(O$1,Dados!$1:$1,0))</f>
        <v>2</v>
      </c>
      <c r="P258" s="43">
        <f t="array" ref="P258">INDEX(Dados!$1:$350,MATCH($B258,Dados!$N:$N,0),MATCH(P$1,Dados!$1:$1,0))</f>
        <v>0</v>
      </c>
      <c r="Q258" s="43">
        <f t="array" ref="Q258">INDEX(Dados!$1:$350,MATCH($B258,Dados!$N:$N,0),MATCH(Q$1,Dados!$1:$1,0))</f>
        <v>2</v>
      </c>
      <c r="R258" s="43">
        <f t="array" ref="R258">INDEX(Dados!$1:$350,MATCH($B258,Dados!$N:$N,0),MATCH(R$1,Dados!$1:$1,0))</f>
        <v>0</v>
      </c>
      <c r="S258" s="43">
        <f t="array" ref="S258">INDEX(Dados!$1:$350,MATCH($B258,Dados!$N:$N,0),MATCH(S$1,Dados!$1:$1,0))</f>
        <v>2</v>
      </c>
      <c r="T258" s="43">
        <f t="array" ref="T258">INDEX(Dados!$1:$350,MATCH($B258,Dados!$N:$N,0),MATCH(T$1,Dados!$1:$1,0))</f>
        <v>0</v>
      </c>
      <c r="U258" s="43">
        <f t="array" ref="U258">INDEX(Dados!$1:$350,MATCH($B258,Dados!$N:$N,0),MATCH(U$1,Dados!$1:$1,0))</f>
        <v>2</v>
      </c>
      <c r="V258" s="43">
        <f t="array" ref="V258">INDEX(Dados!$1:$350,MATCH($B258,Dados!$N:$N,0),MATCH(V$1,Dados!$1:$1,0))</f>
        <v>0</v>
      </c>
      <c r="W258" s="43">
        <f t="array" ref="W258">INDEX(Dados!$1:$350,MATCH($B258,Dados!$N:$N,0),MATCH(W$1,Dados!$1:$1,0))</f>
        <v>2</v>
      </c>
      <c r="X258" s="43">
        <f t="array" ref="X258">INDEX(Dados!$1:$350,MATCH($B258,Dados!$N:$N,0),MATCH(X$1,Dados!$1:$1,0))</f>
        <v>1</v>
      </c>
      <c r="Y258" s="43">
        <f t="array" ref="Y258">INDEX(Dados!$1:$350,MATCH($B258,Dados!$N:$N,0),MATCH(Y$1,Dados!$1:$1,0))</f>
        <v>2</v>
      </c>
      <c r="Z258" s="43">
        <f t="array" ref="Z258">INDEX(Dados!$1:$350,MATCH($B258,Dados!$N:$N,0),MATCH(Z$1,Dados!$1:$1,0))</f>
        <v>0</v>
      </c>
      <c r="AA258" s="43">
        <f t="array" ref="AA258">INDEX(Dados!$1:$350,MATCH($B258,Dados!$N:$N,0),MATCH(AA$1,Dados!$1:$1,0))</f>
        <v>2</v>
      </c>
      <c r="AB258" s="45">
        <v>0.0</v>
      </c>
      <c r="AC258" s="45">
        <v>2.0</v>
      </c>
      <c r="AD258" s="43">
        <f t="array" ref="AD258">INDEX(Dados!$1:$350,MATCH($B258,Dados!$N:$N,0),MATCH(AD$1,Dados!$1:$1,0))</f>
        <v>21</v>
      </c>
      <c r="AE258" s="43">
        <f t="array" ref="AE258">INDEX(Dados!$1:$350,MATCH($B258,Dados!$N:$N,0),MATCH(AE$1,Dados!$1:$1,0))</f>
        <v>2</v>
      </c>
      <c r="AF258" s="43">
        <f t="array" ref="AF258">INDEX(Dados!$1:$350,MATCH($B258,Dados!$N:$N,0),MATCH(AF$1,Dados!$1:$1,0))</f>
        <v>101</v>
      </c>
      <c r="AG258" s="43">
        <f t="array" ref="AG258">INDEX(Dados!$1:$350,MATCH($B258,Dados!$N:$N,0),MATCH(AG$1,Dados!$1:$1,0))</f>
        <v>2</v>
      </c>
      <c r="AH258" s="43">
        <f t="array" ref="AH258">INDEX(Dados!$1:$350,MATCH($B258,Dados!$N:$N,0),MATCH(AH$1,Dados!$1:$1,0))</f>
        <v>0</v>
      </c>
      <c r="AI258" s="43">
        <f t="array" ref="AI258">INDEX(Dados!$1:$350,MATCH($B258,Dados!$N:$N,0),MATCH(AI$1,Dados!$1:$1,0))</f>
        <v>2</v>
      </c>
      <c r="AJ258" s="43">
        <f t="array" ref="AJ258">INDEX(Dados!$1:$350,MATCH($B258,Dados!$N:$N,0),MATCH(AJ$1,Dados!$1:$1,0))</f>
        <v>0</v>
      </c>
      <c r="AK258" s="43">
        <f t="array" ref="AK258">INDEX(Dados!$1:$350,MATCH($B258,Dados!$N:$N,0),MATCH(AK$1,Dados!$1:$1,0))</f>
        <v>2</v>
      </c>
      <c r="AL258" s="3">
        <v>0.0</v>
      </c>
      <c r="AM258" s="3">
        <v>2.0</v>
      </c>
      <c r="AN258" s="43">
        <f t="array" ref="AN258">INDEX(Dados!$1:$350,MATCH($B258,Dados!$N:$N,0),MATCH(AN$1,Dados!$1:$1,0))</f>
        <v>154</v>
      </c>
      <c r="AO258" s="43">
        <f t="array" ref="AO258">INDEX(Dados!$1:$350,MATCH($B258,Dados!$N:$N,0),MATCH(AO$1,Dados!$1:$1,0))</f>
        <v>2</v>
      </c>
      <c r="AP258" s="43">
        <f t="array" ref="AP258">INDEX(Dados!$1:$350,MATCH($B258,Dados!$N:$N,0),MATCH(AP$1,Dados!$1:$1,0))</f>
        <v>120</v>
      </c>
      <c r="AQ258" s="43">
        <f t="array" ref="AQ258">INDEX(Dados!$1:$350,MATCH($B258,Dados!$N:$N,0),MATCH(AQ$1,Dados!$1:$1,0))</f>
        <v>2</v>
      </c>
      <c r="AR258" s="43">
        <f t="array" ref="AR258">INDEX(Dados!$1:$350,MATCH($B258,Dados!$N:$N,0),MATCH(AR$1,Dados!$1:$1,0))</f>
        <v>0</v>
      </c>
      <c r="AS258" s="3">
        <v>2.0</v>
      </c>
      <c r="AT258" s="43">
        <f t="array" ref="AT258">INDEX(Dados!$1:$350,MATCH($B258,Dados!$N:$N,0),MATCH(AT$1,Dados!$1:$1,0))</f>
        <v>0</v>
      </c>
      <c r="AU258" s="43">
        <f t="array" ref="AU258">INDEX(Dados!$1:$350,MATCH($B258,Dados!$N:$N,0),MATCH(AU$1,Dados!$1:$1,0))</f>
        <v>2</v>
      </c>
      <c r="AV258" s="43">
        <f t="array" ref="AV258">INDEX(Dados!$1:$350,MATCH($B258,Dados!$N:$N,0),MATCH(AV$1,Dados!$1:$1,0))</f>
        <v>0</v>
      </c>
      <c r="AW258" s="43">
        <f t="array" ref="AW258">INDEX(Dados!$1:$350,MATCH($B258,Dados!$N:$N,0),MATCH(AW$1,Dados!$1:$1,0))</f>
        <v>2</v>
      </c>
      <c r="AX258" s="43">
        <f t="array" ref="AX258">INDEX(Dados!$1:$350,MATCH($B258,Dados!$N:$N,0),MATCH(AX$1,Dados!$1:$1,0))</f>
        <v>0</v>
      </c>
      <c r="AY258" s="43">
        <f t="array" ref="AY258">INDEX(Dados!$1:$350,MATCH($B258,Dados!$N:$N,0),MATCH(AY$1,Dados!$1:$1,0))</f>
        <v>2</v>
      </c>
      <c r="AZ258" s="43">
        <f t="array" ref="AZ258">INDEX(Dados!$1:$350,MATCH($B258,Dados!$N:$N,0),MATCH(AZ$1,Dados!$1:$1,0))</f>
        <v>0</v>
      </c>
      <c r="BA258" s="43">
        <f t="array" ref="BA258">INDEX(Dados!$1:$350,MATCH($B258,Dados!$N:$N,0),MATCH(BA$1,Dados!$1:$1,0))</f>
        <v>2</v>
      </c>
      <c r="BB258" s="43">
        <f t="array" ref="BB258">INDEX(Dados!$1:$350,MATCH($B258,Dados!$N:$N,0),MATCH(BB$1,Dados!$1:$1,0))</f>
        <v>5</v>
      </c>
      <c r="BC258" s="43">
        <f t="array" ref="BC258">INDEX(Dados!$1:$350,MATCH($B258,Dados!$N:$N,0),MATCH(BC$1,Dados!$1:$1,0))</f>
        <v>2</v>
      </c>
      <c r="BD258" s="43">
        <f t="array" ref="BD258">INDEX(Dados!$1:$350,MATCH($B258,Dados!$N:$N,0),MATCH(BD$1,Dados!$1:$1,0))</f>
        <v>4</v>
      </c>
      <c r="BE258" s="43">
        <f t="array" ref="BE258">INDEX(Dados!$1:$350,MATCH($B258,Dados!$N:$N,0),MATCH(BE$1,Dados!$1:$1,0))</f>
        <v>0</v>
      </c>
      <c r="BF258" s="43">
        <f t="array" ref="BF258">INDEX(Dados!$1:$350,MATCH($B258,Dados!$N:$N,0),MATCH(BF$1,Dados!$1:$1,0))</f>
        <v>0</v>
      </c>
      <c r="BG258" s="43">
        <f t="array" ref="BG258">INDEX(Dados!$1:$350,MATCH($B258,Dados!$N:$N,0),MATCH(BG$1,Dados!$1:$1,0))</f>
        <v>0</v>
      </c>
      <c r="BH258" s="43">
        <f t="array" ref="BH258">INDEX(Dados!$1:$350,MATCH($B258,Dados!$N:$N,0),MATCH(BH$1,Dados!$1:$1,0))</f>
        <v>2</v>
      </c>
      <c r="BI258" s="43">
        <f t="array" ref="BI258">INDEX(Dados!$1:$350,MATCH($B258,Dados!$N:$N,0),MATCH(BI$1,Dados!$1:$1,0))</f>
        <v>2</v>
      </c>
    </row>
    <row r="259">
      <c r="A259" s="3">
        <v>4.7656711864E10</v>
      </c>
      <c r="B259" s="3" t="s">
        <v>539</v>
      </c>
      <c r="C259" s="3" t="s">
        <v>538</v>
      </c>
      <c r="D259" s="43">
        <f t="array" ref="D259">INDEX(Dados!$1:$350,MATCH($B259,Dados!$N:$N,0),MATCH(D$1,Dados!$1:$1,0))</f>
        <v>20</v>
      </c>
      <c r="E259" s="44" t="s">
        <v>2562</v>
      </c>
      <c r="F259" s="43" t="s">
        <v>92</v>
      </c>
      <c r="G259" s="43">
        <f t="array" ref="G259">INDEX(Dados!$1:$350,MATCH($B259,Dados!$N:$N,0),MATCH(G$1,Dados!$1:$1,0))</f>
        <v>2022</v>
      </c>
      <c r="H259" s="43">
        <f t="array" ref="H259">INDEX(Dados!$1:$350,MATCH($B259,Dados!$N:$N,0),MATCH(H$1,Dados!$1:$1,0))</f>
        <v>4</v>
      </c>
      <c r="I259" s="43">
        <f t="array" ref="I259">INDEX(Dados!$1:$350,MATCH($B259,Dados!$N:$N,0),MATCH(I$1,Dados!$1:$1,0))</f>
        <v>2</v>
      </c>
      <c r="J259" s="43">
        <f t="array" ref="J259">INDEX(Dados!$1:$350,MATCH($B259,Dados!$N:$N,0),MATCH(J$1,Dados!$1:$1,0))</f>
        <v>1525</v>
      </c>
      <c r="K259" s="43">
        <f t="array" ref="K259">INDEX(Dados!$1:$350,MATCH($B259,Dados!$N:$N,0),MATCH(K$1,Dados!$1:$1,0))</f>
        <v>2</v>
      </c>
      <c r="L259" s="43">
        <f t="array" ref="L259">INDEX(Dados!$1:$350,MATCH($B259,Dados!$N:$N,0),MATCH(L$1,Dados!$1:$1,0))</f>
        <v>200</v>
      </c>
      <c r="M259" s="43">
        <f t="array" ref="M259">INDEX(Dados!$1:$350,MATCH($B259,Dados!$N:$N,0),MATCH(M$1,Dados!$1:$1,0))</f>
        <v>2</v>
      </c>
      <c r="N259" s="43">
        <f t="array" ref="N259">INDEX(Dados!$1:$350,MATCH($B259,Dados!$N:$N,0),MATCH(N$1,Dados!$1:$1,0))</f>
        <v>2000</v>
      </c>
      <c r="O259" s="43">
        <f t="array" ref="O259">INDEX(Dados!$1:$350,MATCH($B259,Dados!$N:$N,0),MATCH(O$1,Dados!$1:$1,0))</f>
        <v>2</v>
      </c>
      <c r="P259" s="43">
        <f t="array" ref="P259">INDEX(Dados!$1:$350,MATCH($B259,Dados!$N:$N,0),MATCH(P$1,Dados!$1:$1,0))</f>
        <v>0</v>
      </c>
      <c r="Q259" s="43">
        <f t="array" ref="Q259">INDEX(Dados!$1:$350,MATCH($B259,Dados!$N:$N,0),MATCH(Q$1,Dados!$1:$1,0))</f>
        <v>2</v>
      </c>
      <c r="R259" s="43">
        <f t="array" ref="R259">INDEX(Dados!$1:$350,MATCH($B259,Dados!$N:$N,0),MATCH(R$1,Dados!$1:$1,0))</f>
        <v>0</v>
      </c>
      <c r="S259" s="43">
        <f t="array" ref="S259">INDEX(Dados!$1:$350,MATCH($B259,Dados!$N:$N,0),MATCH(S$1,Dados!$1:$1,0))</f>
        <v>2</v>
      </c>
      <c r="T259" s="43">
        <f t="array" ref="T259">INDEX(Dados!$1:$350,MATCH($B259,Dados!$N:$N,0),MATCH(T$1,Dados!$1:$1,0))</f>
        <v>0</v>
      </c>
      <c r="U259" s="43">
        <f t="array" ref="U259">INDEX(Dados!$1:$350,MATCH($B259,Dados!$N:$N,0),MATCH(U$1,Dados!$1:$1,0))</f>
        <v>2</v>
      </c>
      <c r="V259" s="43">
        <f t="array" ref="V259">INDEX(Dados!$1:$350,MATCH($B259,Dados!$N:$N,0),MATCH(V$1,Dados!$1:$1,0))</f>
        <v>0</v>
      </c>
      <c r="W259" s="43">
        <f t="array" ref="W259">INDEX(Dados!$1:$350,MATCH($B259,Dados!$N:$N,0),MATCH(W$1,Dados!$1:$1,0))</f>
        <v>2</v>
      </c>
      <c r="X259" s="43">
        <f t="array" ref="X259">INDEX(Dados!$1:$350,MATCH($B259,Dados!$N:$N,0),MATCH(X$1,Dados!$1:$1,0))</f>
        <v>2</v>
      </c>
      <c r="Y259" s="43">
        <f t="array" ref="Y259">INDEX(Dados!$1:$350,MATCH($B259,Dados!$N:$N,0),MATCH(Y$1,Dados!$1:$1,0))</f>
        <v>2</v>
      </c>
      <c r="Z259" s="43">
        <f t="array" ref="Z259">INDEX(Dados!$1:$350,MATCH($B259,Dados!$N:$N,0),MATCH(Z$1,Dados!$1:$1,0))</f>
        <v>0</v>
      </c>
      <c r="AA259" s="43">
        <f t="array" ref="AA259">INDEX(Dados!$1:$350,MATCH($B259,Dados!$N:$N,0),MATCH(AA$1,Dados!$1:$1,0))</f>
        <v>2</v>
      </c>
      <c r="AB259" s="45">
        <v>0.0</v>
      </c>
      <c r="AC259" s="45">
        <v>2.0</v>
      </c>
      <c r="AD259" s="43">
        <f t="array" ref="AD259">INDEX(Dados!$1:$350,MATCH($B259,Dados!$N:$N,0),MATCH(AD$1,Dados!$1:$1,0))</f>
        <v>45</v>
      </c>
      <c r="AE259" s="43">
        <f t="array" ref="AE259">INDEX(Dados!$1:$350,MATCH($B259,Dados!$N:$N,0),MATCH(AE$1,Dados!$1:$1,0))</f>
        <v>2</v>
      </c>
      <c r="AF259" s="43">
        <f t="array" ref="AF259">INDEX(Dados!$1:$350,MATCH($B259,Dados!$N:$N,0),MATCH(AF$1,Dados!$1:$1,0))</f>
        <v>82</v>
      </c>
      <c r="AG259" s="43">
        <f t="array" ref="AG259">INDEX(Dados!$1:$350,MATCH($B259,Dados!$N:$N,0),MATCH(AG$1,Dados!$1:$1,0))</f>
        <v>2</v>
      </c>
      <c r="AH259" s="43">
        <f t="array" ref="AH259">INDEX(Dados!$1:$350,MATCH($B259,Dados!$N:$N,0),MATCH(AH$1,Dados!$1:$1,0))</f>
        <v>0</v>
      </c>
      <c r="AI259" s="43">
        <f t="array" ref="AI259">INDEX(Dados!$1:$350,MATCH($B259,Dados!$N:$N,0),MATCH(AI$1,Dados!$1:$1,0))</f>
        <v>2</v>
      </c>
      <c r="AJ259" s="43">
        <f t="array" ref="AJ259">INDEX(Dados!$1:$350,MATCH($B259,Dados!$N:$N,0),MATCH(AJ$1,Dados!$1:$1,0))</f>
        <v>0</v>
      </c>
      <c r="AK259" s="43">
        <f t="array" ref="AK259">INDEX(Dados!$1:$350,MATCH($B259,Dados!$N:$N,0),MATCH(AK$1,Dados!$1:$1,0))</f>
        <v>2</v>
      </c>
      <c r="AL259" s="3">
        <v>0.0</v>
      </c>
      <c r="AM259" s="3">
        <v>2.0</v>
      </c>
      <c r="AN259" s="43">
        <f t="array" ref="AN259">INDEX(Dados!$1:$350,MATCH($B259,Dados!$N:$N,0),MATCH(AN$1,Dados!$1:$1,0))</f>
        <v>50</v>
      </c>
      <c r="AO259" s="43">
        <f t="array" ref="AO259">INDEX(Dados!$1:$350,MATCH($B259,Dados!$N:$N,0),MATCH(AO$1,Dados!$1:$1,0))</f>
        <v>0</v>
      </c>
      <c r="AP259" s="43">
        <f t="array" ref="AP259">INDEX(Dados!$1:$350,MATCH($B259,Dados!$N:$N,0),MATCH(AP$1,Dados!$1:$1,0))</f>
        <v>70</v>
      </c>
      <c r="AQ259" s="43">
        <f t="array" ref="AQ259">INDEX(Dados!$1:$350,MATCH($B259,Dados!$N:$N,0),MATCH(AQ$1,Dados!$1:$1,0))</f>
        <v>0</v>
      </c>
      <c r="AR259" s="43">
        <f t="array" ref="AR259">INDEX(Dados!$1:$350,MATCH($B259,Dados!$N:$N,0),MATCH(AR$1,Dados!$1:$1,0))</f>
        <v>170</v>
      </c>
      <c r="AS259" s="3">
        <v>2.0</v>
      </c>
      <c r="AT259" s="43">
        <f t="array" ref="AT259">INDEX(Dados!$1:$350,MATCH($B259,Dados!$N:$N,0),MATCH(AT$1,Dados!$1:$1,0))</f>
        <v>0</v>
      </c>
      <c r="AU259" s="43">
        <f t="array" ref="AU259">INDEX(Dados!$1:$350,MATCH($B259,Dados!$N:$N,0),MATCH(AU$1,Dados!$1:$1,0))</f>
        <v>2</v>
      </c>
      <c r="AV259" s="43">
        <f t="array" ref="AV259">INDEX(Dados!$1:$350,MATCH($B259,Dados!$N:$N,0),MATCH(AV$1,Dados!$1:$1,0))</f>
        <v>0</v>
      </c>
      <c r="AW259" s="43">
        <f t="array" ref="AW259">INDEX(Dados!$1:$350,MATCH($B259,Dados!$N:$N,0),MATCH(AW$1,Dados!$1:$1,0))</f>
        <v>2</v>
      </c>
      <c r="AX259" s="43">
        <f t="array" ref="AX259">INDEX(Dados!$1:$350,MATCH($B259,Dados!$N:$N,0),MATCH(AX$1,Dados!$1:$1,0))</f>
        <v>0</v>
      </c>
      <c r="AY259" s="43">
        <f t="array" ref="AY259">INDEX(Dados!$1:$350,MATCH($B259,Dados!$N:$N,0),MATCH(AY$1,Dados!$1:$1,0))</f>
        <v>2</v>
      </c>
      <c r="AZ259" s="43">
        <f t="array" ref="AZ259">INDEX(Dados!$1:$350,MATCH($B259,Dados!$N:$N,0),MATCH(AZ$1,Dados!$1:$1,0))</f>
        <v>84</v>
      </c>
      <c r="BA259" s="43">
        <f t="array" ref="BA259">INDEX(Dados!$1:$350,MATCH($B259,Dados!$N:$N,0),MATCH(BA$1,Dados!$1:$1,0))</f>
        <v>2</v>
      </c>
      <c r="BB259" s="43">
        <f t="array" ref="BB259">INDEX(Dados!$1:$350,MATCH($B259,Dados!$N:$N,0),MATCH(BB$1,Dados!$1:$1,0))</f>
        <v>4</v>
      </c>
      <c r="BC259" s="43">
        <f t="array" ref="BC259">INDEX(Dados!$1:$350,MATCH($B259,Dados!$N:$N,0),MATCH(BC$1,Dados!$1:$1,0))</f>
        <v>6</v>
      </c>
      <c r="BD259" s="43">
        <f t="array" ref="BD259">INDEX(Dados!$1:$350,MATCH($B259,Dados!$N:$N,0),MATCH(BD$1,Dados!$1:$1,0))</f>
        <v>1</v>
      </c>
      <c r="BE259" s="43">
        <f t="array" ref="BE259">INDEX(Dados!$1:$350,MATCH($B259,Dados!$N:$N,0),MATCH(BE$1,Dados!$1:$1,0))</f>
        <v>0</v>
      </c>
      <c r="BF259" s="43">
        <f t="array" ref="BF259">INDEX(Dados!$1:$350,MATCH($B259,Dados!$N:$N,0),MATCH(BF$1,Dados!$1:$1,0))</f>
        <v>0</v>
      </c>
      <c r="BG259" s="43">
        <f t="array" ref="BG259">INDEX(Dados!$1:$350,MATCH($B259,Dados!$N:$N,0),MATCH(BG$1,Dados!$1:$1,0))</f>
        <v>0</v>
      </c>
      <c r="BH259" s="43">
        <f t="array" ref="BH259">INDEX(Dados!$1:$350,MATCH($B259,Dados!$N:$N,0),MATCH(BH$1,Dados!$1:$1,0))</f>
        <v>2</v>
      </c>
      <c r="BI259" s="43">
        <f t="array" ref="BI259">INDEX(Dados!$1:$350,MATCH($B259,Dados!$N:$N,0),MATCH(BI$1,Dados!$1:$1,0))</f>
        <v>2</v>
      </c>
    </row>
    <row r="260">
      <c r="A260" s="3">
        <v>4.9067920819E10</v>
      </c>
      <c r="B260" s="3" t="s">
        <v>2102</v>
      </c>
      <c r="C260" s="3" t="s">
        <v>2101</v>
      </c>
      <c r="D260" s="43">
        <f t="array" ref="D260">INDEX(Dados!$1:$350,MATCH($B260,Dados!$N:$N,0),MATCH(D$1,Dados!$1:$1,0))</f>
        <v>17</v>
      </c>
      <c r="E260" s="44" t="s">
        <v>2562</v>
      </c>
      <c r="F260" s="43" t="s">
        <v>92</v>
      </c>
      <c r="G260" s="43">
        <f t="array" ref="G260">INDEX(Dados!$1:$350,MATCH($B260,Dados!$N:$N,0),MATCH(G$1,Dados!$1:$1,0))</f>
        <v>2023</v>
      </c>
      <c r="H260" s="43">
        <f t="array" ref="H260">INDEX(Dados!$1:$350,MATCH($B260,Dados!$N:$N,0),MATCH(H$1,Dados!$1:$1,0))</f>
        <v>3</v>
      </c>
      <c r="I260" s="43">
        <f t="array" ref="I260">INDEX(Dados!$1:$350,MATCH($B260,Dados!$N:$N,0),MATCH(I$1,Dados!$1:$1,0))</f>
        <v>6</v>
      </c>
      <c r="J260" s="43">
        <f t="array" ref="J260">INDEX(Dados!$1:$350,MATCH($B260,Dados!$N:$N,0),MATCH(J$1,Dados!$1:$1,0))</f>
        <v>0</v>
      </c>
      <c r="K260" s="43">
        <f t="array" ref="K260">INDEX(Dados!$1:$350,MATCH($B260,Dados!$N:$N,0),MATCH(K$1,Dados!$1:$1,0))</f>
        <v>2</v>
      </c>
      <c r="L260" s="43">
        <f t="array" ref="L260">INDEX(Dados!$1:$350,MATCH($B260,Dados!$N:$N,0),MATCH(L$1,Dados!$1:$1,0))</f>
        <v>2063</v>
      </c>
      <c r="M260" s="43">
        <f t="array" ref="M260">INDEX(Dados!$1:$350,MATCH($B260,Dados!$N:$N,0),MATCH(M$1,Dados!$1:$1,0))</f>
        <v>2</v>
      </c>
      <c r="N260" s="43">
        <f t="array" ref="N260">INDEX(Dados!$1:$350,MATCH($B260,Dados!$N:$N,0),MATCH(N$1,Dados!$1:$1,0))</f>
        <v>0</v>
      </c>
      <c r="O260" s="43">
        <f t="array" ref="O260">INDEX(Dados!$1:$350,MATCH($B260,Dados!$N:$N,0),MATCH(O$1,Dados!$1:$1,0))</f>
        <v>2</v>
      </c>
      <c r="P260" s="43">
        <f t="array" ref="P260">INDEX(Dados!$1:$350,MATCH($B260,Dados!$N:$N,0),MATCH(P$1,Dados!$1:$1,0))</f>
        <v>2440</v>
      </c>
      <c r="Q260" s="43">
        <f t="array" ref="Q260">INDEX(Dados!$1:$350,MATCH($B260,Dados!$N:$N,0),MATCH(Q$1,Dados!$1:$1,0))</f>
        <v>2</v>
      </c>
      <c r="R260" s="43">
        <f t="array" ref="R260">INDEX(Dados!$1:$350,MATCH($B260,Dados!$N:$N,0),MATCH(R$1,Dados!$1:$1,0))</f>
        <v>0</v>
      </c>
      <c r="S260" s="43">
        <f t="array" ref="S260">INDEX(Dados!$1:$350,MATCH($B260,Dados!$N:$N,0),MATCH(S$1,Dados!$1:$1,0))</f>
        <v>2</v>
      </c>
      <c r="T260" s="43">
        <f t="array" ref="T260">INDEX(Dados!$1:$350,MATCH($B260,Dados!$N:$N,0),MATCH(T$1,Dados!$1:$1,0))</f>
        <v>0</v>
      </c>
      <c r="U260" s="43">
        <f t="array" ref="U260">INDEX(Dados!$1:$350,MATCH($B260,Dados!$N:$N,0),MATCH(U$1,Dados!$1:$1,0))</f>
        <v>2</v>
      </c>
      <c r="V260" s="43">
        <f t="array" ref="V260">INDEX(Dados!$1:$350,MATCH($B260,Dados!$N:$N,0),MATCH(V$1,Dados!$1:$1,0))</f>
        <v>0</v>
      </c>
      <c r="W260" s="43">
        <f t="array" ref="W260">INDEX(Dados!$1:$350,MATCH($B260,Dados!$N:$N,0),MATCH(W$1,Dados!$1:$1,0))</f>
        <v>2</v>
      </c>
      <c r="X260" s="43">
        <f t="array" ref="X260">INDEX(Dados!$1:$350,MATCH($B260,Dados!$N:$N,0),MATCH(X$1,Dados!$1:$1,0))</f>
        <v>1</v>
      </c>
      <c r="Y260" s="43">
        <f t="array" ref="Y260">INDEX(Dados!$1:$350,MATCH($B260,Dados!$N:$N,0),MATCH(Y$1,Dados!$1:$1,0))</f>
        <v>2</v>
      </c>
      <c r="Z260" s="43">
        <f t="array" ref="Z260">INDEX(Dados!$1:$350,MATCH($B260,Dados!$N:$N,0),MATCH(Z$1,Dados!$1:$1,0))</f>
        <v>670</v>
      </c>
      <c r="AA260" s="43">
        <f t="array" ref="AA260">INDEX(Dados!$1:$350,MATCH($B260,Dados!$N:$N,0),MATCH(AA$1,Dados!$1:$1,0))</f>
        <v>2</v>
      </c>
      <c r="AB260" s="45">
        <v>0.0</v>
      </c>
      <c r="AC260" s="45">
        <v>2.0</v>
      </c>
      <c r="AD260" s="43">
        <f t="array" ref="AD260">INDEX(Dados!$1:$350,MATCH($B260,Dados!$N:$N,0),MATCH(AD$1,Dados!$1:$1,0))</f>
        <v>0</v>
      </c>
      <c r="AE260" s="43">
        <f t="array" ref="AE260">INDEX(Dados!$1:$350,MATCH($B260,Dados!$N:$N,0),MATCH(AE$1,Dados!$1:$1,0))</f>
        <v>2</v>
      </c>
      <c r="AF260" s="43">
        <f t="array" ref="AF260">INDEX(Dados!$1:$350,MATCH($B260,Dados!$N:$N,0),MATCH(AF$1,Dados!$1:$1,0))</f>
        <v>293</v>
      </c>
      <c r="AG260" s="43">
        <f t="array" ref="AG260">INDEX(Dados!$1:$350,MATCH($B260,Dados!$N:$N,0),MATCH(AG$1,Dados!$1:$1,0))</f>
        <v>2</v>
      </c>
      <c r="AH260" s="43">
        <f t="array" ref="AH260">INDEX(Dados!$1:$350,MATCH($B260,Dados!$N:$N,0),MATCH(AH$1,Dados!$1:$1,0))</f>
        <v>4958</v>
      </c>
      <c r="AI260" s="43">
        <f t="array" ref="AI260">INDEX(Dados!$1:$350,MATCH($B260,Dados!$N:$N,0),MATCH(AI$1,Dados!$1:$1,0))</f>
        <v>2</v>
      </c>
      <c r="AJ260" s="43">
        <f t="array" ref="AJ260">INDEX(Dados!$1:$350,MATCH($B260,Dados!$N:$N,0),MATCH(AJ$1,Dados!$1:$1,0))</f>
        <v>1055</v>
      </c>
      <c r="AK260" s="43">
        <f t="array" ref="AK260">INDEX(Dados!$1:$350,MATCH($B260,Dados!$N:$N,0),MATCH(AK$1,Dados!$1:$1,0))</f>
        <v>2</v>
      </c>
      <c r="AL260" s="3">
        <v>0.0</v>
      </c>
      <c r="AM260" s="3">
        <v>2.0</v>
      </c>
      <c r="AN260" s="43">
        <f t="array" ref="AN260">INDEX(Dados!$1:$350,MATCH($B260,Dados!$N:$N,0),MATCH(AN$1,Dados!$1:$1,0))</f>
        <v>0</v>
      </c>
      <c r="AO260" s="43">
        <f t="array" ref="AO260">INDEX(Dados!$1:$350,MATCH($B260,Dados!$N:$N,0),MATCH(AO$1,Dados!$1:$1,0))</f>
        <v>2</v>
      </c>
      <c r="AP260" s="43">
        <f t="array" ref="AP260">INDEX(Dados!$1:$350,MATCH($B260,Dados!$N:$N,0),MATCH(AP$1,Dados!$1:$1,0))</f>
        <v>279</v>
      </c>
      <c r="AQ260" s="43">
        <f t="array" ref="AQ260">INDEX(Dados!$1:$350,MATCH($B260,Dados!$N:$N,0),MATCH(AQ$1,Dados!$1:$1,0))</f>
        <v>2</v>
      </c>
      <c r="AR260" s="43">
        <f t="array" ref="AR260">INDEX(Dados!$1:$350,MATCH($B260,Dados!$N:$N,0),MATCH(AR$1,Dados!$1:$1,0))</f>
        <v>0</v>
      </c>
      <c r="AS260" s="3">
        <v>2.0</v>
      </c>
      <c r="AT260" s="43">
        <f t="array" ref="AT260">INDEX(Dados!$1:$350,MATCH($B260,Dados!$N:$N,0),MATCH(AT$1,Dados!$1:$1,0))</f>
        <v>0</v>
      </c>
      <c r="AU260" s="43">
        <f t="array" ref="AU260">INDEX(Dados!$1:$350,MATCH($B260,Dados!$N:$N,0),MATCH(AU$1,Dados!$1:$1,0))</f>
        <v>2</v>
      </c>
      <c r="AV260" s="43">
        <f t="array" ref="AV260">INDEX(Dados!$1:$350,MATCH($B260,Dados!$N:$N,0),MATCH(AV$1,Dados!$1:$1,0))</f>
        <v>0</v>
      </c>
      <c r="AW260" s="43">
        <f t="array" ref="AW260">INDEX(Dados!$1:$350,MATCH($B260,Dados!$N:$N,0),MATCH(AW$1,Dados!$1:$1,0))</f>
        <v>2</v>
      </c>
      <c r="AX260" s="43">
        <f t="array" ref="AX260">INDEX(Dados!$1:$350,MATCH($B260,Dados!$N:$N,0),MATCH(AX$1,Dados!$1:$1,0))</f>
        <v>116513</v>
      </c>
      <c r="AY260" s="43">
        <f t="array" ref="AY260">INDEX(Dados!$1:$350,MATCH($B260,Dados!$N:$N,0),MATCH(AY$1,Dados!$1:$1,0))</f>
        <v>2</v>
      </c>
      <c r="AZ260" s="43">
        <f t="array" ref="AZ260">INDEX(Dados!$1:$350,MATCH($B260,Dados!$N:$N,0),MATCH(AZ$1,Dados!$1:$1,0))</f>
        <v>116</v>
      </c>
      <c r="BA260" s="43">
        <f t="array" ref="BA260">INDEX(Dados!$1:$350,MATCH($B260,Dados!$N:$N,0),MATCH(BA$1,Dados!$1:$1,0))</f>
        <v>2</v>
      </c>
      <c r="BB260" s="43">
        <f t="array" ref="BB260">INDEX(Dados!$1:$350,MATCH($B260,Dados!$N:$N,0),MATCH(BB$1,Dados!$1:$1,0))</f>
        <v>2</v>
      </c>
      <c r="BC260" s="43">
        <f t="array" ref="BC260">INDEX(Dados!$1:$350,MATCH($B260,Dados!$N:$N,0),MATCH(BC$1,Dados!$1:$1,0))</f>
        <v>5</v>
      </c>
      <c r="BD260" s="43">
        <f t="array" ref="BD260">INDEX(Dados!$1:$350,MATCH($B260,Dados!$N:$N,0),MATCH(BD$1,Dados!$1:$1,0))</f>
        <v>1</v>
      </c>
      <c r="BE260" s="43">
        <f t="array" ref="BE260">INDEX(Dados!$1:$350,MATCH($B260,Dados!$N:$N,0),MATCH(BE$1,Dados!$1:$1,0))</f>
        <v>0</v>
      </c>
      <c r="BF260" s="43">
        <f t="array" ref="BF260">INDEX(Dados!$1:$350,MATCH($B260,Dados!$N:$N,0),MATCH(BF$1,Dados!$1:$1,0))</f>
        <v>1</v>
      </c>
      <c r="BG260" s="43">
        <f t="array" ref="BG260">INDEX(Dados!$1:$350,MATCH($B260,Dados!$N:$N,0),MATCH(BG$1,Dados!$1:$1,0))</f>
        <v>0</v>
      </c>
      <c r="BH260" s="43">
        <f t="array" ref="BH260">INDEX(Dados!$1:$350,MATCH($B260,Dados!$N:$N,0),MATCH(BH$1,Dados!$1:$1,0))</f>
        <v>1</v>
      </c>
      <c r="BI260" s="43">
        <f t="array" ref="BI260">INDEX(Dados!$1:$350,MATCH($B260,Dados!$N:$N,0),MATCH(BI$1,Dados!$1:$1,0))</f>
        <v>1</v>
      </c>
    </row>
    <row r="261">
      <c r="A261" s="3">
        <v>5.342521688E10</v>
      </c>
      <c r="B261" s="3" t="s">
        <v>741</v>
      </c>
      <c r="C261" s="3" t="s">
        <v>740</v>
      </c>
      <c r="D261" s="43">
        <f t="array" ref="D261">INDEX(Dados!$1:$350,MATCH($B261,Dados!$N:$N,0),MATCH(D$1,Dados!$1:$1,0))</f>
        <v>20</v>
      </c>
      <c r="E261" s="44" t="s">
        <v>2562</v>
      </c>
      <c r="F261" s="43" t="s">
        <v>92</v>
      </c>
      <c r="G261" s="43">
        <f t="array" ref="G261">INDEX(Dados!$1:$350,MATCH($B261,Dados!$N:$N,0),MATCH(G$1,Dados!$1:$1,0))</f>
        <v>2023</v>
      </c>
      <c r="H261" s="43">
        <f t="array" ref="H261">INDEX(Dados!$1:$350,MATCH($B261,Dados!$N:$N,0),MATCH(H$1,Dados!$1:$1,0))</f>
        <v>3</v>
      </c>
      <c r="I261" s="43">
        <f t="array" ref="I261">INDEX(Dados!$1:$350,MATCH($B261,Dados!$N:$N,0),MATCH(I$1,Dados!$1:$1,0))</f>
        <v>6</v>
      </c>
      <c r="J261" s="43">
        <f t="array" ref="J261">INDEX(Dados!$1:$350,MATCH($B261,Dados!$N:$N,0),MATCH(J$1,Dados!$1:$1,0))</f>
        <v>849</v>
      </c>
      <c r="K261" s="43">
        <f t="array" ref="K261">INDEX(Dados!$1:$350,MATCH($B261,Dados!$N:$N,0),MATCH(K$1,Dados!$1:$1,0))</f>
        <v>2</v>
      </c>
      <c r="L261" s="43">
        <f t="array" ref="L261">INDEX(Dados!$1:$350,MATCH($B261,Dados!$N:$N,0),MATCH(L$1,Dados!$1:$1,0))</f>
        <v>1570</v>
      </c>
      <c r="M261" s="43">
        <f t="array" ref="M261">INDEX(Dados!$1:$350,MATCH($B261,Dados!$N:$N,0),MATCH(M$1,Dados!$1:$1,0))</f>
        <v>2</v>
      </c>
      <c r="N261" s="43">
        <f t="array" ref="N261">INDEX(Dados!$1:$350,MATCH($B261,Dados!$N:$N,0),MATCH(N$1,Dados!$1:$1,0))</f>
        <v>0</v>
      </c>
      <c r="O261" s="43">
        <f t="array" ref="O261">INDEX(Dados!$1:$350,MATCH($B261,Dados!$N:$N,0),MATCH(O$1,Dados!$1:$1,0))</f>
        <v>2</v>
      </c>
      <c r="P261" s="43">
        <f t="array" ref="P261">INDEX(Dados!$1:$350,MATCH($B261,Dados!$N:$N,0),MATCH(P$1,Dados!$1:$1,0))</f>
        <v>0</v>
      </c>
      <c r="Q261" s="43">
        <f t="array" ref="Q261">INDEX(Dados!$1:$350,MATCH($B261,Dados!$N:$N,0),MATCH(Q$1,Dados!$1:$1,0))</f>
        <v>2</v>
      </c>
      <c r="R261" s="43">
        <f t="array" ref="R261">INDEX(Dados!$1:$350,MATCH($B261,Dados!$N:$N,0),MATCH(R$1,Dados!$1:$1,0))</f>
        <v>0</v>
      </c>
      <c r="S261" s="43">
        <f t="array" ref="S261">INDEX(Dados!$1:$350,MATCH($B261,Dados!$N:$N,0),MATCH(S$1,Dados!$1:$1,0))</f>
        <v>2</v>
      </c>
      <c r="T261" s="43">
        <f t="array" ref="T261">INDEX(Dados!$1:$350,MATCH($B261,Dados!$N:$N,0),MATCH(T$1,Dados!$1:$1,0))</f>
        <v>0</v>
      </c>
      <c r="U261" s="43">
        <f t="array" ref="U261">INDEX(Dados!$1:$350,MATCH($B261,Dados!$N:$N,0),MATCH(U$1,Dados!$1:$1,0))</f>
        <v>2</v>
      </c>
      <c r="V261" s="43">
        <f t="array" ref="V261">INDEX(Dados!$1:$350,MATCH($B261,Dados!$N:$N,0),MATCH(V$1,Dados!$1:$1,0))</f>
        <v>0</v>
      </c>
      <c r="W261" s="43">
        <f t="array" ref="W261">INDEX(Dados!$1:$350,MATCH($B261,Dados!$N:$N,0),MATCH(W$1,Dados!$1:$1,0))</f>
        <v>2</v>
      </c>
      <c r="X261" s="43">
        <f t="array" ref="X261">INDEX(Dados!$1:$350,MATCH($B261,Dados!$N:$N,0),MATCH(X$1,Dados!$1:$1,0))</f>
        <v>1</v>
      </c>
      <c r="Y261" s="43">
        <f t="array" ref="Y261">INDEX(Dados!$1:$350,MATCH($B261,Dados!$N:$N,0),MATCH(Y$1,Dados!$1:$1,0))</f>
        <v>2</v>
      </c>
      <c r="Z261" s="43">
        <f t="array" ref="Z261">INDEX(Dados!$1:$350,MATCH($B261,Dados!$N:$N,0),MATCH(Z$1,Dados!$1:$1,0))</f>
        <v>0</v>
      </c>
      <c r="AA261" s="43">
        <f t="array" ref="AA261">INDEX(Dados!$1:$350,MATCH($B261,Dados!$N:$N,0),MATCH(AA$1,Dados!$1:$1,0))</f>
        <v>2</v>
      </c>
      <c r="AB261" s="45">
        <v>0.0</v>
      </c>
      <c r="AC261" s="45">
        <v>2.0</v>
      </c>
      <c r="AD261" s="43">
        <f t="array" ref="AD261">INDEX(Dados!$1:$350,MATCH($B261,Dados!$N:$N,0),MATCH(AD$1,Dados!$1:$1,0))</f>
        <v>108</v>
      </c>
      <c r="AE261" s="43">
        <f t="array" ref="AE261">INDEX(Dados!$1:$350,MATCH($B261,Dados!$N:$N,0),MATCH(AE$1,Dados!$1:$1,0))</f>
        <v>2</v>
      </c>
      <c r="AF261" s="43">
        <f t="array" ref="AF261">INDEX(Dados!$1:$350,MATCH($B261,Dados!$N:$N,0),MATCH(AF$1,Dados!$1:$1,0))</f>
        <v>183</v>
      </c>
      <c r="AG261" s="43">
        <f t="array" ref="AG261">INDEX(Dados!$1:$350,MATCH($B261,Dados!$N:$N,0),MATCH(AG$1,Dados!$1:$1,0))</f>
        <v>2</v>
      </c>
      <c r="AH261" s="43">
        <f t="array" ref="AH261">INDEX(Dados!$1:$350,MATCH($B261,Dados!$N:$N,0),MATCH(AH$1,Dados!$1:$1,0))</f>
        <v>0</v>
      </c>
      <c r="AI261" s="43">
        <f t="array" ref="AI261">INDEX(Dados!$1:$350,MATCH($B261,Dados!$N:$N,0),MATCH(AI$1,Dados!$1:$1,0))</f>
        <v>2</v>
      </c>
      <c r="AJ261" s="43">
        <f t="array" ref="AJ261">INDEX(Dados!$1:$350,MATCH($B261,Dados!$N:$N,0),MATCH(AJ$1,Dados!$1:$1,0))</f>
        <v>52</v>
      </c>
      <c r="AK261" s="43">
        <f t="array" ref="AK261">INDEX(Dados!$1:$350,MATCH($B261,Dados!$N:$N,0),MATCH(AK$1,Dados!$1:$1,0))</f>
        <v>2</v>
      </c>
      <c r="AL261" s="3">
        <v>0.0</v>
      </c>
      <c r="AM261" s="3">
        <v>2.0</v>
      </c>
      <c r="AN261" s="43">
        <f t="array" ref="AN261">INDEX(Dados!$1:$350,MATCH($B261,Dados!$N:$N,0),MATCH(AN$1,Dados!$1:$1,0))</f>
        <v>0</v>
      </c>
      <c r="AO261" s="43">
        <f t="array" ref="AO261">INDEX(Dados!$1:$350,MATCH($B261,Dados!$N:$N,0),MATCH(AO$1,Dados!$1:$1,0))</f>
        <v>2</v>
      </c>
      <c r="AP261" s="43">
        <f t="array" ref="AP261">INDEX(Dados!$1:$350,MATCH($B261,Dados!$N:$N,0),MATCH(AP$1,Dados!$1:$1,0))</f>
        <v>0</v>
      </c>
      <c r="AQ261" s="43">
        <f t="array" ref="AQ261">INDEX(Dados!$1:$350,MATCH($B261,Dados!$N:$N,0),MATCH(AQ$1,Dados!$1:$1,0))</f>
        <v>2</v>
      </c>
      <c r="AR261" s="43">
        <f t="array" ref="AR261">INDEX(Dados!$1:$350,MATCH($B261,Dados!$N:$N,0),MATCH(AR$1,Dados!$1:$1,0))</f>
        <v>0</v>
      </c>
      <c r="AS261" s="3">
        <v>2.0</v>
      </c>
      <c r="AT261" s="43">
        <f t="array" ref="AT261">INDEX(Dados!$1:$350,MATCH($B261,Dados!$N:$N,0),MATCH(AT$1,Dados!$1:$1,0))</f>
        <v>0</v>
      </c>
      <c r="AU261" s="43">
        <f t="array" ref="AU261">INDEX(Dados!$1:$350,MATCH($B261,Dados!$N:$N,0),MATCH(AU$1,Dados!$1:$1,0))</f>
        <v>2</v>
      </c>
      <c r="AV261" s="43">
        <f t="array" ref="AV261">INDEX(Dados!$1:$350,MATCH($B261,Dados!$N:$N,0),MATCH(AV$1,Dados!$1:$1,0))</f>
        <v>0</v>
      </c>
      <c r="AW261" s="43">
        <f t="array" ref="AW261">INDEX(Dados!$1:$350,MATCH($B261,Dados!$N:$N,0),MATCH(AW$1,Dados!$1:$1,0))</f>
        <v>2</v>
      </c>
      <c r="AX261" s="43">
        <f t="array" ref="AX261">INDEX(Dados!$1:$350,MATCH($B261,Dados!$N:$N,0),MATCH(AX$1,Dados!$1:$1,0))</f>
        <v>0</v>
      </c>
      <c r="AY261" s="43">
        <f t="array" ref="AY261">INDEX(Dados!$1:$350,MATCH($B261,Dados!$N:$N,0),MATCH(AY$1,Dados!$1:$1,0))</f>
        <v>2</v>
      </c>
      <c r="AZ261" s="43">
        <f t="array" ref="AZ261">INDEX(Dados!$1:$350,MATCH($B261,Dados!$N:$N,0),MATCH(AZ$1,Dados!$1:$1,0))</f>
        <v>125</v>
      </c>
      <c r="BA261" s="43">
        <f t="array" ref="BA261">INDEX(Dados!$1:$350,MATCH($B261,Dados!$N:$N,0),MATCH(BA$1,Dados!$1:$1,0))</f>
        <v>2</v>
      </c>
      <c r="BB261" s="43">
        <f t="array" ref="BB261">INDEX(Dados!$1:$350,MATCH($B261,Dados!$N:$N,0),MATCH(BB$1,Dados!$1:$1,0))</f>
        <v>2</v>
      </c>
      <c r="BC261" s="43">
        <f t="array" ref="BC261">INDEX(Dados!$1:$350,MATCH($B261,Dados!$N:$N,0),MATCH(BC$1,Dados!$1:$1,0))</f>
        <v>2</v>
      </c>
      <c r="BD261" s="43">
        <f t="array" ref="BD261">INDEX(Dados!$1:$350,MATCH($B261,Dados!$N:$N,0),MATCH(BD$1,Dados!$1:$1,0))</f>
        <v>3</v>
      </c>
      <c r="BE261" s="43">
        <f t="array" ref="BE261">INDEX(Dados!$1:$350,MATCH($B261,Dados!$N:$N,0),MATCH(BE$1,Dados!$1:$1,0))</f>
        <v>0</v>
      </c>
      <c r="BF261" s="43">
        <f t="array" ref="BF261">INDEX(Dados!$1:$350,MATCH($B261,Dados!$N:$N,0),MATCH(BF$1,Dados!$1:$1,0))</f>
        <v>1</v>
      </c>
      <c r="BG261" s="43">
        <f t="array" ref="BG261">INDEX(Dados!$1:$350,MATCH($B261,Dados!$N:$N,0),MATCH(BG$1,Dados!$1:$1,0))</f>
        <v>0</v>
      </c>
      <c r="BH261" s="43">
        <f t="array" ref="BH261">INDEX(Dados!$1:$350,MATCH($B261,Dados!$N:$N,0),MATCH(BH$1,Dados!$1:$1,0))</f>
        <v>2</v>
      </c>
      <c r="BI261" s="43">
        <f t="array" ref="BI261">INDEX(Dados!$1:$350,MATCH($B261,Dados!$N:$N,0),MATCH(BI$1,Dados!$1:$1,0))</f>
        <v>2</v>
      </c>
    </row>
    <row r="262">
      <c r="A262" s="3">
        <v>4.4529197824E10</v>
      </c>
      <c r="B262" s="3" t="s">
        <v>2229</v>
      </c>
      <c r="C262" s="3" t="s">
        <v>2228</v>
      </c>
      <c r="D262" s="43">
        <f t="array" ref="D262">INDEX(Dados!$1:$350,MATCH($B262,Dados!$N:$N,0),MATCH(D$1,Dados!$1:$1,0))</f>
        <v>18</v>
      </c>
      <c r="E262" s="44" t="s">
        <v>2562</v>
      </c>
      <c r="F262" s="43" t="s">
        <v>92</v>
      </c>
      <c r="G262" s="43">
        <f t="array" ref="G262">INDEX(Dados!$1:$350,MATCH($B262,Dados!$N:$N,0),MATCH(G$1,Dados!$1:$1,0))</f>
        <v>2023</v>
      </c>
      <c r="H262" s="43">
        <f t="array" ref="H262">INDEX(Dados!$1:$350,MATCH($B262,Dados!$N:$N,0),MATCH(H$1,Dados!$1:$1,0))</f>
        <v>2</v>
      </c>
      <c r="I262" s="43">
        <f t="array" ref="I262">INDEX(Dados!$1:$350,MATCH($B262,Dados!$N:$N,0),MATCH(I$1,Dados!$1:$1,0))</f>
        <v>4</v>
      </c>
      <c r="J262" s="43">
        <f t="array" ref="J262">INDEX(Dados!$1:$350,MATCH($B262,Dados!$N:$N,0),MATCH(J$1,Dados!$1:$1,0))</f>
        <v>0</v>
      </c>
      <c r="K262" s="43">
        <f t="array" ref="K262">INDEX(Dados!$1:$350,MATCH($B262,Dados!$N:$N,0),MATCH(K$1,Dados!$1:$1,0))</f>
        <v>2</v>
      </c>
      <c r="L262" s="43">
        <f t="array" ref="L262">INDEX(Dados!$1:$350,MATCH($B262,Dados!$N:$N,0),MATCH(L$1,Dados!$1:$1,0))</f>
        <v>0</v>
      </c>
      <c r="M262" s="43">
        <f t="array" ref="M262">INDEX(Dados!$1:$350,MATCH($B262,Dados!$N:$N,0),MATCH(M$1,Dados!$1:$1,0))</f>
        <v>2</v>
      </c>
      <c r="N262" s="43">
        <f t="array" ref="N262">INDEX(Dados!$1:$350,MATCH($B262,Dados!$N:$N,0),MATCH(N$1,Dados!$1:$1,0))</f>
        <v>3693</v>
      </c>
      <c r="O262" s="43">
        <f t="array" ref="O262">INDEX(Dados!$1:$350,MATCH($B262,Dados!$N:$N,0),MATCH(O$1,Dados!$1:$1,0))</f>
        <v>2</v>
      </c>
      <c r="P262" s="43">
        <f t="array" ref="P262">INDEX(Dados!$1:$350,MATCH($B262,Dados!$N:$N,0),MATCH(P$1,Dados!$1:$1,0))</f>
        <v>0</v>
      </c>
      <c r="Q262" s="43">
        <f t="array" ref="Q262">INDEX(Dados!$1:$350,MATCH($B262,Dados!$N:$N,0),MATCH(Q$1,Dados!$1:$1,0))</f>
        <v>2</v>
      </c>
      <c r="R262" s="43">
        <f t="array" ref="R262">INDEX(Dados!$1:$350,MATCH($B262,Dados!$N:$N,0),MATCH(R$1,Dados!$1:$1,0))</f>
        <v>0</v>
      </c>
      <c r="S262" s="43">
        <f t="array" ref="S262">INDEX(Dados!$1:$350,MATCH($B262,Dados!$N:$N,0),MATCH(S$1,Dados!$1:$1,0))</f>
        <v>2</v>
      </c>
      <c r="T262" s="43">
        <f t="array" ref="T262">INDEX(Dados!$1:$350,MATCH($B262,Dados!$N:$N,0),MATCH(T$1,Dados!$1:$1,0))</f>
        <v>0</v>
      </c>
      <c r="U262" s="43">
        <f t="array" ref="U262">INDEX(Dados!$1:$350,MATCH($B262,Dados!$N:$N,0),MATCH(U$1,Dados!$1:$1,0))</f>
        <v>2</v>
      </c>
      <c r="V262" s="43">
        <f t="array" ref="V262">INDEX(Dados!$1:$350,MATCH($B262,Dados!$N:$N,0),MATCH(V$1,Dados!$1:$1,0))</f>
        <v>0</v>
      </c>
      <c r="W262" s="43">
        <f t="array" ref="W262">INDEX(Dados!$1:$350,MATCH($B262,Dados!$N:$N,0),MATCH(W$1,Dados!$1:$1,0))</f>
        <v>2</v>
      </c>
      <c r="X262" s="43">
        <f t="array" ref="X262">INDEX(Dados!$1:$350,MATCH($B262,Dados!$N:$N,0),MATCH(X$1,Dados!$1:$1,0))</f>
        <v>1</v>
      </c>
      <c r="Y262" s="43">
        <f t="array" ref="Y262">INDEX(Dados!$1:$350,MATCH($B262,Dados!$N:$N,0),MATCH(Y$1,Dados!$1:$1,0))</f>
        <v>2</v>
      </c>
      <c r="Z262" s="43">
        <f t="array" ref="Z262">INDEX(Dados!$1:$350,MATCH($B262,Dados!$N:$N,0),MATCH(Z$1,Dados!$1:$1,0))</f>
        <v>0</v>
      </c>
      <c r="AA262" s="43">
        <f t="array" ref="AA262">INDEX(Dados!$1:$350,MATCH($B262,Dados!$N:$N,0),MATCH(AA$1,Dados!$1:$1,0))</f>
        <v>2</v>
      </c>
      <c r="AB262" s="45">
        <v>0.0</v>
      </c>
      <c r="AC262" s="45">
        <v>2.0</v>
      </c>
      <c r="AD262" s="43">
        <f t="array" ref="AD262">INDEX(Dados!$1:$350,MATCH($B262,Dados!$N:$N,0),MATCH(AD$1,Dados!$1:$1,0))</f>
        <v>34</v>
      </c>
      <c r="AE262" s="43">
        <f t="array" ref="AE262">INDEX(Dados!$1:$350,MATCH($B262,Dados!$N:$N,0),MATCH(AE$1,Dados!$1:$1,0))</f>
        <v>2</v>
      </c>
      <c r="AF262" s="43">
        <f t="array" ref="AF262">INDEX(Dados!$1:$350,MATCH($B262,Dados!$N:$N,0),MATCH(AF$1,Dados!$1:$1,0))</f>
        <v>400</v>
      </c>
      <c r="AG262" s="43">
        <f t="array" ref="AG262">INDEX(Dados!$1:$350,MATCH($B262,Dados!$N:$N,0),MATCH(AG$1,Dados!$1:$1,0))</f>
        <v>0</v>
      </c>
      <c r="AH262" s="43">
        <f t="array" ref="AH262">INDEX(Dados!$1:$350,MATCH($B262,Dados!$N:$N,0),MATCH(AH$1,Dados!$1:$1,0))</f>
        <v>0</v>
      </c>
      <c r="AI262" s="43">
        <f t="array" ref="AI262">INDEX(Dados!$1:$350,MATCH($B262,Dados!$N:$N,0),MATCH(AI$1,Dados!$1:$1,0))</f>
        <v>2</v>
      </c>
      <c r="AJ262" s="43">
        <f t="array" ref="AJ262">INDEX(Dados!$1:$350,MATCH($B262,Dados!$N:$N,0),MATCH(AJ$1,Dados!$1:$1,0))</f>
        <v>0</v>
      </c>
      <c r="AK262" s="43">
        <f t="array" ref="AK262">INDEX(Dados!$1:$350,MATCH($B262,Dados!$N:$N,0),MATCH(AK$1,Dados!$1:$1,0))</f>
        <v>2</v>
      </c>
      <c r="AL262" s="3">
        <v>0.0</v>
      </c>
      <c r="AM262" s="3">
        <v>2.0</v>
      </c>
      <c r="AN262" s="43">
        <f t="array" ref="AN262">INDEX(Dados!$1:$350,MATCH($B262,Dados!$N:$N,0),MATCH(AN$1,Dados!$1:$1,0))</f>
        <v>0</v>
      </c>
      <c r="AO262" s="43">
        <f t="array" ref="AO262">INDEX(Dados!$1:$350,MATCH($B262,Dados!$N:$N,0),MATCH(AO$1,Dados!$1:$1,0))</f>
        <v>2</v>
      </c>
      <c r="AP262" s="43">
        <f t="array" ref="AP262">INDEX(Dados!$1:$350,MATCH($B262,Dados!$N:$N,0),MATCH(AP$1,Dados!$1:$1,0))</f>
        <v>100</v>
      </c>
      <c r="AQ262" s="43">
        <f t="array" ref="AQ262">INDEX(Dados!$1:$350,MATCH($B262,Dados!$N:$N,0),MATCH(AQ$1,Dados!$1:$1,0))</f>
        <v>0</v>
      </c>
      <c r="AR262" s="43">
        <f t="array" ref="AR262">INDEX(Dados!$1:$350,MATCH($B262,Dados!$N:$N,0),MATCH(AR$1,Dados!$1:$1,0))</f>
        <v>0</v>
      </c>
      <c r="AS262" s="3">
        <v>2.0</v>
      </c>
      <c r="AT262" s="43">
        <f t="array" ref="AT262">INDEX(Dados!$1:$350,MATCH($B262,Dados!$N:$N,0),MATCH(AT$1,Dados!$1:$1,0))</f>
        <v>0</v>
      </c>
      <c r="AU262" s="43">
        <f t="array" ref="AU262">INDEX(Dados!$1:$350,MATCH($B262,Dados!$N:$N,0),MATCH(AU$1,Dados!$1:$1,0))</f>
        <v>2</v>
      </c>
      <c r="AV262" s="43">
        <f t="array" ref="AV262">INDEX(Dados!$1:$350,MATCH($B262,Dados!$N:$N,0),MATCH(AV$1,Dados!$1:$1,0))</f>
        <v>59</v>
      </c>
      <c r="AW262" s="43">
        <f t="array" ref="AW262">INDEX(Dados!$1:$350,MATCH($B262,Dados!$N:$N,0),MATCH(AW$1,Dados!$1:$1,0))</f>
        <v>2</v>
      </c>
      <c r="AX262" s="43">
        <f t="array" ref="AX262">INDEX(Dados!$1:$350,MATCH($B262,Dados!$N:$N,0),MATCH(AX$1,Dados!$1:$1,0))</f>
        <v>0</v>
      </c>
      <c r="AY262" s="43">
        <f t="array" ref="AY262">INDEX(Dados!$1:$350,MATCH($B262,Dados!$N:$N,0),MATCH(AY$1,Dados!$1:$1,0))</f>
        <v>2</v>
      </c>
      <c r="AZ262" s="43">
        <f t="array" ref="AZ262">INDEX(Dados!$1:$350,MATCH($B262,Dados!$N:$N,0),MATCH(AZ$1,Dados!$1:$1,0))</f>
        <v>170</v>
      </c>
      <c r="BA262" s="43">
        <f t="array" ref="BA262">INDEX(Dados!$1:$350,MATCH($B262,Dados!$N:$N,0),MATCH(BA$1,Dados!$1:$1,0))</f>
        <v>2</v>
      </c>
      <c r="BB262" s="43">
        <f t="array" ref="BB262">INDEX(Dados!$1:$350,MATCH($B262,Dados!$N:$N,0),MATCH(BB$1,Dados!$1:$1,0))</f>
        <v>2</v>
      </c>
      <c r="BC262" s="43">
        <f t="array" ref="BC262">INDEX(Dados!$1:$350,MATCH($B262,Dados!$N:$N,0),MATCH(BC$1,Dados!$1:$1,0))</f>
        <v>2</v>
      </c>
      <c r="BD262" s="43">
        <f t="array" ref="BD262">INDEX(Dados!$1:$350,MATCH($B262,Dados!$N:$N,0),MATCH(BD$1,Dados!$1:$1,0))</f>
        <v>1</v>
      </c>
      <c r="BE262" s="43">
        <f t="array" ref="BE262">INDEX(Dados!$1:$350,MATCH($B262,Dados!$N:$N,0),MATCH(BE$1,Dados!$1:$1,0))</f>
        <v>0</v>
      </c>
      <c r="BF262" s="43">
        <f t="array" ref="BF262">INDEX(Dados!$1:$350,MATCH($B262,Dados!$N:$N,0),MATCH(BF$1,Dados!$1:$1,0))</f>
        <v>0</v>
      </c>
      <c r="BG262" s="43">
        <f t="array" ref="BG262">INDEX(Dados!$1:$350,MATCH($B262,Dados!$N:$N,0),MATCH(BG$1,Dados!$1:$1,0))</f>
        <v>0</v>
      </c>
      <c r="BH262" s="43">
        <f t="array" ref="BH262">INDEX(Dados!$1:$350,MATCH($B262,Dados!$N:$N,0),MATCH(BH$1,Dados!$1:$1,0))</f>
        <v>2</v>
      </c>
      <c r="BI262" s="43">
        <f t="array" ref="BI262">INDEX(Dados!$1:$350,MATCH($B262,Dados!$N:$N,0),MATCH(BI$1,Dados!$1:$1,0))</f>
        <v>2</v>
      </c>
    </row>
    <row r="263">
      <c r="A263" s="3">
        <v>4.5393378823E10</v>
      </c>
      <c r="B263" s="3" t="s">
        <v>2392</v>
      </c>
      <c r="C263" s="3" t="s">
        <v>788</v>
      </c>
      <c r="D263" s="43" t="str">
        <f t="array" ref="D263">INDEX(Dados!$1:$350,MATCH($B263,Dados!$N:$N,0),MATCH(D$1,Dados!$1:$1,0))</f>
        <v>#N/A</v>
      </c>
      <c r="E263" s="44" t="s">
        <v>2562</v>
      </c>
      <c r="F263" s="43" t="s">
        <v>92</v>
      </c>
      <c r="G263" s="43" t="str">
        <f t="array" ref="G263">INDEX(Dados!$1:$350,MATCH($B263,Dados!$N:$N,0),MATCH(G$1,Dados!$1:$1,0))</f>
        <v>#N/A</v>
      </c>
      <c r="H263" s="43" t="str">
        <f t="array" ref="H263">INDEX(Dados!$1:$350,MATCH($B263,Dados!$N:$N,0),MATCH(H$1,Dados!$1:$1,0))</f>
        <v>#N/A</v>
      </c>
      <c r="I263" s="43" t="str">
        <f t="array" ref="I263">INDEX(Dados!$1:$350,MATCH($B263,Dados!$N:$N,0),MATCH(I$1,Dados!$1:$1,0))</f>
        <v>#N/A</v>
      </c>
      <c r="J263" s="43" t="str">
        <f t="array" ref="J263">INDEX(Dados!$1:$350,MATCH($B263,Dados!$N:$N,0),MATCH(J$1,Dados!$1:$1,0))</f>
        <v>#N/A</v>
      </c>
      <c r="K263" s="43" t="str">
        <f t="array" ref="K263">INDEX(Dados!$1:$350,MATCH($B263,Dados!$N:$N,0),MATCH(K$1,Dados!$1:$1,0))</f>
        <v>#N/A</v>
      </c>
      <c r="L263" s="43" t="str">
        <f t="array" ref="L263">INDEX(Dados!$1:$350,MATCH($B263,Dados!$N:$N,0),MATCH(L$1,Dados!$1:$1,0))</f>
        <v>#N/A</v>
      </c>
      <c r="M263" s="43" t="str">
        <f t="array" ref="M263">INDEX(Dados!$1:$350,MATCH($B263,Dados!$N:$N,0),MATCH(M$1,Dados!$1:$1,0))</f>
        <v>#N/A</v>
      </c>
      <c r="N263" s="43" t="str">
        <f t="array" ref="N263">INDEX(Dados!$1:$350,MATCH($B263,Dados!$N:$N,0),MATCH(N$1,Dados!$1:$1,0))</f>
        <v>#N/A</v>
      </c>
      <c r="O263" s="43" t="str">
        <f t="array" ref="O263">INDEX(Dados!$1:$350,MATCH($B263,Dados!$N:$N,0),MATCH(O$1,Dados!$1:$1,0))</f>
        <v>#N/A</v>
      </c>
      <c r="P263" s="43" t="str">
        <f t="array" ref="P263">INDEX(Dados!$1:$350,MATCH($B263,Dados!$N:$N,0),MATCH(P$1,Dados!$1:$1,0))</f>
        <v>#N/A</v>
      </c>
      <c r="Q263" s="43" t="str">
        <f t="array" ref="Q263">INDEX(Dados!$1:$350,MATCH($B263,Dados!$N:$N,0),MATCH(Q$1,Dados!$1:$1,0))</f>
        <v>#N/A</v>
      </c>
      <c r="R263" s="43" t="str">
        <f t="array" ref="R263">INDEX(Dados!$1:$350,MATCH($B263,Dados!$N:$N,0),MATCH(R$1,Dados!$1:$1,0))</f>
        <v>#N/A</v>
      </c>
      <c r="S263" s="43" t="str">
        <f t="array" ref="S263">INDEX(Dados!$1:$350,MATCH($B263,Dados!$N:$N,0),MATCH(S$1,Dados!$1:$1,0))</f>
        <v>#N/A</v>
      </c>
      <c r="T263" s="43" t="str">
        <f t="array" ref="T263">INDEX(Dados!$1:$350,MATCH($B263,Dados!$N:$N,0),MATCH(T$1,Dados!$1:$1,0))</f>
        <v>#N/A</v>
      </c>
      <c r="U263" s="43" t="str">
        <f t="array" ref="U263">INDEX(Dados!$1:$350,MATCH($B263,Dados!$N:$N,0),MATCH(U$1,Dados!$1:$1,0))</f>
        <v>#N/A</v>
      </c>
      <c r="V263" s="43" t="str">
        <f t="array" ref="V263">INDEX(Dados!$1:$350,MATCH($B263,Dados!$N:$N,0),MATCH(V$1,Dados!$1:$1,0))</f>
        <v>#N/A</v>
      </c>
      <c r="W263" s="43" t="str">
        <f t="array" ref="W263">INDEX(Dados!$1:$350,MATCH($B263,Dados!$N:$N,0),MATCH(W$1,Dados!$1:$1,0))</f>
        <v>#N/A</v>
      </c>
      <c r="X263" s="43" t="str">
        <f t="array" ref="X263">INDEX(Dados!$1:$350,MATCH($B263,Dados!$N:$N,0),MATCH(X$1,Dados!$1:$1,0))</f>
        <v>#N/A</v>
      </c>
      <c r="Y263" s="43" t="str">
        <f t="array" ref="Y263">INDEX(Dados!$1:$350,MATCH($B263,Dados!$N:$N,0),MATCH(Y$1,Dados!$1:$1,0))</f>
        <v>#N/A</v>
      </c>
      <c r="Z263" s="43" t="str">
        <f t="array" ref="Z263">INDEX(Dados!$1:$350,MATCH($B263,Dados!$N:$N,0),MATCH(Z$1,Dados!$1:$1,0))</f>
        <v>#N/A</v>
      </c>
      <c r="AA263" s="43" t="str">
        <f t="array" ref="AA263">INDEX(Dados!$1:$350,MATCH($B263,Dados!$N:$N,0),MATCH(AA$1,Dados!$1:$1,0))</f>
        <v>#N/A</v>
      </c>
      <c r="AB263" s="45">
        <v>0.0</v>
      </c>
      <c r="AC263" s="45">
        <v>2.0</v>
      </c>
      <c r="AD263" s="43" t="str">
        <f t="array" ref="AD263">INDEX(Dados!$1:$350,MATCH($B263,Dados!$N:$N,0),MATCH(AD$1,Dados!$1:$1,0))</f>
        <v>#N/A</v>
      </c>
      <c r="AE263" s="43" t="str">
        <f t="array" ref="AE263">INDEX(Dados!$1:$350,MATCH($B263,Dados!$N:$N,0),MATCH(AE$1,Dados!$1:$1,0))</f>
        <v>#N/A</v>
      </c>
      <c r="AF263" s="43" t="str">
        <f t="array" ref="AF263">INDEX(Dados!$1:$350,MATCH($B263,Dados!$N:$N,0),MATCH(AF$1,Dados!$1:$1,0))</f>
        <v>#N/A</v>
      </c>
      <c r="AG263" s="43" t="str">
        <f t="array" ref="AG263">INDEX(Dados!$1:$350,MATCH($B263,Dados!$N:$N,0),MATCH(AG$1,Dados!$1:$1,0))</f>
        <v>#N/A</v>
      </c>
      <c r="AH263" s="43" t="str">
        <f t="array" ref="AH263">INDEX(Dados!$1:$350,MATCH($B263,Dados!$N:$N,0),MATCH(AH$1,Dados!$1:$1,0))</f>
        <v>#N/A</v>
      </c>
      <c r="AI263" s="43" t="str">
        <f t="array" ref="AI263">INDEX(Dados!$1:$350,MATCH($B263,Dados!$N:$N,0),MATCH(AI$1,Dados!$1:$1,0))</f>
        <v>#N/A</v>
      </c>
      <c r="AJ263" s="43" t="str">
        <f t="array" ref="AJ263">INDEX(Dados!$1:$350,MATCH($B263,Dados!$N:$N,0),MATCH(AJ$1,Dados!$1:$1,0))</f>
        <v>#N/A</v>
      </c>
      <c r="AK263" s="43" t="str">
        <f t="array" ref="AK263">INDEX(Dados!$1:$350,MATCH($B263,Dados!$N:$N,0),MATCH(AK$1,Dados!$1:$1,0))</f>
        <v>#N/A</v>
      </c>
      <c r="AL263" s="3">
        <v>0.0</v>
      </c>
      <c r="AM263" s="3">
        <v>2.0</v>
      </c>
      <c r="AN263" s="43" t="str">
        <f t="array" ref="AN263">INDEX(Dados!$1:$350,MATCH($B263,Dados!$N:$N,0),MATCH(AN$1,Dados!$1:$1,0))</f>
        <v>#N/A</v>
      </c>
      <c r="AO263" s="43" t="str">
        <f t="array" ref="AO263">INDEX(Dados!$1:$350,MATCH($B263,Dados!$N:$N,0),MATCH(AO$1,Dados!$1:$1,0))</f>
        <v>#N/A</v>
      </c>
      <c r="AP263" s="43" t="str">
        <f t="array" ref="AP263">INDEX(Dados!$1:$350,MATCH($B263,Dados!$N:$N,0),MATCH(AP$1,Dados!$1:$1,0))</f>
        <v>#N/A</v>
      </c>
      <c r="AQ263" s="43" t="str">
        <f t="array" ref="AQ263">INDEX(Dados!$1:$350,MATCH($B263,Dados!$N:$N,0),MATCH(AQ$1,Dados!$1:$1,0))</f>
        <v>#N/A</v>
      </c>
      <c r="AR263" s="43" t="str">
        <f t="array" ref="AR263">INDEX(Dados!$1:$350,MATCH($B263,Dados!$N:$N,0),MATCH(AR$1,Dados!$1:$1,0))</f>
        <v>#N/A</v>
      </c>
      <c r="AS263" s="3">
        <v>2.0</v>
      </c>
      <c r="AT263" s="43" t="str">
        <f t="array" ref="AT263">INDEX(Dados!$1:$350,MATCH($B263,Dados!$N:$N,0),MATCH(AT$1,Dados!$1:$1,0))</f>
        <v>#N/A</v>
      </c>
      <c r="AU263" s="43" t="str">
        <f t="array" ref="AU263">INDEX(Dados!$1:$350,MATCH($B263,Dados!$N:$N,0),MATCH(AU$1,Dados!$1:$1,0))</f>
        <v>#N/A</v>
      </c>
      <c r="AV263" s="43" t="str">
        <f t="array" ref="AV263">INDEX(Dados!$1:$350,MATCH($B263,Dados!$N:$N,0),MATCH(AV$1,Dados!$1:$1,0))</f>
        <v>#N/A</v>
      </c>
      <c r="AW263" s="43" t="str">
        <f t="array" ref="AW263">INDEX(Dados!$1:$350,MATCH($B263,Dados!$N:$N,0),MATCH(AW$1,Dados!$1:$1,0))</f>
        <v>#N/A</v>
      </c>
      <c r="AX263" s="43" t="str">
        <f t="array" ref="AX263">INDEX(Dados!$1:$350,MATCH($B263,Dados!$N:$N,0),MATCH(AX$1,Dados!$1:$1,0))</f>
        <v>#N/A</v>
      </c>
      <c r="AY263" s="43" t="str">
        <f t="array" ref="AY263">INDEX(Dados!$1:$350,MATCH($B263,Dados!$N:$N,0),MATCH(AY$1,Dados!$1:$1,0))</f>
        <v>#N/A</v>
      </c>
      <c r="AZ263" s="43" t="str">
        <f t="array" ref="AZ263">INDEX(Dados!$1:$350,MATCH($B263,Dados!$N:$N,0),MATCH(AZ$1,Dados!$1:$1,0))</f>
        <v>#N/A</v>
      </c>
      <c r="BA263" s="43" t="str">
        <f t="array" ref="BA263">INDEX(Dados!$1:$350,MATCH($B263,Dados!$N:$N,0),MATCH(BA$1,Dados!$1:$1,0))</f>
        <v>#N/A</v>
      </c>
      <c r="BB263" s="43" t="str">
        <f t="array" ref="BB263">INDEX(Dados!$1:$350,MATCH($B263,Dados!$N:$N,0),MATCH(BB$1,Dados!$1:$1,0))</f>
        <v>#N/A</v>
      </c>
      <c r="BC263" s="43" t="str">
        <f t="array" ref="BC263">INDEX(Dados!$1:$350,MATCH($B263,Dados!$N:$N,0),MATCH(BC$1,Dados!$1:$1,0))</f>
        <v>#N/A</v>
      </c>
      <c r="BD263" s="43" t="str">
        <f t="array" ref="BD263">INDEX(Dados!$1:$350,MATCH($B263,Dados!$N:$N,0),MATCH(BD$1,Dados!$1:$1,0))</f>
        <v>#N/A</v>
      </c>
      <c r="BE263" s="43" t="str">
        <f t="array" ref="BE263">INDEX(Dados!$1:$350,MATCH($B263,Dados!$N:$N,0),MATCH(BE$1,Dados!$1:$1,0))</f>
        <v>#N/A</v>
      </c>
      <c r="BF263" s="43" t="str">
        <f t="array" ref="BF263">INDEX(Dados!$1:$350,MATCH($B263,Dados!$N:$N,0),MATCH(BF$1,Dados!$1:$1,0))</f>
        <v>#N/A</v>
      </c>
      <c r="BG263" s="43" t="str">
        <f t="array" ref="BG263">INDEX(Dados!$1:$350,MATCH($B263,Dados!$N:$N,0),MATCH(BG$1,Dados!$1:$1,0))</f>
        <v>#N/A</v>
      </c>
      <c r="BH263" s="43" t="str">
        <f t="array" ref="BH263">INDEX(Dados!$1:$350,MATCH($B263,Dados!$N:$N,0),MATCH(BH$1,Dados!$1:$1,0))</f>
        <v>#N/A</v>
      </c>
      <c r="BI263" s="43" t="str">
        <f t="array" ref="BI263">INDEX(Dados!$1:$350,MATCH($B263,Dados!$N:$N,0),MATCH(BI$1,Dados!$1:$1,0))</f>
        <v>#N/A</v>
      </c>
    </row>
    <row r="264">
      <c r="A264" s="3">
        <v>5.2239061871E10</v>
      </c>
      <c r="B264" s="3" t="s">
        <v>1102</v>
      </c>
      <c r="C264" s="3" t="s">
        <v>1101</v>
      </c>
      <c r="D264" s="43">
        <f t="array" ref="D264">INDEX(Dados!$1:$350,MATCH($B264,Dados!$N:$N,0),MATCH(D$1,Dados!$1:$1,0))</f>
        <v>18</v>
      </c>
      <c r="E264" s="44" t="s">
        <v>2562</v>
      </c>
      <c r="F264" s="43" t="s">
        <v>92</v>
      </c>
      <c r="G264" s="43">
        <f t="array" ref="G264">INDEX(Dados!$1:$350,MATCH($B264,Dados!$N:$N,0),MATCH(G$1,Dados!$1:$1,0))</f>
        <v>2023</v>
      </c>
      <c r="H264" s="43">
        <f t="array" ref="H264">INDEX(Dados!$1:$350,MATCH($B264,Dados!$N:$N,0),MATCH(H$1,Dados!$1:$1,0))</f>
        <v>2</v>
      </c>
      <c r="I264" s="43">
        <f t="array" ref="I264">INDEX(Dados!$1:$350,MATCH($B264,Dados!$N:$N,0),MATCH(I$1,Dados!$1:$1,0))</f>
        <v>4</v>
      </c>
      <c r="J264" s="43">
        <f t="array" ref="J264">INDEX(Dados!$1:$350,MATCH($B264,Dados!$N:$N,0),MATCH(J$1,Dados!$1:$1,0))</f>
        <v>0</v>
      </c>
      <c r="K264" s="43">
        <f t="array" ref="K264">INDEX(Dados!$1:$350,MATCH($B264,Dados!$N:$N,0),MATCH(K$1,Dados!$1:$1,0))</f>
        <v>2</v>
      </c>
      <c r="L264" s="43">
        <f t="array" ref="L264">INDEX(Dados!$1:$350,MATCH($B264,Dados!$N:$N,0),MATCH(L$1,Dados!$1:$1,0))</f>
        <v>5104</v>
      </c>
      <c r="M264" s="43">
        <f t="array" ref="M264">INDEX(Dados!$1:$350,MATCH($B264,Dados!$N:$N,0),MATCH(M$1,Dados!$1:$1,0))</f>
        <v>0</v>
      </c>
      <c r="N264" s="43">
        <f t="array" ref="N264">INDEX(Dados!$1:$350,MATCH($B264,Dados!$N:$N,0),MATCH(N$1,Dados!$1:$1,0))</f>
        <v>800</v>
      </c>
      <c r="O264" s="43">
        <f t="array" ref="O264">INDEX(Dados!$1:$350,MATCH($B264,Dados!$N:$N,0),MATCH(O$1,Dados!$1:$1,0))</f>
        <v>0</v>
      </c>
      <c r="P264" s="43">
        <f t="array" ref="P264">INDEX(Dados!$1:$350,MATCH($B264,Dados!$N:$N,0),MATCH(P$1,Dados!$1:$1,0))</f>
        <v>0</v>
      </c>
      <c r="Q264" s="43">
        <f t="array" ref="Q264">INDEX(Dados!$1:$350,MATCH($B264,Dados!$N:$N,0),MATCH(Q$1,Dados!$1:$1,0))</f>
        <v>2</v>
      </c>
      <c r="R264" s="43">
        <f t="array" ref="R264">INDEX(Dados!$1:$350,MATCH($B264,Dados!$N:$N,0),MATCH(R$1,Dados!$1:$1,0))</f>
        <v>0</v>
      </c>
      <c r="S264" s="43">
        <f t="array" ref="S264">INDEX(Dados!$1:$350,MATCH($B264,Dados!$N:$N,0),MATCH(S$1,Dados!$1:$1,0))</f>
        <v>2</v>
      </c>
      <c r="T264" s="43">
        <f t="array" ref="T264">INDEX(Dados!$1:$350,MATCH($B264,Dados!$N:$N,0),MATCH(T$1,Dados!$1:$1,0))</f>
        <v>0</v>
      </c>
      <c r="U264" s="43">
        <f t="array" ref="U264">INDEX(Dados!$1:$350,MATCH($B264,Dados!$N:$N,0),MATCH(U$1,Dados!$1:$1,0))</f>
        <v>2</v>
      </c>
      <c r="V264" s="43">
        <f t="array" ref="V264">INDEX(Dados!$1:$350,MATCH($B264,Dados!$N:$N,0),MATCH(V$1,Dados!$1:$1,0))</f>
        <v>0</v>
      </c>
      <c r="W264" s="43">
        <f t="array" ref="W264">INDEX(Dados!$1:$350,MATCH($B264,Dados!$N:$N,0),MATCH(W$1,Dados!$1:$1,0))</f>
        <v>2</v>
      </c>
      <c r="X264" s="43">
        <f t="array" ref="X264">INDEX(Dados!$1:$350,MATCH($B264,Dados!$N:$N,0),MATCH(X$1,Dados!$1:$1,0))</f>
        <v>2</v>
      </c>
      <c r="Y264" s="43">
        <f t="array" ref="Y264">INDEX(Dados!$1:$350,MATCH($B264,Dados!$N:$N,0),MATCH(Y$1,Dados!$1:$1,0))</f>
        <v>1</v>
      </c>
      <c r="Z264" s="43">
        <f t="array" ref="Z264">INDEX(Dados!$1:$350,MATCH($B264,Dados!$N:$N,0),MATCH(Z$1,Dados!$1:$1,0))</f>
        <v>0</v>
      </c>
      <c r="AA264" s="43">
        <f t="array" ref="AA264">INDEX(Dados!$1:$350,MATCH($B264,Dados!$N:$N,0),MATCH(AA$1,Dados!$1:$1,0))</f>
        <v>2</v>
      </c>
      <c r="AB264" s="45">
        <v>0.0</v>
      </c>
      <c r="AC264" s="45">
        <v>2.0</v>
      </c>
      <c r="AD264" s="43">
        <f t="array" ref="AD264">INDEX(Dados!$1:$350,MATCH($B264,Dados!$N:$N,0),MATCH(AD$1,Dados!$1:$1,0))</f>
        <v>202</v>
      </c>
      <c r="AE264" s="43">
        <f t="array" ref="AE264">INDEX(Dados!$1:$350,MATCH($B264,Dados!$N:$N,0),MATCH(AE$1,Dados!$1:$1,0))</f>
        <v>2</v>
      </c>
      <c r="AF264" s="43">
        <f t="array" ref="AF264">INDEX(Dados!$1:$350,MATCH($B264,Dados!$N:$N,0),MATCH(AF$1,Dados!$1:$1,0))</f>
        <v>216</v>
      </c>
      <c r="AG264" s="43">
        <f t="array" ref="AG264">INDEX(Dados!$1:$350,MATCH($B264,Dados!$N:$N,0),MATCH(AG$1,Dados!$1:$1,0))</f>
        <v>2</v>
      </c>
      <c r="AH264" s="43">
        <f t="array" ref="AH264">INDEX(Dados!$1:$350,MATCH($B264,Dados!$N:$N,0),MATCH(AH$1,Dados!$1:$1,0))</f>
        <v>1254</v>
      </c>
      <c r="AI264" s="43">
        <f t="array" ref="AI264">INDEX(Dados!$1:$350,MATCH($B264,Dados!$N:$N,0),MATCH(AI$1,Dados!$1:$1,0))</f>
        <v>2</v>
      </c>
      <c r="AJ264" s="43">
        <f t="array" ref="AJ264">INDEX(Dados!$1:$350,MATCH($B264,Dados!$N:$N,0),MATCH(AJ$1,Dados!$1:$1,0))</f>
        <v>514</v>
      </c>
      <c r="AK264" s="43">
        <f t="array" ref="AK264">INDEX(Dados!$1:$350,MATCH($B264,Dados!$N:$N,0),MATCH(AK$1,Dados!$1:$1,0))</f>
        <v>2</v>
      </c>
      <c r="AL264" s="3">
        <v>0.0</v>
      </c>
      <c r="AM264" s="3">
        <v>2.0</v>
      </c>
      <c r="AN264" s="43">
        <f t="array" ref="AN264">INDEX(Dados!$1:$350,MATCH($B264,Dados!$N:$N,0),MATCH(AN$1,Dados!$1:$1,0))</f>
        <v>135</v>
      </c>
      <c r="AO264" s="43">
        <f t="array" ref="AO264">INDEX(Dados!$1:$350,MATCH($B264,Dados!$N:$N,0),MATCH(AO$1,Dados!$1:$1,0))</f>
        <v>2</v>
      </c>
      <c r="AP264" s="43">
        <f t="array" ref="AP264">INDEX(Dados!$1:$350,MATCH($B264,Dados!$N:$N,0),MATCH(AP$1,Dados!$1:$1,0))</f>
        <v>149</v>
      </c>
      <c r="AQ264" s="43">
        <f t="array" ref="AQ264">INDEX(Dados!$1:$350,MATCH($B264,Dados!$N:$N,0),MATCH(AQ$1,Dados!$1:$1,0))</f>
        <v>2</v>
      </c>
      <c r="AR264" s="43">
        <f t="array" ref="AR264">INDEX(Dados!$1:$350,MATCH($B264,Dados!$N:$N,0),MATCH(AR$1,Dados!$1:$1,0))</f>
        <v>500</v>
      </c>
      <c r="AS264" s="3">
        <v>2.0</v>
      </c>
      <c r="AT264" s="43">
        <f t="array" ref="AT264">INDEX(Dados!$1:$350,MATCH($B264,Dados!$N:$N,0),MATCH(AT$1,Dados!$1:$1,0))</f>
        <v>1155</v>
      </c>
      <c r="AU264" s="43">
        <f t="array" ref="AU264">INDEX(Dados!$1:$350,MATCH($B264,Dados!$N:$N,0),MATCH(AU$1,Dados!$1:$1,0))</f>
        <v>2</v>
      </c>
      <c r="AV264" s="43">
        <f t="array" ref="AV264">INDEX(Dados!$1:$350,MATCH($B264,Dados!$N:$N,0),MATCH(AV$1,Dados!$1:$1,0))</f>
        <v>174</v>
      </c>
      <c r="AW264" s="43">
        <f t="array" ref="AW264">INDEX(Dados!$1:$350,MATCH($B264,Dados!$N:$N,0),MATCH(AW$1,Dados!$1:$1,0))</f>
        <v>2</v>
      </c>
      <c r="AX264" s="43">
        <f t="array" ref="AX264">INDEX(Dados!$1:$350,MATCH($B264,Dados!$N:$N,0),MATCH(AX$1,Dados!$1:$1,0))</f>
        <v>0</v>
      </c>
      <c r="AY264" s="43">
        <f t="array" ref="AY264">INDEX(Dados!$1:$350,MATCH($B264,Dados!$N:$N,0),MATCH(AY$1,Dados!$1:$1,0))</f>
        <v>2</v>
      </c>
      <c r="AZ264" s="43">
        <f t="array" ref="AZ264">INDEX(Dados!$1:$350,MATCH($B264,Dados!$N:$N,0),MATCH(AZ$1,Dados!$1:$1,0))</f>
        <v>700</v>
      </c>
      <c r="BA264" s="43">
        <f t="array" ref="BA264">INDEX(Dados!$1:$350,MATCH($B264,Dados!$N:$N,0),MATCH(BA$1,Dados!$1:$1,0))</f>
        <v>0</v>
      </c>
      <c r="BB264" s="43">
        <f t="array" ref="BB264">INDEX(Dados!$1:$350,MATCH($B264,Dados!$N:$N,0),MATCH(BB$1,Dados!$1:$1,0))</f>
        <v>6</v>
      </c>
      <c r="BC264" s="43">
        <f t="array" ref="BC264">INDEX(Dados!$1:$350,MATCH($B264,Dados!$N:$N,0),MATCH(BC$1,Dados!$1:$1,0))</f>
        <v>5</v>
      </c>
      <c r="BD264" s="43">
        <f t="array" ref="BD264">INDEX(Dados!$1:$350,MATCH($B264,Dados!$N:$N,0),MATCH(BD$1,Dados!$1:$1,0))</f>
        <v>3</v>
      </c>
      <c r="BE264" s="43">
        <f t="array" ref="BE264">INDEX(Dados!$1:$350,MATCH($B264,Dados!$N:$N,0),MATCH(BE$1,Dados!$1:$1,0))</f>
        <v>0</v>
      </c>
      <c r="BF264" s="43">
        <f t="array" ref="BF264">INDEX(Dados!$1:$350,MATCH($B264,Dados!$N:$N,0),MATCH(BF$1,Dados!$1:$1,0))</f>
        <v>1</v>
      </c>
      <c r="BG264" s="43">
        <f t="array" ref="BG264">INDEX(Dados!$1:$350,MATCH($B264,Dados!$N:$N,0),MATCH(BG$1,Dados!$1:$1,0))</f>
        <v>0</v>
      </c>
      <c r="BH264" s="43">
        <f t="array" ref="BH264">INDEX(Dados!$1:$350,MATCH($B264,Dados!$N:$N,0),MATCH(BH$1,Dados!$1:$1,0))</f>
        <v>2</v>
      </c>
      <c r="BI264" s="43">
        <f t="array" ref="BI264">INDEX(Dados!$1:$350,MATCH($B264,Dados!$N:$N,0),MATCH(BI$1,Dados!$1:$1,0))</f>
        <v>1</v>
      </c>
    </row>
    <row r="265">
      <c r="A265" s="3">
        <v>5.0965451801E10</v>
      </c>
      <c r="B265" s="3" t="s">
        <v>1866</v>
      </c>
      <c r="C265" s="3" t="s">
        <v>1865</v>
      </c>
      <c r="D265" s="43">
        <f t="array" ref="D265">INDEX(Dados!$1:$350,MATCH($B265,Dados!$N:$N,0),MATCH(D$1,Dados!$1:$1,0))</f>
        <v>18</v>
      </c>
      <c r="E265" s="44" t="s">
        <v>2562</v>
      </c>
      <c r="F265" s="43" t="s">
        <v>92</v>
      </c>
      <c r="G265" s="43">
        <f t="array" ref="G265">INDEX(Dados!$1:$350,MATCH($B265,Dados!$N:$N,0),MATCH(G$1,Dados!$1:$1,0))</f>
        <v>2023</v>
      </c>
      <c r="H265" s="43">
        <f t="array" ref="H265">INDEX(Dados!$1:$350,MATCH($B265,Dados!$N:$N,0),MATCH(H$1,Dados!$1:$1,0))</f>
        <v>4</v>
      </c>
      <c r="I265" s="43">
        <f t="array" ref="I265">INDEX(Dados!$1:$350,MATCH($B265,Dados!$N:$N,0),MATCH(I$1,Dados!$1:$1,0))</f>
        <v>8</v>
      </c>
      <c r="J265" s="43">
        <f t="array" ref="J265">INDEX(Dados!$1:$350,MATCH($B265,Dados!$N:$N,0),MATCH(J$1,Dados!$1:$1,0))</f>
        <v>0</v>
      </c>
      <c r="K265" s="43">
        <f t="array" ref="K265">INDEX(Dados!$1:$350,MATCH($B265,Dados!$N:$N,0),MATCH(K$1,Dados!$1:$1,0))</f>
        <v>2</v>
      </c>
      <c r="L265" s="43">
        <f t="array" ref="L265">INDEX(Dados!$1:$350,MATCH($B265,Dados!$N:$N,0),MATCH(L$1,Dados!$1:$1,0))</f>
        <v>0</v>
      </c>
      <c r="M265" s="43">
        <f t="array" ref="M265">INDEX(Dados!$1:$350,MATCH($B265,Dados!$N:$N,0),MATCH(M$1,Dados!$1:$1,0))</f>
        <v>2</v>
      </c>
      <c r="N265" s="43">
        <f t="array" ref="N265">INDEX(Dados!$1:$350,MATCH($B265,Dados!$N:$N,0),MATCH(N$1,Dados!$1:$1,0))</f>
        <v>0</v>
      </c>
      <c r="O265" s="43">
        <f t="array" ref="O265">INDEX(Dados!$1:$350,MATCH($B265,Dados!$N:$N,0),MATCH(O$1,Dados!$1:$1,0))</f>
        <v>2</v>
      </c>
      <c r="P265" s="43">
        <f t="array" ref="P265">INDEX(Dados!$1:$350,MATCH($B265,Dados!$N:$N,0),MATCH(P$1,Dados!$1:$1,0))</f>
        <v>1455</v>
      </c>
      <c r="Q265" s="43">
        <f t="array" ref="Q265">INDEX(Dados!$1:$350,MATCH($B265,Dados!$N:$N,0),MATCH(Q$1,Dados!$1:$1,0))</f>
        <v>2</v>
      </c>
      <c r="R265" s="43">
        <f t="array" ref="R265">INDEX(Dados!$1:$350,MATCH($B265,Dados!$N:$N,0),MATCH(R$1,Dados!$1:$1,0))</f>
        <v>0</v>
      </c>
      <c r="S265" s="43">
        <f t="array" ref="S265">INDEX(Dados!$1:$350,MATCH($B265,Dados!$N:$N,0),MATCH(S$1,Dados!$1:$1,0))</f>
        <v>2</v>
      </c>
      <c r="T265" s="43">
        <f t="array" ref="T265">INDEX(Dados!$1:$350,MATCH($B265,Dados!$N:$N,0),MATCH(T$1,Dados!$1:$1,0))</f>
        <v>0</v>
      </c>
      <c r="U265" s="43">
        <f t="array" ref="U265">INDEX(Dados!$1:$350,MATCH($B265,Dados!$N:$N,0),MATCH(U$1,Dados!$1:$1,0))</f>
        <v>2</v>
      </c>
      <c r="V265" s="43">
        <f t="array" ref="V265">INDEX(Dados!$1:$350,MATCH($B265,Dados!$N:$N,0),MATCH(V$1,Dados!$1:$1,0))</f>
        <v>0</v>
      </c>
      <c r="W265" s="43">
        <f t="array" ref="W265">INDEX(Dados!$1:$350,MATCH($B265,Dados!$N:$N,0),MATCH(W$1,Dados!$1:$1,0))</f>
        <v>2</v>
      </c>
      <c r="X265" s="43">
        <f t="array" ref="X265">INDEX(Dados!$1:$350,MATCH($B265,Dados!$N:$N,0),MATCH(X$1,Dados!$1:$1,0))</f>
        <v>1</v>
      </c>
      <c r="Y265" s="43">
        <f t="array" ref="Y265">INDEX(Dados!$1:$350,MATCH($B265,Dados!$N:$N,0),MATCH(Y$1,Dados!$1:$1,0))</f>
        <v>2</v>
      </c>
      <c r="Z265" s="43">
        <f t="array" ref="Z265">INDEX(Dados!$1:$350,MATCH($B265,Dados!$N:$N,0),MATCH(Z$1,Dados!$1:$1,0))</f>
        <v>650</v>
      </c>
      <c r="AA265" s="43">
        <f t="array" ref="AA265">INDEX(Dados!$1:$350,MATCH($B265,Dados!$N:$N,0),MATCH(AA$1,Dados!$1:$1,0))</f>
        <v>2</v>
      </c>
      <c r="AB265" s="45">
        <v>0.0</v>
      </c>
      <c r="AC265" s="45">
        <v>2.0</v>
      </c>
      <c r="AD265" s="43">
        <f t="array" ref="AD265">INDEX(Dados!$1:$350,MATCH($B265,Dados!$N:$N,0),MATCH(AD$1,Dados!$1:$1,0))</f>
        <v>0</v>
      </c>
      <c r="AE265" s="43">
        <f t="array" ref="AE265">INDEX(Dados!$1:$350,MATCH($B265,Dados!$N:$N,0),MATCH(AE$1,Dados!$1:$1,0))</f>
        <v>2</v>
      </c>
      <c r="AF265" s="43">
        <f t="array" ref="AF265">INDEX(Dados!$1:$350,MATCH($B265,Dados!$N:$N,0),MATCH(AF$1,Dados!$1:$1,0))</f>
        <v>105</v>
      </c>
      <c r="AG265" s="43">
        <f t="array" ref="AG265">INDEX(Dados!$1:$350,MATCH($B265,Dados!$N:$N,0),MATCH(AG$1,Dados!$1:$1,0))</f>
        <v>2</v>
      </c>
      <c r="AH265" s="43">
        <f t="array" ref="AH265">INDEX(Dados!$1:$350,MATCH($B265,Dados!$N:$N,0),MATCH(AH$1,Dados!$1:$1,0))</f>
        <v>0</v>
      </c>
      <c r="AI265" s="43">
        <f t="array" ref="AI265">INDEX(Dados!$1:$350,MATCH($B265,Dados!$N:$N,0),MATCH(AI$1,Dados!$1:$1,0))</f>
        <v>2</v>
      </c>
      <c r="AJ265" s="43">
        <f t="array" ref="AJ265">INDEX(Dados!$1:$350,MATCH($B265,Dados!$N:$N,0),MATCH(AJ$1,Dados!$1:$1,0))</f>
        <v>0</v>
      </c>
      <c r="AK265" s="43">
        <f t="array" ref="AK265">INDEX(Dados!$1:$350,MATCH($B265,Dados!$N:$N,0),MATCH(AK$1,Dados!$1:$1,0))</f>
        <v>2</v>
      </c>
      <c r="AL265" s="3">
        <v>0.0</v>
      </c>
      <c r="AM265" s="3">
        <v>2.0</v>
      </c>
      <c r="AN265" s="43">
        <f t="array" ref="AN265">INDEX(Dados!$1:$350,MATCH($B265,Dados!$N:$N,0),MATCH(AN$1,Dados!$1:$1,0))</f>
        <v>0</v>
      </c>
      <c r="AO265" s="43">
        <f t="array" ref="AO265">INDEX(Dados!$1:$350,MATCH($B265,Dados!$N:$N,0),MATCH(AO$1,Dados!$1:$1,0))</f>
        <v>2</v>
      </c>
      <c r="AP265" s="43">
        <f t="array" ref="AP265">INDEX(Dados!$1:$350,MATCH($B265,Dados!$N:$N,0),MATCH(AP$1,Dados!$1:$1,0))</f>
        <v>80</v>
      </c>
      <c r="AQ265" s="43">
        <f t="array" ref="AQ265">INDEX(Dados!$1:$350,MATCH($B265,Dados!$N:$N,0),MATCH(AQ$1,Dados!$1:$1,0))</f>
        <v>2</v>
      </c>
      <c r="AR265" s="43">
        <f t="array" ref="AR265">INDEX(Dados!$1:$350,MATCH($B265,Dados!$N:$N,0),MATCH(AR$1,Dados!$1:$1,0))</f>
        <v>0</v>
      </c>
      <c r="AS265" s="3">
        <v>2.0</v>
      </c>
      <c r="AT265" s="43">
        <f t="array" ref="AT265">INDEX(Dados!$1:$350,MATCH($B265,Dados!$N:$N,0),MATCH(AT$1,Dados!$1:$1,0))</f>
        <v>0</v>
      </c>
      <c r="AU265" s="43">
        <f t="array" ref="AU265">INDEX(Dados!$1:$350,MATCH($B265,Dados!$N:$N,0),MATCH(AU$1,Dados!$1:$1,0))</f>
        <v>2</v>
      </c>
      <c r="AV265" s="43">
        <f t="array" ref="AV265">INDEX(Dados!$1:$350,MATCH($B265,Dados!$N:$N,0),MATCH(AV$1,Dados!$1:$1,0))</f>
        <v>0</v>
      </c>
      <c r="AW265" s="43">
        <f t="array" ref="AW265">INDEX(Dados!$1:$350,MATCH($B265,Dados!$N:$N,0),MATCH(AW$1,Dados!$1:$1,0))</f>
        <v>2</v>
      </c>
      <c r="AX265" s="43">
        <f t="array" ref="AX265">INDEX(Dados!$1:$350,MATCH($B265,Dados!$N:$N,0),MATCH(AX$1,Dados!$1:$1,0))</f>
        <v>0</v>
      </c>
      <c r="AY265" s="43">
        <f t="array" ref="AY265">INDEX(Dados!$1:$350,MATCH($B265,Dados!$N:$N,0),MATCH(AY$1,Dados!$1:$1,0))</f>
        <v>2</v>
      </c>
      <c r="AZ265" s="43">
        <f t="array" ref="AZ265">INDEX(Dados!$1:$350,MATCH($B265,Dados!$N:$N,0),MATCH(AZ$1,Dados!$1:$1,0))</f>
        <v>250</v>
      </c>
      <c r="BA265" s="43">
        <f t="array" ref="BA265">INDEX(Dados!$1:$350,MATCH($B265,Dados!$N:$N,0),MATCH(BA$1,Dados!$1:$1,0))</f>
        <v>2</v>
      </c>
      <c r="BB265" s="43">
        <f t="array" ref="BB265">INDEX(Dados!$1:$350,MATCH($B265,Dados!$N:$N,0),MATCH(BB$1,Dados!$1:$1,0))</f>
        <v>1</v>
      </c>
      <c r="BC265" s="43">
        <f t="array" ref="BC265">INDEX(Dados!$1:$350,MATCH($B265,Dados!$N:$N,0),MATCH(BC$1,Dados!$1:$1,0))</f>
        <v>7</v>
      </c>
      <c r="BD265" s="43">
        <f t="array" ref="BD265">INDEX(Dados!$1:$350,MATCH($B265,Dados!$N:$N,0),MATCH(BD$1,Dados!$1:$1,0))</f>
        <v>2</v>
      </c>
      <c r="BE265" s="43">
        <f t="array" ref="BE265">INDEX(Dados!$1:$350,MATCH($B265,Dados!$N:$N,0),MATCH(BE$1,Dados!$1:$1,0))</f>
        <v>0</v>
      </c>
      <c r="BF265" s="43">
        <f t="array" ref="BF265">INDEX(Dados!$1:$350,MATCH($B265,Dados!$N:$N,0),MATCH(BF$1,Dados!$1:$1,0))</f>
        <v>0</v>
      </c>
      <c r="BG265" s="43">
        <f t="array" ref="BG265">INDEX(Dados!$1:$350,MATCH($B265,Dados!$N:$N,0),MATCH(BG$1,Dados!$1:$1,0))</f>
        <v>0</v>
      </c>
      <c r="BH265" s="43">
        <f t="array" ref="BH265">INDEX(Dados!$1:$350,MATCH($B265,Dados!$N:$N,0),MATCH(BH$1,Dados!$1:$1,0))</f>
        <v>2</v>
      </c>
      <c r="BI265" s="43">
        <f t="array" ref="BI265">INDEX(Dados!$1:$350,MATCH($B265,Dados!$N:$N,0),MATCH(BI$1,Dados!$1:$1,0))</f>
        <v>2</v>
      </c>
    </row>
    <row r="266">
      <c r="A266" s="3">
        <v>5.44549408E10</v>
      </c>
      <c r="B266" s="3" t="s">
        <v>1841</v>
      </c>
      <c r="C266" s="3" t="s">
        <v>1840</v>
      </c>
      <c r="D266" s="43">
        <f t="array" ref="D266">INDEX(Dados!$1:$350,MATCH($B266,Dados!$N:$N,0),MATCH(D$1,Dados!$1:$1,0))</f>
        <v>17</v>
      </c>
      <c r="E266" s="44" t="s">
        <v>2562</v>
      </c>
      <c r="F266" s="43" t="s">
        <v>92</v>
      </c>
      <c r="G266" s="43">
        <f t="array" ref="G266">INDEX(Dados!$1:$350,MATCH($B266,Dados!$N:$N,0),MATCH(G$1,Dados!$1:$1,0))</f>
        <v>2023</v>
      </c>
      <c r="H266" s="43">
        <f t="array" ref="H266">INDEX(Dados!$1:$350,MATCH($B266,Dados!$N:$N,0),MATCH(H$1,Dados!$1:$1,0))</f>
        <v>3</v>
      </c>
      <c r="I266" s="43">
        <f t="array" ref="I266">INDEX(Dados!$1:$350,MATCH($B266,Dados!$N:$N,0),MATCH(I$1,Dados!$1:$1,0))</f>
        <v>4</v>
      </c>
      <c r="J266" s="43">
        <f t="array" ref="J266">INDEX(Dados!$1:$350,MATCH($B266,Dados!$N:$N,0),MATCH(J$1,Dados!$1:$1,0))</f>
        <v>0</v>
      </c>
      <c r="K266" s="43">
        <f t="array" ref="K266">INDEX(Dados!$1:$350,MATCH($B266,Dados!$N:$N,0),MATCH(K$1,Dados!$1:$1,0))</f>
        <v>2</v>
      </c>
      <c r="L266" s="43">
        <f t="array" ref="L266">INDEX(Dados!$1:$350,MATCH($B266,Dados!$N:$N,0),MATCH(L$1,Dados!$1:$1,0))</f>
        <v>0</v>
      </c>
      <c r="M266" s="43">
        <f t="array" ref="M266">INDEX(Dados!$1:$350,MATCH($B266,Dados!$N:$N,0),MATCH(M$1,Dados!$1:$1,0))</f>
        <v>2</v>
      </c>
      <c r="N266" s="43">
        <f t="array" ref="N266">INDEX(Dados!$1:$350,MATCH($B266,Dados!$N:$N,0),MATCH(N$1,Dados!$1:$1,0))</f>
        <v>1758</v>
      </c>
      <c r="O266" s="43">
        <f t="array" ref="O266">INDEX(Dados!$1:$350,MATCH($B266,Dados!$N:$N,0),MATCH(O$1,Dados!$1:$1,0))</f>
        <v>2</v>
      </c>
      <c r="P266" s="43">
        <f t="array" ref="P266">INDEX(Dados!$1:$350,MATCH($B266,Dados!$N:$N,0),MATCH(P$1,Dados!$1:$1,0))</f>
        <v>0</v>
      </c>
      <c r="Q266" s="43">
        <f t="array" ref="Q266">INDEX(Dados!$1:$350,MATCH($B266,Dados!$N:$N,0),MATCH(Q$1,Dados!$1:$1,0))</f>
        <v>2</v>
      </c>
      <c r="R266" s="43">
        <f t="array" ref="R266">INDEX(Dados!$1:$350,MATCH($B266,Dados!$N:$N,0),MATCH(R$1,Dados!$1:$1,0))</f>
        <v>0</v>
      </c>
      <c r="S266" s="43">
        <f t="array" ref="S266">INDEX(Dados!$1:$350,MATCH($B266,Dados!$N:$N,0),MATCH(S$1,Dados!$1:$1,0))</f>
        <v>2</v>
      </c>
      <c r="T266" s="43">
        <f t="array" ref="T266">INDEX(Dados!$1:$350,MATCH($B266,Dados!$N:$N,0),MATCH(T$1,Dados!$1:$1,0))</f>
        <v>0</v>
      </c>
      <c r="U266" s="43">
        <f t="array" ref="U266">INDEX(Dados!$1:$350,MATCH($B266,Dados!$N:$N,0),MATCH(U$1,Dados!$1:$1,0))</f>
        <v>2</v>
      </c>
      <c r="V266" s="43">
        <f t="array" ref="V266">INDEX(Dados!$1:$350,MATCH($B266,Dados!$N:$N,0),MATCH(V$1,Dados!$1:$1,0))</f>
        <v>600</v>
      </c>
      <c r="W266" s="43">
        <f t="array" ref="W266">INDEX(Dados!$1:$350,MATCH($B266,Dados!$N:$N,0),MATCH(W$1,Dados!$1:$1,0))</f>
        <v>2</v>
      </c>
      <c r="X266" s="43">
        <f t="array" ref="X266">INDEX(Dados!$1:$350,MATCH($B266,Dados!$N:$N,0),MATCH(X$1,Dados!$1:$1,0))</f>
        <v>1</v>
      </c>
      <c r="Y266" s="43">
        <f t="array" ref="Y266">INDEX(Dados!$1:$350,MATCH($B266,Dados!$N:$N,0),MATCH(Y$1,Dados!$1:$1,0))</f>
        <v>2</v>
      </c>
      <c r="Z266" s="43">
        <f t="array" ref="Z266">INDEX(Dados!$1:$350,MATCH($B266,Dados!$N:$N,0),MATCH(Z$1,Dados!$1:$1,0))</f>
        <v>432</v>
      </c>
      <c r="AA266" s="43">
        <f t="array" ref="AA266">INDEX(Dados!$1:$350,MATCH($B266,Dados!$N:$N,0),MATCH(AA$1,Dados!$1:$1,0))</f>
        <v>2</v>
      </c>
      <c r="AB266" s="45">
        <v>0.0</v>
      </c>
      <c r="AC266" s="45">
        <v>2.0</v>
      </c>
      <c r="AD266" s="43">
        <f t="array" ref="AD266">INDEX(Dados!$1:$350,MATCH($B266,Dados!$N:$N,0),MATCH(AD$1,Dados!$1:$1,0))</f>
        <v>90</v>
      </c>
      <c r="AE266" s="43">
        <f t="array" ref="AE266">INDEX(Dados!$1:$350,MATCH($B266,Dados!$N:$N,0),MATCH(AE$1,Dados!$1:$1,0))</f>
        <v>2</v>
      </c>
      <c r="AF266" s="43">
        <f t="array" ref="AF266">INDEX(Dados!$1:$350,MATCH($B266,Dados!$N:$N,0),MATCH(AF$1,Dados!$1:$1,0))</f>
        <v>230</v>
      </c>
      <c r="AG266" s="43">
        <f t="array" ref="AG266">INDEX(Dados!$1:$350,MATCH($B266,Dados!$N:$N,0),MATCH(AG$1,Dados!$1:$1,0))</f>
        <v>0</v>
      </c>
      <c r="AH266" s="43">
        <f t="array" ref="AH266">INDEX(Dados!$1:$350,MATCH($B266,Dados!$N:$N,0),MATCH(AH$1,Dados!$1:$1,0))</f>
        <v>0</v>
      </c>
      <c r="AI266" s="43">
        <f t="array" ref="AI266">INDEX(Dados!$1:$350,MATCH($B266,Dados!$N:$N,0),MATCH(AI$1,Dados!$1:$1,0))</f>
        <v>2</v>
      </c>
      <c r="AJ266" s="43">
        <f t="array" ref="AJ266">INDEX(Dados!$1:$350,MATCH($B266,Dados!$N:$N,0),MATCH(AJ$1,Dados!$1:$1,0))</f>
        <v>283</v>
      </c>
      <c r="AK266" s="43">
        <f t="array" ref="AK266">INDEX(Dados!$1:$350,MATCH($B266,Dados!$N:$N,0),MATCH(AK$1,Dados!$1:$1,0))</f>
        <v>2</v>
      </c>
      <c r="AL266" s="3">
        <v>0.0</v>
      </c>
      <c r="AM266" s="3">
        <v>2.0</v>
      </c>
      <c r="AN266" s="43">
        <f t="array" ref="AN266">INDEX(Dados!$1:$350,MATCH($B266,Dados!$N:$N,0),MATCH(AN$1,Dados!$1:$1,0))</f>
        <v>0</v>
      </c>
      <c r="AO266" s="43">
        <f t="array" ref="AO266">INDEX(Dados!$1:$350,MATCH($B266,Dados!$N:$N,0),MATCH(AO$1,Dados!$1:$1,0))</f>
        <v>2</v>
      </c>
      <c r="AP266" s="43">
        <f t="array" ref="AP266">INDEX(Dados!$1:$350,MATCH($B266,Dados!$N:$N,0),MATCH(AP$1,Dados!$1:$1,0))</f>
        <v>124</v>
      </c>
      <c r="AQ266" s="43">
        <f t="array" ref="AQ266">INDEX(Dados!$1:$350,MATCH($B266,Dados!$N:$N,0),MATCH(AQ$1,Dados!$1:$1,0))</f>
        <v>2</v>
      </c>
      <c r="AR266" s="43">
        <f t="array" ref="AR266">INDEX(Dados!$1:$350,MATCH($B266,Dados!$N:$N,0),MATCH(AR$1,Dados!$1:$1,0))</f>
        <v>150</v>
      </c>
      <c r="AS266" s="3">
        <v>2.0</v>
      </c>
      <c r="AT266" s="43">
        <f t="array" ref="AT266">INDEX(Dados!$1:$350,MATCH($B266,Dados!$N:$N,0),MATCH(AT$1,Dados!$1:$1,0))</f>
        <v>0</v>
      </c>
      <c r="AU266" s="43">
        <f t="array" ref="AU266">INDEX(Dados!$1:$350,MATCH($B266,Dados!$N:$N,0),MATCH(AU$1,Dados!$1:$1,0))</f>
        <v>2</v>
      </c>
      <c r="AV266" s="43">
        <f t="array" ref="AV266">INDEX(Dados!$1:$350,MATCH($B266,Dados!$N:$N,0),MATCH(AV$1,Dados!$1:$1,0))</f>
        <v>0</v>
      </c>
      <c r="AW266" s="43">
        <f t="array" ref="AW266">INDEX(Dados!$1:$350,MATCH($B266,Dados!$N:$N,0),MATCH(AW$1,Dados!$1:$1,0))</f>
        <v>2</v>
      </c>
      <c r="AX266" s="43">
        <f t="array" ref="AX266">INDEX(Dados!$1:$350,MATCH($B266,Dados!$N:$N,0),MATCH(AX$1,Dados!$1:$1,0))</f>
        <v>0</v>
      </c>
      <c r="AY266" s="43">
        <f t="array" ref="AY266">INDEX(Dados!$1:$350,MATCH($B266,Dados!$N:$N,0),MATCH(AY$1,Dados!$1:$1,0))</f>
        <v>2</v>
      </c>
      <c r="AZ266" s="43">
        <f t="array" ref="AZ266">INDEX(Dados!$1:$350,MATCH($B266,Dados!$N:$N,0),MATCH(AZ$1,Dados!$1:$1,0))</f>
        <v>105</v>
      </c>
      <c r="BA266" s="43">
        <f t="array" ref="BA266">INDEX(Dados!$1:$350,MATCH($B266,Dados!$N:$N,0),MATCH(BA$1,Dados!$1:$1,0))</f>
        <v>2</v>
      </c>
      <c r="BB266" s="43">
        <f t="array" ref="BB266">INDEX(Dados!$1:$350,MATCH($B266,Dados!$N:$N,0),MATCH(BB$1,Dados!$1:$1,0))</f>
        <v>5</v>
      </c>
      <c r="BC266" s="43">
        <f t="array" ref="BC266">INDEX(Dados!$1:$350,MATCH($B266,Dados!$N:$N,0),MATCH(BC$1,Dados!$1:$1,0))</f>
        <v>5</v>
      </c>
      <c r="BD266" s="43">
        <f t="array" ref="BD266">INDEX(Dados!$1:$350,MATCH($B266,Dados!$N:$N,0),MATCH(BD$1,Dados!$1:$1,0))</f>
        <v>3</v>
      </c>
      <c r="BE266" s="43">
        <f t="array" ref="BE266">INDEX(Dados!$1:$350,MATCH($B266,Dados!$N:$N,0),MATCH(BE$1,Dados!$1:$1,0))</f>
        <v>0</v>
      </c>
      <c r="BF266" s="43">
        <f t="array" ref="BF266">INDEX(Dados!$1:$350,MATCH($B266,Dados!$N:$N,0),MATCH(BF$1,Dados!$1:$1,0))</f>
        <v>0</v>
      </c>
      <c r="BG266" s="43">
        <f t="array" ref="BG266">INDEX(Dados!$1:$350,MATCH($B266,Dados!$N:$N,0),MATCH(BG$1,Dados!$1:$1,0))</f>
        <v>0</v>
      </c>
      <c r="BH266" s="43">
        <f t="array" ref="BH266">INDEX(Dados!$1:$350,MATCH($B266,Dados!$N:$N,0),MATCH(BH$1,Dados!$1:$1,0))</f>
        <v>2</v>
      </c>
      <c r="BI266" s="43">
        <f t="array" ref="BI266">INDEX(Dados!$1:$350,MATCH($B266,Dados!$N:$N,0),MATCH(BI$1,Dados!$1:$1,0))</f>
        <v>2</v>
      </c>
    </row>
    <row r="267">
      <c r="A267" s="3">
        <v>5.35785498E10</v>
      </c>
      <c r="B267" s="3" t="s">
        <v>486</v>
      </c>
      <c r="C267" s="3" t="s">
        <v>485</v>
      </c>
      <c r="D267" s="43">
        <f t="array" ref="D267">INDEX(Dados!$1:$350,MATCH($B267,Dados!$N:$N,0),MATCH(D$1,Dados!$1:$1,0))</f>
        <v>18</v>
      </c>
      <c r="E267" s="44" t="s">
        <v>2562</v>
      </c>
      <c r="F267" s="43" t="s">
        <v>92</v>
      </c>
      <c r="G267" s="43">
        <f t="array" ref="G267">INDEX(Dados!$1:$350,MATCH($B267,Dados!$N:$N,0),MATCH(G$1,Dados!$1:$1,0))</f>
        <v>2020</v>
      </c>
      <c r="H267" s="43">
        <f t="array" ref="H267">INDEX(Dados!$1:$350,MATCH($B267,Dados!$N:$N,0),MATCH(H$1,Dados!$1:$1,0))</f>
        <v>2</v>
      </c>
      <c r="I267" s="43">
        <f t="array" ref="I267">INDEX(Dados!$1:$350,MATCH($B267,Dados!$N:$N,0),MATCH(I$1,Dados!$1:$1,0))</f>
        <v>4</v>
      </c>
      <c r="J267" s="43">
        <f t="array" ref="J267">INDEX(Dados!$1:$350,MATCH($B267,Dados!$N:$N,0),MATCH(J$1,Dados!$1:$1,0))</f>
        <v>0</v>
      </c>
      <c r="K267" s="43">
        <f t="array" ref="K267">INDEX(Dados!$1:$350,MATCH($B267,Dados!$N:$N,0),MATCH(K$1,Dados!$1:$1,0))</f>
        <v>2</v>
      </c>
      <c r="L267" s="43">
        <f t="array" ref="L267">INDEX(Dados!$1:$350,MATCH($B267,Dados!$N:$N,0),MATCH(L$1,Dados!$1:$1,0))</f>
        <v>0</v>
      </c>
      <c r="M267" s="43">
        <f t="array" ref="M267">INDEX(Dados!$1:$350,MATCH($B267,Dados!$N:$N,0),MATCH(M$1,Dados!$1:$1,0))</f>
        <v>2</v>
      </c>
      <c r="N267" s="43">
        <f t="array" ref="N267">INDEX(Dados!$1:$350,MATCH($B267,Dados!$N:$N,0),MATCH(N$1,Dados!$1:$1,0))</f>
        <v>0</v>
      </c>
      <c r="O267" s="43">
        <f t="array" ref="O267">INDEX(Dados!$1:$350,MATCH($B267,Dados!$N:$N,0),MATCH(O$1,Dados!$1:$1,0))</f>
        <v>2</v>
      </c>
      <c r="P267" s="43">
        <f t="array" ref="P267">INDEX(Dados!$1:$350,MATCH($B267,Dados!$N:$N,0),MATCH(P$1,Dados!$1:$1,0))</f>
        <v>0</v>
      </c>
      <c r="Q267" s="43">
        <f t="array" ref="Q267">INDEX(Dados!$1:$350,MATCH($B267,Dados!$N:$N,0),MATCH(Q$1,Dados!$1:$1,0))</f>
        <v>2</v>
      </c>
      <c r="R267" s="43">
        <f t="array" ref="R267">INDEX(Dados!$1:$350,MATCH($B267,Dados!$N:$N,0),MATCH(R$1,Dados!$1:$1,0))</f>
        <v>0</v>
      </c>
      <c r="S267" s="43">
        <f t="array" ref="S267">INDEX(Dados!$1:$350,MATCH($B267,Dados!$N:$N,0),MATCH(S$1,Dados!$1:$1,0))</f>
        <v>2</v>
      </c>
      <c r="T267" s="43">
        <f t="array" ref="T267">INDEX(Dados!$1:$350,MATCH($B267,Dados!$N:$N,0),MATCH(T$1,Dados!$1:$1,0))</f>
        <v>2840</v>
      </c>
      <c r="U267" s="43">
        <f t="array" ref="U267">INDEX(Dados!$1:$350,MATCH($B267,Dados!$N:$N,0),MATCH(U$1,Dados!$1:$1,0))</f>
        <v>2</v>
      </c>
      <c r="V267" s="43">
        <f t="array" ref="V267">INDEX(Dados!$1:$350,MATCH($B267,Dados!$N:$N,0),MATCH(V$1,Dados!$1:$1,0))</f>
        <v>0</v>
      </c>
      <c r="W267" s="43">
        <f t="array" ref="W267">INDEX(Dados!$1:$350,MATCH($B267,Dados!$N:$N,0),MATCH(W$1,Dados!$1:$1,0))</f>
        <v>2</v>
      </c>
      <c r="X267" s="43">
        <f t="array" ref="X267">INDEX(Dados!$1:$350,MATCH($B267,Dados!$N:$N,0),MATCH(X$1,Dados!$1:$1,0))</f>
        <v>1</v>
      </c>
      <c r="Y267" s="43">
        <f t="array" ref="Y267">INDEX(Dados!$1:$350,MATCH($B267,Dados!$N:$N,0),MATCH(Y$1,Dados!$1:$1,0))</f>
        <v>2</v>
      </c>
      <c r="Z267" s="43">
        <f t="array" ref="Z267">INDEX(Dados!$1:$350,MATCH($B267,Dados!$N:$N,0),MATCH(Z$1,Dados!$1:$1,0))</f>
        <v>0</v>
      </c>
      <c r="AA267" s="43">
        <f t="array" ref="AA267">INDEX(Dados!$1:$350,MATCH($B267,Dados!$N:$N,0),MATCH(AA$1,Dados!$1:$1,0))</f>
        <v>2</v>
      </c>
      <c r="AB267" s="45">
        <v>0.0</v>
      </c>
      <c r="AC267" s="45">
        <v>2.0</v>
      </c>
      <c r="AD267" s="43">
        <f t="array" ref="AD267">INDEX(Dados!$1:$350,MATCH($B267,Dados!$N:$N,0),MATCH(AD$1,Dados!$1:$1,0))</f>
        <v>213</v>
      </c>
      <c r="AE267" s="43">
        <f t="array" ref="AE267">INDEX(Dados!$1:$350,MATCH($B267,Dados!$N:$N,0),MATCH(AE$1,Dados!$1:$1,0))</f>
        <v>2</v>
      </c>
      <c r="AF267" s="43">
        <f t="array" ref="AF267">INDEX(Dados!$1:$350,MATCH($B267,Dados!$N:$N,0),MATCH(AF$1,Dados!$1:$1,0))</f>
        <v>0</v>
      </c>
      <c r="AG267" s="43">
        <f t="array" ref="AG267">INDEX(Dados!$1:$350,MATCH($B267,Dados!$N:$N,0),MATCH(AG$1,Dados!$1:$1,0))</f>
        <v>2</v>
      </c>
      <c r="AH267" s="43">
        <f t="array" ref="AH267">INDEX(Dados!$1:$350,MATCH($B267,Dados!$N:$N,0),MATCH(AH$1,Dados!$1:$1,0))</f>
        <v>0</v>
      </c>
      <c r="AI267" s="43">
        <f t="array" ref="AI267">INDEX(Dados!$1:$350,MATCH($B267,Dados!$N:$N,0),MATCH(AI$1,Dados!$1:$1,0))</f>
        <v>2</v>
      </c>
      <c r="AJ267" s="43">
        <f t="array" ref="AJ267">INDEX(Dados!$1:$350,MATCH($B267,Dados!$N:$N,0),MATCH(AJ$1,Dados!$1:$1,0))</f>
        <v>0</v>
      </c>
      <c r="AK267" s="43">
        <f t="array" ref="AK267">INDEX(Dados!$1:$350,MATCH($B267,Dados!$N:$N,0),MATCH(AK$1,Dados!$1:$1,0))</f>
        <v>2</v>
      </c>
      <c r="AL267" s="3">
        <v>0.0</v>
      </c>
      <c r="AM267" s="3">
        <v>2.0</v>
      </c>
      <c r="AN267" s="43">
        <f t="array" ref="AN267">INDEX(Dados!$1:$350,MATCH($B267,Dados!$N:$N,0),MATCH(AN$1,Dados!$1:$1,0))</f>
        <v>97</v>
      </c>
      <c r="AO267" s="43">
        <f t="array" ref="AO267">INDEX(Dados!$1:$350,MATCH($B267,Dados!$N:$N,0),MATCH(AO$1,Dados!$1:$1,0))</f>
        <v>2</v>
      </c>
      <c r="AP267" s="43">
        <f t="array" ref="AP267">INDEX(Dados!$1:$350,MATCH($B267,Dados!$N:$N,0),MATCH(AP$1,Dados!$1:$1,0))</f>
        <v>115</v>
      </c>
      <c r="AQ267" s="43">
        <f t="array" ref="AQ267">INDEX(Dados!$1:$350,MATCH($B267,Dados!$N:$N,0),MATCH(AQ$1,Dados!$1:$1,0))</f>
        <v>2</v>
      </c>
      <c r="AR267" s="43">
        <f t="array" ref="AR267">INDEX(Dados!$1:$350,MATCH($B267,Dados!$N:$N,0),MATCH(AR$1,Dados!$1:$1,0))</f>
        <v>63</v>
      </c>
      <c r="AS267" s="3">
        <v>2.0</v>
      </c>
      <c r="AT267" s="43">
        <f t="array" ref="AT267">INDEX(Dados!$1:$350,MATCH($B267,Dados!$N:$N,0),MATCH(AT$1,Dados!$1:$1,0))</f>
        <v>0</v>
      </c>
      <c r="AU267" s="43">
        <f t="array" ref="AU267">INDEX(Dados!$1:$350,MATCH($B267,Dados!$N:$N,0),MATCH(AU$1,Dados!$1:$1,0))</f>
        <v>2</v>
      </c>
      <c r="AV267" s="43">
        <f t="array" ref="AV267">INDEX(Dados!$1:$350,MATCH($B267,Dados!$N:$N,0),MATCH(AV$1,Dados!$1:$1,0))</f>
        <v>7</v>
      </c>
      <c r="AW267" s="43">
        <f t="array" ref="AW267">INDEX(Dados!$1:$350,MATCH($B267,Dados!$N:$N,0),MATCH(AW$1,Dados!$1:$1,0))</f>
        <v>2</v>
      </c>
      <c r="AX267" s="43">
        <f t="array" ref="AX267">INDEX(Dados!$1:$350,MATCH($B267,Dados!$N:$N,0),MATCH(AX$1,Dados!$1:$1,0))</f>
        <v>831</v>
      </c>
      <c r="AY267" s="43">
        <f t="array" ref="AY267">INDEX(Dados!$1:$350,MATCH($B267,Dados!$N:$N,0),MATCH(AY$1,Dados!$1:$1,0))</f>
        <v>2</v>
      </c>
      <c r="AZ267" s="43">
        <f t="array" ref="AZ267">INDEX(Dados!$1:$350,MATCH($B267,Dados!$N:$N,0),MATCH(AZ$1,Dados!$1:$1,0))</f>
        <v>210</v>
      </c>
      <c r="BA267" s="43">
        <f t="array" ref="BA267">INDEX(Dados!$1:$350,MATCH($B267,Dados!$N:$N,0),MATCH(BA$1,Dados!$1:$1,0))</f>
        <v>2</v>
      </c>
      <c r="BB267" s="43">
        <f t="array" ref="BB267">INDEX(Dados!$1:$350,MATCH($B267,Dados!$N:$N,0),MATCH(BB$1,Dados!$1:$1,0))</f>
        <v>1</v>
      </c>
      <c r="BC267" s="43">
        <f t="array" ref="BC267">INDEX(Dados!$1:$350,MATCH($B267,Dados!$N:$N,0),MATCH(BC$1,Dados!$1:$1,0))</f>
        <v>1</v>
      </c>
      <c r="BD267" s="43">
        <f t="array" ref="BD267">INDEX(Dados!$1:$350,MATCH($B267,Dados!$N:$N,0),MATCH(BD$1,Dados!$1:$1,0))</f>
        <v>1</v>
      </c>
      <c r="BE267" s="43">
        <f t="array" ref="BE267">INDEX(Dados!$1:$350,MATCH($B267,Dados!$N:$N,0),MATCH(BE$1,Dados!$1:$1,0))</f>
        <v>0</v>
      </c>
      <c r="BF267" s="43">
        <f t="array" ref="BF267">INDEX(Dados!$1:$350,MATCH($B267,Dados!$N:$N,0),MATCH(BF$1,Dados!$1:$1,0))</f>
        <v>0</v>
      </c>
      <c r="BG267" s="43">
        <f t="array" ref="BG267">INDEX(Dados!$1:$350,MATCH($B267,Dados!$N:$N,0),MATCH(BG$1,Dados!$1:$1,0))</f>
        <v>0</v>
      </c>
      <c r="BH267" s="43">
        <f t="array" ref="BH267">INDEX(Dados!$1:$350,MATCH($B267,Dados!$N:$N,0),MATCH(BH$1,Dados!$1:$1,0))</f>
        <v>1</v>
      </c>
      <c r="BI267" s="43">
        <f t="array" ref="BI267">INDEX(Dados!$1:$350,MATCH($B267,Dados!$N:$N,0),MATCH(BI$1,Dados!$1:$1,0))</f>
        <v>1</v>
      </c>
    </row>
    <row r="268">
      <c r="A268" s="3">
        <v>4.6628685802E10</v>
      </c>
      <c r="B268" s="3" t="s">
        <v>1649</v>
      </c>
      <c r="C268" s="3" t="s">
        <v>1648</v>
      </c>
      <c r="D268" s="43">
        <f t="array" ref="D268">INDEX(Dados!$1:$350,MATCH($B268,Dados!$N:$N,0),MATCH(D$1,Dados!$1:$1,0))</f>
        <v>18</v>
      </c>
      <c r="E268" s="44" t="s">
        <v>2562</v>
      </c>
      <c r="F268" s="43" t="s">
        <v>92</v>
      </c>
      <c r="G268" s="43">
        <f t="array" ref="G268">INDEX(Dados!$1:$350,MATCH($B268,Dados!$N:$N,0),MATCH(G$1,Dados!$1:$1,0))</f>
        <v>2023</v>
      </c>
      <c r="H268" s="43">
        <f t="array" ref="H268">INDEX(Dados!$1:$350,MATCH($B268,Dados!$N:$N,0),MATCH(H$1,Dados!$1:$1,0))</f>
        <v>6</v>
      </c>
      <c r="I268" s="43">
        <f t="array" ref="I268">INDEX(Dados!$1:$350,MATCH($B268,Dados!$N:$N,0),MATCH(I$1,Dados!$1:$1,0))</f>
        <v>6</v>
      </c>
      <c r="J268" s="43">
        <f t="array" ref="J268">INDEX(Dados!$1:$350,MATCH($B268,Dados!$N:$N,0),MATCH(J$1,Dados!$1:$1,0))</f>
        <v>600</v>
      </c>
      <c r="K268" s="43">
        <f t="array" ref="K268">INDEX(Dados!$1:$350,MATCH($B268,Dados!$N:$N,0),MATCH(K$1,Dados!$1:$1,0))</f>
        <v>2</v>
      </c>
      <c r="L268" s="43">
        <f t="array" ref="L268">INDEX(Dados!$1:$350,MATCH($B268,Dados!$N:$N,0),MATCH(L$1,Dados!$1:$1,0))</f>
        <v>437</v>
      </c>
      <c r="M268" s="43">
        <f t="array" ref="M268">INDEX(Dados!$1:$350,MATCH($B268,Dados!$N:$N,0),MATCH(M$1,Dados!$1:$1,0))</f>
        <v>2</v>
      </c>
      <c r="N268" s="43">
        <f t="array" ref="N268">INDEX(Dados!$1:$350,MATCH($B268,Dados!$N:$N,0),MATCH(N$1,Dados!$1:$1,0))</f>
        <v>2305</v>
      </c>
      <c r="O268" s="43">
        <f t="array" ref="O268">INDEX(Dados!$1:$350,MATCH($B268,Dados!$N:$N,0),MATCH(O$1,Dados!$1:$1,0))</f>
        <v>2</v>
      </c>
      <c r="P268" s="43">
        <f t="array" ref="P268">INDEX(Dados!$1:$350,MATCH($B268,Dados!$N:$N,0),MATCH(P$1,Dados!$1:$1,0))</f>
        <v>0</v>
      </c>
      <c r="Q268" s="43">
        <f t="array" ref="Q268">INDEX(Dados!$1:$350,MATCH($B268,Dados!$N:$N,0),MATCH(Q$1,Dados!$1:$1,0))</f>
        <v>2</v>
      </c>
      <c r="R268" s="43">
        <f t="array" ref="R268">INDEX(Dados!$1:$350,MATCH($B268,Dados!$N:$N,0),MATCH(R$1,Dados!$1:$1,0))</f>
        <v>0</v>
      </c>
      <c r="S268" s="43">
        <f t="array" ref="S268">INDEX(Dados!$1:$350,MATCH($B268,Dados!$N:$N,0),MATCH(S$1,Dados!$1:$1,0))</f>
        <v>2</v>
      </c>
      <c r="T268" s="43">
        <f t="array" ref="T268">INDEX(Dados!$1:$350,MATCH($B268,Dados!$N:$N,0),MATCH(T$1,Dados!$1:$1,0))</f>
        <v>0</v>
      </c>
      <c r="U268" s="43">
        <f t="array" ref="U268">INDEX(Dados!$1:$350,MATCH($B268,Dados!$N:$N,0),MATCH(U$1,Dados!$1:$1,0))</f>
        <v>2</v>
      </c>
      <c r="V268" s="43">
        <f t="array" ref="V268">INDEX(Dados!$1:$350,MATCH($B268,Dados!$N:$N,0),MATCH(V$1,Dados!$1:$1,0))</f>
        <v>0</v>
      </c>
      <c r="W268" s="43">
        <f t="array" ref="W268">INDEX(Dados!$1:$350,MATCH($B268,Dados!$N:$N,0),MATCH(W$1,Dados!$1:$1,0))</f>
        <v>2</v>
      </c>
      <c r="X268" s="43">
        <f t="array" ref="X268">INDEX(Dados!$1:$350,MATCH($B268,Dados!$N:$N,0),MATCH(X$1,Dados!$1:$1,0))</f>
        <v>2</v>
      </c>
      <c r="Y268" s="43">
        <f t="array" ref="Y268">INDEX(Dados!$1:$350,MATCH($B268,Dados!$N:$N,0),MATCH(Y$1,Dados!$1:$1,0))</f>
        <v>2</v>
      </c>
      <c r="Z268" s="43">
        <f t="array" ref="Z268">INDEX(Dados!$1:$350,MATCH($B268,Dados!$N:$N,0),MATCH(Z$1,Dados!$1:$1,0))</f>
        <v>0</v>
      </c>
      <c r="AA268" s="43">
        <f t="array" ref="AA268">INDEX(Dados!$1:$350,MATCH($B268,Dados!$N:$N,0),MATCH(AA$1,Dados!$1:$1,0))</f>
        <v>2</v>
      </c>
      <c r="AB268" s="45">
        <v>0.0</v>
      </c>
      <c r="AC268" s="45">
        <v>2.0</v>
      </c>
      <c r="AD268" s="43">
        <f t="array" ref="AD268">INDEX(Dados!$1:$350,MATCH($B268,Dados!$N:$N,0),MATCH(AD$1,Dados!$1:$1,0))</f>
        <v>116</v>
      </c>
      <c r="AE268" s="43">
        <f t="array" ref="AE268">INDEX(Dados!$1:$350,MATCH($B268,Dados!$N:$N,0),MATCH(AE$1,Dados!$1:$1,0))</f>
        <v>2</v>
      </c>
      <c r="AF268" s="43">
        <f t="array" ref="AF268">INDEX(Dados!$1:$350,MATCH($B268,Dados!$N:$N,0),MATCH(AF$1,Dados!$1:$1,0))</f>
        <v>161</v>
      </c>
      <c r="AG268" s="43">
        <f t="array" ref="AG268">INDEX(Dados!$1:$350,MATCH($B268,Dados!$N:$N,0),MATCH(AG$1,Dados!$1:$1,0))</f>
        <v>2</v>
      </c>
      <c r="AH268" s="43">
        <f t="array" ref="AH268">INDEX(Dados!$1:$350,MATCH($B268,Dados!$N:$N,0),MATCH(AH$1,Dados!$1:$1,0))</f>
        <v>307</v>
      </c>
      <c r="AI268" s="43">
        <f t="array" ref="AI268">INDEX(Dados!$1:$350,MATCH($B268,Dados!$N:$N,0),MATCH(AI$1,Dados!$1:$1,0))</f>
        <v>2</v>
      </c>
      <c r="AJ268" s="43">
        <f t="array" ref="AJ268">INDEX(Dados!$1:$350,MATCH($B268,Dados!$N:$N,0),MATCH(AJ$1,Dados!$1:$1,0))</f>
        <v>1384</v>
      </c>
      <c r="AK268" s="43">
        <f t="array" ref="AK268">INDEX(Dados!$1:$350,MATCH($B268,Dados!$N:$N,0),MATCH(AK$1,Dados!$1:$1,0))</f>
        <v>2</v>
      </c>
      <c r="AL268" s="3">
        <v>0.0</v>
      </c>
      <c r="AM268" s="3">
        <v>2.0</v>
      </c>
      <c r="AN268" s="43">
        <f t="array" ref="AN268">INDEX(Dados!$1:$350,MATCH($B268,Dados!$N:$N,0),MATCH(AN$1,Dados!$1:$1,0))</f>
        <v>161</v>
      </c>
      <c r="AO268" s="43">
        <f t="array" ref="AO268">INDEX(Dados!$1:$350,MATCH($B268,Dados!$N:$N,0),MATCH(AO$1,Dados!$1:$1,0))</f>
        <v>2</v>
      </c>
      <c r="AP268" s="43">
        <f t="array" ref="AP268">INDEX(Dados!$1:$350,MATCH($B268,Dados!$N:$N,0),MATCH(AP$1,Dados!$1:$1,0))</f>
        <v>88</v>
      </c>
      <c r="AQ268" s="43">
        <f t="array" ref="AQ268">INDEX(Dados!$1:$350,MATCH($B268,Dados!$N:$N,0),MATCH(AQ$1,Dados!$1:$1,0))</f>
        <v>2</v>
      </c>
      <c r="AR268" s="43">
        <f t="array" ref="AR268">INDEX(Dados!$1:$350,MATCH($B268,Dados!$N:$N,0),MATCH(AR$1,Dados!$1:$1,0))</f>
        <v>200</v>
      </c>
      <c r="AS268" s="3">
        <v>2.0</v>
      </c>
      <c r="AT268" s="43">
        <f t="array" ref="AT268">INDEX(Dados!$1:$350,MATCH($B268,Dados!$N:$N,0),MATCH(AT$1,Dados!$1:$1,0))</f>
        <v>723</v>
      </c>
      <c r="AU268" s="43">
        <f t="array" ref="AU268">INDEX(Dados!$1:$350,MATCH($B268,Dados!$N:$N,0),MATCH(AU$1,Dados!$1:$1,0))</f>
        <v>2</v>
      </c>
      <c r="AV268" s="43">
        <f t="array" ref="AV268">INDEX(Dados!$1:$350,MATCH($B268,Dados!$N:$N,0),MATCH(AV$1,Dados!$1:$1,0))</f>
        <v>22</v>
      </c>
      <c r="AW268" s="43">
        <f t="array" ref="AW268">INDEX(Dados!$1:$350,MATCH($B268,Dados!$N:$N,0),MATCH(AW$1,Dados!$1:$1,0))</f>
        <v>2</v>
      </c>
      <c r="AX268" s="43">
        <f t="array" ref="AX268">INDEX(Dados!$1:$350,MATCH($B268,Dados!$N:$N,0),MATCH(AX$1,Dados!$1:$1,0))</f>
        <v>0</v>
      </c>
      <c r="AY268" s="43">
        <f t="array" ref="AY268">INDEX(Dados!$1:$350,MATCH($B268,Dados!$N:$N,0),MATCH(AY$1,Dados!$1:$1,0))</f>
        <v>2</v>
      </c>
      <c r="AZ268" s="43">
        <f t="array" ref="AZ268">INDEX(Dados!$1:$350,MATCH($B268,Dados!$N:$N,0),MATCH(AZ$1,Dados!$1:$1,0))</f>
        <v>252</v>
      </c>
      <c r="BA268" s="43">
        <f t="array" ref="BA268">INDEX(Dados!$1:$350,MATCH($B268,Dados!$N:$N,0),MATCH(BA$1,Dados!$1:$1,0))</f>
        <v>2</v>
      </c>
      <c r="BB268" s="43">
        <f t="array" ref="BB268">INDEX(Dados!$1:$350,MATCH($B268,Dados!$N:$N,0),MATCH(BB$1,Dados!$1:$1,0))</f>
        <v>7</v>
      </c>
      <c r="BC268" s="43">
        <f t="array" ref="BC268">INDEX(Dados!$1:$350,MATCH($B268,Dados!$N:$N,0),MATCH(BC$1,Dados!$1:$1,0))</f>
        <v>7</v>
      </c>
      <c r="BD268" s="43">
        <f t="array" ref="BD268">INDEX(Dados!$1:$350,MATCH($B268,Dados!$N:$N,0),MATCH(BD$1,Dados!$1:$1,0))</f>
        <v>1</v>
      </c>
      <c r="BE268" s="43">
        <f t="array" ref="BE268">INDEX(Dados!$1:$350,MATCH($B268,Dados!$N:$N,0),MATCH(BE$1,Dados!$1:$1,0))</f>
        <v>0</v>
      </c>
      <c r="BF268" s="43">
        <f t="array" ref="BF268">INDEX(Dados!$1:$350,MATCH($B268,Dados!$N:$N,0),MATCH(BF$1,Dados!$1:$1,0))</f>
        <v>1</v>
      </c>
      <c r="BG268" s="43">
        <f t="array" ref="BG268">INDEX(Dados!$1:$350,MATCH($B268,Dados!$N:$N,0),MATCH(BG$1,Dados!$1:$1,0))</f>
        <v>0</v>
      </c>
      <c r="BH268" s="43">
        <f t="array" ref="BH268">INDEX(Dados!$1:$350,MATCH($B268,Dados!$N:$N,0),MATCH(BH$1,Dados!$1:$1,0))</f>
        <v>2</v>
      </c>
      <c r="BI268" s="43">
        <f t="array" ref="BI268">INDEX(Dados!$1:$350,MATCH($B268,Dados!$N:$N,0),MATCH(BI$1,Dados!$1:$1,0))</f>
        <v>2</v>
      </c>
    </row>
    <row r="269">
      <c r="A269" s="3">
        <v>5.7258959807E10</v>
      </c>
      <c r="B269" s="3" t="s">
        <v>1499</v>
      </c>
      <c r="C269" s="3" t="s">
        <v>1498</v>
      </c>
      <c r="D269" s="43">
        <f t="array" ref="D269">INDEX(Dados!$1:$350,MATCH($B269,Dados!$N:$N,0),MATCH(D$1,Dados!$1:$1,0))</f>
        <v>18</v>
      </c>
      <c r="E269" s="44" t="s">
        <v>2562</v>
      </c>
      <c r="F269" s="43" t="s">
        <v>92</v>
      </c>
      <c r="G269" s="43">
        <f t="array" ref="G269">INDEX(Dados!$1:$350,MATCH($B269,Dados!$N:$N,0),MATCH(G$1,Dados!$1:$1,0))</f>
        <v>2021</v>
      </c>
      <c r="H269" s="43">
        <f t="array" ref="H269">INDEX(Dados!$1:$350,MATCH($B269,Dados!$N:$N,0),MATCH(H$1,Dados!$1:$1,0))</f>
        <v>4</v>
      </c>
      <c r="I269" s="43">
        <f t="array" ref="I269">INDEX(Dados!$1:$350,MATCH($B269,Dados!$N:$N,0),MATCH(I$1,Dados!$1:$1,0))</f>
        <v>8</v>
      </c>
      <c r="J269" s="43">
        <f t="array" ref="J269">INDEX(Dados!$1:$350,MATCH($B269,Dados!$N:$N,0),MATCH(J$1,Dados!$1:$1,0))</f>
        <v>0</v>
      </c>
      <c r="K269" s="43">
        <f t="array" ref="K269">INDEX(Dados!$1:$350,MATCH($B269,Dados!$N:$N,0),MATCH(K$1,Dados!$1:$1,0))</f>
        <v>2</v>
      </c>
      <c r="L269" s="43">
        <f t="array" ref="L269">INDEX(Dados!$1:$350,MATCH($B269,Dados!$N:$N,0),MATCH(L$1,Dados!$1:$1,0))</f>
        <v>1792</v>
      </c>
      <c r="M269" s="43">
        <f t="array" ref="M269">INDEX(Dados!$1:$350,MATCH($B269,Dados!$N:$N,0),MATCH(M$1,Dados!$1:$1,0))</f>
        <v>2</v>
      </c>
      <c r="N269" s="43">
        <f t="array" ref="N269">INDEX(Dados!$1:$350,MATCH($B269,Dados!$N:$N,0),MATCH(N$1,Dados!$1:$1,0))</f>
        <v>0</v>
      </c>
      <c r="O269" s="43">
        <f t="array" ref="O269">INDEX(Dados!$1:$350,MATCH($B269,Dados!$N:$N,0),MATCH(O$1,Dados!$1:$1,0))</f>
        <v>2</v>
      </c>
      <c r="P269" s="43">
        <f t="array" ref="P269">INDEX(Dados!$1:$350,MATCH($B269,Dados!$N:$N,0),MATCH(P$1,Dados!$1:$1,0))</f>
        <v>1200</v>
      </c>
      <c r="Q269" s="43">
        <f t="array" ref="Q269">INDEX(Dados!$1:$350,MATCH($B269,Dados!$N:$N,0),MATCH(Q$1,Dados!$1:$1,0))</f>
        <v>2</v>
      </c>
      <c r="R269" s="43">
        <f t="array" ref="R269">INDEX(Dados!$1:$350,MATCH($B269,Dados!$N:$N,0),MATCH(R$1,Dados!$1:$1,0))</f>
        <v>0</v>
      </c>
      <c r="S269" s="43">
        <f t="array" ref="S269">INDEX(Dados!$1:$350,MATCH($B269,Dados!$N:$N,0),MATCH(S$1,Dados!$1:$1,0))</f>
        <v>2</v>
      </c>
      <c r="T269" s="43">
        <f t="array" ref="T269">INDEX(Dados!$1:$350,MATCH($B269,Dados!$N:$N,0),MATCH(T$1,Dados!$1:$1,0))</f>
        <v>0</v>
      </c>
      <c r="U269" s="43">
        <f t="array" ref="U269">INDEX(Dados!$1:$350,MATCH($B269,Dados!$N:$N,0),MATCH(U$1,Dados!$1:$1,0))</f>
        <v>2</v>
      </c>
      <c r="V269" s="43">
        <f t="array" ref="V269">INDEX(Dados!$1:$350,MATCH($B269,Dados!$N:$N,0),MATCH(V$1,Dados!$1:$1,0))</f>
        <v>400</v>
      </c>
      <c r="W269" s="43">
        <f t="array" ref="W269">INDEX(Dados!$1:$350,MATCH($B269,Dados!$N:$N,0),MATCH(W$1,Dados!$1:$1,0))</f>
        <v>2</v>
      </c>
      <c r="X269" s="43">
        <f t="array" ref="X269">INDEX(Dados!$1:$350,MATCH($B269,Dados!$N:$N,0),MATCH(X$1,Dados!$1:$1,0))</f>
        <v>1</v>
      </c>
      <c r="Y269" s="43">
        <f t="array" ref="Y269">INDEX(Dados!$1:$350,MATCH($B269,Dados!$N:$N,0),MATCH(Y$1,Dados!$1:$1,0))</f>
        <v>2</v>
      </c>
      <c r="Z269" s="43">
        <f t="array" ref="Z269">INDEX(Dados!$1:$350,MATCH($B269,Dados!$N:$N,0),MATCH(Z$1,Dados!$1:$1,0))</f>
        <v>0</v>
      </c>
      <c r="AA269" s="43">
        <f t="array" ref="AA269">INDEX(Dados!$1:$350,MATCH($B269,Dados!$N:$N,0),MATCH(AA$1,Dados!$1:$1,0))</f>
        <v>2</v>
      </c>
      <c r="AB269" s="45">
        <v>0.0</v>
      </c>
      <c r="AC269" s="45">
        <v>2.0</v>
      </c>
      <c r="AD269" s="43">
        <f t="array" ref="AD269">INDEX(Dados!$1:$350,MATCH($B269,Dados!$N:$N,0),MATCH(AD$1,Dados!$1:$1,0))</f>
        <v>130</v>
      </c>
      <c r="AE269" s="43">
        <f t="array" ref="AE269">INDEX(Dados!$1:$350,MATCH($B269,Dados!$N:$N,0),MATCH(AE$1,Dados!$1:$1,0))</f>
        <v>2</v>
      </c>
      <c r="AF269" s="43">
        <f t="array" ref="AF269">INDEX(Dados!$1:$350,MATCH($B269,Dados!$N:$N,0),MATCH(AF$1,Dados!$1:$1,0))</f>
        <v>79</v>
      </c>
      <c r="AG269" s="43">
        <f t="array" ref="AG269">INDEX(Dados!$1:$350,MATCH($B269,Dados!$N:$N,0),MATCH(AG$1,Dados!$1:$1,0))</f>
        <v>2</v>
      </c>
      <c r="AH269" s="43">
        <f t="array" ref="AH269">INDEX(Dados!$1:$350,MATCH($B269,Dados!$N:$N,0),MATCH(AH$1,Dados!$1:$1,0))</f>
        <v>150</v>
      </c>
      <c r="AI269" s="43">
        <f t="array" ref="AI269">INDEX(Dados!$1:$350,MATCH($B269,Dados!$N:$N,0),MATCH(AI$1,Dados!$1:$1,0))</f>
        <v>0</v>
      </c>
      <c r="AJ269" s="43">
        <f t="array" ref="AJ269">INDEX(Dados!$1:$350,MATCH($B269,Dados!$N:$N,0),MATCH(AJ$1,Dados!$1:$1,0))</f>
        <v>0</v>
      </c>
      <c r="AK269" s="43">
        <f t="array" ref="AK269">INDEX(Dados!$1:$350,MATCH($B269,Dados!$N:$N,0),MATCH(AK$1,Dados!$1:$1,0))</f>
        <v>2</v>
      </c>
      <c r="AL269" s="3">
        <v>0.0</v>
      </c>
      <c r="AM269" s="3">
        <v>2.0</v>
      </c>
      <c r="AN269" s="43">
        <f t="array" ref="AN269">INDEX(Dados!$1:$350,MATCH($B269,Dados!$N:$N,0),MATCH(AN$1,Dados!$1:$1,0))</f>
        <v>49</v>
      </c>
      <c r="AO269" s="43">
        <f t="array" ref="AO269">INDEX(Dados!$1:$350,MATCH($B269,Dados!$N:$N,0),MATCH(AO$1,Dados!$1:$1,0))</f>
        <v>0</v>
      </c>
      <c r="AP269" s="43">
        <f t="array" ref="AP269">INDEX(Dados!$1:$350,MATCH($B269,Dados!$N:$N,0),MATCH(AP$1,Dados!$1:$1,0))</f>
        <v>89</v>
      </c>
      <c r="AQ269" s="43">
        <f t="array" ref="AQ269">INDEX(Dados!$1:$350,MATCH($B269,Dados!$N:$N,0),MATCH(AQ$1,Dados!$1:$1,0))</f>
        <v>2</v>
      </c>
      <c r="AR269" s="43">
        <f t="array" ref="AR269">INDEX(Dados!$1:$350,MATCH($B269,Dados!$N:$N,0),MATCH(AR$1,Dados!$1:$1,0))</f>
        <v>15</v>
      </c>
      <c r="AS269" s="3">
        <v>2.0</v>
      </c>
      <c r="AT269" s="43">
        <f t="array" ref="AT269">INDEX(Dados!$1:$350,MATCH($B269,Dados!$N:$N,0),MATCH(AT$1,Dados!$1:$1,0))</f>
        <v>0</v>
      </c>
      <c r="AU269" s="43">
        <f t="array" ref="AU269">INDEX(Dados!$1:$350,MATCH($B269,Dados!$N:$N,0),MATCH(AU$1,Dados!$1:$1,0))</f>
        <v>2</v>
      </c>
      <c r="AV269" s="43">
        <f t="array" ref="AV269">INDEX(Dados!$1:$350,MATCH($B269,Dados!$N:$N,0),MATCH(AV$1,Dados!$1:$1,0))</f>
        <v>40</v>
      </c>
      <c r="AW269" s="43">
        <f t="array" ref="AW269">INDEX(Dados!$1:$350,MATCH($B269,Dados!$N:$N,0),MATCH(AW$1,Dados!$1:$1,0))</f>
        <v>0</v>
      </c>
      <c r="AX269" s="43">
        <f t="array" ref="AX269">INDEX(Dados!$1:$350,MATCH($B269,Dados!$N:$N,0),MATCH(AX$1,Dados!$1:$1,0))</f>
        <v>0</v>
      </c>
      <c r="AY269" s="43">
        <f t="array" ref="AY269">INDEX(Dados!$1:$350,MATCH($B269,Dados!$N:$N,0),MATCH(AY$1,Dados!$1:$1,0))</f>
        <v>2</v>
      </c>
      <c r="AZ269" s="43">
        <f t="array" ref="AZ269">INDEX(Dados!$1:$350,MATCH($B269,Dados!$N:$N,0),MATCH(AZ$1,Dados!$1:$1,0))</f>
        <v>160</v>
      </c>
      <c r="BA269" s="43">
        <f t="array" ref="BA269">INDEX(Dados!$1:$350,MATCH($B269,Dados!$N:$N,0),MATCH(BA$1,Dados!$1:$1,0))</f>
        <v>0</v>
      </c>
      <c r="BB269" s="43">
        <f t="array" ref="BB269">INDEX(Dados!$1:$350,MATCH($B269,Dados!$N:$N,0),MATCH(BB$1,Dados!$1:$1,0))</f>
        <v>2</v>
      </c>
      <c r="BC269" s="43">
        <f t="array" ref="BC269">INDEX(Dados!$1:$350,MATCH($B269,Dados!$N:$N,0),MATCH(BC$1,Dados!$1:$1,0))</f>
        <v>2</v>
      </c>
      <c r="BD269" s="43">
        <f t="array" ref="BD269">INDEX(Dados!$1:$350,MATCH($B269,Dados!$N:$N,0),MATCH(BD$1,Dados!$1:$1,0))</f>
        <v>4</v>
      </c>
      <c r="BE269" s="43">
        <f t="array" ref="BE269">INDEX(Dados!$1:$350,MATCH($B269,Dados!$N:$N,0),MATCH(BE$1,Dados!$1:$1,0))</f>
        <v>1</v>
      </c>
      <c r="BF269" s="43">
        <f t="array" ref="BF269">INDEX(Dados!$1:$350,MATCH($B269,Dados!$N:$N,0),MATCH(BF$1,Dados!$1:$1,0))</f>
        <v>1</v>
      </c>
      <c r="BG269" s="43">
        <f t="array" ref="BG269">INDEX(Dados!$1:$350,MATCH($B269,Dados!$N:$N,0),MATCH(BG$1,Dados!$1:$1,0))</f>
        <v>0</v>
      </c>
      <c r="BH269" s="43">
        <f t="array" ref="BH269">INDEX(Dados!$1:$350,MATCH($B269,Dados!$N:$N,0),MATCH(BH$1,Dados!$1:$1,0))</f>
        <v>2</v>
      </c>
      <c r="BI269" s="43">
        <f t="array" ref="BI269">INDEX(Dados!$1:$350,MATCH($B269,Dados!$N:$N,0),MATCH(BI$1,Dados!$1:$1,0))</f>
        <v>1</v>
      </c>
    </row>
    <row r="270">
      <c r="A270" s="3">
        <v>5.214008988E10</v>
      </c>
      <c r="B270" s="3" t="s">
        <v>193</v>
      </c>
      <c r="C270" s="3" t="s">
        <v>198</v>
      </c>
      <c r="D270" s="43">
        <f t="array" ref="D270">INDEX(Dados!$1:$350,MATCH($B270,Dados!$N:$N,0),MATCH(D$1,Dados!$1:$1,0))</f>
        <v>17</v>
      </c>
      <c r="E270" s="44" t="s">
        <v>2562</v>
      </c>
      <c r="F270" s="43" t="s">
        <v>92</v>
      </c>
      <c r="G270" s="43">
        <f t="array" ref="G270">INDEX(Dados!$1:$350,MATCH($B270,Dados!$N:$N,0),MATCH(G$1,Dados!$1:$1,0))</f>
        <v>2022</v>
      </c>
      <c r="H270" s="43">
        <f t="array" ref="H270">INDEX(Dados!$1:$350,MATCH($B270,Dados!$N:$N,0),MATCH(H$1,Dados!$1:$1,0))</f>
        <v>4</v>
      </c>
      <c r="I270" s="43">
        <f t="array" ref="I270">INDEX(Dados!$1:$350,MATCH($B270,Dados!$N:$N,0),MATCH(I$1,Dados!$1:$1,0))</f>
        <v>8</v>
      </c>
      <c r="J270" s="43">
        <f t="array" ref="J270">INDEX(Dados!$1:$350,MATCH($B270,Dados!$N:$N,0),MATCH(J$1,Dados!$1:$1,0))</f>
        <v>0</v>
      </c>
      <c r="K270" s="43">
        <f t="array" ref="K270">INDEX(Dados!$1:$350,MATCH($B270,Dados!$N:$N,0),MATCH(K$1,Dados!$1:$1,0))</f>
        <v>2</v>
      </c>
      <c r="L270" s="43">
        <f t="array" ref="L270">INDEX(Dados!$1:$350,MATCH($B270,Dados!$N:$N,0),MATCH(L$1,Dados!$1:$1,0))</f>
        <v>3272</v>
      </c>
      <c r="M270" s="43">
        <f t="array" ref="M270">INDEX(Dados!$1:$350,MATCH($B270,Dados!$N:$N,0),MATCH(M$1,Dados!$1:$1,0))</f>
        <v>0</v>
      </c>
      <c r="N270" s="43">
        <f t="array" ref="N270">INDEX(Dados!$1:$350,MATCH($B270,Dados!$N:$N,0),MATCH(N$1,Dados!$1:$1,0))</f>
        <v>500</v>
      </c>
      <c r="O270" s="43">
        <f t="array" ref="O270">INDEX(Dados!$1:$350,MATCH($B270,Dados!$N:$N,0),MATCH(O$1,Dados!$1:$1,0))</f>
        <v>0</v>
      </c>
      <c r="P270" s="43">
        <f t="array" ref="P270">INDEX(Dados!$1:$350,MATCH($B270,Dados!$N:$N,0),MATCH(P$1,Dados!$1:$1,0))</f>
        <v>0</v>
      </c>
      <c r="Q270" s="43">
        <f t="array" ref="Q270">INDEX(Dados!$1:$350,MATCH($B270,Dados!$N:$N,0),MATCH(Q$1,Dados!$1:$1,0))</f>
        <v>2</v>
      </c>
      <c r="R270" s="43">
        <f t="array" ref="R270">INDEX(Dados!$1:$350,MATCH($B270,Dados!$N:$N,0),MATCH(R$1,Dados!$1:$1,0))</f>
        <v>0</v>
      </c>
      <c r="S270" s="43">
        <f t="array" ref="S270">INDEX(Dados!$1:$350,MATCH($B270,Dados!$N:$N,0),MATCH(S$1,Dados!$1:$1,0))</f>
        <v>2</v>
      </c>
      <c r="T270" s="43">
        <f t="array" ref="T270">INDEX(Dados!$1:$350,MATCH($B270,Dados!$N:$N,0),MATCH(T$1,Dados!$1:$1,0))</f>
        <v>0</v>
      </c>
      <c r="U270" s="43">
        <f t="array" ref="U270">INDEX(Dados!$1:$350,MATCH($B270,Dados!$N:$N,0),MATCH(U$1,Dados!$1:$1,0))</f>
        <v>2</v>
      </c>
      <c r="V270" s="43">
        <f t="array" ref="V270">INDEX(Dados!$1:$350,MATCH($B270,Dados!$N:$N,0),MATCH(V$1,Dados!$1:$1,0))</f>
        <v>0</v>
      </c>
      <c r="W270" s="43">
        <f t="array" ref="W270">INDEX(Dados!$1:$350,MATCH($B270,Dados!$N:$N,0),MATCH(W$1,Dados!$1:$1,0))</f>
        <v>2</v>
      </c>
      <c r="X270" s="43">
        <f t="array" ref="X270">INDEX(Dados!$1:$350,MATCH($B270,Dados!$N:$N,0),MATCH(X$1,Dados!$1:$1,0))</f>
        <v>1</v>
      </c>
      <c r="Y270" s="43">
        <f t="array" ref="Y270">INDEX(Dados!$1:$350,MATCH($B270,Dados!$N:$N,0),MATCH(Y$1,Dados!$1:$1,0))</f>
        <v>2</v>
      </c>
      <c r="Z270" s="43">
        <f t="array" ref="Z270">INDEX(Dados!$1:$350,MATCH($B270,Dados!$N:$N,0),MATCH(Z$1,Dados!$1:$1,0))</f>
        <v>0</v>
      </c>
      <c r="AA270" s="43">
        <f t="array" ref="AA270">INDEX(Dados!$1:$350,MATCH($B270,Dados!$N:$N,0),MATCH(AA$1,Dados!$1:$1,0))</f>
        <v>2</v>
      </c>
      <c r="AB270" s="45">
        <v>0.0</v>
      </c>
      <c r="AC270" s="45">
        <v>2.0</v>
      </c>
      <c r="AD270" s="43">
        <f t="array" ref="AD270">INDEX(Dados!$1:$350,MATCH($B270,Dados!$N:$N,0),MATCH(AD$1,Dados!$1:$1,0))</f>
        <v>89</v>
      </c>
      <c r="AE270" s="43">
        <f t="array" ref="AE270">INDEX(Dados!$1:$350,MATCH($B270,Dados!$N:$N,0),MATCH(AE$1,Dados!$1:$1,0))</f>
        <v>2</v>
      </c>
      <c r="AF270" s="43">
        <f t="array" ref="AF270">INDEX(Dados!$1:$350,MATCH($B270,Dados!$N:$N,0),MATCH(AF$1,Dados!$1:$1,0))</f>
        <v>183</v>
      </c>
      <c r="AG270" s="43">
        <f t="array" ref="AG270">INDEX(Dados!$1:$350,MATCH($B270,Dados!$N:$N,0),MATCH(AG$1,Dados!$1:$1,0))</f>
        <v>2</v>
      </c>
      <c r="AH270" s="43">
        <f t="array" ref="AH270">INDEX(Dados!$1:$350,MATCH($B270,Dados!$N:$N,0),MATCH(AH$1,Dados!$1:$1,0))</f>
        <v>0</v>
      </c>
      <c r="AI270" s="43">
        <f t="array" ref="AI270">INDEX(Dados!$1:$350,MATCH($B270,Dados!$N:$N,0),MATCH(AI$1,Dados!$1:$1,0))</f>
        <v>0</v>
      </c>
      <c r="AJ270" s="43">
        <f t="array" ref="AJ270">INDEX(Dados!$1:$350,MATCH($B270,Dados!$N:$N,0),MATCH(AJ$1,Dados!$1:$1,0))</f>
        <v>0</v>
      </c>
      <c r="AK270" s="43">
        <f t="array" ref="AK270">INDEX(Dados!$1:$350,MATCH($B270,Dados!$N:$N,0),MATCH(AK$1,Dados!$1:$1,0))</f>
        <v>2</v>
      </c>
      <c r="AL270" s="3">
        <v>0.0</v>
      </c>
      <c r="AM270" s="3">
        <v>2.0</v>
      </c>
      <c r="AN270" s="43">
        <f t="array" ref="AN270">INDEX(Dados!$1:$350,MATCH($B270,Dados!$N:$N,0),MATCH(AN$1,Dados!$1:$1,0))</f>
        <v>200</v>
      </c>
      <c r="AO270" s="43">
        <f t="array" ref="AO270">INDEX(Dados!$1:$350,MATCH($B270,Dados!$N:$N,0),MATCH(AO$1,Dados!$1:$1,0))</f>
        <v>0</v>
      </c>
      <c r="AP270" s="43">
        <f t="array" ref="AP270">INDEX(Dados!$1:$350,MATCH($B270,Dados!$N:$N,0),MATCH(AP$1,Dados!$1:$1,0))</f>
        <v>0</v>
      </c>
      <c r="AQ270" s="43">
        <f t="array" ref="AQ270">INDEX(Dados!$1:$350,MATCH($B270,Dados!$N:$N,0),MATCH(AQ$1,Dados!$1:$1,0))</f>
        <v>0</v>
      </c>
      <c r="AR270" s="43">
        <f t="array" ref="AR270">INDEX(Dados!$1:$350,MATCH($B270,Dados!$N:$N,0),MATCH(AR$1,Dados!$1:$1,0))</f>
        <v>200</v>
      </c>
      <c r="AS270" s="3">
        <v>2.0</v>
      </c>
      <c r="AT270" s="43">
        <f t="array" ref="AT270">INDEX(Dados!$1:$350,MATCH($B270,Dados!$N:$N,0),MATCH(AT$1,Dados!$1:$1,0))</f>
        <v>0</v>
      </c>
      <c r="AU270" s="43">
        <f t="array" ref="AU270">INDEX(Dados!$1:$350,MATCH($B270,Dados!$N:$N,0),MATCH(AU$1,Dados!$1:$1,0))</f>
        <v>2</v>
      </c>
      <c r="AV270" s="43">
        <f t="array" ref="AV270">INDEX(Dados!$1:$350,MATCH($B270,Dados!$N:$N,0),MATCH(AV$1,Dados!$1:$1,0))</f>
        <v>0</v>
      </c>
      <c r="AW270" s="43">
        <f t="array" ref="AW270">INDEX(Dados!$1:$350,MATCH($B270,Dados!$N:$N,0),MATCH(AW$1,Dados!$1:$1,0))</f>
        <v>2</v>
      </c>
      <c r="AX270" s="43">
        <f t="array" ref="AX270">INDEX(Dados!$1:$350,MATCH($B270,Dados!$N:$N,0),MATCH(AX$1,Dados!$1:$1,0))</f>
        <v>0</v>
      </c>
      <c r="AY270" s="43">
        <f t="array" ref="AY270">INDEX(Dados!$1:$350,MATCH($B270,Dados!$N:$N,0),MATCH(AY$1,Dados!$1:$1,0))</f>
        <v>2</v>
      </c>
      <c r="AZ270" s="43">
        <f t="array" ref="AZ270">INDEX(Dados!$1:$350,MATCH($B270,Dados!$N:$N,0),MATCH(AZ$1,Dados!$1:$1,0))</f>
        <v>400</v>
      </c>
      <c r="BA270" s="43">
        <f t="array" ref="BA270">INDEX(Dados!$1:$350,MATCH($B270,Dados!$N:$N,0),MATCH(BA$1,Dados!$1:$1,0))</f>
        <v>0</v>
      </c>
      <c r="BB270" s="43">
        <f t="array" ref="BB270">INDEX(Dados!$1:$350,MATCH($B270,Dados!$N:$N,0),MATCH(BB$1,Dados!$1:$1,0))</f>
        <v>5</v>
      </c>
      <c r="BC270" s="43">
        <f t="array" ref="BC270">INDEX(Dados!$1:$350,MATCH($B270,Dados!$N:$N,0),MATCH(BC$1,Dados!$1:$1,0))</f>
        <v>4</v>
      </c>
      <c r="BD270" s="43">
        <f t="array" ref="BD270">INDEX(Dados!$1:$350,MATCH($B270,Dados!$N:$N,0),MATCH(BD$1,Dados!$1:$1,0))</f>
        <v>3</v>
      </c>
      <c r="BE270" s="43">
        <f t="array" ref="BE270">INDEX(Dados!$1:$350,MATCH($B270,Dados!$N:$N,0),MATCH(BE$1,Dados!$1:$1,0))</f>
        <v>0</v>
      </c>
      <c r="BF270" s="43">
        <f t="array" ref="BF270">INDEX(Dados!$1:$350,MATCH($B270,Dados!$N:$N,0),MATCH(BF$1,Dados!$1:$1,0))</f>
        <v>1</v>
      </c>
      <c r="BG270" s="43">
        <f t="array" ref="BG270">INDEX(Dados!$1:$350,MATCH($B270,Dados!$N:$N,0),MATCH(BG$1,Dados!$1:$1,0))</f>
        <v>0</v>
      </c>
      <c r="BH270" s="43">
        <f t="array" ref="BH270">INDEX(Dados!$1:$350,MATCH($B270,Dados!$N:$N,0),MATCH(BH$1,Dados!$1:$1,0))</f>
        <v>1</v>
      </c>
      <c r="BI270" s="43">
        <f t="array" ref="BI270">INDEX(Dados!$1:$350,MATCH($B270,Dados!$N:$N,0),MATCH(BI$1,Dados!$1:$1,0))</f>
        <v>1</v>
      </c>
    </row>
    <row r="271">
      <c r="A271" s="3">
        <v>4.5270670879E10</v>
      </c>
      <c r="B271" s="3" t="s">
        <v>711</v>
      </c>
      <c r="C271" s="3" t="s">
        <v>710</v>
      </c>
      <c r="D271" s="43">
        <f t="array" ref="D271">INDEX(Dados!$1:$350,MATCH($B271,Dados!$N:$N,0),MATCH(D$1,Dados!$1:$1,0))</f>
        <v>20</v>
      </c>
      <c r="E271" s="44" t="s">
        <v>2562</v>
      </c>
      <c r="F271" s="43" t="s">
        <v>92</v>
      </c>
      <c r="G271" s="43">
        <f t="array" ref="G271">INDEX(Dados!$1:$350,MATCH($B271,Dados!$N:$N,0),MATCH(G$1,Dados!$1:$1,0))</f>
        <v>2022</v>
      </c>
      <c r="H271" s="43">
        <f t="array" ref="H271">INDEX(Dados!$1:$350,MATCH($B271,Dados!$N:$N,0),MATCH(H$1,Dados!$1:$1,0))</f>
        <v>4</v>
      </c>
      <c r="I271" s="43">
        <f t="array" ref="I271">INDEX(Dados!$1:$350,MATCH($B271,Dados!$N:$N,0),MATCH(I$1,Dados!$1:$1,0))</f>
        <v>8</v>
      </c>
      <c r="J271" s="43">
        <f t="array" ref="J271">INDEX(Dados!$1:$350,MATCH($B271,Dados!$N:$N,0),MATCH(J$1,Dados!$1:$1,0))</f>
        <v>0</v>
      </c>
      <c r="K271" s="43">
        <f t="array" ref="K271">INDEX(Dados!$1:$350,MATCH($B271,Dados!$N:$N,0),MATCH(K$1,Dados!$1:$1,0))</f>
        <v>2</v>
      </c>
      <c r="L271" s="43">
        <f t="array" ref="L271">INDEX(Dados!$1:$350,MATCH($B271,Dados!$N:$N,0),MATCH(L$1,Dados!$1:$1,0))</f>
        <v>0</v>
      </c>
      <c r="M271" s="43">
        <f t="array" ref="M271">INDEX(Dados!$1:$350,MATCH($B271,Dados!$N:$N,0),MATCH(M$1,Dados!$1:$1,0))</f>
        <v>2</v>
      </c>
      <c r="N271" s="43">
        <f t="array" ref="N271">INDEX(Dados!$1:$350,MATCH($B271,Dados!$N:$N,0),MATCH(N$1,Dados!$1:$1,0))</f>
        <v>3372</v>
      </c>
      <c r="O271" s="43">
        <f t="array" ref="O271">INDEX(Dados!$1:$350,MATCH($B271,Dados!$N:$N,0),MATCH(O$1,Dados!$1:$1,0))</f>
        <v>2</v>
      </c>
      <c r="P271" s="43">
        <f t="array" ref="P271">INDEX(Dados!$1:$350,MATCH($B271,Dados!$N:$N,0),MATCH(P$1,Dados!$1:$1,0))</f>
        <v>0</v>
      </c>
      <c r="Q271" s="43">
        <f t="array" ref="Q271">INDEX(Dados!$1:$350,MATCH($B271,Dados!$N:$N,0),MATCH(Q$1,Dados!$1:$1,0))</f>
        <v>2</v>
      </c>
      <c r="R271" s="43">
        <f t="array" ref="R271">INDEX(Dados!$1:$350,MATCH($B271,Dados!$N:$N,0),MATCH(R$1,Dados!$1:$1,0))</f>
        <v>0</v>
      </c>
      <c r="S271" s="43">
        <f t="array" ref="S271">INDEX(Dados!$1:$350,MATCH($B271,Dados!$N:$N,0),MATCH(S$1,Dados!$1:$1,0))</f>
        <v>2</v>
      </c>
      <c r="T271" s="43">
        <f t="array" ref="T271">INDEX(Dados!$1:$350,MATCH($B271,Dados!$N:$N,0),MATCH(T$1,Dados!$1:$1,0))</f>
        <v>0</v>
      </c>
      <c r="U271" s="43">
        <f t="array" ref="U271">INDEX(Dados!$1:$350,MATCH($B271,Dados!$N:$N,0),MATCH(U$1,Dados!$1:$1,0))</f>
        <v>2</v>
      </c>
      <c r="V271" s="43">
        <f t="array" ref="V271">INDEX(Dados!$1:$350,MATCH($B271,Dados!$N:$N,0),MATCH(V$1,Dados!$1:$1,0))</f>
        <v>0</v>
      </c>
      <c r="W271" s="43">
        <f t="array" ref="W271">INDEX(Dados!$1:$350,MATCH($B271,Dados!$N:$N,0),MATCH(W$1,Dados!$1:$1,0))</f>
        <v>2</v>
      </c>
      <c r="X271" s="43">
        <f t="array" ref="X271">INDEX(Dados!$1:$350,MATCH($B271,Dados!$N:$N,0),MATCH(X$1,Dados!$1:$1,0))</f>
        <v>1</v>
      </c>
      <c r="Y271" s="43">
        <f t="array" ref="Y271">INDEX(Dados!$1:$350,MATCH($B271,Dados!$N:$N,0),MATCH(Y$1,Dados!$1:$1,0))</f>
        <v>2</v>
      </c>
      <c r="Z271" s="43">
        <f t="array" ref="Z271">INDEX(Dados!$1:$350,MATCH($B271,Dados!$N:$N,0),MATCH(Z$1,Dados!$1:$1,0))</f>
        <v>1200</v>
      </c>
      <c r="AA271" s="43">
        <f t="array" ref="AA271">INDEX(Dados!$1:$350,MATCH($B271,Dados!$N:$N,0),MATCH(AA$1,Dados!$1:$1,0))</f>
        <v>2</v>
      </c>
      <c r="AB271" s="45">
        <v>0.0</v>
      </c>
      <c r="AC271" s="45">
        <v>2.0</v>
      </c>
      <c r="AD271" s="43">
        <f t="array" ref="AD271">INDEX(Dados!$1:$350,MATCH($B271,Dados!$N:$N,0),MATCH(AD$1,Dados!$1:$1,0))</f>
        <v>100</v>
      </c>
      <c r="AE271" s="43">
        <f t="array" ref="AE271">INDEX(Dados!$1:$350,MATCH($B271,Dados!$N:$N,0),MATCH(AE$1,Dados!$1:$1,0))</f>
        <v>2</v>
      </c>
      <c r="AF271" s="43">
        <f t="array" ref="AF271">INDEX(Dados!$1:$350,MATCH($B271,Dados!$N:$N,0),MATCH(AF$1,Dados!$1:$1,0))</f>
        <v>163</v>
      </c>
      <c r="AG271" s="43">
        <f t="array" ref="AG271">INDEX(Dados!$1:$350,MATCH($B271,Dados!$N:$N,0),MATCH(AG$1,Dados!$1:$1,0))</f>
        <v>2</v>
      </c>
      <c r="AH271" s="43">
        <f t="array" ref="AH271">INDEX(Dados!$1:$350,MATCH($B271,Dados!$N:$N,0),MATCH(AH$1,Dados!$1:$1,0))</f>
        <v>0</v>
      </c>
      <c r="AI271" s="43">
        <f t="array" ref="AI271">INDEX(Dados!$1:$350,MATCH($B271,Dados!$N:$N,0),MATCH(AI$1,Dados!$1:$1,0))</f>
        <v>2</v>
      </c>
      <c r="AJ271" s="43">
        <f t="array" ref="AJ271">INDEX(Dados!$1:$350,MATCH($B271,Dados!$N:$N,0),MATCH(AJ$1,Dados!$1:$1,0))</f>
        <v>100</v>
      </c>
      <c r="AK271" s="43">
        <f t="array" ref="AK271">INDEX(Dados!$1:$350,MATCH($B271,Dados!$N:$N,0),MATCH(AK$1,Dados!$1:$1,0))</f>
        <v>2</v>
      </c>
      <c r="AL271" s="3">
        <v>0.0</v>
      </c>
      <c r="AM271" s="3">
        <v>2.0</v>
      </c>
      <c r="AN271" s="43">
        <f t="array" ref="AN271">INDEX(Dados!$1:$350,MATCH($B271,Dados!$N:$N,0),MATCH(AN$1,Dados!$1:$1,0))</f>
        <v>0</v>
      </c>
      <c r="AO271" s="43">
        <f t="array" ref="AO271">INDEX(Dados!$1:$350,MATCH($B271,Dados!$N:$N,0),MATCH(AO$1,Dados!$1:$1,0))</f>
        <v>2</v>
      </c>
      <c r="AP271" s="43">
        <f t="array" ref="AP271">INDEX(Dados!$1:$350,MATCH($B271,Dados!$N:$N,0),MATCH(AP$1,Dados!$1:$1,0))</f>
        <v>112</v>
      </c>
      <c r="AQ271" s="43">
        <f t="array" ref="AQ271">INDEX(Dados!$1:$350,MATCH($B271,Dados!$N:$N,0),MATCH(AQ$1,Dados!$1:$1,0))</f>
        <v>2</v>
      </c>
      <c r="AR271" s="43">
        <f t="array" ref="AR271">INDEX(Dados!$1:$350,MATCH($B271,Dados!$N:$N,0),MATCH(AR$1,Dados!$1:$1,0))</f>
        <v>0</v>
      </c>
      <c r="AS271" s="3">
        <v>2.0</v>
      </c>
      <c r="AT271" s="43">
        <f t="array" ref="AT271">INDEX(Dados!$1:$350,MATCH($B271,Dados!$N:$N,0),MATCH(AT$1,Dados!$1:$1,0))</f>
        <v>0</v>
      </c>
      <c r="AU271" s="43">
        <f t="array" ref="AU271">INDEX(Dados!$1:$350,MATCH($B271,Dados!$N:$N,0),MATCH(AU$1,Dados!$1:$1,0))</f>
        <v>2</v>
      </c>
      <c r="AV271" s="43">
        <f t="array" ref="AV271">INDEX(Dados!$1:$350,MATCH($B271,Dados!$N:$N,0),MATCH(AV$1,Dados!$1:$1,0))</f>
        <v>0</v>
      </c>
      <c r="AW271" s="43">
        <f t="array" ref="AW271">INDEX(Dados!$1:$350,MATCH($B271,Dados!$N:$N,0),MATCH(AW$1,Dados!$1:$1,0))</f>
        <v>2</v>
      </c>
      <c r="AX271" s="43">
        <f t="array" ref="AX271">INDEX(Dados!$1:$350,MATCH($B271,Dados!$N:$N,0),MATCH(AX$1,Dados!$1:$1,0))</f>
        <v>0</v>
      </c>
      <c r="AY271" s="43">
        <f t="array" ref="AY271">INDEX(Dados!$1:$350,MATCH($B271,Dados!$N:$N,0),MATCH(AY$1,Dados!$1:$1,0))</f>
        <v>2</v>
      </c>
      <c r="AZ271" s="43">
        <f t="array" ref="AZ271">INDEX(Dados!$1:$350,MATCH($B271,Dados!$N:$N,0),MATCH(AZ$1,Dados!$1:$1,0))</f>
        <v>250</v>
      </c>
      <c r="BA271" s="43">
        <f t="array" ref="BA271">INDEX(Dados!$1:$350,MATCH($B271,Dados!$N:$N,0),MATCH(BA$1,Dados!$1:$1,0))</f>
        <v>2</v>
      </c>
      <c r="BB271" s="43">
        <f t="array" ref="BB271">INDEX(Dados!$1:$350,MATCH($B271,Dados!$N:$N,0),MATCH(BB$1,Dados!$1:$1,0))</f>
        <v>3</v>
      </c>
      <c r="BC271" s="43">
        <f t="array" ref="BC271">INDEX(Dados!$1:$350,MATCH($B271,Dados!$N:$N,0),MATCH(BC$1,Dados!$1:$1,0))</f>
        <v>7</v>
      </c>
      <c r="BD271" s="43">
        <f t="array" ref="BD271">INDEX(Dados!$1:$350,MATCH($B271,Dados!$N:$N,0),MATCH(BD$1,Dados!$1:$1,0))</f>
        <v>2</v>
      </c>
      <c r="BE271" s="43">
        <f t="array" ref="BE271">INDEX(Dados!$1:$350,MATCH($B271,Dados!$N:$N,0),MATCH(BE$1,Dados!$1:$1,0))</f>
        <v>0</v>
      </c>
      <c r="BF271" s="43">
        <f t="array" ref="BF271">INDEX(Dados!$1:$350,MATCH($B271,Dados!$N:$N,0),MATCH(BF$1,Dados!$1:$1,0))</f>
        <v>0</v>
      </c>
      <c r="BG271" s="43">
        <f t="array" ref="BG271">INDEX(Dados!$1:$350,MATCH($B271,Dados!$N:$N,0),MATCH(BG$1,Dados!$1:$1,0))</f>
        <v>0</v>
      </c>
      <c r="BH271" s="43">
        <f t="array" ref="BH271">INDEX(Dados!$1:$350,MATCH($B271,Dados!$N:$N,0),MATCH(BH$1,Dados!$1:$1,0))</f>
        <v>2</v>
      </c>
      <c r="BI271" s="43">
        <f t="array" ref="BI271">INDEX(Dados!$1:$350,MATCH($B271,Dados!$N:$N,0),MATCH(BI$1,Dados!$1:$1,0))</f>
        <v>2</v>
      </c>
    </row>
    <row r="272">
      <c r="A272" s="3">
        <v>2.5379191819E10</v>
      </c>
      <c r="B272" s="3" t="s">
        <v>2211</v>
      </c>
      <c r="C272" s="3" t="s">
        <v>2210</v>
      </c>
      <c r="D272" s="43">
        <f t="array" ref="D272">INDEX(Dados!$1:$350,MATCH($B272,Dados!$N:$N,0),MATCH(D$1,Dados!$1:$1,0))</f>
        <v>49</v>
      </c>
      <c r="E272" s="44" t="s">
        <v>2562</v>
      </c>
      <c r="F272" s="43" t="s">
        <v>92</v>
      </c>
      <c r="G272" s="43">
        <f t="array" ref="G272">INDEX(Dados!$1:$350,MATCH($B272,Dados!$N:$N,0),MATCH(G$1,Dados!$1:$1,0))</f>
        <v>2022</v>
      </c>
      <c r="H272" s="43">
        <f t="array" ref="H272">INDEX(Dados!$1:$350,MATCH($B272,Dados!$N:$N,0),MATCH(H$1,Dados!$1:$1,0))</f>
        <v>3</v>
      </c>
      <c r="I272" s="43">
        <f t="array" ref="I272">INDEX(Dados!$1:$350,MATCH($B272,Dados!$N:$N,0),MATCH(I$1,Dados!$1:$1,0))</f>
        <v>6</v>
      </c>
      <c r="J272" s="43">
        <f t="array" ref="J272">INDEX(Dados!$1:$350,MATCH($B272,Dados!$N:$N,0),MATCH(J$1,Dados!$1:$1,0))</f>
        <v>2243</v>
      </c>
      <c r="K272" s="43">
        <f t="array" ref="K272">INDEX(Dados!$1:$350,MATCH($B272,Dados!$N:$N,0),MATCH(K$1,Dados!$1:$1,0))</f>
        <v>2</v>
      </c>
      <c r="L272" s="43">
        <f t="array" ref="L272">INDEX(Dados!$1:$350,MATCH($B272,Dados!$N:$N,0),MATCH(L$1,Dados!$1:$1,0))</f>
        <v>1930</v>
      </c>
      <c r="M272" s="43">
        <f t="array" ref="M272">INDEX(Dados!$1:$350,MATCH($B272,Dados!$N:$N,0),MATCH(M$1,Dados!$1:$1,0))</f>
        <v>2</v>
      </c>
      <c r="N272" s="43">
        <f t="array" ref="N272">INDEX(Dados!$1:$350,MATCH($B272,Dados!$N:$N,0),MATCH(N$1,Dados!$1:$1,0))</f>
        <v>2241</v>
      </c>
      <c r="O272" s="43">
        <f t="array" ref="O272">INDEX(Dados!$1:$350,MATCH($B272,Dados!$N:$N,0),MATCH(O$1,Dados!$1:$1,0))</f>
        <v>2</v>
      </c>
      <c r="P272" s="43">
        <f t="array" ref="P272">INDEX(Dados!$1:$350,MATCH($B272,Dados!$N:$N,0),MATCH(P$1,Dados!$1:$1,0))</f>
        <v>0</v>
      </c>
      <c r="Q272" s="43">
        <f t="array" ref="Q272">INDEX(Dados!$1:$350,MATCH($B272,Dados!$N:$N,0),MATCH(Q$1,Dados!$1:$1,0))</f>
        <v>2</v>
      </c>
      <c r="R272" s="43">
        <f t="array" ref="R272">INDEX(Dados!$1:$350,MATCH($B272,Dados!$N:$N,0),MATCH(R$1,Dados!$1:$1,0))</f>
        <v>0</v>
      </c>
      <c r="S272" s="43">
        <f t="array" ref="S272">INDEX(Dados!$1:$350,MATCH($B272,Dados!$N:$N,0),MATCH(S$1,Dados!$1:$1,0))</f>
        <v>2</v>
      </c>
      <c r="T272" s="43">
        <f t="array" ref="T272">INDEX(Dados!$1:$350,MATCH($B272,Dados!$N:$N,0),MATCH(T$1,Dados!$1:$1,0))</f>
        <v>0</v>
      </c>
      <c r="U272" s="43">
        <f t="array" ref="U272">INDEX(Dados!$1:$350,MATCH($B272,Dados!$N:$N,0),MATCH(U$1,Dados!$1:$1,0))</f>
        <v>2</v>
      </c>
      <c r="V272" s="43">
        <f t="array" ref="V272">INDEX(Dados!$1:$350,MATCH($B272,Dados!$N:$N,0),MATCH(V$1,Dados!$1:$1,0))</f>
        <v>0</v>
      </c>
      <c r="W272" s="43">
        <f t="array" ref="W272">INDEX(Dados!$1:$350,MATCH($B272,Dados!$N:$N,0),MATCH(W$1,Dados!$1:$1,0))</f>
        <v>2</v>
      </c>
      <c r="X272" s="43">
        <f t="array" ref="X272">INDEX(Dados!$1:$350,MATCH($B272,Dados!$N:$N,0),MATCH(X$1,Dados!$1:$1,0))</f>
        <v>1</v>
      </c>
      <c r="Y272" s="43">
        <f t="array" ref="Y272">INDEX(Dados!$1:$350,MATCH($B272,Dados!$N:$N,0),MATCH(Y$1,Dados!$1:$1,0))</f>
        <v>2</v>
      </c>
      <c r="Z272" s="43">
        <f t="array" ref="Z272">INDEX(Dados!$1:$350,MATCH($B272,Dados!$N:$N,0),MATCH(Z$1,Dados!$1:$1,0))</f>
        <v>0</v>
      </c>
      <c r="AA272" s="43">
        <f t="array" ref="AA272">INDEX(Dados!$1:$350,MATCH($B272,Dados!$N:$N,0),MATCH(AA$1,Dados!$1:$1,0))</f>
        <v>2</v>
      </c>
      <c r="AB272" s="45">
        <v>0.0</v>
      </c>
      <c r="AC272" s="45">
        <v>2.0</v>
      </c>
      <c r="AD272" s="43">
        <f t="array" ref="AD272">INDEX(Dados!$1:$350,MATCH($B272,Dados!$N:$N,0),MATCH(AD$1,Dados!$1:$1,0))</f>
        <v>203</v>
      </c>
      <c r="AE272" s="43">
        <f t="array" ref="AE272">INDEX(Dados!$1:$350,MATCH($B272,Dados!$N:$N,0),MATCH(AE$1,Dados!$1:$1,0))</f>
        <v>2</v>
      </c>
      <c r="AF272" s="43">
        <f t="array" ref="AF272">INDEX(Dados!$1:$350,MATCH($B272,Dados!$N:$N,0),MATCH(AF$1,Dados!$1:$1,0))</f>
        <v>306</v>
      </c>
      <c r="AG272" s="43">
        <f t="array" ref="AG272">INDEX(Dados!$1:$350,MATCH($B272,Dados!$N:$N,0),MATCH(AG$1,Dados!$1:$1,0))</f>
        <v>2</v>
      </c>
      <c r="AH272" s="43">
        <f t="array" ref="AH272">INDEX(Dados!$1:$350,MATCH($B272,Dados!$N:$N,0),MATCH(AH$1,Dados!$1:$1,0))</f>
        <v>1453</v>
      </c>
      <c r="AI272" s="43">
        <f t="array" ref="AI272">INDEX(Dados!$1:$350,MATCH($B272,Dados!$N:$N,0),MATCH(AI$1,Dados!$1:$1,0))</f>
        <v>2</v>
      </c>
      <c r="AJ272" s="43">
        <f t="array" ref="AJ272">INDEX(Dados!$1:$350,MATCH($B272,Dados!$N:$N,0),MATCH(AJ$1,Dados!$1:$1,0))</f>
        <v>286</v>
      </c>
      <c r="AK272" s="43">
        <f t="array" ref="AK272">INDEX(Dados!$1:$350,MATCH($B272,Dados!$N:$N,0),MATCH(AK$1,Dados!$1:$1,0))</f>
        <v>2</v>
      </c>
      <c r="AL272" s="3">
        <v>0.0</v>
      </c>
      <c r="AM272" s="3">
        <v>2.0</v>
      </c>
      <c r="AN272" s="43">
        <f t="array" ref="AN272">INDEX(Dados!$1:$350,MATCH($B272,Dados!$N:$N,0),MATCH(AN$1,Dados!$1:$1,0))</f>
        <v>0</v>
      </c>
      <c r="AO272" s="43">
        <f t="array" ref="AO272">INDEX(Dados!$1:$350,MATCH($B272,Dados!$N:$N,0),MATCH(AO$1,Dados!$1:$1,0))</f>
        <v>2</v>
      </c>
      <c r="AP272" s="43">
        <f t="array" ref="AP272">INDEX(Dados!$1:$350,MATCH($B272,Dados!$N:$N,0),MATCH(AP$1,Dados!$1:$1,0))</f>
        <v>60</v>
      </c>
      <c r="AQ272" s="43">
        <f t="array" ref="AQ272">INDEX(Dados!$1:$350,MATCH($B272,Dados!$N:$N,0),MATCH(AQ$1,Dados!$1:$1,0))</f>
        <v>2</v>
      </c>
      <c r="AR272" s="43">
        <f t="array" ref="AR272">INDEX(Dados!$1:$350,MATCH($B272,Dados!$N:$N,0),MATCH(AR$1,Dados!$1:$1,0))</f>
        <v>700</v>
      </c>
      <c r="AS272" s="3">
        <v>2.0</v>
      </c>
      <c r="AT272" s="43">
        <f t="array" ref="AT272">INDEX(Dados!$1:$350,MATCH($B272,Dados!$N:$N,0),MATCH(AT$1,Dados!$1:$1,0))</f>
        <v>0</v>
      </c>
      <c r="AU272" s="43">
        <f t="array" ref="AU272">INDEX(Dados!$1:$350,MATCH($B272,Dados!$N:$N,0),MATCH(AU$1,Dados!$1:$1,0))</f>
        <v>2</v>
      </c>
      <c r="AV272" s="43">
        <f t="array" ref="AV272">INDEX(Dados!$1:$350,MATCH($B272,Dados!$N:$N,0),MATCH(AV$1,Dados!$1:$1,0))</f>
        <v>130</v>
      </c>
      <c r="AW272" s="43">
        <f t="array" ref="AW272">INDEX(Dados!$1:$350,MATCH($B272,Dados!$N:$N,0),MATCH(AW$1,Dados!$1:$1,0))</f>
        <v>0</v>
      </c>
      <c r="AX272" s="43">
        <f t="array" ref="AX272">INDEX(Dados!$1:$350,MATCH($B272,Dados!$N:$N,0),MATCH(AX$1,Dados!$1:$1,0))</f>
        <v>0</v>
      </c>
      <c r="AY272" s="43">
        <f t="array" ref="AY272">INDEX(Dados!$1:$350,MATCH($B272,Dados!$N:$N,0),MATCH(AY$1,Dados!$1:$1,0))</f>
        <v>2</v>
      </c>
      <c r="AZ272" s="43">
        <f t="array" ref="AZ272">INDEX(Dados!$1:$350,MATCH($B272,Dados!$N:$N,0),MATCH(AZ$1,Dados!$1:$1,0))</f>
        <v>100</v>
      </c>
      <c r="BA272" s="43">
        <f t="array" ref="BA272">INDEX(Dados!$1:$350,MATCH($B272,Dados!$N:$N,0),MATCH(BA$1,Dados!$1:$1,0))</f>
        <v>2</v>
      </c>
      <c r="BB272" s="43">
        <f t="array" ref="BB272">INDEX(Dados!$1:$350,MATCH($B272,Dados!$N:$N,0),MATCH(BB$1,Dados!$1:$1,0))</f>
        <v>2</v>
      </c>
      <c r="BC272" s="43">
        <f t="array" ref="BC272">INDEX(Dados!$1:$350,MATCH($B272,Dados!$N:$N,0),MATCH(BC$1,Dados!$1:$1,0))</f>
        <v>5</v>
      </c>
      <c r="BD272" s="43">
        <f t="array" ref="BD272">INDEX(Dados!$1:$350,MATCH($B272,Dados!$N:$N,0),MATCH(BD$1,Dados!$1:$1,0))</f>
        <v>1</v>
      </c>
      <c r="BE272" s="43">
        <f t="array" ref="BE272">INDEX(Dados!$1:$350,MATCH($B272,Dados!$N:$N,0),MATCH(BE$1,Dados!$1:$1,0))</f>
        <v>0</v>
      </c>
      <c r="BF272" s="43">
        <f t="array" ref="BF272">INDEX(Dados!$1:$350,MATCH($B272,Dados!$N:$N,0),MATCH(BF$1,Dados!$1:$1,0))</f>
        <v>1</v>
      </c>
      <c r="BG272" s="43">
        <f t="array" ref="BG272">INDEX(Dados!$1:$350,MATCH($B272,Dados!$N:$N,0),MATCH(BG$1,Dados!$1:$1,0))</f>
        <v>0</v>
      </c>
      <c r="BH272" s="43">
        <f t="array" ref="BH272">INDEX(Dados!$1:$350,MATCH($B272,Dados!$N:$N,0),MATCH(BH$1,Dados!$1:$1,0))</f>
        <v>2</v>
      </c>
      <c r="BI272" s="43">
        <f t="array" ref="BI272">INDEX(Dados!$1:$350,MATCH($B272,Dados!$N:$N,0),MATCH(BI$1,Dados!$1:$1,0))</f>
        <v>1</v>
      </c>
    </row>
    <row r="273">
      <c r="A273" s="3">
        <v>5.0522999824E10</v>
      </c>
      <c r="B273" s="3" t="s">
        <v>856</v>
      </c>
      <c r="C273" s="3" t="s">
        <v>855</v>
      </c>
      <c r="D273" s="43">
        <f t="array" ref="D273">INDEX(Dados!$1:$350,MATCH($B273,Dados!$N:$N,0),MATCH(D$1,Dados!$1:$1,0))</f>
        <v>18</v>
      </c>
      <c r="E273" s="44" t="s">
        <v>2562</v>
      </c>
      <c r="F273" s="43" t="s">
        <v>92</v>
      </c>
      <c r="G273" s="43">
        <f t="array" ref="G273">INDEX(Dados!$1:$350,MATCH($B273,Dados!$N:$N,0),MATCH(G$1,Dados!$1:$1,0))</f>
        <v>2023</v>
      </c>
      <c r="H273" s="43">
        <f t="array" ref="H273">INDEX(Dados!$1:$350,MATCH($B273,Dados!$N:$N,0),MATCH(H$1,Dados!$1:$1,0))</f>
        <v>4</v>
      </c>
      <c r="I273" s="43">
        <f t="array" ref="I273">INDEX(Dados!$1:$350,MATCH($B273,Dados!$N:$N,0),MATCH(I$1,Dados!$1:$1,0))</f>
        <v>8</v>
      </c>
      <c r="J273" s="43">
        <f t="array" ref="J273">INDEX(Dados!$1:$350,MATCH($B273,Dados!$N:$N,0),MATCH(J$1,Dados!$1:$1,0))</f>
        <v>0</v>
      </c>
      <c r="K273" s="43">
        <f t="array" ref="K273">INDEX(Dados!$1:$350,MATCH($B273,Dados!$N:$N,0),MATCH(K$1,Dados!$1:$1,0))</f>
        <v>2</v>
      </c>
      <c r="L273" s="43">
        <f t="array" ref="L273">INDEX(Dados!$1:$350,MATCH($B273,Dados!$N:$N,0),MATCH(L$1,Dados!$1:$1,0))</f>
        <v>0</v>
      </c>
      <c r="M273" s="43">
        <f t="array" ref="M273">INDEX(Dados!$1:$350,MATCH($B273,Dados!$N:$N,0),MATCH(M$1,Dados!$1:$1,0))</f>
        <v>2</v>
      </c>
      <c r="N273" s="43">
        <f t="array" ref="N273">INDEX(Dados!$1:$350,MATCH($B273,Dados!$N:$N,0),MATCH(N$1,Dados!$1:$1,0))</f>
        <v>4228</v>
      </c>
      <c r="O273" s="43">
        <f t="array" ref="O273">INDEX(Dados!$1:$350,MATCH($B273,Dados!$N:$N,0),MATCH(O$1,Dados!$1:$1,0))</f>
        <v>2</v>
      </c>
      <c r="P273" s="43">
        <f t="array" ref="P273">INDEX(Dados!$1:$350,MATCH($B273,Dados!$N:$N,0),MATCH(P$1,Dados!$1:$1,0))</f>
        <v>0</v>
      </c>
      <c r="Q273" s="43">
        <f t="array" ref="Q273">INDEX(Dados!$1:$350,MATCH($B273,Dados!$N:$N,0),MATCH(Q$1,Dados!$1:$1,0))</f>
        <v>2</v>
      </c>
      <c r="R273" s="43">
        <f t="array" ref="R273">INDEX(Dados!$1:$350,MATCH($B273,Dados!$N:$N,0),MATCH(R$1,Dados!$1:$1,0))</f>
        <v>0</v>
      </c>
      <c r="S273" s="43">
        <f t="array" ref="S273">INDEX(Dados!$1:$350,MATCH($B273,Dados!$N:$N,0),MATCH(S$1,Dados!$1:$1,0))</f>
        <v>2</v>
      </c>
      <c r="T273" s="43">
        <f t="array" ref="T273">INDEX(Dados!$1:$350,MATCH($B273,Dados!$N:$N,0),MATCH(T$1,Dados!$1:$1,0))</f>
        <v>0</v>
      </c>
      <c r="U273" s="43">
        <f t="array" ref="U273">INDEX(Dados!$1:$350,MATCH($B273,Dados!$N:$N,0),MATCH(U$1,Dados!$1:$1,0))</f>
        <v>2</v>
      </c>
      <c r="V273" s="43">
        <f t="array" ref="V273">INDEX(Dados!$1:$350,MATCH($B273,Dados!$N:$N,0),MATCH(V$1,Dados!$1:$1,0))</f>
        <v>750</v>
      </c>
      <c r="W273" s="43">
        <f t="array" ref="W273">INDEX(Dados!$1:$350,MATCH($B273,Dados!$N:$N,0),MATCH(W$1,Dados!$1:$1,0))</f>
        <v>2</v>
      </c>
      <c r="X273" s="43">
        <f t="array" ref="X273">INDEX(Dados!$1:$350,MATCH($B273,Dados!$N:$N,0),MATCH(X$1,Dados!$1:$1,0))</f>
        <v>3</v>
      </c>
      <c r="Y273" s="43">
        <f t="array" ref="Y273">INDEX(Dados!$1:$350,MATCH($B273,Dados!$N:$N,0),MATCH(Y$1,Dados!$1:$1,0))</f>
        <v>2</v>
      </c>
      <c r="Z273" s="43">
        <f t="array" ref="Z273">INDEX(Dados!$1:$350,MATCH($B273,Dados!$N:$N,0),MATCH(Z$1,Dados!$1:$1,0))</f>
        <v>1800</v>
      </c>
      <c r="AA273" s="43">
        <f t="array" ref="AA273">INDEX(Dados!$1:$350,MATCH($B273,Dados!$N:$N,0),MATCH(AA$1,Dados!$1:$1,0))</f>
        <v>2</v>
      </c>
      <c r="AB273" s="45">
        <v>0.0</v>
      </c>
      <c r="AC273" s="45">
        <v>2.0</v>
      </c>
      <c r="AD273" s="43">
        <f t="array" ref="AD273">INDEX(Dados!$1:$350,MATCH($B273,Dados!$N:$N,0),MATCH(AD$1,Dados!$1:$1,0))</f>
        <v>68</v>
      </c>
      <c r="AE273" s="43">
        <f t="array" ref="AE273">INDEX(Dados!$1:$350,MATCH($B273,Dados!$N:$N,0),MATCH(AE$1,Dados!$1:$1,0))</f>
        <v>2</v>
      </c>
      <c r="AF273" s="43">
        <f t="array" ref="AF273">INDEX(Dados!$1:$350,MATCH($B273,Dados!$N:$N,0),MATCH(AF$1,Dados!$1:$1,0))</f>
        <v>230</v>
      </c>
      <c r="AG273" s="43">
        <f t="array" ref="AG273">INDEX(Dados!$1:$350,MATCH($B273,Dados!$N:$N,0),MATCH(AG$1,Dados!$1:$1,0))</f>
        <v>2</v>
      </c>
      <c r="AH273" s="43">
        <f t="array" ref="AH273">INDEX(Dados!$1:$350,MATCH($B273,Dados!$N:$N,0),MATCH(AH$1,Dados!$1:$1,0))</f>
        <v>484</v>
      </c>
      <c r="AI273" s="43">
        <f t="array" ref="AI273">INDEX(Dados!$1:$350,MATCH($B273,Dados!$N:$N,0),MATCH(AI$1,Dados!$1:$1,0))</f>
        <v>2</v>
      </c>
      <c r="AJ273" s="43">
        <f t="array" ref="AJ273">INDEX(Dados!$1:$350,MATCH($B273,Dados!$N:$N,0),MATCH(AJ$1,Dados!$1:$1,0))</f>
        <v>160</v>
      </c>
      <c r="AK273" s="43">
        <f t="array" ref="AK273">INDEX(Dados!$1:$350,MATCH($B273,Dados!$N:$N,0),MATCH(AK$1,Dados!$1:$1,0))</f>
        <v>2</v>
      </c>
      <c r="AL273" s="3">
        <v>0.0</v>
      </c>
      <c r="AM273" s="3">
        <v>2.0</v>
      </c>
      <c r="AN273" s="43">
        <f t="array" ref="AN273">INDEX(Dados!$1:$350,MATCH($B273,Dados!$N:$N,0),MATCH(AN$1,Dados!$1:$1,0))</f>
        <v>235</v>
      </c>
      <c r="AO273" s="43">
        <f t="array" ref="AO273">INDEX(Dados!$1:$350,MATCH($B273,Dados!$N:$N,0),MATCH(AO$1,Dados!$1:$1,0))</f>
        <v>2</v>
      </c>
      <c r="AP273" s="43">
        <f t="array" ref="AP273">INDEX(Dados!$1:$350,MATCH($B273,Dados!$N:$N,0),MATCH(AP$1,Dados!$1:$1,0))</f>
        <v>0</v>
      </c>
      <c r="AQ273" s="43">
        <f t="array" ref="AQ273">INDEX(Dados!$1:$350,MATCH($B273,Dados!$N:$N,0),MATCH(AQ$1,Dados!$1:$1,0))</f>
        <v>2</v>
      </c>
      <c r="AR273" s="43">
        <f t="array" ref="AR273">INDEX(Dados!$1:$350,MATCH($B273,Dados!$N:$N,0),MATCH(AR$1,Dados!$1:$1,0))</f>
        <v>150</v>
      </c>
      <c r="AS273" s="3">
        <v>2.0</v>
      </c>
      <c r="AT273" s="43">
        <f t="array" ref="AT273">INDEX(Dados!$1:$350,MATCH($B273,Dados!$N:$N,0),MATCH(AT$1,Dados!$1:$1,0))</f>
        <v>0</v>
      </c>
      <c r="AU273" s="43">
        <f t="array" ref="AU273">INDEX(Dados!$1:$350,MATCH($B273,Dados!$N:$N,0),MATCH(AU$1,Dados!$1:$1,0))</f>
        <v>2</v>
      </c>
      <c r="AV273" s="43">
        <f t="array" ref="AV273">INDEX(Dados!$1:$350,MATCH($B273,Dados!$N:$N,0),MATCH(AV$1,Dados!$1:$1,0))</f>
        <v>350</v>
      </c>
      <c r="AW273" s="43">
        <f t="array" ref="AW273">INDEX(Dados!$1:$350,MATCH($B273,Dados!$N:$N,0),MATCH(AW$1,Dados!$1:$1,0))</f>
        <v>2</v>
      </c>
      <c r="AX273" s="43">
        <f t="array" ref="AX273">INDEX(Dados!$1:$350,MATCH($B273,Dados!$N:$N,0),MATCH(AX$1,Dados!$1:$1,0))</f>
        <v>0</v>
      </c>
      <c r="AY273" s="43">
        <f t="array" ref="AY273">INDEX(Dados!$1:$350,MATCH($B273,Dados!$N:$N,0),MATCH(AY$1,Dados!$1:$1,0))</f>
        <v>2</v>
      </c>
      <c r="AZ273" s="43">
        <f t="array" ref="AZ273">INDEX(Dados!$1:$350,MATCH($B273,Dados!$N:$N,0),MATCH(AZ$1,Dados!$1:$1,0))</f>
        <v>0</v>
      </c>
      <c r="BA273" s="43">
        <f t="array" ref="BA273">INDEX(Dados!$1:$350,MATCH($B273,Dados!$N:$N,0),MATCH(BA$1,Dados!$1:$1,0))</f>
        <v>2</v>
      </c>
      <c r="BB273" s="43">
        <f t="array" ref="BB273">INDEX(Dados!$1:$350,MATCH($B273,Dados!$N:$N,0),MATCH(BB$1,Dados!$1:$1,0))</f>
        <v>5</v>
      </c>
      <c r="BC273" s="43">
        <f t="array" ref="BC273">INDEX(Dados!$1:$350,MATCH($B273,Dados!$N:$N,0),MATCH(BC$1,Dados!$1:$1,0))</f>
        <v>7</v>
      </c>
      <c r="BD273" s="43">
        <f t="array" ref="BD273">INDEX(Dados!$1:$350,MATCH($B273,Dados!$N:$N,0),MATCH(BD$1,Dados!$1:$1,0))</f>
        <v>2</v>
      </c>
      <c r="BE273" s="43">
        <f t="array" ref="BE273">INDEX(Dados!$1:$350,MATCH($B273,Dados!$N:$N,0),MATCH(BE$1,Dados!$1:$1,0))</f>
        <v>0</v>
      </c>
      <c r="BF273" s="43">
        <f t="array" ref="BF273">INDEX(Dados!$1:$350,MATCH($B273,Dados!$N:$N,0),MATCH(BF$1,Dados!$1:$1,0))</f>
        <v>1</v>
      </c>
      <c r="BG273" s="43">
        <f t="array" ref="BG273">INDEX(Dados!$1:$350,MATCH($B273,Dados!$N:$N,0),MATCH(BG$1,Dados!$1:$1,0))</f>
        <v>0</v>
      </c>
      <c r="BH273" s="43">
        <f t="array" ref="BH273">INDEX(Dados!$1:$350,MATCH($B273,Dados!$N:$N,0),MATCH(BH$1,Dados!$1:$1,0))</f>
        <v>2</v>
      </c>
      <c r="BI273" s="43">
        <f t="array" ref="BI273">INDEX(Dados!$1:$350,MATCH($B273,Dados!$N:$N,0),MATCH(BI$1,Dados!$1:$1,0))</f>
        <v>2</v>
      </c>
    </row>
    <row r="274">
      <c r="A274" s="3">
        <v>5.4209881864E10</v>
      </c>
      <c r="B274" s="3" t="s">
        <v>1762</v>
      </c>
      <c r="C274" s="3" t="s">
        <v>1761</v>
      </c>
      <c r="D274" s="43">
        <f t="array" ref="D274">INDEX(Dados!$1:$350,MATCH($B274,Dados!$N:$N,0),MATCH(D$1,Dados!$1:$1,0))</f>
        <v>17</v>
      </c>
      <c r="E274" s="44" t="s">
        <v>2562</v>
      </c>
      <c r="F274" s="43" t="s">
        <v>92</v>
      </c>
      <c r="G274" s="43">
        <f t="array" ref="G274">INDEX(Dados!$1:$350,MATCH($B274,Dados!$N:$N,0),MATCH(G$1,Dados!$1:$1,0))</f>
        <v>2023</v>
      </c>
      <c r="H274" s="43">
        <f t="array" ref="H274">INDEX(Dados!$1:$350,MATCH($B274,Dados!$N:$N,0),MATCH(H$1,Dados!$1:$1,0))</f>
        <v>4</v>
      </c>
      <c r="I274" s="43">
        <f t="array" ref="I274">INDEX(Dados!$1:$350,MATCH($B274,Dados!$N:$N,0),MATCH(I$1,Dados!$1:$1,0))</f>
        <v>8</v>
      </c>
      <c r="J274" s="43">
        <f t="array" ref="J274">INDEX(Dados!$1:$350,MATCH($B274,Dados!$N:$N,0),MATCH(J$1,Dados!$1:$1,0))</f>
        <v>0</v>
      </c>
      <c r="K274" s="43">
        <f t="array" ref="K274">INDEX(Dados!$1:$350,MATCH($B274,Dados!$N:$N,0),MATCH(K$1,Dados!$1:$1,0))</f>
        <v>2</v>
      </c>
      <c r="L274" s="43">
        <f t="array" ref="L274">INDEX(Dados!$1:$350,MATCH($B274,Dados!$N:$N,0),MATCH(L$1,Dados!$1:$1,0))</f>
        <v>0</v>
      </c>
      <c r="M274" s="43">
        <f t="array" ref="M274">INDEX(Dados!$1:$350,MATCH($B274,Dados!$N:$N,0),MATCH(M$1,Dados!$1:$1,0))</f>
        <v>2</v>
      </c>
      <c r="N274" s="43">
        <f t="array" ref="N274">INDEX(Dados!$1:$350,MATCH($B274,Dados!$N:$N,0),MATCH(N$1,Dados!$1:$1,0))</f>
        <v>1231</v>
      </c>
      <c r="O274" s="43">
        <f t="array" ref="O274">INDEX(Dados!$1:$350,MATCH($B274,Dados!$N:$N,0),MATCH(O$1,Dados!$1:$1,0))</f>
        <v>2</v>
      </c>
      <c r="P274" s="43">
        <f t="array" ref="P274">INDEX(Dados!$1:$350,MATCH($B274,Dados!$N:$N,0),MATCH(P$1,Dados!$1:$1,0))</f>
        <v>0</v>
      </c>
      <c r="Q274" s="43">
        <f t="array" ref="Q274">INDEX(Dados!$1:$350,MATCH($B274,Dados!$N:$N,0),MATCH(Q$1,Dados!$1:$1,0))</f>
        <v>2</v>
      </c>
      <c r="R274" s="43">
        <f t="array" ref="R274">INDEX(Dados!$1:$350,MATCH($B274,Dados!$N:$N,0),MATCH(R$1,Dados!$1:$1,0))</f>
        <v>0</v>
      </c>
      <c r="S274" s="43">
        <f t="array" ref="S274">INDEX(Dados!$1:$350,MATCH($B274,Dados!$N:$N,0),MATCH(S$1,Dados!$1:$1,0))</f>
        <v>2</v>
      </c>
      <c r="T274" s="43">
        <f t="array" ref="T274">INDEX(Dados!$1:$350,MATCH($B274,Dados!$N:$N,0),MATCH(T$1,Dados!$1:$1,0))</f>
        <v>0</v>
      </c>
      <c r="U274" s="43">
        <f t="array" ref="U274">INDEX(Dados!$1:$350,MATCH($B274,Dados!$N:$N,0),MATCH(U$1,Dados!$1:$1,0))</f>
        <v>2</v>
      </c>
      <c r="V274" s="43">
        <f t="array" ref="V274">INDEX(Dados!$1:$350,MATCH($B274,Dados!$N:$N,0),MATCH(V$1,Dados!$1:$1,0))</f>
        <v>500</v>
      </c>
      <c r="W274" s="43">
        <f t="array" ref="W274">INDEX(Dados!$1:$350,MATCH($B274,Dados!$N:$N,0),MATCH(W$1,Dados!$1:$1,0))</f>
        <v>2</v>
      </c>
      <c r="X274" s="43">
        <f t="array" ref="X274">INDEX(Dados!$1:$350,MATCH($B274,Dados!$N:$N,0),MATCH(X$1,Dados!$1:$1,0))</f>
        <v>1</v>
      </c>
      <c r="Y274" s="43">
        <f t="array" ref="Y274">INDEX(Dados!$1:$350,MATCH($B274,Dados!$N:$N,0),MATCH(Y$1,Dados!$1:$1,0))</f>
        <v>2</v>
      </c>
      <c r="Z274" s="43">
        <f t="array" ref="Z274">INDEX(Dados!$1:$350,MATCH($B274,Dados!$N:$N,0),MATCH(Z$1,Dados!$1:$1,0))</f>
        <v>0</v>
      </c>
      <c r="AA274" s="43">
        <f t="array" ref="AA274">INDEX(Dados!$1:$350,MATCH($B274,Dados!$N:$N,0),MATCH(AA$1,Dados!$1:$1,0))</f>
        <v>2</v>
      </c>
      <c r="AB274" s="45">
        <v>0.0</v>
      </c>
      <c r="AC274" s="45">
        <v>2.0</v>
      </c>
      <c r="AD274" s="43">
        <f t="array" ref="AD274">INDEX(Dados!$1:$350,MATCH($B274,Dados!$N:$N,0),MATCH(AD$1,Dados!$1:$1,0))</f>
        <v>139</v>
      </c>
      <c r="AE274" s="43">
        <f t="array" ref="AE274">INDEX(Dados!$1:$350,MATCH($B274,Dados!$N:$N,0),MATCH(AE$1,Dados!$1:$1,0))</f>
        <v>2</v>
      </c>
      <c r="AF274" s="43">
        <f t="array" ref="AF274">INDEX(Dados!$1:$350,MATCH($B274,Dados!$N:$N,0),MATCH(AF$1,Dados!$1:$1,0))</f>
        <v>204</v>
      </c>
      <c r="AG274" s="43">
        <f t="array" ref="AG274">INDEX(Dados!$1:$350,MATCH($B274,Dados!$N:$N,0),MATCH(AG$1,Dados!$1:$1,0))</f>
        <v>2</v>
      </c>
      <c r="AH274" s="43">
        <f t="array" ref="AH274">INDEX(Dados!$1:$350,MATCH($B274,Dados!$N:$N,0),MATCH(AH$1,Dados!$1:$1,0))</f>
        <v>0</v>
      </c>
      <c r="AI274" s="43">
        <f t="array" ref="AI274">INDEX(Dados!$1:$350,MATCH($B274,Dados!$N:$N,0),MATCH(AI$1,Dados!$1:$1,0))</f>
        <v>2</v>
      </c>
      <c r="AJ274" s="43">
        <f t="array" ref="AJ274">INDEX(Dados!$1:$350,MATCH($B274,Dados!$N:$N,0),MATCH(AJ$1,Dados!$1:$1,0))</f>
        <v>1860</v>
      </c>
      <c r="AK274" s="43">
        <f t="array" ref="AK274">INDEX(Dados!$1:$350,MATCH($B274,Dados!$N:$N,0),MATCH(AK$1,Dados!$1:$1,0))</f>
        <v>2</v>
      </c>
      <c r="AL274" s="3">
        <v>0.0</v>
      </c>
      <c r="AM274" s="3">
        <v>2.0</v>
      </c>
      <c r="AN274" s="43">
        <f t="array" ref="AN274">INDEX(Dados!$1:$350,MATCH($B274,Dados!$N:$N,0),MATCH(AN$1,Dados!$1:$1,0))</f>
        <v>70</v>
      </c>
      <c r="AO274" s="43">
        <f t="array" ref="AO274">INDEX(Dados!$1:$350,MATCH($B274,Dados!$N:$N,0),MATCH(AO$1,Dados!$1:$1,0))</f>
        <v>0</v>
      </c>
      <c r="AP274" s="43">
        <f t="array" ref="AP274">INDEX(Dados!$1:$350,MATCH($B274,Dados!$N:$N,0),MATCH(AP$1,Dados!$1:$1,0))</f>
        <v>125</v>
      </c>
      <c r="AQ274" s="43">
        <f t="array" ref="AQ274">INDEX(Dados!$1:$350,MATCH($B274,Dados!$N:$N,0),MATCH(AQ$1,Dados!$1:$1,0))</f>
        <v>2</v>
      </c>
      <c r="AR274" s="43">
        <f t="array" ref="AR274">INDEX(Dados!$1:$350,MATCH($B274,Dados!$N:$N,0),MATCH(AR$1,Dados!$1:$1,0))</f>
        <v>0</v>
      </c>
      <c r="AS274" s="3">
        <v>2.0</v>
      </c>
      <c r="AT274" s="43">
        <f t="array" ref="AT274">INDEX(Dados!$1:$350,MATCH($B274,Dados!$N:$N,0),MATCH(AT$1,Dados!$1:$1,0))</f>
        <v>0</v>
      </c>
      <c r="AU274" s="43">
        <f t="array" ref="AU274">INDEX(Dados!$1:$350,MATCH($B274,Dados!$N:$N,0),MATCH(AU$1,Dados!$1:$1,0))</f>
        <v>2</v>
      </c>
      <c r="AV274" s="43">
        <f t="array" ref="AV274">INDEX(Dados!$1:$350,MATCH($B274,Dados!$N:$N,0),MATCH(AV$1,Dados!$1:$1,0))</f>
        <v>0</v>
      </c>
      <c r="AW274" s="43">
        <f t="array" ref="AW274">INDEX(Dados!$1:$350,MATCH($B274,Dados!$N:$N,0),MATCH(AW$1,Dados!$1:$1,0))</f>
        <v>2</v>
      </c>
      <c r="AX274" s="43">
        <f t="array" ref="AX274">INDEX(Dados!$1:$350,MATCH($B274,Dados!$N:$N,0),MATCH(AX$1,Dados!$1:$1,0))</f>
        <v>1520</v>
      </c>
      <c r="AY274" s="43">
        <f t="array" ref="AY274">INDEX(Dados!$1:$350,MATCH($B274,Dados!$N:$N,0),MATCH(AY$1,Dados!$1:$1,0))</f>
        <v>2</v>
      </c>
      <c r="AZ274" s="43">
        <f t="array" ref="AZ274">INDEX(Dados!$1:$350,MATCH($B274,Dados!$N:$N,0),MATCH(AZ$1,Dados!$1:$1,0))</f>
        <v>400</v>
      </c>
      <c r="BA274" s="43">
        <f t="array" ref="BA274">INDEX(Dados!$1:$350,MATCH($B274,Dados!$N:$N,0),MATCH(BA$1,Dados!$1:$1,0))</f>
        <v>2</v>
      </c>
      <c r="BB274" s="43">
        <f t="array" ref="BB274">INDEX(Dados!$1:$350,MATCH($B274,Dados!$N:$N,0),MATCH(BB$1,Dados!$1:$1,0))</f>
        <v>5</v>
      </c>
      <c r="BC274" s="43">
        <f t="array" ref="BC274">INDEX(Dados!$1:$350,MATCH($B274,Dados!$N:$N,0),MATCH(BC$1,Dados!$1:$1,0))</f>
        <v>5</v>
      </c>
      <c r="BD274" s="43">
        <f t="array" ref="BD274">INDEX(Dados!$1:$350,MATCH($B274,Dados!$N:$N,0),MATCH(BD$1,Dados!$1:$1,0))</f>
        <v>1</v>
      </c>
      <c r="BE274" s="43">
        <f t="array" ref="BE274">INDEX(Dados!$1:$350,MATCH($B274,Dados!$N:$N,0),MATCH(BE$1,Dados!$1:$1,0))</f>
        <v>0</v>
      </c>
      <c r="BF274" s="43">
        <f t="array" ref="BF274">INDEX(Dados!$1:$350,MATCH($B274,Dados!$N:$N,0),MATCH(BF$1,Dados!$1:$1,0))</f>
        <v>0</v>
      </c>
      <c r="BG274" s="43">
        <f t="array" ref="BG274">INDEX(Dados!$1:$350,MATCH($B274,Dados!$N:$N,0),MATCH(BG$1,Dados!$1:$1,0))</f>
        <v>0</v>
      </c>
      <c r="BH274" s="43">
        <f t="array" ref="BH274">INDEX(Dados!$1:$350,MATCH($B274,Dados!$N:$N,0),MATCH(BH$1,Dados!$1:$1,0))</f>
        <v>2</v>
      </c>
      <c r="BI274" s="43">
        <f t="array" ref="BI274">INDEX(Dados!$1:$350,MATCH($B274,Dados!$N:$N,0),MATCH(BI$1,Dados!$1:$1,0))</f>
        <v>1</v>
      </c>
    </row>
    <row r="275">
      <c r="A275" s="3">
        <v>4.7978989844E10</v>
      </c>
      <c r="B275" s="3" t="s">
        <v>936</v>
      </c>
      <c r="C275" s="3" t="s">
        <v>935</v>
      </c>
      <c r="D275" s="43">
        <f t="array" ref="D275">INDEX(Dados!$1:$350,MATCH($B275,Dados!$N:$N,0),MATCH(D$1,Dados!$1:$1,0))</f>
        <v>18</v>
      </c>
      <c r="E275" s="44" t="s">
        <v>2562</v>
      </c>
      <c r="F275" s="43" t="s">
        <v>92</v>
      </c>
      <c r="G275" s="43">
        <f t="array" ref="G275">INDEX(Dados!$1:$350,MATCH($B275,Dados!$N:$N,0),MATCH(G$1,Dados!$1:$1,0))</f>
        <v>2023</v>
      </c>
      <c r="H275" s="43">
        <f t="array" ref="H275">INDEX(Dados!$1:$350,MATCH($B275,Dados!$N:$N,0),MATCH(H$1,Dados!$1:$1,0))</f>
        <v>3</v>
      </c>
      <c r="I275" s="43">
        <f t="array" ref="I275">INDEX(Dados!$1:$350,MATCH($B275,Dados!$N:$N,0),MATCH(I$1,Dados!$1:$1,0))</f>
        <v>6</v>
      </c>
      <c r="J275" s="43">
        <f t="array" ref="J275">INDEX(Dados!$1:$350,MATCH($B275,Dados!$N:$N,0),MATCH(J$1,Dados!$1:$1,0))</f>
        <v>0</v>
      </c>
      <c r="K275" s="43">
        <f t="array" ref="K275">INDEX(Dados!$1:$350,MATCH($B275,Dados!$N:$N,0),MATCH(K$1,Dados!$1:$1,0))</f>
        <v>2</v>
      </c>
      <c r="L275" s="43">
        <f t="array" ref="L275">INDEX(Dados!$1:$350,MATCH($B275,Dados!$N:$N,0),MATCH(L$1,Dados!$1:$1,0))</f>
        <v>0</v>
      </c>
      <c r="M275" s="43">
        <f t="array" ref="M275">INDEX(Dados!$1:$350,MATCH($B275,Dados!$N:$N,0),MATCH(M$1,Dados!$1:$1,0))</f>
        <v>2</v>
      </c>
      <c r="N275" s="43">
        <f t="array" ref="N275">INDEX(Dados!$1:$350,MATCH($B275,Dados!$N:$N,0),MATCH(N$1,Dados!$1:$1,0))</f>
        <v>3310</v>
      </c>
      <c r="O275" s="43">
        <f t="array" ref="O275">INDEX(Dados!$1:$350,MATCH($B275,Dados!$N:$N,0),MATCH(O$1,Dados!$1:$1,0))</f>
        <v>2</v>
      </c>
      <c r="P275" s="43">
        <f t="array" ref="P275">INDEX(Dados!$1:$350,MATCH($B275,Dados!$N:$N,0),MATCH(P$1,Dados!$1:$1,0))</f>
        <v>0</v>
      </c>
      <c r="Q275" s="43">
        <f t="array" ref="Q275">INDEX(Dados!$1:$350,MATCH($B275,Dados!$N:$N,0),MATCH(Q$1,Dados!$1:$1,0))</f>
        <v>2</v>
      </c>
      <c r="R275" s="43">
        <f t="array" ref="R275">INDEX(Dados!$1:$350,MATCH($B275,Dados!$N:$N,0),MATCH(R$1,Dados!$1:$1,0))</f>
        <v>0</v>
      </c>
      <c r="S275" s="43">
        <f t="array" ref="S275">INDEX(Dados!$1:$350,MATCH($B275,Dados!$N:$N,0),MATCH(S$1,Dados!$1:$1,0))</f>
        <v>2</v>
      </c>
      <c r="T275" s="43">
        <f t="array" ref="T275">INDEX(Dados!$1:$350,MATCH($B275,Dados!$N:$N,0),MATCH(T$1,Dados!$1:$1,0))</f>
        <v>0</v>
      </c>
      <c r="U275" s="43">
        <f t="array" ref="U275">INDEX(Dados!$1:$350,MATCH($B275,Dados!$N:$N,0),MATCH(U$1,Dados!$1:$1,0))</f>
        <v>2</v>
      </c>
      <c r="V275" s="43">
        <f t="array" ref="V275">INDEX(Dados!$1:$350,MATCH($B275,Dados!$N:$N,0),MATCH(V$1,Dados!$1:$1,0))</f>
        <v>0</v>
      </c>
      <c r="W275" s="43">
        <f t="array" ref="W275">INDEX(Dados!$1:$350,MATCH($B275,Dados!$N:$N,0),MATCH(W$1,Dados!$1:$1,0))</f>
        <v>2</v>
      </c>
      <c r="X275" s="43">
        <f t="array" ref="X275">INDEX(Dados!$1:$350,MATCH($B275,Dados!$N:$N,0),MATCH(X$1,Dados!$1:$1,0))</f>
        <v>1</v>
      </c>
      <c r="Y275" s="43">
        <f t="array" ref="Y275">INDEX(Dados!$1:$350,MATCH($B275,Dados!$N:$N,0),MATCH(Y$1,Dados!$1:$1,0))</f>
        <v>1</v>
      </c>
      <c r="Z275" s="43">
        <f t="array" ref="Z275">INDEX(Dados!$1:$350,MATCH($B275,Dados!$N:$N,0),MATCH(Z$1,Dados!$1:$1,0))</f>
        <v>0</v>
      </c>
      <c r="AA275" s="43">
        <f t="array" ref="AA275">INDEX(Dados!$1:$350,MATCH($B275,Dados!$N:$N,0),MATCH(AA$1,Dados!$1:$1,0))</f>
        <v>2</v>
      </c>
      <c r="AB275" s="45">
        <v>0.0</v>
      </c>
      <c r="AC275" s="45">
        <v>2.0</v>
      </c>
      <c r="AD275" s="43">
        <f t="array" ref="AD275">INDEX(Dados!$1:$350,MATCH($B275,Dados!$N:$N,0),MATCH(AD$1,Dados!$1:$1,0))</f>
        <v>300</v>
      </c>
      <c r="AE275" s="43">
        <f t="array" ref="AE275">INDEX(Dados!$1:$350,MATCH($B275,Dados!$N:$N,0),MATCH(AE$1,Dados!$1:$1,0))</f>
        <v>0</v>
      </c>
      <c r="AF275" s="43">
        <f t="array" ref="AF275">INDEX(Dados!$1:$350,MATCH($B275,Dados!$N:$N,0),MATCH(AF$1,Dados!$1:$1,0))</f>
        <v>0</v>
      </c>
      <c r="AG275" s="43">
        <f t="array" ref="AG275">INDEX(Dados!$1:$350,MATCH($B275,Dados!$N:$N,0),MATCH(AG$1,Dados!$1:$1,0))</f>
        <v>2</v>
      </c>
      <c r="AH275" s="43">
        <f t="array" ref="AH275">INDEX(Dados!$1:$350,MATCH($B275,Dados!$N:$N,0),MATCH(AH$1,Dados!$1:$1,0))</f>
        <v>0</v>
      </c>
      <c r="AI275" s="43">
        <f t="array" ref="AI275">INDEX(Dados!$1:$350,MATCH($B275,Dados!$N:$N,0),MATCH(AI$1,Dados!$1:$1,0))</f>
        <v>2</v>
      </c>
      <c r="AJ275" s="43">
        <f t="array" ref="AJ275">INDEX(Dados!$1:$350,MATCH($B275,Dados!$N:$N,0),MATCH(AJ$1,Dados!$1:$1,0))</f>
        <v>0</v>
      </c>
      <c r="AK275" s="43">
        <f t="array" ref="AK275">INDEX(Dados!$1:$350,MATCH($B275,Dados!$N:$N,0),MATCH(AK$1,Dados!$1:$1,0))</f>
        <v>2</v>
      </c>
      <c r="AL275" s="3">
        <v>0.0</v>
      </c>
      <c r="AM275" s="3">
        <v>2.0</v>
      </c>
      <c r="AN275" s="43">
        <f t="array" ref="AN275">INDEX(Dados!$1:$350,MATCH($B275,Dados!$N:$N,0),MATCH(AN$1,Dados!$1:$1,0))</f>
        <v>120</v>
      </c>
      <c r="AO275" s="43">
        <f t="array" ref="AO275">INDEX(Dados!$1:$350,MATCH($B275,Dados!$N:$N,0),MATCH(AO$1,Dados!$1:$1,0))</f>
        <v>0</v>
      </c>
      <c r="AP275" s="43">
        <f t="array" ref="AP275">INDEX(Dados!$1:$350,MATCH($B275,Dados!$N:$N,0),MATCH(AP$1,Dados!$1:$1,0))</f>
        <v>75</v>
      </c>
      <c r="AQ275" s="43">
        <f t="array" ref="AQ275">INDEX(Dados!$1:$350,MATCH($B275,Dados!$N:$N,0),MATCH(AQ$1,Dados!$1:$1,0))</f>
        <v>2</v>
      </c>
      <c r="AR275" s="43">
        <f t="array" ref="AR275">INDEX(Dados!$1:$350,MATCH($B275,Dados!$N:$N,0),MATCH(AR$1,Dados!$1:$1,0))</f>
        <v>0</v>
      </c>
      <c r="AS275" s="3">
        <v>2.0</v>
      </c>
      <c r="AT275" s="43">
        <f t="array" ref="AT275">INDEX(Dados!$1:$350,MATCH($B275,Dados!$N:$N,0),MATCH(AT$1,Dados!$1:$1,0))</f>
        <v>179</v>
      </c>
      <c r="AU275" s="43">
        <f t="array" ref="AU275">INDEX(Dados!$1:$350,MATCH($B275,Dados!$N:$N,0),MATCH(AU$1,Dados!$1:$1,0))</f>
        <v>2</v>
      </c>
      <c r="AV275" s="43">
        <f t="array" ref="AV275">INDEX(Dados!$1:$350,MATCH($B275,Dados!$N:$N,0),MATCH(AV$1,Dados!$1:$1,0))</f>
        <v>0</v>
      </c>
      <c r="AW275" s="43">
        <f t="array" ref="AW275">INDEX(Dados!$1:$350,MATCH($B275,Dados!$N:$N,0),MATCH(AW$1,Dados!$1:$1,0))</f>
        <v>2</v>
      </c>
      <c r="AX275" s="43">
        <f t="array" ref="AX275">INDEX(Dados!$1:$350,MATCH($B275,Dados!$N:$N,0),MATCH(AX$1,Dados!$1:$1,0))</f>
        <v>0</v>
      </c>
      <c r="AY275" s="43">
        <f t="array" ref="AY275">INDEX(Dados!$1:$350,MATCH($B275,Dados!$N:$N,0),MATCH(AY$1,Dados!$1:$1,0))</f>
        <v>2</v>
      </c>
      <c r="AZ275" s="43">
        <f t="array" ref="AZ275">INDEX(Dados!$1:$350,MATCH($B275,Dados!$N:$N,0),MATCH(AZ$1,Dados!$1:$1,0))</f>
        <v>60</v>
      </c>
      <c r="BA275" s="43">
        <f t="array" ref="BA275">INDEX(Dados!$1:$350,MATCH($B275,Dados!$N:$N,0),MATCH(BA$1,Dados!$1:$1,0))</f>
        <v>2</v>
      </c>
      <c r="BB275" s="43">
        <f t="array" ref="BB275">INDEX(Dados!$1:$350,MATCH($B275,Dados!$N:$N,0),MATCH(BB$1,Dados!$1:$1,0))</f>
        <v>5</v>
      </c>
      <c r="BC275" s="43">
        <f t="array" ref="BC275">INDEX(Dados!$1:$350,MATCH($B275,Dados!$N:$N,0),MATCH(BC$1,Dados!$1:$1,0))</f>
        <v>7</v>
      </c>
      <c r="BD275" s="43">
        <f t="array" ref="BD275">INDEX(Dados!$1:$350,MATCH($B275,Dados!$N:$N,0),MATCH(BD$1,Dados!$1:$1,0))</f>
        <v>1</v>
      </c>
      <c r="BE275" s="43">
        <f t="array" ref="BE275">INDEX(Dados!$1:$350,MATCH($B275,Dados!$N:$N,0),MATCH(BE$1,Dados!$1:$1,0))</f>
        <v>0</v>
      </c>
      <c r="BF275" s="43">
        <f t="array" ref="BF275">INDEX(Dados!$1:$350,MATCH($B275,Dados!$N:$N,0),MATCH(BF$1,Dados!$1:$1,0))</f>
        <v>0</v>
      </c>
      <c r="BG275" s="43">
        <f t="array" ref="BG275">INDEX(Dados!$1:$350,MATCH($B275,Dados!$N:$N,0),MATCH(BG$1,Dados!$1:$1,0))</f>
        <v>0</v>
      </c>
      <c r="BH275" s="43">
        <f t="array" ref="BH275">INDEX(Dados!$1:$350,MATCH($B275,Dados!$N:$N,0),MATCH(BH$1,Dados!$1:$1,0))</f>
        <v>2</v>
      </c>
      <c r="BI275" s="43">
        <f t="array" ref="BI275">INDEX(Dados!$1:$350,MATCH($B275,Dados!$N:$N,0),MATCH(BI$1,Dados!$1:$1,0))</f>
        <v>1</v>
      </c>
    </row>
    <row r="276">
      <c r="A276" s="3">
        <v>5.619283984E10</v>
      </c>
      <c r="B276" s="3" t="s">
        <v>1580</v>
      </c>
      <c r="C276" s="3" t="s">
        <v>1579</v>
      </c>
      <c r="D276" s="43">
        <f t="array" ref="D276">INDEX(Dados!$1:$350,MATCH($B276,Dados!$N:$N,0),MATCH(D$1,Dados!$1:$1,0))</f>
        <v>18</v>
      </c>
      <c r="E276" s="44" t="s">
        <v>2562</v>
      </c>
      <c r="F276" s="43" t="s">
        <v>92</v>
      </c>
      <c r="G276" s="43">
        <f t="array" ref="G276">INDEX(Dados!$1:$350,MATCH($B276,Dados!$N:$N,0),MATCH(G$1,Dados!$1:$1,0))</f>
        <v>2023</v>
      </c>
      <c r="H276" s="43">
        <f t="array" ref="H276">INDEX(Dados!$1:$350,MATCH($B276,Dados!$N:$N,0),MATCH(H$1,Dados!$1:$1,0))</f>
        <v>8</v>
      </c>
      <c r="I276" s="43">
        <f t="array" ref="I276">INDEX(Dados!$1:$350,MATCH($B276,Dados!$N:$N,0),MATCH(I$1,Dados!$1:$1,0))</f>
        <v>16</v>
      </c>
      <c r="J276" s="43">
        <f t="array" ref="J276">INDEX(Dados!$1:$350,MATCH($B276,Dados!$N:$N,0),MATCH(J$1,Dados!$1:$1,0))</f>
        <v>0</v>
      </c>
      <c r="K276" s="43">
        <f t="array" ref="K276">INDEX(Dados!$1:$350,MATCH($B276,Dados!$N:$N,0),MATCH(K$1,Dados!$1:$1,0))</f>
        <v>2</v>
      </c>
      <c r="L276" s="43">
        <f t="array" ref="L276">INDEX(Dados!$1:$350,MATCH($B276,Dados!$N:$N,0),MATCH(L$1,Dados!$1:$1,0))</f>
        <v>0</v>
      </c>
      <c r="M276" s="43">
        <f t="array" ref="M276">INDEX(Dados!$1:$350,MATCH($B276,Dados!$N:$N,0),MATCH(M$1,Dados!$1:$1,0))</f>
        <v>2</v>
      </c>
      <c r="N276" s="43">
        <f t="array" ref="N276">INDEX(Dados!$1:$350,MATCH($B276,Dados!$N:$N,0),MATCH(N$1,Dados!$1:$1,0))</f>
        <v>785</v>
      </c>
      <c r="O276" s="43">
        <f t="array" ref="O276">INDEX(Dados!$1:$350,MATCH($B276,Dados!$N:$N,0),MATCH(O$1,Dados!$1:$1,0))</f>
        <v>2</v>
      </c>
      <c r="P276" s="43">
        <f t="array" ref="P276">INDEX(Dados!$1:$350,MATCH($B276,Dados!$N:$N,0),MATCH(P$1,Dados!$1:$1,0))</f>
        <v>0</v>
      </c>
      <c r="Q276" s="43">
        <f t="array" ref="Q276">INDEX(Dados!$1:$350,MATCH($B276,Dados!$N:$N,0),MATCH(Q$1,Dados!$1:$1,0))</f>
        <v>2</v>
      </c>
      <c r="R276" s="43">
        <f t="array" ref="R276">INDEX(Dados!$1:$350,MATCH($B276,Dados!$N:$N,0),MATCH(R$1,Dados!$1:$1,0))</f>
        <v>0</v>
      </c>
      <c r="S276" s="43">
        <f t="array" ref="S276">INDEX(Dados!$1:$350,MATCH($B276,Dados!$N:$N,0),MATCH(S$1,Dados!$1:$1,0))</f>
        <v>2</v>
      </c>
      <c r="T276" s="43">
        <f t="array" ref="T276">INDEX(Dados!$1:$350,MATCH($B276,Dados!$N:$N,0),MATCH(T$1,Dados!$1:$1,0))</f>
        <v>0</v>
      </c>
      <c r="U276" s="43">
        <f t="array" ref="U276">INDEX(Dados!$1:$350,MATCH($B276,Dados!$N:$N,0),MATCH(U$1,Dados!$1:$1,0))</f>
        <v>2</v>
      </c>
      <c r="V276" s="43">
        <f t="array" ref="V276">INDEX(Dados!$1:$350,MATCH($B276,Dados!$N:$N,0),MATCH(V$1,Dados!$1:$1,0))</f>
        <v>0</v>
      </c>
      <c r="W276" s="43">
        <f t="array" ref="W276">INDEX(Dados!$1:$350,MATCH($B276,Dados!$N:$N,0),MATCH(W$1,Dados!$1:$1,0))</f>
        <v>2</v>
      </c>
      <c r="X276" s="43">
        <f t="array" ref="X276">INDEX(Dados!$1:$350,MATCH($B276,Dados!$N:$N,0),MATCH(X$1,Dados!$1:$1,0))</f>
        <v>1</v>
      </c>
      <c r="Y276" s="43">
        <f t="array" ref="Y276">INDEX(Dados!$1:$350,MATCH($B276,Dados!$N:$N,0),MATCH(Y$1,Dados!$1:$1,0))</f>
        <v>2</v>
      </c>
      <c r="Z276" s="43">
        <f t="array" ref="Z276">INDEX(Dados!$1:$350,MATCH($B276,Dados!$N:$N,0),MATCH(Z$1,Dados!$1:$1,0))</f>
        <v>207</v>
      </c>
      <c r="AA276" s="43">
        <f t="array" ref="AA276">INDEX(Dados!$1:$350,MATCH($B276,Dados!$N:$N,0),MATCH(AA$1,Dados!$1:$1,0))</f>
        <v>2</v>
      </c>
      <c r="AB276" s="45">
        <v>0.0</v>
      </c>
      <c r="AC276" s="45">
        <v>2.0</v>
      </c>
      <c r="AD276" s="43">
        <f t="array" ref="AD276">INDEX(Dados!$1:$350,MATCH($B276,Dados!$N:$N,0),MATCH(AD$1,Dados!$1:$1,0))</f>
        <v>0</v>
      </c>
      <c r="AE276" s="43">
        <f t="array" ref="AE276">INDEX(Dados!$1:$350,MATCH($B276,Dados!$N:$N,0),MATCH(AE$1,Dados!$1:$1,0))</f>
        <v>2</v>
      </c>
      <c r="AF276" s="43">
        <f t="array" ref="AF276">INDEX(Dados!$1:$350,MATCH($B276,Dados!$N:$N,0),MATCH(AF$1,Dados!$1:$1,0))</f>
        <v>81</v>
      </c>
      <c r="AG276" s="43">
        <f t="array" ref="AG276">INDEX(Dados!$1:$350,MATCH($B276,Dados!$N:$N,0),MATCH(AG$1,Dados!$1:$1,0))</f>
        <v>2</v>
      </c>
      <c r="AH276" s="43">
        <f t="array" ref="AH276">INDEX(Dados!$1:$350,MATCH($B276,Dados!$N:$N,0),MATCH(AH$1,Dados!$1:$1,0))</f>
        <v>0</v>
      </c>
      <c r="AI276" s="43">
        <f t="array" ref="AI276">INDEX(Dados!$1:$350,MATCH($B276,Dados!$N:$N,0),MATCH(AI$1,Dados!$1:$1,0))</f>
        <v>2</v>
      </c>
      <c r="AJ276" s="43">
        <f t="array" ref="AJ276">INDEX(Dados!$1:$350,MATCH($B276,Dados!$N:$N,0),MATCH(AJ$1,Dados!$1:$1,0))</f>
        <v>0</v>
      </c>
      <c r="AK276" s="43">
        <f t="array" ref="AK276">INDEX(Dados!$1:$350,MATCH($B276,Dados!$N:$N,0),MATCH(AK$1,Dados!$1:$1,0))</f>
        <v>2</v>
      </c>
      <c r="AL276" s="3">
        <v>0.0</v>
      </c>
      <c r="AM276" s="3">
        <v>2.0</v>
      </c>
      <c r="AN276" s="43">
        <f t="array" ref="AN276">INDEX(Dados!$1:$350,MATCH($B276,Dados!$N:$N,0),MATCH(AN$1,Dados!$1:$1,0))</f>
        <v>0</v>
      </c>
      <c r="AO276" s="43">
        <f t="array" ref="AO276">INDEX(Dados!$1:$350,MATCH($B276,Dados!$N:$N,0),MATCH(AO$1,Dados!$1:$1,0))</f>
        <v>2</v>
      </c>
      <c r="AP276" s="43">
        <f t="array" ref="AP276">INDEX(Dados!$1:$350,MATCH($B276,Dados!$N:$N,0),MATCH(AP$1,Dados!$1:$1,0))</f>
        <v>95</v>
      </c>
      <c r="AQ276" s="43">
        <f t="array" ref="AQ276">INDEX(Dados!$1:$350,MATCH($B276,Dados!$N:$N,0),MATCH(AQ$1,Dados!$1:$1,0))</f>
        <v>2</v>
      </c>
      <c r="AR276" s="43">
        <f t="array" ref="AR276">INDEX(Dados!$1:$350,MATCH($B276,Dados!$N:$N,0),MATCH(AR$1,Dados!$1:$1,0))</f>
        <v>400</v>
      </c>
      <c r="AS276" s="3">
        <v>2.0</v>
      </c>
      <c r="AT276" s="43">
        <f t="array" ref="AT276">INDEX(Dados!$1:$350,MATCH($B276,Dados!$N:$N,0),MATCH(AT$1,Dados!$1:$1,0))</f>
        <v>0</v>
      </c>
      <c r="AU276" s="43">
        <f t="array" ref="AU276">INDEX(Dados!$1:$350,MATCH($B276,Dados!$N:$N,0),MATCH(AU$1,Dados!$1:$1,0))</f>
        <v>2</v>
      </c>
      <c r="AV276" s="43">
        <f t="array" ref="AV276">INDEX(Dados!$1:$350,MATCH($B276,Dados!$N:$N,0),MATCH(AV$1,Dados!$1:$1,0))</f>
        <v>0</v>
      </c>
      <c r="AW276" s="43">
        <f t="array" ref="AW276">INDEX(Dados!$1:$350,MATCH($B276,Dados!$N:$N,0),MATCH(AW$1,Dados!$1:$1,0))</f>
        <v>2</v>
      </c>
      <c r="AX276" s="43">
        <f t="array" ref="AX276">INDEX(Dados!$1:$350,MATCH($B276,Dados!$N:$N,0),MATCH(AX$1,Dados!$1:$1,0))</f>
        <v>0</v>
      </c>
      <c r="AY276" s="43">
        <f t="array" ref="AY276">INDEX(Dados!$1:$350,MATCH($B276,Dados!$N:$N,0),MATCH(AY$1,Dados!$1:$1,0))</f>
        <v>2</v>
      </c>
      <c r="AZ276" s="43">
        <f t="array" ref="AZ276">INDEX(Dados!$1:$350,MATCH($B276,Dados!$N:$N,0),MATCH(AZ$1,Dados!$1:$1,0))</f>
        <v>10</v>
      </c>
      <c r="BA276" s="43">
        <f t="array" ref="BA276">INDEX(Dados!$1:$350,MATCH($B276,Dados!$N:$N,0),MATCH(BA$1,Dados!$1:$1,0))</f>
        <v>2</v>
      </c>
      <c r="BB276" s="43">
        <f t="array" ref="BB276">INDEX(Dados!$1:$350,MATCH($B276,Dados!$N:$N,0),MATCH(BB$1,Dados!$1:$1,0))</f>
        <v>5</v>
      </c>
      <c r="BC276" s="43">
        <f t="array" ref="BC276">INDEX(Dados!$1:$350,MATCH($B276,Dados!$N:$N,0),MATCH(BC$1,Dados!$1:$1,0))</f>
        <v>5</v>
      </c>
      <c r="BD276" s="43">
        <f t="array" ref="BD276">INDEX(Dados!$1:$350,MATCH($B276,Dados!$N:$N,0),MATCH(BD$1,Dados!$1:$1,0))</f>
        <v>1</v>
      </c>
      <c r="BE276" s="43">
        <f t="array" ref="BE276">INDEX(Dados!$1:$350,MATCH($B276,Dados!$N:$N,0),MATCH(BE$1,Dados!$1:$1,0))</f>
        <v>1</v>
      </c>
      <c r="BF276" s="43">
        <f t="array" ref="BF276">INDEX(Dados!$1:$350,MATCH($B276,Dados!$N:$N,0),MATCH(BF$1,Dados!$1:$1,0))</f>
        <v>0</v>
      </c>
      <c r="BG276" s="43">
        <f t="array" ref="BG276">INDEX(Dados!$1:$350,MATCH($B276,Dados!$N:$N,0),MATCH(BG$1,Dados!$1:$1,0))</f>
        <v>0</v>
      </c>
      <c r="BH276" s="43">
        <f t="array" ref="BH276">INDEX(Dados!$1:$350,MATCH($B276,Dados!$N:$N,0),MATCH(BH$1,Dados!$1:$1,0))</f>
        <v>1</v>
      </c>
      <c r="BI276" s="43">
        <f t="array" ref="BI276">INDEX(Dados!$1:$350,MATCH($B276,Dados!$N:$N,0),MATCH(BI$1,Dados!$1:$1,0))</f>
        <v>1</v>
      </c>
    </row>
    <row r="277">
      <c r="A277" s="3">
        <v>5.0648005844E10</v>
      </c>
      <c r="B277" s="3" t="s">
        <v>1325</v>
      </c>
      <c r="C277" s="3" t="s">
        <v>1324</v>
      </c>
      <c r="D277" s="43">
        <f t="array" ref="D277">INDEX(Dados!$1:$350,MATCH($B277,Dados!$N:$N,0),MATCH(D$1,Dados!$1:$1,0))</f>
        <v>17</v>
      </c>
      <c r="E277" s="44" t="s">
        <v>2562</v>
      </c>
      <c r="F277" s="43" t="s">
        <v>92</v>
      </c>
      <c r="G277" s="43">
        <f t="array" ref="G277">INDEX(Dados!$1:$350,MATCH($B277,Dados!$N:$N,0),MATCH(G$1,Dados!$1:$1,0))</f>
        <v>2020</v>
      </c>
      <c r="H277" s="43">
        <f t="array" ref="H277">INDEX(Dados!$1:$350,MATCH($B277,Dados!$N:$N,0),MATCH(H$1,Dados!$1:$1,0))</f>
        <v>3</v>
      </c>
      <c r="I277" s="43">
        <f t="array" ref="I277">INDEX(Dados!$1:$350,MATCH($B277,Dados!$N:$N,0),MATCH(I$1,Dados!$1:$1,0))</f>
        <v>6</v>
      </c>
      <c r="J277" s="43">
        <f t="array" ref="J277">INDEX(Dados!$1:$350,MATCH($B277,Dados!$N:$N,0),MATCH(J$1,Dados!$1:$1,0))</f>
        <v>0</v>
      </c>
      <c r="K277" s="43">
        <f t="array" ref="K277">INDEX(Dados!$1:$350,MATCH($B277,Dados!$N:$N,0),MATCH(K$1,Dados!$1:$1,0))</f>
        <v>2</v>
      </c>
      <c r="L277" s="43">
        <f t="array" ref="L277">INDEX(Dados!$1:$350,MATCH($B277,Dados!$N:$N,0),MATCH(L$1,Dados!$1:$1,0))</f>
        <v>0</v>
      </c>
      <c r="M277" s="43">
        <f t="array" ref="M277">INDEX(Dados!$1:$350,MATCH($B277,Dados!$N:$N,0),MATCH(M$1,Dados!$1:$1,0))</f>
        <v>2</v>
      </c>
      <c r="N277" s="43">
        <f t="array" ref="N277">INDEX(Dados!$1:$350,MATCH($B277,Dados!$N:$N,0),MATCH(N$1,Dados!$1:$1,0))</f>
        <v>0</v>
      </c>
      <c r="O277" s="43">
        <f t="array" ref="O277">INDEX(Dados!$1:$350,MATCH($B277,Dados!$N:$N,0),MATCH(O$1,Dados!$1:$1,0))</f>
        <v>2</v>
      </c>
      <c r="P277" s="43">
        <f t="array" ref="P277">INDEX(Dados!$1:$350,MATCH($B277,Dados!$N:$N,0),MATCH(P$1,Dados!$1:$1,0))</f>
        <v>0</v>
      </c>
      <c r="Q277" s="43">
        <f t="array" ref="Q277">INDEX(Dados!$1:$350,MATCH($B277,Dados!$N:$N,0),MATCH(Q$1,Dados!$1:$1,0))</f>
        <v>2</v>
      </c>
      <c r="R277" s="43">
        <f t="array" ref="R277">INDEX(Dados!$1:$350,MATCH($B277,Dados!$N:$N,0),MATCH(R$1,Dados!$1:$1,0))</f>
        <v>0</v>
      </c>
      <c r="S277" s="43">
        <f t="array" ref="S277">INDEX(Dados!$1:$350,MATCH($B277,Dados!$N:$N,0),MATCH(S$1,Dados!$1:$1,0))</f>
        <v>2</v>
      </c>
      <c r="T277" s="43">
        <f t="array" ref="T277">INDEX(Dados!$1:$350,MATCH($B277,Dados!$N:$N,0),MATCH(T$1,Dados!$1:$1,0))</f>
        <v>2000</v>
      </c>
      <c r="U277" s="43">
        <f t="array" ref="U277">INDEX(Dados!$1:$350,MATCH($B277,Dados!$N:$N,0),MATCH(U$1,Dados!$1:$1,0))</f>
        <v>0</v>
      </c>
      <c r="V277" s="43">
        <f t="array" ref="V277">INDEX(Dados!$1:$350,MATCH($B277,Dados!$N:$N,0),MATCH(V$1,Dados!$1:$1,0))</f>
        <v>2000</v>
      </c>
      <c r="W277" s="43">
        <f t="array" ref="W277">INDEX(Dados!$1:$350,MATCH($B277,Dados!$N:$N,0),MATCH(W$1,Dados!$1:$1,0))</f>
        <v>0</v>
      </c>
      <c r="X277" s="43">
        <f t="array" ref="X277">INDEX(Dados!$1:$350,MATCH($B277,Dados!$N:$N,0),MATCH(X$1,Dados!$1:$1,0))</f>
        <v>1</v>
      </c>
      <c r="Y277" s="43">
        <f t="array" ref="Y277">INDEX(Dados!$1:$350,MATCH($B277,Dados!$N:$N,0),MATCH(Y$1,Dados!$1:$1,0))</f>
        <v>2</v>
      </c>
      <c r="Z277" s="43">
        <f t="array" ref="Z277">INDEX(Dados!$1:$350,MATCH($B277,Dados!$N:$N,0),MATCH(Z$1,Dados!$1:$1,0))</f>
        <v>2700</v>
      </c>
      <c r="AA277" s="43">
        <f t="array" ref="AA277">INDEX(Dados!$1:$350,MATCH($B277,Dados!$N:$N,0),MATCH(AA$1,Dados!$1:$1,0))</f>
        <v>2</v>
      </c>
      <c r="AB277" s="45">
        <v>0.0</v>
      </c>
      <c r="AC277" s="45">
        <v>2.0</v>
      </c>
      <c r="AD277" s="43">
        <f t="array" ref="AD277">INDEX(Dados!$1:$350,MATCH($B277,Dados!$N:$N,0),MATCH(AD$1,Dados!$1:$1,0))</f>
        <v>0</v>
      </c>
      <c r="AE277" s="43">
        <f t="array" ref="AE277">INDEX(Dados!$1:$350,MATCH($B277,Dados!$N:$N,0),MATCH(AE$1,Dados!$1:$1,0))</f>
        <v>2</v>
      </c>
      <c r="AF277" s="43">
        <f t="array" ref="AF277">INDEX(Dados!$1:$350,MATCH($B277,Dados!$N:$N,0),MATCH(AF$1,Dados!$1:$1,0))</f>
        <v>134</v>
      </c>
      <c r="AG277" s="43">
        <f t="array" ref="AG277">INDEX(Dados!$1:$350,MATCH($B277,Dados!$N:$N,0),MATCH(AG$1,Dados!$1:$1,0))</f>
        <v>2</v>
      </c>
      <c r="AH277" s="43">
        <f t="array" ref="AH277">INDEX(Dados!$1:$350,MATCH($B277,Dados!$N:$N,0),MATCH(AH$1,Dados!$1:$1,0))</f>
        <v>0</v>
      </c>
      <c r="AI277" s="43">
        <f t="array" ref="AI277">INDEX(Dados!$1:$350,MATCH($B277,Dados!$N:$N,0),MATCH(AI$1,Dados!$1:$1,0))</f>
        <v>2</v>
      </c>
      <c r="AJ277" s="43">
        <f t="array" ref="AJ277">INDEX(Dados!$1:$350,MATCH($B277,Dados!$N:$N,0),MATCH(AJ$1,Dados!$1:$1,0))</f>
        <v>0</v>
      </c>
      <c r="AK277" s="43">
        <f t="array" ref="AK277">INDEX(Dados!$1:$350,MATCH($B277,Dados!$N:$N,0),MATCH(AK$1,Dados!$1:$1,0))</f>
        <v>2</v>
      </c>
      <c r="AL277" s="3">
        <v>0.0</v>
      </c>
      <c r="AM277" s="3">
        <v>2.0</v>
      </c>
      <c r="AN277" s="43">
        <f t="array" ref="AN277">INDEX(Dados!$1:$350,MATCH($B277,Dados!$N:$N,0),MATCH(AN$1,Dados!$1:$1,0))</f>
        <v>50</v>
      </c>
      <c r="AO277" s="43">
        <f t="array" ref="AO277">INDEX(Dados!$1:$350,MATCH($B277,Dados!$N:$N,0),MATCH(AO$1,Dados!$1:$1,0))</f>
        <v>0</v>
      </c>
      <c r="AP277" s="43">
        <f t="array" ref="AP277">INDEX(Dados!$1:$350,MATCH($B277,Dados!$N:$N,0),MATCH(AP$1,Dados!$1:$1,0))</f>
        <v>67</v>
      </c>
      <c r="AQ277" s="43">
        <f t="array" ref="AQ277">INDEX(Dados!$1:$350,MATCH($B277,Dados!$N:$N,0),MATCH(AQ$1,Dados!$1:$1,0))</f>
        <v>2</v>
      </c>
      <c r="AR277" s="43">
        <f t="array" ref="AR277">INDEX(Dados!$1:$350,MATCH($B277,Dados!$N:$N,0),MATCH(AR$1,Dados!$1:$1,0))</f>
        <v>100</v>
      </c>
      <c r="AS277" s="3">
        <v>2.0</v>
      </c>
      <c r="AT277" s="43">
        <f t="array" ref="AT277">INDEX(Dados!$1:$350,MATCH($B277,Dados!$N:$N,0),MATCH(AT$1,Dados!$1:$1,0))</f>
        <v>0</v>
      </c>
      <c r="AU277" s="43">
        <f t="array" ref="AU277">INDEX(Dados!$1:$350,MATCH($B277,Dados!$N:$N,0),MATCH(AU$1,Dados!$1:$1,0))</f>
        <v>2</v>
      </c>
      <c r="AV277" s="43">
        <f t="array" ref="AV277">INDEX(Dados!$1:$350,MATCH($B277,Dados!$N:$N,0),MATCH(AV$1,Dados!$1:$1,0))</f>
        <v>0</v>
      </c>
      <c r="AW277" s="43">
        <f t="array" ref="AW277">INDEX(Dados!$1:$350,MATCH($B277,Dados!$N:$N,0),MATCH(AW$1,Dados!$1:$1,0))</f>
        <v>2</v>
      </c>
      <c r="AX277" s="43">
        <f t="array" ref="AX277">INDEX(Dados!$1:$350,MATCH($B277,Dados!$N:$N,0),MATCH(AX$1,Dados!$1:$1,0))</f>
        <v>0</v>
      </c>
      <c r="AY277" s="43">
        <f t="array" ref="AY277">INDEX(Dados!$1:$350,MATCH($B277,Dados!$N:$N,0),MATCH(AY$1,Dados!$1:$1,0))</f>
        <v>2</v>
      </c>
      <c r="AZ277" s="43">
        <f t="array" ref="AZ277">INDEX(Dados!$1:$350,MATCH($B277,Dados!$N:$N,0),MATCH(AZ$1,Dados!$1:$1,0))</f>
        <v>70</v>
      </c>
      <c r="BA277" s="43">
        <f t="array" ref="BA277">INDEX(Dados!$1:$350,MATCH($B277,Dados!$N:$N,0),MATCH(BA$1,Dados!$1:$1,0))</f>
        <v>2</v>
      </c>
      <c r="BB277" s="43">
        <f t="array" ref="BB277">INDEX(Dados!$1:$350,MATCH($B277,Dados!$N:$N,0),MATCH(BB$1,Dados!$1:$1,0))</f>
        <v>6</v>
      </c>
      <c r="BC277" s="43">
        <f t="array" ref="BC277">INDEX(Dados!$1:$350,MATCH($B277,Dados!$N:$N,0),MATCH(BC$1,Dados!$1:$1,0))</f>
        <v>7</v>
      </c>
      <c r="BD277" s="43">
        <f t="array" ref="BD277">INDEX(Dados!$1:$350,MATCH($B277,Dados!$N:$N,0),MATCH(BD$1,Dados!$1:$1,0))</f>
        <v>2</v>
      </c>
      <c r="BE277" s="43">
        <f t="array" ref="BE277">INDEX(Dados!$1:$350,MATCH($B277,Dados!$N:$N,0),MATCH(BE$1,Dados!$1:$1,0))</f>
        <v>0</v>
      </c>
      <c r="BF277" s="43">
        <f t="array" ref="BF277">INDEX(Dados!$1:$350,MATCH($B277,Dados!$N:$N,0),MATCH(BF$1,Dados!$1:$1,0))</f>
        <v>0</v>
      </c>
      <c r="BG277" s="43">
        <f t="array" ref="BG277">INDEX(Dados!$1:$350,MATCH($B277,Dados!$N:$N,0),MATCH(BG$1,Dados!$1:$1,0))</f>
        <v>0</v>
      </c>
      <c r="BH277" s="43">
        <f t="array" ref="BH277">INDEX(Dados!$1:$350,MATCH($B277,Dados!$N:$N,0),MATCH(BH$1,Dados!$1:$1,0))</f>
        <v>2</v>
      </c>
      <c r="BI277" s="43">
        <f t="array" ref="BI277">INDEX(Dados!$1:$350,MATCH($B277,Dados!$N:$N,0),MATCH(BI$1,Dados!$1:$1,0))</f>
        <v>2</v>
      </c>
    </row>
    <row r="278">
      <c r="A278" s="3">
        <v>4.75791788E10</v>
      </c>
      <c r="B278" s="3" t="s">
        <v>98</v>
      </c>
      <c r="C278" s="3" t="s">
        <v>129</v>
      </c>
      <c r="D278" s="43">
        <f t="array" ref="D278">INDEX(Dados!$1:$350,MATCH($B278,Dados!$N:$N,0),MATCH(D$1,Dados!$1:$1,0))</f>
        <v>18</v>
      </c>
      <c r="E278" s="44" t="s">
        <v>2562</v>
      </c>
      <c r="F278" s="43" t="s">
        <v>92</v>
      </c>
      <c r="G278" s="43">
        <f t="array" ref="G278">INDEX(Dados!$1:$350,MATCH($B278,Dados!$N:$N,0),MATCH(G$1,Dados!$1:$1,0))</f>
        <v>2023</v>
      </c>
      <c r="H278" s="43">
        <f t="array" ref="H278">INDEX(Dados!$1:$350,MATCH($B278,Dados!$N:$N,0),MATCH(H$1,Dados!$1:$1,0))</f>
        <v>6</v>
      </c>
      <c r="I278" s="43">
        <f t="array" ref="I278">INDEX(Dados!$1:$350,MATCH($B278,Dados!$N:$N,0),MATCH(I$1,Dados!$1:$1,0))</f>
        <v>12</v>
      </c>
      <c r="J278" s="43">
        <f t="array" ref="J278">INDEX(Dados!$1:$350,MATCH($B278,Dados!$N:$N,0),MATCH(J$1,Dados!$1:$1,0))</f>
        <v>0</v>
      </c>
      <c r="K278" s="43">
        <f t="array" ref="K278">INDEX(Dados!$1:$350,MATCH($B278,Dados!$N:$N,0),MATCH(K$1,Dados!$1:$1,0))</f>
        <v>2</v>
      </c>
      <c r="L278" s="43">
        <f t="array" ref="L278">INDEX(Dados!$1:$350,MATCH($B278,Dados!$N:$N,0),MATCH(L$1,Dados!$1:$1,0))</f>
        <v>2000</v>
      </c>
      <c r="M278" s="43">
        <f t="array" ref="M278">INDEX(Dados!$1:$350,MATCH($B278,Dados!$N:$N,0),MATCH(M$1,Dados!$1:$1,0))</f>
        <v>0</v>
      </c>
      <c r="N278" s="43">
        <f t="array" ref="N278">INDEX(Dados!$1:$350,MATCH($B278,Dados!$N:$N,0),MATCH(N$1,Dados!$1:$1,0))</f>
        <v>1550</v>
      </c>
      <c r="O278" s="43">
        <f t="array" ref="O278">INDEX(Dados!$1:$350,MATCH($B278,Dados!$N:$N,0),MATCH(O$1,Dados!$1:$1,0))</f>
        <v>0</v>
      </c>
      <c r="P278" s="43">
        <f t="array" ref="P278">INDEX(Dados!$1:$350,MATCH($B278,Dados!$N:$N,0),MATCH(P$1,Dados!$1:$1,0))</f>
        <v>0</v>
      </c>
      <c r="Q278" s="43">
        <f t="array" ref="Q278">INDEX(Dados!$1:$350,MATCH($B278,Dados!$N:$N,0),MATCH(Q$1,Dados!$1:$1,0))</f>
        <v>2</v>
      </c>
      <c r="R278" s="43">
        <f t="array" ref="R278">INDEX(Dados!$1:$350,MATCH($B278,Dados!$N:$N,0),MATCH(R$1,Dados!$1:$1,0))</f>
        <v>0</v>
      </c>
      <c r="S278" s="43">
        <f t="array" ref="S278">INDEX(Dados!$1:$350,MATCH($B278,Dados!$N:$N,0),MATCH(S$1,Dados!$1:$1,0))</f>
        <v>2</v>
      </c>
      <c r="T278" s="43">
        <f t="array" ref="T278">INDEX(Dados!$1:$350,MATCH($B278,Dados!$N:$N,0),MATCH(T$1,Dados!$1:$1,0))</f>
        <v>0</v>
      </c>
      <c r="U278" s="43">
        <f t="array" ref="U278">INDEX(Dados!$1:$350,MATCH($B278,Dados!$N:$N,0),MATCH(U$1,Dados!$1:$1,0))</f>
        <v>2</v>
      </c>
      <c r="V278" s="43">
        <f t="array" ref="V278">INDEX(Dados!$1:$350,MATCH($B278,Dados!$N:$N,0),MATCH(V$1,Dados!$1:$1,0))</f>
        <v>0</v>
      </c>
      <c r="W278" s="43">
        <f t="array" ref="W278">INDEX(Dados!$1:$350,MATCH($B278,Dados!$N:$N,0),MATCH(W$1,Dados!$1:$1,0))</f>
        <v>2</v>
      </c>
      <c r="X278" s="43">
        <f t="array" ref="X278">INDEX(Dados!$1:$350,MATCH($B278,Dados!$N:$N,0),MATCH(X$1,Dados!$1:$1,0))</f>
        <v>1</v>
      </c>
      <c r="Y278" s="43">
        <f t="array" ref="Y278">INDEX(Dados!$1:$350,MATCH($B278,Dados!$N:$N,0),MATCH(Y$1,Dados!$1:$1,0))</f>
        <v>1</v>
      </c>
      <c r="Z278" s="43">
        <f t="array" ref="Z278">INDEX(Dados!$1:$350,MATCH($B278,Dados!$N:$N,0),MATCH(Z$1,Dados!$1:$1,0))</f>
        <v>0</v>
      </c>
      <c r="AA278" s="43">
        <f t="array" ref="AA278">INDEX(Dados!$1:$350,MATCH($B278,Dados!$N:$N,0),MATCH(AA$1,Dados!$1:$1,0))</f>
        <v>2</v>
      </c>
      <c r="AB278" s="45">
        <v>0.0</v>
      </c>
      <c r="AC278" s="45">
        <v>2.0</v>
      </c>
      <c r="AD278" s="43">
        <f t="array" ref="AD278">INDEX(Dados!$1:$350,MATCH($B278,Dados!$N:$N,0),MATCH(AD$1,Dados!$1:$1,0))</f>
        <v>100</v>
      </c>
      <c r="AE278" s="43">
        <f t="array" ref="AE278">INDEX(Dados!$1:$350,MATCH($B278,Dados!$N:$N,0),MATCH(AE$1,Dados!$1:$1,0))</f>
        <v>0</v>
      </c>
      <c r="AF278" s="43">
        <f t="array" ref="AF278">INDEX(Dados!$1:$350,MATCH($B278,Dados!$N:$N,0),MATCH(AF$1,Dados!$1:$1,0))</f>
        <v>200</v>
      </c>
      <c r="AG278" s="43">
        <f t="array" ref="AG278">INDEX(Dados!$1:$350,MATCH($B278,Dados!$N:$N,0),MATCH(AG$1,Dados!$1:$1,0))</f>
        <v>0</v>
      </c>
      <c r="AH278" s="43">
        <f t="array" ref="AH278">INDEX(Dados!$1:$350,MATCH($B278,Dados!$N:$N,0),MATCH(AH$1,Dados!$1:$1,0))</f>
        <v>600</v>
      </c>
      <c r="AI278" s="43">
        <f t="array" ref="AI278">INDEX(Dados!$1:$350,MATCH($B278,Dados!$N:$N,0),MATCH(AI$1,Dados!$1:$1,0))</f>
        <v>0</v>
      </c>
      <c r="AJ278" s="43">
        <f t="array" ref="AJ278">INDEX(Dados!$1:$350,MATCH($B278,Dados!$N:$N,0),MATCH(AJ$1,Dados!$1:$1,0))</f>
        <v>0</v>
      </c>
      <c r="AK278" s="43">
        <f t="array" ref="AK278">INDEX(Dados!$1:$350,MATCH($B278,Dados!$N:$N,0),MATCH(AK$1,Dados!$1:$1,0))</f>
        <v>2</v>
      </c>
      <c r="AL278" s="3">
        <v>0.0</v>
      </c>
      <c r="AM278" s="3">
        <v>2.0</v>
      </c>
      <c r="AN278" s="43">
        <f t="array" ref="AN278">INDEX(Dados!$1:$350,MATCH($B278,Dados!$N:$N,0),MATCH(AN$1,Dados!$1:$1,0))</f>
        <v>0</v>
      </c>
      <c r="AO278" s="43">
        <f t="array" ref="AO278">INDEX(Dados!$1:$350,MATCH($B278,Dados!$N:$N,0),MATCH(AO$1,Dados!$1:$1,0))</f>
        <v>2</v>
      </c>
      <c r="AP278" s="43">
        <f t="array" ref="AP278">INDEX(Dados!$1:$350,MATCH($B278,Dados!$N:$N,0),MATCH(AP$1,Dados!$1:$1,0))</f>
        <v>90</v>
      </c>
      <c r="AQ278" s="43">
        <f t="array" ref="AQ278">INDEX(Dados!$1:$350,MATCH($B278,Dados!$N:$N,0),MATCH(AQ$1,Dados!$1:$1,0))</f>
        <v>0</v>
      </c>
      <c r="AR278" s="43">
        <f t="array" ref="AR278">INDEX(Dados!$1:$350,MATCH($B278,Dados!$N:$N,0),MATCH(AR$1,Dados!$1:$1,0))</f>
        <v>100</v>
      </c>
      <c r="AS278" s="3">
        <v>2.0</v>
      </c>
      <c r="AT278" s="43">
        <f t="array" ref="AT278">INDEX(Dados!$1:$350,MATCH($B278,Dados!$N:$N,0),MATCH(AT$1,Dados!$1:$1,0))</f>
        <v>0</v>
      </c>
      <c r="AU278" s="43">
        <f t="array" ref="AU278">INDEX(Dados!$1:$350,MATCH($B278,Dados!$N:$N,0),MATCH(AU$1,Dados!$1:$1,0))</f>
        <v>2</v>
      </c>
      <c r="AV278" s="43">
        <f t="array" ref="AV278">INDEX(Dados!$1:$350,MATCH($B278,Dados!$N:$N,0),MATCH(AV$1,Dados!$1:$1,0))</f>
        <v>0</v>
      </c>
      <c r="AW278" s="43">
        <f t="array" ref="AW278">INDEX(Dados!$1:$350,MATCH($B278,Dados!$N:$N,0),MATCH(AW$1,Dados!$1:$1,0))</f>
        <v>2</v>
      </c>
      <c r="AX278" s="43">
        <f t="array" ref="AX278">INDEX(Dados!$1:$350,MATCH($B278,Dados!$N:$N,0),MATCH(AX$1,Dados!$1:$1,0))</f>
        <v>0</v>
      </c>
      <c r="AY278" s="43">
        <f t="array" ref="AY278">INDEX(Dados!$1:$350,MATCH($B278,Dados!$N:$N,0),MATCH(AY$1,Dados!$1:$1,0))</f>
        <v>2</v>
      </c>
      <c r="AZ278" s="43">
        <f t="array" ref="AZ278">INDEX(Dados!$1:$350,MATCH($B278,Dados!$N:$N,0),MATCH(AZ$1,Dados!$1:$1,0))</f>
        <v>180</v>
      </c>
      <c r="BA278" s="43">
        <f t="array" ref="BA278">INDEX(Dados!$1:$350,MATCH($B278,Dados!$N:$N,0),MATCH(BA$1,Dados!$1:$1,0))</f>
        <v>2</v>
      </c>
      <c r="BB278" s="43">
        <f t="array" ref="BB278">INDEX(Dados!$1:$350,MATCH($B278,Dados!$N:$N,0),MATCH(BB$1,Dados!$1:$1,0))</f>
        <v>3</v>
      </c>
      <c r="BC278" s="43">
        <f t="array" ref="BC278">INDEX(Dados!$1:$350,MATCH($B278,Dados!$N:$N,0),MATCH(BC$1,Dados!$1:$1,0))</f>
        <v>3</v>
      </c>
      <c r="BD278" s="43">
        <f t="array" ref="BD278">INDEX(Dados!$1:$350,MATCH($B278,Dados!$N:$N,0),MATCH(BD$1,Dados!$1:$1,0))</f>
        <v>1</v>
      </c>
      <c r="BE278" s="43">
        <f t="array" ref="BE278">INDEX(Dados!$1:$350,MATCH($B278,Dados!$N:$N,0),MATCH(BE$1,Dados!$1:$1,0))</f>
        <v>0</v>
      </c>
      <c r="BF278" s="43">
        <f t="array" ref="BF278">INDEX(Dados!$1:$350,MATCH($B278,Dados!$N:$N,0),MATCH(BF$1,Dados!$1:$1,0))</f>
        <v>1</v>
      </c>
      <c r="BG278" s="43">
        <f t="array" ref="BG278">INDEX(Dados!$1:$350,MATCH($B278,Dados!$N:$N,0),MATCH(BG$1,Dados!$1:$1,0))</f>
        <v>0</v>
      </c>
      <c r="BH278" s="43">
        <f t="array" ref="BH278">INDEX(Dados!$1:$350,MATCH($B278,Dados!$N:$N,0),MATCH(BH$1,Dados!$1:$1,0))</f>
        <v>2</v>
      </c>
      <c r="BI278" s="43">
        <f t="array" ref="BI278">INDEX(Dados!$1:$350,MATCH($B278,Dados!$N:$N,0),MATCH(BI$1,Dados!$1:$1,0))</f>
        <v>2</v>
      </c>
    </row>
    <row r="279">
      <c r="A279" s="3">
        <v>4.7453188806E10</v>
      </c>
      <c r="B279" s="3" t="s">
        <v>2303</v>
      </c>
      <c r="C279" s="3" t="s">
        <v>2302</v>
      </c>
      <c r="D279" s="43">
        <f t="array" ref="D279">INDEX(Dados!$1:$350,MATCH($B279,Dados!$N:$N,0),MATCH(D$1,Dados!$1:$1,0))</f>
        <v>19</v>
      </c>
      <c r="E279" s="44" t="s">
        <v>2562</v>
      </c>
      <c r="F279" s="43" t="s">
        <v>92</v>
      </c>
      <c r="G279" s="43">
        <f t="array" ref="G279">INDEX(Dados!$1:$350,MATCH($B279,Dados!$N:$N,0),MATCH(G$1,Dados!$1:$1,0))</f>
        <v>2023</v>
      </c>
      <c r="H279" s="43">
        <f t="array" ref="H279">INDEX(Dados!$1:$350,MATCH($B279,Dados!$N:$N,0),MATCH(H$1,Dados!$1:$1,0))</f>
        <v>2</v>
      </c>
      <c r="I279" s="43">
        <f t="array" ref="I279">INDEX(Dados!$1:$350,MATCH($B279,Dados!$N:$N,0),MATCH(I$1,Dados!$1:$1,0))</f>
        <v>4</v>
      </c>
      <c r="J279" s="43">
        <f t="array" ref="J279">INDEX(Dados!$1:$350,MATCH($B279,Dados!$N:$N,0),MATCH(J$1,Dados!$1:$1,0))</f>
        <v>1364</v>
      </c>
      <c r="K279" s="43">
        <f t="array" ref="K279">INDEX(Dados!$1:$350,MATCH($B279,Dados!$N:$N,0),MATCH(K$1,Dados!$1:$1,0))</f>
        <v>2</v>
      </c>
      <c r="L279" s="43">
        <f t="array" ref="L279">INDEX(Dados!$1:$350,MATCH($B279,Dados!$N:$N,0),MATCH(L$1,Dados!$1:$1,0))</f>
        <v>1639</v>
      </c>
      <c r="M279" s="43">
        <f t="array" ref="M279">INDEX(Dados!$1:$350,MATCH($B279,Dados!$N:$N,0),MATCH(M$1,Dados!$1:$1,0))</f>
        <v>2</v>
      </c>
      <c r="N279" s="43">
        <f t="array" ref="N279">INDEX(Dados!$1:$350,MATCH($B279,Dados!$N:$N,0),MATCH(N$1,Dados!$1:$1,0))</f>
        <v>2300</v>
      </c>
      <c r="O279" s="43">
        <f t="array" ref="O279">INDEX(Dados!$1:$350,MATCH($B279,Dados!$N:$N,0),MATCH(O$1,Dados!$1:$1,0))</f>
        <v>0</v>
      </c>
      <c r="P279" s="43">
        <f t="array" ref="P279">INDEX(Dados!$1:$350,MATCH($B279,Dados!$N:$N,0),MATCH(P$1,Dados!$1:$1,0))</f>
        <v>0</v>
      </c>
      <c r="Q279" s="43">
        <f t="array" ref="Q279">INDEX(Dados!$1:$350,MATCH($B279,Dados!$N:$N,0),MATCH(Q$1,Dados!$1:$1,0))</f>
        <v>2</v>
      </c>
      <c r="R279" s="43">
        <f t="array" ref="R279">INDEX(Dados!$1:$350,MATCH($B279,Dados!$N:$N,0),MATCH(R$1,Dados!$1:$1,0))</f>
        <v>0</v>
      </c>
      <c r="S279" s="43">
        <f t="array" ref="S279">INDEX(Dados!$1:$350,MATCH($B279,Dados!$N:$N,0),MATCH(S$1,Dados!$1:$1,0))</f>
        <v>2</v>
      </c>
      <c r="T279" s="43">
        <f t="array" ref="T279">INDEX(Dados!$1:$350,MATCH($B279,Dados!$N:$N,0),MATCH(T$1,Dados!$1:$1,0))</f>
        <v>0</v>
      </c>
      <c r="U279" s="43">
        <f t="array" ref="U279">INDEX(Dados!$1:$350,MATCH($B279,Dados!$N:$N,0),MATCH(U$1,Dados!$1:$1,0))</f>
        <v>2</v>
      </c>
      <c r="V279" s="43">
        <f t="array" ref="V279">INDEX(Dados!$1:$350,MATCH($B279,Dados!$N:$N,0),MATCH(V$1,Dados!$1:$1,0))</f>
        <v>0</v>
      </c>
      <c r="W279" s="43">
        <f t="array" ref="W279">INDEX(Dados!$1:$350,MATCH($B279,Dados!$N:$N,0),MATCH(W$1,Dados!$1:$1,0))</f>
        <v>2</v>
      </c>
      <c r="X279" s="43">
        <f t="array" ref="X279">INDEX(Dados!$1:$350,MATCH($B279,Dados!$N:$N,0),MATCH(X$1,Dados!$1:$1,0))</f>
        <v>2</v>
      </c>
      <c r="Y279" s="43">
        <f t="array" ref="Y279">INDEX(Dados!$1:$350,MATCH($B279,Dados!$N:$N,0),MATCH(Y$1,Dados!$1:$1,0))</f>
        <v>1</v>
      </c>
      <c r="Z279" s="43">
        <f t="array" ref="Z279">INDEX(Dados!$1:$350,MATCH($B279,Dados!$N:$N,0),MATCH(Z$1,Dados!$1:$1,0))</f>
        <v>1000</v>
      </c>
      <c r="AA279" s="43">
        <f t="array" ref="AA279">INDEX(Dados!$1:$350,MATCH($B279,Dados!$N:$N,0),MATCH(AA$1,Dados!$1:$1,0))</f>
        <v>0</v>
      </c>
      <c r="AB279" s="45">
        <v>0.0</v>
      </c>
      <c r="AC279" s="45">
        <v>2.0</v>
      </c>
      <c r="AD279" s="43">
        <f t="array" ref="AD279">INDEX(Dados!$1:$350,MATCH($B279,Dados!$N:$N,0),MATCH(AD$1,Dados!$1:$1,0))</f>
        <v>0</v>
      </c>
      <c r="AE279" s="43">
        <f t="array" ref="AE279">INDEX(Dados!$1:$350,MATCH($B279,Dados!$N:$N,0),MATCH(AE$1,Dados!$1:$1,0))</f>
        <v>2</v>
      </c>
      <c r="AF279" s="43">
        <f t="array" ref="AF279">INDEX(Dados!$1:$350,MATCH($B279,Dados!$N:$N,0),MATCH(AF$1,Dados!$1:$1,0))</f>
        <v>0</v>
      </c>
      <c r="AG279" s="43">
        <f t="array" ref="AG279">INDEX(Dados!$1:$350,MATCH($B279,Dados!$N:$N,0),MATCH(AG$1,Dados!$1:$1,0))</f>
        <v>2</v>
      </c>
      <c r="AH279" s="43">
        <f t="array" ref="AH279">INDEX(Dados!$1:$350,MATCH($B279,Dados!$N:$N,0),MATCH(AH$1,Dados!$1:$1,0))</f>
        <v>533</v>
      </c>
      <c r="AI279" s="43">
        <f t="array" ref="AI279">INDEX(Dados!$1:$350,MATCH($B279,Dados!$N:$N,0),MATCH(AI$1,Dados!$1:$1,0))</f>
        <v>2</v>
      </c>
      <c r="AJ279" s="43">
        <f t="array" ref="AJ279">INDEX(Dados!$1:$350,MATCH($B279,Dados!$N:$N,0),MATCH(AJ$1,Dados!$1:$1,0))</f>
        <v>0</v>
      </c>
      <c r="AK279" s="43">
        <f t="array" ref="AK279">INDEX(Dados!$1:$350,MATCH($B279,Dados!$N:$N,0),MATCH(AK$1,Dados!$1:$1,0))</f>
        <v>2</v>
      </c>
      <c r="AL279" s="3">
        <v>0.0</v>
      </c>
      <c r="AM279" s="3">
        <v>2.0</v>
      </c>
      <c r="AN279" s="43">
        <f t="array" ref="AN279">INDEX(Dados!$1:$350,MATCH($B279,Dados!$N:$N,0),MATCH(AN$1,Dados!$1:$1,0))</f>
        <v>109</v>
      </c>
      <c r="AO279" s="43">
        <f t="array" ref="AO279">INDEX(Dados!$1:$350,MATCH($B279,Dados!$N:$N,0),MATCH(AO$1,Dados!$1:$1,0))</f>
        <v>2</v>
      </c>
      <c r="AP279" s="43">
        <f t="array" ref="AP279">INDEX(Dados!$1:$350,MATCH($B279,Dados!$N:$N,0),MATCH(AP$1,Dados!$1:$1,0))</f>
        <v>50</v>
      </c>
      <c r="AQ279" s="43">
        <f t="array" ref="AQ279">INDEX(Dados!$1:$350,MATCH($B279,Dados!$N:$N,0),MATCH(AQ$1,Dados!$1:$1,0))</f>
        <v>0</v>
      </c>
      <c r="AR279" s="43">
        <f t="array" ref="AR279">INDEX(Dados!$1:$350,MATCH($B279,Dados!$N:$N,0),MATCH(AR$1,Dados!$1:$1,0))</f>
        <v>200</v>
      </c>
      <c r="AS279" s="3">
        <v>2.0</v>
      </c>
      <c r="AT279" s="43">
        <f t="array" ref="AT279">INDEX(Dados!$1:$350,MATCH($B279,Dados!$N:$N,0),MATCH(AT$1,Dados!$1:$1,0))</f>
        <v>0</v>
      </c>
      <c r="AU279" s="43">
        <f t="array" ref="AU279">INDEX(Dados!$1:$350,MATCH($B279,Dados!$N:$N,0),MATCH(AU$1,Dados!$1:$1,0))</f>
        <v>2</v>
      </c>
      <c r="AV279" s="43">
        <f t="array" ref="AV279">INDEX(Dados!$1:$350,MATCH($B279,Dados!$N:$N,0),MATCH(AV$1,Dados!$1:$1,0))</f>
        <v>192</v>
      </c>
      <c r="AW279" s="43">
        <f t="array" ref="AW279">INDEX(Dados!$1:$350,MATCH($B279,Dados!$N:$N,0),MATCH(AW$1,Dados!$1:$1,0))</f>
        <v>2</v>
      </c>
      <c r="AX279" s="43">
        <f t="array" ref="AX279">INDEX(Dados!$1:$350,MATCH($B279,Dados!$N:$N,0),MATCH(AX$1,Dados!$1:$1,0))</f>
        <v>0</v>
      </c>
      <c r="AY279" s="43">
        <f t="array" ref="AY279">INDEX(Dados!$1:$350,MATCH($B279,Dados!$N:$N,0),MATCH(AY$1,Dados!$1:$1,0))</f>
        <v>2</v>
      </c>
      <c r="AZ279" s="43">
        <f t="array" ref="AZ279">INDEX(Dados!$1:$350,MATCH($B279,Dados!$N:$N,0),MATCH(AZ$1,Dados!$1:$1,0))</f>
        <v>171</v>
      </c>
      <c r="BA279" s="43">
        <f t="array" ref="BA279">INDEX(Dados!$1:$350,MATCH($B279,Dados!$N:$N,0),MATCH(BA$1,Dados!$1:$1,0))</f>
        <v>2</v>
      </c>
      <c r="BB279" s="43">
        <f t="array" ref="BB279">INDEX(Dados!$1:$350,MATCH($B279,Dados!$N:$N,0),MATCH(BB$1,Dados!$1:$1,0))</f>
        <v>5</v>
      </c>
      <c r="BC279" s="43">
        <f t="array" ref="BC279">INDEX(Dados!$1:$350,MATCH($B279,Dados!$N:$N,0),MATCH(BC$1,Dados!$1:$1,0))</f>
        <v>5</v>
      </c>
      <c r="BD279" s="43">
        <f t="array" ref="BD279">INDEX(Dados!$1:$350,MATCH($B279,Dados!$N:$N,0),MATCH(BD$1,Dados!$1:$1,0))</f>
        <v>4</v>
      </c>
      <c r="BE279" s="43">
        <f t="array" ref="BE279">INDEX(Dados!$1:$350,MATCH($B279,Dados!$N:$N,0),MATCH(BE$1,Dados!$1:$1,0))</f>
        <v>0</v>
      </c>
      <c r="BF279" s="43">
        <f t="array" ref="BF279">INDEX(Dados!$1:$350,MATCH($B279,Dados!$N:$N,0),MATCH(BF$1,Dados!$1:$1,0))</f>
        <v>0</v>
      </c>
      <c r="BG279" s="43">
        <f t="array" ref="BG279">INDEX(Dados!$1:$350,MATCH($B279,Dados!$N:$N,0),MATCH(BG$1,Dados!$1:$1,0))</f>
        <v>1</v>
      </c>
      <c r="BH279" s="43">
        <f t="array" ref="BH279">INDEX(Dados!$1:$350,MATCH($B279,Dados!$N:$N,0),MATCH(BH$1,Dados!$1:$1,0))</f>
        <v>2</v>
      </c>
      <c r="BI279" s="43">
        <f t="array" ref="BI279">INDEX(Dados!$1:$350,MATCH($B279,Dados!$N:$N,0),MATCH(BI$1,Dados!$1:$1,0))</f>
        <v>2</v>
      </c>
    </row>
    <row r="280">
      <c r="A280" s="3">
        <v>5.0523369859E10</v>
      </c>
      <c r="B280" s="3" t="s">
        <v>2138</v>
      </c>
      <c r="C280" s="3" t="s">
        <v>2137</v>
      </c>
      <c r="D280" s="43">
        <f t="array" ref="D280">INDEX(Dados!$1:$350,MATCH($B280,Dados!$N:$N,0),MATCH(D$1,Dados!$1:$1,0))</f>
        <v>19</v>
      </c>
      <c r="E280" s="44" t="s">
        <v>2562</v>
      </c>
      <c r="F280" s="43" t="s">
        <v>92</v>
      </c>
      <c r="G280" s="43">
        <f t="array" ref="G280">INDEX(Dados!$1:$350,MATCH($B280,Dados!$N:$N,0),MATCH(G$1,Dados!$1:$1,0))</f>
        <v>2023</v>
      </c>
      <c r="H280" s="43">
        <f t="array" ref="H280">INDEX(Dados!$1:$350,MATCH($B280,Dados!$N:$N,0),MATCH(H$1,Dados!$1:$1,0))</f>
        <v>1</v>
      </c>
      <c r="I280" s="43">
        <f t="array" ref="I280">INDEX(Dados!$1:$350,MATCH($B280,Dados!$N:$N,0),MATCH(I$1,Dados!$1:$1,0))</f>
        <v>2</v>
      </c>
      <c r="J280" s="43">
        <f t="array" ref="J280">INDEX(Dados!$1:$350,MATCH($B280,Dados!$N:$N,0),MATCH(J$1,Dados!$1:$1,0))</f>
        <v>1544</v>
      </c>
      <c r="K280" s="43">
        <f t="array" ref="K280">INDEX(Dados!$1:$350,MATCH($B280,Dados!$N:$N,0),MATCH(K$1,Dados!$1:$1,0))</f>
        <v>2</v>
      </c>
      <c r="L280" s="43">
        <f t="array" ref="L280">INDEX(Dados!$1:$350,MATCH($B280,Dados!$N:$N,0),MATCH(L$1,Dados!$1:$1,0))</f>
        <v>1350</v>
      </c>
      <c r="M280" s="43">
        <f t="array" ref="M280">INDEX(Dados!$1:$350,MATCH($B280,Dados!$N:$N,0),MATCH(M$1,Dados!$1:$1,0))</f>
        <v>2</v>
      </c>
      <c r="N280" s="43">
        <f t="array" ref="N280">INDEX(Dados!$1:$350,MATCH($B280,Dados!$N:$N,0),MATCH(N$1,Dados!$1:$1,0))</f>
        <v>1200</v>
      </c>
      <c r="O280" s="43">
        <f t="array" ref="O280">INDEX(Dados!$1:$350,MATCH($B280,Dados!$N:$N,0),MATCH(O$1,Dados!$1:$1,0))</f>
        <v>2</v>
      </c>
      <c r="P280" s="43">
        <f t="array" ref="P280">INDEX(Dados!$1:$350,MATCH($B280,Dados!$N:$N,0),MATCH(P$1,Dados!$1:$1,0))</f>
        <v>0</v>
      </c>
      <c r="Q280" s="43">
        <f t="array" ref="Q280">INDEX(Dados!$1:$350,MATCH($B280,Dados!$N:$N,0),MATCH(Q$1,Dados!$1:$1,0))</f>
        <v>2</v>
      </c>
      <c r="R280" s="43">
        <f t="array" ref="R280">INDEX(Dados!$1:$350,MATCH($B280,Dados!$N:$N,0),MATCH(R$1,Dados!$1:$1,0))</f>
        <v>0</v>
      </c>
      <c r="S280" s="43">
        <f t="array" ref="S280">INDEX(Dados!$1:$350,MATCH($B280,Dados!$N:$N,0),MATCH(S$1,Dados!$1:$1,0))</f>
        <v>2</v>
      </c>
      <c r="T280" s="43">
        <f t="array" ref="T280">INDEX(Dados!$1:$350,MATCH($B280,Dados!$N:$N,0),MATCH(T$1,Dados!$1:$1,0))</f>
        <v>0</v>
      </c>
      <c r="U280" s="43">
        <f t="array" ref="U280">INDEX(Dados!$1:$350,MATCH($B280,Dados!$N:$N,0),MATCH(U$1,Dados!$1:$1,0))</f>
        <v>2</v>
      </c>
      <c r="V280" s="43">
        <f t="array" ref="V280">INDEX(Dados!$1:$350,MATCH($B280,Dados!$N:$N,0),MATCH(V$1,Dados!$1:$1,0))</f>
        <v>0</v>
      </c>
      <c r="W280" s="43">
        <f t="array" ref="W280">INDEX(Dados!$1:$350,MATCH($B280,Dados!$N:$N,0),MATCH(W$1,Dados!$1:$1,0))</f>
        <v>2</v>
      </c>
      <c r="X280" s="43">
        <f t="array" ref="X280">INDEX(Dados!$1:$350,MATCH($B280,Dados!$N:$N,0),MATCH(X$1,Dados!$1:$1,0))</f>
        <v>1</v>
      </c>
      <c r="Y280" s="43">
        <f t="array" ref="Y280">INDEX(Dados!$1:$350,MATCH($B280,Dados!$N:$N,0),MATCH(Y$1,Dados!$1:$1,0))</f>
        <v>2</v>
      </c>
      <c r="Z280" s="43">
        <f t="array" ref="Z280">INDEX(Dados!$1:$350,MATCH($B280,Dados!$N:$N,0),MATCH(Z$1,Dados!$1:$1,0))</f>
        <v>0</v>
      </c>
      <c r="AA280" s="43">
        <f t="array" ref="AA280">INDEX(Dados!$1:$350,MATCH($B280,Dados!$N:$N,0),MATCH(AA$1,Dados!$1:$1,0))</f>
        <v>2</v>
      </c>
      <c r="AB280" s="45">
        <v>0.0</v>
      </c>
      <c r="AC280" s="45">
        <v>2.0</v>
      </c>
      <c r="AD280" s="43">
        <f t="array" ref="AD280">INDEX(Dados!$1:$350,MATCH($B280,Dados!$N:$N,0),MATCH(AD$1,Dados!$1:$1,0))</f>
        <v>85</v>
      </c>
      <c r="AE280" s="43">
        <f t="array" ref="AE280">INDEX(Dados!$1:$350,MATCH($B280,Dados!$N:$N,0),MATCH(AE$1,Dados!$1:$1,0))</f>
        <v>2</v>
      </c>
      <c r="AF280" s="43">
        <f t="array" ref="AF280">INDEX(Dados!$1:$350,MATCH($B280,Dados!$N:$N,0),MATCH(AF$1,Dados!$1:$1,0))</f>
        <v>141</v>
      </c>
      <c r="AG280" s="43">
        <f t="array" ref="AG280">INDEX(Dados!$1:$350,MATCH($B280,Dados!$N:$N,0),MATCH(AG$1,Dados!$1:$1,0))</f>
        <v>2</v>
      </c>
      <c r="AH280" s="43">
        <f t="array" ref="AH280">INDEX(Dados!$1:$350,MATCH($B280,Dados!$N:$N,0),MATCH(AH$1,Dados!$1:$1,0))</f>
        <v>0</v>
      </c>
      <c r="AI280" s="43">
        <f t="array" ref="AI280">INDEX(Dados!$1:$350,MATCH($B280,Dados!$N:$N,0),MATCH(AI$1,Dados!$1:$1,0))</f>
        <v>2</v>
      </c>
      <c r="AJ280" s="43">
        <f t="array" ref="AJ280">INDEX(Dados!$1:$350,MATCH($B280,Dados!$N:$N,0),MATCH(AJ$1,Dados!$1:$1,0))</f>
        <v>1710</v>
      </c>
      <c r="AK280" s="43">
        <f t="array" ref="AK280">INDEX(Dados!$1:$350,MATCH($B280,Dados!$N:$N,0),MATCH(AK$1,Dados!$1:$1,0))</f>
        <v>2</v>
      </c>
      <c r="AL280" s="3">
        <v>0.0</v>
      </c>
      <c r="AM280" s="3">
        <v>2.0</v>
      </c>
      <c r="AN280" s="43">
        <f t="array" ref="AN280">INDEX(Dados!$1:$350,MATCH($B280,Dados!$N:$N,0),MATCH(AN$1,Dados!$1:$1,0))</f>
        <v>241</v>
      </c>
      <c r="AO280" s="43">
        <f t="array" ref="AO280">INDEX(Dados!$1:$350,MATCH($B280,Dados!$N:$N,0),MATCH(AO$1,Dados!$1:$1,0))</f>
        <v>2</v>
      </c>
      <c r="AP280" s="43">
        <f t="array" ref="AP280">INDEX(Dados!$1:$350,MATCH($B280,Dados!$N:$N,0),MATCH(AP$1,Dados!$1:$1,0))</f>
        <v>336</v>
      </c>
      <c r="AQ280" s="43">
        <f t="array" ref="AQ280">INDEX(Dados!$1:$350,MATCH($B280,Dados!$N:$N,0),MATCH(AQ$1,Dados!$1:$1,0))</f>
        <v>2</v>
      </c>
      <c r="AR280" s="43">
        <f t="array" ref="AR280">INDEX(Dados!$1:$350,MATCH($B280,Dados!$N:$N,0),MATCH(AR$1,Dados!$1:$1,0))</f>
        <v>200</v>
      </c>
      <c r="AS280" s="3">
        <v>2.0</v>
      </c>
      <c r="AT280" s="43">
        <f t="array" ref="AT280">INDEX(Dados!$1:$350,MATCH($B280,Dados!$N:$N,0),MATCH(AT$1,Dados!$1:$1,0))</f>
        <v>370</v>
      </c>
      <c r="AU280" s="43">
        <f t="array" ref="AU280">INDEX(Dados!$1:$350,MATCH($B280,Dados!$N:$N,0),MATCH(AU$1,Dados!$1:$1,0))</f>
        <v>2</v>
      </c>
      <c r="AV280" s="43">
        <f t="array" ref="AV280">INDEX(Dados!$1:$350,MATCH($B280,Dados!$N:$N,0),MATCH(AV$1,Dados!$1:$1,0))</f>
        <v>0</v>
      </c>
      <c r="AW280" s="43">
        <f t="array" ref="AW280">INDEX(Dados!$1:$350,MATCH($B280,Dados!$N:$N,0),MATCH(AW$1,Dados!$1:$1,0))</f>
        <v>2</v>
      </c>
      <c r="AX280" s="43">
        <f t="array" ref="AX280">INDEX(Dados!$1:$350,MATCH($B280,Dados!$N:$N,0),MATCH(AX$1,Dados!$1:$1,0))</f>
        <v>0</v>
      </c>
      <c r="AY280" s="43">
        <f t="array" ref="AY280">INDEX(Dados!$1:$350,MATCH($B280,Dados!$N:$N,0),MATCH(AY$1,Dados!$1:$1,0))</f>
        <v>2</v>
      </c>
      <c r="AZ280" s="43">
        <f t="array" ref="AZ280">INDEX(Dados!$1:$350,MATCH($B280,Dados!$N:$N,0),MATCH(AZ$1,Dados!$1:$1,0))</f>
        <v>180</v>
      </c>
      <c r="BA280" s="43">
        <f t="array" ref="BA280">INDEX(Dados!$1:$350,MATCH($B280,Dados!$N:$N,0),MATCH(BA$1,Dados!$1:$1,0))</f>
        <v>2</v>
      </c>
      <c r="BB280" s="43">
        <f t="array" ref="BB280">INDEX(Dados!$1:$350,MATCH($B280,Dados!$N:$N,0),MATCH(BB$1,Dados!$1:$1,0))</f>
        <v>2</v>
      </c>
      <c r="BC280" s="43">
        <f t="array" ref="BC280">INDEX(Dados!$1:$350,MATCH($B280,Dados!$N:$N,0),MATCH(BC$1,Dados!$1:$1,0))</f>
        <v>4</v>
      </c>
      <c r="BD280" s="43">
        <f t="array" ref="BD280">INDEX(Dados!$1:$350,MATCH($B280,Dados!$N:$N,0),MATCH(BD$1,Dados!$1:$1,0))</f>
        <v>1</v>
      </c>
      <c r="BE280" s="43">
        <f t="array" ref="BE280">INDEX(Dados!$1:$350,MATCH($B280,Dados!$N:$N,0),MATCH(BE$1,Dados!$1:$1,0))</f>
        <v>0</v>
      </c>
      <c r="BF280" s="43">
        <f t="array" ref="BF280">INDEX(Dados!$1:$350,MATCH($B280,Dados!$N:$N,0),MATCH(BF$1,Dados!$1:$1,0))</f>
        <v>1</v>
      </c>
      <c r="BG280" s="43">
        <f t="array" ref="BG280">INDEX(Dados!$1:$350,MATCH($B280,Dados!$N:$N,0),MATCH(BG$1,Dados!$1:$1,0))</f>
        <v>0</v>
      </c>
      <c r="BH280" s="43">
        <f t="array" ref="BH280">INDEX(Dados!$1:$350,MATCH($B280,Dados!$N:$N,0),MATCH(BH$1,Dados!$1:$1,0))</f>
        <v>2</v>
      </c>
      <c r="BI280" s="43">
        <f t="array" ref="BI280">INDEX(Dados!$1:$350,MATCH($B280,Dados!$N:$N,0),MATCH(BI$1,Dados!$1:$1,0))</f>
        <v>2</v>
      </c>
    </row>
    <row r="281">
      <c r="A281" s="3">
        <v>4.278390084E10</v>
      </c>
      <c r="B281" s="3" t="s">
        <v>754</v>
      </c>
      <c r="C281" s="3" t="s">
        <v>753</v>
      </c>
      <c r="D281" s="43">
        <f t="array" ref="D281">INDEX(Dados!$1:$350,MATCH($B281,Dados!$N:$N,0),MATCH(D$1,Dados!$1:$1,0))</f>
        <v>19</v>
      </c>
      <c r="E281" s="44" t="s">
        <v>2562</v>
      </c>
      <c r="F281" s="43" t="s">
        <v>92</v>
      </c>
      <c r="G281" s="43">
        <f t="array" ref="G281">INDEX(Dados!$1:$350,MATCH($B281,Dados!$N:$N,0),MATCH(G$1,Dados!$1:$1,0))</f>
        <v>2023</v>
      </c>
      <c r="H281" s="43">
        <f t="array" ref="H281">INDEX(Dados!$1:$350,MATCH($B281,Dados!$N:$N,0),MATCH(H$1,Dados!$1:$1,0))</f>
        <v>4</v>
      </c>
      <c r="I281" s="43">
        <f t="array" ref="I281">INDEX(Dados!$1:$350,MATCH($B281,Dados!$N:$N,0),MATCH(I$1,Dados!$1:$1,0))</f>
        <v>2</v>
      </c>
      <c r="J281" s="43">
        <f t="array" ref="J281">INDEX(Dados!$1:$350,MATCH($B281,Dados!$N:$N,0),MATCH(J$1,Dados!$1:$1,0))</f>
        <v>600</v>
      </c>
      <c r="K281" s="43">
        <f t="array" ref="K281">INDEX(Dados!$1:$350,MATCH($B281,Dados!$N:$N,0),MATCH(K$1,Dados!$1:$1,0))</f>
        <v>0</v>
      </c>
      <c r="L281" s="43">
        <f t="array" ref="L281">INDEX(Dados!$1:$350,MATCH($B281,Dados!$N:$N,0),MATCH(L$1,Dados!$1:$1,0))</f>
        <v>1685</v>
      </c>
      <c r="M281" s="43">
        <f t="array" ref="M281">INDEX(Dados!$1:$350,MATCH($B281,Dados!$N:$N,0),MATCH(M$1,Dados!$1:$1,0))</f>
        <v>2</v>
      </c>
      <c r="N281" s="43">
        <f t="array" ref="N281">INDEX(Dados!$1:$350,MATCH($B281,Dados!$N:$N,0),MATCH(N$1,Dados!$1:$1,0))</f>
        <v>2000</v>
      </c>
      <c r="O281" s="43">
        <f t="array" ref="O281">INDEX(Dados!$1:$350,MATCH($B281,Dados!$N:$N,0),MATCH(O$1,Dados!$1:$1,0))</f>
        <v>2</v>
      </c>
      <c r="P281" s="43">
        <f t="array" ref="P281">INDEX(Dados!$1:$350,MATCH($B281,Dados!$N:$N,0),MATCH(P$1,Dados!$1:$1,0))</f>
        <v>0</v>
      </c>
      <c r="Q281" s="43">
        <f t="array" ref="Q281">INDEX(Dados!$1:$350,MATCH($B281,Dados!$N:$N,0),MATCH(Q$1,Dados!$1:$1,0))</f>
        <v>2</v>
      </c>
      <c r="R281" s="43">
        <f t="array" ref="R281">INDEX(Dados!$1:$350,MATCH($B281,Dados!$N:$N,0),MATCH(R$1,Dados!$1:$1,0))</f>
        <v>0</v>
      </c>
      <c r="S281" s="43">
        <f t="array" ref="S281">INDEX(Dados!$1:$350,MATCH($B281,Dados!$N:$N,0),MATCH(S$1,Dados!$1:$1,0))</f>
        <v>2</v>
      </c>
      <c r="T281" s="43">
        <f t="array" ref="T281">INDEX(Dados!$1:$350,MATCH($B281,Dados!$N:$N,0),MATCH(T$1,Dados!$1:$1,0))</f>
        <v>0</v>
      </c>
      <c r="U281" s="43">
        <f t="array" ref="U281">INDEX(Dados!$1:$350,MATCH($B281,Dados!$N:$N,0),MATCH(U$1,Dados!$1:$1,0))</f>
        <v>2</v>
      </c>
      <c r="V281" s="43">
        <f t="array" ref="V281">INDEX(Dados!$1:$350,MATCH($B281,Dados!$N:$N,0),MATCH(V$1,Dados!$1:$1,0))</f>
        <v>0</v>
      </c>
      <c r="W281" s="43">
        <f t="array" ref="W281">INDEX(Dados!$1:$350,MATCH($B281,Dados!$N:$N,0),MATCH(W$1,Dados!$1:$1,0))</f>
        <v>2</v>
      </c>
      <c r="X281" s="43">
        <f t="array" ref="X281">INDEX(Dados!$1:$350,MATCH($B281,Dados!$N:$N,0),MATCH(X$1,Dados!$1:$1,0))</f>
        <v>1</v>
      </c>
      <c r="Y281" s="43">
        <f t="array" ref="Y281">INDEX(Dados!$1:$350,MATCH($B281,Dados!$N:$N,0),MATCH(Y$1,Dados!$1:$1,0))</f>
        <v>2</v>
      </c>
      <c r="Z281" s="43">
        <f t="array" ref="Z281">INDEX(Dados!$1:$350,MATCH($B281,Dados!$N:$N,0),MATCH(Z$1,Dados!$1:$1,0))</f>
        <v>258</v>
      </c>
      <c r="AA281" s="43">
        <f t="array" ref="AA281">INDEX(Dados!$1:$350,MATCH($B281,Dados!$N:$N,0),MATCH(AA$1,Dados!$1:$1,0))</f>
        <v>2</v>
      </c>
      <c r="AB281" s="45">
        <v>0.0</v>
      </c>
      <c r="AC281" s="45">
        <v>2.0</v>
      </c>
      <c r="AD281" s="43">
        <f t="array" ref="AD281">INDEX(Dados!$1:$350,MATCH($B281,Dados!$N:$N,0),MATCH(AD$1,Dados!$1:$1,0))</f>
        <v>89</v>
      </c>
      <c r="AE281" s="43">
        <f t="array" ref="AE281">INDEX(Dados!$1:$350,MATCH($B281,Dados!$N:$N,0),MATCH(AE$1,Dados!$1:$1,0))</f>
        <v>2</v>
      </c>
      <c r="AF281" s="43">
        <f t="array" ref="AF281">INDEX(Dados!$1:$350,MATCH($B281,Dados!$N:$N,0),MATCH(AF$1,Dados!$1:$1,0))</f>
        <v>34</v>
      </c>
      <c r="AG281" s="43">
        <f t="array" ref="AG281">INDEX(Dados!$1:$350,MATCH($B281,Dados!$N:$N,0),MATCH(AG$1,Dados!$1:$1,0))</f>
        <v>2</v>
      </c>
      <c r="AH281" s="43">
        <f t="array" ref="AH281">INDEX(Dados!$1:$350,MATCH($B281,Dados!$N:$N,0),MATCH(AH$1,Dados!$1:$1,0))</f>
        <v>0</v>
      </c>
      <c r="AI281" s="43">
        <f t="array" ref="AI281">INDEX(Dados!$1:$350,MATCH($B281,Dados!$N:$N,0),MATCH(AI$1,Dados!$1:$1,0))</f>
        <v>2</v>
      </c>
      <c r="AJ281" s="43">
        <f t="array" ref="AJ281">INDEX(Dados!$1:$350,MATCH($B281,Dados!$N:$N,0),MATCH(AJ$1,Dados!$1:$1,0))</f>
        <v>471</v>
      </c>
      <c r="AK281" s="43">
        <f t="array" ref="AK281">INDEX(Dados!$1:$350,MATCH($B281,Dados!$N:$N,0),MATCH(AK$1,Dados!$1:$1,0))</f>
        <v>2</v>
      </c>
      <c r="AL281" s="3">
        <v>0.0</v>
      </c>
      <c r="AM281" s="3">
        <v>2.0</v>
      </c>
      <c r="AN281" s="43">
        <f t="array" ref="AN281">INDEX(Dados!$1:$350,MATCH($B281,Dados!$N:$N,0),MATCH(AN$1,Dados!$1:$1,0))</f>
        <v>0</v>
      </c>
      <c r="AO281" s="43">
        <f t="array" ref="AO281">INDEX(Dados!$1:$350,MATCH($B281,Dados!$N:$N,0),MATCH(AO$1,Dados!$1:$1,0))</f>
        <v>2</v>
      </c>
      <c r="AP281" s="43">
        <f t="array" ref="AP281">INDEX(Dados!$1:$350,MATCH($B281,Dados!$N:$N,0),MATCH(AP$1,Dados!$1:$1,0))</f>
        <v>90</v>
      </c>
      <c r="AQ281" s="43">
        <f t="array" ref="AQ281">INDEX(Dados!$1:$350,MATCH($B281,Dados!$N:$N,0),MATCH(AQ$1,Dados!$1:$1,0))</f>
        <v>0</v>
      </c>
      <c r="AR281" s="43">
        <f t="array" ref="AR281">INDEX(Dados!$1:$350,MATCH($B281,Dados!$N:$N,0),MATCH(AR$1,Dados!$1:$1,0))</f>
        <v>370</v>
      </c>
      <c r="AS281" s="3">
        <v>2.0</v>
      </c>
      <c r="AT281" s="43">
        <f t="array" ref="AT281">INDEX(Dados!$1:$350,MATCH($B281,Dados!$N:$N,0),MATCH(AT$1,Dados!$1:$1,0))</f>
        <v>0</v>
      </c>
      <c r="AU281" s="43">
        <f t="array" ref="AU281">INDEX(Dados!$1:$350,MATCH($B281,Dados!$N:$N,0),MATCH(AU$1,Dados!$1:$1,0))</f>
        <v>2</v>
      </c>
      <c r="AV281" s="43">
        <f t="array" ref="AV281">INDEX(Dados!$1:$350,MATCH($B281,Dados!$N:$N,0),MATCH(AV$1,Dados!$1:$1,0))</f>
        <v>0</v>
      </c>
      <c r="AW281" s="43">
        <f t="array" ref="AW281">INDEX(Dados!$1:$350,MATCH($B281,Dados!$N:$N,0),MATCH(AW$1,Dados!$1:$1,0))</f>
        <v>2</v>
      </c>
      <c r="AX281" s="43">
        <f t="array" ref="AX281">INDEX(Dados!$1:$350,MATCH($B281,Dados!$N:$N,0),MATCH(AX$1,Dados!$1:$1,0))</f>
        <v>0</v>
      </c>
      <c r="AY281" s="43">
        <f t="array" ref="AY281">INDEX(Dados!$1:$350,MATCH($B281,Dados!$N:$N,0),MATCH(AY$1,Dados!$1:$1,0))</f>
        <v>2</v>
      </c>
      <c r="AZ281" s="43">
        <f t="array" ref="AZ281">INDEX(Dados!$1:$350,MATCH($B281,Dados!$N:$N,0),MATCH(AZ$1,Dados!$1:$1,0))</f>
        <v>129</v>
      </c>
      <c r="BA281" s="43">
        <f t="array" ref="BA281">INDEX(Dados!$1:$350,MATCH($B281,Dados!$N:$N,0),MATCH(BA$1,Dados!$1:$1,0))</f>
        <v>2</v>
      </c>
      <c r="BB281" s="43">
        <f t="array" ref="BB281">INDEX(Dados!$1:$350,MATCH($B281,Dados!$N:$N,0),MATCH(BB$1,Dados!$1:$1,0))</f>
        <v>5</v>
      </c>
      <c r="BC281" s="43">
        <f t="array" ref="BC281">INDEX(Dados!$1:$350,MATCH($B281,Dados!$N:$N,0),MATCH(BC$1,Dados!$1:$1,0))</f>
        <v>5</v>
      </c>
      <c r="BD281" s="43">
        <f t="array" ref="BD281">INDEX(Dados!$1:$350,MATCH($B281,Dados!$N:$N,0),MATCH(BD$1,Dados!$1:$1,0))</f>
        <v>1</v>
      </c>
      <c r="BE281" s="43">
        <f t="array" ref="BE281">INDEX(Dados!$1:$350,MATCH($B281,Dados!$N:$N,0),MATCH(BE$1,Dados!$1:$1,0))</f>
        <v>0</v>
      </c>
      <c r="BF281" s="43">
        <f t="array" ref="BF281">INDEX(Dados!$1:$350,MATCH($B281,Dados!$N:$N,0),MATCH(BF$1,Dados!$1:$1,0))</f>
        <v>0</v>
      </c>
      <c r="BG281" s="43">
        <f t="array" ref="BG281">INDEX(Dados!$1:$350,MATCH($B281,Dados!$N:$N,0),MATCH(BG$1,Dados!$1:$1,0))</f>
        <v>0</v>
      </c>
      <c r="BH281" s="43">
        <f t="array" ref="BH281">INDEX(Dados!$1:$350,MATCH($B281,Dados!$N:$N,0),MATCH(BH$1,Dados!$1:$1,0))</f>
        <v>2</v>
      </c>
      <c r="BI281" s="43">
        <f t="array" ref="BI281">INDEX(Dados!$1:$350,MATCH($B281,Dados!$N:$N,0),MATCH(BI$1,Dados!$1:$1,0))</f>
        <v>2</v>
      </c>
    </row>
    <row r="282">
      <c r="A282" s="3">
        <v>5.0032425813E10</v>
      </c>
      <c r="B282" s="3" t="s">
        <v>2010</v>
      </c>
      <c r="C282" s="3" t="s">
        <v>2009</v>
      </c>
      <c r="D282" s="43">
        <f t="array" ref="D282">INDEX(Dados!$1:$350,MATCH($B282,Dados!$N:$N,0),MATCH(D$1,Dados!$1:$1,0))</f>
        <v>19</v>
      </c>
      <c r="E282" s="44" t="s">
        <v>2562</v>
      </c>
      <c r="F282" s="43" t="s">
        <v>92</v>
      </c>
      <c r="G282" s="43">
        <f t="array" ref="G282">INDEX(Dados!$1:$350,MATCH($B282,Dados!$N:$N,0),MATCH(G$1,Dados!$1:$1,0))</f>
        <v>2022</v>
      </c>
      <c r="H282" s="43">
        <f t="array" ref="H282">INDEX(Dados!$1:$350,MATCH($B282,Dados!$N:$N,0),MATCH(H$1,Dados!$1:$1,0))</f>
        <v>4</v>
      </c>
      <c r="I282" s="43">
        <f t="array" ref="I282">INDEX(Dados!$1:$350,MATCH($B282,Dados!$N:$N,0),MATCH(I$1,Dados!$1:$1,0))</f>
        <v>8</v>
      </c>
      <c r="J282" s="43">
        <f t="array" ref="J282">INDEX(Dados!$1:$350,MATCH($B282,Dados!$N:$N,0),MATCH(J$1,Dados!$1:$1,0))</f>
        <v>0</v>
      </c>
      <c r="K282" s="43">
        <f t="array" ref="K282">INDEX(Dados!$1:$350,MATCH($B282,Dados!$N:$N,0),MATCH(K$1,Dados!$1:$1,0))</f>
        <v>2</v>
      </c>
      <c r="L282" s="43">
        <f t="array" ref="L282">INDEX(Dados!$1:$350,MATCH($B282,Dados!$N:$N,0),MATCH(L$1,Dados!$1:$1,0))</f>
        <v>0</v>
      </c>
      <c r="M282" s="43">
        <f t="array" ref="M282">INDEX(Dados!$1:$350,MATCH($B282,Dados!$N:$N,0),MATCH(M$1,Dados!$1:$1,0))</f>
        <v>2</v>
      </c>
      <c r="N282" s="43">
        <f t="array" ref="N282">INDEX(Dados!$1:$350,MATCH($B282,Dados!$N:$N,0),MATCH(N$1,Dados!$1:$1,0))</f>
        <v>0</v>
      </c>
      <c r="O282" s="43">
        <f t="array" ref="O282">INDEX(Dados!$1:$350,MATCH($B282,Dados!$N:$N,0),MATCH(O$1,Dados!$1:$1,0))</f>
        <v>2</v>
      </c>
      <c r="P282" s="43">
        <f t="array" ref="P282">INDEX(Dados!$1:$350,MATCH($B282,Dados!$N:$N,0),MATCH(P$1,Dados!$1:$1,0))</f>
        <v>0</v>
      </c>
      <c r="Q282" s="43">
        <f t="array" ref="Q282">INDEX(Dados!$1:$350,MATCH($B282,Dados!$N:$N,0),MATCH(Q$1,Dados!$1:$1,0))</f>
        <v>2</v>
      </c>
      <c r="R282" s="43">
        <f t="array" ref="R282">INDEX(Dados!$1:$350,MATCH($B282,Dados!$N:$N,0),MATCH(R$1,Dados!$1:$1,0))</f>
        <v>0</v>
      </c>
      <c r="S282" s="43">
        <f t="array" ref="S282">INDEX(Dados!$1:$350,MATCH($B282,Dados!$N:$N,0),MATCH(S$1,Dados!$1:$1,0))</f>
        <v>2</v>
      </c>
      <c r="T282" s="43">
        <f t="array" ref="T282">INDEX(Dados!$1:$350,MATCH($B282,Dados!$N:$N,0),MATCH(T$1,Dados!$1:$1,0))</f>
        <v>0</v>
      </c>
      <c r="U282" s="43">
        <f t="array" ref="U282">INDEX(Dados!$1:$350,MATCH($B282,Dados!$N:$N,0),MATCH(U$1,Dados!$1:$1,0))</f>
        <v>2</v>
      </c>
      <c r="V282" s="43">
        <f t="array" ref="V282">INDEX(Dados!$1:$350,MATCH($B282,Dados!$N:$N,0),MATCH(V$1,Dados!$1:$1,0))</f>
        <v>600</v>
      </c>
      <c r="W282" s="43">
        <f t="array" ref="W282">INDEX(Dados!$1:$350,MATCH($B282,Dados!$N:$N,0),MATCH(W$1,Dados!$1:$1,0))</f>
        <v>2</v>
      </c>
      <c r="X282" s="43">
        <f t="array" ref="X282">INDEX(Dados!$1:$350,MATCH($B282,Dados!$N:$N,0),MATCH(X$1,Dados!$1:$1,0))</f>
        <v>1</v>
      </c>
      <c r="Y282" s="43">
        <f t="array" ref="Y282">INDEX(Dados!$1:$350,MATCH($B282,Dados!$N:$N,0),MATCH(Y$1,Dados!$1:$1,0))</f>
        <v>2</v>
      </c>
      <c r="Z282" s="43">
        <f t="array" ref="Z282">INDEX(Dados!$1:$350,MATCH($B282,Dados!$N:$N,0),MATCH(Z$1,Dados!$1:$1,0))</f>
        <v>0</v>
      </c>
      <c r="AA282" s="43">
        <f t="array" ref="AA282">INDEX(Dados!$1:$350,MATCH($B282,Dados!$N:$N,0),MATCH(AA$1,Dados!$1:$1,0))</f>
        <v>2</v>
      </c>
      <c r="AB282" s="45">
        <v>0.0</v>
      </c>
      <c r="AC282" s="45">
        <v>2.0</v>
      </c>
      <c r="AD282" s="43">
        <f t="array" ref="AD282">INDEX(Dados!$1:$350,MATCH($B282,Dados!$N:$N,0),MATCH(AD$1,Dados!$1:$1,0))</f>
        <v>0</v>
      </c>
      <c r="AE282" s="43">
        <f t="array" ref="AE282">INDEX(Dados!$1:$350,MATCH($B282,Dados!$N:$N,0),MATCH(AE$1,Dados!$1:$1,0))</f>
        <v>2</v>
      </c>
      <c r="AF282" s="43">
        <f t="array" ref="AF282">INDEX(Dados!$1:$350,MATCH($B282,Dados!$N:$N,0),MATCH(AF$1,Dados!$1:$1,0))</f>
        <v>239</v>
      </c>
      <c r="AG282" s="43">
        <f t="array" ref="AG282">INDEX(Dados!$1:$350,MATCH($B282,Dados!$N:$N,0),MATCH(AG$1,Dados!$1:$1,0))</f>
        <v>2</v>
      </c>
      <c r="AH282" s="43">
        <f t="array" ref="AH282">INDEX(Dados!$1:$350,MATCH($B282,Dados!$N:$N,0),MATCH(AH$1,Dados!$1:$1,0))</f>
        <v>0</v>
      </c>
      <c r="AI282" s="43">
        <f t="array" ref="AI282">INDEX(Dados!$1:$350,MATCH($B282,Dados!$N:$N,0),MATCH(AI$1,Dados!$1:$1,0))</f>
        <v>2</v>
      </c>
      <c r="AJ282" s="43">
        <f t="array" ref="AJ282">INDEX(Dados!$1:$350,MATCH($B282,Dados!$N:$N,0),MATCH(AJ$1,Dados!$1:$1,0))</f>
        <v>0</v>
      </c>
      <c r="AK282" s="43">
        <f t="array" ref="AK282">INDEX(Dados!$1:$350,MATCH($B282,Dados!$N:$N,0),MATCH(AK$1,Dados!$1:$1,0))</f>
        <v>1</v>
      </c>
      <c r="AL282" s="3">
        <v>0.0</v>
      </c>
      <c r="AM282" s="3">
        <v>2.0</v>
      </c>
      <c r="AN282" s="43">
        <f t="array" ref="AN282">INDEX(Dados!$1:$350,MATCH($B282,Dados!$N:$N,0),MATCH(AN$1,Dados!$1:$1,0))</f>
        <v>0</v>
      </c>
      <c r="AO282" s="43">
        <f t="array" ref="AO282">INDEX(Dados!$1:$350,MATCH($B282,Dados!$N:$N,0),MATCH(AO$1,Dados!$1:$1,0))</f>
        <v>2</v>
      </c>
      <c r="AP282" s="43">
        <f t="array" ref="AP282">INDEX(Dados!$1:$350,MATCH($B282,Dados!$N:$N,0),MATCH(AP$1,Dados!$1:$1,0))</f>
        <v>30</v>
      </c>
      <c r="AQ282" s="43">
        <f t="array" ref="AQ282">INDEX(Dados!$1:$350,MATCH($B282,Dados!$N:$N,0),MATCH(AQ$1,Dados!$1:$1,0))</f>
        <v>0</v>
      </c>
      <c r="AR282" s="43">
        <f t="array" ref="AR282">INDEX(Dados!$1:$350,MATCH($B282,Dados!$N:$N,0),MATCH(AR$1,Dados!$1:$1,0))</f>
        <v>0</v>
      </c>
      <c r="AS282" s="3">
        <v>2.0</v>
      </c>
      <c r="AT282" s="43">
        <f t="array" ref="AT282">INDEX(Dados!$1:$350,MATCH($B282,Dados!$N:$N,0),MATCH(AT$1,Dados!$1:$1,0))</f>
        <v>0</v>
      </c>
      <c r="AU282" s="43">
        <f t="array" ref="AU282">INDEX(Dados!$1:$350,MATCH($B282,Dados!$N:$N,0),MATCH(AU$1,Dados!$1:$1,0))</f>
        <v>2</v>
      </c>
      <c r="AV282" s="43">
        <f t="array" ref="AV282">INDEX(Dados!$1:$350,MATCH($B282,Dados!$N:$N,0),MATCH(AV$1,Dados!$1:$1,0))</f>
        <v>0</v>
      </c>
      <c r="AW282" s="43">
        <f t="array" ref="AW282">INDEX(Dados!$1:$350,MATCH($B282,Dados!$N:$N,0),MATCH(AW$1,Dados!$1:$1,0))</f>
        <v>2</v>
      </c>
      <c r="AX282" s="43">
        <f t="array" ref="AX282">INDEX(Dados!$1:$350,MATCH($B282,Dados!$N:$N,0),MATCH(AX$1,Dados!$1:$1,0))</f>
        <v>0</v>
      </c>
      <c r="AY282" s="43">
        <f t="array" ref="AY282">INDEX(Dados!$1:$350,MATCH($B282,Dados!$N:$N,0),MATCH(AY$1,Dados!$1:$1,0))</f>
        <v>2</v>
      </c>
      <c r="AZ282" s="43">
        <f t="array" ref="AZ282">INDEX(Dados!$1:$350,MATCH($B282,Dados!$N:$N,0),MATCH(AZ$1,Dados!$1:$1,0))</f>
        <v>60</v>
      </c>
      <c r="BA282" s="43">
        <f t="array" ref="BA282">INDEX(Dados!$1:$350,MATCH($B282,Dados!$N:$N,0),MATCH(BA$1,Dados!$1:$1,0))</f>
        <v>2</v>
      </c>
      <c r="BB282" s="43">
        <f t="array" ref="BB282">INDEX(Dados!$1:$350,MATCH($B282,Dados!$N:$N,0),MATCH(BB$1,Dados!$1:$1,0))</f>
        <v>1</v>
      </c>
      <c r="BC282" s="43">
        <f t="array" ref="BC282">INDEX(Dados!$1:$350,MATCH($B282,Dados!$N:$N,0),MATCH(BC$1,Dados!$1:$1,0))</f>
        <v>2</v>
      </c>
      <c r="BD282" s="43">
        <f t="array" ref="BD282">INDEX(Dados!$1:$350,MATCH($B282,Dados!$N:$N,0),MATCH(BD$1,Dados!$1:$1,0))</f>
        <v>1</v>
      </c>
      <c r="BE282" s="43">
        <f t="array" ref="BE282">INDEX(Dados!$1:$350,MATCH($B282,Dados!$N:$N,0),MATCH(BE$1,Dados!$1:$1,0))</f>
        <v>0</v>
      </c>
      <c r="BF282" s="43">
        <f t="array" ref="BF282">INDEX(Dados!$1:$350,MATCH($B282,Dados!$N:$N,0),MATCH(BF$1,Dados!$1:$1,0))</f>
        <v>0</v>
      </c>
      <c r="BG282" s="43">
        <f t="array" ref="BG282">INDEX(Dados!$1:$350,MATCH($B282,Dados!$N:$N,0),MATCH(BG$1,Dados!$1:$1,0))</f>
        <v>0</v>
      </c>
      <c r="BH282" s="43">
        <f t="array" ref="BH282">INDEX(Dados!$1:$350,MATCH($B282,Dados!$N:$N,0),MATCH(BH$1,Dados!$1:$1,0))</f>
        <v>1</v>
      </c>
      <c r="BI282" s="43">
        <f t="array" ref="BI282">INDEX(Dados!$1:$350,MATCH($B282,Dados!$N:$N,0),MATCH(BI$1,Dados!$1:$1,0))</f>
        <v>1</v>
      </c>
    </row>
    <row r="283">
      <c r="A283" s="3">
        <v>4.9353469813E10</v>
      </c>
      <c r="B283" s="3" t="s">
        <v>2279</v>
      </c>
      <c r="C283" s="3" t="s">
        <v>2278</v>
      </c>
      <c r="D283" s="43">
        <f t="array" ref="D283">INDEX(Dados!$1:$350,MATCH($B283,Dados!$N:$N,0),MATCH(D$1,Dados!$1:$1,0))</f>
        <v>19</v>
      </c>
      <c r="E283" s="44" t="s">
        <v>2562</v>
      </c>
      <c r="F283" s="43" t="s">
        <v>92</v>
      </c>
      <c r="G283" s="43">
        <f t="array" ref="G283">INDEX(Dados!$1:$350,MATCH($B283,Dados!$N:$N,0),MATCH(G$1,Dados!$1:$1,0))</f>
        <v>2022</v>
      </c>
      <c r="H283" s="43">
        <f t="array" ref="H283">INDEX(Dados!$1:$350,MATCH($B283,Dados!$N:$N,0),MATCH(H$1,Dados!$1:$1,0))</f>
        <v>5</v>
      </c>
      <c r="I283" s="43">
        <f t="array" ref="I283">INDEX(Dados!$1:$350,MATCH($B283,Dados!$N:$N,0),MATCH(I$1,Dados!$1:$1,0))</f>
        <v>10</v>
      </c>
      <c r="J283" s="43">
        <f t="array" ref="J283">INDEX(Dados!$1:$350,MATCH($B283,Dados!$N:$N,0),MATCH(J$1,Dados!$1:$1,0))</f>
        <v>700</v>
      </c>
      <c r="K283" s="43">
        <f t="array" ref="K283">INDEX(Dados!$1:$350,MATCH($B283,Dados!$N:$N,0),MATCH(K$1,Dados!$1:$1,0))</f>
        <v>2</v>
      </c>
      <c r="L283" s="43">
        <f t="array" ref="L283">INDEX(Dados!$1:$350,MATCH($B283,Dados!$N:$N,0),MATCH(L$1,Dados!$1:$1,0))</f>
        <v>0</v>
      </c>
      <c r="M283" s="43">
        <f t="array" ref="M283">INDEX(Dados!$1:$350,MATCH($B283,Dados!$N:$N,0),MATCH(M$1,Dados!$1:$1,0))</f>
        <v>2</v>
      </c>
      <c r="N283" s="43">
        <f t="array" ref="N283">INDEX(Dados!$1:$350,MATCH($B283,Dados!$N:$N,0),MATCH(N$1,Dados!$1:$1,0))</f>
        <v>0</v>
      </c>
      <c r="O283" s="43">
        <f t="array" ref="O283">INDEX(Dados!$1:$350,MATCH($B283,Dados!$N:$N,0),MATCH(O$1,Dados!$1:$1,0))</f>
        <v>2</v>
      </c>
      <c r="P283" s="43">
        <f t="array" ref="P283">INDEX(Dados!$1:$350,MATCH($B283,Dados!$N:$N,0),MATCH(P$1,Dados!$1:$1,0))</f>
        <v>0</v>
      </c>
      <c r="Q283" s="43">
        <f t="array" ref="Q283">INDEX(Dados!$1:$350,MATCH($B283,Dados!$N:$N,0),MATCH(Q$1,Dados!$1:$1,0))</f>
        <v>2</v>
      </c>
      <c r="R283" s="43">
        <f t="array" ref="R283">INDEX(Dados!$1:$350,MATCH($B283,Dados!$N:$N,0),MATCH(R$1,Dados!$1:$1,0))</f>
        <v>0</v>
      </c>
      <c r="S283" s="43">
        <f t="array" ref="S283">INDEX(Dados!$1:$350,MATCH($B283,Dados!$N:$N,0),MATCH(S$1,Dados!$1:$1,0))</f>
        <v>2</v>
      </c>
      <c r="T283" s="43">
        <f t="array" ref="T283">INDEX(Dados!$1:$350,MATCH($B283,Dados!$N:$N,0),MATCH(T$1,Dados!$1:$1,0))</f>
        <v>0</v>
      </c>
      <c r="U283" s="43">
        <f t="array" ref="U283">INDEX(Dados!$1:$350,MATCH($B283,Dados!$N:$N,0),MATCH(U$1,Dados!$1:$1,0))</f>
        <v>2</v>
      </c>
      <c r="V283" s="43">
        <f t="array" ref="V283">INDEX(Dados!$1:$350,MATCH($B283,Dados!$N:$N,0),MATCH(V$1,Dados!$1:$1,0))</f>
        <v>2400</v>
      </c>
      <c r="W283" s="43">
        <f t="array" ref="W283">INDEX(Dados!$1:$350,MATCH($B283,Dados!$N:$N,0),MATCH(W$1,Dados!$1:$1,0))</f>
        <v>2</v>
      </c>
      <c r="X283" s="43">
        <f t="array" ref="X283">INDEX(Dados!$1:$350,MATCH($B283,Dados!$N:$N,0),MATCH(X$1,Dados!$1:$1,0))</f>
        <v>1</v>
      </c>
      <c r="Y283" s="43">
        <f t="array" ref="Y283">INDEX(Dados!$1:$350,MATCH($B283,Dados!$N:$N,0),MATCH(Y$1,Dados!$1:$1,0))</f>
        <v>2</v>
      </c>
      <c r="Z283" s="43">
        <f t="array" ref="Z283">INDEX(Dados!$1:$350,MATCH($B283,Dados!$N:$N,0),MATCH(Z$1,Dados!$1:$1,0))</f>
        <v>1634</v>
      </c>
      <c r="AA283" s="43">
        <f t="array" ref="AA283">INDEX(Dados!$1:$350,MATCH($B283,Dados!$N:$N,0),MATCH(AA$1,Dados!$1:$1,0))</f>
        <v>2</v>
      </c>
      <c r="AB283" s="45">
        <v>0.0</v>
      </c>
      <c r="AC283" s="45">
        <v>2.0</v>
      </c>
      <c r="AD283" s="43">
        <f t="array" ref="AD283">INDEX(Dados!$1:$350,MATCH($B283,Dados!$N:$N,0),MATCH(AD$1,Dados!$1:$1,0))</f>
        <v>0</v>
      </c>
      <c r="AE283" s="43">
        <f t="array" ref="AE283">INDEX(Dados!$1:$350,MATCH($B283,Dados!$N:$N,0),MATCH(AE$1,Dados!$1:$1,0))</f>
        <v>2</v>
      </c>
      <c r="AF283" s="43">
        <f t="array" ref="AF283">INDEX(Dados!$1:$350,MATCH($B283,Dados!$N:$N,0),MATCH(AF$1,Dados!$1:$1,0))</f>
        <v>107</v>
      </c>
      <c r="AG283" s="43">
        <f t="array" ref="AG283">INDEX(Dados!$1:$350,MATCH($B283,Dados!$N:$N,0),MATCH(AG$1,Dados!$1:$1,0))</f>
        <v>2</v>
      </c>
      <c r="AH283" s="43">
        <f t="array" ref="AH283">INDEX(Dados!$1:$350,MATCH($B283,Dados!$N:$N,0),MATCH(AH$1,Dados!$1:$1,0))</f>
        <v>0</v>
      </c>
      <c r="AI283" s="43">
        <f t="array" ref="AI283">INDEX(Dados!$1:$350,MATCH($B283,Dados!$N:$N,0),MATCH(AI$1,Dados!$1:$1,0))</f>
        <v>2</v>
      </c>
      <c r="AJ283" s="43">
        <f t="array" ref="AJ283">INDEX(Dados!$1:$350,MATCH($B283,Dados!$N:$N,0),MATCH(AJ$1,Dados!$1:$1,0))</f>
        <v>0</v>
      </c>
      <c r="AK283" s="43">
        <f t="array" ref="AK283">INDEX(Dados!$1:$350,MATCH($B283,Dados!$N:$N,0),MATCH(AK$1,Dados!$1:$1,0))</f>
        <v>2</v>
      </c>
      <c r="AL283" s="3">
        <v>0.0</v>
      </c>
      <c r="AM283" s="3">
        <v>2.0</v>
      </c>
      <c r="AN283" s="43">
        <f t="array" ref="AN283">INDEX(Dados!$1:$350,MATCH($B283,Dados!$N:$N,0),MATCH(AN$1,Dados!$1:$1,0))</f>
        <v>0</v>
      </c>
      <c r="AO283" s="43">
        <f t="array" ref="AO283">INDEX(Dados!$1:$350,MATCH($B283,Dados!$N:$N,0),MATCH(AO$1,Dados!$1:$1,0))</f>
        <v>2</v>
      </c>
      <c r="AP283" s="43">
        <f t="array" ref="AP283">INDEX(Dados!$1:$350,MATCH($B283,Dados!$N:$N,0),MATCH(AP$1,Dados!$1:$1,0))</f>
        <v>67</v>
      </c>
      <c r="AQ283" s="43">
        <f t="array" ref="AQ283">INDEX(Dados!$1:$350,MATCH($B283,Dados!$N:$N,0),MATCH(AQ$1,Dados!$1:$1,0))</f>
        <v>2</v>
      </c>
      <c r="AR283" s="43">
        <f t="array" ref="AR283">INDEX(Dados!$1:$350,MATCH($B283,Dados!$N:$N,0),MATCH(AR$1,Dados!$1:$1,0))</f>
        <v>50</v>
      </c>
      <c r="AS283" s="3">
        <v>2.0</v>
      </c>
      <c r="AT283" s="43">
        <f t="array" ref="AT283">INDEX(Dados!$1:$350,MATCH($B283,Dados!$N:$N,0),MATCH(AT$1,Dados!$1:$1,0))</f>
        <v>0</v>
      </c>
      <c r="AU283" s="43">
        <f t="array" ref="AU283">INDEX(Dados!$1:$350,MATCH($B283,Dados!$N:$N,0),MATCH(AU$1,Dados!$1:$1,0))</f>
        <v>2</v>
      </c>
      <c r="AV283" s="43">
        <f t="array" ref="AV283">INDEX(Dados!$1:$350,MATCH($B283,Dados!$N:$N,0),MATCH(AV$1,Dados!$1:$1,0))</f>
        <v>0</v>
      </c>
      <c r="AW283" s="43">
        <f t="array" ref="AW283">INDEX(Dados!$1:$350,MATCH($B283,Dados!$N:$N,0),MATCH(AW$1,Dados!$1:$1,0))</f>
        <v>2</v>
      </c>
      <c r="AX283" s="43">
        <f t="array" ref="AX283">INDEX(Dados!$1:$350,MATCH($B283,Dados!$N:$N,0),MATCH(AX$1,Dados!$1:$1,0))</f>
        <v>0</v>
      </c>
      <c r="AY283" s="43">
        <f t="array" ref="AY283">INDEX(Dados!$1:$350,MATCH($B283,Dados!$N:$N,0),MATCH(AY$1,Dados!$1:$1,0))</f>
        <v>2</v>
      </c>
      <c r="AZ283" s="43">
        <f t="array" ref="AZ283">INDEX(Dados!$1:$350,MATCH($B283,Dados!$N:$N,0),MATCH(AZ$1,Dados!$1:$1,0))</f>
        <v>182</v>
      </c>
      <c r="BA283" s="43">
        <f t="array" ref="BA283">INDEX(Dados!$1:$350,MATCH($B283,Dados!$N:$N,0),MATCH(BA$1,Dados!$1:$1,0))</f>
        <v>2</v>
      </c>
      <c r="BB283" s="43">
        <f t="array" ref="BB283">INDEX(Dados!$1:$350,MATCH($B283,Dados!$N:$N,0),MATCH(BB$1,Dados!$1:$1,0))</f>
        <v>2</v>
      </c>
      <c r="BC283" s="43">
        <f t="array" ref="BC283">INDEX(Dados!$1:$350,MATCH($B283,Dados!$N:$N,0),MATCH(BC$1,Dados!$1:$1,0))</f>
        <v>5</v>
      </c>
      <c r="BD283" s="43">
        <f t="array" ref="BD283">INDEX(Dados!$1:$350,MATCH($B283,Dados!$N:$N,0),MATCH(BD$1,Dados!$1:$1,0))</f>
        <v>2</v>
      </c>
      <c r="BE283" s="43">
        <f t="array" ref="BE283">INDEX(Dados!$1:$350,MATCH($B283,Dados!$N:$N,0),MATCH(BE$1,Dados!$1:$1,0))</f>
        <v>0</v>
      </c>
      <c r="BF283" s="43">
        <f t="array" ref="BF283">INDEX(Dados!$1:$350,MATCH($B283,Dados!$N:$N,0),MATCH(BF$1,Dados!$1:$1,0))</f>
        <v>0</v>
      </c>
      <c r="BG283" s="43">
        <f t="array" ref="BG283">INDEX(Dados!$1:$350,MATCH($B283,Dados!$N:$N,0),MATCH(BG$1,Dados!$1:$1,0))</f>
        <v>0</v>
      </c>
      <c r="BH283" s="43">
        <f t="array" ref="BH283">INDEX(Dados!$1:$350,MATCH($B283,Dados!$N:$N,0),MATCH(BH$1,Dados!$1:$1,0))</f>
        <v>2</v>
      </c>
      <c r="BI283" s="43">
        <f t="array" ref="BI283">INDEX(Dados!$1:$350,MATCH($B283,Dados!$N:$N,0),MATCH(BI$1,Dados!$1:$1,0))</f>
        <v>2</v>
      </c>
    </row>
    <row r="284">
      <c r="A284" s="3">
        <v>4.9096685865E10</v>
      </c>
      <c r="B284" s="3" t="s">
        <v>1791</v>
      </c>
      <c r="C284" s="3" t="s">
        <v>1790</v>
      </c>
      <c r="D284" s="43">
        <f t="array" ref="D284">INDEX(Dados!$1:$350,MATCH($B284,Dados!$N:$N,0),MATCH(D$1,Dados!$1:$1,0))</f>
        <v>23</v>
      </c>
      <c r="E284" s="44" t="s">
        <v>2562</v>
      </c>
      <c r="F284" s="43" t="s">
        <v>92</v>
      </c>
      <c r="G284" s="43">
        <f t="array" ref="G284">INDEX(Dados!$1:$350,MATCH($B284,Dados!$N:$N,0),MATCH(G$1,Dados!$1:$1,0))</f>
        <v>2023</v>
      </c>
      <c r="H284" s="43">
        <f t="array" ref="H284">INDEX(Dados!$1:$350,MATCH($B284,Dados!$N:$N,0),MATCH(H$1,Dados!$1:$1,0))</f>
        <v>4</v>
      </c>
      <c r="I284" s="43">
        <f t="array" ref="I284">INDEX(Dados!$1:$350,MATCH($B284,Dados!$N:$N,0),MATCH(I$1,Dados!$1:$1,0))</f>
        <v>6</v>
      </c>
      <c r="J284" s="43">
        <f t="array" ref="J284">INDEX(Dados!$1:$350,MATCH($B284,Dados!$N:$N,0),MATCH(J$1,Dados!$1:$1,0))</f>
        <v>1060</v>
      </c>
      <c r="K284" s="43">
        <f t="array" ref="K284">INDEX(Dados!$1:$350,MATCH($B284,Dados!$N:$N,0),MATCH(K$1,Dados!$1:$1,0))</f>
        <v>0</v>
      </c>
      <c r="L284" s="43">
        <f t="array" ref="L284">INDEX(Dados!$1:$350,MATCH($B284,Dados!$N:$N,0),MATCH(L$1,Dados!$1:$1,0))</f>
        <v>0</v>
      </c>
      <c r="M284" s="43">
        <f t="array" ref="M284">INDEX(Dados!$1:$350,MATCH($B284,Dados!$N:$N,0),MATCH(M$1,Dados!$1:$1,0))</f>
        <v>2</v>
      </c>
      <c r="N284" s="43">
        <f t="array" ref="N284">INDEX(Dados!$1:$350,MATCH($B284,Dados!$N:$N,0),MATCH(N$1,Dados!$1:$1,0))</f>
        <v>1788</v>
      </c>
      <c r="O284" s="43">
        <f t="array" ref="O284">INDEX(Dados!$1:$350,MATCH($B284,Dados!$N:$N,0),MATCH(O$1,Dados!$1:$1,0))</f>
        <v>2</v>
      </c>
      <c r="P284" s="43">
        <f t="array" ref="P284">INDEX(Dados!$1:$350,MATCH($B284,Dados!$N:$N,0),MATCH(P$1,Dados!$1:$1,0))</f>
        <v>0</v>
      </c>
      <c r="Q284" s="43">
        <f t="array" ref="Q284">INDEX(Dados!$1:$350,MATCH($B284,Dados!$N:$N,0),MATCH(Q$1,Dados!$1:$1,0))</f>
        <v>2</v>
      </c>
      <c r="R284" s="43">
        <f t="array" ref="R284">INDEX(Dados!$1:$350,MATCH($B284,Dados!$N:$N,0),MATCH(R$1,Dados!$1:$1,0))</f>
        <v>0</v>
      </c>
      <c r="S284" s="43">
        <f t="array" ref="S284">INDEX(Dados!$1:$350,MATCH($B284,Dados!$N:$N,0),MATCH(S$1,Dados!$1:$1,0))</f>
        <v>2</v>
      </c>
      <c r="T284" s="43">
        <f t="array" ref="T284">INDEX(Dados!$1:$350,MATCH($B284,Dados!$N:$N,0),MATCH(T$1,Dados!$1:$1,0))</f>
        <v>0</v>
      </c>
      <c r="U284" s="43">
        <f t="array" ref="U284">INDEX(Dados!$1:$350,MATCH($B284,Dados!$N:$N,0),MATCH(U$1,Dados!$1:$1,0))</f>
        <v>2</v>
      </c>
      <c r="V284" s="43">
        <f t="array" ref="V284">INDEX(Dados!$1:$350,MATCH($B284,Dados!$N:$N,0),MATCH(V$1,Dados!$1:$1,0))</f>
        <v>0</v>
      </c>
      <c r="W284" s="43">
        <f t="array" ref="W284">INDEX(Dados!$1:$350,MATCH($B284,Dados!$N:$N,0),MATCH(W$1,Dados!$1:$1,0))</f>
        <v>2</v>
      </c>
      <c r="X284" s="43">
        <f t="array" ref="X284">INDEX(Dados!$1:$350,MATCH($B284,Dados!$N:$N,0),MATCH(X$1,Dados!$1:$1,0))</f>
        <v>1</v>
      </c>
      <c r="Y284" s="43">
        <f t="array" ref="Y284">INDEX(Dados!$1:$350,MATCH($B284,Dados!$N:$N,0),MATCH(Y$1,Dados!$1:$1,0))</f>
        <v>2</v>
      </c>
      <c r="Z284" s="43">
        <f t="array" ref="Z284">INDEX(Dados!$1:$350,MATCH($B284,Dados!$N:$N,0),MATCH(Z$1,Dados!$1:$1,0))</f>
        <v>0</v>
      </c>
      <c r="AA284" s="43">
        <f t="array" ref="AA284">INDEX(Dados!$1:$350,MATCH($B284,Dados!$N:$N,0),MATCH(AA$1,Dados!$1:$1,0))</f>
        <v>2</v>
      </c>
      <c r="AB284" s="45">
        <v>0.0</v>
      </c>
      <c r="AC284" s="45">
        <v>2.0</v>
      </c>
      <c r="AD284" s="43">
        <f t="array" ref="AD284">INDEX(Dados!$1:$350,MATCH($B284,Dados!$N:$N,0),MATCH(AD$1,Dados!$1:$1,0))</f>
        <v>203</v>
      </c>
      <c r="AE284" s="43">
        <f t="array" ref="AE284">INDEX(Dados!$1:$350,MATCH($B284,Dados!$N:$N,0),MATCH(AE$1,Dados!$1:$1,0))</f>
        <v>2</v>
      </c>
      <c r="AF284" s="43">
        <f t="array" ref="AF284">INDEX(Dados!$1:$350,MATCH($B284,Dados!$N:$N,0),MATCH(AF$1,Dados!$1:$1,0))</f>
        <v>0</v>
      </c>
      <c r="AG284" s="43">
        <f t="array" ref="AG284">INDEX(Dados!$1:$350,MATCH($B284,Dados!$N:$N,0),MATCH(AG$1,Dados!$1:$1,0))</f>
        <v>2</v>
      </c>
      <c r="AH284" s="43">
        <f t="array" ref="AH284">INDEX(Dados!$1:$350,MATCH($B284,Dados!$N:$N,0),MATCH(AH$1,Dados!$1:$1,0))</f>
        <v>0</v>
      </c>
      <c r="AI284" s="43">
        <f t="array" ref="AI284">INDEX(Dados!$1:$350,MATCH($B284,Dados!$N:$N,0),MATCH(AI$1,Dados!$1:$1,0))</f>
        <v>2</v>
      </c>
      <c r="AJ284" s="43">
        <f t="array" ref="AJ284">INDEX(Dados!$1:$350,MATCH($B284,Dados!$N:$N,0),MATCH(AJ$1,Dados!$1:$1,0))</f>
        <v>968</v>
      </c>
      <c r="AK284" s="43">
        <f t="array" ref="AK284">INDEX(Dados!$1:$350,MATCH($B284,Dados!$N:$N,0),MATCH(AK$1,Dados!$1:$1,0))</f>
        <v>2</v>
      </c>
      <c r="AL284" s="3">
        <v>0.0</v>
      </c>
      <c r="AM284" s="3">
        <v>2.0</v>
      </c>
      <c r="AN284" s="43">
        <f t="array" ref="AN284">INDEX(Dados!$1:$350,MATCH($B284,Dados!$N:$N,0),MATCH(AN$1,Dados!$1:$1,0))</f>
        <v>52</v>
      </c>
      <c r="AO284" s="43">
        <f t="array" ref="AO284">INDEX(Dados!$1:$350,MATCH($B284,Dados!$N:$N,0),MATCH(AO$1,Dados!$1:$1,0))</f>
        <v>2</v>
      </c>
      <c r="AP284" s="43">
        <f t="array" ref="AP284">INDEX(Dados!$1:$350,MATCH($B284,Dados!$N:$N,0),MATCH(AP$1,Dados!$1:$1,0))</f>
        <v>0</v>
      </c>
      <c r="AQ284" s="43">
        <f t="array" ref="AQ284">INDEX(Dados!$1:$350,MATCH($B284,Dados!$N:$N,0),MATCH(AQ$1,Dados!$1:$1,0))</f>
        <v>2</v>
      </c>
      <c r="AR284" s="43">
        <f t="array" ref="AR284">INDEX(Dados!$1:$350,MATCH($B284,Dados!$N:$N,0),MATCH(AR$1,Dados!$1:$1,0))</f>
        <v>118</v>
      </c>
      <c r="AS284" s="3">
        <v>2.0</v>
      </c>
      <c r="AT284" s="43">
        <f t="array" ref="AT284">INDEX(Dados!$1:$350,MATCH($B284,Dados!$N:$N,0),MATCH(AT$1,Dados!$1:$1,0))</f>
        <v>0</v>
      </c>
      <c r="AU284" s="43">
        <f t="array" ref="AU284">INDEX(Dados!$1:$350,MATCH($B284,Dados!$N:$N,0),MATCH(AU$1,Dados!$1:$1,0))</f>
        <v>2</v>
      </c>
      <c r="AV284" s="43">
        <f t="array" ref="AV284">INDEX(Dados!$1:$350,MATCH($B284,Dados!$N:$N,0),MATCH(AV$1,Dados!$1:$1,0))</f>
        <v>74</v>
      </c>
      <c r="AW284" s="43">
        <f t="array" ref="AW284">INDEX(Dados!$1:$350,MATCH($B284,Dados!$N:$N,0),MATCH(AW$1,Dados!$1:$1,0))</f>
        <v>2</v>
      </c>
      <c r="AX284" s="43">
        <f t="array" ref="AX284">INDEX(Dados!$1:$350,MATCH($B284,Dados!$N:$N,0),MATCH(AX$1,Dados!$1:$1,0))</f>
        <v>0</v>
      </c>
      <c r="AY284" s="43">
        <f t="array" ref="AY284">INDEX(Dados!$1:$350,MATCH($B284,Dados!$N:$N,0),MATCH(AY$1,Dados!$1:$1,0))</f>
        <v>2</v>
      </c>
      <c r="AZ284" s="43">
        <f t="array" ref="AZ284">INDEX(Dados!$1:$350,MATCH($B284,Dados!$N:$N,0),MATCH(AZ$1,Dados!$1:$1,0))</f>
        <v>112</v>
      </c>
      <c r="BA284" s="43">
        <f t="array" ref="BA284">INDEX(Dados!$1:$350,MATCH($B284,Dados!$N:$N,0),MATCH(BA$1,Dados!$1:$1,0))</f>
        <v>2</v>
      </c>
      <c r="BB284" s="43">
        <f t="array" ref="BB284">INDEX(Dados!$1:$350,MATCH($B284,Dados!$N:$N,0),MATCH(BB$1,Dados!$1:$1,0))</f>
        <v>5</v>
      </c>
      <c r="BC284" s="43">
        <f t="array" ref="BC284">INDEX(Dados!$1:$350,MATCH($B284,Dados!$N:$N,0),MATCH(BC$1,Dados!$1:$1,0))</f>
        <v>7</v>
      </c>
      <c r="BD284" s="43">
        <f t="array" ref="BD284">INDEX(Dados!$1:$350,MATCH($B284,Dados!$N:$N,0),MATCH(BD$1,Dados!$1:$1,0))</f>
        <v>3</v>
      </c>
      <c r="BE284" s="43">
        <f t="array" ref="BE284">INDEX(Dados!$1:$350,MATCH($B284,Dados!$N:$N,0),MATCH(BE$1,Dados!$1:$1,0))</f>
        <v>1</v>
      </c>
      <c r="BF284" s="43">
        <f t="array" ref="BF284">INDEX(Dados!$1:$350,MATCH($B284,Dados!$N:$N,0),MATCH(BF$1,Dados!$1:$1,0))</f>
        <v>0</v>
      </c>
      <c r="BG284" s="43">
        <f t="array" ref="BG284">INDEX(Dados!$1:$350,MATCH($B284,Dados!$N:$N,0),MATCH(BG$1,Dados!$1:$1,0))</f>
        <v>0</v>
      </c>
      <c r="BH284" s="43">
        <f t="array" ref="BH284">INDEX(Dados!$1:$350,MATCH($B284,Dados!$N:$N,0),MATCH(BH$1,Dados!$1:$1,0))</f>
        <v>2</v>
      </c>
      <c r="BI284" s="43">
        <f t="array" ref="BI284">INDEX(Dados!$1:$350,MATCH($B284,Dados!$N:$N,0),MATCH(BI$1,Dados!$1:$1,0))</f>
        <v>2</v>
      </c>
    </row>
    <row r="285">
      <c r="A285" s="3">
        <v>4.7546864895E10</v>
      </c>
      <c r="B285" s="3" t="s">
        <v>1810</v>
      </c>
      <c r="C285" s="3" t="s">
        <v>1809</v>
      </c>
      <c r="D285" s="43">
        <f t="array" ref="D285">INDEX(Dados!$1:$350,MATCH($B285,Dados!$N:$N,0),MATCH(D$1,Dados!$1:$1,0))</f>
        <v>18</v>
      </c>
      <c r="E285" s="44" t="s">
        <v>2562</v>
      </c>
      <c r="F285" s="43" t="s">
        <v>92</v>
      </c>
      <c r="G285" s="43">
        <f t="array" ref="G285">INDEX(Dados!$1:$350,MATCH($B285,Dados!$N:$N,0),MATCH(G$1,Dados!$1:$1,0))</f>
        <v>2023</v>
      </c>
      <c r="H285" s="43">
        <f t="array" ref="H285">INDEX(Dados!$1:$350,MATCH($B285,Dados!$N:$N,0),MATCH(H$1,Dados!$1:$1,0))</f>
        <v>2</v>
      </c>
      <c r="I285" s="43">
        <f t="array" ref="I285">INDEX(Dados!$1:$350,MATCH($B285,Dados!$N:$N,0),MATCH(I$1,Dados!$1:$1,0))</f>
        <v>4</v>
      </c>
      <c r="J285" s="43">
        <f t="array" ref="J285">INDEX(Dados!$1:$350,MATCH($B285,Dados!$N:$N,0),MATCH(J$1,Dados!$1:$1,0))</f>
        <v>0</v>
      </c>
      <c r="K285" s="43">
        <f t="array" ref="K285">INDEX(Dados!$1:$350,MATCH($B285,Dados!$N:$N,0),MATCH(K$1,Dados!$1:$1,0))</f>
        <v>2</v>
      </c>
      <c r="L285" s="43">
        <f t="array" ref="L285">INDEX(Dados!$1:$350,MATCH($B285,Dados!$N:$N,0),MATCH(L$1,Dados!$1:$1,0))</f>
        <v>0</v>
      </c>
      <c r="M285" s="43">
        <f t="array" ref="M285">INDEX(Dados!$1:$350,MATCH($B285,Dados!$N:$N,0),MATCH(M$1,Dados!$1:$1,0))</f>
        <v>2</v>
      </c>
      <c r="N285" s="43">
        <f t="array" ref="N285">INDEX(Dados!$1:$350,MATCH($B285,Dados!$N:$N,0),MATCH(N$1,Dados!$1:$1,0))</f>
        <v>780</v>
      </c>
      <c r="O285" s="43">
        <f t="array" ref="O285">INDEX(Dados!$1:$350,MATCH($B285,Dados!$N:$N,0),MATCH(O$1,Dados!$1:$1,0))</f>
        <v>0</v>
      </c>
      <c r="P285" s="43">
        <f t="array" ref="P285">INDEX(Dados!$1:$350,MATCH($B285,Dados!$N:$N,0),MATCH(P$1,Dados!$1:$1,0))</f>
        <v>1300</v>
      </c>
      <c r="Q285" s="43">
        <f t="array" ref="Q285">INDEX(Dados!$1:$350,MATCH($B285,Dados!$N:$N,0),MATCH(Q$1,Dados!$1:$1,0))</f>
        <v>0</v>
      </c>
      <c r="R285" s="43">
        <f t="array" ref="R285">INDEX(Dados!$1:$350,MATCH($B285,Dados!$N:$N,0),MATCH(R$1,Dados!$1:$1,0))</f>
        <v>0</v>
      </c>
      <c r="S285" s="43">
        <f t="array" ref="S285">INDEX(Dados!$1:$350,MATCH($B285,Dados!$N:$N,0),MATCH(S$1,Dados!$1:$1,0))</f>
        <v>2</v>
      </c>
      <c r="T285" s="43">
        <f t="array" ref="T285">INDEX(Dados!$1:$350,MATCH($B285,Dados!$N:$N,0),MATCH(T$1,Dados!$1:$1,0))</f>
        <v>0</v>
      </c>
      <c r="U285" s="43">
        <f t="array" ref="U285">INDEX(Dados!$1:$350,MATCH($B285,Dados!$N:$N,0),MATCH(U$1,Dados!$1:$1,0))</f>
        <v>2</v>
      </c>
      <c r="V285" s="43">
        <f t="array" ref="V285">INDEX(Dados!$1:$350,MATCH($B285,Dados!$N:$N,0),MATCH(V$1,Dados!$1:$1,0))</f>
        <v>0</v>
      </c>
      <c r="W285" s="43">
        <f t="array" ref="W285">INDEX(Dados!$1:$350,MATCH($B285,Dados!$N:$N,0),MATCH(W$1,Dados!$1:$1,0))</f>
        <v>2</v>
      </c>
      <c r="X285" s="43">
        <f t="array" ref="X285">INDEX(Dados!$1:$350,MATCH($B285,Dados!$N:$N,0),MATCH(X$1,Dados!$1:$1,0))</f>
        <v>1</v>
      </c>
      <c r="Y285" s="43">
        <f t="array" ref="Y285">INDEX(Dados!$1:$350,MATCH($B285,Dados!$N:$N,0),MATCH(Y$1,Dados!$1:$1,0))</f>
        <v>2</v>
      </c>
      <c r="Z285" s="43">
        <f t="array" ref="Z285">INDEX(Dados!$1:$350,MATCH($B285,Dados!$N:$N,0),MATCH(Z$1,Dados!$1:$1,0))</f>
        <v>1100</v>
      </c>
      <c r="AA285" s="43">
        <f t="array" ref="AA285">INDEX(Dados!$1:$350,MATCH($B285,Dados!$N:$N,0),MATCH(AA$1,Dados!$1:$1,0))</f>
        <v>0</v>
      </c>
      <c r="AB285" s="45">
        <v>0.0</v>
      </c>
      <c r="AC285" s="45">
        <v>2.0</v>
      </c>
      <c r="AD285" s="43">
        <f t="array" ref="AD285">INDEX(Dados!$1:$350,MATCH($B285,Dados!$N:$N,0),MATCH(AD$1,Dados!$1:$1,0))</f>
        <v>65</v>
      </c>
      <c r="AE285" s="43">
        <f t="array" ref="AE285">INDEX(Dados!$1:$350,MATCH($B285,Dados!$N:$N,0),MATCH(AE$1,Dados!$1:$1,0))</f>
        <v>2</v>
      </c>
      <c r="AF285" s="43">
        <f t="array" ref="AF285">INDEX(Dados!$1:$350,MATCH($B285,Dados!$N:$N,0),MATCH(AF$1,Dados!$1:$1,0))</f>
        <v>126</v>
      </c>
      <c r="AG285" s="43">
        <f t="array" ref="AG285">INDEX(Dados!$1:$350,MATCH($B285,Dados!$N:$N,0),MATCH(AG$1,Dados!$1:$1,0))</f>
        <v>2</v>
      </c>
      <c r="AH285" s="43">
        <f t="array" ref="AH285">INDEX(Dados!$1:$350,MATCH($B285,Dados!$N:$N,0),MATCH(AH$1,Dados!$1:$1,0))</f>
        <v>0</v>
      </c>
      <c r="AI285" s="43">
        <f t="array" ref="AI285">INDEX(Dados!$1:$350,MATCH($B285,Dados!$N:$N,0),MATCH(AI$1,Dados!$1:$1,0))</f>
        <v>2</v>
      </c>
      <c r="AJ285" s="43">
        <f t="array" ref="AJ285">INDEX(Dados!$1:$350,MATCH($B285,Dados!$N:$N,0),MATCH(AJ$1,Dados!$1:$1,0))</f>
        <v>0</v>
      </c>
      <c r="AK285" s="43">
        <f t="array" ref="AK285">INDEX(Dados!$1:$350,MATCH($B285,Dados!$N:$N,0),MATCH(AK$1,Dados!$1:$1,0))</f>
        <v>2</v>
      </c>
      <c r="AL285" s="3">
        <v>0.0</v>
      </c>
      <c r="AM285" s="3">
        <v>2.0</v>
      </c>
      <c r="AN285" s="43">
        <f t="array" ref="AN285">INDEX(Dados!$1:$350,MATCH($B285,Dados!$N:$N,0),MATCH(AN$1,Dados!$1:$1,0))</f>
        <v>61</v>
      </c>
      <c r="AO285" s="43">
        <f t="array" ref="AO285">INDEX(Dados!$1:$350,MATCH($B285,Dados!$N:$N,0),MATCH(AO$1,Dados!$1:$1,0))</f>
        <v>2</v>
      </c>
      <c r="AP285" s="43">
        <f t="array" ref="AP285">INDEX(Dados!$1:$350,MATCH($B285,Dados!$N:$N,0),MATCH(AP$1,Dados!$1:$1,0))</f>
        <v>0</v>
      </c>
      <c r="AQ285" s="43">
        <f t="array" ref="AQ285">INDEX(Dados!$1:$350,MATCH($B285,Dados!$N:$N,0),MATCH(AQ$1,Dados!$1:$1,0))</f>
        <v>2</v>
      </c>
      <c r="AR285" s="43">
        <f t="array" ref="AR285">INDEX(Dados!$1:$350,MATCH($B285,Dados!$N:$N,0),MATCH(AR$1,Dados!$1:$1,0))</f>
        <v>0</v>
      </c>
      <c r="AS285" s="3">
        <v>2.0</v>
      </c>
      <c r="AT285" s="43">
        <f t="array" ref="AT285">INDEX(Dados!$1:$350,MATCH($B285,Dados!$N:$N,0),MATCH(AT$1,Dados!$1:$1,0))</f>
        <v>0</v>
      </c>
      <c r="AU285" s="43">
        <f t="array" ref="AU285">INDEX(Dados!$1:$350,MATCH($B285,Dados!$N:$N,0),MATCH(AU$1,Dados!$1:$1,0))</f>
        <v>2</v>
      </c>
      <c r="AV285" s="43">
        <f t="array" ref="AV285">INDEX(Dados!$1:$350,MATCH($B285,Dados!$N:$N,0),MATCH(AV$1,Dados!$1:$1,0))</f>
        <v>80</v>
      </c>
      <c r="AW285" s="43">
        <f t="array" ref="AW285">INDEX(Dados!$1:$350,MATCH($B285,Dados!$N:$N,0),MATCH(AW$1,Dados!$1:$1,0))</f>
        <v>0</v>
      </c>
      <c r="AX285" s="43">
        <f t="array" ref="AX285">INDEX(Dados!$1:$350,MATCH($B285,Dados!$N:$N,0),MATCH(AX$1,Dados!$1:$1,0))</f>
        <v>0</v>
      </c>
      <c r="AY285" s="43">
        <f t="array" ref="AY285">INDEX(Dados!$1:$350,MATCH($B285,Dados!$N:$N,0),MATCH(AY$1,Dados!$1:$1,0))</f>
        <v>2</v>
      </c>
      <c r="AZ285" s="43">
        <f t="array" ref="AZ285">INDEX(Dados!$1:$350,MATCH($B285,Dados!$N:$N,0),MATCH(AZ$1,Dados!$1:$1,0))</f>
        <v>0</v>
      </c>
      <c r="BA285" s="43">
        <f t="array" ref="BA285">INDEX(Dados!$1:$350,MATCH($B285,Dados!$N:$N,0),MATCH(BA$1,Dados!$1:$1,0))</f>
        <v>2</v>
      </c>
      <c r="BB285" s="43">
        <f t="array" ref="BB285">INDEX(Dados!$1:$350,MATCH($B285,Dados!$N:$N,0),MATCH(BB$1,Dados!$1:$1,0))</f>
        <v>5</v>
      </c>
      <c r="BC285" s="43">
        <f t="array" ref="BC285">INDEX(Dados!$1:$350,MATCH($B285,Dados!$N:$N,0),MATCH(BC$1,Dados!$1:$1,0))</f>
        <v>5</v>
      </c>
      <c r="BD285" s="43">
        <f t="array" ref="BD285">INDEX(Dados!$1:$350,MATCH($B285,Dados!$N:$N,0),MATCH(BD$1,Dados!$1:$1,0))</f>
        <v>2</v>
      </c>
      <c r="BE285" s="43">
        <f t="array" ref="BE285">INDEX(Dados!$1:$350,MATCH($B285,Dados!$N:$N,0),MATCH(BE$1,Dados!$1:$1,0))</f>
        <v>0</v>
      </c>
      <c r="BF285" s="43">
        <f t="array" ref="BF285">INDEX(Dados!$1:$350,MATCH($B285,Dados!$N:$N,0),MATCH(BF$1,Dados!$1:$1,0))</f>
        <v>0</v>
      </c>
      <c r="BG285" s="43">
        <f t="array" ref="BG285">INDEX(Dados!$1:$350,MATCH($B285,Dados!$N:$N,0),MATCH(BG$1,Dados!$1:$1,0))</f>
        <v>0</v>
      </c>
      <c r="BH285" s="43">
        <f t="array" ref="BH285">INDEX(Dados!$1:$350,MATCH($B285,Dados!$N:$N,0),MATCH(BH$1,Dados!$1:$1,0))</f>
        <v>2</v>
      </c>
      <c r="BI285" s="43">
        <f t="array" ref="BI285">INDEX(Dados!$1:$350,MATCH($B285,Dados!$N:$N,0),MATCH(BI$1,Dados!$1:$1,0))</f>
        <v>2</v>
      </c>
    </row>
    <row r="286">
      <c r="A286" s="3">
        <v>5.2426846828E10</v>
      </c>
      <c r="B286" s="3" t="s">
        <v>1074</v>
      </c>
      <c r="C286" s="3" t="s">
        <v>1073</v>
      </c>
      <c r="D286" s="43">
        <f t="array" ref="D286">INDEX(Dados!$1:$350,MATCH($B286,Dados!$N:$N,0),MATCH(D$1,Dados!$1:$1,0))</f>
        <v>18</v>
      </c>
      <c r="E286" s="44" t="s">
        <v>2562</v>
      </c>
      <c r="F286" s="43" t="s">
        <v>92</v>
      </c>
      <c r="G286" s="43">
        <f t="array" ref="G286">INDEX(Dados!$1:$350,MATCH($B286,Dados!$N:$N,0),MATCH(G$1,Dados!$1:$1,0))</f>
        <v>2023</v>
      </c>
      <c r="H286" s="43">
        <f t="array" ref="H286">INDEX(Dados!$1:$350,MATCH($B286,Dados!$N:$N,0),MATCH(H$1,Dados!$1:$1,0))</f>
        <v>3</v>
      </c>
      <c r="I286" s="43">
        <f t="array" ref="I286">INDEX(Dados!$1:$350,MATCH($B286,Dados!$N:$N,0),MATCH(I$1,Dados!$1:$1,0))</f>
        <v>6</v>
      </c>
      <c r="J286" s="43">
        <f t="array" ref="J286">INDEX(Dados!$1:$350,MATCH($B286,Dados!$N:$N,0),MATCH(J$1,Dados!$1:$1,0))</f>
        <v>0</v>
      </c>
      <c r="K286" s="43">
        <f t="array" ref="K286">INDEX(Dados!$1:$350,MATCH($B286,Dados!$N:$N,0),MATCH(K$1,Dados!$1:$1,0))</f>
        <v>2</v>
      </c>
      <c r="L286" s="43">
        <f t="array" ref="L286">INDEX(Dados!$1:$350,MATCH($B286,Dados!$N:$N,0),MATCH(L$1,Dados!$1:$1,0))</f>
        <v>2000</v>
      </c>
      <c r="M286" s="43">
        <f t="array" ref="M286">INDEX(Dados!$1:$350,MATCH($B286,Dados!$N:$N,0),MATCH(M$1,Dados!$1:$1,0))</f>
        <v>2</v>
      </c>
      <c r="N286" s="43">
        <f t="array" ref="N286">INDEX(Dados!$1:$350,MATCH($B286,Dados!$N:$N,0),MATCH(N$1,Dados!$1:$1,0))</f>
        <v>0</v>
      </c>
      <c r="O286" s="43">
        <f t="array" ref="O286">INDEX(Dados!$1:$350,MATCH($B286,Dados!$N:$N,0),MATCH(O$1,Dados!$1:$1,0))</f>
        <v>2</v>
      </c>
      <c r="P286" s="43">
        <f t="array" ref="P286">INDEX(Dados!$1:$350,MATCH($B286,Dados!$N:$N,0),MATCH(P$1,Dados!$1:$1,0))</f>
        <v>0</v>
      </c>
      <c r="Q286" s="43">
        <f t="array" ref="Q286">INDEX(Dados!$1:$350,MATCH($B286,Dados!$N:$N,0),MATCH(Q$1,Dados!$1:$1,0))</f>
        <v>2</v>
      </c>
      <c r="R286" s="43">
        <f t="array" ref="R286">INDEX(Dados!$1:$350,MATCH($B286,Dados!$N:$N,0),MATCH(R$1,Dados!$1:$1,0))</f>
        <v>0</v>
      </c>
      <c r="S286" s="43">
        <f t="array" ref="S286">INDEX(Dados!$1:$350,MATCH($B286,Dados!$N:$N,0),MATCH(S$1,Dados!$1:$1,0))</f>
        <v>2</v>
      </c>
      <c r="T286" s="43">
        <f t="array" ref="T286">INDEX(Dados!$1:$350,MATCH($B286,Dados!$N:$N,0),MATCH(T$1,Dados!$1:$1,0))</f>
        <v>0</v>
      </c>
      <c r="U286" s="43">
        <f t="array" ref="U286">INDEX(Dados!$1:$350,MATCH($B286,Dados!$N:$N,0),MATCH(U$1,Dados!$1:$1,0))</f>
        <v>2</v>
      </c>
      <c r="V286" s="43">
        <f t="array" ref="V286">INDEX(Dados!$1:$350,MATCH($B286,Dados!$N:$N,0),MATCH(V$1,Dados!$1:$1,0))</f>
        <v>0</v>
      </c>
      <c r="W286" s="43">
        <f t="array" ref="W286">INDEX(Dados!$1:$350,MATCH($B286,Dados!$N:$N,0),MATCH(W$1,Dados!$1:$1,0))</f>
        <v>2</v>
      </c>
      <c r="X286" s="43">
        <f t="array" ref="X286">INDEX(Dados!$1:$350,MATCH($B286,Dados!$N:$N,0),MATCH(X$1,Dados!$1:$1,0))</f>
        <v>1</v>
      </c>
      <c r="Y286" s="43">
        <f t="array" ref="Y286">INDEX(Dados!$1:$350,MATCH($B286,Dados!$N:$N,0),MATCH(Y$1,Dados!$1:$1,0))</f>
        <v>2</v>
      </c>
      <c r="Z286" s="43">
        <f t="array" ref="Z286">INDEX(Dados!$1:$350,MATCH($B286,Dados!$N:$N,0),MATCH(Z$1,Dados!$1:$1,0))</f>
        <v>0</v>
      </c>
      <c r="AA286" s="43">
        <f t="array" ref="AA286">INDEX(Dados!$1:$350,MATCH($B286,Dados!$N:$N,0),MATCH(AA$1,Dados!$1:$1,0))</f>
        <v>2</v>
      </c>
      <c r="AB286" s="45">
        <v>0.0</v>
      </c>
      <c r="AC286" s="45">
        <v>2.0</v>
      </c>
      <c r="AD286" s="43">
        <f t="array" ref="AD286">INDEX(Dados!$1:$350,MATCH($B286,Dados!$N:$N,0),MATCH(AD$1,Dados!$1:$1,0))</f>
        <v>126</v>
      </c>
      <c r="AE286" s="43">
        <f t="array" ref="AE286">INDEX(Dados!$1:$350,MATCH($B286,Dados!$N:$N,0),MATCH(AE$1,Dados!$1:$1,0))</f>
        <v>2</v>
      </c>
      <c r="AF286" s="43">
        <f t="array" ref="AF286">INDEX(Dados!$1:$350,MATCH($B286,Dados!$N:$N,0),MATCH(AF$1,Dados!$1:$1,0))</f>
        <v>124</v>
      </c>
      <c r="AG286" s="43">
        <f t="array" ref="AG286">INDEX(Dados!$1:$350,MATCH($B286,Dados!$N:$N,0),MATCH(AG$1,Dados!$1:$1,0))</f>
        <v>2</v>
      </c>
      <c r="AH286" s="43">
        <f t="array" ref="AH286">INDEX(Dados!$1:$350,MATCH($B286,Dados!$N:$N,0),MATCH(AH$1,Dados!$1:$1,0))</f>
        <v>0</v>
      </c>
      <c r="AI286" s="43">
        <f t="array" ref="AI286">INDEX(Dados!$1:$350,MATCH($B286,Dados!$N:$N,0),MATCH(AI$1,Dados!$1:$1,0))</f>
        <v>2</v>
      </c>
      <c r="AJ286" s="43">
        <f t="array" ref="AJ286">INDEX(Dados!$1:$350,MATCH($B286,Dados!$N:$N,0),MATCH(AJ$1,Dados!$1:$1,0))</f>
        <v>0</v>
      </c>
      <c r="AK286" s="43">
        <f t="array" ref="AK286">INDEX(Dados!$1:$350,MATCH($B286,Dados!$N:$N,0),MATCH(AK$1,Dados!$1:$1,0))</f>
        <v>2</v>
      </c>
      <c r="AL286" s="3">
        <v>0.0</v>
      </c>
      <c r="AM286" s="3">
        <v>2.0</v>
      </c>
      <c r="AN286" s="43">
        <f t="array" ref="AN286">INDEX(Dados!$1:$350,MATCH($B286,Dados!$N:$N,0),MATCH(AN$1,Dados!$1:$1,0))</f>
        <v>41</v>
      </c>
      <c r="AO286" s="43">
        <f t="array" ref="AO286">INDEX(Dados!$1:$350,MATCH($B286,Dados!$N:$N,0),MATCH(AO$1,Dados!$1:$1,0))</f>
        <v>2</v>
      </c>
      <c r="AP286" s="43">
        <f t="array" ref="AP286">INDEX(Dados!$1:$350,MATCH($B286,Dados!$N:$N,0),MATCH(AP$1,Dados!$1:$1,0))</f>
        <v>60</v>
      </c>
      <c r="AQ286" s="43">
        <f t="array" ref="AQ286">INDEX(Dados!$1:$350,MATCH($B286,Dados!$N:$N,0),MATCH(AQ$1,Dados!$1:$1,0))</f>
        <v>2</v>
      </c>
      <c r="AR286" s="43">
        <f t="array" ref="AR286">INDEX(Dados!$1:$350,MATCH($B286,Dados!$N:$N,0),MATCH(AR$1,Dados!$1:$1,0))</f>
        <v>0</v>
      </c>
      <c r="AS286" s="3">
        <v>2.0</v>
      </c>
      <c r="AT286" s="43">
        <f t="array" ref="AT286">INDEX(Dados!$1:$350,MATCH($B286,Dados!$N:$N,0),MATCH(AT$1,Dados!$1:$1,0))</f>
        <v>0</v>
      </c>
      <c r="AU286" s="43">
        <f t="array" ref="AU286">INDEX(Dados!$1:$350,MATCH($B286,Dados!$N:$N,0),MATCH(AU$1,Dados!$1:$1,0))</f>
        <v>2</v>
      </c>
      <c r="AV286" s="43">
        <f t="array" ref="AV286">INDEX(Dados!$1:$350,MATCH($B286,Dados!$N:$N,0),MATCH(AV$1,Dados!$1:$1,0))</f>
        <v>0</v>
      </c>
      <c r="AW286" s="43">
        <f t="array" ref="AW286">INDEX(Dados!$1:$350,MATCH($B286,Dados!$N:$N,0),MATCH(AW$1,Dados!$1:$1,0))</f>
        <v>2</v>
      </c>
      <c r="AX286" s="43">
        <f t="array" ref="AX286">INDEX(Dados!$1:$350,MATCH($B286,Dados!$N:$N,0),MATCH(AX$1,Dados!$1:$1,0))</f>
        <v>0</v>
      </c>
      <c r="AY286" s="43">
        <f t="array" ref="AY286">INDEX(Dados!$1:$350,MATCH($B286,Dados!$N:$N,0),MATCH(AY$1,Dados!$1:$1,0))</f>
        <v>2</v>
      </c>
      <c r="AZ286" s="43">
        <f t="array" ref="AZ286">INDEX(Dados!$1:$350,MATCH($B286,Dados!$N:$N,0),MATCH(AZ$1,Dados!$1:$1,0))</f>
        <v>0</v>
      </c>
      <c r="BA286" s="43">
        <f t="array" ref="BA286">INDEX(Dados!$1:$350,MATCH($B286,Dados!$N:$N,0),MATCH(BA$1,Dados!$1:$1,0))</f>
        <v>2</v>
      </c>
      <c r="BB286" s="43">
        <f t="array" ref="BB286">INDEX(Dados!$1:$350,MATCH($B286,Dados!$N:$N,0),MATCH(BB$1,Dados!$1:$1,0))</f>
        <v>1</v>
      </c>
      <c r="BC286" s="43">
        <f t="array" ref="BC286">INDEX(Dados!$1:$350,MATCH($B286,Dados!$N:$N,0),MATCH(BC$1,Dados!$1:$1,0))</f>
        <v>2</v>
      </c>
      <c r="BD286" s="43">
        <f t="array" ref="BD286">INDEX(Dados!$1:$350,MATCH($B286,Dados!$N:$N,0),MATCH(BD$1,Dados!$1:$1,0))</f>
        <v>1</v>
      </c>
      <c r="BE286" s="43">
        <f t="array" ref="BE286">INDEX(Dados!$1:$350,MATCH($B286,Dados!$N:$N,0),MATCH(BE$1,Dados!$1:$1,0))</f>
        <v>0</v>
      </c>
      <c r="BF286" s="43">
        <f t="array" ref="BF286">INDEX(Dados!$1:$350,MATCH($B286,Dados!$N:$N,0),MATCH(BF$1,Dados!$1:$1,0))</f>
        <v>0</v>
      </c>
      <c r="BG286" s="43">
        <f t="array" ref="BG286">INDEX(Dados!$1:$350,MATCH($B286,Dados!$N:$N,0),MATCH(BG$1,Dados!$1:$1,0))</f>
        <v>0</v>
      </c>
      <c r="BH286" s="43">
        <f t="array" ref="BH286">INDEX(Dados!$1:$350,MATCH($B286,Dados!$N:$N,0),MATCH(BH$1,Dados!$1:$1,0))</f>
        <v>2</v>
      </c>
      <c r="BI286" s="43">
        <f t="array" ref="BI286">INDEX(Dados!$1:$350,MATCH($B286,Dados!$N:$N,0),MATCH(BI$1,Dados!$1:$1,0))</f>
        <v>2</v>
      </c>
    </row>
    <row r="287">
      <c r="A287" s="3">
        <v>4.0146320832E10</v>
      </c>
      <c r="B287" s="3" t="s">
        <v>2457</v>
      </c>
      <c r="C287" s="3" t="s">
        <v>2095</v>
      </c>
      <c r="D287" s="43" t="str">
        <f t="array" ref="D287">INDEX(Dados!$1:$350,MATCH($B287,Dados!$N:$N,0),MATCH(D$1,Dados!$1:$1,0))</f>
        <v>#N/A</v>
      </c>
      <c r="E287" s="44" t="s">
        <v>2562</v>
      </c>
      <c r="F287" s="43" t="s">
        <v>92</v>
      </c>
      <c r="G287" s="43" t="str">
        <f t="array" ref="G287">INDEX(Dados!$1:$350,MATCH($B287,Dados!$N:$N,0),MATCH(G$1,Dados!$1:$1,0))</f>
        <v>#N/A</v>
      </c>
      <c r="H287" s="43" t="str">
        <f t="array" ref="H287">INDEX(Dados!$1:$350,MATCH($B287,Dados!$N:$N,0),MATCH(H$1,Dados!$1:$1,0))</f>
        <v>#N/A</v>
      </c>
      <c r="I287" s="43" t="str">
        <f t="array" ref="I287">INDEX(Dados!$1:$350,MATCH($B287,Dados!$N:$N,0),MATCH(I$1,Dados!$1:$1,0))</f>
        <v>#N/A</v>
      </c>
      <c r="J287" s="43" t="str">
        <f t="array" ref="J287">INDEX(Dados!$1:$350,MATCH($B287,Dados!$N:$N,0),MATCH(J$1,Dados!$1:$1,0))</f>
        <v>#N/A</v>
      </c>
      <c r="K287" s="43" t="str">
        <f t="array" ref="K287">INDEX(Dados!$1:$350,MATCH($B287,Dados!$N:$N,0),MATCH(K$1,Dados!$1:$1,0))</f>
        <v>#N/A</v>
      </c>
      <c r="L287" s="43" t="str">
        <f t="array" ref="L287">INDEX(Dados!$1:$350,MATCH($B287,Dados!$N:$N,0),MATCH(L$1,Dados!$1:$1,0))</f>
        <v>#N/A</v>
      </c>
      <c r="M287" s="43" t="str">
        <f t="array" ref="M287">INDEX(Dados!$1:$350,MATCH($B287,Dados!$N:$N,0),MATCH(M$1,Dados!$1:$1,0))</f>
        <v>#N/A</v>
      </c>
      <c r="N287" s="43" t="str">
        <f t="array" ref="N287">INDEX(Dados!$1:$350,MATCH($B287,Dados!$N:$N,0),MATCH(N$1,Dados!$1:$1,0))</f>
        <v>#N/A</v>
      </c>
      <c r="O287" s="43" t="str">
        <f t="array" ref="O287">INDEX(Dados!$1:$350,MATCH($B287,Dados!$N:$N,0),MATCH(O$1,Dados!$1:$1,0))</f>
        <v>#N/A</v>
      </c>
      <c r="P287" s="43" t="str">
        <f t="array" ref="P287">INDEX(Dados!$1:$350,MATCH($B287,Dados!$N:$N,0),MATCH(P$1,Dados!$1:$1,0))</f>
        <v>#N/A</v>
      </c>
      <c r="Q287" s="43" t="str">
        <f t="array" ref="Q287">INDEX(Dados!$1:$350,MATCH($B287,Dados!$N:$N,0),MATCH(Q$1,Dados!$1:$1,0))</f>
        <v>#N/A</v>
      </c>
      <c r="R287" s="43" t="str">
        <f t="array" ref="R287">INDEX(Dados!$1:$350,MATCH($B287,Dados!$N:$N,0),MATCH(R$1,Dados!$1:$1,0))</f>
        <v>#N/A</v>
      </c>
      <c r="S287" s="43" t="str">
        <f t="array" ref="S287">INDEX(Dados!$1:$350,MATCH($B287,Dados!$N:$N,0),MATCH(S$1,Dados!$1:$1,0))</f>
        <v>#N/A</v>
      </c>
      <c r="T287" s="43" t="str">
        <f t="array" ref="T287">INDEX(Dados!$1:$350,MATCH($B287,Dados!$N:$N,0),MATCH(T$1,Dados!$1:$1,0))</f>
        <v>#N/A</v>
      </c>
      <c r="U287" s="43" t="str">
        <f t="array" ref="U287">INDEX(Dados!$1:$350,MATCH($B287,Dados!$N:$N,0),MATCH(U$1,Dados!$1:$1,0))</f>
        <v>#N/A</v>
      </c>
      <c r="V287" s="43" t="str">
        <f t="array" ref="V287">INDEX(Dados!$1:$350,MATCH($B287,Dados!$N:$N,0),MATCH(V$1,Dados!$1:$1,0))</f>
        <v>#N/A</v>
      </c>
      <c r="W287" s="43" t="str">
        <f t="array" ref="W287">INDEX(Dados!$1:$350,MATCH($B287,Dados!$N:$N,0),MATCH(W$1,Dados!$1:$1,0))</f>
        <v>#N/A</v>
      </c>
      <c r="X287" s="43" t="str">
        <f t="array" ref="X287">INDEX(Dados!$1:$350,MATCH($B287,Dados!$N:$N,0),MATCH(X$1,Dados!$1:$1,0))</f>
        <v>#N/A</v>
      </c>
      <c r="Y287" s="43" t="str">
        <f t="array" ref="Y287">INDEX(Dados!$1:$350,MATCH($B287,Dados!$N:$N,0),MATCH(Y$1,Dados!$1:$1,0))</f>
        <v>#N/A</v>
      </c>
      <c r="Z287" s="43" t="str">
        <f t="array" ref="Z287">INDEX(Dados!$1:$350,MATCH($B287,Dados!$N:$N,0),MATCH(Z$1,Dados!$1:$1,0))</f>
        <v>#N/A</v>
      </c>
      <c r="AA287" s="43" t="str">
        <f t="array" ref="AA287">INDEX(Dados!$1:$350,MATCH($B287,Dados!$N:$N,0),MATCH(AA$1,Dados!$1:$1,0))</f>
        <v>#N/A</v>
      </c>
      <c r="AB287" s="45">
        <v>0.0</v>
      </c>
      <c r="AC287" s="45">
        <v>2.0</v>
      </c>
      <c r="AD287" s="43" t="str">
        <f t="array" ref="AD287">INDEX(Dados!$1:$350,MATCH($B287,Dados!$N:$N,0),MATCH(AD$1,Dados!$1:$1,0))</f>
        <v>#N/A</v>
      </c>
      <c r="AE287" s="43" t="str">
        <f t="array" ref="AE287">INDEX(Dados!$1:$350,MATCH($B287,Dados!$N:$N,0),MATCH(AE$1,Dados!$1:$1,0))</f>
        <v>#N/A</v>
      </c>
      <c r="AF287" s="43" t="str">
        <f t="array" ref="AF287">INDEX(Dados!$1:$350,MATCH($B287,Dados!$N:$N,0),MATCH(AF$1,Dados!$1:$1,0))</f>
        <v>#N/A</v>
      </c>
      <c r="AG287" s="43" t="str">
        <f t="array" ref="AG287">INDEX(Dados!$1:$350,MATCH($B287,Dados!$N:$N,0),MATCH(AG$1,Dados!$1:$1,0))</f>
        <v>#N/A</v>
      </c>
      <c r="AH287" s="43" t="str">
        <f t="array" ref="AH287">INDEX(Dados!$1:$350,MATCH($B287,Dados!$N:$N,0),MATCH(AH$1,Dados!$1:$1,0))</f>
        <v>#N/A</v>
      </c>
      <c r="AI287" s="43" t="str">
        <f t="array" ref="AI287">INDEX(Dados!$1:$350,MATCH($B287,Dados!$N:$N,0),MATCH(AI$1,Dados!$1:$1,0))</f>
        <v>#N/A</v>
      </c>
      <c r="AJ287" s="43" t="str">
        <f t="array" ref="AJ287">INDEX(Dados!$1:$350,MATCH($B287,Dados!$N:$N,0),MATCH(AJ$1,Dados!$1:$1,0))</f>
        <v>#N/A</v>
      </c>
      <c r="AK287" s="43" t="str">
        <f t="array" ref="AK287">INDEX(Dados!$1:$350,MATCH($B287,Dados!$N:$N,0),MATCH(AK$1,Dados!$1:$1,0))</f>
        <v>#N/A</v>
      </c>
      <c r="AL287" s="3">
        <v>0.0</v>
      </c>
      <c r="AM287" s="3">
        <v>2.0</v>
      </c>
      <c r="AN287" s="43" t="str">
        <f t="array" ref="AN287">INDEX(Dados!$1:$350,MATCH($B287,Dados!$N:$N,0),MATCH(AN$1,Dados!$1:$1,0))</f>
        <v>#N/A</v>
      </c>
      <c r="AO287" s="43" t="str">
        <f t="array" ref="AO287">INDEX(Dados!$1:$350,MATCH($B287,Dados!$N:$N,0),MATCH(AO$1,Dados!$1:$1,0))</f>
        <v>#N/A</v>
      </c>
      <c r="AP287" s="43" t="str">
        <f t="array" ref="AP287">INDEX(Dados!$1:$350,MATCH($B287,Dados!$N:$N,0),MATCH(AP$1,Dados!$1:$1,0))</f>
        <v>#N/A</v>
      </c>
      <c r="AQ287" s="43" t="str">
        <f t="array" ref="AQ287">INDEX(Dados!$1:$350,MATCH($B287,Dados!$N:$N,0),MATCH(AQ$1,Dados!$1:$1,0))</f>
        <v>#N/A</v>
      </c>
      <c r="AR287" s="43" t="str">
        <f t="array" ref="AR287">INDEX(Dados!$1:$350,MATCH($B287,Dados!$N:$N,0),MATCH(AR$1,Dados!$1:$1,0))</f>
        <v>#N/A</v>
      </c>
      <c r="AS287" s="3">
        <v>2.0</v>
      </c>
      <c r="AT287" s="43" t="str">
        <f t="array" ref="AT287">INDEX(Dados!$1:$350,MATCH($B287,Dados!$N:$N,0),MATCH(AT$1,Dados!$1:$1,0))</f>
        <v>#N/A</v>
      </c>
      <c r="AU287" s="43" t="str">
        <f t="array" ref="AU287">INDEX(Dados!$1:$350,MATCH($B287,Dados!$N:$N,0),MATCH(AU$1,Dados!$1:$1,0))</f>
        <v>#N/A</v>
      </c>
      <c r="AV287" s="43" t="str">
        <f t="array" ref="AV287">INDEX(Dados!$1:$350,MATCH($B287,Dados!$N:$N,0),MATCH(AV$1,Dados!$1:$1,0))</f>
        <v>#N/A</v>
      </c>
      <c r="AW287" s="43" t="str">
        <f t="array" ref="AW287">INDEX(Dados!$1:$350,MATCH($B287,Dados!$N:$N,0),MATCH(AW$1,Dados!$1:$1,0))</f>
        <v>#N/A</v>
      </c>
      <c r="AX287" s="43" t="str">
        <f t="array" ref="AX287">INDEX(Dados!$1:$350,MATCH($B287,Dados!$N:$N,0),MATCH(AX$1,Dados!$1:$1,0))</f>
        <v>#N/A</v>
      </c>
      <c r="AY287" s="43" t="str">
        <f t="array" ref="AY287">INDEX(Dados!$1:$350,MATCH($B287,Dados!$N:$N,0),MATCH(AY$1,Dados!$1:$1,0))</f>
        <v>#N/A</v>
      </c>
      <c r="AZ287" s="43" t="str">
        <f t="array" ref="AZ287">INDEX(Dados!$1:$350,MATCH($B287,Dados!$N:$N,0),MATCH(AZ$1,Dados!$1:$1,0))</f>
        <v>#N/A</v>
      </c>
      <c r="BA287" s="43" t="str">
        <f t="array" ref="BA287">INDEX(Dados!$1:$350,MATCH($B287,Dados!$N:$N,0),MATCH(BA$1,Dados!$1:$1,0))</f>
        <v>#N/A</v>
      </c>
      <c r="BB287" s="43" t="str">
        <f t="array" ref="BB287">INDEX(Dados!$1:$350,MATCH($B287,Dados!$N:$N,0),MATCH(BB$1,Dados!$1:$1,0))</f>
        <v>#N/A</v>
      </c>
      <c r="BC287" s="43" t="str">
        <f t="array" ref="BC287">INDEX(Dados!$1:$350,MATCH($B287,Dados!$N:$N,0),MATCH(BC$1,Dados!$1:$1,0))</f>
        <v>#N/A</v>
      </c>
      <c r="BD287" s="43" t="str">
        <f t="array" ref="BD287">INDEX(Dados!$1:$350,MATCH($B287,Dados!$N:$N,0),MATCH(BD$1,Dados!$1:$1,0))</f>
        <v>#N/A</v>
      </c>
      <c r="BE287" s="43" t="str">
        <f t="array" ref="BE287">INDEX(Dados!$1:$350,MATCH($B287,Dados!$N:$N,0),MATCH(BE$1,Dados!$1:$1,0))</f>
        <v>#N/A</v>
      </c>
      <c r="BF287" s="43" t="str">
        <f t="array" ref="BF287">INDEX(Dados!$1:$350,MATCH($B287,Dados!$N:$N,0),MATCH(BF$1,Dados!$1:$1,0))</f>
        <v>#N/A</v>
      </c>
      <c r="BG287" s="43" t="str">
        <f t="array" ref="BG287">INDEX(Dados!$1:$350,MATCH($B287,Dados!$N:$N,0),MATCH(BG$1,Dados!$1:$1,0))</f>
        <v>#N/A</v>
      </c>
      <c r="BH287" s="43" t="str">
        <f t="array" ref="BH287">INDEX(Dados!$1:$350,MATCH($B287,Dados!$N:$N,0),MATCH(BH$1,Dados!$1:$1,0))</f>
        <v>#N/A</v>
      </c>
      <c r="BI287" s="43" t="str">
        <f t="array" ref="BI287">INDEX(Dados!$1:$350,MATCH($B287,Dados!$N:$N,0),MATCH(BI$1,Dados!$1:$1,0))</f>
        <v>#N/A</v>
      </c>
    </row>
    <row r="288">
      <c r="A288" s="3">
        <v>5.3973010862E10</v>
      </c>
      <c r="B288" s="3" t="s">
        <v>2291</v>
      </c>
      <c r="C288" s="3" t="s">
        <v>2290</v>
      </c>
      <c r="D288" s="43">
        <f t="array" ref="D288">INDEX(Dados!$1:$350,MATCH($B288,Dados!$N:$N,0),MATCH(D$1,Dados!$1:$1,0))</f>
        <v>20</v>
      </c>
      <c r="E288" s="44" t="s">
        <v>2562</v>
      </c>
      <c r="F288" s="43" t="s">
        <v>92</v>
      </c>
      <c r="G288" s="43">
        <f t="array" ref="G288">INDEX(Dados!$1:$350,MATCH($B288,Dados!$N:$N,0),MATCH(G$1,Dados!$1:$1,0))</f>
        <v>2021</v>
      </c>
      <c r="H288" s="43">
        <f t="array" ref="H288">INDEX(Dados!$1:$350,MATCH($B288,Dados!$N:$N,0),MATCH(H$1,Dados!$1:$1,0))</f>
        <v>2</v>
      </c>
      <c r="I288" s="43">
        <f t="array" ref="I288">INDEX(Dados!$1:$350,MATCH($B288,Dados!$N:$N,0),MATCH(I$1,Dados!$1:$1,0))</f>
        <v>4</v>
      </c>
      <c r="J288" s="43">
        <f t="array" ref="J288">INDEX(Dados!$1:$350,MATCH($B288,Dados!$N:$N,0),MATCH(J$1,Dados!$1:$1,0))</f>
        <v>895</v>
      </c>
      <c r="K288" s="43">
        <f t="array" ref="K288">INDEX(Dados!$1:$350,MATCH($B288,Dados!$N:$N,0),MATCH(K$1,Dados!$1:$1,0))</f>
        <v>2</v>
      </c>
      <c r="L288" s="43">
        <f t="array" ref="L288">INDEX(Dados!$1:$350,MATCH($B288,Dados!$N:$N,0),MATCH(L$1,Dados!$1:$1,0))</f>
        <v>0</v>
      </c>
      <c r="M288" s="43">
        <f t="array" ref="M288">INDEX(Dados!$1:$350,MATCH($B288,Dados!$N:$N,0),MATCH(M$1,Dados!$1:$1,0))</f>
        <v>2</v>
      </c>
      <c r="N288" s="43">
        <f t="array" ref="N288">INDEX(Dados!$1:$350,MATCH($B288,Dados!$N:$N,0),MATCH(N$1,Dados!$1:$1,0))</f>
        <v>1775</v>
      </c>
      <c r="O288" s="43">
        <f t="array" ref="O288">INDEX(Dados!$1:$350,MATCH($B288,Dados!$N:$N,0),MATCH(O$1,Dados!$1:$1,0))</f>
        <v>2</v>
      </c>
      <c r="P288" s="43">
        <f t="array" ref="P288">INDEX(Dados!$1:$350,MATCH($B288,Dados!$N:$N,0),MATCH(P$1,Dados!$1:$1,0))</f>
        <v>0</v>
      </c>
      <c r="Q288" s="43">
        <f t="array" ref="Q288">INDEX(Dados!$1:$350,MATCH($B288,Dados!$N:$N,0),MATCH(Q$1,Dados!$1:$1,0))</f>
        <v>2</v>
      </c>
      <c r="R288" s="43">
        <f t="array" ref="R288">INDEX(Dados!$1:$350,MATCH($B288,Dados!$N:$N,0),MATCH(R$1,Dados!$1:$1,0))</f>
        <v>0</v>
      </c>
      <c r="S288" s="43">
        <f t="array" ref="S288">INDEX(Dados!$1:$350,MATCH($B288,Dados!$N:$N,0),MATCH(S$1,Dados!$1:$1,0))</f>
        <v>2</v>
      </c>
      <c r="T288" s="43">
        <f t="array" ref="T288">INDEX(Dados!$1:$350,MATCH($B288,Dados!$N:$N,0),MATCH(T$1,Dados!$1:$1,0))</f>
        <v>349</v>
      </c>
      <c r="U288" s="43">
        <f t="array" ref="U288">INDEX(Dados!$1:$350,MATCH($B288,Dados!$N:$N,0),MATCH(U$1,Dados!$1:$1,0))</f>
        <v>2</v>
      </c>
      <c r="V288" s="43">
        <f t="array" ref="V288">INDEX(Dados!$1:$350,MATCH($B288,Dados!$N:$N,0),MATCH(V$1,Dados!$1:$1,0))</f>
        <v>0</v>
      </c>
      <c r="W288" s="43">
        <f t="array" ref="W288">INDEX(Dados!$1:$350,MATCH($B288,Dados!$N:$N,0),MATCH(W$1,Dados!$1:$1,0))</f>
        <v>2</v>
      </c>
      <c r="X288" s="43">
        <f t="array" ref="X288">INDEX(Dados!$1:$350,MATCH($B288,Dados!$N:$N,0),MATCH(X$1,Dados!$1:$1,0))</f>
        <v>1</v>
      </c>
      <c r="Y288" s="43">
        <f t="array" ref="Y288">INDEX(Dados!$1:$350,MATCH($B288,Dados!$N:$N,0),MATCH(Y$1,Dados!$1:$1,0))</f>
        <v>2</v>
      </c>
      <c r="Z288" s="43">
        <f t="array" ref="Z288">INDEX(Dados!$1:$350,MATCH($B288,Dados!$N:$N,0),MATCH(Z$1,Dados!$1:$1,0))</f>
        <v>0</v>
      </c>
      <c r="AA288" s="43">
        <f t="array" ref="AA288">INDEX(Dados!$1:$350,MATCH($B288,Dados!$N:$N,0),MATCH(AA$1,Dados!$1:$1,0))</f>
        <v>2</v>
      </c>
      <c r="AB288" s="45">
        <v>0.0</v>
      </c>
      <c r="AC288" s="45">
        <v>2.0</v>
      </c>
      <c r="AD288" s="43">
        <f t="array" ref="AD288">INDEX(Dados!$1:$350,MATCH($B288,Dados!$N:$N,0),MATCH(AD$1,Dados!$1:$1,0))</f>
        <v>220</v>
      </c>
      <c r="AE288" s="43">
        <f t="array" ref="AE288">INDEX(Dados!$1:$350,MATCH($B288,Dados!$N:$N,0),MATCH(AE$1,Dados!$1:$1,0))</f>
        <v>2</v>
      </c>
      <c r="AF288" s="43">
        <f t="array" ref="AF288">INDEX(Dados!$1:$350,MATCH($B288,Dados!$N:$N,0),MATCH(AF$1,Dados!$1:$1,0))</f>
        <v>159</v>
      </c>
      <c r="AG288" s="43">
        <f t="array" ref="AG288">INDEX(Dados!$1:$350,MATCH($B288,Dados!$N:$N,0),MATCH(AG$1,Dados!$1:$1,0))</f>
        <v>2</v>
      </c>
      <c r="AH288" s="43">
        <f t="array" ref="AH288">INDEX(Dados!$1:$350,MATCH($B288,Dados!$N:$N,0),MATCH(AH$1,Dados!$1:$1,0))</f>
        <v>0</v>
      </c>
      <c r="AI288" s="43">
        <f t="array" ref="AI288">INDEX(Dados!$1:$350,MATCH($B288,Dados!$N:$N,0),MATCH(AI$1,Dados!$1:$1,0))</f>
        <v>2</v>
      </c>
      <c r="AJ288" s="43">
        <f t="array" ref="AJ288">INDEX(Dados!$1:$350,MATCH($B288,Dados!$N:$N,0),MATCH(AJ$1,Dados!$1:$1,0))</f>
        <v>0</v>
      </c>
      <c r="AK288" s="43">
        <f t="array" ref="AK288">INDEX(Dados!$1:$350,MATCH($B288,Dados!$N:$N,0),MATCH(AK$1,Dados!$1:$1,0))</f>
        <v>2</v>
      </c>
      <c r="AL288" s="3">
        <v>0.0</v>
      </c>
      <c r="AM288" s="3">
        <v>2.0</v>
      </c>
      <c r="AN288" s="43">
        <f t="array" ref="AN288">INDEX(Dados!$1:$350,MATCH($B288,Dados!$N:$N,0),MATCH(AN$1,Dados!$1:$1,0))</f>
        <v>174</v>
      </c>
      <c r="AO288" s="43">
        <f t="array" ref="AO288">INDEX(Dados!$1:$350,MATCH($B288,Dados!$N:$N,0),MATCH(AO$1,Dados!$1:$1,0))</f>
        <v>2</v>
      </c>
      <c r="AP288" s="43">
        <f t="array" ref="AP288">INDEX(Dados!$1:$350,MATCH($B288,Dados!$N:$N,0),MATCH(AP$1,Dados!$1:$1,0))</f>
        <v>112</v>
      </c>
      <c r="AQ288" s="43">
        <f t="array" ref="AQ288">INDEX(Dados!$1:$350,MATCH($B288,Dados!$N:$N,0),MATCH(AQ$1,Dados!$1:$1,0))</f>
        <v>2</v>
      </c>
      <c r="AR288" s="43">
        <f t="array" ref="AR288">INDEX(Dados!$1:$350,MATCH($B288,Dados!$N:$N,0),MATCH(AR$1,Dados!$1:$1,0))</f>
        <v>199</v>
      </c>
      <c r="AS288" s="3">
        <v>2.0</v>
      </c>
      <c r="AT288" s="43">
        <f t="array" ref="AT288">INDEX(Dados!$1:$350,MATCH($B288,Dados!$N:$N,0),MATCH(AT$1,Dados!$1:$1,0))</f>
        <v>0</v>
      </c>
      <c r="AU288" s="43">
        <f t="array" ref="AU288">INDEX(Dados!$1:$350,MATCH($B288,Dados!$N:$N,0),MATCH(AU$1,Dados!$1:$1,0))</f>
        <v>2</v>
      </c>
      <c r="AV288" s="43">
        <f t="array" ref="AV288">INDEX(Dados!$1:$350,MATCH($B288,Dados!$N:$N,0),MATCH(AV$1,Dados!$1:$1,0))</f>
        <v>59</v>
      </c>
      <c r="AW288" s="43">
        <f t="array" ref="AW288">INDEX(Dados!$1:$350,MATCH($B288,Dados!$N:$N,0),MATCH(AW$1,Dados!$1:$1,0))</f>
        <v>2</v>
      </c>
      <c r="AX288" s="43">
        <f t="array" ref="AX288">INDEX(Dados!$1:$350,MATCH($B288,Dados!$N:$N,0),MATCH(AX$1,Dados!$1:$1,0))</f>
        <v>1553</v>
      </c>
      <c r="AY288" s="43">
        <f t="array" ref="AY288">INDEX(Dados!$1:$350,MATCH($B288,Dados!$N:$N,0),MATCH(AY$1,Dados!$1:$1,0))</f>
        <v>2</v>
      </c>
      <c r="AZ288" s="43">
        <f t="array" ref="AZ288">INDEX(Dados!$1:$350,MATCH($B288,Dados!$N:$N,0),MATCH(AZ$1,Dados!$1:$1,0))</f>
        <v>220</v>
      </c>
      <c r="BA288" s="43">
        <f t="array" ref="BA288">INDEX(Dados!$1:$350,MATCH($B288,Dados!$N:$N,0),MATCH(BA$1,Dados!$1:$1,0))</f>
        <v>2</v>
      </c>
      <c r="BB288" s="43">
        <f t="array" ref="BB288">INDEX(Dados!$1:$350,MATCH($B288,Dados!$N:$N,0),MATCH(BB$1,Dados!$1:$1,0))</f>
        <v>5</v>
      </c>
      <c r="BC288" s="43">
        <f t="array" ref="BC288">INDEX(Dados!$1:$350,MATCH($B288,Dados!$N:$N,0),MATCH(BC$1,Dados!$1:$1,0))</f>
        <v>5</v>
      </c>
      <c r="BD288" s="43">
        <f t="array" ref="BD288">INDEX(Dados!$1:$350,MATCH($B288,Dados!$N:$N,0),MATCH(BD$1,Dados!$1:$1,0))</f>
        <v>1</v>
      </c>
      <c r="BE288" s="43">
        <f t="array" ref="BE288">INDEX(Dados!$1:$350,MATCH($B288,Dados!$N:$N,0),MATCH(BE$1,Dados!$1:$1,0))</f>
        <v>0</v>
      </c>
      <c r="BF288" s="43">
        <f t="array" ref="BF288">INDEX(Dados!$1:$350,MATCH($B288,Dados!$N:$N,0),MATCH(BF$1,Dados!$1:$1,0))</f>
        <v>0</v>
      </c>
      <c r="BG288" s="43">
        <f t="array" ref="BG288">INDEX(Dados!$1:$350,MATCH($B288,Dados!$N:$N,0),MATCH(BG$1,Dados!$1:$1,0))</f>
        <v>0</v>
      </c>
      <c r="BH288" s="43">
        <f t="array" ref="BH288">INDEX(Dados!$1:$350,MATCH($B288,Dados!$N:$N,0),MATCH(BH$1,Dados!$1:$1,0))</f>
        <v>2</v>
      </c>
      <c r="BI288" s="43">
        <f t="array" ref="BI288">INDEX(Dados!$1:$350,MATCH($B288,Dados!$N:$N,0),MATCH(BI$1,Dados!$1:$1,0))</f>
        <v>1</v>
      </c>
    </row>
    <row r="289">
      <c r="A289" s="3">
        <v>3.7157881861E10</v>
      </c>
      <c r="B289" s="3" t="s">
        <v>1732</v>
      </c>
      <c r="C289" s="3" t="s">
        <v>1731</v>
      </c>
      <c r="D289" s="43">
        <f t="array" ref="D289">INDEX(Dados!$1:$350,MATCH($B289,Dados!$N:$N,0),MATCH(D$1,Dados!$1:$1,0))</f>
        <v>33</v>
      </c>
      <c r="E289" s="44" t="s">
        <v>2562</v>
      </c>
      <c r="F289" s="43" t="s">
        <v>92</v>
      </c>
      <c r="G289" s="43">
        <f t="array" ref="G289">INDEX(Dados!$1:$350,MATCH($B289,Dados!$N:$N,0),MATCH(G$1,Dados!$1:$1,0))</f>
        <v>2023</v>
      </c>
      <c r="H289" s="43">
        <f t="array" ref="H289">INDEX(Dados!$1:$350,MATCH($B289,Dados!$N:$N,0),MATCH(H$1,Dados!$1:$1,0))</f>
        <v>5</v>
      </c>
      <c r="I289" s="43">
        <f t="array" ref="I289">INDEX(Dados!$1:$350,MATCH($B289,Dados!$N:$N,0),MATCH(I$1,Dados!$1:$1,0))</f>
        <v>10</v>
      </c>
      <c r="J289" s="43">
        <f t="array" ref="J289">INDEX(Dados!$1:$350,MATCH($B289,Dados!$N:$N,0),MATCH(J$1,Dados!$1:$1,0))</f>
        <v>0</v>
      </c>
      <c r="K289" s="43">
        <f t="array" ref="K289">INDEX(Dados!$1:$350,MATCH($B289,Dados!$N:$N,0),MATCH(K$1,Dados!$1:$1,0))</f>
        <v>2</v>
      </c>
      <c r="L289" s="43">
        <f t="array" ref="L289">INDEX(Dados!$1:$350,MATCH($B289,Dados!$N:$N,0),MATCH(L$1,Dados!$1:$1,0))</f>
        <v>0</v>
      </c>
      <c r="M289" s="43">
        <f t="array" ref="M289">INDEX(Dados!$1:$350,MATCH($B289,Dados!$N:$N,0),MATCH(M$1,Dados!$1:$1,0))</f>
        <v>2</v>
      </c>
      <c r="N289" s="43">
        <f t="array" ref="N289">INDEX(Dados!$1:$350,MATCH($B289,Dados!$N:$N,0),MATCH(N$1,Dados!$1:$1,0))</f>
        <v>2028</v>
      </c>
      <c r="O289" s="43">
        <f t="array" ref="O289">INDEX(Dados!$1:$350,MATCH($B289,Dados!$N:$N,0),MATCH(O$1,Dados!$1:$1,0))</f>
        <v>2</v>
      </c>
      <c r="P289" s="43">
        <f t="array" ref="P289">INDEX(Dados!$1:$350,MATCH($B289,Dados!$N:$N,0),MATCH(P$1,Dados!$1:$1,0))</f>
        <v>0</v>
      </c>
      <c r="Q289" s="43">
        <f t="array" ref="Q289">INDEX(Dados!$1:$350,MATCH($B289,Dados!$N:$N,0),MATCH(Q$1,Dados!$1:$1,0))</f>
        <v>2</v>
      </c>
      <c r="R289" s="43">
        <f t="array" ref="R289">INDEX(Dados!$1:$350,MATCH($B289,Dados!$N:$N,0),MATCH(R$1,Dados!$1:$1,0))</f>
        <v>0</v>
      </c>
      <c r="S289" s="43">
        <f t="array" ref="S289">INDEX(Dados!$1:$350,MATCH($B289,Dados!$N:$N,0),MATCH(S$1,Dados!$1:$1,0))</f>
        <v>2</v>
      </c>
      <c r="T289" s="43">
        <f t="array" ref="T289">INDEX(Dados!$1:$350,MATCH($B289,Dados!$N:$N,0),MATCH(T$1,Dados!$1:$1,0))</f>
        <v>0</v>
      </c>
      <c r="U289" s="43">
        <f t="array" ref="U289">INDEX(Dados!$1:$350,MATCH($B289,Dados!$N:$N,0),MATCH(U$1,Dados!$1:$1,0))</f>
        <v>2</v>
      </c>
      <c r="V289" s="43">
        <f t="array" ref="V289">INDEX(Dados!$1:$350,MATCH($B289,Dados!$N:$N,0),MATCH(V$1,Dados!$1:$1,0))</f>
        <v>0</v>
      </c>
      <c r="W289" s="43">
        <f t="array" ref="W289">INDEX(Dados!$1:$350,MATCH($B289,Dados!$N:$N,0),MATCH(W$1,Dados!$1:$1,0))</f>
        <v>2</v>
      </c>
      <c r="X289" s="43">
        <f t="array" ref="X289">INDEX(Dados!$1:$350,MATCH($B289,Dados!$N:$N,0),MATCH(X$1,Dados!$1:$1,0))</f>
        <v>1</v>
      </c>
      <c r="Y289" s="43">
        <f t="array" ref="Y289">INDEX(Dados!$1:$350,MATCH($B289,Dados!$N:$N,0),MATCH(Y$1,Dados!$1:$1,0))</f>
        <v>2</v>
      </c>
      <c r="Z289" s="43">
        <f t="array" ref="Z289">INDEX(Dados!$1:$350,MATCH($B289,Dados!$N:$N,0),MATCH(Z$1,Dados!$1:$1,0))</f>
        <v>1200</v>
      </c>
      <c r="AA289" s="43">
        <f t="array" ref="AA289">INDEX(Dados!$1:$350,MATCH($B289,Dados!$N:$N,0),MATCH(AA$1,Dados!$1:$1,0))</f>
        <v>2</v>
      </c>
      <c r="AB289" s="45">
        <v>0.0</v>
      </c>
      <c r="AC289" s="45">
        <v>2.0</v>
      </c>
      <c r="AD289" s="43">
        <f t="array" ref="AD289">INDEX(Dados!$1:$350,MATCH($B289,Dados!$N:$N,0),MATCH(AD$1,Dados!$1:$1,0))</f>
        <v>117</v>
      </c>
      <c r="AE289" s="43">
        <f t="array" ref="AE289">INDEX(Dados!$1:$350,MATCH($B289,Dados!$N:$N,0),MATCH(AE$1,Dados!$1:$1,0))</f>
        <v>2</v>
      </c>
      <c r="AF289" s="43">
        <f t="array" ref="AF289">INDEX(Dados!$1:$350,MATCH($B289,Dados!$N:$N,0),MATCH(AF$1,Dados!$1:$1,0))</f>
        <v>276</v>
      </c>
      <c r="AG289" s="43">
        <f t="array" ref="AG289">INDEX(Dados!$1:$350,MATCH($B289,Dados!$N:$N,0),MATCH(AG$1,Dados!$1:$1,0))</f>
        <v>2</v>
      </c>
      <c r="AH289" s="43">
        <f t="array" ref="AH289">INDEX(Dados!$1:$350,MATCH($B289,Dados!$N:$N,0),MATCH(AH$1,Dados!$1:$1,0))</f>
        <v>0</v>
      </c>
      <c r="AI289" s="43">
        <f t="array" ref="AI289">INDEX(Dados!$1:$350,MATCH($B289,Dados!$N:$N,0),MATCH(AI$1,Dados!$1:$1,0))</f>
        <v>2</v>
      </c>
      <c r="AJ289" s="43">
        <f t="array" ref="AJ289">INDEX(Dados!$1:$350,MATCH($B289,Dados!$N:$N,0),MATCH(AJ$1,Dados!$1:$1,0))</f>
        <v>5549</v>
      </c>
      <c r="AK289" s="43">
        <f t="array" ref="AK289">INDEX(Dados!$1:$350,MATCH($B289,Dados!$N:$N,0),MATCH(AK$1,Dados!$1:$1,0))</f>
        <v>2</v>
      </c>
      <c r="AL289" s="3">
        <v>0.0</v>
      </c>
      <c r="AM289" s="3">
        <v>2.0</v>
      </c>
      <c r="AN289" s="43">
        <f t="array" ref="AN289">INDEX(Dados!$1:$350,MATCH($B289,Dados!$N:$N,0),MATCH(AN$1,Dados!$1:$1,0))</f>
        <v>0</v>
      </c>
      <c r="AO289" s="43">
        <f t="array" ref="AO289">INDEX(Dados!$1:$350,MATCH($B289,Dados!$N:$N,0),MATCH(AO$1,Dados!$1:$1,0))</f>
        <v>2</v>
      </c>
      <c r="AP289" s="43">
        <f t="array" ref="AP289">INDEX(Dados!$1:$350,MATCH($B289,Dados!$N:$N,0),MATCH(AP$1,Dados!$1:$1,0))</f>
        <v>180</v>
      </c>
      <c r="AQ289" s="43">
        <f t="array" ref="AQ289">INDEX(Dados!$1:$350,MATCH($B289,Dados!$N:$N,0),MATCH(AQ$1,Dados!$1:$1,0))</f>
        <v>0</v>
      </c>
      <c r="AR289" s="43">
        <f t="array" ref="AR289">INDEX(Dados!$1:$350,MATCH($B289,Dados!$N:$N,0),MATCH(AR$1,Dados!$1:$1,0))</f>
        <v>0</v>
      </c>
      <c r="AS289" s="3">
        <v>2.0</v>
      </c>
      <c r="AT289" s="43">
        <f t="array" ref="AT289">INDEX(Dados!$1:$350,MATCH($B289,Dados!$N:$N,0),MATCH(AT$1,Dados!$1:$1,0))</f>
        <v>0</v>
      </c>
      <c r="AU289" s="43">
        <f t="array" ref="AU289">INDEX(Dados!$1:$350,MATCH($B289,Dados!$N:$N,0),MATCH(AU$1,Dados!$1:$1,0))</f>
        <v>2</v>
      </c>
      <c r="AV289" s="43">
        <f t="array" ref="AV289">INDEX(Dados!$1:$350,MATCH($B289,Dados!$N:$N,0),MATCH(AV$1,Dados!$1:$1,0))</f>
        <v>265</v>
      </c>
      <c r="AW289" s="43">
        <f t="array" ref="AW289">INDEX(Dados!$1:$350,MATCH($B289,Dados!$N:$N,0),MATCH(AW$1,Dados!$1:$1,0))</f>
        <v>2</v>
      </c>
      <c r="AX289" s="43">
        <f t="array" ref="AX289">INDEX(Dados!$1:$350,MATCH($B289,Dados!$N:$N,0),MATCH(AX$1,Dados!$1:$1,0))</f>
        <v>0</v>
      </c>
      <c r="AY289" s="43">
        <f t="array" ref="AY289">INDEX(Dados!$1:$350,MATCH($B289,Dados!$N:$N,0),MATCH(AY$1,Dados!$1:$1,0))</f>
        <v>2</v>
      </c>
      <c r="AZ289" s="43">
        <f t="array" ref="AZ289">INDEX(Dados!$1:$350,MATCH($B289,Dados!$N:$N,0),MATCH(AZ$1,Dados!$1:$1,0))</f>
        <v>160</v>
      </c>
      <c r="BA289" s="43">
        <f t="array" ref="BA289">INDEX(Dados!$1:$350,MATCH($B289,Dados!$N:$N,0),MATCH(BA$1,Dados!$1:$1,0))</f>
        <v>2</v>
      </c>
      <c r="BB289" s="43">
        <f t="array" ref="BB289">INDEX(Dados!$1:$350,MATCH($B289,Dados!$N:$N,0),MATCH(BB$1,Dados!$1:$1,0))</f>
        <v>5</v>
      </c>
      <c r="BC289" s="43">
        <f t="array" ref="BC289">INDEX(Dados!$1:$350,MATCH($B289,Dados!$N:$N,0),MATCH(BC$1,Dados!$1:$1,0))</f>
        <v>7</v>
      </c>
      <c r="BD289" s="43">
        <f t="array" ref="BD289">INDEX(Dados!$1:$350,MATCH($B289,Dados!$N:$N,0),MATCH(BD$1,Dados!$1:$1,0))</f>
        <v>1</v>
      </c>
      <c r="BE289" s="43">
        <f t="array" ref="BE289">INDEX(Dados!$1:$350,MATCH($B289,Dados!$N:$N,0),MATCH(BE$1,Dados!$1:$1,0))</f>
        <v>0</v>
      </c>
      <c r="BF289" s="43">
        <f t="array" ref="BF289">INDEX(Dados!$1:$350,MATCH($B289,Dados!$N:$N,0),MATCH(BF$1,Dados!$1:$1,0))</f>
        <v>0</v>
      </c>
      <c r="BG289" s="43">
        <f t="array" ref="BG289">INDEX(Dados!$1:$350,MATCH($B289,Dados!$N:$N,0),MATCH(BG$1,Dados!$1:$1,0))</f>
        <v>0</v>
      </c>
      <c r="BH289" s="43">
        <f t="array" ref="BH289">INDEX(Dados!$1:$350,MATCH($B289,Dados!$N:$N,0),MATCH(BH$1,Dados!$1:$1,0))</f>
        <v>2</v>
      </c>
      <c r="BI289" s="43">
        <f t="array" ref="BI289">INDEX(Dados!$1:$350,MATCH($B289,Dados!$N:$N,0),MATCH(BI$1,Dados!$1:$1,0))</f>
        <v>1</v>
      </c>
    </row>
    <row r="290">
      <c r="A290" s="3">
        <v>4.9334795859E10</v>
      </c>
      <c r="B290" s="3" t="s">
        <v>1374</v>
      </c>
      <c r="C290" s="3" t="s">
        <v>1373</v>
      </c>
      <c r="D290" s="43">
        <f t="array" ref="D290">INDEX(Dados!$1:$350,MATCH($B290,Dados!$N:$N,0),MATCH(D$1,Dados!$1:$1,0))</f>
        <v>21</v>
      </c>
      <c r="E290" s="44" t="s">
        <v>2562</v>
      </c>
      <c r="F290" s="43" t="s">
        <v>92</v>
      </c>
      <c r="G290" s="43">
        <f t="array" ref="G290">INDEX(Dados!$1:$350,MATCH($B290,Dados!$N:$N,0),MATCH(G$1,Dados!$1:$1,0))</f>
        <v>2021</v>
      </c>
      <c r="H290" s="43">
        <f t="array" ref="H290">INDEX(Dados!$1:$350,MATCH($B290,Dados!$N:$N,0),MATCH(H$1,Dados!$1:$1,0))</f>
        <v>4</v>
      </c>
      <c r="I290" s="43">
        <f t="array" ref="I290">INDEX(Dados!$1:$350,MATCH($B290,Dados!$N:$N,0),MATCH(I$1,Dados!$1:$1,0))</f>
        <v>8</v>
      </c>
      <c r="J290" s="43">
        <f t="array" ref="J290">INDEX(Dados!$1:$350,MATCH($B290,Dados!$N:$N,0),MATCH(J$1,Dados!$1:$1,0))</f>
        <v>972</v>
      </c>
      <c r="K290" s="43">
        <f t="array" ref="K290">INDEX(Dados!$1:$350,MATCH($B290,Dados!$N:$N,0),MATCH(K$1,Dados!$1:$1,0))</f>
        <v>2</v>
      </c>
      <c r="L290" s="43">
        <f t="array" ref="L290">INDEX(Dados!$1:$350,MATCH($B290,Dados!$N:$N,0),MATCH(L$1,Dados!$1:$1,0))</f>
        <v>0</v>
      </c>
      <c r="M290" s="43">
        <f t="array" ref="M290">INDEX(Dados!$1:$350,MATCH($B290,Dados!$N:$N,0),MATCH(M$1,Dados!$1:$1,0))</f>
        <v>2</v>
      </c>
      <c r="N290" s="43">
        <f t="array" ref="N290">INDEX(Dados!$1:$350,MATCH($B290,Dados!$N:$N,0),MATCH(N$1,Dados!$1:$1,0))</f>
        <v>500</v>
      </c>
      <c r="O290" s="43">
        <f t="array" ref="O290">INDEX(Dados!$1:$350,MATCH($B290,Dados!$N:$N,0),MATCH(O$1,Dados!$1:$1,0))</f>
        <v>2</v>
      </c>
      <c r="P290" s="43">
        <f t="array" ref="P290">INDEX(Dados!$1:$350,MATCH($B290,Dados!$N:$N,0),MATCH(P$1,Dados!$1:$1,0))</f>
        <v>0</v>
      </c>
      <c r="Q290" s="43">
        <f t="array" ref="Q290">INDEX(Dados!$1:$350,MATCH($B290,Dados!$N:$N,0),MATCH(Q$1,Dados!$1:$1,0))</f>
        <v>2</v>
      </c>
      <c r="R290" s="43">
        <f t="array" ref="R290">INDEX(Dados!$1:$350,MATCH($B290,Dados!$N:$N,0),MATCH(R$1,Dados!$1:$1,0))</f>
        <v>0</v>
      </c>
      <c r="S290" s="43">
        <f t="array" ref="S290">INDEX(Dados!$1:$350,MATCH($B290,Dados!$N:$N,0),MATCH(S$1,Dados!$1:$1,0))</f>
        <v>2</v>
      </c>
      <c r="T290" s="43">
        <f t="array" ref="T290">INDEX(Dados!$1:$350,MATCH($B290,Dados!$N:$N,0),MATCH(T$1,Dados!$1:$1,0))</f>
        <v>0</v>
      </c>
      <c r="U290" s="43">
        <f t="array" ref="U290">INDEX(Dados!$1:$350,MATCH($B290,Dados!$N:$N,0),MATCH(U$1,Dados!$1:$1,0))</f>
        <v>2</v>
      </c>
      <c r="V290" s="43">
        <f t="array" ref="V290">INDEX(Dados!$1:$350,MATCH($B290,Dados!$N:$N,0),MATCH(V$1,Dados!$1:$1,0))</f>
        <v>600</v>
      </c>
      <c r="W290" s="43">
        <f t="array" ref="W290">INDEX(Dados!$1:$350,MATCH($B290,Dados!$N:$N,0),MATCH(W$1,Dados!$1:$1,0))</f>
        <v>0</v>
      </c>
      <c r="X290" s="43">
        <f t="array" ref="X290">INDEX(Dados!$1:$350,MATCH($B290,Dados!$N:$N,0),MATCH(X$1,Dados!$1:$1,0))</f>
        <v>1</v>
      </c>
      <c r="Y290" s="43">
        <f t="array" ref="Y290">INDEX(Dados!$1:$350,MATCH($B290,Dados!$N:$N,0),MATCH(Y$1,Dados!$1:$1,0))</f>
        <v>2</v>
      </c>
      <c r="Z290" s="43">
        <f t="array" ref="Z290">INDEX(Dados!$1:$350,MATCH($B290,Dados!$N:$N,0),MATCH(Z$1,Dados!$1:$1,0))</f>
        <v>905</v>
      </c>
      <c r="AA290" s="43">
        <f t="array" ref="AA290">INDEX(Dados!$1:$350,MATCH($B290,Dados!$N:$N,0),MATCH(AA$1,Dados!$1:$1,0))</f>
        <v>2</v>
      </c>
      <c r="AB290" s="45">
        <v>0.0</v>
      </c>
      <c r="AC290" s="45">
        <v>2.0</v>
      </c>
      <c r="AD290" s="43">
        <f t="array" ref="AD290">INDEX(Dados!$1:$350,MATCH($B290,Dados!$N:$N,0),MATCH(AD$1,Dados!$1:$1,0))</f>
        <v>68</v>
      </c>
      <c r="AE290" s="43">
        <f t="array" ref="AE290">INDEX(Dados!$1:$350,MATCH($B290,Dados!$N:$N,0),MATCH(AE$1,Dados!$1:$1,0))</f>
        <v>2</v>
      </c>
      <c r="AF290" s="43">
        <f t="array" ref="AF290">INDEX(Dados!$1:$350,MATCH($B290,Dados!$N:$N,0),MATCH(AF$1,Dados!$1:$1,0))</f>
        <v>60</v>
      </c>
      <c r="AG290" s="43">
        <f t="array" ref="AG290">INDEX(Dados!$1:$350,MATCH($B290,Dados!$N:$N,0),MATCH(AG$1,Dados!$1:$1,0))</f>
        <v>2</v>
      </c>
      <c r="AH290" s="43">
        <f t="array" ref="AH290">INDEX(Dados!$1:$350,MATCH($B290,Dados!$N:$N,0),MATCH(AH$1,Dados!$1:$1,0))</f>
        <v>0</v>
      </c>
      <c r="AI290" s="43">
        <f t="array" ref="AI290">INDEX(Dados!$1:$350,MATCH($B290,Dados!$N:$N,0),MATCH(AI$1,Dados!$1:$1,0))</f>
        <v>2</v>
      </c>
      <c r="AJ290" s="43">
        <f t="array" ref="AJ290">INDEX(Dados!$1:$350,MATCH($B290,Dados!$N:$N,0),MATCH(AJ$1,Dados!$1:$1,0))</f>
        <v>0</v>
      </c>
      <c r="AK290" s="43">
        <f t="array" ref="AK290">INDEX(Dados!$1:$350,MATCH($B290,Dados!$N:$N,0),MATCH(AK$1,Dados!$1:$1,0))</f>
        <v>2</v>
      </c>
      <c r="AL290" s="3">
        <v>0.0</v>
      </c>
      <c r="AM290" s="3">
        <v>2.0</v>
      </c>
      <c r="AN290" s="43">
        <f t="array" ref="AN290">INDEX(Dados!$1:$350,MATCH($B290,Dados!$N:$N,0),MATCH(AN$1,Dados!$1:$1,0))</f>
        <v>0</v>
      </c>
      <c r="AO290" s="43">
        <f t="array" ref="AO290">INDEX(Dados!$1:$350,MATCH($B290,Dados!$N:$N,0),MATCH(AO$1,Dados!$1:$1,0))</f>
        <v>2</v>
      </c>
      <c r="AP290" s="43">
        <f t="array" ref="AP290">INDEX(Dados!$1:$350,MATCH($B290,Dados!$N:$N,0),MATCH(AP$1,Dados!$1:$1,0))</f>
        <v>107</v>
      </c>
      <c r="AQ290" s="43">
        <f t="array" ref="AQ290">INDEX(Dados!$1:$350,MATCH($B290,Dados!$N:$N,0),MATCH(AQ$1,Dados!$1:$1,0))</f>
        <v>2</v>
      </c>
      <c r="AR290" s="43">
        <f t="array" ref="AR290">INDEX(Dados!$1:$350,MATCH($B290,Dados!$N:$N,0),MATCH(AR$1,Dados!$1:$1,0))</f>
        <v>0</v>
      </c>
      <c r="AS290" s="3">
        <v>2.0</v>
      </c>
      <c r="AT290" s="43">
        <f t="array" ref="AT290">INDEX(Dados!$1:$350,MATCH($B290,Dados!$N:$N,0),MATCH(AT$1,Dados!$1:$1,0))</f>
        <v>0</v>
      </c>
      <c r="AU290" s="43">
        <f t="array" ref="AU290">INDEX(Dados!$1:$350,MATCH($B290,Dados!$N:$N,0),MATCH(AU$1,Dados!$1:$1,0))</f>
        <v>2</v>
      </c>
      <c r="AV290" s="43">
        <f t="array" ref="AV290">INDEX(Dados!$1:$350,MATCH($B290,Dados!$N:$N,0),MATCH(AV$1,Dados!$1:$1,0))</f>
        <v>0</v>
      </c>
      <c r="AW290" s="43">
        <f t="array" ref="AW290">INDEX(Dados!$1:$350,MATCH($B290,Dados!$N:$N,0),MATCH(AW$1,Dados!$1:$1,0))</f>
        <v>2</v>
      </c>
      <c r="AX290" s="43">
        <f t="array" ref="AX290">INDEX(Dados!$1:$350,MATCH($B290,Dados!$N:$N,0),MATCH(AX$1,Dados!$1:$1,0))</f>
        <v>0</v>
      </c>
      <c r="AY290" s="43">
        <f t="array" ref="AY290">INDEX(Dados!$1:$350,MATCH($B290,Dados!$N:$N,0),MATCH(AY$1,Dados!$1:$1,0))</f>
        <v>2</v>
      </c>
      <c r="AZ290" s="43">
        <f t="array" ref="AZ290">INDEX(Dados!$1:$350,MATCH($B290,Dados!$N:$N,0),MATCH(AZ$1,Dados!$1:$1,0))</f>
        <v>100</v>
      </c>
      <c r="BA290" s="43">
        <f t="array" ref="BA290">INDEX(Dados!$1:$350,MATCH($B290,Dados!$N:$N,0),MATCH(BA$1,Dados!$1:$1,0))</f>
        <v>2</v>
      </c>
      <c r="BB290" s="43">
        <f t="array" ref="BB290">INDEX(Dados!$1:$350,MATCH($B290,Dados!$N:$N,0),MATCH(BB$1,Dados!$1:$1,0))</f>
        <v>4</v>
      </c>
      <c r="BC290" s="43">
        <f t="array" ref="BC290">INDEX(Dados!$1:$350,MATCH($B290,Dados!$N:$N,0),MATCH(BC$1,Dados!$1:$1,0))</f>
        <v>2</v>
      </c>
      <c r="BD290" s="43">
        <f t="array" ref="BD290">INDEX(Dados!$1:$350,MATCH($B290,Dados!$N:$N,0),MATCH(BD$1,Dados!$1:$1,0))</f>
        <v>2</v>
      </c>
      <c r="BE290" s="43">
        <f t="array" ref="BE290">INDEX(Dados!$1:$350,MATCH($B290,Dados!$N:$N,0),MATCH(BE$1,Dados!$1:$1,0))</f>
        <v>0</v>
      </c>
      <c r="BF290" s="43">
        <f t="array" ref="BF290">INDEX(Dados!$1:$350,MATCH($B290,Dados!$N:$N,0),MATCH(BF$1,Dados!$1:$1,0))</f>
        <v>0</v>
      </c>
      <c r="BG290" s="43">
        <f t="array" ref="BG290">INDEX(Dados!$1:$350,MATCH($B290,Dados!$N:$N,0),MATCH(BG$1,Dados!$1:$1,0))</f>
        <v>0</v>
      </c>
      <c r="BH290" s="43">
        <f t="array" ref="BH290">INDEX(Dados!$1:$350,MATCH($B290,Dados!$N:$N,0),MATCH(BH$1,Dados!$1:$1,0))</f>
        <v>2</v>
      </c>
      <c r="BI290" s="43">
        <f t="array" ref="BI290">INDEX(Dados!$1:$350,MATCH($B290,Dados!$N:$N,0),MATCH(BI$1,Dados!$1:$1,0))</f>
        <v>1</v>
      </c>
    </row>
    <row r="291">
      <c r="A291" s="3">
        <v>4.4355427811E10</v>
      </c>
      <c r="B291" s="3" t="s">
        <v>1448</v>
      </c>
      <c r="C291" s="3" t="s">
        <v>1447</v>
      </c>
      <c r="D291" s="43">
        <f t="array" ref="D291">INDEX(Dados!$1:$350,MATCH($B291,Dados!$N:$N,0),MATCH(D$1,Dados!$1:$1,0))</f>
        <v>18</v>
      </c>
      <c r="E291" s="44" t="s">
        <v>2562</v>
      </c>
      <c r="F291" s="43" t="s">
        <v>92</v>
      </c>
      <c r="G291" s="43">
        <f t="array" ref="G291">INDEX(Dados!$1:$350,MATCH($B291,Dados!$N:$N,0),MATCH(G$1,Dados!$1:$1,0))</f>
        <v>2022</v>
      </c>
      <c r="H291" s="43">
        <f t="array" ref="H291">INDEX(Dados!$1:$350,MATCH($B291,Dados!$N:$N,0),MATCH(H$1,Dados!$1:$1,0))</f>
        <v>4</v>
      </c>
      <c r="I291" s="43">
        <f t="array" ref="I291">INDEX(Dados!$1:$350,MATCH($B291,Dados!$N:$N,0),MATCH(I$1,Dados!$1:$1,0))</f>
        <v>6</v>
      </c>
      <c r="J291" s="43">
        <f t="array" ref="J291">INDEX(Dados!$1:$350,MATCH($B291,Dados!$N:$N,0),MATCH(J$1,Dados!$1:$1,0))</f>
        <v>0</v>
      </c>
      <c r="K291" s="43">
        <f t="array" ref="K291">INDEX(Dados!$1:$350,MATCH($B291,Dados!$N:$N,0),MATCH(K$1,Dados!$1:$1,0))</f>
        <v>2</v>
      </c>
      <c r="L291" s="43">
        <f t="array" ref="L291">INDEX(Dados!$1:$350,MATCH($B291,Dados!$N:$N,0),MATCH(L$1,Dados!$1:$1,0))</f>
        <v>0</v>
      </c>
      <c r="M291" s="43">
        <f t="array" ref="M291">INDEX(Dados!$1:$350,MATCH($B291,Dados!$N:$N,0),MATCH(M$1,Dados!$1:$1,0))</f>
        <v>2</v>
      </c>
      <c r="N291" s="43">
        <f t="array" ref="N291">INDEX(Dados!$1:$350,MATCH($B291,Dados!$N:$N,0),MATCH(N$1,Dados!$1:$1,0))</f>
        <v>1500</v>
      </c>
      <c r="O291" s="43">
        <f t="array" ref="O291">INDEX(Dados!$1:$350,MATCH($B291,Dados!$N:$N,0),MATCH(O$1,Dados!$1:$1,0))</f>
        <v>2</v>
      </c>
      <c r="P291" s="43">
        <f t="array" ref="P291">INDEX(Dados!$1:$350,MATCH($B291,Dados!$N:$N,0),MATCH(P$1,Dados!$1:$1,0))</f>
        <v>0</v>
      </c>
      <c r="Q291" s="43">
        <f t="array" ref="Q291">INDEX(Dados!$1:$350,MATCH($B291,Dados!$N:$N,0),MATCH(Q$1,Dados!$1:$1,0))</f>
        <v>2</v>
      </c>
      <c r="R291" s="43">
        <f t="array" ref="R291">INDEX(Dados!$1:$350,MATCH($B291,Dados!$N:$N,0),MATCH(R$1,Dados!$1:$1,0))</f>
        <v>0</v>
      </c>
      <c r="S291" s="43">
        <f t="array" ref="S291">INDEX(Dados!$1:$350,MATCH($B291,Dados!$N:$N,0),MATCH(S$1,Dados!$1:$1,0))</f>
        <v>2</v>
      </c>
      <c r="T291" s="43">
        <f t="array" ref="T291">INDEX(Dados!$1:$350,MATCH($B291,Dados!$N:$N,0),MATCH(T$1,Dados!$1:$1,0))</f>
        <v>0</v>
      </c>
      <c r="U291" s="43">
        <f t="array" ref="U291">INDEX(Dados!$1:$350,MATCH($B291,Dados!$N:$N,0),MATCH(U$1,Dados!$1:$1,0))</f>
        <v>2</v>
      </c>
      <c r="V291" s="43">
        <f t="array" ref="V291">INDEX(Dados!$1:$350,MATCH($B291,Dados!$N:$N,0),MATCH(V$1,Dados!$1:$1,0))</f>
        <v>600</v>
      </c>
      <c r="W291" s="43">
        <f t="array" ref="W291">INDEX(Dados!$1:$350,MATCH($B291,Dados!$N:$N,0),MATCH(W$1,Dados!$1:$1,0))</f>
        <v>0</v>
      </c>
      <c r="X291" s="43">
        <f t="array" ref="X291">INDEX(Dados!$1:$350,MATCH($B291,Dados!$N:$N,0),MATCH(X$1,Dados!$1:$1,0))</f>
        <v>1</v>
      </c>
      <c r="Y291" s="43">
        <f t="array" ref="Y291">INDEX(Dados!$1:$350,MATCH($B291,Dados!$N:$N,0),MATCH(Y$1,Dados!$1:$1,0))</f>
        <v>2</v>
      </c>
      <c r="Z291" s="43">
        <f t="array" ref="Z291">INDEX(Dados!$1:$350,MATCH($B291,Dados!$N:$N,0),MATCH(Z$1,Dados!$1:$1,0))</f>
        <v>600</v>
      </c>
      <c r="AA291" s="43">
        <f t="array" ref="AA291">INDEX(Dados!$1:$350,MATCH($B291,Dados!$N:$N,0),MATCH(AA$1,Dados!$1:$1,0))</f>
        <v>0</v>
      </c>
      <c r="AB291" s="45">
        <v>0.0</v>
      </c>
      <c r="AC291" s="45">
        <v>2.0</v>
      </c>
      <c r="AD291" s="43">
        <f t="array" ref="AD291">INDEX(Dados!$1:$350,MATCH($B291,Dados!$N:$N,0),MATCH(AD$1,Dados!$1:$1,0))</f>
        <v>0</v>
      </c>
      <c r="AE291" s="43">
        <f t="array" ref="AE291">INDEX(Dados!$1:$350,MATCH($B291,Dados!$N:$N,0),MATCH(AE$1,Dados!$1:$1,0))</f>
        <v>2</v>
      </c>
      <c r="AF291" s="43">
        <f t="array" ref="AF291">INDEX(Dados!$1:$350,MATCH($B291,Dados!$N:$N,0),MATCH(AF$1,Dados!$1:$1,0))</f>
        <v>0</v>
      </c>
      <c r="AG291" s="43">
        <f t="array" ref="AG291">INDEX(Dados!$1:$350,MATCH($B291,Dados!$N:$N,0),MATCH(AG$1,Dados!$1:$1,0))</f>
        <v>2</v>
      </c>
      <c r="AH291" s="43">
        <f t="array" ref="AH291">INDEX(Dados!$1:$350,MATCH($B291,Dados!$N:$N,0),MATCH(AH$1,Dados!$1:$1,0))</f>
        <v>0</v>
      </c>
      <c r="AI291" s="43">
        <f t="array" ref="AI291">INDEX(Dados!$1:$350,MATCH($B291,Dados!$N:$N,0),MATCH(AI$1,Dados!$1:$1,0))</f>
        <v>2</v>
      </c>
      <c r="AJ291" s="43">
        <f t="array" ref="AJ291">INDEX(Dados!$1:$350,MATCH($B291,Dados!$N:$N,0),MATCH(AJ$1,Dados!$1:$1,0))</f>
        <v>0</v>
      </c>
      <c r="AK291" s="43">
        <f t="array" ref="AK291">INDEX(Dados!$1:$350,MATCH($B291,Dados!$N:$N,0),MATCH(AK$1,Dados!$1:$1,0))</f>
        <v>2</v>
      </c>
      <c r="AL291" s="3">
        <v>0.0</v>
      </c>
      <c r="AM291" s="3">
        <v>2.0</v>
      </c>
      <c r="AN291" s="43">
        <f t="array" ref="AN291">INDEX(Dados!$1:$350,MATCH($B291,Dados!$N:$N,0),MATCH(AN$1,Dados!$1:$1,0))</f>
        <v>0</v>
      </c>
      <c r="AO291" s="43">
        <f t="array" ref="AO291">INDEX(Dados!$1:$350,MATCH($B291,Dados!$N:$N,0),MATCH(AO$1,Dados!$1:$1,0))</f>
        <v>2</v>
      </c>
      <c r="AP291" s="43">
        <f t="array" ref="AP291">INDEX(Dados!$1:$350,MATCH($B291,Dados!$N:$N,0),MATCH(AP$1,Dados!$1:$1,0))</f>
        <v>0</v>
      </c>
      <c r="AQ291" s="43">
        <f t="array" ref="AQ291">INDEX(Dados!$1:$350,MATCH($B291,Dados!$N:$N,0),MATCH(AQ$1,Dados!$1:$1,0))</f>
        <v>2</v>
      </c>
      <c r="AR291" s="43">
        <f t="array" ref="AR291">INDEX(Dados!$1:$350,MATCH($B291,Dados!$N:$N,0),MATCH(AR$1,Dados!$1:$1,0))</f>
        <v>180</v>
      </c>
      <c r="AS291" s="3">
        <v>2.0</v>
      </c>
      <c r="AT291" s="43">
        <f t="array" ref="AT291">INDEX(Dados!$1:$350,MATCH($B291,Dados!$N:$N,0),MATCH(AT$1,Dados!$1:$1,0))</f>
        <v>0</v>
      </c>
      <c r="AU291" s="43">
        <f t="array" ref="AU291">INDEX(Dados!$1:$350,MATCH($B291,Dados!$N:$N,0),MATCH(AU$1,Dados!$1:$1,0))</f>
        <v>2</v>
      </c>
      <c r="AV291" s="43">
        <f t="array" ref="AV291">INDEX(Dados!$1:$350,MATCH($B291,Dados!$N:$N,0),MATCH(AV$1,Dados!$1:$1,0))</f>
        <v>0</v>
      </c>
      <c r="AW291" s="43">
        <f t="array" ref="AW291">INDEX(Dados!$1:$350,MATCH($B291,Dados!$N:$N,0),MATCH(AW$1,Dados!$1:$1,0))</f>
        <v>2</v>
      </c>
      <c r="AX291" s="43">
        <f t="array" ref="AX291">INDEX(Dados!$1:$350,MATCH($B291,Dados!$N:$N,0),MATCH(AX$1,Dados!$1:$1,0))</f>
        <v>0</v>
      </c>
      <c r="AY291" s="43">
        <f t="array" ref="AY291">INDEX(Dados!$1:$350,MATCH($B291,Dados!$N:$N,0),MATCH(AY$1,Dados!$1:$1,0))</f>
        <v>2</v>
      </c>
      <c r="AZ291" s="43">
        <f t="array" ref="AZ291">INDEX(Dados!$1:$350,MATCH($B291,Dados!$N:$N,0),MATCH(AZ$1,Dados!$1:$1,0))</f>
        <v>150</v>
      </c>
      <c r="BA291" s="43">
        <f t="array" ref="BA291">INDEX(Dados!$1:$350,MATCH($B291,Dados!$N:$N,0),MATCH(BA$1,Dados!$1:$1,0))</f>
        <v>2</v>
      </c>
      <c r="BB291" s="43">
        <f t="array" ref="BB291">INDEX(Dados!$1:$350,MATCH($B291,Dados!$N:$N,0),MATCH(BB$1,Dados!$1:$1,0))</f>
        <v>2</v>
      </c>
      <c r="BC291" s="43">
        <f t="array" ref="BC291">INDEX(Dados!$1:$350,MATCH($B291,Dados!$N:$N,0),MATCH(BC$1,Dados!$1:$1,0))</f>
        <v>5</v>
      </c>
      <c r="BD291" s="43">
        <f t="array" ref="BD291">INDEX(Dados!$1:$350,MATCH($B291,Dados!$N:$N,0),MATCH(BD$1,Dados!$1:$1,0))</f>
        <v>2</v>
      </c>
      <c r="BE291" s="43">
        <f t="array" ref="BE291">INDEX(Dados!$1:$350,MATCH($B291,Dados!$N:$N,0),MATCH(BE$1,Dados!$1:$1,0))</f>
        <v>0</v>
      </c>
      <c r="BF291" s="43">
        <f t="array" ref="BF291">INDEX(Dados!$1:$350,MATCH($B291,Dados!$N:$N,0),MATCH(BF$1,Dados!$1:$1,0))</f>
        <v>0</v>
      </c>
      <c r="BG291" s="43">
        <f t="array" ref="BG291">INDEX(Dados!$1:$350,MATCH($B291,Dados!$N:$N,0),MATCH(BG$1,Dados!$1:$1,0))</f>
        <v>0</v>
      </c>
      <c r="BH291" s="43">
        <f t="array" ref="BH291">INDEX(Dados!$1:$350,MATCH($B291,Dados!$N:$N,0),MATCH(BH$1,Dados!$1:$1,0))</f>
        <v>1</v>
      </c>
      <c r="BI291" s="43">
        <f t="array" ref="BI291">INDEX(Dados!$1:$350,MATCH($B291,Dados!$N:$N,0),MATCH(BI$1,Dados!$1:$1,0))</f>
        <v>1</v>
      </c>
    </row>
    <row r="292">
      <c r="A292" s="3">
        <v>5.0631976809E10</v>
      </c>
      <c r="B292" s="3" t="s">
        <v>401</v>
      </c>
      <c r="C292" s="3" t="s">
        <v>400</v>
      </c>
      <c r="D292" s="43">
        <f t="array" ref="D292">INDEX(Dados!$1:$350,MATCH($B292,Dados!$N:$N,0),MATCH(D$1,Dados!$1:$1,0))</f>
        <v>17</v>
      </c>
      <c r="E292" s="44" t="s">
        <v>2562</v>
      </c>
      <c r="F292" s="43" t="s">
        <v>92</v>
      </c>
      <c r="G292" s="43">
        <f t="array" ref="G292">INDEX(Dados!$1:$350,MATCH($B292,Dados!$N:$N,0),MATCH(G$1,Dados!$1:$1,0))</f>
        <v>2023</v>
      </c>
      <c r="H292" s="43">
        <f t="array" ref="H292">INDEX(Dados!$1:$350,MATCH($B292,Dados!$N:$N,0),MATCH(H$1,Dados!$1:$1,0))</f>
        <v>4</v>
      </c>
      <c r="I292" s="43">
        <f t="array" ref="I292">INDEX(Dados!$1:$350,MATCH($B292,Dados!$N:$N,0),MATCH(I$1,Dados!$1:$1,0))</f>
        <v>6</v>
      </c>
      <c r="J292" s="43">
        <f t="array" ref="J292">INDEX(Dados!$1:$350,MATCH($B292,Dados!$N:$N,0),MATCH(J$1,Dados!$1:$1,0))</f>
        <v>0</v>
      </c>
      <c r="K292" s="43">
        <f t="array" ref="K292">INDEX(Dados!$1:$350,MATCH($B292,Dados!$N:$N,0),MATCH(K$1,Dados!$1:$1,0))</f>
        <v>2</v>
      </c>
      <c r="L292" s="43">
        <f t="array" ref="L292">INDEX(Dados!$1:$350,MATCH($B292,Dados!$N:$N,0),MATCH(L$1,Dados!$1:$1,0))</f>
        <v>5000</v>
      </c>
      <c r="M292" s="43">
        <f t="array" ref="M292">INDEX(Dados!$1:$350,MATCH($B292,Dados!$N:$N,0),MATCH(M$1,Dados!$1:$1,0))</f>
        <v>2</v>
      </c>
      <c r="N292" s="43">
        <f t="array" ref="N292">INDEX(Dados!$1:$350,MATCH($B292,Dados!$N:$N,0),MATCH(N$1,Dados!$1:$1,0))</f>
        <v>0</v>
      </c>
      <c r="O292" s="43">
        <f t="array" ref="O292">INDEX(Dados!$1:$350,MATCH($B292,Dados!$N:$N,0),MATCH(O$1,Dados!$1:$1,0))</f>
        <v>2</v>
      </c>
      <c r="P292" s="43">
        <f t="array" ref="P292">INDEX(Dados!$1:$350,MATCH($B292,Dados!$N:$N,0),MATCH(P$1,Dados!$1:$1,0))</f>
        <v>0</v>
      </c>
      <c r="Q292" s="43">
        <f t="array" ref="Q292">INDEX(Dados!$1:$350,MATCH($B292,Dados!$N:$N,0),MATCH(Q$1,Dados!$1:$1,0))</f>
        <v>2</v>
      </c>
      <c r="R292" s="43">
        <f t="array" ref="R292">INDEX(Dados!$1:$350,MATCH($B292,Dados!$N:$N,0),MATCH(R$1,Dados!$1:$1,0))</f>
        <v>0</v>
      </c>
      <c r="S292" s="43">
        <f t="array" ref="S292">INDEX(Dados!$1:$350,MATCH($B292,Dados!$N:$N,0),MATCH(S$1,Dados!$1:$1,0))</f>
        <v>2</v>
      </c>
      <c r="T292" s="43">
        <f t="array" ref="T292">INDEX(Dados!$1:$350,MATCH($B292,Dados!$N:$N,0),MATCH(T$1,Dados!$1:$1,0))</f>
        <v>1400</v>
      </c>
      <c r="U292" s="43">
        <f t="array" ref="U292">INDEX(Dados!$1:$350,MATCH($B292,Dados!$N:$N,0),MATCH(U$1,Dados!$1:$1,0))</f>
        <v>2</v>
      </c>
      <c r="V292" s="43">
        <f t="array" ref="V292">INDEX(Dados!$1:$350,MATCH($B292,Dados!$N:$N,0),MATCH(V$1,Dados!$1:$1,0))</f>
        <v>0</v>
      </c>
      <c r="W292" s="43">
        <f t="array" ref="W292">INDEX(Dados!$1:$350,MATCH($B292,Dados!$N:$N,0),MATCH(W$1,Dados!$1:$1,0))</f>
        <v>2</v>
      </c>
      <c r="X292" s="43">
        <f t="array" ref="X292">INDEX(Dados!$1:$350,MATCH($B292,Dados!$N:$N,0),MATCH(X$1,Dados!$1:$1,0))</f>
        <v>1</v>
      </c>
      <c r="Y292" s="43">
        <f t="array" ref="Y292">INDEX(Dados!$1:$350,MATCH($B292,Dados!$N:$N,0),MATCH(Y$1,Dados!$1:$1,0))</f>
        <v>2</v>
      </c>
      <c r="Z292" s="43">
        <f t="array" ref="Z292">INDEX(Dados!$1:$350,MATCH($B292,Dados!$N:$N,0),MATCH(Z$1,Dados!$1:$1,0))</f>
        <v>1000</v>
      </c>
      <c r="AA292" s="43">
        <f t="array" ref="AA292">INDEX(Dados!$1:$350,MATCH($B292,Dados!$N:$N,0),MATCH(AA$1,Dados!$1:$1,0))</f>
        <v>0</v>
      </c>
      <c r="AB292" s="45">
        <v>0.0</v>
      </c>
      <c r="AC292" s="45">
        <v>2.0</v>
      </c>
      <c r="AD292" s="43">
        <f t="array" ref="AD292">INDEX(Dados!$1:$350,MATCH($B292,Dados!$N:$N,0),MATCH(AD$1,Dados!$1:$1,0))</f>
        <v>117</v>
      </c>
      <c r="AE292" s="43">
        <f t="array" ref="AE292">INDEX(Dados!$1:$350,MATCH($B292,Dados!$N:$N,0),MATCH(AE$1,Dados!$1:$1,0))</f>
        <v>2</v>
      </c>
      <c r="AF292" s="43">
        <f t="array" ref="AF292">INDEX(Dados!$1:$350,MATCH($B292,Dados!$N:$N,0),MATCH(AF$1,Dados!$1:$1,0))</f>
        <v>443</v>
      </c>
      <c r="AG292" s="43">
        <f t="array" ref="AG292">INDEX(Dados!$1:$350,MATCH($B292,Dados!$N:$N,0),MATCH(AG$1,Dados!$1:$1,0))</f>
        <v>2</v>
      </c>
      <c r="AH292" s="43">
        <f t="array" ref="AH292">INDEX(Dados!$1:$350,MATCH($B292,Dados!$N:$N,0),MATCH(AH$1,Dados!$1:$1,0))</f>
        <v>729</v>
      </c>
      <c r="AI292" s="43">
        <f t="array" ref="AI292">INDEX(Dados!$1:$350,MATCH($B292,Dados!$N:$N,0),MATCH(AI$1,Dados!$1:$1,0))</f>
        <v>2</v>
      </c>
      <c r="AJ292" s="43">
        <f t="array" ref="AJ292">INDEX(Dados!$1:$350,MATCH($B292,Dados!$N:$N,0),MATCH(AJ$1,Dados!$1:$1,0))</f>
        <v>0</v>
      </c>
      <c r="AK292" s="43">
        <f t="array" ref="AK292">INDEX(Dados!$1:$350,MATCH($B292,Dados!$N:$N,0),MATCH(AK$1,Dados!$1:$1,0))</f>
        <v>2</v>
      </c>
      <c r="AL292" s="3">
        <v>0.0</v>
      </c>
      <c r="AM292" s="3">
        <v>2.0</v>
      </c>
      <c r="AN292" s="43">
        <f t="array" ref="AN292">INDEX(Dados!$1:$350,MATCH($B292,Dados!$N:$N,0),MATCH(AN$1,Dados!$1:$1,0))</f>
        <v>40</v>
      </c>
      <c r="AO292" s="43">
        <f t="array" ref="AO292">INDEX(Dados!$1:$350,MATCH($B292,Dados!$N:$N,0),MATCH(AO$1,Dados!$1:$1,0))</f>
        <v>0</v>
      </c>
      <c r="AP292" s="43">
        <f t="array" ref="AP292">INDEX(Dados!$1:$350,MATCH($B292,Dados!$N:$N,0),MATCH(AP$1,Dados!$1:$1,0))</f>
        <v>350</v>
      </c>
      <c r="AQ292" s="43">
        <f t="array" ref="AQ292">INDEX(Dados!$1:$350,MATCH($B292,Dados!$N:$N,0),MATCH(AQ$1,Dados!$1:$1,0))</f>
        <v>0</v>
      </c>
      <c r="AR292" s="43">
        <f t="array" ref="AR292">INDEX(Dados!$1:$350,MATCH($B292,Dados!$N:$N,0),MATCH(AR$1,Dados!$1:$1,0))</f>
        <v>213</v>
      </c>
      <c r="AS292" s="3">
        <v>2.0</v>
      </c>
      <c r="AT292" s="43">
        <f t="array" ref="AT292">INDEX(Dados!$1:$350,MATCH($B292,Dados!$N:$N,0),MATCH(AT$1,Dados!$1:$1,0))</f>
        <v>0</v>
      </c>
      <c r="AU292" s="43">
        <f t="array" ref="AU292">INDEX(Dados!$1:$350,MATCH($B292,Dados!$N:$N,0),MATCH(AU$1,Dados!$1:$1,0))</f>
        <v>2</v>
      </c>
      <c r="AV292" s="43">
        <f t="array" ref="AV292">INDEX(Dados!$1:$350,MATCH($B292,Dados!$N:$N,0),MATCH(AV$1,Dados!$1:$1,0))</f>
        <v>95</v>
      </c>
      <c r="AW292" s="43">
        <f t="array" ref="AW292">INDEX(Dados!$1:$350,MATCH($B292,Dados!$N:$N,0),MATCH(AW$1,Dados!$1:$1,0))</f>
        <v>0</v>
      </c>
      <c r="AX292" s="43">
        <f t="array" ref="AX292">INDEX(Dados!$1:$350,MATCH($B292,Dados!$N:$N,0),MATCH(AX$1,Dados!$1:$1,0))</f>
        <v>400</v>
      </c>
      <c r="AY292" s="43">
        <f t="array" ref="AY292">INDEX(Dados!$1:$350,MATCH($B292,Dados!$N:$N,0),MATCH(AY$1,Dados!$1:$1,0))</f>
        <v>0</v>
      </c>
      <c r="AZ292" s="43">
        <f t="array" ref="AZ292">INDEX(Dados!$1:$350,MATCH($B292,Dados!$N:$N,0),MATCH(AZ$1,Dados!$1:$1,0))</f>
        <v>205</v>
      </c>
      <c r="BA292" s="43">
        <f t="array" ref="BA292">INDEX(Dados!$1:$350,MATCH($B292,Dados!$N:$N,0),MATCH(BA$1,Dados!$1:$1,0))</f>
        <v>2</v>
      </c>
      <c r="BB292" s="43">
        <f t="array" ref="BB292">INDEX(Dados!$1:$350,MATCH($B292,Dados!$N:$N,0),MATCH(BB$1,Dados!$1:$1,0))</f>
        <v>2</v>
      </c>
      <c r="BC292" s="43">
        <f t="array" ref="BC292">INDEX(Dados!$1:$350,MATCH($B292,Dados!$N:$N,0),MATCH(BC$1,Dados!$1:$1,0))</f>
        <v>7</v>
      </c>
      <c r="BD292" s="43">
        <f t="array" ref="BD292">INDEX(Dados!$1:$350,MATCH($B292,Dados!$N:$N,0),MATCH(BD$1,Dados!$1:$1,0))</f>
        <v>2</v>
      </c>
      <c r="BE292" s="43">
        <f t="array" ref="BE292">INDEX(Dados!$1:$350,MATCH($B292,Dados!$N:$N,0),MATCH(BE$1,Dados!$1:$1,0))</f>
        <v>0</v>
      </c>
      <c r="BF292" s="43">
        <f t="array" ref="BF292">INDEX(Dados!$1:$350,MATCH($B292,Dados!$N:$N,0),MATCH(BF$1,Dados!$1:$1,0))</f>
        <v>1</v>
      </c>
      <c r="BG292" s="43">
        <f t="array" ref="BG292">INDEX(Dados!$1:$350,MATCH($B292,Dados!$N:$N,0),MATCH(BG$1,Dados!$1:$1,0))</f>
        <v>0</v>
      </c>
      <c r="BH292" s="43">
        <f t="array" ref="BH292">INDEX(Dados!$1:$350,MATCH($B292,Dados!$N:$N,0),MATCH(BH$1,Dados!$1:$1,0))</f>
        <v>2</v>
      </c>
      <c r="BI292" s="43">
        <f t="array" ref="BI292">INDEX(Dados!$1:$350,MATCH($B292,Dados!$N:$N,0),MATCH(BI$1,Dados!$1:$1,0))</f>
        <v>2</v>
      </c>
    </row>
    <row r="293">
      <c r="A293" s="3">
        <v>4.3618289898E10</v>
      </c>
      <c r="B293" s="3" t="s">
        <v>817</v>
      </c>
      <c r="C293" s="3" t="s">
        <v>816</v>
      </c>
      <c r="D293" s="43">
        <f t="array" ref="D293">INDEX(Dados!$1:$350,MATCH($B293,Dados!$N:$N,0),MATCH(D$1,Dados!$1:$1,0))</f>
        <v>20</v>
      </c>
      <c r="E293" s="44" t="s">
        <v>2562</v>
      </c>
      <c r="F293" s="43" t="s">
        <v>92</v>
      </c>
      <c r="G293" s="43">
        <f t="array" ref="G293">INDEX(Dados!$1:$350,MATCH($B293,Dados!$N:$N,0),MATCH(G$1,Dados!$1:$1,0))</f>
        <v>2023</v>
      </c>
      <c r="H293" s="43">
        <f t="array" ref="H293">INDEX(Dados!$1:$350,MATCH($B293,Dados!$N:$N,0),MATCH(H$1,Dados!$1:$1,0))</f>
        <v>2</v>
      </c>
      <c r="I293" s="43">
        <f t="array" ref="I293">INDEX(Dados!$1:$350,MATCH($B293,Dados!$N:$N,0),MATCH(I$1,Dados!$1:$1,0))</f>
        <v>4</v>
      </c>
      <c r="J293" s="43">
        <f t="array" ref="J293">INDEX(Dados!$1:$350,MATCH($B293,Dados!$N:$N,0),MATCH(J$1,Dados!$1:$1,0))</f>
        <v>0</v>
      </c>
      <c r="K293" s="43">
        <f t="array" ref="K293">INDEX(Dados!$1:$350,MATCH($B293,Dados!$N:$N,0),MATCH(K$1,Dados!$1:$1,0))</f>
        <v>2</v>
      </c>
      <c r="L293" s="43">
        <f t="array" ref="L293">INDEX(Dados!$1:$350,MATCH($B293,Dados!$N:$N,0),MATCH(L$1,Dados!$1:$1,0))</f>
        <v>0</v>
      </c>
      <c r="M293" s="43">
        <f t="array" ref="M293">INDEX(Dados!$1:$350,MATCH($B293,Dados!$N:$N,0),MATCH(M$1,Dados!$1:$1,0))</f>
        <v>2</v>
      </c>
      <c r="N293" s="43">
        <f t="array" ref="N293">INDEX(Dados!$1:$350,MATCH($B293,Dados!$N:$N,0),MATCH(N$1,Dados!$1:$1,0))</f>
        <v>4811</v>
      </c>
      <c r="O293" s="43">
        <f t="array" ref="O293">INDEX(Dados!$1:$350,MATCH($B293,Dados!$N:$N,0),MATCH(O$1,Dados!$1:$1,0))</f>
        <v>2</v>
      </c>
      <c r="P293" s="43">
        <f t="array" ref="P293">INDEX(Dados!$1:$350,MATCH($B293,Dados!$N:$N,0),MATCH(P$1,Dados!$1:$1,0))</f>
        <v>0</v>
      </c>
      <c r="Q293" s="43">
        <f t="array" ref="Q293">INDEX(Dados!$1:$350,MATCH($B293,Dados!$N:$N,0),MATCH(Q$1,Dados!$1:$1,0))</f>
        <v>2</v>
      </c>
      <c r="R293" s="43">
        <f t="array" ref="R293">INDEX(Dados!$1:$350,MATCH($B293,Dados!$N:$N,0),MATCH(R$1,Dados!$1:$1,0))</f>
        <v>0</v>
      </c>
      <c r="S293" s="43">
        <f t="array" ref="S293">INDEX(Dados!$1:$350,MATCH($B293,Dados!$N:$N,0),MATCH(S$1,Dados!$1:$1,0))</f>
        <v>2</v>
      </c>
      <c r="T293" s="43">
        <f t="array" ref="T293">INDEX(Dados!$1:$350,MATCH($B293,Dados!$N:$N,0),MATCH(T$1,Dados!$1:$1,0))</f>
        <v>0</v>
      </c>
      <c r="U293" s="43">
        <f t="array" ref="U293">INDEX(Dados!$1:$350,MATCH($B293,Dados!$N:$N,0),MATCH(U$1,Dados!$1:$1,0))</f>
        <v>2</v>
      </c>
      <c r="V293" s="43">
        <f t="array" ref="V293">INDEX(Dados!$1:$350,MATCH($B293,Dados!$N:$N,0),MATCH(V$1,Dados!$1:$1,0))</f>
        <v>0</v>
      </c>
      <c r="W293" s="43">
        <f t="array" ref="W293">INDEX(Dados!$1:$350,MATCH($B293,Dados!$N:$N,0),MATCH(W$1,Dados!$1:$1,0))</f>
        <v>2</v>
      </c>
      <c r="X293" s="43">
        <f t="array" ref="X293">INDEX(Dados!$1:$350,MATCH($B293,Dados!$N:$N,0),MATCH(X$1,Dados!$1:$1,0))</f>
        <v>1</v>
      </c>
      <c r="Y293" s="43">
        <f t="array" ref="Y293">INDEX(Dados!$1:$350,MATCH($B293,Dados!$N:$N,0),MATCH(Y$1,Dados!$1:$1,0))</f>
        <v>2</v>
      </c>
      <c r="Z293" s="43">
        <f t="array" ref="Z293">INDEX(Dados!$1:$350,MATCH($B293,Dados!$N:$N,0),MATCH(Z$1,Dados!$1:$1,0))</f>
        <v>500</v>
      </c>
      <c r="AA293" s="43">
        <f t="array" ref="AA293">INDEX(Dados!$1:$350,MATCH($B293,Dados!$N:$N,0),MATCH(AA$1,Dados!$1:$1,0))</f>
        <v>2</v>
      </c>
      <c r="AB293" s="45">
        <v>0.0</v>
      </c>
      <c r="AC293" s="45">
        <v>2.0</v>
      </c>
      <c r="AD293" s="43">
        <f t="array" ref="AD293">INDEX(Dados!$1:$350,MATCH($B293,Dados!$N:$N,0),MATCH(AD$1,Dados!$1:$1,0))</f>
        <v>67</v>
      </c>
      <c r="AE293" s="43">
        <f t="array" ref="AE293">INDEX(Dados!$1:$350,MATCH($B293,Dados!$N:$N,0),MATCH(AE$1,Dados!$1:$1,0))</f>
        <v>2</v>
      </c>
      <c r="AF293" s="43">
        <f t="array" ref="AF293">INDEX(Dados!$1:$350,MATCH($B293,Dados!$N:$N,0),MATCH(AF$1,Dados!$1:$1,0))</f>
        <v>75</v>
      </c>
      <c r="AG293" s="43">
        <f t="array" ref="AG293">INDEX(Dados!$1:$350,MATCH($B293,Dados!$N:$N,0),MATCH(AG$1,Dados!$1:$1,0))</f>
        <v>2</v>
      </c>
      <c r="AH293" s="43">
        <f t="array" ref="AH293">INDEX(Dados!$1:$350,MATCH($B293,Dados!$N:$N,0),MATCH(AH$1,Dados!$1:$1,0))</f>
        <v>0</v>
      </c>
      <c r="AI293" s="43">
        <f t="array" ref="AI293">INDEX(Dados!$1:$350,MATCH($B293,Dados!$N:$N,0),MATCH(AI$1,Dados!$1:$1,0))</f>
        <v>2</v>
      </c>
      <c r="AJ293" s="43">
        <f t="array" ref="AJ293">INDEX(Dados!$1:$350,MATCH($B293,Dados!$N:$N,0),MATCH(AJ$1,Dados!$1:$1,0))</f>
        <v>0</v>
      </c>
      <c r="AK293" s="43">
        <f t="array" ref="AK293">INDEX(Dados!$1:$350,MATCH($B293,Dados!$N:$N,0),MATCH(AK$1,Dados!$1:$1,0))</f>
        <v>2</v>
      </c>
      <c r="AL293" s="3">
        <v>0.0</v>
      </c>
      <c r="AM293" s="3">
        <v>2.0</v>
      </c>
      <c r="AN293" s="43">
        <f t="array" ref="AN293">INDEX(Dados!$1:$350,MATCH($B293,Dados!$N:$N,0),MATCH(AN$1,Dados!$1:$1,0))</f>
        <v>0</v>
      </c>
      <c r="AO293" s="43">
        <f t="array" ref="AO293">INDEX(Dados!$1:$350,MATCH($B293,Dados!$N:$N,0),MATCH(AO$1,Dados!$1:$1,0))</f>
        <v>2</v>
      </c>
      <c r="AP293" s="43">
        <f t="array" ref="AP293">INDEX(Dados!$1:$350,MATCH($B293,Dados!$N:$N,0),MATCH(AP$1,Dados!$1:$1,0))</f>
        <v>0</v>
      </c>
      <c r="AQ293" s="43">
        <f t="array" ref="AQ293">INDEX(Dados!$1:$350,MATCH($B293,Dados!$N:$N,0),MATCH(AQ$1,Dados!$1:$1,0))</f>
        <v>2</v>
      </c>
      <c r="AR293" s="43">
        <f t="array" ref="AR293">INDEX(Dados!$1:$350,MATCH($B293,Dados!$N:$N,0),MATCH(AR$1,Dados!$1:$1,0))</f>
        <v>0</v>
      </c>
      <c r="AS293" s="3">
        <v>2.0</v>
      </c>
      <c r="AT293" s="43">
        <f t="array" ref="AT293">INDEX(Dados!$1:$350,MATCH($B293,Dados!$N:$N,0),MATCH(AT$1,Dados!$1:$1,0))</f>
        <v>0</v>
      </c>
      <c r="AU293" s="43">
        <f t="array" ref="AU293">INDEX(Dados!$1:$350,MATCH($B293,Dados!$N:$N,0),MATCH(AU$1,Dados!$1:$1,0))</f>
        <v>2</v>
      </c>
      <c r="AV293" s="43">
        <f t="array" ref="AV293">INDEX(Dados!$1:$350,MATCH($B293,Dados!$N:$N,0),MATCH(AV$1,Dados!$1:$1,0))</f>
        <v>0</v>
      </c>
      <c r="AW293" s="43">
        <f t="array" ref="AW293">INDEX(Dados!$1:$350,MATCH($B293,Dados!$N:$N,0),MATCH(AW$1,Dados!$1:$1,0))</f>
        <v>2</v>
      </c>
      <c r="AX293" s="43">
        <f t="array" ref="AX293">INDEX(Dados!$1:$350,MATCH($B293,Dados!$N:$N,0),MATCH(AX$1,Dados!$1:$1,0))</f>
        <v>0</v>
      </c>
      <c r="AY293" s="43">
        <f t="array" ref="AY293">INDEX(Dados!$1:$350,MATCH($B293,Dados!$N:$N,0),MATCH(AY$1,Dados!$1:$1,0))</f>
        <v>2</v>
      </c>
      <c r="AZ293" s="43">
        <f t="array" ref="AZ293">INDEX(Dados!$1:$350,MATCH($B293,Dados!$N:$N,0),MATCH(AZ$1,Dados!$1:$1,0))</f>
        <v>0</v>
      </c>
      <c r="BA293" s="43">
        <f t="array" ref="BA293">INDEX(Dados!$1:$350,MATCH($B293,Dados!$N:$N,0),MATCH(BA$1,Dados!$1:$1,0))</f>
        <v>2</v>
      </c>
      <c r="BB293" s="43">
        <f t="array" ref="BB293">INDEX(Dados!$1:$350,MATCH($B293,Dados!$N:$N,0),MATCH(BB$1,Dados!$1:$1,0))</f>
        <v>1</v>
      </c>
      <c r="BC293" s="43">
        <f t="array" ref="BC293">INDEX(Dados!$1:$350,MATCH($B293,Dados!$N:$N,0),MATCH(BC$1,Dados!$1:$1,0))</f>
        <v>7</v>
      </c>
      <c r="BD293" s="43">
        <f t="array" ref="BD293">INDEX(Dados!$1:$350,MATCH($B293,Dados!$N:$N,0),MATCH(BD$1,Dados!$1:$1,0))</f>
        <v>2</v>
      </c>
      <c r="BE293" s="43">
        <f t="array" ref="BE293">INDEX(Dados!$1:$350,MATCH($B293,Dados!$N:$N,0),MATCH(BE$1,Dados!$1:$1,0))</f>
        <v>0</v>
      </c>
      <c r="BF293" s="43">
        <f t="array" ref="BF293">INDEX(Dados!$1:$350,MATCH($B293,Dados!$N:$N,0),MATCH(BF$1,Dados!$1:$1,0))</f>
        <v>0</v>
      </c>
      <c r="BG293" s="43">
        <f t="array" ref="BG293">INDEX(Dados!$1:$350,MATCH($B293,Dados!$N:$N,0),MATCH(BG$1,Dados!$1:$1,0))</f>
        <v>0</v>
      </c>
      <c r="BH293" s="43">
        <f t="array" ref="BH293">INDEX(Dados!$1:$350,MATCH($B293,Dados!$N:$N,0),MATCH(BH$1,Dados!$1:$1,0))</f>
        <v>2</v>
      </c>
      <c r="BI293" s="43">
        <f t="array" ref="BI293">INDEX(Dados!$1:$350,MATCH($B293,Dados!$N:$N,0),MATCH(BI$1,Dados!$1:$1,0))</f>
        <v>2</v>
      </c>
    </row>
    <row r="294">
      <c r="A294" s="3">
        <v>4.5674047855E10</v>
      </c>
      <c r="B294" s="3" t="s">
        <v>2375</v>
      </c>
      <c r="C294" s="3" t="s">
        <v>420</v>
      </c>
      <c r="D294" s="43" t="str">
        <f t="array" ref="D294">INDEX(Dados!$1:$350,MATCH($B294,Dados!$N:$N,0),MATCH(D$1,Dados!$1:$1,0))</f>
        <v>#N/A</v>
      </c>
      <c r="E294" s="44" t="s">
        <v>2562</v>
      </c>
      <c r="F294" s="43" t="s">
        <v>92</v>
      </c>
      <c r="G294" s="43" t="str">
        <f t="array" ref="G294">INDEX(Dados!$1:$350,MATCH($B294,Dados!$N:$N,0),MATCH(G$1,Dados!$1:$1,0))</f>
        <v>#N/A</v>
      </c>
      <c r="H294" s="43" t="str">
        <f t="array" ref="H294">INDEX(Dados!$1:$350,MATCH($B294,Dados!$N:$N,0),MATCH(H$1,Dados!$1:$1,0))</f>
        <v>#N/A</v>
      </c>
      <c r="I294" s="43" t="str">
        <f t="array" ref="I294">INDEX(Dados!$1:$350,MATCH($B294,Dados!$N:$N,0),MATCH(I$1,Dados!$1:$1,0))</f>
        <v>#N/A</v>
      </c>
      <c r="J294" s="43" t="str">
        <f t="array" ref="J294">INDEX(Dados!$1:$350,MATCH($B294,Dados!$N:$N,0),MATCH(J$1,Dados!$1:$1,0))</f>
        <v>#N/A</v>
      </c>
      <c r="K294" s="43" t="str">
        <f t="array" ref="K294">INDEX(Dados!$1:$350,MATCH($B294,Dados!$N:$N,0),MATCH(K$1,Dados!$1:$1,0))</f>
        <v>#N/A</v>
      </c>
      <c r="L294" s="43" t="str">
        <f t="array" ref="L294">INDEX(Dados!$1:$350,MATCH($B294,Dados!$N:$N,0),MATCH(L$1,Dados!$1:$1,0))</f>
        <v>#N/A</v>
      </c>
      <c r="M294" s="43" t="str">
        <f t="array" ref="M294">INDEX(Dados!$1:$350,MATCH($B294,Dados!$N:$N,0),MATCH(M$1,Dados!$1:$1,0))</f>
        <v>#N/A</v>
      </c>
      <c r="N294" s="43" t="str">
        <f t="array" ref="N294">INDEX(Dados!$1:$350,MATCH($B294,Dados!$N:$N,0),MATCH(N$1,Dados!$1:$1,0))</f>
        <v>#N/A</v>
      </c>
      <c r="O294" s="43" t="str">
        <f t="array" ref="O294">INDEX(Dados!$1:$350,MATCH($B294,Dados!$N:$N,0),MATCH(O$1,Dados!$1:$1,0))</f>
        <v>#N/A</v>
      </c>
      <c r="P294" s="43" t="str">
        <f t="array" ref="P294">INDEX(Dados!$1:$350,MATCH($B294,Dados!$N:$N,0),MATCH(P$1,Dados!$1:$1,0))</f>
        <v>#N/A</v>
      </c>
      <c r="Q294" s="43" t="str">
        <f t="array" ref="Q294">INDEX(Dados!$1:$350,MATCH($B294,Dados!$N:$N,0),MATCH(Q$1,Dados!$1:$1,0))</f>
        <v>#N/A</v>
      </c>
      <c r="R294" s="43" t="str">
        <f t="array" ref="R294">INDEX(Dados!$1:$350,MATCH($B294,Dados!$N:$N,0),MATCH(R$1,Dados!$1:$1,0))</f>
        <v>#N/A</v>
      </c>
      <c r="S294" s="43" t="str">
        <f t="array" ref="S294">INDEX(Dados!$1:$350,MATCH($B294,Dados!$N:$N,0),MATCH(S$1,Dados!$1:$1,0))</f>
        <v>#N/A</v>
      </c>
      <c r="T294" s="43" t="str">
        <f t="array" ref="T294">INDEX(Dados!$1:$350,MATCH($B294,Dados!$N:$N,0),MATCH(T$1,Dados!$1:$1,0))</f>
        <v>#N/A</v>
      </c>
      <c r="U294" s="43" t="str">
        <f t="array" ref="U294">INDEX(Dados!$1:$350,MATCH($B294,Dados!$N:$N,0),MATCH(U$1,Dados!$1:$1,0))</f>
        <v>#N/A</v>
      </c>
      <c r="V294" s="43" t="str">
        <f t="array" ref="V294">INDEX(Dados!$1:$350,MATCH($B294,Dados!$N:$N,0),MATCH(V$1,Dados!$1:$1,0))</f>
        <v>#N/A</v>
      </c>
      <c r="W294" s="43" t="str">
        <f t="array" ref="W294">INDEX(Dados!$1:$350,MATCH($B294,Dados!$N:$N,0),MATCH(W$1,Dados!$1:$1,0))</f>
        <v>#N/A</v>
      </c>
      <c r="X294" s="43" t="str">
        <f t="array" ref="X294">INDEX(Dados!$1:$350,MATCH($B294,Dados!$N:$N,0),MATCH(X$1,Dados!$1:$1,0))</f>
        <v>#N/A</v>
      </c>
      <c r="Y294" s="43" t="str">
        <f t="array" ref="Y294">INDEX(Dados!$1:$350,MATCH($B294,Dados!$N:$N,0),MATCH(Y$1,Dados!$1:$1,0))</f>
        <v>#N/A</v>
      </c>
      <c r="Z294" s="43" t="str">
        <f t="array" ref="Z294">INDEX(Dados!$1:$350,MATCH($B294,Dados!$N:$N,0),MATCH(Z$1,Dados!$1:$1,0))</f>
        <v>#N/A</v>
      </c>
      <c r="AA294" s="43" t="str">
        <f t="array" ref="AA294">INDEX(Dados!$1:$350,MATCH($B294,Dados!$N:$N,0),MATCH(AA$1,Dados!$1:$1,0))</f>
        <v>#N/A</v>
      </c>
      <c r="AB294" s="45">
        <v>0.0</v>
      </c>
      <c r="AC294" s="45">
        <v>2.0</v>
      </c>
      <c r="AD294" s="43" t="str">
        <f t="array" ref="AD294">INDEX(Dados!$1:$350,MATCH($B294,Dados!$N:$N,0),MATCH(AD$1,Dados!$1:$1,0))</f>
        <v>#N/A</v>
      </c>
      <c r="AE294" s="43" t="str">
        <f t="array" ref="AE294">INDEX(Dados!$1:$350,MATCH($B294,Dados!$N:$N,0),MATCH(AE$1,Dados!$1:$1,0))</f>
        <v>#N/A</v>
      </c>
      <c r="AF294" s="43" t="str">
        <f t="array" ref="AF294">INDEX(Dados!$1:$350,MATCH($B294,Dados!$N:$N,0),MATCH(AF$1,Dados!$1:$1,0))</f>
        <v>#N/A</v>
      </c>
      <c r="AG294" s="43" t="str">
        <f t="array" ref="AG294">INDEX(Dados!$1:$350,MATCH($B294,Dados!$N:$N,0),MATCH(AG$1,Dados!$1:$1,0))</f>
        <v>#N/A</v>
      </c>
      <c r="AH294" s="43" t="str">
        <f t="array" ref="AH294">INDEX(Dados!$1:$350,MATCH($B294,Dados!$N:$N,0),MATCH(AH$1,Dados!$1:$1,0))</f>
        <v>#N/A</v>
      </c>
      <c r="AI294" s="43" t="str">
        <f t="array" ref="AI294">INDEX(Dados!$1:$350,MATCH($B294,Dados!$N:$N,0),MATCH(AI$1,Dados!$1:$1,0))</f>
        <v>#N/A</v>
      </c>
      <c r="AJ294" s="43" t="str">
        <f t="array" ref="AJ294">INDEX(Dados!$1:$350,MATCH($B294,Dados!$N:$N,0),MATCH(AJ$1,Dados!$1:$1,0))</f>
        <v>#N/A</v>
      </c>
      <c r="AK294" s="43" t="str">
        <f t="array" ref="AK294">INDEX(Dados!$1:$350,MATCH($B294,Dados!$N:$N,0),MATCH(AK$1,Dados!$1:$1,0))</f>
        <v>#N/A</v>
      </c>
      <c r="AL294" s="3">
        <v>0.0</v>
      </c>
      <c r="AM294" s="3">
        <v>2.0</v>
      </c>
      <c r="AN294" s="43" t="str">
        <f t="array" ref="AN294">INDEX(Dados!$1:$350,MATCH($B294,Dados!$N:$N,0),MATCH(AN$1,Dados!$1:$1,0))</f>
        <v>#N/A</v>
      </c>
      <c r="AO294" s="43" t="str">
        <f t="array" ref="AO294">INDEX(Dados!$1:$350,MATCH($B294,Dados!$N:$N,0),MATCH(AO$1,Dados!$1:$1,0))</f>
        <v>#N/A</v>
      </c>
      <c r="AP294" s="43" t="str">
        <f t="array" ref="AP294">INDEX(Dados!$1:$350,MATCH($B294,Dados!$N:$N,0),MATCH(AP$1,Dados!$1:$1,0))</f>
        <v>#N/A</v>
      </c>
      <c r="AQ294" s="43" t="str">
        <f t="array" ref="AQ294">INDEX(Dados!$1:$350,MATCH($B294,Dados!$N:$N,0),MATCH(AQ$1,Dados!$1:$1,0))</f>
        <v>#N/A</v>
      </c>
      <c r="AR294" s="43" t="str">
        <f t="array" ref="AR294">INDEX(Dados!$1:$350,MATCH($B294,Dados!$N:$N,0),MATCH(AR$1,Dados!$1:$1,0))</f>
        <v>#N/A</v>
      </c>
      <c r="AS294" s="3">
        <v>2.0</v>
      </c>
      <c r="AT294" s="43" t="str">
        <f t="array" ref="AT294">INDEX(Dados!$1:$350,MATCH($B294,Dados!$N:$N,0),MATCH(AT$1,Dados!$1:$1,0))</f>
        <v>#N/A</v>
      </c>
      <c r="AU294" s="43" t="str">
        <f t="array" ref="AU294">INDEX(Dados!$1:$350,MATCH($B294,Dados!$N:$N,0),MATCH(AU$1,Dados!$1:$1,0))</f>
        <v>#N/A</v>
      </c>
      <c r="AV294" s="43" t="str">
        <f t="array" ref="AV294">INDEX(Dados!$1:$350,MATCH($B294,Dados!$N:$N,0),MATCH(AV$1,Dados!$1:$1,0))</f>
        <v>#N/A</v>
      </c>
      <c r="AW294" s="43" t="str">
        <f t="array" ref="AW294">INDEX(Dados!$1:$350,MATCH($B294,Dados!$N:$N,0),MATCH(AW$1,Dados!$1:$1,0))</f>
        <v>#N/A</v>
      </c>
      <c r="AX294" s="43" t="str">
        <f t="array" ref="AX294">INDEX(Dados!$1:$350,MATCH($B294,Dados!$N:$N,0),MATCH(AX$1,Dados!$1:$1,0))</f>
        <v>#N/A</v>
      </c>
      <c r="AY294" s="43" t="str">
        <f t="array" ref="AY294">INDEX(Dados!$1:$350,MATCH($B294,Dados!$N:$N,0),MATCH(AY$1,Dados!$1:$1,0))</f>
        <v>#N/A</v>
      </c>
      <c r="AZ294" s="43" t="str">
        <f t="array" ref="AZ294">INDEX(Dados!$1:$350,MATCH($B294,Dados!$N:$N,0),MATCH(AZ$1,Dados!$1:$1,0))</f>
        <v>#N/A</v>
      </c>
      <c r="BA294" s="43" t="str">
        <f t="array" ref="BA294">INDEX(Dados!$1:$350,MATCH($B294,Dados!$N:$N,0),MATCH(BA$1,Dados!$1:$1,0))</f>
        <v>#N/A</v>
      </c>
      <c r="BB294" s="43" t="str">
        <f t="array" ref="BB294">INDEX(Dados!$1:$350,MATCH($B294,Dados!$N:$N,0),MATCH(BB$1,Dados!$1:$1,0))</f>
        <v>#N/A</v>
      </c>
      <c r="BC294" s="43" t="str">
        <f t="array" ref="BC294">INDEX(Dados!$1:$350,MATCH($B294,Dados!$N:$N,0),MATCH(BC$1,Dados!$1:$1,0))</f>
        <v>#N/A</v>
      </c>
      <c r="BD294" s="43" t="str">
        <f t="array" ref="BD294">INDEX(Dados!$1:$350,MATCH($B294,Dados!$N:$N,0),MATCH(BD$1,Dados!$1:$1,0))</f>
        <v>#N/A</v>
      </c>
      <c r="BE294" s="43" t="str">
        <f t="array" ref="BE294">INDEX(Dados!$1:$350,MATCH($B294,Dados!$N:$N,0),MATCH(BE$1,Dados!$1:$1,0))</f>
        <v>#N/A</v>
      </c>
      <c r="BF294" s="43" t="str">
        <f t="array" ref="BF294">INDEX(Dados!$1:$350,MATCH($B294,Dados!$N:$N,0),MATCH(BF$1,Dados!$1:$1,0))</f>
        <v>#N/A</v>
      </c>
      <c r="BG294" s="43" t="str">
        <f t="array" ref="BG294">INDEX(Dados!$1:$350,MATCH($B294,Dados!$N:$N,0),MATCH(BG$1,Dados!$1:$1,0))</f>
        <v>#N/A</v>
      </c>
      <c r="BH294" s="43" t="str">
        <f t="array" ref="BH294">INDEX(Dados!$1:$350,MATCH($B294,Dados!$N:$N,0),MATCH(BH$1,Dados!$1:$1,0))</f>
        <v>#N/A</v>
      </c>
      <c r="BI294" s="43" t="str">
        <f t="array" ref="BI294">INDEX(Dados!$1:$350,MATCH($B294,Dados!$N:$N,0),MATCH(BI$1,Dados!$1:$1,0))</f>
        <v>#N/A</v>
      </c>
    </row>
    <row r="295">
      <c r="A295" s="3">
        <v>5.4977000803E10</v>
      </c>
      <c r="B295" s="3" t="s">
        <v>434</v>
      </c>
      <c r="C295" s="3" t="s">
        <v>433</v>
      </c>
      <c r="D295" s="43">
        <f t="array" ref="D295">INDEX(Dados!$1:$350,MATCH($B295,Dados!$N:$N,0),MATCH(D$1,Dados!$1:$1,0))</f>
        <v>17</v>
      </c>
      <c r="E295" s="44" t="s">
        <v>2562</v>
      </c>
      <c r="F295" s="43" t="s">
        <v>92</v>
      </c>
      <c r="G295" s="43">
        <f t="array" ref="G295">INDEX(Dados!$1:$350,MATCH($B295,Dados!$N:$N,0),MATCH(G$1,Dados!$1:$1,0))</f>
        <v>2021</v>
      </c>
      <c r="H295" s="43">
        <f t="array" ref="H295">INDEX(Dados!$1:$350,MATCH($B295,Dados!$N:$N,0),MATCH(H$1,Dados!$1:$1,0))</f>
        <v>4</v>
      </c>
      <c r="I295" s="43">
        <f t="array" ref="I295">INDEX(Dados!$1:$350,MATCH($B295,Dados!$N:$N,0),MATCH(I$1,Dados!$1:$1,0))</f>
        <v>8</v>
      </c>
      <c r="J295" s="43">
        <f t="array" ref="J295">INDEX(Dados!$1:$350,MATCH($B295,Dados!$N:$N,0),MATCH(J$1,Dados!$1:$1,0))</f>
        <v>0</v>
      </c>
      <c r="K295" s="43">
        <f t="array" ref="K295">INDEX(Dados!$1:$350,MATCH($B295,Dados!$N:$N,0),MATCH(K$1,Dados!$1:$1,0))</f>
        <v>2</v>
      </c>
      <c r="L295" s="43">
        <f t="array" ref="L295">INDEX(Dados!$1:$350,MATCH($B295,Dados!$N:$N,0),MATCH(L$1,Dados!$1:$1,0))</f>
        <v>2506</v>
      </c>
      <c r="M295" s="43">
        <f t="array" ref="M295">INDEX(Dados!$1:$350,MATCH($B295,Dados!$N:$N,0),MATCH(M$1,Dados!$1:$1,0))</f>
        <v>2</v>
      </c>
      <c r="N295" s="43">
        <f t="array" ref="N295">INDEX(Dados!$1:$350,MATCH($B295,Dados!$N:$N,0),MATCH(N$1,Dados!$1:$1,0))</f>
        <v>0</v>
      </c>
      <c r="O295" s="43">
        <f t="array" ref="O295">INDEX(Dados!$1:$350,MATCH($B295,Dados!$N:$N,0),MATCH(O$1,Dados!$1:$1,0))</f>
        <v>2</v>
      </c>
      <c r="P295" s="43">
        <f t="array" ref="P295">INDEX(Dados!$1:$350,MATCH($B295,Dados!$N:$N,0),MATCH(P$1,Dados!$1:$1,0))</f>
        <v>0</v>
      </c>
      <c r="Q295" s="43">
        <f t="array" ref="Q295">INDEX(Dados!$1:$350,MATCH($B295,Dados!$N:$N,0),MATCH(Q$1,Dados!$1:$1,0))</f>
        <v>2</v>
      </c>
      <c r="R295" s="43">
        <f t="array" ref="R295">INDEX(Dados!$1:$350,MATCH($B295,Dados!$N:$N,0),MATCH(R$1,Dados!$1:$1,0))</f>
        <v>0</v>
      </c>
      <c r="S295" s="43">
        <f t="array" ref="S295">INDEX(Dados!$1:$350,MATCH($B295,Dados!$N:$N,0),MATCH(S$1,Dados!$1:$1,0))</f>
        <v>2</v>
      </c>
      <c r="T295" s="43">
        <f t="array" ref="T295">INDEX(Dados!$1:$350,MATCH($B295,Dados!$N:$N,0),MATCH(T$1,Dados!$1:$1,0))</f>
        <v>0</v>
      </c>
      <c r="U295" s="43">
        <f t="array" ref="U295">INDEX(Dados!$1:$350,MATCH($B295,Dados!$N:$N,0),MATCH(U$1,Dados!$1:$1,0))</f>
        <v>2</v>
      </c>
      <c r="V295" s="43">
        <f t="array" ref="V295">INDEX(Dados!$1:$350,MATCH($B295,Dados!$N:$N,0),MATCH(V$1,Dados!$1:$1,0))</f>
        <v>0</v>
      </c>
      <c r="W295" s="43">
        <f t="array" ref="W295">INDEX(Dados!$1:$350,MATCH($B295,Dados!$N:$N,0),MATCH(W$1,Dados!$1:$1,0))</f>
        <v>2</v>
      </c>
      <c r="X295" s="43">
        <f t="array" ref="X295">INDEX(Dados!$1:$350,MATCH($B295,Dados!$N:$N,0),MATCH(X$1,Dados!$1:$1,0))</f>
        <v>2</v>
      </c>
      <c r="Y295" s="43">
        <f t="array" ref="Y295">INDEX(Dados!$1:$350,MATCH($B295,Dados!$N:$N,0),MATCH(Y$1,Dados!$1:$1,0))</f>
        <v>2</v>
      </c>
      <c r="Z295" s="43">
        <f t="array" ref="Z295">INDEX(Dados!$1:$350,MATCH($B295,Dados!$N:$N,0),MATCH(Z$1,Dados!$1:$1,0))</f>
        <v>0</v>
      </c>
      <c r="AA295" s="43">
        <f t="array" ref="AA295">INDEX(Dados!$1:$350,MATCH($B295,Dados!$N:$N,0),MATCH(AA$1,Dados!$1:$1,0))</f>
        <v>2</v>
      </c>
      <c r="AB295" s="45">
        <v>0.0</v>
      </c>
      <c r="AC295" s="45">
        <v>2.0</v>
      </c>
      <c r="AD295" s="43">
        <f t="array" ref="AD295">INDEX(Dados!$1:$350,MATCH($B295,Dados!$N:$N,0),MATCH(AD$1,Dados!$1:$1,0))</f>
        <v>103</v>
      </c>
      <c r="AE295" s="43">
        <f t="array" ref="AE295">INDEX(Dados!$1:$350,MATCH($B295,Dados!$N:$N,0),MATCH(AE$1,Dados!$1:$1,0))</f>
        <v>2</v>
      </c>
      <c r="AF295" s="43">
        <f t="array" ref="AF295">INDEX(Dados!$1:$350,MATCH($B295,Dados!$N:$N,0),MATCH(AF$1,Dados!$1:$1,0))</f>
        <v>130</v>
      </c>
      <c r="AG295" s="43">
        <f t="array" ref="AG295">INDEX(Dados!$1:$350,MATCH($B295,Dados!$N:$N,0),MATCH(AG$1,Dados!$1:$1,0))</f>
        <v>2</v>
      </c>
      <c r="AH295" s="43">
        <f t="array" ref="AH295">INDEX(Dados!$1:$350,MATCH($B295,Dados!$N:$N,0),MATCH(AH$1,Dados!$1:$1,0))</f>
        <v>0</v>
      </c>
      <c r="AI295" s="43">
        <f t="array" ref="AI295">INDEX(Dados!$1:$350,MATCH($B295,Dados!$N:$N,0),MATCH(AI$1,Dados!$1:$1,0))</f>
        <v>2</v>
      </c>
      <c r="AJ295" s="43">
        <f t="array" ref="AJ295">INDEX(Dados!$1:$350,MATCH($B295,Dados!$N:$N,0),MATCH(AJ$1,Dados!$1:$1,0))</f>
        <v>0</v>
      </c>
      <c r="AK295" s="43">
        <f t="array" ref="AK295">INDEX(Dados!$1:$350,MATCH($B295,Dados!$N:$N,0),MATCH(AK$1,Dados!$1:$1,0))</f>
        <v>2</v>
      </c>
      <c r="AL295" s="3">
        <v>0.0</v>
      </c>
      <c r="AM295" s="3">
        <v>2.0</v>
      </c>
      <c r="AN295" s="43">
        <f t="array" ref="AN295">INDEX(Dados!$1:$350,MATCH($B295,Dados!$N:$N,0),MATCH(AN$1,Dados!$1:$1,0))</f>
        <v>0</v>
      </c>
      <c r="AO295" s="43">
        <f t="array" ref="AO295">INDEX(Dados!$1:$350,MATCH($B295,Dados!$N:$N,0),MATCH(AO$1,Dados!$1:$1,0))</f>
        <v>2</v>
      </c>
      <c r="AP295" s="43">
        <f t="array" ref="AP295">INDEX(Dados!$1:$350,MATCH($B295,Dados!$N:$N,0),MATCH(AP$1,Dados!$1:$1,0))</f>
        <v>96</v>
      </c>
      <c r="AQ295" s="43">
        <f t="array" ref="AQ295">INDEX(Dados!$1:$350,MATCH($B295,Dados!$N:$N,0),MATCH(AQ$1,Dados!$1:$1,0))</f>
        <v>2</v>
      </c>
      <c r="AR295" s="43">
        <f t="array" ref="AR295">INDEX(Dados!$1:$350,MATCH($B295,Dados!$N:$N,0),MATCH(AR$1,Dados!$1:$1,0))</f>
        <v>50</v>
      </c>
      <c r="AS295" s="3">
        <v>2.0</v>
      </c>
      <c r="AT295" s="43">
        <f t="array" ref="AT295">INDEX(Dados!$1:$350,MATCH($B295,Dados!$N:$N,0),MATCH(AT$1,Dados!$1:$1,0))</f>
        <v>0</v>
      </c>
      <c r="AU295" s="43">
        <f t="array" ref="AU295">INDEX(Dados!$1:$350,MATCH($B295,Dados!$N:$N,0),MATCH(AU$1,Dados!$1:$1,0))</f>
        <v>2</v>
      </c>
      <c r="AV295" s="43">
        <f t="array" ref="AV295">INDEX(Dados!$1:$350,MATCH($B295,Dados!$N:$N,0),MATCH(AV$1,Dados!$1:$1,0))</f>
        <v>233</v>
      </c>
      <c r="AW295" s="43">
        <f t="array" ref="AW295">INDEX(Dados!$1:$350,MATCH($B295,Dados!$N:$N,0),MATCH(AW$1,Dados!$1:$1,0))</f>
        <v>2</v>
      </c>
      <c r="AX295" s="43">
        <f t="array" ref="AX295">INDEX(Dados!$1:$350,MATCH($B295,Dados!$N:$N,0),MATCH(AX$1,Dados!$1:$1,0))</f>
        <v>0</v>
      </c>
      <c r="AY295" s="43">
        <f t="array" ref="AY295">INDEX(Dados!$1:$350,MATCH($B295,Dados!$N:$N,0),MATCH(AY$1,Dados!$1:$1,0))</f>
        <v>2</v>
      </c>
      <c r="AZ295" s="43">
        <f t="array" ref="AZ295">INDEX(Dados!$1:$350,MATCH($B295,Dados!$N:$N,0),MATCH(AZ$1,Dados!$1:$1,0))</f>
        <v>200</v>
      </c>
      <c r="BA295" s="43">
        <f t="array" ref="BA295">INDEX(Dados!$1:$350,MATCH($B295,Dados!$N:$N,0),MATCH(BA$1,Dados!$1:$1,0))</f>
        <v>2</v>
      </c>
      <c r="BB295" s="43">
        <f t="array" ref="BB295">INDEX(Dados!$1:$350,MATCH($B295,Dados!$N:$N,0),MATCH(BB$1,Dados!$1:$1,0))</f>
        <v>5</v>
      </c>
      <c r="BC295" s="43">
        <f t="array" ref="BC295">INDEX(Dados!$1:$350,MATCH($B295,Dados!$N:$N,0),MATCH(BC$1,Dados!$1:$1,0))</f>
        <v>5</v>
      </c>
      <c r="BD295" s="43">
        <f t="array" ref="BD295">INDEX(Dados!$1:$350,MATCH($B295,Dados!$N:$N,0),MATCH(BD$1,Dados!$1:$1,0))</f>
        <v>1</v>
      </c>
      <c r="BE295" s="43">
        <f t="array" ref="BE295">INDEX(Dados!$1:$350,MATCH($B295,Dados!$N:$N,0),MATCH(BE$1,Dados!$1:$1,0))</f>
        <v>0</v>
      </c>
      <c r="BF295" s="43">
        <f t="array" ref="BF295">INDEX(Dados!$1:$350,MATCH($B295,Dados!$N:$N,0),MATCH(BF$1,Dados!$1:$1,0))</f>
        <v>0</v>
      </c>
      <c r="BG295" s="43">
        <f t="array" ref="BG295">INDEX(Dados!$1:$350,MATCH($B295,Dados!$N:$N,0),MATCH(BG$1,Dados!$1:$1,0))</f>
        <v>0</v>
      </c>
      <c r="BH295" s="43">
        <f t="array" ref="BH295">INDEX(Dados!$1:$350,MATCH($B295,Dados!$N:$N,0),MATCH(BH$1,Dados!$1:$1,0))</f>
        <v>2</v>
      </c>
      <c r="BI295" s="43">
        <f t="array" ref="BI295">INDEX(Dados!$1:$350,MATCH($B295,Dados!$N:$N,0),MATCH(BI$1,Dados!$1:$1,0))</f>
        <v>2</v>
      </c>
    </row>
    <row r="296">
      <c r="A296" s="3">
        <v>4.5522624833E10</v>
      </c>
      <c r="B296" s="3" t="s">
        <v>1051</v>
      </c>
      <c r="C296" s="3" t="s">
        <v>1050</v>
      </c>
      <c r="D296" s="43">
        <f t="array" ref="D296">INDEX(Dados!$1:$350,MATCH($B296,Dados!$N:$N,0),MATCH(D$1,Dados!$1:$1,0))</f>
        <v>18</v>
      </c>
      <c r="E296" s="44" t="s">
        <v>2562</v>
      </c>
      <c r="F296" s="43" t="s">
        <v>92</v>
      </c>
      <c r="G296" s="43">
        <f t="array" ref="G296">INDEX(Dados!$1:$350,MATCH($B296,Dados!$N:$N,0),MATCH(G$1,Dados!$1:$1,0))</f>
        <v>2023</v>
      </c>
      <c r="H296" s="43">
        <f t="array" ref="H296">INDEX(Dados!$1:$350,MATCH($B296,Dados!$N:$N,0),MATCH(H$1,Dados!$1:$1,0))</f>
        <v>4</v>
      </c>
      <c r="I296" s="43">
        <f t="array" ref="I296">INDEX(Dados!$1:$350,MATCH($B296,Dados!$N:$N,0),MATCH(I$1,Dados!$1:$1,0))</f>
        <v>8</v>
      </c>
      <c r="J296" s="43">
        <f t="array" ref="J296">INDEX(Dados!$1:$350,MATCH($B296,Dados!$N:$N,0),MATCH(J$1,Dados!$1:$1,0))</f>
        <v>0</v>
      </c>
      <c r="K296" s="43">
        <f t="array" ref="K296">INDEX(Dados!$1:$350,MATCH($B296,Dados!$N:$N,0),MATCH(K$1,Dados!$1:$1,0))</f>
        <v>2</v>
      </c>
      <c r="L296" s="43">
        <f t="array" ref="L296">INDEX(Dados!$1:$350,MATCH($B296,Dados!$N:$N,0),MATCH(L$1,Dados!$1:$1,0))</f>
        <v>0</v>
      </c>
      <c r="M296" s="43">
        <f t="array" ref="M296">INDEX(Dados!$1:$350,MATCH($B296,Dados!$N:$N,0),MATCH(M$1,Dados!$1:$1,0))</f>
        <v>2</v>
      </c>
      <c r="N296" s="43">
        <f t="array" ref="N296">INDEX(Dados!$1:$350,MATCH($B296,Dados!$N:$N,0),MATCH(N$1,Dados!$1:$1,0))</f>
        <v>2000</v>
      </c>
      <c r="O296" s="43">
        <f t="array" ref="O296">INDEX(Dados!$1:$350,MATCH($B296,Dados!$N:$N,0),MATCH(O$1,Dados!$1:$1,0))</f>
        <v>2</v>
      </c>
      <c r="P296" s="43">
        <f t="array" ref="P296">INDEX(Dados!$1:$350,MATCH($B296,Dados!$N:$N,0),MATCH(P$1,Dados!$1:$1,0))</f>
        <v>0</v>
      </c>
      <c r="Q296" s="43">
        <f t="array" ref="Q296">INDEX(Dados!$1:$350,MATCH($B296,Dados!$N:$N,0),MATCH(Q$1,Dados!$1:$1,0))</f>
        <v>2</v>
      </c>
      <c r="R296" s="43">
        <f t="array" ref="R296">INDEX(Dados!$1:$350,MATCH($B296,Dados!$N:$N,0),MATCH(R$1,Dados!$1:$1,0))</f>
        <v>0</v>
      </c>
      <c r="S296" s="43">
        <f t="array" ref="S296">INDEX(Dados!$1:$350,MATCH($B296,Dados!$N:$N,0),MATCH(S$1,Dados!$1:$1,0))</f>
        <v>2</v>
      </c>
      <c r="T296" s="43">
        <f t="array" ref="T296">INDEX(Dados!$1:$350,MATCH($B296,Dados!$N:$N,0),MATCH(T$1,Dados!$1:$1,0))</f>
        <v>0</v>
      </c>
      <c r="U296" s="43">
        <f t="array" ref="U296">INDEX(Dados!$1:$350,MATCH($B296,Dados!$N:$N,0),MATCH(U$1,Dados!$1:$1,0))</f>
        <v>2</v>
      </c>
      <c r="V296" s="43">
        <f t="array" ref="V296">INDEX(Dados!$1:$350,MATCH($B296,Dados!$N:$N,0),MATCH(V$1,Dados!$1:$1,0))</f>
        <v>0</v>
      </c>
      <c r="W296" s="43">
        <f t="array" ref="W296">INDEX(Dados!$1:$350,MATCH($B296,Dados!$N:$N,0),MATCH(W$1,Dados!$1:$1,0))</f>
        <v>2</v>
      </c>
      <c r="X296" s="43">
        <f t="array" ref="X296">INDEX(Dados!$1:$350,MATCH($B296,Dados!$N:$N,0),MATCH(X$1,Dados!$1:$1,0))</f>
        <v>1</v>
      </c>
      <c r="Y296" s="43">
        <f t="array" ref="Y296">INDEX(Dados!$1:$350,MATCH($B296,Dados!$N:$N,0),MATCH(Y$1,Dados!$1:$1,0))</f>
        <v>2</v>
      </c>
      <c r="Z296" s="43">
        <f t="array" ref="Z296">INDEX(Dados!$1:$350,MATCH($B296,Dados!$N:$N,0),MATCH(Z$1,Dados!$1:$1,0))</f>
        <v>1204</v>
      </c>
      <c r="AA296" s="43">
        <f t="array" ref="AA296">INDEX(Dados!$1:$350,MATCH($B296,Dados!$N:$N,0),MATCH(AA$1,Dados!$1:$1,0))</f>
        <v>2</v>
      </c>
      <c r="AB296" s="45">
        <v>0.0</v>
      </c>
      <c r="AC296" s="45">
        <v>2.0</v>
      </c>
      <c r="AD296" s="43">
        <f t="array" ref="AD296">INDEX(Dados!$1:$350,MATCH($B296,Dados!$N:$N,0),MATCH(AD$1,Dados!$1:$1,0))</f>
        <v>284</v>
      </c>
      <c r="AE296" s="43">
        <f t="array" ref="AE296">INDEX(Dados!$1:$350,MATCH($B296,Dados!$N:$N,0),MATCH(AE$1,Dados!$1:$1,0))</f>
        <v>2</v>
      </c>
      <c r="AF296" s="43">
        <f t="array" ref="AF296">INDEX(Dados!$1:$350,MATCH($B296,Dados!$N:$N,0),MATCH(AF$1,Dados!$1:$1,0))</f>
        <v>147</v>
      </c>
      <c r="AG296" s="43">
        <f t="array" ref="AG296">INDEX(Dados!$1:$350,MATCH($B296,Dados!$N:$N,0),MATCH(AG$1,Dados!$1:$1,0))</f>
        <v>2</v>
      </c>
      <c r="AH296" s="43">
        <f t="array" ref="AH296">INDEX(Dados!$1:$350,MATCH($B296,Dados!$N:$N,0),MATCH(AH$1,Dados!$1:$1,0))</f>
        <v>0</v>
      </c>
      <c r="AI296" s="43">
        <f t="array" ref="AI296">INDEX(Dados!$1:$350,MATCH($B296,Dados!$N:$N,0),MATCH(AI$1,Dados!$1:$1,0))</f>
        <v>2</v>
      </c>
      <c r="AJ296" s="43">
        <f t="array" ref="AJ296">INDEX(Dados!$1:$350,MATCH($B296,Dados!$N:$N,0),MATCH(AJ$1,Dados!$1:$1,0))</f>
        <v>0</v>
      </c>
      <c r="AK296" s="43">
        <f t="array" ref="AK296">INDEX(Dados!$1:$350,MATCH($B296,Dados!$N:$N,0),MATCH(AK$1,Dados!$1:$1,0))</f>
        <v>2</v>
      </c>
      <c r="AL296" s="3">
        <v>0.0</v>
      </c>
      <c r="AM296" s="3">
        <v>2.0</v>
      </c>
      <c r="AN296" s="43">
        <f t="array" ref="AN296">INDEX(Dados!$1:$350,MATCH($B296,Dados!$N:$N,0),MATCH(AN$1,Dados!$1:$1,0))</f>
        <v>125</v>
      </c>
      <c r="AO296" s="43">
        <f t="array" ref="AO296">INDEX(Dados!$1:$350,MATCH($B296,Dados!$N:$N,0),MATCH(AO$1,Dados!$1:$1,0))</f>
        <v>2</v>
      </c>
      <c r="AP296" s="43">
        <f t="array" ref="AP296">INDEX(Dados!$1:$350,MATCH($B296,Dados!$N:$N,0),MATCH(AP$1,Dados!$1:$1,0))</f>
        <v>0</v>
      </c>
      <c r="AQ296" s="43">
        <f t="array" ref="AQ296">INDEX(Dados!$1:$350,MATCH($B296,Dados!$N:$N,0),MATCH(AQ$1,Dados!$1:$1,0))</f>
        <v>2</v>
      </c>
      <c r="AR296" s="43">
        <f t="array" ref="AR296">INDEX(Dados!$1:$350,MATCH($B296,Dados!$N:$N,0),MATCH(AR$1,Dados!$1:$1,0))</f>
        <v>154</v>
      </c>
      <c r="AS296" s="3">
        <v>2.0</v>
      </c>
      <c r="AT296" s="43">
        <f t="array" ref="AT296">INDEX(Dados!$1:$350,MATCH($B296,Dados!$N:$N,0),MATCH(AT$1,Dados!$1:$1,0))</f>
        <v>0</v>
      </c>
      <c r="AU296" s="43">
        <f t="array" ref="AU296">INDEX(Dados!$1:$350,MATCH($B296,Dados!$N:$N,0),MATCH(AU$1,Dados!$1:$1,0))</f>
        <v>2</v>
      </c>
      <c r="AV296" s="43">
        <f t="array" ref="AV296">INDEX(Dados!$1:$350,MATCH($B296,Dados!$N:$N,0),MATCH(AV$1,Dados!$1:$1,0))</f>
        <v>0</v>
      </c>
      <c r="AW296" s="43">
        <f t="array" ref="AW296">INDEX(Dados!$1:$350,MATCH($B296,Dados!$N:$N,0),MATCH(AW$1,Dados!$1:$1,0))</f>
        <v>2</v>
      </c>
      <c r="AX296" s="43">
        <f t="array" ref="AX296">INDEX(Dados!$1:$350,MATCH($B296,Dados!$N:$N,0),MATCH(AX$1,Dados!$1:$1,0))</f>
        <v>0</v>
      </c>
      <c r="AY296" s="43">
        <f t="array" ref="AY296">INDEX(Dados!$1:$350,MATCH($B296,Dados!$N:$N,0),MATCH(AY$1,Dados!$1:$1,0))</f>
        <v>2</v>
      </c>
      <c r="AZ296" s="43">
        <f t="array" ref="AZ296">INDEX(Dados!$1:$350,MATCH($B296,Dados!$N:$N,0),MATCH(AZ$1,Dados!$1:$1,0))</f>
        <v>0</v>
      </c>
      <c r="BA296" s="43">
        <f t="array" ref="BA296">INDEX(Dados!$1:$350,MATCH($B296,Dados!$N:$N,0),MATCH(BA$1,Dados!$1:$1,0))</f>
        <v>2</v>
      </c>
      <c r="BB296" s="43">
        <f t="array" ref="BB296">INDEX(Dados!$1:$350,MATCH($B296,Dados!$N:$N,0),MATCH(BB$1,Dados!$1:$1,0))</f>
        <v>5</v>
      </c>
      <c r="BC296" s="43">
        <f t="array" ref="BC296">INDEX(Dados!$1:$350,MATCH($B296,Dados!$N:$N,0),MATCH(BC$1,Dados!$1:$1,0))</f>
        <v>3</v>
      </c>
      <c r="BD296" s="43">
        <f t="array" ref="BD296">INDEX(Dados!$1:$350,MATCH($B296,Dados!$N:$N,0),MATCH(BD$1,Dados!$1:$1,0))</f>
        <v>2</v>
      </c>
      <c r="BE296" s="43">
        <f t="array" ref="BE296">INDEX(Dados!$1:$350,MATCH($B296,Dados!$N:$N,0),MATCH(BE$1,Dados!$1:$1,0))</f>
        <v>1</v>
      </c>
      <c r="BF296" s="43">
        <f t="array" ref="BF296">INDEX(Dados!$1:$350,MATCH($B296,Dados!$N:$N,0),MATCH(BF$1,Dados!$1:$1,0))</f>
        <v>0</v>
      </c>
      <c r="BG296" s="43">
        <f t="array" ref="BG296">INDEX(Dados!$1:$350,MATCH($B296,Dados!$N:$N,0),MATCH(BG$1,Dados!$1:$1,0))</f>
        <v>0</v>
      </c>
      <c r="BH296" s="43">
        <f t="array" ref="BH296">INDEX(Dados!$1:$350,MATCH($B296,Dados!$N:$N,0),MATCH(BH$1,Dados!$1:$1,0))</f>
        <v>1</v>
      </c>
      <c r="BI296" s="43">
        <f t="array" ref="BI296">INDEX(Dados!$1:$350,MATCH($B296,Dados!$N:$N,0),MATCH(BI$1,Dados!$1:$1,0))</f>
        <v>1</v>
      </c>
    </row>
    <row r="297">
      <c r="A297" s="3">
        <v>5.2284412807E10</v>
      </c>
      <c r="B297" s="3" t="s">
        <v>1799</v>
      </c>
      <c r="C297" s="3" t="s">
        <v>1798</v>
      </c>
      <c r="D297" s="43">
        <f t="array" ref="D297">INDEX(Dados!$1:$350,MATCH($B297,Dados!$N:$N,0),MATCH(D$1,Dados!$1:$1,0))</f>
        <v>18</v>
      </c>
      <c r="E297" s="44" t="s">
        <v>2562</v>
      </c>
      <c r="F297" s="43" t="s">
        <v>92</v>
      </c>
      <c r="G297" s="43">
        <f t="array" ref="G297">INDEX(Dados!$1:$350,MATCH($B297,Dados!$N:$N,0),MATCH(G$1,Dados!$1:$1,0))</f>
        <v>2023</v>
      </c>
      <c r="H297" s="43">
        <f t="array" ref="H297">INDEX(Dados!$1:$350,MATCH($B297,Dados!$N:$N,0),MATCH(H$1,Dados!$1:$1,0))</f>
        <v>3</v>
      </c>
      <c r="I297" s="43">
        <f t="array" ref="I297">INDEX(Dados!$1:$350,MATCH($B297,Dados!$N:$N,0),MATCH(I$1,Dados!$1:$1,0))</f>
        <v>6</v>
      </c>
      <c r="J297" s="43">
        <f t="array" ref="J297">INDEX(Dados!$1:$350,MATCH($B297,Dados!$N:$N,0),MATCH(J$1,Dados!$1:$1,0))</f>
        <v>0</v>
      </c>
      <c r="K297" s="43">
        <f t="array" ref="K297">INDEX(Dados!$1:$350,MATCH($B297,Dados!$N:$N,0),MATCH(K$1,Dados!$1:$1,0))</f>
        <v>2</v>
      </c>
      <c r="L297" s="43">
        <f t="array" ref="L297">INDEX(Dados!$1:$350,MATCH($B297,Dados!$N:$N,0),MATCH(L$1,Dados!$1:$1,0))</f>
        <v>2000</v>
      </c>
      <c r="M297" s="43">
        <f t="array" ref="M297">INDEX(Dados!$1:$350,MATCH($B297,Dados!$N:$N,0),MATCH(M$1,Dados!$1:$1,0))</f>
        <v>2</v>
      </c>
      <c r="N297" s="43">
        <f t="array" ref="N297">INDEX(Dados!$1:$350,MATCH($B297,Dados!$N:$N,0),MATCH(N$1,Dados!$1:$1,0))</f>
        <v>2000</v>
      </c>
      <c r="O297" s="43">
        <f t="array" ref="O297">INDEX(Dados!$1:$350,MATCH($B297,Dados!$N:$N,0),MATCH(O$1,Dados!$1:$1,0))</f>
        <v>2</v>
      </c>
      <c r="P297" s="43">
        <f t="array" ref="P297">INDEX(Dados!$1:$350,MATCH($B297,Dados!$N:$N,0),MATCH(P$1,Dados!$1:$1,0))</f>
        <v>0</v>
      </c>
      <c r="Q297" s="43">
        <f t="array" ref="Q297">INDEX(Dados!$1:$350,MATCH($B297,Dados!$N:$N,0),MATCH(Q$1,Dados!$1:$1,0))</f>
        <v>2</v>
      </c>
      <c r="R297" s="43">
        <f t="array" ref="R297">INDEX(Dados!$1:$350,MATCH($B297,Dados!$N:$N,0),MATCH(R$1,Dados!$1:$1,0))</f>
        <v>0</v>
      </c>
      <c r="S297" s="43">
        <f t="array" ref="S297">INDEX(Dados!$1:$350,MATCH($B297,Dados!$N:$N,0),MATCH(S$1,Dados!$1:$1,0))</f>
        <v>2</v>
      </c>
      <c r="T297" s="43">
        <f t="array" ref="T297">INDEX(Dados!$1:$350,MATCH($B297,Dados!$N:$N,0),MATCH(T$1,Dados!$1:$1,0))</f>
        <v>0</v>
      </c>
      <c r="U297" s="43">
        <f t="array" ref="U297">INDEX(Dados!$1:$350,MATCH($B297,Dados!$N:$N,0),MATCH(U$1,Dados!$1:$1,0))</f>
        <v>2</v>
      </c>
      <c r="V297" s="43">
        <f t="array" ref="V297">INDEX(Dados!$1:$350,MATCH($B297,Dados!$N:$N,0),MATCH(V$1,Dados!$1:$1,0))</f>
        <v>0</v>
      </c>
      <c r="W297" s="43">
        <f t="array" ref="W297">INDEX(Dados!$1:$350,MATCH($B297,Dados!$N:$N,0),MATCH(W$1,Dados!$1:$1,0))</f>
        <v>2</v>
      </c>
      <c r="X297" s="43">
        <f t="array" ref="X297">INDEX(Dados!$1:$350,MATCH($B297,Dados!$N:$N,0),MATCH(X$1,Dados!$1:$1,0))</f>
        <v>1</v>
      </c>
      <c r="Y297" s="43">
        <f t="array" ref="Y297">INDEX(Dados!$1:$350,MATCH($B297,Dados!$N:$N,0),MATCH(Y$1,Dados!$1:$1,0))</f>
        <v>2</v>
      </c>
      <c r="Z297" s="43">
        <f t="array" ref="Z297">INDEX(Dados!$1:$350,MATCH($B297,Dados!$N:$N,0),MATCH(Z$1,Dados!$1:$1,0))</f>
        <v>2800</v>
      </c>
      <c r="AA297" s="43">
        <f t="array" ref="AA297">INDEX(Dados!$1:$350,MATCH($B297,Dados!$N:$N,0),MATCH(AA$1,Dados!$1:$1,0))</f>
        <v>2</v>
      </c>
      <c r="AB297" s="45">
        <v>0.0</v>
      </c>
      <c r="AC297" s="45">
        <v>2.0</v>
      </c>
      <c r="AD297" s="43">
        <f t="array" ref="AD297">INDEX(Dados!$1:$350,MATCH($B297,Dados!$N:$N,0),MATCH(AD$1,Dados!$1:$1,0))</f>
        <v>88</v>
      </c>
      <c r="AE297" s="43">
        <f t="array" ref="AE297">INDEX(Dados!$1:$350,MATCH($B297,Dados!$N:$N,0),MATCH(AE$1,Dados!$1:$1,0))</f>
        <v>2</v>
      </c>
      <c r="AF297" s="43">
        <f t="array" ref="AF297">INDEX(Dados!$1:$350,MATCH($B297,Dados!$N:$N,0),MATCH(AF$1,Dados!$1:$1,0))</f>
        <v>211</v>
      </c>
      <c r="AG297" s="43">
        <f t="array" ref="AG297">INDEX(Dados!$1:$350,MATCH($B297,Dados!$N:$N,0),MATCH(AG$1,Dados!$1:$1,0))</f>
        <v>2</v>
      </c>
      <c r="AH297" s="43">
        <f t="array" ref="AH297">INDEX(Dados!$1:$350,MATCH($B297,Dados!$N:$N,0),MATCH(AH$1,Dados!$1:$1,0))</f>
        <v>2000</v>
      </c>
      <c r="AI297" s="43">
        <f t="array" ref="AI297">INDEX(Dados!$1:$350,MATCH($B297,Dados!$N:$N,0),MATCH(AI$1,Dados!$1:$1,0))</f>
        <v>0</v>
      </c>
      <c r="AJ297" s="43">
        <f t="array" ref="AJ297">INDEX(Dados!$1:$350,MATCH($B297,Dados!$N:$N,0),MATCH(AJ$1,Dados!$1:$1,0))</f>
        <v>0</v>
      </c>
      <c r="AK297" s="43">
        <f t="array" ref="AK297">INDEX(Dados!$1:$350,MATCH($B297,Dados!$N:$N,0),MATCH(AK$1,Dados!$1:$1,0))</f>
        <v>2</v>
      </c>
      <c r="AL297" s="3">
        <v>0.0</v>
      </c>
      <c r="AM297" s="3">
        <v>2.0</v>
      </c>
      <c r="AN297" s="43">
        <f t="array" ref="AN297">INDEX(Dados!$1:$350,MATCH($B297,Dados!$N:$N,0),MATCH(AN$1,Dados!$1:$1,0))</f>
        <v>0</v>
      </c>
      <c r="AO297" s="43">
        <f t="array" ref="AO297">INDEX(Dados!$1:$350,MATCH($B297,Dados!$N:$N,0),MATCH(AO$1,Dados!$1:$1,0))</f>
        <v>2</v>
      </c>
      <c r="AP297" s="43">
        <f t="array" ref="AP297">INDEX(Dados!$1:$350,MATCH($B297,Dados!$N:$N,0),MATCH(AP$1,Dados!$1:$1,0))</f>
        <v>97</v>
      </c>
      <c r="AQ297" s="43">
        <f t="array" ref="AQ297">INDEX(Dados!$1:$350,MATCH($B297,Dados!$N:$N,0),MATCH(AQ$1,Dados!$1:$1,0))</f>
        <v>2</v>
      </c>
      <c r="AR297" s="43">
        <f t="array" ref="AR297">INDEX(Dados!$1:$350,MATCH($B297,Dados!$N:$N,0),MATCH(AR$1,Dados!$1:$1,0))</f>
        <v>0</v>
      </c>
      <c r="AS297" s="3">
        <v>2.0</v>
      </c>
      <c r="AT297" s="43">
        <f t="array" ref="AT297">INDEX(Dados!$1:$350,MATCH($B297,Dados!$N:$N,0),MATCH(AT$1,Dados!$1:$1,0))</f>
        <v>0</v>
      </c>
      <c r="AU297" s="43">
        <f t="array" ref="AU297">INDEX(Dados!$1:$350,MATCH($B297,Dados!$N:$N,0),MATCH(AU$1,Dados!$1:$1,0))</f>
        <v>2</v>
      </c>
      <c r="AV297" s="43">
        <f t="array" ref="AV297">INDEX(Dados!$1:$350,MATCH($B297,Dados!$N:$N,0),MATCH(AV$1,Dados!$1:$1,0))</f>
        <v>0</v>
      </c>
      <c r="AW297" s="43">
        <f t="array" ref="AW297">INDEX(Dados!$1:$350,MATCH($B297,Dados!$N:$N,0),MATCH(AW$1,Dados!$1:$1,0))</f>
        <v>2</v>
      </c>
      <c r="AX297" s="43">
        <f t="array" ref="AX297">INDEX(Dados!$1:$350,MATCH($B297,Dados!$N:$N,0),MATCH(AX$1,Dados!$1:$1,0))</f>
        <v>0</v>
      </c>
      <c r="AY297" s="43">
        <f t="array" ref="AY297">INDEX(Dados!$1:$350,MATCH($B297,Dados!$N:$N,0),MATCH(AY$1,Dados!$1:$1,0))</f>
        <v>2</v>
      </c>
      <c r="AZ297" s="43">
        <f t="array" ref="AZ297">INDEX(Dados!$1:$350,MATCH($B297,Dados!$N:$N,0),MATCH(AZ$1,Dados!$1:$1,0))</f>
        <v>114</v>
      </c>
      <c r="BA297" s="43">
        <f t="array" ref="BA297">INDEX(Dados!$1:$350,MATCH($B297,Dados!$N:$N,0),MATCH(BA$1,Dados!$1:$1,0))</f>
        <v>0</v>
      </c>
      <c r="BB297" s="43">
        <f t="array" ref="BB297">INDEX(Dados!$1:$350,MATCH($B297,Dados!$N:$N,0),MATCH(BB$1,Dados!$1:$1,0))</f>
        <v>3</v>
      </c>
      <c r="BC297" s="43">
        <f t="array" ref="BC297">INDEX(Dados!$1:$350,MATCH($B297,Dados!$N:$N,0),MATCH(BC$1,Dados!$1:$1,0))</f>
        <v>5</v>
      </c>
      <c r="BD297" s="43">
        <f t="array" ref="BD297">INDEX(Dados!$1:$350,MATCH($B297,Dados!$N:$N,0),MATCH(BD$1,Dados!$1:$1,0))</f>
        <v>2</v>
      </c>
      <c r="BE297" s="43">
        <f t="array" ref="BE297">INDEX(Dados!$1:$350,MATCH($B297,Dados!$N:$N,0),MATCH(BE$1,Dados!$1:$1,0))</f>
        <v>0</v>
      </c>
      <c r="BF297" s="43">
        <f t="array" ref="BF297">INDEX(Dados!$1:$350,MATCH($B297,Dados!$N:$N,0),MATCH(BF$1,Dados!$1:$1,0))</f>
        <v>1</v>
      </c>
      <c r="BG297" s="43">
        <f t="array" ref="BG297">INDEX(Dados!$1:$350,MATCH($B297,Dados!$N:$N,0),MATCH(BG$1,Dados!$1:$1,0))</f>
        <v>0</v>
      </c>
      <c r="BH297" s="43">
        <f t="array" ref="BH297">INDEX(Dados!$1:$350,MATCH($B297,Dados!$N:$N,0),MATCH(BH$1,Dados!$1:$1,0))</f>
        <v>2</v>
      </c>
      <c r="BI297" s="43">
        <f t="array" ref="BI297">INDEX(Dados!$1:$350,MATCH($B297,Dados!$N:$N,0),MATCH(BI$1,Dados!$1:$1,0))</f>
        <v>2</v>
      </c>
    </row>
    <row r="298">
      <c r="A298" s="3">
        <v>5.9429705806E10</v>
      </c>
      <c r="B298" s="3" t="s">
        <v>2131</v>
      </c>
      <c r="C298" s="3" t="s">
        <v>2130</v>
      </c>
      <c r="D298" s="43">
        <f t="array" ref="D298">INDEX(Dados!$1:$350,MATCH($B298,Dados!$N:$N,0),MATCH(D$1,Dados!$1:$1,0))</f>
        <v>18</v>
      </c>
      <c r="E298" s="44" t="s">
        <v>2562</v>
      </c>
      <c r="F298" s="43" t="s">
        <v>92</v>
      </c>
      <c r="G298" s="43">
        <f t="array" ref="G298">INDEX(Dados!$1:$350,MATCH($B298,Dados!$N:$N,0),MATCH(G$1,Dados!$1:$1,0))</f>
        <v>2015</v>
      </c>
      <c r="H298" s="43">
        <f t="array" ref="H298">INDEX(Dados!$1:$350,MATCH($B298,Dados!$N:$N,0),MATCH(H$1,Dados!$1:$1,0))</f>
        <v>3</v>
      </c>
      <c r="I298" s="43">
        <f t="array" ref="I298">INDEX(Dados!$1:$350,MATCH($B298,Dados!$N:$N,0),MATCH(I$1,Dados!$1:$1,0))</f>
        <v>6</v>
      </c>
      <c r="J298" s="43">
        <f t="array" ref="J298">INDEX(Dados!$1:$350,MATCH($B298,Dados!$N:$N,0),MATCH(J$1,Dados!$1:$1,0))</f>
        <v>0</v>
      </c>
      <c r="K298" s="43">
        <f t="array" ref="K298">INDEX(Dados!$1:$350,MATCH($B298,Dados!$N:$N,0),MATCH(K$1,Dados!$1:$1,0))</f>
        <v>2</v>
      </c>
      <c r="L298" s="43">
        <f t="array" ref="L298">INDEX(Dados!$1:$350,MATCH($B298,Dados!$N:$N,0),MATCH(L$1,Dados!$1:$1,0))</f>
        <v>0</v>
      </c>
      <c r="M298" s="43">
        <f t="array" ref="M298">INDEX(Dados!$1:$350,MATCH($B298,Dados!$N:$N,0),MATCH(M$1,Dados!$1:$1,0))</f>
        <v>2</v>
      </c>
      <c r="N298" s="43">
        <f t="array" ref="N298">INDEX(Dados!$1:$350,MATCH($B298,Dados!$N:$N,0),MATCH(N$1,Dados!$1:$1,0))</f>
        <v>1500</v>
      </c>
      <c r="O298" s="43">
        <f t="array" ref="O298">INDEX(Dados!$1:$350,MATCH($B298,Dados!$N:$N,0),MATCH(O$1,Dados!$1:$1,0))</f>
        <v>2</v>
      </c>
      <c r="P298" s="43">
        <f t="array" ref="P298">INDEX(Dados!$1:$350,MATCH($B298,Dados!$N:$N,0),MATCH(P$1,Dados!$1:$1,0))</f>
        <v>0</v>
      </c>
      <c r="Q298" s="43">
        <f t="array" ref="Q298">INDEX(Dados!$1:$350,MATCH($B298,Dados!$N:$N,0),MATCH(Q$1,Dados!$1:$1,0))</f>
        <v>2</v>
      </c>
      <c r="R298" s="43">
        <f t="array" ref="R298">INDEX(Dados!$1:$350,MATCH($B298,Dados!$N:$N,0),MATCH(R$1,Dados!$1:$1,0))</f>
        <v>0</v>
      </c>
      <c r="S298" s="43">
        <f t="array" ref="S298">INDEX(Dados!$1:$350,MATCH($B298,Dados!$N:$N,0),MATCH(S$1,Dados!$1:$1,0))</f>
        <v>2</v>
      </c>
      <c r="T298" s="43">
        <f t="array" ref="T298">INDEX(Dados!$1:$350,MATCH($B298,Dados!$N:$N,0),MATCH(T$1,Dados!$1:$1,0))</f>
        <v>0</v>
      </c>
      <c r="U298" s="43">
        <f t="array" ref="U298">INDEX(Dados!$1:$350,MATCH($B298,Dados!$N:$N,0),MATCH(U$1,Dados!$1:$1,0))</f>
        <v>2</v>
      </c>
      <c r="V298" s="43">
        <f t="array" ref="V298">INDEX(Dados!$1:$350,MATCH($B298,Dados!$N:$N,0),MATCH(V$1,Dados!$1:$1,0))</f>
        <v>0</v>
      </c>
      <c r="W298" s="43">
        <f t="array" ref="W298">INDEX(Dados!$1:$350,MATCH($B298,Dados!$N:$N,0),MATCH(W$1,Dados!$1:$1,0))</f>
        <v>2</v>
      </c>
      <c r="X298" s="43">
        <f t="array" ref="X298">INDEX(Dados!$1:$350,MATCH($B298,Dados!$N:$N,0),MATCH(X$1,Dados!$1:$1,0))</f>
        <v>1</v>
      </c>
      <c r="Y298" s="43">
        <f t="array" ref="Y298">INDEX(Dados!$1:$350,MATCH($B298,Dados!$N:$N,0),MATCH(Y$1,Dados!$1:$1,0))</f>
        <v>2</v>
      </c>
      <c r="Z298" s="43">
        <f t="array" ref="Z298">INDEX(Dados!$1:$350,MATCH($B298,Dados!$N:$N,0),MATCH(Z$1,Dados!$1:$1,0))</f>
        <v>750</v>
      </c>
      <c r="AA298" s="43">
        <f t="array" ref="AA298">INDEX(Dados!$1:$350,MATCH($B298,Dados!$N:$N,0),MATCH(AA$1,Dados!$1:$1,0))</f>
        <v>0</v>
      </c>
      <c r="AB298" s="45">
        <v>0.0</v>
      </c>
      <c r="AC298" s="45">
        <v>2.0</v>
      </c>
      <c r="AD298" s="43">
        <f t="array" ref="AD298">INDEX(Dados!$1:$350,MATCH($B298,Dados!$N:$N,0),MATCH(AD$1,Dados!$1:$1,0))</f>
        <v>0</v>
      </c>
      <c r="AE298" s="43">
        <f t="array" ref="AE298">INDEX(Dados!$1:$350,MATCH($B298,Dados!$N:$N,0),MATCH(AE$1,Dados!$1:$1,0))</f>
        <v>2</v>
      </c>
      <c r="AF298" s="43">
        <f t="array" ref="AF298">INDEX(Dados!$1:$350,MATCH($B298,Dados!$N:$N,0),MATCH(AF$1,Dados!$1:$1,0))</f>
        <v>0</v>
      </c>
      <c r="AG298" s="43">
        <f t="array" ref="AG298">INDEX(Dados!$1:$350,MATCH($B298,Dados!$N:$N,0),MATCH(AG$1,Dados!$1:$1,0))</f>
        <v>2</v>
      </c>
      <c r="AH298" s="43">
        <f t="array" ref="AH298">INDEX(Dados!$1:$350,MATCH($B298,Dados!$N:$N,0),MATCH(AH$1,Dados!$1:$1,0))</f>
        <v>0</v>
      </c>
      <c r="AI298" s="43">
        <f t="array" ref="AI298">INDEX(Dados!$1:$350,MATCH($B298,Dados!$N:$N,0),MATCH(AI$1,Dados!$1:$1,0))</f>
        <v>2</v>
      </c>
      <c r="AJ298" s="43">
        <f t="array" ref="AJ298">INDEX(Dados!$1:$350,MATCH($B298,Dados!$N:$N,0),MATCH(AJ$1,Dados!$1:$1,0))</f>
        <v>0</v>
      </c>
      <c r="AK298" s="43">
        <f t="array" ref="AK298">INDEX(Dados!$1:$350,MATCH($B298,Dados!$N:$N,0),MATCH(AK$1,Dados!$1:$1,0))</f>
        <v>2</v>
      </c>
      <c r="AL298" s="3">
        <v>0.0</v>
      </c>
      <c r="AM298" s="3">
        <v>2.0</v>
      </c>
      <c r="AN298" s="43">
        <f t="array" ref="AN298">INDEX(Dados!$1:$350,MATCH($B298,Dados!$N:$N,0),MATCH(AN$1,Dados!$1:$1,0))</f>
        <v>150</v>
      </c>
      <c r="AO298" s="43">
        <f t="array" ref="AO298">INDEX(Dados!$1:$350,MATCH($B298,Dados!$N:$N,0),MATCH(AO$1,Dados!$1:$1,0))</f>
        <v>0</v>
      </c>
      <c r="AP298" s="43">
        <f t="array" ref="AP298">INDEX(Dados!$1:$350,MATCH($B298,Dados!$N:$N,0),MATCH(AP$1,Dados!$1:$1,0))</f>
        <v>100</v>
      </c>
      <c r="AQ298" s="43">
        <f t="array" ref="AQ298">INDEX(Dados!$1:$350,MATCH($B298,Dados!$N:$N,0),MATCH(AQ$1,Dados!$1:$1,0))</f>
        <v>0</v>
      </c>
      <c r="AR298" s="43">
        <f t="array" ref="AR298">INDEX(Dados!$1:$350,MATCH($B298,Dados!$N:$N,0),MATCH(AR$1,Dados!$1:$1,0))</f>
        <v>200</v>
      </c>
      <c r="AS298" s="3">
        <v>2.0</v>
      </c>
      <c r="AT298" s="43">
        <f t="array" ref="AT298">INDEX(Dados!$1:$350,MATCH($B298,Dados!$N:$N,0),MATCH(AT$1,Dados!$1:$1,0))</f>
        <v>0</v>
      </c>
      <c r="AU298" s="43">
        <f t="array" ref="AU298">INDEX(Dados!$1:$350,MATCH($B298,Dados!$N:$N,0),MATCH(AU$1,Dados!$1:$1,0))</f>
        <v>2</v>
      </c>
      <c r="AV298" s="43">
        <f t="array" ref="AV298">INDEX(Dados!$1:$350,MATCH($B298,Dados!$N:$N,0),MATCH(AV$1,Dados!$1:$1,0))</f>
        <v>0</v>
      </c>
      <c r="AW298" s="43">
        <f t="array" ref="AW298">INDEX(Dados!$1:$350,MATCH($B298,Dados!$N:$N,0),MATCH(AW$1,Dados!$1:$1,0))</f>
        <v>2</v>
      </c>
      <c r="AX298" s="43">
        <f t="array" ref="AX298">INDEX(Dados!$1:$350,MATCH($B298,Dados!$N:$N,0),MATCH(AX$1,Dados!$1:$1,0))</f>
        <v>0</v>
      </c>
      <c r="AY298" s="43">
        <f t="array" ref="AY298">INDEX(Dados!$1:$350,MATCH($B298,Dados!$N:$N,0),MATCH(AY$1,Dados!$1:$1,0))</f>
        <v>2</v>
      </c>
      <c r="AZ298" s="43">
        <f t="array" ref="AZ298">INDEX(Dados!$1:$350,MATCH($B298,Dados!$N:$N,0),MATCH(AZ$1,Dados!$1:$1,0))</f>
        <v>0</v>
      </c>
      <c r="BA298" s="43">
        <f t="array" ref="BA298">INDEX(Dados!$1:$350,MATCH($B298,Dados!$N:$N,0),MATCH(BA$1,Dados!$1:$1,0))</f>
        <v>2</v>
      </c>
      <c r="BB298" s="43">
        <f t="array" ref="BB298">INDEX(Dados!$1:$350,MATCH($B298,Dados!$N:$N,0),MATCH(BB$1,Dados!$1:$1,0))</f>
        <v>3</v>
      </c>
      <c r="BC298" s="43">
        <f t="array" ref="BC298">INDEX(Dados!$1:$350,MATCH($B298,Dados!$N:$N,0),MATCH(BC$1,Dados!$1:$1,0))</f>
        <v>5</v>
      </c>
      <c r="BD298" s="43">
        <f t="array" ref="BD298">INDEX(Dados!$1:$350,MATCH($B298,Dados!$N:$N,0),MATCH(BD$1,Dados!$1:$1,0))</f>
        <v>2</v>
      </c>
      <c r="BE298" s="43">
        <f t="array" ref="BE298">INDEX(Dados!$1:$350,MATCH($B298,Dados!$N:$N,0),MATCH(BE$1,Dados!$1:$1,0))</f>
        <v>0</v>
      </c>
      <c r="BF298" s="43">
        <f t="array" ref="BF298">INDEX(Dados!$1:$350,MATCH($B298,Dados!$N:$N,0),MATCH(BF$1,Dados!$1:$1,0))</f>
        <v>0</v>
      </c>
      <c r="BG298" s="43">
        <f t="array" ref="BG298">INDEX(Dados!$1:$350,MATCH($B298,Dados!$N:$N,0),MATCH(BG$1,Dados!$1:$1,0))</f>
        <v>0</v>
      </c>
      <c r="BH298" s="43">
        <f t="array" ref="BH298">INDEX(Dados!$1:$350,MATCH($B298,Dados!$N:$N,0),MATCH(BH$1,Dados!$1:$1,0))</f>
        <v>2</v>
      </c>
      <c r="BI298" s="43">
        <f t="array" ref="BI298">INDEX(Dados!$1:$350,MATCH($B298,Dados!$N:$N,0),MATCH(BI$1,Dados!$1:$1,0))</f>
        <v>2</v>
      </c>
    </row>
    <row r="299">
      <c r="A299" s="3">
        <v>5.0885450884E10</v>
      </c>
      <c r="B299" s="3" t="s">
        <v>667</v>
      </c>
      <c r="C299" s="3" t="s">
        <v>666</v>
      </c>
      <c r="D299" s="43">
        <f t="array" ref="D299">INDEX(Dados!$1:$350,MATCH($B299,Dados!$N:$N,0),MATCH(D$1,Dados!$1:$1,0))</f>
        <v>17</v>
      </c>
      <c r="E299" s="44" t="s">
        <v>2562</v>
      </c>
      <c r="F299" s="43" t="s">
        <v>92</v>
      </c>
      <c r="G299" s="43">
        <f t="array" ref="G299">INDEX(Dados!$1:$350,MATCH($B299,Dados!$N:$N,0),MATCH(G$1,Dados!$1:$1,0))</f>
        <v>2023</v>
      </c>
      <c r="H299" s="43">
        <f t="array" ref="H299">INDEX(Dados!$1:$350,MATCH($B299,Dados!$N:$N,0),MATCH(H$1,Dados!$1:$1,0))</f>
        <v>2</v>
      </c>
      <c r="I299" s="43">
        <f t="array" ref="I299">INDEX(Dados!$1:$350,MATCH($B299,Dados!$N:$N,0),MATCH(I$1,Dados!$1:$1,0))</f>
        <v>4</v>
      </c>
      <c r="J299" s="43">
        <f t="array" ref="J299">INDEX(Dados!$1:$350,MATCH($B299,Dados!$N:$N,0),MATCH(J$1,Dados!$1:$1,0))</f>
        <v>0</v>
      </c>
      <c r="K299" s="43">
        <f t="array" ref="K299">INDEX(Dados!$1:$350,MATCH($B299,Dados!$N:$N,0),MATCH(K$1,Dados!$1:$1,0))</f>
        <v>2</v>
      </c>
      <c r="L299" s="43">
        <f t="array" ref="L299">INDEX(Dados!$1:$350,MATCH($B299,Dados!$N:$N,0),MATCH(L$1,Dados!$1:$1,0))</f>
        <v>1452</v>
      </c>
      <c r="M299" s="43">
        <f t="array" ref="M299">INDEX(Dados!$1:$350,MATCH($B299,Dados!$N:$N,0),MATCH(M$1,Dados!$1:$1,0))</f>
        <v>2</v>
      </c>
      <c r="N299" s="43">
        <f t="array" ref="N299">INDEX(Dados!$1:$350,MATCH($B299,Dados!$N:$N,0),MATCH(N$1,Dados!$1:$1,0))</f>
        <v>1000</v>
      </c>
      <c r="O299" s="43">
        <f t="array" ref="O299">INDEX(Dados!$1:$350,MATCH($B299,Dados!$N:$N,0),MATCH(O$1,Dados!$1:$1,0))</f>
        <v>2</v>
      </c>
      <c r="P299" s="43">
        <f t="array" ref="P299">INDEX(Dados!$1:$350,MATCH($B299,Dados!$N:$N,0),MATCH(P$1,Dados!$1:$1,0))</f>
        <v>0</v>
      </c>
      <c r="Q299" s="43">
        <f t="array" ref="Q299">INDEX(Dados!$1:$350,MATCH($B299,Dados!$N:$N,0),MATCH(Q$1,Dados!$1:$1,0))</f>
        <v>2</v>
      </c>
      <c r="R299" s="43">
        <f t="array" ref="R299">INDEX(Dados!$1:$350,MATCH($B299,Dados!$N:$N,0),MATCH(R$1,Dados!$1:$1,0))</f>
        <v>0</v>
      </c>
      <c r="S299" s="43">
        <f t="array" ref="S299">INDEX(Dados!$1:$350,MATCH($B299,Dados!$N:$N,0),MATCH(S$1,Dados!$1:$1,0))</f>
        <v>2</v>
      </c>
      <c r="T299" s="43">
        <f t="array" ref="T299">INDEX(Dados!$1:$350,MATCH($B299,Dados!$N:$N,0),MATCH(T$1,Dados!$1:$1,0))</f>
        <v>0</v>
      </c>
      <c r="U299" s="43">
        <f t="array" ref="U299">INDEX(Dados!$1:$350,MATCH($B299,Dados!$N:$N,0),MATCH(U$1,Dados!$1:$1,0))</f>
        <v>2</v>
      </c>
      <c r="V299" s="43">
        <f t="array" ref="V299">INDEX(Dados!$1:$350,MATCH($B299,Dados!$N:$N,0),MATCH(V$1,Dados!$1:$1,0))</f>
        <v>600</v>
      </c>
      <c r="W299" s="43">
        <f t="array" ref="W299">INDEX(Dados!$1:$350,MATCH($B299,Dados!$N:$N,0),MATCH(W$1,Dados!$1:$1,0))</f>
        <v>0</v>
      </c>
      <c r="X299" s="43">
        <f t="array" ref="X299">INDEX(Dados!$1:$350,MATCH($B299,Dados!$N:$N,0),MATCH(X$1,Dados!$1:$1,0))</f>
        <v>1</v>
      </c>
      <c r="Y299" s="43">
        <f t="array" ref="Y299">INDEX(Dados!$1:$350,MATCH($B299,Dados!$N:$N,0),MATCH(Y$1,Dados!$1:$1,0))</f>
        <v>2</v>
      </c>
      <c r="Z299" s="43">
        <f t="array" ref="Z299">INDEX(Dados!$1:$350,MATCH($B299,Dados!$N:$N,0),MATCH(Z$1,Dados!$1:$1,0))</f>
        <v>0</v>
      </c>
      <c r="AA299" s="43">
        <f t="array" ref="AA299">INDEX(Dados!$1:$350,MATCH($B299,Dados!$N:$N,0),MATCH(AA$1,Dados!$1:$1,0))</f>
        <v>2</v>
      </c>
      <c r="AB299" s="45">
        <v>0.0</v>
      </c>
      <c r="AC299" s="45">
        <v>2.0</v>
      </c>
      <c r="AD299" s="43">
        <f t="array" ref="AD299">INDEX(Dados!$1:$350,MATCH($B299,Dados!$N:$N,0),MATCH(AD$1,Dados!$1:$1,0))</f>
        <v>89</v>
      </c>
      <c r="AE299" s="43">
        <f t="array" ref="AE299">INDEX(Dados!$1:$350,MATCH($B299,Dados!$N:$N,0),MATCH(AE$1,Dados!$1:$1,0))</f>
        <v>2</v>
      </c>
      <c r="AF299" s="43">
        <f t="array" ref="AF299">INDEX(Dados!$1:$350,MATCH($B299,Dados!$N:$N,0),MATCH(AF$1,Dados!$1:$1,0))</f>
        <v>156</v>
      </c>
      <c r="AG299" s="43">
        <f t="array" ref="AG299">INDEX(Dados!$1:$350,MATCH($B299,Dados!$N:$N,0),MATCH(AG$1,Dados!$1:$1,0))</f>
        <v>2</v>
      </c>
      <c r="AH299" s="43">
        <f t="array" ref="AH299">INDEX(Dados!$1:$350,MATCH($B299,Dados!$N:$N,0),MATCH(AH$1,Dados!$1:$1,0))</f>
        <v>0</v>
      </c>
      <c r="AI299" s="43">
        <f t="array" ref="AI299">INDEX(Dados!$1:$350,MATCH($B299,Dados!$N:$N,0),MATCH(AI$1,Dados!$1:$1,0))</f>
        <v>2</v>
      </c>
      <c r="AJ299" s="43">
        <f t="array" ref="AJ299">INDEX(Dados!$1:$350,MATCH($B299,Dados!$N:$N,0),MATCH(AJ$1,Dados!$1:$1,0))</f>
        <v>0</v>
      </c>
      <c r="AK299" s="43">
        <f t="array" ref="AK299">INDEX(Dados!$1:$350,MATCH($B299,Dados!$N:$N,0),MATCH(AK$1,Dados!$1:$1,0))</f>
        <v>1</v>
      </c>
      <c r="AL299" s="3">
        <v>0.0</v>
      </c>
      <c r="AM299" s="3">
        <v>2.0</v>
      </c>
      <c r="AN299" s="43">
        <f t="array" ref="AN299">INDEX(Dados!$1:$350,MATCH($B299,Dados!$N:$N,0),MATCH(AN$1,Dados!$1:$1,0))</f>
        <v>0</v>
      </c>
      <c r="AO299" s="43">
        <f t="array" ref="AO299">INDEX(Dados!$1:$350,MATCH($B299,Dados!$N:$N,0),MATCH(AO$1,Dados!$1:$1,0))</f>
        <v>2</v>
      </c>
      <c r="AP299" s="43">
        <f t="array" ref="AP299">INDEX(Dados!$1:$350,MATCH($B299,Dados!$N:$N,0),MATCH(AP$1,Dados!$1:$1,0))</f>
        <v>60</v>
      </c>
      <c r="AQ299" s="43">
        <f t="array" ref="AQ299">INDEX(Dados!$1:$350,MATCH($B299,Dados!$N:$N,0),MATCH(AQ$1,Dados!$1:$1,0))</f>
        <v>2</v>
      </c>
      <c r="AR299" s="43">
        <f t="array" ref="AR299">INDEX(Dados!$1:$350,MATCH($B299,Dados!$N:$N,0),MATCH(AR$1,Dados!$1:$1,0))</f>
        <v>0</v>
      </c>
      <c r="AS299" s="3">
        <v>2.0</v>
      </c>
      <c r="AT299" s="43">
        <f t="array" ref="AT299">INDEX(Dados!$1:$350,MATCH($B299,Dados!$N:$N,0),MATCH(AT$1,Dados!$1:$1,0))</f>
        <v>0</v>
      </c>
      <c r="AU299" s="43">
        <f t="array" ref="AU299">INDEX(Dados!$1:$350,MATCH($B299,Dados!$N:$N,0),MATCH(AU$1,Dados!$1:$1,0))</f>
        <v>0</v>
      </c>
      <c r="AV299" s="43">
        <f t="array" ref="AV299">INDEX(Dados!$1:$350,MATCH($B299,Dados!$N:$N,0),MATCH(AV$1,Dados!$1:$1,0))</f>
        <v>0</v>
      </c>
      <c r="AW299" s="43">
        <f t="array" ref="AW299">INDEX(Dados!$1:$350,MATCH($B299,Dados!$N:$N,0),MATCH(AW$1,Dados!$1:$1,0))</f>
        <v>2</v>
      </c>
      <c r="AX299" s="43">
        <f t="array" ref="AX299">INDEX(Dados!$1:$350,MATCH($B299,Dados!$N:$N,0),MATCH(AX$1,Dados!$1:$1,0))</f>
        <v>0</v>
      </c>
      <c r="AY299" s="43">
        <f t="array" ref="AY299">INDEX(Dados!$1:$350,MATCH($B299,Dados!$N:$N,0),MATCH(AY$1,Dados!$1:$1,0))</f>
        <v>2</v>
      </c>
      <c r="AZ299" s="43">
        <f t="array" ref="AZ299">INDEX(Dados!$1:$350,MATCH($B299,Dados!$N:$N,0),MATCH(AZ$1,Dados!$1:$1,0))</f>
        <v>210</v>
      </c>
      <c r="BA299" s="43">
        <f t="array" ref="BA299">INDEX(Dados!$1:$350,MATCH($B299,Dados!$N:$N,0),MATCH(BA$1,Dados!$1:$1,0))</f>
        <v>2</v>
      </c>
      <c r="BB299" s="43">
        <f t="array" ref="BB299">INDEX(Dados!$1:$350,MATCH($B299,Dados!$N:$N,0),MATCH(BB$1,Dados!$1:$1,0))</f>
        <v>4</v>
      </c>
      <c r="BC299" s="43">
        <f t="array" ref="BC299">INDEX(Dados!$1:$350,MATCH($B299,Dados!$N:$N,0),MATCH(BC$1,Dados!$1:$1,0))</f>
        <v>2</v>
      </c>
      <c r="BD299" s="43">
        <f t="array" ref="BD299">INDEX(Dados!$1:$350,MATCH($B299,Dados!$N:$N,0),MATCH(BD$1,Dados!$1:$1,0))</f>
        <v>1</v>
      </c>
      <c r="BE299" s="43">
        <f t="array" ref="BE299">INDEX(Dados!$1:$350,MATCH($B299,Dados!$N:$N,0),MATCH(BE$1,Dados!$1:$1,0))</f>
        <v>0</v>
      </c>
      <c r="BF299" s="43">
        <f t="array" ref="BF299">INDEX(Dados!$1:$350,MATCH($B299,Dados!$N:$N,0),MATCH(BF$1,Dados!$1:$1,0))</f>
        <v>0</v>
      </c>
      <c r="BG299" s="43">
        <f t="array" ref="BG299">INDEX(Dados!$1:$350,MATCH($B299,Dados!$N:$N,0),MATCH(BG$1,Dados!$1:$1,0))</f>
        <v>0</v>
      </c>
      <c r="BH299" s="43">
        <f t="array" ref="BH299">INDEX(Dados!$1:$350,MATCH($B299,Dados!$N:$N,0),MATCH(BH$1,Dados!$1:$1,0))</f>
        <v>2</v>
      </c>
      <c r="BI299" s="43">
        <f t="array" ref="BI299">INDEX(Dados!$1:$350,MATCH($B299,Dados!$N:$N,0),MATCH(BI$1,Dados!$1:$1,0))</f>
        <v>2</v>
      </c>
    </row>
    <row r="300">
      <c r="A300" s="3">
        <v>5.4957659826E10</v>
      </c>
      <c r="B300" s="3" t="s">
        <v>1630</v>
      </c>
      <c r="C300" s="3" t="s">
        <v>1629</v>
      </c>
      <c r="D300" s="43">
        <f t="array" ref="D300">INDEX(Dados!$1:$350,MATCH($B300,Dados!$N:$N,0),MATCH(D$1,Dados!$1:$1,0))</f>
        <v>18</v>
      </c>
      <c r="E300" s="44" t="s">
        <v>2562</v>
      </c>
      <c r="F300" s="43" t="s">
        <v>92</v>
      </c>
      <c r="G300" s="43">
        <f t="array" ref="G300">INDEX(Dados!$1:$350,MATCH($B300,Dados!$N:$N,0),MATCH(G$1,Dados!$1:$1,0))</f>
        <v>2022</v>
      </c>
      <c r="H300" s="43">
        <f t="array" ref="H300">INDEX(Dados!$1:$350,MATCH($B300,Dados!$N:$N,0),MATCH(H$1,Dados!$1:$1,0))</f>
        <v>4</v>
      </c>
      <c r="I300" s="43">
        <f t="array" ref="I300">INDEX(Dados!$1:$350,MATCH($B300,Dados!$N:$N,0),MATCH(I$1,Dados!$1:$1,0))</f>
        <v>8</v>
      </c>
      <c r="J300" s="43">
        <f t="array" ref="J300">INDEX(Dados!$1:$350,MATCH($B300,Dados!$N:$N,0),MATCH(J$1,Dados!$1:$1,0))</f>
        <v>0</v>
      </c>
      <c r="K300" s="43">
        <f t="array" ref="K300">INDEX(Dados!$1:$350,MATCH($B300,Dados!$N:$N,0),MATCH(K$1,Dados!$1:$1,0))</f>
        <v>2</v>
      </c>
      <c r="L300" s="43">
        <f t="array" ref="L300">INDEX(Dados!$1:$350,MATCH($B300,Dados!$N:$N,0),MATCH(L$1,Dados!$1:$1,0))</f>
        <v>1000</v>
      </c>
      <c r="M300" s="43">
        <f t="array" ref="M300">INDEX(Dados!$1:$350,MATCH($B300,Dados!$N:$N,0),MATCH(M$1,Dados!$1:$1,0))</f>
        <v>2</v>
      </c>
      <c r="N300" s="43">
        <f t="array" ref="N300">INDEX(Dados!$1:$350,MATCH($B300,Dados!$N:$N,0),MATCH(N$1,Dados!$1:$1,0))</f>
        <v>2000</v>
      </c>
      <c r="O300" s="43">
        <f t="array" ref="O300">INDEX(Dados!$1:$350,MATCH($B300,Dados!$N:$N,0),MATCH(O$1,Dados!$1:$1,0))</f>
        <v>2</v>
      </c>
      <c r="P300" s="43">
        <f t="array" ref="P300">INDEX(Dados!$1:$350,MATCH($B300,Dados!$N:$N,0),MATCH(P$1,Dados!$1:$1,0))</f>
        <v>0</v>
      </c>
      <c r="Q300" s="43">
        <f t="array" ref="Q300">INDEX(Dados!$1:$350,MATCH($B300,Dados!$N:$N,0),MATCH(Q$1,Dados!$1:$1,0))</f>
        <v>2</v>
      </c>
      <c r="R300" s="43">
        <f t="array" ref="R300">INDEX(Dados!$1:$350,MATCH($B300,Dados!$N:$N,0),MATCH(R$1,Dados!$1:$1,0))</f>
        <v>0</v>
      </c>
      <c r="S300" s="43">
        <f t="array" ref="S300">INDEX(Dados!$1:$350,MATCH($B300,Dados!$N:$N,0),MATCH(S$1,Dados!$1:$1,0))</f>
        <v>2</v>
      </c>
      <c r="T300" s="43">
        <f t="array" ref="T300">INDEX(Dados!$1:$350,MATCH($B300,Dados!$N:$N,0),MATCH(T$1,Dados!$1:$1,0))</f>
        <v>0</v>
      </c>
      <c r="U300" s="43">
        <f t="array" ref="U300">INDEX(Dados!$1:$350,MATCH($B300,Dados!$N:$N,0),MATCH(U$1,Dados!$1:$1,0))</f>
        <v>2</v>
      </c>
      <c r="V300" s="43">
        <f t="array" ref="V300">INDEX(Dados!$1:$350,MATCH($B300,Dados!$N:$N,0),MATCH(V$1,Dados!$1:$1,0))</f>
        <v>550</v>
      </c>
      <c r="W300" s="43">
        <f t="array" ref="W300">INDEX(Dados!$1:$350,MATCH($B300,Dados!$N:$N,0),MATCH(W$1,Dados!$1:$1,0))</f>
        <v>0</v>
      </c>
      <c r="X300" s="43">
        <f t="array" ref="X300">INDEX(Dados!$1:$350,MATCH($B300,Dados!$N:$N,0),MATCH(X$1,Dados!$1:$1,0))</f>
        <v>3</v>
      </c>
      <c r="Y300" s="43">
        <f t="array" ref="Y300">INDEX(Dados!$1:$350,MATCH($B300,Dados!$N:$N,0),MATCH(Y$1,Dados!$1:$1,0))</f>
        <v>2</v>
      </c>
      <c r="Z300" s="43">
        <f t="array" ref="Z300">INDEX(Dados!$1:$350,MATCH($B300,Dados!$N:$N,0),MATCH(Z$1,Dados!$1:$1,0))</f>
        <v>0</v>
      </c>
      <c r="AA300" s="43">
        <f t="array" ref="AA300">INDEX(Dados!$1:$350,MATCH($B300,Dados!$N:$N,0),MATCH(AA$1,Dados!$1:$1,0))</f>
        <v>2</v>
      </c>
      <c r="AB300" s="45">
        <v>0.0</v>
      </c>
      <c r="AC300" s="45">
        <v>2.0</v>
      </c>
      <c r="AD300" s="43">
        <f t="array" ref="AD300">INDEX(Dados!$1:$350,MATCH($B300,Dados!$N:$N,0),MATCH(AD$1,Dados!$1:$1,0))</f>
        <v>76</v>
      </c>
      <c r="AE300" s="43">
        <f t="array" ref="AE300">INDEX(Dados!$1:$350,MATCH($B300,Dados!$N:$N,0),MATCH(AE$1,Dados!$1:$1,0))</f>
        <v>2</v>
      </c>
      <c r="AF300" s="43">
        <f t="array" ref="AF300">INDEX(Dados!$1:$350,MATCH($B300,Dados!$N:$N,0),MATCH(AF$1,Dados!$1:$1,0))</f>
        <v>165</v>
      </c>
      <c r="AG300" s="43">
        <f t="array" ref="AG300">INDEX(Dados!$1:$350,MATCH($B300,Dados!$N:$N,0),MATCH(AG$1,Dados!$1:$1,0))</f>
        <v>2</v>
      </c>
      <c r="AH300" s="43">
        <f t="array" ref="AH300">INDEX(Dados!$1:$350,MATCH($B300,Dados!$N:$N,0),MATCH(AH$1,Dados!$1:$1,0))</f>
        <v>1863</v>
      </c>
      <c r="AI300" s="43">
        <f t="array" ref="AI300">INDEX(Dados!$1:$350,MATCH($B300,Dados!$N:$N,0),MATCH(AI$1,Dados!$1:$1,0))</f>
        <v>2</v>
      </c>
      <c r="AJ300" s="43">
        <f t="array" ref="AJ300">INDEX(Dados!$1:$350,MATCH($B300,Dados!$N:$N,0),MATCH(AJ$1,Dados!$1:$1,0))</f>
        <v>0</v>
      </c>
      <c r="AK300" s="43">
        <f t="array" ref="AK300">INDEX(Dados!$1:$350,MATCH($B300,Dados!$N:$N,0),MATCH(AK$1,Dados!$1:$1,0))</f>
        <v>2</v>
      </c>
      <c r="AL300" s="3">
        <v>0.0</v>
      </c>
      <c r="AM300" s="3">
        <v>2.0</v>
      </c>
      <c r="AN300" s="43">
        <f t="array" ref="AN300">INDEX(Dados!$1:$350,MATCH($B300,Dados!$N:$N,0),MATCH(AN$1,Dados!$1:$1,0))</f>
        <v>168</v>
      </c>
      <c r="AO300" s="43">
        <f t="array" ref="AO300">INDEX(Dados!$1:$350,MATCH($B300,Dados!$N:$N,0),MATCH(AO$1,Dados!$1:$1,0))</f>
        <v>2</v>
      </c>
      <c r="AP300" s="43">
        <f t="array" ref="AP300">INDEX(Dados!$1:$350,MATCH($B300,Dados!$N:$N,0),MATCH(AP$1,Dados!$1:$1,0))</f>
        <v>0</v>
      </c>
      <c r="AQ300" s="43">
        <f t="array" ref="AQ300">INDEX(Dados!$1:$350,MATCH($B300,Dados!$N:$N,0),MATCH(AQ$1,Dados!$1:$1,0))</f>
        <v>2</v>
      </c>
      <c r="AR300" s="43">
        <f t="array" ref="AR300">INDEX(Dados!$1:$350,MATCH($B300,Dados!$N:$N,0),MATCH(AR$1,Dados!$1:$1,0))</f>
        <v>300</v>
      </c>
      <c r="AS300" s="3">
        <v>2.0</v>
      </c>
      <c r="AT300" s="43">
        <f t="array" ref="AT300">INDEX(Dados!$1:$350,MATCH($B300,Dados!$N:$N,0),MATCH(AT$1,Dados!$1:$1,0))</f>
        <v>50</v>
      </c>
      <c r="AU300" s="43">
        <f t="array" ref="AU300">INDEX(Dados!$1:$350,MATCH($B300,Dados!$N:$N,0),MATCH(AU$1,Dados!$1:$1,0))</f>
        <v>0</v>
      </c>
      <c r="AV300" s="43">
        <f t="array" ref="AV300">INDEX(Dados!$1:$350,MATCH($B300,Dados!$N:$N,0),MATCH(AV$1,Dados!$1:$1,0))</f>
        <v>0</v>
      </c>
      <c r="AW300" s="43">
        <f t="array" ref="AW300">INDEX(Dados!$1:$350,MATCH($B300,Dados!$N:$N,0),MATCH(AW$1,Dados!$1:$1,0))</f>
        <v>2</v>
      </c>
      <c r="AX300" s="43">
        <f t="array" ref="AX300">INDEX(Dados!$1:$350,MATCH($B300,Dados!$N:$N,0),MATCH(AX$1,Dados!$1:$1,0))</f>
        <v>13285</v>
      </c>
      <c r="AY300" s="43">
        <f t="array" ref="AY300">INDEX(Dados!$1:$350,MATCH($B300,Dados!$N:$N,0),MATCH(AY$1,Dados!$1:$1,0))</f>
        <v>2</v>
      </c>
      <c r="AZ300" s="43">
        <f t="array" ref="AZ300">INDEX(Dados!$1:$350,MATCH($B300,Dados!$N:$N,0),MATCH(AZ$1,Dados!$1:$1,0))</f>
        <v>350</v>
      </c>
      <c r="BA300" s="43">
        <f t="array" ref="BA300">INDEX(Dados!$1:$350,MATCH($B300,Dados!$N:$N,0),MATCH(BA$1,Dados!$1:$1,0))</f>
        <v>0</v>
      </c>
      <c r="BB300" s="43">
        <f t="array" ref="BB300">INDEX(Dados!$1:$350,MATCH($B300,Dados!$N:$N,0),MATCH(BB$1,Dados!$1:$1,0))</f>
        <v>4</v>
      </c>
      <c r="BC300" s="43">
        <f t="array" ref="BC300">INDEX(Dados!$1:$350,MATCH($B300,Dados!$N:$N,0),MATCH(BC$1,Dados!$1:$1,0))</f>
        <v>5</v>
      </c>
      <c r="BD300" s="43">
        <f t="array" ref="BD300">INDEX(Dados!$1:$350,MATCH($B300,Dados!$N:$N,0),MATCH(BD$1,Dados!$1:$1,0))</f>
        <v>3</v>
      </c>
      <c r="BE300" s="43">
        <f t="array" ref="BE300">INDEX(Dados!$1:$350,MATCH($B300,Dados!$N:$N,0),MATCH(BE$1,Dados!$1:$1,0))</f>
        <v>0</v>
      </c>
      <c r="BF300" s="43">
        <f t="array" ref="BF300">INDEX(Dados!$1:$350,MATCH($B300,Dados!$N:$N,0),MATCH(BF$1,Dados!$1:$1,0))</f>
        <v>1</v>
      </c>
      <c r="BG300" s="43">
        <f t="array" ref="BG300">INDEX(Dados!$1:$350,MATCH($B300,Dados!$N:$N,0),MATCH(BG$1,Dados!$1:$1,0))</f>
        <v>0</v>
      </c>
      <c r="BH300" s="43">
        <f t="array" ref="BH300">INDEX(Dados!$1:$350,MATCH($B300,Dados!$N:$N,0),MATCH(BH$1,Dados!$1:$1,0))</f>
        <v>2</v>
      </c>
      <c r="BI300" s="43">
        <f t="array" ref="BI300">INDEX(Dados!$1:$350,MATCH($B300,Dados!$N:$N,0),MATCH(BI$1,Dados!$1:$1,0))</f>
        <v>2</v>
      </c>
    </row>
    <row r="301">
      <c r="A301" s="3">
        <v>5.025410584E10</v>
      </c>
      <c r="B301" s="3" t="s">
        <v>1987</v>
      </c>
      <c r="C301" s="3" t="s">
        <v>1986</v>
      </c>
      <c r="D301" s="43">
        <f t="array" ref="D301">INDEX(Dados!$1:$350,MATCH($B301,Dados!$N:$N,0),MATCH(D$1,Dados!$1:$1,0))</f>
        <v>18</v>
      </c>
      <c r="E301" s="44" t="s">
        <v>2562</v>
      </c>
      <c r="F301" s="43" t="s">
        <v>92</v>
      </c>
      <c r="G301" s="43">
        <f t="array" ref="G301">INDEX(Dados!$1:$350,MATCH($B301,Dados!$N:$N,0),MATCH(G$1,Dados!$1:$1,0))</f>
        <v>2023</v>
      </c>
      <c r="H301" s="43">
        <f t="array" ref="H301">INDEX(Dados!$1:$350,MATCH($B301,Dados!$N:$N,0),MATCH(H$1,Dados!$1:$1,0))</f>
        <v>3</v>
      </c>
      <c r="I301" s="43">
        <f t="array" ref="I301">INDEX(Dados!$1:$350,MATCH($B301,Dados!$N:$N,0),MATCH(I$1,Dados!$1:$1,0))</f>
        <v>6</v>
      </c>
      <c r="J301" s="43">
        <f t="array" ref="J301">INDEX(Dados!$1:$350,MATCH($B301,Dados!$N:$N,0),MATCH(J$1,Dados!$1:$1,0))</f>
        <v>0</v>
      </c>
      <c r="K301" s="43">
        <f t="array" ref="K301">INDEX(Dados!$1:$350,MATCH($B301,Dados!$N:$N,0),MATCH(K$1,Dados!$1:$1,0))</f>
        <v>2</v>
      </c>
      <c r="L301" s="43">
        <f t="array" ref="L301">INDEX(Dados!$1:$350,MATCH($B301,Dados!$N:$N,0),MATCH(L$1,Dados!$1:$1,0))</f>
        <v>1159</v>
      </c>
      <c r="M301" s="43">
        <f t="array" ref="M301">INDEX(Dados!$1:$350,MATCH($B301,Dados!$N:$N,0),MATCH(M$1,Dados!$1:$1,0))</f>
        <v>2</v>
      </c>
      <c r="N301" s="43">
        <f t="array" ref="N301">INDEX(Dados!$1:$350,MATCH($B301,Dados!$N:$N,0),MATCH(N$1,Dados!$1:$1,0))</f>
        <v>1159</v>
      </c>
      <c r="O301" s="43">
        <f t="array" ref="O301">INDEX(Dados!$1:$350,MATCH($B301,Dados!$N:$N,0),MATCH(O$1,Dados!$1:$1,0))</f>
        <v>2</v>
      </c>
      <c r="P301" s="43">
        <f t="array" ref="P301">INDEX(Dados!$1:$350,MATCH($B301,Dados!$N:$N,0),MATCH(P$1,Dados!$1:$1,0))</f>
        <v>0</v>
      </c>
      <c r="Q301" s="43">
        <f t="array" ref="Q301">INDEX(Dados!$1:$350,MATCH($B301,Dados!$N:$N,0),MATCH(Q$1,Dados!$1:$1,0))</f>
        <v>2</v>
      </c>
      <c r="R301" s="43">
        <f t="array" ref="R301">INDEX(Dados!$1:$350,MATCH($B301,Dados!$N:$N,0),MATCH(R$1,Dados!$1:$1,0))</f>
        <v>0</v>
      </c>
      <c r="S301" s="43">
        <f t="array" ref="S301">INDEX(Dados!$1:$350,MATCH($B301,Dados!$N:$N,0),MATCH(S$1,Dados!$1:$1,0))</f>
        <v>2</v>
      </c>
      <c r="T301" s="43">
        <f t="array" ref="T301">INDEX(Dados!$1:$350,MATCH($B301,Dados!$N:$N,0),MATCH(T$1,Dados!$1:$1,0))</f>
        <v>0</v>
      </c>
      <c r="U301" s="43">
        <f t="array" ref="U301">INDEX(Dados!$1:$350,MATCH($B301,Dados!$N:$N,0),MATCH(U$1,Dados!$1:$1,0))</f>
        <v>2</v>
      </c>
      <c r="V301" s="43">
        <f t="array" ref="V301">INDEX(Dados!$1:$350,MATCH($B301,Dados!$N:$N,0),MATCH(V$1,Dados!$1:$1,0))</f>
        <v>0</v>
      </c>
      <c r="W301" s="43">
        <f t="array" ref="W301">INDEX(Dados!$1:$350,MATCH($B301,Dados!$N:$N,0),MATCH(W$1,Dados!$1:$1,0))</f>
        <v>2</v>
      </c>
      <c r="X301" s="43">
        <f t="array" ref="X301">INDEX(Dados!$1:$350,MATCH($B301,Dados!$N:$N,0),MATCH(X$1,Dados!$1:$1,0))</f>
        <v>1</v>
      </c>
      <c r="Y301" s="43">
        <f t="array" ref="Y301">INDEX(Dados!$1:$350,MATCH($B301,Dados!$N:$N,0),MATCH(Y$1,Dados!$1:$1,0))</f>
        <v>2</v>
      </c>
      <c r="Z301" s="43">
        <f t="array" ref="Z301">INDEX(Dados!$1:$350,MATCH($B301,Dados!$N:$N,0),MATCH(Z$1,Dados!$1:$1,0))</f>
        <v>0</v>
      </c>
      <c r="AA301" s="43">
        <f t="array" ref="AA301">INDEX(Dados!$1:$350,MATCH($B301,Dados!$N:$N,0),MATCH(AA$1,Dados!$1:$1,0))</f>
        <v>2</v>
      </c>
      <c r="AB301" s="45">
        <v>0.0</v>
      </c>
      <c r="AC301" s="45">
        <v>2.0</v>
      </c>
      <c r="AD301" s="43">
        <f t="array" ref="AD301">INDEX(Dados!$1:$350,MATCH($B301,Dados!$N:$N,0),MATCH(AD$1,Dados!$1:$1,0))</f>
        <v>95</v>
      </c>
      <c r="AE301" s="43">
        <f t="array" ref="AE301">INDEX(Dados!$1:$350,MATCH($B301,Dados!$N:$N,0),MATCH(AE$1,Dados!$1:$1,0))</f>
        <v>2</v>
      </c>
      <c r="AF301" s="43">
        <f t="array" ref="AF301">INDEX(Dados!$1:$350,MATCH($B301,Dados!$N:$N,0),MATCH(AF$1,Dados!$1:$1,0))</f>
        <v>198</v>
      </c>
      <c r="AG301" s="43">
        <f t="array" ref="AG301">INDEX(Dados!$1:$350,MATCH($B301,Dados!$N:$N,0),MATCH(AG$1,Dados!$1:$1,0))</f>
        <v>2</v>
      </c>
      <c r="AH301" s="43">
        <f t="array" ref="AH301">INDEX(Dados!$1:$350,MATCH($B301,Dados!$N:$N,0),MATCH(AH$1,Dados!$1:$1,0))</f>
        <v>538</v>
      </c>
      <c r="AI301" s="43">
        <f t="array" ref="AI301">INDEX(Dados!$1:$350,MATCH($B301,Dados!$N:$N,0),MATCH(AI$1,Dados!$1:$1,0))</f>
        <v>2</v>
      </c>
      <c r="AJ301" s="43">
        <f t="array" ref="AJ301">INDEX(Dados!$1:$350,MATCH($B301,Dados!$N:$N,0),MATCH(AJ$1,Dados!$1:$1,0))</f>
        <v>0</v>
      </c>
      <c r="AK301" s="43">
        <f t="array" ref="AK301">INDEX(Dados!$1:$350,MATCH($B301,Dados!$N:$N,0),MATCH(AK$1,Dados!$1:$1,0))</f>
        <v>2</v>
      </c>
      <c r="AL301" s="3">
        <v>0.0</v>
      </c>
      <c r="AM301" s="3">
        <v>2.0</v>
      </c>
      <c r="AN301" s="43">
        <f t="array" ref="AN301">INDEX(Dados!$1:$350,MATCH($B301,Dados!$N:$N,0),MATCH(AN$1,Dados!$1:$1,0))</f>
        <v>0</v>
      </c>
      <c r="AO301" s="43">
        <f t="array" ref="AO301">INDEX(Dados!$1:$350,MATCH($B301,Dados!$N:$N,0),MATCH(AO$1,Dados!$1:$1,0))</f>
        <v>2</v>
      </c>
      <c r="AP301" s="43">
        <f t="array" ref="AP301">INDEX(Dados!$1:$350,MATCH($B301,Dados!$N:$N,0),MATCH(AP$1,Dados!$1:$1,0))</f>
        <v>56</v>
      </c>
      <c r="AQ301" s="43">
        <f t="array" ref="AQ301">INDEX(Dados!$1:$350,MATCH($B301,Dados!$N:$N,0),MATCH(AQ$1,Dados!$1:$1,0))</f>
        <v>2</v>
      </c>
      <c r="AR301" s="43">
        <f t="array" ref="AR301">INDEX(Dados!$1:$350,MATCH($B301,Dados!$N:$N,0),MATCH(AR$1,Dados!$1:$1,0))</f>
        <v>200</v>
      </c>
      <c r="AS301" s="3">
        <v>2.0</v>
      </c>
      <c r="AT301" s="43">
        <f t="array" ref="AT301">INDEX(Dados!$1:$350,MATCH($B301,Dados!$N:$N,0),MATCH(AT$1,Dados!$1:$1,0))</f>
        <v>0</v>
      </c>
      <c r="AU301" s="43">
        <f t="array" ref="AU301">INDEX(Dados!$1:$350,MATCH($B301,Dados!$N:$N,0),MATCH(AU$1,Dados!$1:$1,0))</f>
        <v>2</v>
      </c>
      <c r="AV301" s="43">
        <f t="array" ref="AV301">INDEX(Dados!$1:$350,MATCH($B301,Dados!$N:$N,0),MATCH(AV$1,Dados!$1:$1,0))</f>
        <v>0</v>
      </c>
      <c r="AW301" s="43">
        <f t="array" ref="AW301">INDEX(Dados!$1:$350,MATCH($B301,Dados!$N:$N,0),MATCH(AW$1,Dados!$1:$1,0))</f>
        <v>2</v>
      </c>
      <c r="AX301" s="43">
        <f t="array" ref="AX301">INDEX(Dados!$1:$350,MATCH($B301,Dados!$N:$N,0),MATCH(AX$1,Dados!$1:$1,0))</f>
        <v>0</v>
      </c>
      <c r="AY301" s="43">
        <f t="array" ref="AY301">INDEX(Dados!$1:$350,MATCH($B301,Dados!$N:$N,0),MATCH(AY$1,Dados!$1:$1,0))</f>
        <v>2</v>
      </c>
      <c r="AZ301" s="43">
        <f t="array" ref="AZ301">INDEX(Dados!$1:$350,MATCH($B301,Dados!$N:$N,0),MATCH(AZ$1,Dados!$1:$1,0))</f>
        <v>28</v>
      </c>
      <c r="BA301" s="43">
        <f t="array" ref="BA301">INDEX(Dados!$1:$350,MATCH($B301,Dados!$N:$N,0),MATCH(BA$1,Dados!$1:$1,0))</f>
        <v>2</v>
      </c>
      <c r="BB301" s="43">
        <f t="array" ref="BB301">INDEX(Dados!$1:$350,MATCH($B301,Dados!$N:$N,0),MATCH(BB$1,Dados!$1:$1,0))</f>
        <v>5</v>
      </c>
      <c r="BC301" s="43">
        <f t="array" ref="BC301">INDEX(Dados!$1:$350,MATCH($B301,Dados!$N:$N,0),MATCH(BC$1,Dados!$1:$1,0))</f>
        <v>5</v>
      </c>
      <c r="BD301" s="43">
        <f t="array" ref="BD301">INDEX(Dados!$1:$350,MATCH($B301,Dados!$N:$N,0),MATCH(BD$1,Dados!$1:$1,0))</f>
        <v>3</v>
      </c>
      <c r="BE301" s="43">
        <f t="array" ref="BE301">INDEX(Dados!$1:$350,MATCH($B301,Dados!$N:$N,0),MATCH(BE$1,Dados!$1:$1,0))</f>
        <v>0</v>
      </c>
      <c r="BF301" s="43">
        <f t="array" ref="BF301">INDEX(Dados!$1:$350,MATCH($B301,Dados!$N:$N,0),MATCH(BF$1,Dados!$1:$1,0))</f>
        <v>1</v>
      </c>
      <c r="BG301" s="43">
        <f t="array" ref="BG301">INDEX(Dados!$1:$350,MATCH($B301,Dados!$N:$N,0),MATCH(BG$1,Dados!$1:$1,0))</f>
        <v>0</v>
      </c>
      <c r="BH301" s="43">
        <f t="array" ref="BH301">INDEX(Dados!$1:$350,MATCH($B301,Dados!$N:$N,0),MATCH(BH$1,Dados!$1:$1,0))</f>
        <v>2</v>
      </c>
      <c r="BI301" s="43">
        <f t="array" ref="BI301">INDEX(Dados!$1:$350,MATCH($B301,Dados!$N:$N,0),MATCH(BI$1,Dados!$1:$1,0))</f>
        <v>2</v>
      </c>
    </row>
    <row r="302">
      <c r="A302" s="3">
        <v>4.5997323897E10</v>
      </c>
      <c r="B302" s="3" t="s">
        <v>408</v>
      </c>
      <c r="C302" s="3" t="s">
        <v>407</v>
      </c>
      <c r="D302" s="43">
        <f t="array" ref="D302">INDEX(Dados!$1:$350,MATCH($B302,Dados!$N:$N,0),MATCH(D$1,Dados!$1:$1,0))</f>
        <v>18</v>
      </c>
      <c r="E302" s="44" t="s">
        <v>2562</v>
      </c>
      <c r="F302" s="43" t="s">
        <v>92</v>
      </c>
      <c r="G302" s="43">
        <f t="array" ref="G302">INDEX(Dados!$1:$350,MATCH($B302,Dados!$N:$N,0),MATCH(G$1,Dados!$1:$1,0))</f>
        <v>2023</v>
      </c>
      <c r="H302" s="43">
        <f t="array" ref="H302">INDEX(Dados!$1:$350,MATCH($B302,Dados!$N:$N,0),MATCH(H$1,Dados!$1:$1,0))</f>
        <v>6</v>
      </c>
      <c r="I302" s="43">
        <f t="array" ref="I302">INDEX(Dados!$1:$350,MATCH($B302,Dados!$N:$N,0),MATCH(I$1,Dados!$1:$1,0))</f>
        <v>12</v>
      </c>
      <c r="J302" s="43">
        <f t="array" ref="J302">INDEX(Dados!$1:$350,MATCH($B302,Dados!$N:$N,0),MATCH(J$1,Dados!$1:$1,0))</f>
        <v>0</v>
      </c>
      <c r="K302" s="43">
        <f t="array" ref="K302">INDEX(Dados!$1:$350,MATCH($B302,Dados!$N:$N,0),MATCH(K$1,Dados!$1:$1,0))</f>
        <v>2</v>
      </c>
      <c r="L302" s="43">
        <f t="array" ref="L302">INDEX(Dados!$1:$350,MATCH($B302,Dados!$N:$N,0),MATCH(L$1,Dados!$1:$1,0))</f>
        <v>3000</v>
      </c>
      <c r="M302" s="43">
        <f t="array" ref="M302">INDEX(Dados!$1:$350,MATCH($B302,Dados!$N:$N,0),MATCH(M$1,Dados!$1:$1,0))</f>
        <v>2</v>
      </c>
      <c r="N302" s="43">
        <f t="array" ref="N302">INDEX(Dados!$1:$350,MATCH($B302,Dados!$N:$N,0),MATCH(N$1,Dados!$1:$1,0))</f>
        <v>1580</v>
      </c>
      <c r="O302" s="43">
        <f t="array" ref="O302">INDEX(Dados!$1:$350,MATCH($B302,Dados!$N:$N,0),MATCH(O$1,Dados!$1:$1,0))</f>
        <v>2</v>
      </c>
      <c r="P302" s="43">
        <f t="array" ref="P302">INDEX(Dados!$1:$350,MATCH($B302,Dados!$N:$N,0),MATCH(P$1,Dados!$1:$1,0))</f>
        <v>0</v>
      </c>
      <c r="Q302" s="43">
        <f t="array" ref="Q302">INDEX(Dados!$1:$350,MATCH($B302,Dados!$N:$N,0),MATCH(Q$1,Dados!$1:$1,0))</f>
        <v>2</v>
      </c>
      <c r="R302" s="43">
        <f t="array" ref="R302">INDEX(Dados!$1:$350,MATCH($B302,Dados!$N:$N,0),MATCH(R$1,Dados!$1:$1,0))</f>
        <v>0</v>
      </c>
      <c r="S302" s="43">
        <f t="array" ref="S302">INDEX(Dados!$1:$350,MATCH($B302,Dados!$N:$N,0),MATCH(S$1,Dados!$1:$1,0))</f>
        <v>2</v>
      </c>
      <c r="T302" s="43">
        <f t="array" ref="T302">INDEX(Dados!$1:$350,MATCH($B302,Dados!$N:$N,0),MATCH(T$1,Dados!$1:$1,0))</f>
        <v>0</v>
      </c>
      <c r="U302" s="43">
        <f t="array" ref="U302">INDEX(Dados!$1:$350,MATCH($B302,Dados!$N:$N,0),MATCH(U$1,Dados!$1:$1,0))</f>
        <v>2</v>
      </c>
      <c r="V302" s="43">
        <f t="array" ref="V302">INDEX(Dados!$1:$350,MATCH($B302,Dados!$N:$N,0),MATCH(V$1,Dados!$1:$1,0))</f>
        <v>0</v>
      </c>
      <c r="W302" s="43">
        <f t="array" ref="W302">INDEX(Dados!$1:$350,MATCH($B302,Dados!$N:$N,0),MATCH(W$1,Dados!$1:$1,0))</f>
        <v>2</v>
      </c>
      <c r="X302" s="43">
        <f t="array" ref="X302">INDEX(Dados!$1:$350,MATCH($B302,Dados!$N:$N,0),MATCH(X$1,Dados!$1:$1,0))</f>
        <v>1</v>
      </c>
      <c r="Y302" s="43">
        <f t="array" ref="Y302">INDEX(Dados!$1:$350,MATCH($B302,Dados!$N:$N,0),MATCH(Y$1,Dados!$1:$1,0))</f>
        <v>2</v>
      </c>
      <c r="Z302" s="43">
        <f t="array" ref="Z302">INDEX(Dados!$1:$350,MATCH($B302,Dados!$N:$N,0),MATCH(Z$1,Dados!$1:$1,0))</f>
        <v>0</v>
      </c>
      <c r="AA302" s="43">
        <f t="array" ref="AA302">INDEX(Dados!$1:$350,MATCH($B302,Dados!$N:$N,0),MATCH(AA$1,Dados!$1:$1,0))</f>
        <v>2</v>
      </c>
      <c r="AB302" s="45">
        <v>0.0</v>
      </c>
      <c r="AC302" s="45">
        <v>2.0</v>
      </c>
      <c r="AD302" s="43">
        <f t="array" ref="AD302">INDEX(Dados!$1:$350,MATCH($B302,Dados!$N:$N,0),MATCH(AD$1,Dados!$1:$1,0))</f>
        <v>101</v>
      </c>
      <c r="AE302" s="43">
        <f t="array" ref="AE302">INDEX(Dados!$1:$350,MATCH($B302,Dados!$N:$N,0),MATCH(AE$1,Dados!$1:$1,0))</f>
        <v>2</v>
      </c>
      <c r="AF302" s="43">
        <f t="array" ref="AF302">INDEX(Dados!$1:$350,MATCH($B302,Dados!$N:$N,0),MATCH(AF$1,Dados!$1:$1,0))</f>
        <v>233</v>
      </c>
      <c r="AG302" s="43">
        <f t="array" ref="AG302">INDEX(Dados!$1:$350,MATCH($B302,Dados!$N:$N,0),MATCH(AG$1,Dados!$1:$1,0))</f>
        <v>2</v>
      </c>
      <c r="AH302" s="43">
        <f t="array" ref="AH302">INDEX(Dados!$1:$350,MATCH($B302,Dados!$N:$N,0),MATCH(AH$1,Dados!$1:$1,0))</f>
        <v>472</v>
      </c>
      <c r="AI302" s="43">
        <f t="array" ref="AI302">INDEX(Dados!$1:$350,MATCH($B302,Dados!$N:$N,0),MATCH(AI$1,Dados!$1:$1,0))</f>
        <v>2</v>
      </c>
      <c r="AJ302" s="43">
        <f t="array" ref="AJ302">INDEX(Dados!$1:$350,MATCH($B302,Dados!$N:$N,0),MATCH(AJ$1,Dados!$1:$1,0))</f>
        <v>0</v>
      </c>
      <c r="AK302" s="43">
        <f t="array" ref="AK302">INDEX(Dados!$1:$350,MATCH($B302,Dados!$N:$N,0),MATCH(AK$1,Dados!$1:$1,0))</f>
        <v>2</v>
      </c>
      <c r="AL302" s="3">
        <v>0.0</v>
      </c>
      <c r="AM302" s="3">
        <v>2.0</v>
      </c>
      <c r="AN302" s="43">
        <f t="array" ref="AN302">INDEX(Dados!$1:$350,MATCH($B302,Dados!$N:$N,0),MATCH(AN$1,Dados!$1:$1,0))</f>
        <v>35</v>
      </c>
      <c r="AO302" s="43">
        <f t="array" ref="AO302">INDEX(Dados!$1:$350,MATCH($B302,Dados!$N:$N,0),MATCH(AO$1,Dados!$1:$1,0))</f>
        <v>0</v>
      </c>
      <c r="AP302" s="43">
        <f t="array" ref="AP302">INDEX(Dados!$1:$350,MATCH($B302,Dados!$N:$N,0),MATCH(AP$1,Dados!$1:$1,0))</f>
        <v>100</v>
      </c>
      <c r="AQ302" s="43">
        <f t="array" ref="AQ302">INDEX(Dados!$1:$350,MATCH($B302,Dados!$N:$N,0),MATCH(AQ$1,Dados!$1:$1,0))</f>
        <v>0</v>
      </c>
      <c r="AR302" s="43">
        <f t="array" ref="AR302">INDEX(Dados!$1:$350,MATCH($B302,Dados!$N:$N,0),MATCH(AR$1,Dados!$1:$1,0))</f>
        <v>330</v>
      </c>
      <c r="AS302" s="3">
        <v>2.0</v>
      </c>
      <c r="AT302" s="43">
        <f t="array" ref="AT302">INDEX(Dados!$1:$350,MATCH($B302,Dados!$N:$N,0),MATCH(AT$1,Dados!$1:$1,0))</f>
        <v>0</v>
      </c>
      <c r="AU302" s="43">
        <f t="array" ref="AU302">INDEX(Dados!$1:$350,MATCH($B302,Dados!$N:$N,0),MATCH(AU$1,Dados!$1:$1,0))</f>
        <v>2</v>
      </c>
      <c r="AV302" s="43">
        <f t="array" ref="AV302">INDEX(Dados!$1:$350,MATCH($B302,Dados!$N:$N,0),MATCH(AV$1,Dados!$1:$1,0))</f>
        <v>0</v>
      </c>
      <c r="AW302" s="43">
        <f t="array" ref="AW302">INDEX(Dados!$1:$350,MATCH($B302,Dados!$N:$N,0),MATCH(AW$1,Dados!$1:$1,0))</f>
        <v>2</v>
      </c>
      <c r="AX302" s="43">
        <f t="array" ref="AX302">INDEX(Dados!$1:$350,MATCH($B302,Dados!$N:$N,0),MATCH(AX$1,Dados!$1:$1,0))</f>
        <v>0</v>
      </c>
      <c r="AY302" s="43">
        <f t="array" ref="AY302">INDEX(Dados!$1:$350,MATCH($B302,Dados!$N:$N,0),MATCH(AY$1,Dados!$1:$1,0))</f>
        <v>2</v>
      </c>
      <c r="AZ302" s="43">
        <f t="array" ref="AZ302">INDEX(Dados!$1:$350,MATCH($B302,Dados!$N:$N,0),MATCH(AZ$1,Dados!$1:$1,0))</f>
        <v>130</v>
      </c>
      <c r="BA302" s="43">
        <f t="array" ref="BA302">INDEX(Dados!$1:$350,MATCH($B302,Dados!$N:$N,0),MATCH(BA$1,Dados!$1:$1,0))</f>
        <v>2</v>
      </c>
      <c r="BB302" s="43">
        <f t="array" ref="BB302">INDEX(Dados!$1:$350,MATCH($B302,Dados!$N:$N,0),MATCH(BB$1,Dados!$1:$1,0))</f>
        <v>2</v>
      </c>
      <c r="BC302" s="43">
        <f t="array" ref="BC302">INDEX(Dados!$1:$350,MATCH($B302,Dados!$N:$N,0),MATCH(BC$1,Dados!$1:$1,0))</f>
        <v>2</v>
      </c>
      <c r="BD302" s="43">
        <f t="array" ref="BD302">INDEX(Dados!$1:$350,MATCH($B302,Dados!$N:$N,0),MATCH(BD$1,Dados!$1:$1,0))</f>
        <v>1</v>
      </c>
      <c r="BE302" s="43">
        <f t="array" ref="BE302">INDEX(Dados!$1:$350,MATCH($B302,Dados!$N:$N,0),MATCH(BE$1,Dados!$1:$1,0))</f>
        <v>0</v>
      </c>
      <c r="BF302" s="43">
        <f t="array" ref="BF302">INDEX(Dados!$1:$350,MATCH($B302,Dados!$N:$N,0),MATCH(BF$1,Dados!$1:$1,0))</f>
        <v>0</v>
      </c>
      <c r="BG302" s="43">
        <f t="array" ref="BG302">INDEX(Dados!$1:$350,MATCH($B302,Dados!$N:$N,0),MATCH(BG$1,Dados!$1:$1,0))</f>
        <v>1</v>
      </c>
      <c r="BH302" s="43">
        <f t="array" ref="BH302">INDEX(Dados!$1:$350,MATCH($B302,Dados!$N:$N,0),MATCH(BH$1,Dados!$1:$1,0))</f>
        <v>2</v>
      </c>
      <c r="BI302" s="43">
        <f t="array" ref="BI302">INDEX(Dados!$1:$350,MATCH($B302,Dados!$N:$N,0),MATCH(BI$1,Dados!$1:$1,0))</f>
        <v>1</v>
      </c>
    </row>
    <row r="303">
      <c r="A303" s="3">
        <v>6.0970759363E10</v>
      </c>
      <c r="B303" s="3" t="s">
        <v>1341</v>
      </c>
      <c r="C303" s="3" t="s">
        <v>1340</v>
      </c>
      <c r="D303" s="43">
        <f t="array" ref="D303">INDEX(Dados!$1:$350,MATCH($B303,Dados!$N:$N,0),MATCH(D$1,Dados!$1:$1,0))</f>
        <v>19</v>
      </c>
      <c r="E303" s="44" t="s">
        <v>2562</v>
      </c>
      <c r="F303" s="43" t="s">
        <v>92</v>
      </c>
      <c r="G303" s="43">
        <f t="array" ref="G303">INDEX(Dados!$1:$350,MATCH($B303,Dados!$N:$N,0),MATCH(G$1,Dados!$1:$1,0))</f>
        <v>2021</v>
      </c>
      <c r="H303" s="43">
        <f t="array" ref="H303">INDEX(Dados!$1:$350,MATCH($B303,Dados!$N:$N,0),MATCH(H$1,Dados!$1:$1,0))</f>
        <v>6</v>
      </c>
      <c r="I303" s="43">
        <f t="array" ref="I303">INDEX(Dados!$1:$350,MATCH($B303,Dados!$N:$N,0),MATCH(I$1,Dados!$1:$1,0))</f>
        <v>6</v>
      </c>
      <c r="J303" s="43">
        <f t="array" ref="J303">INDEX(Dados!$1:$350,MATCH($B303,Dados!$N:$N,0),MATCH(J$1,Dados!$1:$1,0))</f>
        <v>0</v>
      </c>
      <c r="K303" s="43">
        <f t="array" ref="K303">INDEX(Dados!$1:$350,MATCH($B303,Dados!$N:$N,0),MATCH(K$1,Dados!$1:$1,0))</f>
        <v>2</v>
      </c>
      <c r="L303" s="43">
        <f t="array" ref="L303">INDEX(Dados!$1:$350,MATCH($B303,Dados!$N:$N,0),MATCH(L$1,Dados!$1:$1,0))</f>
        <v>0</v>
      </c>
      <c r="M303" s="43">
        <f t="array" ref="M303">INDEX(Dados!$1:$350,MATCH($B303,Dados!$N:$N,0),MATCH(M$1,Dados!$1:$1,0))</f>
        <v>2</v>
      </c>
      <c r="N303" s="43">
        <f t="array" ref="N303">INDEX(Dados!$1:$350,MATCH($B303,Dados!$N:$N,0),MATCH(N$1,Dados!$1:$1,0))</f>
        <v>1522</v>
      </c>
      <c r="O303" s="43">
        <f t="array" ref="O303">INDEX(Dados!$1:$350,MATCH($B303,Dados!$N:$N,0),MATCH(O$1,Dados!$1:$1,0))</f>
        <v>2</v>
      </c>
      <c r="P303" s="43">
        <f t="array" ref="P303">INDEX(Dados!$1:$350,MATCH($B303,Dados!$N:$N,0),MATCH(P$1,Dados!$1:$1,0))</f>
        <v>0</v>
      </c>
      <c r="Q303" s="43">
        <f t="array" ref="Q303">INDEX(Dados!$1:$350,MATCH($B303,Dados!$N:$N,0),MATCH(Q$1,Dados!$1:$1,0))</f>
        <v>2</v>
      </c>
      <c r="R303" s="43">
        <f t="array" ref="R303">INDEX(Dados!$1:$350,MATCH($B303,Dados!$N:$N,0),MATCH(R$1,Dados!$1:$1,0))</f>
        <v>0</v>
      </c>
      <c r="S303" s="43">
        <f t="array" ref="S303">INDEX(Dados!$1:$350,MATCH($B303,Dados!$N:$N,0),MATCH(S$1,Dados!$1:$1,0))</f>
        <v>2</v>
      </c>
      <c r="T303" s="43">
        <f t="array" ref="T303">INDEX(Dados!$1:$350,MATCH($B303,Dados!$N:$N,0),MATCH(T$1,Dados!$1:$1,0))</f>
        <v>0</v>
      </c>
      <c r="U303" s="43">
        <f t="array" ref="U303">INDEX(Dados!$1:$350,MATCH($B303,Dados!$N:$N,0),MATCH(U$1,Dados!$1:$1,0))</f>
        <v>2</v>
      </c>
      <c r="V303" s="43">
        <f t="array" ref="V303">INDEX(Dados!$1:$350,MATCH($B303,Dados!$N:$N,0),MATCH(V$1,Dados!$1:$1,0))</f>
        <v>467</v>
      </c>
      <c r="W303" s="43">
        <f t="array" ref="W303">INDEX(Dados!$1:$350,MATCH($B303,Dados!$N:$N,0),MATCH(W$1,Dados!$1:$1,0))</f>
        <v>2</v>
      </c>
      <c r="X303" s="43">
        <f t="array" ref="X303">INDEX(Dados!$1:$350,MATCH($B303,Dados!$N:$N,0),MATCH(X$1,Dados!$1:$1,0))</f>
        <v>2</v>
      </c>
      <c r="Y303" s="43">
        <f t="array" ref="Y303">INDEX(Dados!$1:$350,MATCH($B303,Dados!$N:$N,0),MATCH(Y$1,Dados!$1:$1,0))</f>
        <v>2</v>
      </c>
      <c r="Z303" s="43">
        <f t="array" ref="Z303">INDEX(Dados!$1:$350,MATCH($B303,Dados!$N:$N,0),MATCH(Z$1,Dados!$1:$1,0))</f>
        <v>0</v>
      </c>
      <c r="AA303" s="43">
        <f t="array" ref="AA303">INDEX(Dados!$1:$350,MATCH($B303,Dados!$N:$N,0),MATCH(AA$1,Dados!$1:$1,0))</f>
        <v>2</v>
      </c>
      <c r="AB303" s="45">
        <v>0.0</v>
      </c>
      <c r="AC303" s="45">
        <v>2.0</v>
      </c>
      <c r="AD303" s="43">
        <f t="array" ref="AD303">INDEX(Dados!$1:$350,MATCH($B303,Dados!$N:$N,0),MATCH(AD$1,Dados!$1:$1,0))</f>
        <v>100</v>
      </c>
      <c r="AE303" s="43">
        <f t="array" ref="AE303">INDEX(Dados!$1:$350,MATCH($B303,Dados!$N:$N,0),MATCH(AE$1,Dados!$1:$1,0))</f>
        <v>2</v>
      </c>
      <c r="AF303" s="43">
        <f t="array" ref="AF303">INDEX(Dados!$1:$350,MATCH($B303,Dados!$N:$N,0),MATCH(AF$1,Dados!$1:$1,0))</f>
        <v>100</v>
      </c>
      <c r="AG303" s="43">
        <f t="array" ref="AG303">INDEX(Dados!$1:$350,MATCH($B303,Dados!$N:$N,0),MATCH(AG$1,Dados!$1:$1,0))</f>
        <v>2</v>
      </c>
      <c r="AH303" s="43">
        <f t="array" ref="AH303">INDEX(Dados!$1:$350,MATCH($B303,Dados!$N:$N,0),MATCH(AH$1,Dados!$1:$1,0))</f>
        <v>0</v>
      </c>
      <c r="AI303" s="43">
        <f t="array" ref="AI303">INDEX(Dados!$1:$350,MATCH($B303,Dados!$N:$N,0),MATCH(AI$1,Dados!$1:$1,0))</f>
        <v>2</v>
      </c>
      <c r="AJ303" s="43">
        <f t="array" ref="AJ303">INDEX(Dados!$1:$350,MATCH($B303,Dados!$N:$N,0),MATCH(AJ$1,Dados!$1:$1,0))</f>
        <v>0</v>
      </c>
      <c r="AK303" s="43">
        <f t="array" ref="AK303">INDEX(Dados!$1:$350,MATCH($B303,Dados!$N:$N,0),MATCH(AK$1,Dados!$1:$1,0))</f>
        <v>2</v>
      </c>
      <c r="AL303" s="3">
        <v>0.0</v>
      </c>
      <c r="AM303" s="3">
        <v>2.0</v>
      </c>
      <c r="AN303" s="43">
        <f t="array" ref="AN303">INDEX(Dados!$1:$350,MATCH($B303,Dados!$N:$N,0),MATCH(AN$1,Dados!$1:$1,0))</f>
        <v>0</v>
      </c>
      <c r="AO303" s="43">
        <f t="array" ref="AO303">INDEX(Dados!$1:$350,MATCH($B303,Dados!$N:$N,0),MATCH(AO$1,Dados!$1:$1,0))</f>
        <v>2</v>
      </c>
      <c r="AP303" s="43">
        <f t="array" ref="AP303">INDEX(Dados!$1:$350,MATCH($B303,Dados!$N:$N,0),MATCH(AP$1,Dados!$1:$1,0))</f>
        <v>60</v>
      </c>
      <c r="AQ303" s="43">
        <f t="array" ref="AQ303">INDEX(Dados!$1:$350,MATCH($B303,Dados!$N:$N,0),MATCH(AQ$1,Dados!$1:$1,0))</f>
        <v>2</v>
      </c>
      <c r="AR303" s="43">
        <f t="array" ref="AR303">INDEX(Dados!$1:$350,MATCH($B303,Dados!$N:$N,0),MATCH(AR$1,Dados!$1:$1,0))</f>
        <v>400</v>
      </c>
      <c r="AS303" s="3">
        <v>2.0</v>
      </c>
      <c r="AT303" s="43">
        <f t="array" ref="AT303">INDEX(Dados!$1:$350,MATCH($B303,Dados!$N:$N,0),MATCH(AT$1,Dados!$1:$1,0))</f>
        <v>799</v>
      </c>
      <c r="AU303" s="43">
        <f t="array" ref="AU303">INDEX(Dados!$1:$350,MATCH($B303,Dados!$N:$N,0),MATCH(AU$1,Dados!$1:$1,0))</f>
        <v>2</v>
      </c>
      <c r="AV303" s="43">
        <f t="array" ref="AV303">INDEX(Dados!$1:$350,MATCH($B303,Dados!$N:$N,0),MATCH(AV$1,Dados!$1:$1,0))</f>
        <v>0</v>
      </c>
      <c r="AW303" s="43">
        <f t="array" ref="AW303">INDEX(Dados!$1:$350,MATCH($B303,Dados!$N:$N,0),MATCH(AW$1,Dados!$1:$1,0))</f>
        <v>2</v>
      </c>
      <c r="AX303" s="43">
        <f t="array" ref="AX303">INDEX(Dados!$1:$350,MATCH($B303,Dados!$N:$N,0),MATCH(AX$1,Dados!$1:$1,0))</f>
        <v>0</v>
      </c>
      <c r="AY303" s="43">
        <f t="array" ref="AY303">INDEX(Dados!$1:$350,MATCH($B303,Dados!$N:$N,0),MATCH(AY$1,Dados!$1:$1,0))</f>
        <v>2</v>
      </c>
      <c r="AZ303" s="43">
        <f t="array" ref="AZ303">INDEX(Dados!$1:$350,MATCH($B303,Dados!$N:$N,0),MATCH(AZ$1,Dados!$1:$1,0))</f>
        <v>100</v>
      </c>
      <c r="BA303" s="43">
        <f t="array" ref="BA303">INDEX(Dados!$1:$350,MATCH($B303,Dados!$N:$N,0),MATCH(BA$1,Dados!$1:$1,0))</f>
        <v>2</v>
      </c>
      <c r="BB303" s="43">
        <f t="array" ref="BB303">INDEX(Dados!$1:$350,MATCH($B303,Dados!$N:$N,0),MATCH(BB$1,Dados!$1:$1,0))</f>
        <v>1</v>
      </c>
      <c r="BC303" s="43">
        <f t="array" ref="BC303">INDEX(Dados!$1:$350,MATCH($B303,Dados!$N:$N,0),MATCH(BC$1,Dados!$1:$1,0))</f>
        <v>5</v>
      </c>
      <c r="BD303" s="43">
        <f t="array" ref="BD303">INDEX(Dados!$1:$350,MATCH($B303,Dados!$N:$N,0),MATCH(BD$1,Dados!$1:$1,0))</f>
        <v>3</v>
      </c>
      <c r="BE303" s="43">
        <f t="array" ref="BE303">INDEX(Dados!$1:$350,MATCH($B303,Dados!$N:$N,0),MATCH(BE$1,Dados!$1:$1,0))</f>
        <v>0</v>
      </c>
      <c r="BF303" s="43">
        <f t="array" ref="BF303">INDEX(Dados!$1:$350,MATCH($B303,Dados!$N:$N,0),MATCH(BF$1,Dados!$1:$1,0))</f>
        <v>0</v>
      </c>
      <c r="BG303" s="43">
        <f t="array" ref="BG303">INDEX(Dados!$1:$350,MATCH($B303,Dados!$N:$N,0),MATCH(BG$1,Dados!$1:$1,0))</f>
        <v>0</v>
      </c>
      <c r="BH303" s="43">
        <f t="array" ref="BH303">INDEX(Dados!$1:$350,MATCH($B303,Dados!$N:$N,0),MATCH(BH$1,Dados!$1:$1,0))</f>
        <v>1</v>
      </c>
      <c r="BI303" s="43">
        <f t="array" ref="BI303">INDEX(Dados!$1:$350,MATCH($B303,Dados!$N:$N,0),MATCH(BI$1,Dados!$1:$1,0))</f>
        <v>1</v>
      </c>
    </row>
    <row r="304">
      <c r="A304" s="3">
        <v>5.398802488E10</v>
      </c>
      <c r="B304" s="3" t="s">
        <v>2002</v>
      </c>
      <c r="C304" s="3" t="s">
        <v>2001</v>
      </c>
      <c r="D304" s="43">
        <f t="array" ref="D304">INDEX(Dados!$1:$350,MATCH($B304,Dados!$N:$N,0),MATCH(D$1,Dados!$1:$1,0))</f>
        <v>18</v>
      </c>
      <c r="E304" s="44" t="s">
        <v>2562</v>
      </c>
      <c r="F304" s="43" t="s">
        <v>92</v>
      </c>
      <c r="G304" s="43">
        <f t="array" ref="G304">INDEX(Dados!$1:$350,MATCH($B304,Dados!$N:$N,0),MATCH(G$1,Dados!$1:$1,0))</f>
        <v>2022</v>
      </c>
      <c r="H304" s="43">
        <f t="array" ref="H304">INDEX(Dados!$1:$350,MATCH($B304,Dados!$N:$N,0),MATCH(H$1,Dados!$1:$1,0))</f>
        <v>4</v>
      </c>
      <c r="I304" s="43">
        <f t="array" ref="I304">INDEX(Dados!$1:$350,MATCH($B304,Dados!$N:$N,0),MATCH(I$1,Dados!$1:$1,0))</f>
        <v>8</v>
      </c>
      <c r="J304" s="43">
        <f t="array" ref="J304">INDEX(Dados!$1:$350,MATCH($B304,Dados!$N:$N,0),MATCH(J$1,Dados!$1:$1,0))</f>
        <v>0</v>
      </c>
      <c r="K304" s="43">
        <f t="array" ref="K304">INDEX(Dados!$1:$350,MATCH($B304,Dados!$N:$N,0),MATCH(K$1,Dados!$1:$1,0))</f>
        <v>2</v>
      </c>
      <c r="L304" s="43">
        <f t="array" ref="L304">INDEX(Dados!$1:$350,MATCH($B304,Dados!$N:$N,0),MATCH(L$1,Dados!$1:$1,0))</f>
        <v>7973</v>
      </c>
      <c r="M304" s="43">
        <f t="array" ref="M304">INDEX(Dados!$1:$350,MATCH($B304,Dados!$N:$N,0),MATCH(M$1,Dados!$1:$1,0))</f>
        <v>2</v>
      </c>
      <c r="N304" s="43">
        <f t="array" ref="N304">INDEX(Dados!$1:$350,MATCH($B304,Dados!$N:$N,0),MATCH(N$1,Dados!$1:$1,0))</f>
        <v>0</v>
      </c>
      <c r="O304" s="43">
        <f t="array" ref="O304">INDEX(Dados!$1:$350,MATCH($B304,Dados!$N:$N,0),MATCH(O$1,Dados!$1:$1,0))</f>
        <v>2</v>
      </c>
      <c r="P304" s="43">
        <f t="array" ref="P304">INDEX(Dados!$1:$350,MATCH($B304,Dados!$N:$N,0),MATCH(P$1,Dados!$1:$1,0))</f>
        <v>0</v>
      </c>
      <c r="Q304" s="43">
        <f t="array" ref="Q304">INDEX(Dados!$1:$350,MATCH($B304,Dados!$N:$N,0),MATCH(Q$1,Dados!$1:$1,0))</f>
        <v>2</v>
      </c>
      <c r="R304" s="43">
        <f t="array" ref="R304">INDEX(Dados!$1:$350,MATCH($B304,Dados!$N:$N,0),MATCH(R$1,Dados!$1:$1,0))</f>
        <v>0</v>
      </c>
      <c r="S304" s="43">
        <f t="array" ref="S304">INDEX(Dados!$1:$350,MATCH($B304,Dados!$N:$N,0),MATCH(S$1,Dados!$1:$1,0))</f>
        <v>2</v>
      </c>
      <c r="T304" s="43">
        <f t="array" ref="T304">INDEX(Dados!$1:$350,MATCH($B304,Dados!$N:$N,0),MATCH(T$1,Dados!$1:$1,0))</f>
        <v>0</v>
      </c>
      <c r="U304" s="43">
        <f t="array" ref="U304">INDEX(Dados!$1:$350,MATCH($B304,Dados!$N:$N,0),MATCH(U$1,Dados!$1:$1,0))</f>
        <v>2</v>
      </c>
      <c r="V304" s="43">
        <f t="array" ref="V304">INDEX(Dados!$1:$350,MATCH($B304,Dados!$N:$N,0),MATCH(V$1,Dados!$1:$1,0))</f>
        <v>0</v>
      </c>
      <c r="W304" s="43">
        <f t="array" ref="W304">INDEX(Dados!$1:$350,MATCH($B304,Dados!$N:$N,0),MATCH(W$1,Dados!$1:$1,0))</f>
        <v>2</v>
      </c>
      <c r="X304" s="43">
        <f t="array" ref="X304">INDEX(Dados!$1:$350,MATCH($B304,Dados!$N:$N,0),MATCH(X$1,Dados!$1:$1,0))</f>
        <v>1</v>
      </c>
      <c r="Y304" s="43">
        <f t="array" ref="Y304">INDEX(Dados!$1:$350,MATCH($B304,Dados!$N:$N,0),MATCH(Y$1,Dados!$1:$1,0))</f>
        <v>2</v>
      </c>
      <c r="Z304" s="43">
        <f t="array" ref="Z304">INDEX(Dados!$1:$350,MATCH($B304,Dados!$N:$N,0),MATCH(Z$1,Dados!$1:$1,0))</f>
        <v>2800</v>
      </c>
      <c r="AA304" s="43">
        <f t="array" ref="AA304">INDEX(Dados!$1:$350,MATCH($B304,Dados!$N:$N,0),MATCH(AA$1,Dados!$1:$1,0))</f>
        <v>0</v>
      </c>
      <c r="AB304" s="45">
        <v>0.0</v>
      </c>
      <c r="AC304" s="45">
        <v>2.0</v>
      </c>
      <c r="AD304" s="43">
        <f t="array" ref="AD304">INDEX(Dados!$1:$350,MATCH($B304,Dados!$N:$N,0),MATCH(AD$1,Dados!$1:$1,0))</f>
        <v>120</v>
      </c>
      <c r="AE304" s="43">
        <f t="array" ref="AE304">INDEX(Dados!$1:$350,MATCH($B304,Dados!$N:$N,0),MATCH(AE$1,Dados!$1:$1,0))</f>
        <v>0</v>
      </c>
      <c r="AF304" s="43">
        <f t="array" ref="AF304">INDEX(Dados!$1:$350,MATCH($B304,Dados!$N:$N,0),MATCH(AF$1,Dados!$1:$1,0))</f>
        <v>80</v>
      </c>
      <c r="AG304" s="43">
        <f t="array" ref="AG304">INDEX(Dados!$1:$350,MATCH($B304,Dados!$N:$N,0),MATCH(AG$1,Dados!$1:$1,0))</f>
        <v>0</v>
      </c>
      <c r="AH304" s="43">
        <f t="array" ref="AH304">INDEX(Dados!$1:$350,MATCH($B304,Dados!$N:$N,0),MATCH(AH$1,Dados!$1:$1,0))</f>
        <v>300</v>
      </c>
      <c r="AI304" s="43">
        <f t="array" ref="AI304">INDEX(Dados!$1:$350,MATCH($B304,Dados!$N:$N,0),MATCH(AI$1,Dados!$1:$1,0))</f>
        <v>0</v>
      </c>
      <c r="AJ304" s="43">
        <f t="array" ref="AJ304">INDEX(Dados!$1:$350,MATCH($B304,Dados!$N:$N,0),MATCH(AJ$1,Dados!$1:$1,0))</f>
        <v>0</v>
      </c>
      <c r="AK304" s="43">
        <f t="array" ref="AK304">INDEX(Dados!$1:$350,MATCH($B304,Dados!$N:$N,0),MATCH(AK$1,Dados!$1:$1,0))</f>
        <v>2</v>
      </c>
      <c r="AL304" s="3">
        <v>0.0</v>
      </c>
      <c r="AM304" s="3">
        <v>2.0</v>
      </c>
      <c r="AN304" s="43">
        <f t="array" ref="AN304">INDEX(Dados!$1:$350,MATCH($B304,Dados!$N:$N,0),MATCH(AN$1,Dados!$1:$1,0))</f>
        <v>90</v>
      </c>
      <c r="AO304" s="43">
        <f t="array" ref="AO304">INDEX(Dados!$1:$350,MATCH($B304,Dados!$N:$N,0),MATCH(AO$1,Dados!$1:$1,0))</f>
        <v>0</v>
      </c>
      <c r="AP304" s="43">
        <f t="array" ref="AP304">INDEX(Dados!$1:$350,MATCH($B304,Dados!$N:$N,0),MATCH(AP$1,Dados!$1:$1,0))</f>
        <v>180</v>
      </c>
      <c r="AQ304" s="43">
        <f t="array" ref="AQ304">INDEX(Dados!$1:$350,MATCH($B304,Dados!$N:$N,0),MATCH(AQ$1,Dados!$1:$1,0))</f>
        <v>0</v>
      </c>
      <c r="AR304" s="43">
        <f t="array" ref="AR304">INDEX(Dados!$1:$350,MATCH($B304,Dados!$N:$N,0),MATCH(AR$1,Dados!$1:$1,0))</f>
        <v>500</v>
      </c>
      <c r="AS304" s="3">
        <v>2.0</v>
      </c>
      <c r="AT304" s="43">
        <f t="array" ref="AT304">INDEX(Dados!$1:$350,MATCH($B304,Dados!$N:$N,0),MATCH(AT$1,Dados!$1:$1,0))</f>
        <v>400</v>
      </c>
      <c r="AU304" s="43">
        <f t="array" ref="AU304">INDEX(Dados!$1:$350,MATCH($B304,Dados!$N:$N,0),MATCH(AU$1,Dados!$1:$1,0))</f>
        <v>0</v>
      </c>
      <c r="AV304" s="43">
        <f t="array" ref="AV304">INDEX(Dados!$1:$350,MATCH($B304,Dados!$N:$N,0),MATCH(AV$1,Dados!$1:$1,0))</f>
        <v>170</v>
      </c>
      <c r="AW304" s="43">
        <f t="array" ref="AW304">INDEX(Dados!$1:$350,MATCH($B304,Dados!$N:$N,0),MATCH(AW$1,Dados!$1:$1,0))</f>
        <v>2</v>
      </c>
      <c r="AX304" s="43">
        <f t="array" ref="AX304">INDEX(Dados!$1:$350,MATCH($B304,Dados!$N:$N,0),MATCH(AX$1,Dados!$1:$1,0))</f>
        <v>0</v>
      </c>
      <c r="AY304" s="43">
        <f t="array" ref="AY304">INDEX(Dados!$1:$350,MATCH($B304,Dados!$N:$N,0),MATCH(AY$1,Dados!$1:$1,0))</f>
        <v>2</v>
      </c>
      <c r="AZ304" s="43">
        <f t="array" ref="AZ304">INDEX(Dados!$1:$350,MATCH($B304,Dados!$N:$N,0),MATCH(AZ$1,Dados!$1:$1,0))</f>
        <v>180</v>
      </c>
      <c r="BA304" s="43">
        <f t="array" ref="BA304">INDEX(Dados!$1:$350,MATCH($B304,Dados!$N:$N,0),MATCH(BA$1,Dados!$1:$1,0))</f>
        <v>2</v>
      </c>
      <c r="BB304" s="43">
        <f t="array" ref="BB304">INDEX(Dados!$1:$350,MATCH($B304,Dados!$N:$N,0),MATCH(BB$1,Dados!$1:$1,0))</f>
        <v>6</v>
      </c>
      <c r="BC304" s="43">
        <f t="array" ref="BC304">INDEX(Dados!$1:$350,MATCH($B304,Dados!$N:$N,0),MATCH(BC$1,Dados!$1:$1,0))</f>
        <v>7</v>
      </c>
      <c r="BD304" s="43">
        <f t="array" ref="BD304">INDEX(Dados!$1:$350,MATCH($B304,Dados!$N:$N,0),MATCH(BD$1,Dados!$1:$1,0))</f>
        <v>2</v>
      </c>
      <c r="BE304" s="43">
        <f t="array" ref="BE304">INDEX(Dados!$1:$350,MATCH($B304,Dados!$N:$N,0),MATCH(BE$1,Dados!$1:$1,0))</f>
        <v>0</v>
      </c>
      <c r="BF304" s="43">
        <f t="array" ref="BF304">INDEX(Dados!$1:$350,MATCH($B304,Dados!$N:$N,0),MATCH(BF$1,Dados!$1:$1,0))</f>
        <v>1</v>
      </c>
      <c r="BG304" s="43">
        <f t="array" ref="BG304">INDEX(Dados!$1:$350,MATCH($B304,Dados!$N:$N,0),MATCH(BG$1,Dados!$1:$1,0))</f>
        <v>0</v>
      </c>
      <c r="BH304" s="43">
        <f t="array" ref="BH304">INDEX(Dados!$1:$350,MATCH($B304,Dados!$N:$N,0),MATCH(BH$1,Dados!$1:$1,0))</f>
        <v>2</v>
      </c>
      <c r="BI304" s="43">
        <f t="array" ref="BI304">INDEX(Dados!$1:$350,MATCH($B304,Dados!$N:$N,0),MATCH(BI$1,Dados!$1:$1,0))</f>
        <v>2</v>
      </c>
    </row>
    <row r="305">
      <c r="A305" s="3">
        <v>3.7153842802E10</v>
      </c>
      <c r="B305" s="3" t="s">
        <v>1312</v>
      </c>
      <c r="C305" s="3" t="s">
        <v>1311</v>
      </c>
      <c r="D305" s="43">
        <f t="array" ref="D305">INDEX(Dados!$1:$350,MATCH($B305,Dados!$N:$N,0),MATCH(D$1,Dados!$1:$1,0))</f>
        <v>20</v>
      </c>
      <c r="E305" s="44" t="s">
        <v>2562</v>
      </c>
      <c r="F305" s="43" t="s">
        <v>92</v>
      </c>
      <c r="G305" s="43">
        <f t="array" ref="G305">INDEX(Dados!$1:$350,MATCH($B305,Dados!$N:$N,0),MATCH(G$1,Dados!$1:$1,0))</f>
        <v>2023</v>
      </c>
      <c r="H305" s="43">
        <f t="array" ref="H305">INDEX(Dados!$1:$350,MATCH($B305,Dados!$N:$N,0),MATCH(H$1,Dados!$1:$1,0))</f>
        <v>2</v>
      </c>
      <c r="I305" s="43">
        <f t="array" ref="I305">INDEX(Dados!$1:$350,MATCH($B305,Dados!$N:$N,0),MATCH(I$1,Dados!$1:$1,0))</f>
        <v>4</v>
      </c>
      <c r="J305" s="43">
        <f t="array" ref="J305">INDEX(Dados!$1:$350,MATCH($B305,Dados!$N:$N,0),MATCH(J$1,Dados!$1:$1,0))</f>
        <v>0</v>
      </c>
      <c r="K305" s="43">
        <f t="array" ref="K305">INDEX(Dados!$1:$350,MATCH($B305,Dados!$N:$N,0),MATCH(K$1,Dados!$1:$1,0))</f>
        <v>2</v>
      </c>
      <c r="L305" s="43">
        <f t="array" ref="L305">INDEX(Dados!$1:$350,MATCH($B305,Dados!$N:$N,0),MATCH(L$1,Dados!$1:$1,0))</f>
        <v>2962</v>
      </c>
      <c r="M305" s="43">
        <f t="array" ref="M305">INDEX(Dados!$1:$350,MATCH($B305,Dados!$N:$N,0),MATCH(M$1,Dados!$1:$1,0))</f>
        <v>2</v>
      </c>
      <c r="N305" s="43">
        <f t="array" ref="N305">INDEX(Dados!$1:$350,MATCH($B305,Dados!$N:$N,0),MATCH(N$1,Dados!$1:$1,0))</f>
        <v>0</v>
      </c>
      <c r="O305" s="43">
        <f t="array" ref="O305">INDEX(Dados!$1:$350,MATCH($B305,Dados!$N:$N,0),MATCH(O$1,Dados!$1:$1,0))</f>
        <v>2</v>
      </c>
      <c r="P305" s="43">
        <f t="array" ref="P305">INDEX(Dados!$1:$350,MATCH($B305,Dados!$N:$N,0),MATCH(P$1,Dados!$1:$1,0))</f>
        <v>0</v>
      </c>
      <c r="Q305" s="43">
        <f t="array" ref="Q305">INDEX(Dados!$1:$350,MATCH($B305,Dados!$N:$N,0),MATCH(Q$1,Dados!$1:$1,0))</f>
        <v>2</v>
      </c>
      <c r="R305" s="43">
        <f t="array" ref="R305">INDEX(Dados!$1:$350,MATCH($B305,Dados!$N:$N,0),MATCH(R$1,Dados!$1:$1,0))</f>
        <v>0</v>
      </c>
      <c r="S305" s="43">
        <f t="array" ref="S305">INDEX(Dados!$1:$350,MATCH($B305,Dados!$N:$N,0),MATCH(S$1,Dados!$1:$1,0))</f>
        <v>2</v>
      </c>
      <c r="T305" s="43">
        <f t="array" ref="T305">INDEX(Dados!$1:$350,MATCH($B305,Dados!$N:$N,0),MATCH(T$1,Dados!$1:$1,0))</f>
        <v>0</v>
      </c>
      <c r="U305" s="43">
        <f t="array" ref="U305">INDEX(Dados!$1:$350,MATCH($B305,Dados!$N:$N,0),MATCH(U$1,Dados!$1:$1,0))</f>
        <v>2</v>
      </c>
      <c r="V305" s="43">
        <f t="array" ref="V305">INDEX(Dados!$1:$350,MATCH($B305,Dados!$N:$N,0),MATCH(V$1,Dados!$1:$1,0))</f>
        <v>0</v>
      </c>
      <c r="W305" s="43">
        <f t="array" ref="W305">INDEX(Dados!$1:$350,MATCH($B305,Dados!$N:$N,0),MATCH(W$1,Dados!$1:$1,0))</f>
        <v>2</v>
      </c>
      <c r="X305" s="43">
        <f t="array" ref="X305">INDEX(Dados!$1:$350,MATCH($B305,Dados!$N:$N,0),MATCH(X$1,Dados!$1:$1,0))</f>
        <v>1</v>
      </c>
      <c r="Y305" s="43">
        <f t="array" ref="Y305">INDEX(Dados!$1:$350,MATCH($B305,Dados!$N:$N,0),MATCH(Y$1,Dados!$1:$1,0))</f>
        <v>2</v>
      </c>
      <c r="Z305" s="43">
        <f t="array" ref="Z305">INDEX(Dados!$1:$350,MATCH($B305,Dados!$N:$N,0),MATCH(Z$1,Dados!$1:$1,0))</f>
        <v>1186</v>
      </c>
      <c r="AA305" s="43">
        <f t="array" ref="AA305">INDEX(Dados!$1:$350,MATCH($B305,Dados!$N:$N,0),MATCH(AA$1,Dados!$1:$1,0))</f>
        <v>2</v>
      </c>
      <c r="AB305" s="45">
        <v>0.0</v>
      </c>
      <c r="AC305" s="45">
        <v>2.0</v>
      </c>
      <c r="AD305" s="43">
        <f t="array" ref="AD305">INDEX(Dados!$1:$350,MATCH($B305,Dados!$N:$N,0),MATCH(AD$1,Dados!$1:$1,0))</f>
        <v>70</v>
      </c>
      <c r="AE305" s="43">
        <f t="array" ref="AE305">INDEX(Dados!$1:$350,MATCH($B305,Dados!$N:$N,0),MATCH(AE$1,Dados!$1:$1,0))</f>
        <v>2</v>
      </c>
      <c r="AF305" s="43">
        <f t="array" ref="AF305">INDEX(Dados!$1:$350,MATCH($B305,Dados!$N:$N,0),MATCH(AF$1,Dados!$1:$1,0))</f>
        <v>201</v>
      </c>
      <c r="AG305" s="43">
        <f t="array" ref="AG305">INDEX(Dados!$1:$350,MATCH($B305,Dados!$N:$N,0),MATCH(AG$1,Dados!$1:$1,0))</f>
        <v>2</v>
      </c>
      <c r="AH305" s="43">
        <f t="array" ref="AH305">INDEX(Dados!$1:$350,MATCH($B305,Dados!$N:$N,0),MATCH(AH$1,Dados!$1:$1,0))</f>
        <v>0</v>
      </c>
      <c r="AI305" s="43">
        <f t="array" ref="AI305">INDEX(Dados!$1:$350,MATCH($B305,Dados!$N:$N,0),MATCH(AI$1,Dados!$1:$1,0))</f>
        <v>2</v>
      </c>
      <c r="AJ305" s="43">
        <f t="array" ref="AJ305">INDEX(Dados!$1:$350,MATCH($B305,Dados!$N:$N,0),MATCH(AJ$1,Dados!$1:$1,0))</f>
        <v>0</v>
      </c>
      <c r="AK305" s="43">
        <f t="array" ref="AK305">INDEX(Dados!$1:$350,MATCH($B305,Dados!$N:$N,0),MATCH(AK$1,Dados!$1:$1,0))</f>
        <v>2</v>
      </c>
      <c r="AL305" s="3">
        <v>0.0</v>
      </c>
      <c r="AM305" s="3">
        <v>2.0</v>
      </c>
      <c r="AN305" s="43">
        <f t="array" ref="AN305">INDEX(Dados!$1:$350,MATCH($B305,Dados!$N:$N,0),MATCH(AN$1,Dados!$1:$1,0))</f>
        <v>70</v>
      </c>
      <c r="AO305" s="43">
        <f t="array" ref="AO305">INDEX(Dados!$1:$350,MATCH($B305,Dados!$N:$N,0),MATCH(AO$1,Dados!$1:$1,0))</f>
        <v>2</v>
      </c>
      <c r="AP305" s="43">
        <f t="array" ref="AP305">INDEX(Dados!$1:$350,MATCH($B305,Dados!$N:$N,0),MATCH(AP$1,Dados!$1:$1,0))</f>
        <v>197</v>
      </c>
      <c r="AQ305" s="43">
        <f t="array" ref="AQ305">INDEX(Dados!$1:$350,MATCH($B305,Dados!$N:$N,0),MATCH(AQ$1,Dados!$1:$1,0))</f>
        <v>2</v>
      </c>
      <c r="AR305" s="43">
        <f t="array" ref="AR305">INDEX(Dados!$1:$350,MATCH($B305,Dados!$N:$N,0),MATCH(AR$1,Dados!$1:$1,0))</f>
        <v>0</v>
      </c>
      <c r="AS305" s="3">
        <v>2.0</v>
      </c>
      <c r="AT305" s="43">
        <f t="array" ref="AT305">INDEX(Dados!$1:$350,MATCH($B305,Dados!$N:$N,0),MATCH(AT$1,Dados!$1:$1,0))</f>
        <v>0</v>
      </c>
      <c r="AU305" s="43">
        <f t="array" ref="AU305">INDEX(Dados!$1:$350,MATCH($B305,Dados!$N:$N,0),MATCH(AU$1,Dados!$1:$1,0))</f>
        <v>2</v>
      </c>
      <c r="AV305" s="43">
        <f t="array" ref="AV305">INDEX(Dados!$1:$350,MATCH($B305,Dados!$N:$N,0),MATCH(AV$1,Dados!$1:$1,0))</f>
        <v>582</v>
      </c>
      <c r="AW305" s="43">
        <f t="array" ref="AW305">INDEX(Dados!$1:$350,MATCH($B305,Dados!$N:$N,0),MATCH(AW$1,Dados!$1:$1,0))</f>
        <v>2</v>
      </c>
      <c r="AX305" s="43">
        <f t="array" ref="AX305">INDEX(Dados!$1:$350,MATCH($B305,Dados!$N:$N,0),MATCH(AX$1,Dados!$1:$1,0))</f>
        <v>0</v>
      </c>
      <c r="AY305" s="43">
        <f t="array" ref="AY305">INDEX(Dados!$1:$350,MATCH($B305,Dados!$N:$N,0),MATCH(AY$1,Dados!$1:$1,0))</f>
        <v>2</v>
      </c>
      <c r="AZ305" s="43">
        <f t="array" ref="AZ305">INDEX(Dados!$1:$350,MATCH($B305,Dados!$N:$N,0),MATCH(AZ$1,Dados!$1:$1,0))</f>
        <v>83</v>
      </c>
      <c r="BA305" s="43">
        <f t="array" ref="BA305">INDEX(Dados!$1:$350,MATCH($B305,Dados!$N:$N,0),MATCH(BA$1,Dados!$1:$1,0))</f>
        <v>2</v>
      </c>
      <c r="BB305" s="43">
        <f t="array" ref="BB305">INDEX(Dados!$1:$350,MATCH($B305,Dados!$N:$N,0),MATCH(BB$1,Dados!$1:$1,0))</f>
        <v>6</v>
      </c>
      <c r="BC305" s="43">
        <f t="array" ref="BC305">INDEX(Dados!$1:$350,MATCH($B305,Dados!$N:$N,0),MATCH(BC$1,Dados!$1:$1,0))</f>
        <v>5</v>
      </c>
      <c r="BD305" s="43">
        <f t="array" ref="BD305">INDEX(Dados!$1:$350,MATCH($B305,Dados!$N:$N,0),MATCH(BD$1,Dados!$1:$1,0))</f>
        <v>2</v>
      </c>
      <c r="BE305" s="43">
        <f t="array" ref="BE305">INDEX(Dados!$1:$350,MATCH($B305,Dados!$N:$N,0),MATCH(BE$1,Dados!$1:$1,0))</f>
        <v>0</v>
      </c>
      <c r="BF305" s="43">
        <f t="array" ref="BF305">INDEX(Dados!$1:$350,MATCH($B305,Dados!$N:$N,0),MATCH(BF$1,Dados!$1:$1,0))</f>
        <v>0</v>
      </c>
      <c r="BG305" s="43">
        <f t="array" ref="BG305">INDEX(Dados!$1:$350,MATCH($B305,Dados!$N:$N,0),MATCH(BG$1,Dados!$1:$1,0))</f>
        <v>0</v>
      </c>
      <c r="BH305" s="43">
        <f t="array" ref="BH305">INDEX(Dados!$1:$350,MATCH($B305,Dados!$N:$N,0),MATCH(BH$1,Dados!$1:$1,0))</f>
        <v>2</v>
      </c>
      <c r="BI305" s="43">
        <f t="array" ref="BI305">INDEX(Dados!$1:$350,MATCH($B305,Dados!$N:$N,0),MATCH(BI$1,Dados!$1:$1,0))</f>
        <v>2</v>
      </c>
    </row>
    <row r="306">
      <c r="A306" s="3">
        <v>5.699582886E10</v>
      </c>
      <c r="B306" s="3" t="s">
        <v>1223</v>
      </c>
      <c r="C306" s="3" t="s">
        <v>1222</v>
      </c>
      <c r="D306" s="43">
        <f t="array" ref="D306">INDEX(Dados!$1:$350,MATCH($B306,Dados!$N:$N,0),MATCH(D$1,Dados!$1:$1,0))</f>
        <v>17</v>
      </c>
      <c r="E306" s="44" t="s">
        <v>2562</v>
      </c>
      <c r="F306" s="43" t="s">
        <v>92</v>
      </c>
      <c r="G306" s="43">
        <f t="array" ref="G306">INDEX(Dados!$1:$350,MATCH($B306,Dados!$N:$N,0),MATCH(G$1,Dados!$1:$1,0))</f>
        <v>2022</v>
      </c>
      <c r="H306" s="43">
        <f t="array" ref="H306">INDEX(Dados!$1:$350,MATCH($B306,Dados!$N:$N,0),MATCH(H$1,Dados!$1:$1,0))</f>
        <v>4</v>
      </c>
      <c r="I306" s="43">
        <f t="array" ref="I306">INDEX(Dados!$1:$350,MATCH($B306,Dados!$N:$N,0),MATCH(I$1,Dados!$1:$1,0))</f>
        <v>8</v>
      </c>
      <c r="J306" s="43">
        <f t="array" ref="J306">INDEX(Dados!$1:$350,MATCH($B306,Dados!$N:$N,0),MATCH(J$1,Dados!$1:$1,0))</f>
        <v>0</v>
      </c>
      <c r="K306" s="43">
        <f t="array" ref="K306">INDEX(Dados!$1:$350,MATCH($B306,Dados!$N:$N,0),MATCH(K$1,Dados!$1:$1,0))</f>
        <v>2</v>
      </c>
      <c r="L306" s="43">
        <f t="array" ref="L306">INDEX(Dados!$1:$350,MATCH($B306,Dados!$N:$N,0),MATCH(L$1,Dados!$1:$1,0))</f>
        <v>0</v>
      </c>
      <c r="M306" s="43">
        <f t="array" ref="M306">INDEX(Dados!$1:$350,MATCH($B306,Dados!$N:$N,0),MATCH(M$1,Dados!$1:$1,0))</f>
        <v>2</v>
      </c>
      <c r="N306" s="43">
        <f t="array" ref="N306">INDEX(Dados!$1:$350,MATCH($B306,Dados!$N:$N,0),MATCH(N$1,Dados!$1:$1,0))</f>
        <v>1874</v>
      </c>
      <c r="O306" s="43">
        <f t="array" ref="O306">INDEX(Dados!$1:$350,MATCH($B306,Dados!$N:$N,0),MATCH(O$1,Dados!$1:$1,0))</f>
        <v>2</v>
      </c>
      <c r="P306" s="43">
        <f t="array" ref="P306">INDEX(Dados!$1:$350,MATCH($B306,Dados!$N:$N,0),MATCH(P$1,Dados!$1:$1,0))</f>
        <v>0</v>
      </c>
      <c r="Q306" s="43">
        <f t="array" ref="Q306">INDEX(Dados!$1:$350,MATCH($B306,Dados!$N:$N,0),MATCH(Q$1,Dados!$1:$1,0))</f>
        <v>2</v>
      </c>
      <c r="R306" s="43">
        <f t="array" ref="R306">INDEX(Dados!$1:$350,MATCH($B306,Dados!$N:$N,0),MATCH(R$1,Dados!$1:$1,0))</f>
        <v>0</v>
      </c>
      <c r="S306" s="43">
        <f t="array" ref="S306">INDEX(Dados!$1:$350,MATCH($B306,Dados!$N:$N,0),MATCH(S$1,Dados!$1:$1,0))</f>
        <v>2</v>
      </c>
      <c r="T306" s="43">
        <f t="array" ref="T306">INDEX(Dados!$1:$350,MATCH($B306,Dados!$N:$N,0),MATCH(T$1,Dados!$1:$1,0))</f>
        <v>0</v>
      </c>
      <c r="U306" s="43">
        <f t="array" ref="U306">INDEX(Dados!$1:$350,MATCH($B306,Dados!$N:$N,0),MATCH(U$1,Dados!$1:$1,0))</f>
        <v>2</v>
      </c>
      <c r="V306" s="43">
        <f t="array" ref="V306">INDEX(Dados!$1:$350,MATCH($B306,Dados!$N:$N,0),MATCH(V$1,Dados!$1:$1,0))</f>
        <v>0</v>
      </c>
      <c r="W306" s="43">
        <f t="array" ref="W306">INDEX(Dados!$1:$350,MATCH($B306,Dados!$N:$N,0),MATCH(W$1,Dados!$1:$1,0))</f>
        <v>2</v>
      </c>
      <c r="X306" s="43">
        <f t="array" ref="X306">INDEX(Dados!$1:$350,MATCH($B306,Dados!$N:$N,0),MATCH(X$1,Dados!$1:$1,0))</f>
        <v>2</v>
      </c>
      <c r="Y306" s="43">
        <f t="array" ref="Y306">INDEX(Dados!$1:$350,MATCH($B306,Dados!$N:$N,0),MATCH(Y$1,Dados!$1:$1,0))</f>
        <v>2</v>
      </c>
      <c r="Z306" s="43">
        <f t="array" ref="Z306">INDEX(Dados!$1:$350,MATCH($B306,Dados!$N:$N,0),MATCH(Z$1,Dados!$1:$1,0))</f>
        <v>0</v>
      </c>
      <c r="AA306" s="43">
        <f t="array" ref="AA306">INDEX(Dados!$1:$350,MATCH($B306,Dados!$N:$N,0),MATCH(AA$1,Dados!$1:$1,0))</f>
        <v>2</v>
      </c>
      <c r="AB306" s="45">
        <v>0.0</v>
      </c>
      <c r="AC306" s="45">
        <v>2.0</v>
      </c>
      <c r="AD306" s="43">
        <f t="array" ref="AD306">INDEX(Dados!$1:$350,MATCH($B306,Dados!$N:$N,0),MATCH(AD$1,Dados!$1:$1,0))</f>
        <v>107</v>
      </c>
      <c r="AE306" s="43">
        <f t="array" ref="AE306">INDEX(Dados!$1:$350,MATCH($B306,Dados!$N:$N,0),MATCH(AE$1,Dados!$1:$1,0))</f>
        <v>2</v>
      </c>
      <c r="AF306" s="43">
        <f t="array" ref="AF306">INDEX(Dados!$1:$350,MATCH($B306,Dados!$N:$N,0),MATCH(AF$1,Dados!$1:$1,0))</f>
        <v>127</v>
      </c>
      <c r="AG306" s="43">
        <f t="array" ref="AG306">INDEX(Dados!$1:$350,MATCH($B306,Dados!$N:$N,0),MATCH(AG$1,Dados!$1:$1,0))</f>
        <v>2</v>
      </c>
      <c r="AH306" s="43">
        <f t="array" ref="AH306">INDEX(Dados!$1:$350,MATCH($B306,Dados!$N:$N,0),MATCH(AH$1,Dados!$1:$1,0))</f>
        <v>0</v>
      </c>
      <c r="AI306" s="43">
        <f t="array" ref="AI306">INDEX(Dados!$1:$350,MATCH($B306,Dados!$N:$N,0),MATCH(AI$1,Dados!$1:$1,0))</f>
        <v>2</v>
      </c>
      <c r="AJ306" s="43">
        <f t="array" ref="AJ306">INDEX(Dados!$1:$350,MATCH($B306,Dados!$N:$N,0),MATCH(AJ$1,Dados!$1:$1,0))</f>
        <v>0</v>
      </c>
      <c r="AK306" s="43">
        <f t="array" ref="AK306">INDEX(Dados!$1:$350,MATCH($B306,Dados!$N:$N,0),MATCH(AK$1,Dados!$1:$1,0))</f>
        <v>2</v>
      </c>
      <c r="AL306" s="3">
        <v>0.0</v>
      </c>
      <c r="AM306" s="3">
        <v>2.0</v>
      </c>
      <c r="AN306" s="43">
        <f t="array" ref="AN306">INDEX(Dados!$1:$350,MATCH($B306,Dados!$N:$N,0),MATCH(AN$1,Dados!$1:$1,0))</f>
        <v>0</v>
      </c>
      <c r="AO306" s="43">
        <f t="array" ref="AO306">INDEX(Dados!$1:$350,MATCH($B306,Dados!$N:$N,0),MATCH(AO$1,Dados!$1:$1,0))</f>
        <v>2</v>
      </c>
      <c r="AP306" s="43">
        <f t="array" ref="AP306">INDEX(Dados!$1:$350,MATCH($B306,Dados!$N:$N,0),MATCH(AP$1,Dados!$1:$1,0))</f>
        <v>0</v>
      </c>
      <c r="AQ306" s="43">
        <f t="array" ref="AQ306">INDEX(Dados!$1:$350,MATCH($B306,Dados!$N:$N,0),MATCH(AQ$1,Dados!$1:$1,0))</f>
        <v>2</v>
      </c>
      <c r="AR306" s="43">
        <f t="array" ref="AR306">INDEX(Dados!$1:$350,MATCH($B306,Dados!$N:$N,0),MATCH(AR$1,Dados!$1:$1,0))</f>
        <v>200</v>
      </c>
      <c r="AS306" s="3">
        <v>2.0</v>
      </c>
      <c r="AT306" s="43">
        <f t="array" ref="AT306">INDEX(Dados!$1:$350,MATCH($B306,Dados!$N:$N,0),MATCH(AT$1,Dados!$1:$1,0))</f>
        <v>0</v>
      </c>
      <c r="AU306" s="43">
        <f t="array" ref="AU306">INDEX(Dados!$1:$350,MATCH($B306,Dados!$N:$N,0),MATCH(AU$1,Dados!$1:$1,0))</f>
        <v>2</v>
      </c>
      <c r="AV306" s="43">
        <f t="array" ref="AV306">INDEX(Dados!$1:$350,MATCH($B306,Dados!$N:$N,0),MATCH(AV$1,Dados!$1:$1,0))</f>
        <v>0</v>
      </c>
      <c r="AW306" s="43">
        <f t="array" ref="AW306">INDEX(Dados!$1:$350,MATCH($B306,Dados!$N:$N,0),MATCH(AW$1,Dados!$1:$1,0))</f>
        <v>2</v>
      </c>
      <c r="AX306" s="43">
        <f t="array" ref="AX306">INDEX(Dados!$1:$350,MATCH($B306,Dados!$N:$N,0),MATCH(AX$1,Dados!$1:$1,0))</f>
        <v>0</v>
      </c>
      <c r="AY306" s="43">
        <f t="array" ref="AY306">INDEX(Dados!$1:$350,MATCH($B306,Dados!$N:$N,0),MATCH(AY$1,Dados!$1:$1,0))</f>
        <v>2</v>
      </c>
      <c r="AZ306" s="43">
        <f t="array" ref="AZ306">INDEX(Dados!$1:$350,MATCH($B306,Dados!$N:$N,0),MATCH(AZ$1,Dados!$1:$1,0))</f>
        <v>100</v>
      </c>
      <c r="BA306" s="43">
        <f t="array" ref="BA306">INDEX(Dados!$1:$350,MATCH($B306,Dados!$N:$N,0),MATCH(BA$1,Dados!$1:$1,0))</f>
        <v>2</v>
      </c>
      <c r="BB306" s="43">
        <f t="array" ref="BB306">INDEX(Dados!$1:$350,MATCH($B306,Dados!$N:$N,0),MATCH(BB$1,Dados!$1:$1,0))</f>
        <v>1</v>
      </c>
      <c r="BC306" s="43">
        <f t="array" ref="BC306">INDEX(Dados!$1:$350,MATCH($B306,Dados!$N:$N,0),MATCH(BC$1,Dados!$1:$1,0))</f>
        <v>2</v>
      </c>
      <c r="BD306" s="43">
        <f t="array" ref="BD306">INDEX(Dados!$1:$350,MATCH($B306,Dados!$N:$N,0),MATCH(BD$1,Dados!$1:$1,0))</f>
        <v>1</v>
      </c>
      <c r="BE306" s="43">
        <f t="array" ref="BE306">INDEX(Dados!$1:$350,MATCH($B306,Dados!$N:$N,0),MATCH(BE$1,Dados!$1:$1,0))</f>
        <v>0</v>
      </c>
      <c r="BF306" s="43">
        <f t="array" ref="BF306">INDEX(Dados!$1:$350,MATCH($B306,Dados!$N:$N,0),MATCH(BF$1,Dados!$1:$1,0))</f>
        <v>0</v>
      </c>
      <c r="BG306" s="43">
        <f t="array" ref="BG306">INDEX(Dados!$1:$350,MATCH($B306,Dados!$N:$N,0),MATCH(BG$1,Dados!$1:$1,0))</f>
        <v>0</v>
      </c>
      <c r="BH306" s="43">
        <f t="array" ref="BH306">INDEX(Dados!$1:$350,MATCH($B306,Dados!$N:$N,0),MATCH(BH$1,Dados!$1:$1,0))</f>
        <v>2</v>
      </c>
      <c r="BI306" s="43">
        <f t="array" ref="BI306">INDEX(Dados!$1:$350,MATCH($B306,Dados!$N:$N,0),MATCH(BI$1,Dados!$1:$1,0))</f>
        <v>2</v>
      </c>
    </row>
    <row r="307">
      <c r="A307" s="3">
        <v>5.1945674806E10</v>
      </c>
      <c r="B307" s="3" t="s">
        <v>842</v>
      </c>
      <c r="C307" s="3" t="s">
        <v>841</v>
      </c>
      <c r="D307" s="43">
        <f t="array" ref="D307">INDEX(Dados!$1:$350,MATCH($B307,Dados!$N:$N,0),MATCH(D$1,Dados!$1:$1,0))</f>
        <v>18</v>
      </c>
      <c r="E307" s="44" t="s">
        <v>2562</v>
      </c>
      <c r="F307" s="43" t="s">
        <v>92</v>
      </c>
      <c r="G307" s="43">
        <f t="array" ref="G307">INDEX(Dados!$1:$350,MATCH($B307,Dados!$N:$N,0),MATCH(G$1,Dados!$1:$1,0))</f>
        <v>2023</v>
      </c>
      <c r="H307" s="43">
        <f t="array" ref="H307">INDEX(Dados!$1:$350,MATCH($B307,Dados!$N:$N,0),MATCH(H$1,Dados!$1:$1,0))</f>
        <v>3</v>
      </c>
      <c r="I307" s="43">
        <f t="array" ref="I307">INDEX(Dados!$1:$350,MATCH($B307,Dados!$N:$N,0),MATCH(I$1,Dados!$1:$1,0))</f>
        <v>6</v>
      </c>
      <c r="J307" s="43">
        <f t="array" ref="J307">INDEX(Dados!$1:$350,MATCH($B307,Dados!$N:$N,0),MATCH(J$1,Dados!$1:$1,0))</f>
        <v>0</v>
      </c>
      <c r="K307" s="43">
        <f t="array" ref="K307">INDEX(Dados!$1:$350,MATCH($B307,Dados!$N:$N,0),MATCH(K$1,Dados!$1:$1,0))</f>
        <v>2</v>
      </c>
      <c r="L307" s="43">
        <f t="array" ref="L307">INDEX(Dados!$1:$350,MATCH($B307,Dados!$N:$N,0),MATCH(L$1,Dados!$1:$1,0))</f>
        <v>0</v>
      </c>
      <c r="M307" s="43">
        <f t="array" ref="M307">INDEX(Dados!$1:$350,MATCH($B307,Dados!$N:$N,0),MATCH(M$1,Dados!$1:$1,0))</f>
        <v>2</v>
      </c>
      <c r="N307" s="43">
        <f t="array" ref="N307">INDEX(Dados!$1:$350,MATCH($B307,Dados!$N:$N,0),MATCH(N$1,Dados!$1:$1,0))</f>
        <v>4160</v>
      </c>
      <c r="O307" s="43">
        <f t="array" ref="O307">INDEX(Dados!$1:$350,MATCH($B307,Dados!$N:$N,0),MATCH(O$1,Dados!$1:$1,0))</f>
        <v>2</v>
      </c>
      <c r="P307" s="43">
        <f t="array" ref="P307">INDEX(Dados!$1:$350,MATCH($B307,Dados!$N:$N,0),MATCH(P$1,Dados!$1:$1,0))</f>
        <v>0</v>
      </c>
      <c r="Q307" s="43">
        <f t="array" ref="Q307">INDEX(Dados!$1:$350,MATCH($B307,Dados!$N:$N,0),MATCH(Q$1,Dados!$1:$1,0))</f>
        <v>2</v>
      </c>
      <c r="R307" s="43">
        <f t="array" ref="R307">INDEX(Dados!$1:$350,MATCH($B307,Dados!$N:$N,0),MATCH(R$1,Dados!$1:$1,0))</f>
        <v>0</v>
      </c>
      <c r="S307" s="43">
        <f t="array" ref="S307">INDEX(Dados!$1:$350,MATCH($B307,Dados!$N:$N,0),MATCH(S$1,Dados!$1:$1,0))</f>
        <v>2</v>
      </c>
      <c r="T307" s="43">
        <f t="array" ref="T307">INDEX(Dados!$1:$350,MATCH($B307,Dados!$N:$N,0),MATCH(T$1,Dados!$1:$1,0))</f>
        <v>0</v>
      </c>
      <c r="U307" s="43">
        <f t="array" ref="U307">INDEX(Dados!$1:$350,MATCH($B307,Dados!$N:$N,0),MATCH(U$1,Dados!$1:$1,0))</f>
        <v>2</v>
      </c>
      <c r="V307" s="43">
        <f t="array" ref="V307">INDEX(Dados!$1:$350,MATCH($B307,Dados!$N:$N,0),MATCH(V$1,Dados!$1:$1,0))</f>
        <v>0</v>
      </c>
      <c r="W307" s="43">
        <f t="array" ref="W307">INDEX(Dados!$1:$350,MATCH($B307,Dados!$N:$N,0),MATCH(W$1,Dados!$1:$1,0))</f>
        <v>2</v>
      </c>
      <c r="X307" s="43">
        <f t="array" ref="X307">INDEX(Dados!$1:$350,MATCH($B307,Dados!$N:$N,0),MATCH(X$1,Dados!$1:$1,0))</f>
        <v>2</v>
      </c>
      <c r="Y307" s="43">
        <f t="array" ref="Y307">INDEX(Dados!$1:$350,MATCH($B307,Dados!$N:$N,0),MATCH(Y$1,Dados!$1:$1,0))</f>
        <v>2</v>
      </c>
      <c r="Z307" s="43">
        <f t="array" ref="Z307">INDEX(Dados!$1:$350,MATCH($B307,Dados!$N:$N,0),MATCH(Z$1,Dados!$1:$1,0))</f>
        <v>0</v>
      </c>
      <c r="AA307" s="43">
        <f t="array" ref="AA307">INDEX(Dados!$1:$350,MATCH($B307,Dados!$N:$N,0),MATCH(AA$1,Dados!$1:$1,0))</f>
        <v>2</v>
      </c>
      <c r="AB307" s="45">
        <v>0.0</v>
      </c>
      <c r="AC307" s="45">
        <v>2.0</v>
      </c>
      <c r="AD307" s="43">
        <f t="array" ref="AD307">INDEX(Dados!$1:$350,MATCH($B307,Dados!$N:$N,0),MATCH(AD$1,Dados!$1:$1,0))</f>
        <v>264</v>
      </c>
      <c r="AE307" s="43">
        <f t="array" ref="AE307">INDEX(Dados!$1:$350,MATCH($B307,Dados!$N:$N,0),MATCH(AE$1,Dados!$1:$1,0))</f>
        <v>2</v>
      </c>
      <c r="AF307" s="43">
        <f t="array" ref="AF307">INDEX(Dados!$1:$350,MATCH($B307,Dados!$N:$N,0),MATCH(AF$1,Dados!$1:$1,0))</f>
        <v>142</v>
      </c>
      <c r="AG307" s="43">
        <f t="array" ref="AG307">INDEX(Dados!$1:$350,MATCH($B307,Dados!$N:$N,0),MATCH(AG$1,Dados!$1:$1,0))</f>
        <v>2</v>
      </c>
      <c r="AH307" s="43">
        <f t="array" ref="AH307">INDEX(Dados!$1:$350,MATCH($B307,Dados!$N:$N,0),MATCH(AH$1,Dados!$1:$1,0))</f>
        <v>0</v>
      </c>
      <c r="AI307" s="43">
        <f t="array" ref="AI307">INDEX(Dados!$1:$350,MATCH($B307,Dados!$N:$N,0),MATCH(AI$1,Dados!$1:$1,0))</f>
        <v>2</v>
      </c>
      <c r="AJ307" s="43">
        <f t="array" ref="AJ307">INDEX(Dados!$1:$350,MATCH($B307,Dados!$N:$N,0),MATCH(AJ$1,Dados!$1:$1,0))</f>
        <v>0</v>
      </c>
      <c r="AK307" s="43">
        <f t="array" ref="AK307">INDEX(Dados!$1:$350,MATCH($B307,Dados!$N:$N,0),MATCH(AK$1,Dados!$1:$1,0))</f>
        <v>2</v>
      </c>
      <c r="AL307" s="3">
        <v>0.0</v>
      </c>
      <c r="AM307" s="3">
        <v>2.0</v>
      </c>
      <c r="AN307" s="43">
        <f t="array" ref="AN307">INDEX(Dados!$1:$350,MATCH($B307,Dados!$N:$N,0),MATCH(AN$1,Dados!$1:$1,0))</f>
        <v>100</v>
      </c>
      <c r="AO307" s="43">
        <f t="array" ref="AO307">INDEX(Dados!$1:$350,MATCH($B307,Dados!$N:$N,0),MATCH(AO$1,Dados!$1:$1,0))</f>
        <v>0</v>
      </c>
      <c r="AP307" s="43">
        <f t="array" ref="AP307">INDEX(Dados!$1:$350,MATCH($B307,Dados!$N:$N,0),MATCH(AP$1,Dados!$1:$1,0))</f>
        <v>112</v>
      </c>
      <c r="AQ307" s="43">
        <f t="array" ref="AQ307">INDEX(Dados!$1:$350,MATCH($B307,Dados!$N:$N,0),MATCH(AQ$1,Dados!$1:$1,0))</f>
        <v>2</v>
      </c>
      <c r="AR307" s="43">
        <f t="array" ref="AR307">INDEX(Dados!$1:$350,MATCH($B307,Dados!$N:$N,0),MATCH(AR$1,Dados!$1:$1,0))</f>
        <v>150</v>
      </c>
      <c r="AS307" s="3">
        <v>2.0</v>
      </c>
      <c r="AT307" s="43">
        <f t="array" ref="AT307">INDEX(Dados!$1:$350,MATCH($B307,Dados!$N:$N,0),MATCH(AT$1,Dados!$1:$1,0))</f>
        <v>1678</v>
      </c>
      <c r="AU307" s="43">
        <f t="array" ref="AU307">INDEX(Dados!$1:$350,MATCH($B307,Dados!$N:$N,0),MATCH(AU$1,Dados!$1:$1,0))</f>
        <v>2</v>
      </c>
      <c r="AV307" s="43">
        <f t="array" ref="AV307">INDEX(Dados!$1:$350,MATCH($B307,Dados!$N:$N,0),MATCH(AV$1,Dados!$1:$1,0))</f>
        <v>220</v>
      </c>
      <c r="AW307" s="43">
        <f t="array" ref="AW307">INDEX(Dados!$1:$350,MATCH($B307,Dados!$N:$N,0),MATCH(AW$1,Dados!$1:$1,0))</f>
        <v>2</v>
      </c>
      <c r="AX307" s="43">
        <f t="array" ref="AX307">INDEX(Dados!$1:$350,MATCH($B307,Dados!$N:$N,0),MATCH(AX$1,Dados!$1:$1,0))</f>
        <v>16000</v>
      </c>
      <c r="AY307" s="43">
        <f t="array" ref="AY307">INDEX(Dados!$1:$350,MATCH($B307,Dados!$N:$N,0),MATCH(AY$1,Dados!$1:$1,0))</f>
        <v>2</v>
      </c>
      <c r="AZ307" s="43">
        <f t="array" ref="AZ307">INDEX(Dados!$1:$350,MATCH($B307,Dados!$N:$N,0),MATCH(AZ$1,Dados!$1:$1,0))</f>
        <v>150</v>
      </c>
      <c r="BA307" s="43">
        <f t="array" ref="BA307">INDEX(Dados!$1:$350,MATCH($B307,Dados!$N:$N,0),MATCH(BA$1,Dados!$1:$1,0))</f>
        <v>2</v>
      </c>
      <c r="BB307" s="43">
        <f t="array" ref="BB307">INDEX(Dados!$1:$350,MATCH($B307,Dados!$N:$N,0),MATCH(BB$1,Dados!$1:$1,0))</f>
        <v>1</v>
      </c>
      <c r="BC307" s="43">
        <f t="array" ref="BC307">INDEX(Dados!$1:$350,MATCH($B307,Dados!$N:$N,0),MATCH(BC$1,Dados!$1:$1,0))</f>
        <v>7</v>
      </c>
      <c r="BD307" s="43">
        <f t="array" ref="BD307">INDEX(Dados!$1:$350,MATCH($B307,Dados!$N:$N,0),MATCH(BD$1,Dados!$1:$1,0))</f>
        <v>3</v>
      </c>
      <c r="BE307" s="43">
        <f t="array" ref="BE307">INDEX(Dados!$1:$350,MATCH($B307,Dados!$N:$N,0),MATCH(BE$1,Dados!$1:$1,0))</f>
        <v>0</v>
      </c>
      <c r="BF307" s="43">
        <f t="array" ref="BF307">INDEX(Dados!$1:$350,MATCH($B307,Dados!$N:$N,0),MATCH(BF$1,Dados!$1:$1,0))</f>
        <v>1</v>
      </c>
      <c r="BG307" s="43">
        <f t="array" ref="BG307">INDEX(Dados!$1:$350,MATCH($B307,Dados!$N:$N,0),MATCH(BG$1,Dados!$1:$1,0))</f>
        <v>0</v>
      </c>
      <c r="BH307" s="43">
        <f t="array" ref="BH307">INDEX(Dados!$1:$350,MATCH($B307,Dados!$N:$N,0),MATCH(BH$1,Dados!$1:$1,0))</f>
        <v>2</v>
      </c>
      <c r="BI307" s="43">
        <f t="array" ref="BI307">INDEX(Dados!$1:$350,MATCH($B307,Dados!$N:$N,0),MATCH(BI$1,Dados!$1:$1,0))</f>
        <v>2</v>
      </c>
    </row>
    <row r="308">
      <c r="A308" s="3">
        <v>5.032880388E10</v>
      </c>
      <c r="B308" s="3" t="s">
        <v>1249</v>
      </c>
      <c r="C308" s="3" t="s">
        <v>1248</v>
      </c>
      <c r="D308" s="43">
        <f t="array" ref="D308">INDEX(Dados!$1:$350,MATCH($B308,Dados!$N:$N,0),MATCH(D$1,Dados!$1:$1,0))</f>
        <v>19</v>
      </c>
      <c r="E308" s="44" t="s">
        <v>2562</v>
      </c>
      <c r="F308" s="43" t="s">
        <v>92</v>
      </c>
      <c r="G308" s="43">
        <f t="array" ref="G308">INDEX(Dados!$1:$350,MATCH($B308,Dados!$N:$N,0),MATCH(G$1,Dados!$1:$1,0))</f>
        <v>2021</v>
      </c>
      <c r="H308" s="43">
        <f t="array" ref="H308">INDEX(Dados!$1:$350,MATCH($B308,Dados!$N:$N,0),MATCH(H$1,Dados!$1:$1,0))</f>
        <v>3</v>
      </c>
      <c r="I308" s="43">
        <f t="array" ref="I308">INDEX(Dados!$1:$350,MATCH($B308,Dados!$N:$N,0),MATCH(I$1,Dados!$1:$1,0))</f>
        <v>6</v>
      </c>
      <c r="J308" s="43">
        <f t="array" ref="J308">INDEX(Dados!$1:$350,MATCH($B308,Dados!$N:$N,0),MATCH(J$1,Dados!$1:$1,0))</f>
        <v>0</v>
      </c>
      <c r="K308" s="43">
        <f t="array" ref="K308">INDEX(Dados!$1:$350,MATCH($B308,Dados!$N:$N,0),MATCH(K$1,Dados!$1:$1,0))</f>
        <v>2</v>
      </c>
      <c r="L308" s="43">
        <f t="array" ref="L308">INDEX(Dados!$1:$350,MATCH($B308,Dados!$N:$N,0),MATCH(L$1,Dados!$1:$1,0))</f>
        <v>0</v>
      </c>
      <c r="M308" s="43">
        <f t="array" ref="M308">INDEX(Dados!$1:$350,MATCH($B308,Dados!$N:$N,0),MATCH(M$1,Dados!$1:$1,0))</f>
        <v>2</v>
      </c>
      <c r="N308" s="43">
        <f t="array" ref="N308">INDEX(Dados!$1:$350,MATCH($B308,Dados!$N:$N,0),MATCH(N$1,Dados!$1:$1,0))</f>
        <v>4124</v>
      </c>
      <c r="O308" s="43">
        <f t="array" ref="O308">INDEX(Dados!$1:$350,MATCH($B308,Dados!$N:$N,0),MATCH(O$1,Dados!$1:$1,0))</f>
        <v>2</v>
      </c>
      <c r="P308" s="43">
        <f t="array" ref="P308">INDEX(Dados!$1:$350,MATCH($B308,Dados!$N:$N,0),MATCH(P$1,Dados!$1:$1,0))</f>
        <v>0</v>
      </c>
      <c r="Q308" s="43">
        <f t="array" ref="Q308">INDEX(Dados!$1:$350,MATCH($B308,Dados!$N:$N,0),MATCH(Q$1,Dados!$1:$1,0))</f>
        <v>2</v>
      </c>
      <c r="R308" s="43">
        <f t="array" ref="R308">INDEX(Dados!$1:$350,MATCH($B308,Dados!$N:$N,0),MATCH(R$1,Dados!$1:$1,0))</f>
        <v>0</v>
      </c>
      <c r="S308" s="43">
        <f t="array" ref="S308">INDEX(Dados!$1:$350,MATCH($B308,Dados!$N:$N,0),MATCH(S$1,Dados!$1:$1,0))</f>
        <v>2</v>
      </c>
      <c r="T308" s="43">
        <f t="array" ref="T308">INDEX(Dados!$1:$350,MATCH($B308,Dados!$N:$N,0),MATCH(T$1,Dados!$1:$1,0))</f>
        <v>626</v>
      </c>
      <c r="U308" s="43">
        <f t="array" ref="U308">INDEX(Dados!$1:$350,MATCH($B308,Dados!$N:$N,0),MATCH(U$1,Dados!$1:$1,0))</f>
        <v>2</v>
      </c>
      <c r="V308" s="43">
        <f t="array" ref="V308">INDEX(Dados!$1:$350,MATCH($B308,Dados!$N:$N,0),MATCH(V$1,Dados!$1:$1,0))</f>
        <v>0</v>
      </c>
      <c r="W308" s="43">
        <f t="array" ref="W308">INDEX(Dados!$1:$350,MATCH($B308,Dados!$N:$N,0),MATCH(W$1,Dados!$1:$1,0))</f>
        <v>2</v>
      </c>
      <c r="X308" s="43">
        <f t="array" ref="X308">INDEX(Dados!$1:$350,MATCH($B308,Dados!$N:$N,0),MATCH(X$1,Dados!$1:$1,0))</f>
        <v>2</v>
      </c>
      <c r="Y308" s="43">
        <f t="array" ref="Y308">INDEX(Dados!$1:$350,MATCH($B308,Dados!$N:$N,0),MATCH(Y$1,Dados!$1:$1,0))</f>
        <v>2</v>
      </c>
      <c r="Z308" s="43">
        <f t="array" ref="Z308">INDEX(Dados!$1:$350,MATCH($B308,Dados!$N:$N,0),MATCH(Z$1,Dados!$1:$1,0))</f>
        <v>551</v>
      </c>
      <c r="AA308" s="43">
        <f t="array" ref="AA308">INDEX(Dados!$1:$350,MATCH($B308,Dados!$N:$N,0),MATCH(AA$1,Dados!$1:$1,0))</f>
        <v>2</v>
      </c>
      <c r="AB308" s="45">
        <v>0.0</v>
      </c>
      <c r="AC308" s="45">
        <v>2.0</v>
      </c>
      <c r="AD308" s="43">
        <f t="array" ref="AD308">INDEX(Dados!$1:$350,MATCH($B308,Dados!$N:$N,0),MATCH(AD$1,Dados!$1:$1,0))</f>
        <v>551</v>
      </c>
      <c r="AE308" s="43">
        <f t="array" ref="AE308">INDEX(Dados!$1:$350,MATCH($B308,Dados!$N:$N,0),MATCH(AE$1,Dados!$1:$1,0))</f>
        <v>2</v>
      </c>
      <c r="AF308" s="43">
        <f t="array" ref="AF308">INDEX(Dados!$1:$350,MATCH($B308,Dados!$N:$N,0),MATCH(AF$1,Dados!$1:$1,0))</f>
        <v>171</v>
      </c>
      <c r="AG308" s="43">
        <f t="array" ref="AG308">INDEX(Dados!$1:$350,MATCH($B308,Dados!$N:$N,0),MATCH(AG$1,Dados!$1:$1,0))</f>
        <v>2</v>
      </c>
      <c r="AH308" s="43">
        <f t="array" ref="AH308">INDEX(Dados!$1:$350,MATCH($B308,Dados!$N:$N,0),MATCH(AH$1,Dados!$1:$1,0))</f>
        <v>0</v>
      </c>
      <c r="AI308" s="43">
        <f t="array" ref="AI308">INDEX(Dados!$1:$350,MATCH($B308,Dados!$N:$N,0),MATCH(AI$1,Dados!$1:$1,0))</f>
        <v>2</v>
      </c>
      <c r="AJ308" s="43">
        <f t="array" ref="AJ308">INDEX(Dados!$1:$350,MATCH($B308,Dados!$N:$N,0),MATCH(AJ$1,Dados!$1:$1,0))</f>
        <v>295</v>
      </c>
      <c r="AK308" s="43">
        <f t="array" ref="AK308">INDEX(Dados!$1:$350,MATCH($B308,Dados!$N:$N,0),MATCH(AK$1,Dados!$1:$1,0))</f>
        <v>2</v>
      </c>
      <c r="AL308" s="3">
        <v>0.0</v>
      </c>
      <c r="AM308" s="3">
        <v>2.0</v>
      </c>
      <c r="AN308" s="43">
        <f t="array" ref="AN308">INDEX(Dados!$1:$350,MATCH($B308,Dados!$N:$N,0),MATCH(AN$1,Dados!$1:$1,0))</f>
        <v>152</v>
      </c>
      <c r="AO308" s="43">
        <f t="array" ref="AO308">INDEX(Dados!$1:$350,MATCH($B308,Dados!$N:$N,0),MATCH(AO$1,Dados!$1:$1,0))</f>
        <v>2</v>
      </c>
      <c r="AP308" s="43">
        <f t="array" ref="AP308">INDEX(Dados!$1:$350,MATCH($B308,Dados!$N:$N,0),MATCH(AP$1,Dados!$1:$1,0))</f>
        <v>80</v>
      </c>
      <c r="AQ308" s="43">
        <f t="array" ref="AQ308">INDEX(Dados!$1:$350,MATCH($B308,Dados!$N:$N,0),MATCH(AQ$1,Dados!$1:$1,0))</f>
        <v>2</v>
      </c>
      <c r="AR308" s="43">
        <f t="array" ref="AR308">INDEX(Dados!$1:$350,MATCH($B308,Dados!$N:$N,0),MATCH(AR$1,Dados!$1:$1,0))</f>
        <v>200</v>
      </c>
      <c r="AS308" s="3">
        <v>2.0</v>
      </c>
      <c r="AT308" s="43">
        <f t="array" ref="AT308">INDEX(Dados!$1:$350,MATCH($B308,Dados!$N:$N,0),MATCH(AT$1,Dados!$1:$1,0))</f>
        <v>0</v>
      </c>
      <c r="AU308" s="43">
        <f t="array" ref="AU308">INDEX(Dados!$1:$350,MATCH($B308,Dados!$N:$N,0),MATCH(AU$1,Dados!$1:$1,0))</f>
        <v>2</v>
      </c>
      <c r="AV308" s="43">
        <f t="array" ref="AV308">INDEX(Dados!$1:$350,MATCH($B308,Dados!$N:$N,0),MATCH(AV$1,Dados!$1:$1,0))</f>
        <v>344</v>
      </c>
      <c r="AW308" s="43">
        <f t="array" ref="AW308">INDEX(Dados!$1:$350,MATCH($B308,Dados!$N:$N,0),MATCH(AW$1,Dados!$1:$1,0))</f>
        <v>2</v>
      </c>
      <c r="AX308" s="43">
        <f t="array" ref="AX308">INDEX(Dados!$1:$350,MATCH($B308,Dados!$N:$N,0),MATCH(AX$1,Dados!$1:$1,0))</f>
        <v>1558</v>
      </c>
      <c r="AY308" s="43">
        <f t="array" ref="AY308">INDEX(Dados!$1:$350,MATCH($B308,Dados!$N:$N,0),MATCH(AY$1,Dados!$1:$1,0))</f>
        <v>2</v>
      </c>
      <c r="AZ308" s="43">
        <f t="array" ref="AZ308">INDEX(Dados!$1:$350,MATCH($B308,Dados!$N:$N,0),MATCH(AZ$1,Dados!$1:$1,0))</f>
        <v>150</v>
      </c>
      <c r="BA308" s="43">
        <f t="array" ref="BA308">INDEX(Dados!$1:$350,MATCH($B308,Dados!$N:$N,0),MATCH(BA$1,Dados!$1:$1,0))</f>
        <v>2</v>
      </c>
      <c r="BB308" s="43">
        <f t="array" ref="BB308">INDEX(Dados!$1:$350,MATCH($B308,Dados!$N:$N,0),MATCH(BB$1,Dados!$1:$1,0))</f>
        <v>7</v>
      </c>
      <c r="BC308" s="43">
        <f t="array" ref="BC308">INDEX(Dados!$1:$350,MATCH($B308,Dados!$N:$N,0),MATCH(BC$1,Dados!$1:$1,0))</f>
        <v>7</v>
      </c>
      <c r="BD308" s="43">
        <f t="array" ref="BD308">INDEX(Dados!$1:$350,MATCH($B308,Dados!$N:$N,0),MATCH(BD$1,Dados!$1:$1,0))</f>
        <v>1</v>
      </c>
      <c r="BE308" s="43">
        <f t="array" ref="BE308">INDEX(Dados!$1:$350,MATCH($B308,Dados!$N:$N,0),MATCH(BE$1,Dados!$1:$1,0))</f>
        <v>0</v>
      </c>
      <c r="BF308" s="43">
        <f t="array" ref="BF308">INDEX(Dados!$1:$350,MATCH($B308,Dados!$N:$N,0),MATCH(BF$1,Dados!$1:$1,0))</f>
        <v>0</v>
      </c>
      <c r="BG308" s="43">
        <f t="array" ref="BG308">INDEX(Dados!$1:$350,MATCH($B308,Dados!$N:$N,0),MATCH(BG$1,Dados!$1:$1,0))</f>
        <v>0</v>
      </c>
      <c r="BH308" s="43">
        <f t="array" ref="BH308">INDEX(Dados!$1:$350,MATCH($B308,Dados!$N:$N,0),MATCH(BH$1,Dados!$1:$1,0))</f>
        <v>2</v>
      </c>
      <c r="BI308" s="43">
        <f t="array" ref="BI308">INDEX(Dados!$1:$350,MATCH($B308,Dados!$N:$N,0),MATCH(BI$1,Dados!$1:$1,0))</f>
        <v>2</v>
      </c>
    </row>
    <row r="309">
      <c r="A309" s="3">
        <v>3.6541235899E10</v>
      </c>
      <c r="B309" s="3" t="s">
        <v>2022</v>
      </c>
      <c r="C309" s="3" t="s">
        <v>2021</v>
      </c>
      <c r="D309" s="43">
        <f t="array" ref="D309">INDEX(Dados!$1:$350,MATCH($B309,Dados!$N:$N,0),MATCH(D$1,Dados!$1:$1,0))</f>
        <v>19</v>
      </c>
      <c r="E309" s="44" t="s">
        <v>2562</v>
      </c>
      <c r="F309" s="43" t="s">
        <v>92</v>
      </c>
      <c r="G309" s="43">
        <f t="array" ref="G309">INDEX(Dados!$1:$350,MATCH($B309,Dados!$N:$N,0),MATCH(G$1,Dados!$1:$1,0))</f>
        <v>2017</v>
      </c>
      <c r="H309" s="43">
        <f t="array" ref="H309">INDEX(Dados!$1:$350,MATCH($B309,Dados!$N:$N,0),MATCH(H$1,Dados!$1:$1,0))</f>
        <v>3</v>
      </c>
      <c r="I309" s="43">
        <f t="array" ref="I309">INDEX(Dados!$1:$350,MATCH($B309,Dados!$N:$N,0),MATCH(I$1,Dados!$1:$1,0))</f>
        <v>6</v>
      </c>
      <c r="J309" s="43">
        <f t="array" ref="J309">INDEX(Dados!$1:$350,MATCH($B309,Dados!$N:$N,0),MATCH(J$1,Dados!$1:$1,0))</f>
        <v>707</v>
      </c>
      <c r="K309" s="43">
        <f t="array" ref="K309">INDEX(Dados!$1:$350,MATCH($B309,Dados!$N:$N,0),MATCH(K$1,Dados!$1:$1,0))</f>
        <v>2</v>
      </c>
      <c r="L309" s="43">
        <f t="array" ref="L309">INDEX(Dados!$1:$350,MATCH($B309,Dados!$N:$N,0),MATCH(L$1,Dados!$1:$1,0))</f>
        <v>2500</v>
      </c>
      <c r="M309" s="43">
        <f t="array" ref="M309">INDEX(Dados!$1:$350,MATCH($B309,Dados!$N:$N,0),MATCH(M$1,Dados!$1:$1,0))</f>
        <v>2</v>
      </c>
      <c r="N309" s="43">
        <f t="array" ref="N309">INDEX(Dados!$1:$350,MATCH($B309,Dados!$N:$N,0),MATCH(N$1,Dados!$1:$1,0))</f>
        <v>2550</v>
      </c>
      <c r="O309" s="43">
        <f t="array" ref="O309">INDEX(Dados!$1:$350,MATCH($B309,Dados!$N:$N,0),MATCH(O$1,Dados!$1:$1,0))</f>
        <v>2</v>
      </c>
      <c r="P309" s="43">
        <f t="array" ref="P309">INDEX(Dados!$1:$350,MATCH($B309,Dados!$N:$N,0),MATCH(P$1,Dados!$1:$1,0))</f>
        <v>0</v>
      </c>
      <c r="Q309" s="43">
        <f t="array" ref="Q309">INDEX(Dados!$1:$350,MATCH($B309,Dados!$N:$N,0),MATCH(Q$1,Dados!$1:$1,0))</f>
        <v>2</v>
      </c>
      <c r="R309" s="43">
        <f t="array" ref="R309">INDEX(Dados!$1:$350,MATCH($B309,Dados!$N:$N,0),MATCH(R$1,Dados!$1:$1,0))</f>
        <v>0</v>
      </c>
      <c r="S309" s="43">
        <f t="array" ref="S309">INDEX(Dados!$1:$350,MATCH($B309,Dados!$N:$N,0),MATCH(S$1,Dados!$1:$1,0))</f>
        <v>2</v>
      </c>
      <c r="T309" s="43">
        <f t="array" ref="T309">INDEX(Dados!$1:$350,MATCH($B309,Dados!$N:$N,0),MATCH(T$1,Dados!$1:$1,0))</f>
        <v>0</v>
      </c>
      <c r="U309" s="43">
        <f t="array" ref="U309">INDEX(Dados!$1:$350,MATCH($B309,Dados!$N:$N,0),MATCH(U$1,Dados!$1:$1,0))</f>
        <v>2</v>
      </c>
      <c r="V309" s="43">
        <f t="array" ref="V309">INDEX(Dados!$1:$350,MATCH($B309,Dados!$N:$N,0),MATCH(V$1,Dados!$1:$1,0))</f>
        <v>0</v>
      </c>
      <c r="W309" s="43">
        <f t="array" ref="W309">INDEX(Dados!$1:$350,MATCH($B309,Dados!$N:$N,0),MATCH(W$1,Dados!$1:$1,0))</f>
        <v>2</v>
      </c>
      <c r="X309" s="43">
        <f t="array" ref="X309">INDEX(Dados!$1:$350,MATCH($B309,Dados!$N:$N,0),MATCH(X$1,Dados!$1:$1,0))</f>
        <v>1</v>
      </c>
      <c r="Y309" s="43">
        <f t="array" ref="Y309">INDEX(Dados!$1:$350,MATCH($B309,Dados!$N:$N,0),MATCH(Y$1,Dados!$1:$1,0))</f>
        <v>2</v>
      </c>
      <c r="Z309" s="43">
        <f t="array" ref="Z309">INDEX(Dados!$1:$350,MATCH($B309,Dados!$N:$N,0),MATCH(Z$1,Dados!$1:$1,0))</f>
        <v>275</v>
      </c>
      <c r="AA309" s="43">
        <f t="array" ref="AA309">INDEX(Dados!$1:$350,MATCH($B309,Dados!$N:$N,0),MATCH(AA$1,Dados!$1:$1,0))</f>
        <v>2</v>
      </c>
      <c r="AB309" s="45">
        <v>0.0</v>
      </c>
      <c r="AC309" s="45">
        <v>2.0</v>
      </c>
      <c r="AD309" s="43">
        <f t="array" ref="AD309">INDEX(Dados!$1:$350,MATCH($B309,Dados!$N:$N,0),MATCH(AD$1,Dados!$1:$1,0))</f>
        <v>275</v>
      </c>
      <c r="AE309" s="43">
        <f t="array" ref="AE309">INDEX(Dados!$1:$350,MATCH($B309,Dados!$N:$N,0),MATCH(AE$1,Dados!$1:$1,0))</f>
        <v>2</v>
      </c>
      <c r="AF309" s="43">
        <f t="array" ref="AF309">INDEX(Dados!$1:$350,MATCH($B309,Dados!$N:$N,0),MATCH(AF$1,Dados!$1:$1,0))</f>
        <v>151</v>
      </c>
      <c r="AG309" s="43">
        <f t="array" ref="AG309">INDEX(Dados!$1:$350,MATCH($B309,Dados!$N:$N,0),MATCH(AG$1,Dados!$1:$1,0))</f>
        <v>2</v>
      </c>
      <c r="AH309" s="43">
        <f t="array" ref="AH309">INDEX(Dados!$1:$350,MATCH($B309,Dados!$N:$N,0),MATCH(AH$1,Dados!$1:$1,0))</f>
        <v>450</v>
      </c>
      <c r="AI309" s="43">
        <f t="array" ref="AI309">INDEX(Dados!$1:$350,MATCH($B309,Dados!$N:$N,0),MATCH(AI$1,Dados!$1:$1,0))</f>
        <v>0</v>
      </c>
      <c r="AJ309" s="43">
        <f t="array" ref="AJ309">INDEX(Dados!$1:$350,MATCH($B309,Dados!$N:$N,0),MATCH(AJ$1,Dados!$1:$1,0))</f>
        <v>51</v>
      </c>
      <c r="AK309" s="43">
        <f t="array" ref="AK309">INDEX(Dados!$1:$350,MATCH($B309,Dados!$N:$N,0),MATCH(AK$1,Dados!$1:$1,0))</f>
        <v>2</v>
      </c>
      <c r="AL309" s="3">
        <v>0.0</v>
      </c>
      <c r="AM309" s="3">
        <v>2.0</v>
      </c>
      <c r="AN309" s="43">
        <f t="array" ref="AN309">INDEX(Dados!$1:$350,MATCH($B309,Dados!$N:$N,0),MATCH(AN$1,Dados!$1:$1,0))</f>
        <v>0</v>
      </c>
      <c r="AO309" s="43">
        <f t="array" ref="AO309">INDEX(Dados!$1:$350,MATCH($B309,Dados!$N:$N,0),MATCH(AO$1,Dados!$1:$1,0))</f>
        <v>2</v>
      </c>
      <c r="AP309" s="43">
        <f t="array" ref="AP309">INDEX(Dados!$1:$350,MATCH($B309,Dados!$N:$N,0),MATCH(AP$1,Dados!$1:$1,0))</f>
        <v>60</v>
      </c>
      <c r="AQ309" s="43">
        <f t="array" ref="AQ309">INDEX(Dados!$1:$350,MATCH($B309,Dados!$N:$N,0),MATCH(AQ$1,Dados!$1:$1,0))</f>
        <v>0</v>
      </c>
      <c r="AR309" s="43">
        <f t="array" ref="AR309">INDEX(Dados!$1:$350,MATCH($B309,Dados!$N:$N,0),MATCH(AR$1,Dados!$1:$1,0))</f>
        <v>1000</v>
      </c>
      <c r="AS309" s="3">
        <v>2.0</v>
      </c>
      <c r="AT309" s="43">
        <f t="array" ref="AT309">INDEX(Dados!$1:$350,MATCH($B309,Dados!$N:$N,0),MATCH(AT$1,Dados!$1:$1,0))</f>
        <v>0</v>
      </c>
      <c r="AU309" s="43">
        <f t="array" ref="AU309">INDEX(Dados!$1:$350,MATCH($B309,Dados!$N:$N,0),MATCH(AU$1,Dados!$1:$1,0))</f>
        <v>2</v>
      </c>
      <c r="AV309" s="43">
        <f t="array" ref="AV309">INDEX(Dados!$1:$350,MATCH($B309,Dados!$N:$N,0),MATCH(AV$1,Dados!$1:$1,0))</f>
        <v>60</v>
      </c>
      <c r="AW309" s="43">
        <f t="array" ref="AW309">INDEX(Dados!$1:$350,MATCH($B309,Dados!$N:$N,0),MATCH(AW$1,Dados!$1:$1,0))</f>
        <v>0</v>
      </c>
      <c r="AX309" s="43">
        <f t="array" ref="AX309">INDEX(Dados!$1:$350,MATCH($B309,Dados!$N:$N,0),MATCH(AX$1,Dados!$1:$1,0))</f>
        <v>650</v>
      </c>
      <c r="AY309" s="43">
        <f t="array" ref="AY309">INDEX(Dados!$1:$350,MATCH($B309,Dados!$N:$N,0),MATCH(AY$1,Dados!$1:$1,0))</f>
        <v>2</v>
      </c>
      <c r="AZ309" s="43">
        <f t="array" ref="AZ309">INDEX(Dados!$1:$350,MATCH($B309,Dados!$N:$N,0),MATCH(AZ$1,Dados!$1:$1,0))</f>
        <v>500</v>
      </c>
      <c r="BA309" s="43">
        <f t="array" ref="BA309">INDEX(Dados!$1:$350,MATCH($B309,Dados!$N:$N,0),MATCH(BA$1,Dados!$1:$1,0))</f>
        <v>2</v>
      </c>
      <c r="BB309" s="43">
        <f t="array" ref="BB309">INDEX(Dados!$1:$350,MATCH($B309,Dados!$N:$N,0),MATCH(BB$1,Dados!$1:$1,0))</f>
        <v>5</v>
      </c>
      <c r="BC309" s="43">
        <f t="array" ref="BC309">INDEX(Dados!$1:$350,MATCH($B309,Dados!$N:$N,0),MATCH(BC$1,Dados!$1:$1,0))</f>
        <v>5</v>
      </c>
      <c r="BD309" s="43">
        <f t="array" ref="BD309">INDEX(Dados!$1:$350,MATCH($B309,Dados!$N:$N,0),MATCH(BD$1,Dados!$1:$1,0))</f>
        <v>1</v>
      </c>
      <c r="BE309" s="43">
        <f t="array" ref="BE309">INDEX(Dados!$1:$350,MATCH($B309,Dados!$N:$N,0),MATCH(BE$1,Dados!$1:$1,0))</f>
        <v>0</v>
      </c>
      <c r="BF309" s="43">
        <f t="array" ref="BF309">INDEX(Dados!$1:$350,MATCH($B309,Dados!$N:$N,0),MATCH(BF$1,Dados!$1:$1,0))</f>
        <v>1</v>
      </c>
      <c r="BG309" s="43">
        <f t="array" ref="BG309">INDEX(Dados!$1:$350,MATCH($B309,Dados!$N:$N,0),MATCH(BG$1,Dados!$1:$1,0))</f>
        <v>0</v>
      </c>
      <c r="BH309" s="43">
        <f t="array" ref="BH309">INDEX(Dados!$1:$350,MATCH($B309,Dados!$N:$N,0),MATCH(BH$1,Dados!$1:$1,0))</f>
        <v>2</v>
      </c>
      <c r="BI309" s="43">
        <f t="array" ref="BI309">INDEX(Dados!$1:$350,MATCH($B309,Dados!$N:$N,0),MATCH(BI$1,Dados!$1:$1,0))</f>
        <v>1</v>
      </c>
    </row>
    <row r="310">
      <c r="A310" s="3">
        <v>4.9706360875E10</v>
      </c>
      <c r="B310" s="3" t="s">
        <v>1014</v>
      </c>
      <c r="C310" s="3" t="s">
        <v>1013</v>
      </c>
      <c r="D310" s="43">
        <f t="array" ref="D310">INDEX(Dados!$1:$350,MATCH($B310,Dados!$N:$N,0),MATCH(D$1,Dados!$1:$1,0))</f>
        <v>17</v>
      </c>
      <c r="E310" s="44" t="s">
        <v>2562</v>
      </c>
      <c r="F310" s="43" t="s">
        <v>92</v>
      </c>
      <c r="G310" s="43">
        <f t="array" ref="G310">INDEX(Dados!$1:$350,MATCH($B310,Dados!$N:$N,0),MATCH(G$1,Dados!$1:$1,0))</f>
        <v>2023</v>
      </c>
      <c r="H310" s="43">
        <f t="array" ref="H310">INDEX(Dados!$1:$350,MATCH($B310,Dados!$N:$N,0),MATCH(H$1,Dados!$1:$1,0))</f>
        <v>5</v>
      </c>
      <c r="I310" s="43">
        <f t="array" ref="I310">INDEX(Dados!$1:$350,MATCH($B310,Dados!$N:$N,0),MATCH(I$1,Dados!$1:$1,0))</f>
        <v>10</v>
      </c>
      <c r="J310" s="43">
        <f t="array" ref="J310">INDEX(Dados!$1:$350,MATCH($B310,Dados!$N:$N,0),MATCH(J$1,Dados!$1:$1,0))</f>
        <v>0</v>
      </c>
      <c r="K310" s="43">
        <f t="array" ref="K310">INDEX(Dados!$1:$350,MATCH($B310,Dados!$N:$N,0),MATCH(K$1,Dados!$1:$1,0))</f>
        <v>2</v>
      </c>
      <c r="L310" s="43">
        <f t="array" ref="L310">INDEX(Dados!$1:$350,MATCH($B310,Dados!$N:$N,0),MATCH(L$1,Dados!$1:$1,0))</f>
        <v>0</v>
      </c>
      <c r="M310" s="43">
        <f t="array" ref="M310">INDEX(Dados!$1:$350,MATCH($B310,Dados!$N:$N,0),MATCH(M$1,Dados!$1:$1,0))</f>
        <v>2</v>
      </c>
      <c r="N310" s="43">
        <f t="array" ref="N310">INDEX(Dados!$1:$350,MATCH($B310,Dados!$N:$N,0),MATCH(N$1,Dados!$1:$1,0))</f>
        <v>1553</v>
      </c>
      <c r="O310" s="43">
        <f t="array" ref="O310">INDEX(Dados!$1:$350,MATCH($B310,Dados!$N:$N,0),MATCH(O$1,Dados!$1:$1,0))</f>
        <v>2</v>
      </c>
      <c r="P310" s="43">
        <f t="array" ref="P310">INDEX(Dados!$1:$350,MATCH($B310,Dados!$N:$N,0),MATCH(P$1,Dados!$1:$1,0))</f>
        <v>0</v>
      </c>
      <c r="Q310" s="43">
        <f t="array" ref="Q310">INDEX(Dados!$1:$350,MATCH($B310,Dados!$N:$N,0),MATCH(Q$1,Dados!$1:$1,0))</f>
        <v>2</v>
      </c>
      <c r="R310" s="43">
        <f t="array" ref="R310">INDEX(Dados!$1:$350,MATCH($B310,Dados!$N:$N,0),MATCH(R$1,Dados!$1:$1,0))</f>
        <v>0</v>
      </c>
      <c r="S310" s="43">
        <f t="array" ref="S310">INDEX(Dados!$1:$350,MATCH($B310,Dados!$N:$N,0),MATCH(S$1,Dados!$1:$1,0))</f>
        <v>2</v>
      </c>
      <c r="T310" s="43">
        <f t="array" ref="T310">INDEX(Dados!$1:$350,MATCH($B310,Dados!$N:$N,0),MATCH(T$1,Dados!$1:$1,0))</f>
        <v>0</v>
      </c>
      <c r="U310" s="43">
        <f t="array" ref="U310">INDEX(Dados!$1:$350,MATCH($B310,Dados!$N:$N,0),MATCH(U$1,Dados!$1:$1,0))</f>
        <v>2</v>
      </c>
      <c r="V310" s="43">
        <f t="array" ref="V310">INDEX(Dados!$1:$350,MATCH($B310,Dados!$N:$N,0),MATCH(V$1,Dados!$1:$1,0))</f>
        <v>0</v>
      </c>
      <c r="W310" s="43">
        <f t="array" ref="W310">INDEX(Dados!$1:$350,MATCH($B310,Dados!$N:$N,0),MATCH(W$1,Dados!$1:$1,0))</f>
        <v>2</v>
      </c>
      <c r="X310" s="43">
        <f t="array" ref="X310">INDEX(Dados!$1:$350,MATCH($B310,Dados!$N:$N,0),MATCH(X$1,Dados!$1:$1,0))</f>
        <v>1</v>
      </c>
      <c r="Y310" s="43">
        <f t="array" ref="Y310">INDEX(Dados!$1:$350,MATCH($B310,Dados!$N:$N,0),MATCH(Y$1,Dados!$1:$1,0))</f>
        <v>2</v>
      </c>
      <c r="Z310" s="43">
        <f t="array" ref="Z310">INDEX(Dados!$1:$350,MATCH($B310,Dados!$N:$N,0),MATCH(Z$1,Dados!$1:$1,0))</f>
        <v>600</v>
      </c>
      <c r="AA310" s="43">
        <f t="array" ref="AA310">INDEX(Dados!$1:$350,MATCH($B310,Dados!$N:$N,0),MATCH(AA$1,Dados!$1:$1,0))</f>
        <v>2</v>
      </c>
      <c r="AB310" s="45">
        <v>0.0</v>
      </c>
      <c r="AC310" s="45">
        <v>2.0</v>
      </c>
      <c r="AD310" s="43">
        <f t="array" ref="AD310">INDEX(Dados!$1:$350,MATCH($B310,Dados!$N:$N,0),MATCH(AD$1,Dados!$1:$1,0))</f>
        <v>45</v>
      </c>
      <c r="AE310" s="43">
        <f t="array" ref="AE310">INDEX(Dados!$1:$350,MATCH($B310,Dados!$N:$N,0),MATCH(AE$1,Dados!$1:$1,0))</f>
        <v>2</v>
      </c>
      <c r="AF310" s="43">
        <f t="array" ref="AF310">INDEX(Dados!$1:$350,MATCH($B310,Dados!$N:$N,0),MATCH(AF$1,Dados!$1:$1,0))</f>
        <v>112</v>
      </c>
      <c r="AG310" s="43">
        <f t="array" ref="AG310">INDEX(Dados!$1:$350,MATCH($B310,Dados!$N:$N,0),MATCH(AG$1,Dados!$1:$1,0))</f>
        <v>2</v>
      </c>
      <c r="AH310" s="43">
        <f t="array" ref="AH310">INDEX(Dados!$1:$350,MATCH($B310,Dados!$N:$N,0),MATCH(AH$1,Dados!$1:$1,0))</f>
        <v>0</v>
      </c>
      <c r="AI310" s="43">
        <f t="array" ref="AI310">INDEX(Dados!$1:$350,MATCH($B310,Dados!$N:$N,0),MATCH(AI$1,Dados!$1:$1,0))</f>
        <v>0</v>
      </c>
      <c r="AJ310" s="43">
        <f t="array" ref="AJ310">INDEX(Dados!$1:$350,MATCH($B310,Dados!$N:$N,0),MATCH(AJ$1,Dados!$1:$1,0))</f>
        <v>0</v>
      </c>
      <c r="AK310" s="43">
        <f t="array" ref="AK310">INDEX(Dados!$1:$350,MATCH($B310,Dados!$N:$N,0),MATCH(AK$1,Dados!$1:$1,0))</f>
        <v>2</v>
      </c>
      <c r="AL310" s="3">
        <v>0.0</v>
      </c>
      <c r="AM310" s="3">
        <v>2.0</v>
      </c>
      <c r="AN310" s="43">
        <f t="array" ref="AN310">INDEX(Dados!$1:$350,MATCH($B310,Dados!$N:$N,0),MATCH(AN$1,Dados!$1:$1,0))</f>
        <v>102</v>
      </c>
      <c r="AO310" s="43">
        <f t="array" ref="AO310">INDEX(Dados!$1:$350,MATCH($B310,Dados!$N:$N,0),MATCH(AO$1,Dados!$1:$1,0))</f>
        <v>2</v>
      </c>
      <c r="AP310" s="43">
        <f t="array" ref="AP310">INDEX(Dados!$1:$350,MATCH($B310,Dados!$N:$N,0),MATCH(AP$1,Dados!$1:$1,0))</f>
        <v>70</v>
      </c>
      <c r="AQ310" s="43">
        <f t="array" ref="AQ310">INDEX(Dados!$1:$350,MATCH($B310,Dados!$N:$N,0),MATCH(AQ$1,Dados!$1:$1,0))</f>
        <v>2</v>
      </c>
      <c r="AR310" s="43">
        <f t="array" ref="AR310">INDEX(Dados!$1:$350,MATCH($B310,Dados!$N:$N,0),MATCH(AR$1,Dados!$1:$1,0))</f>
        <v>150</v>
      </c>
      <c r="AS310" s="3">
        <v>2.0</v>
      </c>
      <c r="AT310" s="43">
        <f t="array" ref="AT310">INDEX(Dados!$1:$350,MATCH($B310,Dados!$N:$N,0),MATCH(AT$1,Dados!$1:$1,0))</f>
        <v>0</v>
      </c>
      <c r="AU310" s="43">
        <f t="array" ref="AU310">INDEX(Dados!$1:$350,MATCH($B310,Dados!$N:$N,0),MATCH(AU$1,Dados!$1:$1,0))</f>
        <v>2</v>
      </c>
      <c r="AV310" s="43">
        <f t="array" ref="AV310">INDEX(Dados!$1:$350,MATCH($B310,Dados!$N:$N,0),MATCH(AV$1,Dados!$1:$1,0))</f>
        <v>0</v>
      </c>
      <c r="AW310" s="43">
        <f t="array" ref="AW310">INDEX(Dados!$1:$350,MATCH($B310,Dados!$N:$N,0),MATCH(AW$1,Dados!$1:$1,0))</f>
        <v>2</v>
      </c>
      <c r="AX310" s="43">
        <f t="array" ref="AX310">INDEX(Dados!$1:$350,MATCH($B310,Dados!$N:$N,0),MATCH(AX$1,Dados!$1:$1,0))</f>
        <v>4600</v>
      </c>
      <c r="AY310" s="43">
        <f t="array" ref="AY310">INDEX(Dados!$1:$350,MATCH($B310,Dados!$N:$N,0),MATCH(AY$1,Dados!$1:$1,0))</f>
        <v>0</v>
      </c>
      <c r="AZ310" s="43">
        <f t="array" ref="AZ310">INDEX(Dados!$1:$350,MATCH($B310,Dados!$N:$N,0),MATCH(AZ$1,Dados!$1:$1,0))</f>
        <v>110</v>
      </c>
      <c r="BA310" s="43">
        <f t="array" ref="BA310">INDEX(Dados!$1:$350,MATCH($B310,Dados!$N:$N,0),MATCH(BA$1,Dados!$1:$1,0))</f>
        <v>2</v>
      </c>
      <c r="BB310" s="43">
        <f t="array" ref="BB310">INDEX(Dados!$1:$350,MATCH($B310,Dados!$N:$N,0),MATCH(BB$1,Dados!$1:$1,0))</f>
        <v>2</v>
      </c>
      <c r="BC310" s="43">
        <f t="array" ref="BC310">INDEX(Dados!$1:$350,MATCH($B310,Dados!$N:$N,0),MATCH(BC$1,Dados!$1:$1,0))</f>
        <v>2</v>
      </c>
      <c r="BD310" s="43">
        <f t="array" ref="BD310">INDEX(Dados!$1:$350,MATCH($B310,Dados!$N:$N,0),MATCH(BD$1,Dados!$1:$1,0))</f>
        <v>2</v>
      </c>
      <c r="BE310" s="43">
        <f t="array" ref="BE310">INDEX(Dados!$1:$350,MATCH($B310,Dados!$N:$N,0),MATCH(BE$1,Dados!$1:$1,0))</f>
        <v>0</v>
      </c>
      <c r="BF310" s="43">
        <f t="array" ref="BF310">INDEX(Dados!$1:$350,MATCH($B310,Dados!$N:$N,0),MATCH(BF$1,Dados!$1:$1,0))</f>
        <v>1</v>
      </c>
      <c r="BG310" s="43">
        <f t="array" ref="BG310">INDEX(Dados!$1:$350,MATCH($B310,Dados!$N:$N,0),MATCH(BG$1,Dados!$1:$1,0))</f>
        <v>0</v>
      </c>
      <c r="BH310" s="43">
        <f t="array" ref="BH310">INDEX(Dados!$1:$350,MATCH($B310,Dados!$N:$N,0),MATCH(BH$1,Dados!$1:$1,0))</f>
        <v>1</v>
      </c>
      <c r="BI310" s="43">
        <f t="array" ref="BI310">INDEX(Dados!$1:$350,MATCH($B310,Dados!$N:$N,0),MATCH(BI$1,Dados!$1:$1,0))</f>
        <v>1</v>
      </c>
    </row>
    <row r="311">
      <c r="A311" s="5" t="s">
        <v>1555</v>
      </c>
      <c r="B311" s="3" t="s">
        <v>1554</v>
      </c>
      <c r="C311" s="3" t="s">
        <v>1553</v>
      </c>
      <c r="D311" s="43">
        <f t="array" ref="D311">INDEX(Dados!$1:$350,MATCH($B311,Dados!$N:$N,0),MATCH(D$1,Dados!$1:$1,0))</f>
        <v>17</v>
      </c>
      <c r="E311" s="44" t="s">
        <v>2562</v>
      </c>
      <c r="F311" s="43" t="s">
        <v>92</v>
      </c>
      <c r="G311" s="43">
        <f t="array" ref="G311">INDEX(Dados!$1:$350,MATCH($B311,Dados!$N:$N,0),MATCH(G$1,Dados!$1:$1,0))</f>
        <v>2022</v>
      </c>
      <c r="H311" s="43">
        <f t="array" ref="H311">INDEX(Dados!$1:$350,MATCH($B311,Dados!$N:$N,0),MATCH(H$1,Dados!$1:$1,0))</f>
        <v>3</v>
      </c>
      <c r="I311" s="43">
        <f t="array" ref="I311">INDEX(Dados!$1:$350,MATCH($B311,Dados!$N:$N,0),MATCH(I$1,Dados!$1:$1,0))</f>
        <v>6</v>
      </c>
      <c r="J311" s="43">
        <f t="array" ref="J311">INDEX(Dados!$1:$350,MATCH($B311,Dados!$N:$N,0),MATCH(J$1,Dados!$1:$1,0))</f>
        <v>0</v>
      </c>
      <c r="K311" s="43">
        <f t="array" ref="K311">INDEX(Dados!$1:$350,MATCH($B311,Dados!$N:$N,0),MATCH(K$1,Dados!$1:$1,0))</f>
        <v>2</v>
      </c>
      <c r="L311" s="43">
        <f t="array" ref="L311">INDEX(Dados!$1:$350,MATCH($B311,Dados!$N:$N,0),MATCH(L$1,Dados!$1:$1,0))</f>
        <v>1235</v>
      </c>
      <c r="M311" s="43">
        <f t="array" ref="M311">INDEX(Dados!$1:$350,MATCH($B311,Dados!$N:$N,0),MATCH(M$1,Dados!$1:$1,0))</f>
        <v>2</v>
      </c>
      <c r="N311" s="43">
        <f t="array" ref="N311">INDEX(Dados!$1:$350,MATCH($B311,Dados!$N:$N,0),MATCH(N$1,Dados!$1:$1,0))</f>
        <v>3781</v>
      </c>
      <c r="O311" s="43">
        <f t="array" ref="O311">INDEX(Dados!$1:$350,MATCH($B311,Dados!$N:$N,0),MATCH(O$1,Dados!$1:$1,0))</f>
        <v>2</v>
      </c>
      <c r="P311" s="43">
        <f t="array" ref="P311">INDEX(Dados!$1:$350,MATCH($B311,Dados!$N:$N,0),MATCH(P$1,Dados!$1:$1,0))</f>
        <v>0</v>
      </c>
      <c r="Q311" s="43">
        <f t="array" ref="Q311">INDEX(Dados!$1:$350,MATCH($B311,Dados!$N:$N,0),MATCH(Q$1,Dados!$1:$1,0))</f>
        <v>2</v>
      </c>
      <c r="R311" s="43">
        <f t="array" ref="R311">INDEX(Dados!$1:$350,MATCH($B311,Dados!$N:$N,0),MATCH(R$1,Dados!$1:$1,0))</f>
        <v>0</v>
      </c>
      <c r="S311" s="43">
        <f t="array" ref="S311">INDEX(Dados!$1:$350,MATCH($B311,Dados!$N:$N,0),MATCH(S$1,Dados!$1:$1,0))</f>
        <v>2</v>
      </c>
      <c r="T311" s="43">
        <f t="array" ref="T311">INDEX(Dados!$1:$350,MATCH($B311,Dados!$N:$N,0),MATCH(T$1,Dados!$1:$1,0))</f>
        <v>450</v>
      </c>
      <c r="U311" s="43">
        <f t="array" ref="U311">INDEX(Dados!$1:$350,MATCH($B311,Dados!$N:$N,0),MATCH(U$1,Dados!$1:$1,0))</f>
        <v>2</v>
      </c>
      <c r="V311" s="43">
        <f t="array" ref="V311">INDEX(Dados!$1:$350,MATCH($B311,Dados!$N:$N,0),MATCH(V$1,Dados!$1:$1,0))</f>
        <v>0</v>
      </c>
      <c r="W311" s="43">
        <f t="array" ref="W311">INDEX(Dados!$1:$350,MATCH($B311,Dados!$N:$N,0),MATCH(W$1,Dados!$1:$1,0))</f>
        <v>2</v>
      </c>
      <c r="X311" s="43">
        <f t="array" ref="X311">INDEX(Dados!$1:$350,MATCH($B311,Dados!$N:$N,0),MATCH(X$1,Dados!$1:$1,0))</f>
        <v>1</v>
      </c>
      <c r="Y311" s="43">
        <f t="array" ref="Y311">INDEX(Dados!$1:$350,MATCH($B311,Dados!$N:$N,0),MATCH(Y$1,Dados!$1:$1,0))</f>
        <v>2</v>
      </c>
      <c r="Z311" s="43">
        <f t="array" ref="Z311">INDEX(Dados!$1:$350,MATCH($B311,Dados!$N:$N,0),MATCH(Z$1,Dados!$1:$1,0))</f>
        <v>0</v>
      </c>
      <c r="AA311" s="43">
        <f t="array" ref="AA311">INDEX(Dados!$1:$350,MATCH($B311,Dados!$N:$N,0),MATCH(AA$1,Dados!$1:$1,0))</f>
        <v>2</v>
      </c>
      <c r="AB311" s="45">
        <v>0.0</v>
      </c>
      <c r="AC311" s="45">
        <v>2.0</v>
      </c>
      <c r="AD311" s="43">
        <f t="array" ref="AD311">INDEX(Dados!$1:$350,MATCH($B311,Dados!$N:$N,0),MATCH(AD$1,Dados!$1:$1,0))</f>
        <v>208</v>
      </c>
      <c r="AE311" s="43">
        <f t="array" ref="AE311">INDEX(Dados!$1:$350,MATCH($B311,Dados!$N:$N,0),MATCH(AE$1,Dados!$1:$1,0))</f>
        <v>2</v>
      </c>
      <c r="AF311" s="43">
        <f t="array" ref="AF311">INDEX(Dados!$1:$350,MATCH($B311,Dados!$N:$N,0),MATCH(AF$1,Dados!$1:$1,0))</f>
        <v>144</v>
      </c>
      <c r="AG311" s="43">
        <f t="array" ref="AG311">INDEX(Dados!$1:$350,MATCH($B311,Dados!$N:$N,0),MATCH(AG$1,Dados!$1:$1,0))</f>
        <v>2</v>
      </c>
      <c r="AH311" s="43">
        <f t="array" ref="AH311">INDEX(Dados!$1:$350,MATCH($B311,Dados!$N:$N,0),MATCH(AH$1,Dados!$1:$1,0))</f>
        <v>0</v>
      </c>
      <c r="AI311" s="43">
        <f t="array" ref="AI311">INDEX(Dados!$1:$350,MATCH($B311,Dados!$N:$N,0),MATCH(AI$1,Dados!$1:$1,0))</f>
        <v>2</v>
      </c>
      <c r="AJ311" s="43">
        <f t="array" ref="AJ311">INDEX(Dados!$1:$350,MATCH($B311,Dados!$N:$N,0),MATCH(AJ$1,Dados!$1:$1,0))</f>
        <v>0</v>
      </c>
      <c r="AK311" s="43">
        <f t="array" ref="AK311">INDEX(Dados!$1:$350,MATCH($B311,Dados!$N:$N,0),MATCH(AK$1,Dados!$1:$1,0))</f>
        <v>1</v>
      </c>
      <c r="AL311" s="3">
        <v>0.0</v>
      </c>
      <c r="AM311" s="3">
        <v>2.0</v>
      </c>
      <c r="AN311" s="43">
        <f t="array" ref="AN311">INDEX(Dados!$1:$350,MATCH($B311,Dados!$N:$N,0),MATCH(AN$1,Dados!$1:$1,0))</f>
        <v>60</v>
      </c>
      <c r="AO311" s="43">
        <f t="array" ref="AO311">INDEX(Dados!$1:$350,MATCH($B311,Dados!$N:$N,0),MATCH(AO$1,Dados!$1:$1,0))</f>
        <v>0</v>
      </c>
      <c r="AP311" s="43">
        <f t="array" ref="AP311">INDEX(Dados!$1:$350,MATCH($B311,Dados!$N:$N,0),MATCH(AP$1,Dados!$1:$1,0))</f>
        <v>65</v>
      </c>
      <c r="AQ311" s="43">
        <f t="array" ref="AQ311">INDEX(Dados!$1:$350,MATCH($B311,Dados!$N:$N,0),MATCH(AQ$1,Dados!$1:$1,0))</f>
        <v>0</v>
      </c>
      <c r="AR311" s="43">
        <f t="array" ref="AR311">INDEX(Dados!$1:$350,MATCH($B311,Dados!$N:$N,0),MATCH(AR$1,Dados!$1:$1,0))</f>
        <v>0</v>
      </c>
      <c r="AS311" s="3">
        <v>2.0</v>
      </c>
      <c r="AT311" s="43">
        <f t="array" ref="AT311">INDEX(Dados!$1:$350,MATCH($B311,Dados!$N:$N,0),MATCH(AT$1,Dados!$1:$1,0))</f>
        <v>0</v>
      </c>
      <c r="AU311" s="43">
        <f t="array" ref="AU311">INDEX(Dados!$1:$350,MATCH($B311,Dados!$N:$N,0),MATCH(AU$1,Dados!$1:$1,0))</f>
        <v>2</v>
      </c>
      <c r="AV311" s="43">
        <f t="array" ref="AV311">INDEX(Dados!$1:$350,MATCH($B311,Dados!$N:$N,0),MATCH(AV$1,Dados!$1:$1,0))</f>
        <v>0</v>
      </c>
      <c r="AW311" s="43">
        <f t="array" ref="AW311">INDEX(Dados!$1:$350,MATCH($B311,Dados!$N:$N,0),MATCH(AW$1,Dados!$1:$1,0))</f>
        <v>2</v>
      </c>
      <c r="AX311" s="43">
        <f t="array" ref="AX311">INDEX(Dados!$1:$350,MATCH($B311,Dados!$N:$N,0),MATCH(AX$1,Dados!$1:$1,0))</f>
        <v>0</v>
      </c>
      <c r="AY311" s="43">
        <f t="array" ref="AY311">INDEX(Dados!$1:$350,MATCH($B311,Dados!$N:$N,0),MATCH(AY$1,Dados!$1:$1,0))</f>
        <v>2</v>
      </c>
      <c r="AZ311" s="43">
        <f t="array" ref="AZ311">INDEX(Dados!$1:$350,MATCH($B311,Dados!$N:$N,0),MATCH(AZ$1,Dados!$1:$1,0))</f>
        <v>100</v>
      </c>
      <c r="BA311" s="43">
        <f t="array" ref="BA311">INDEX(Dados!$1:$350,MATCH($B311,Dados!$N:$N,0),MATCH(BA$1,Dados!$1:$1,0))</f>
        <v>2</v>
      </c>
      <c r="BB311" s="43">
        <f t="array" ref="BB311">INDEX(Dados!$1:$350,MATCH($B311,Dados!$N:$N,0),MATCH(BB$1,Dados!$1:$1,0))</f>
        <v>5</v>
      </c>
      <c r="BC311" s="43">
        <f t="array" ref="BC311">INDEX(Dados!$1:$350,MATCH($B311,Dados!$N:$N,0),MATCH(BC$1,Dados!$1:$1,0))</f>
        <v>7</v>
      </c>
      <c r="BD311" s="43">
        <f t="array" ref="BD311">INDEX(Dados!$1:$350,MATCH($B311,Dados!$N:$N,0),MATCH(BD$1,Dados!$1:$1,0))</f>
        <v>1</v>
      </c>
      <c r="BE311" s="43">
        <f t="array" ref="BE311">INDEX(Dados!$1:$350,MATCH($B311,Dados!$N:$N,0),MATCH(BE$1,Dados!$1:$1,0))</f>
        <v>0</v>
      </c>
      <c r="BF311" s="43">
        <f t="array" ref="BF311">INDEX(Dados!$1:$350,MATCH($B311,Dados!$N:$N,0),MATCH(BF$1,Dados!$1:$1,0))</f>
        <v>0</v>
      </c>
      <c r="BG311" s="43">
        <f t="array" ref="BG311">INDEX(Dados!$1:$350,MATCH($B311,Dados!$N:$N,0),MATCH(BG$1,Dados!$1:$1,0))</f>
        <v>0</v>
      </c>
      <c r="BH311" s="43">
        <f t="array" ref="BH311">INDEX(Dados!$1:$350,MATCH($B311,Dados!$N:$N,0),MATCH(BH$1,Dados!$1:$1,0))</f>
        <v>2</v>
      </c>
      <c r="BI311" s="43">
        <f t="array" ref="BI311">INDEX(Dados!$1:$350,MATCH($B311,Dados!$N:$N,0),MATCH(BI$1,Dados!$1:$1,0))</f>
        <v>2</v>
      </c>
    </row>
    <row r="312">
      <c r="A312" s="3">
        <v>4.7608446862E10</v>
      </c>
      <c r="B312" s="3" t="s">
        <v>520</v>
      </c>
      <c r="C312" s="3" t="s">
        <v>519</v>
      </c>
      <c r="D312" s="43">
        <f t="array" ref="D312">INDEX(Dados!$1:$350,MATCH($B312,Dados!$N:$N,0),MATCH(D$1,Dados!$1:$1,0))</f>
        <v>21</v>
      </c>
      <c r="E312" s="44" t="s">
        <v>2562</v>
      </c>
      <c r="F312" s="43" t="s">
        <v>92</v>
      </c>
      <c r="G312" s="43">
        <f t="array" ref="G312">INDEX(Dados!$1:$350,MATCH($B312,Dados!$N:$N,0),MATCH(G$1,Dados!$1:$1,0))</f>
        <v>2023</v>
      </c>
      <c r="H312" s="43">
        <f t="array" ref="H312">INDEX(Dados!$1:$350,MATCH($B312,Dados!$N:$N,0),MATCH(H$1,Dados!$1:$1,0))</f>
        <v>5</v>
      </c>
      <c r="I312" s="43">
        <f t="array" ref="I312">INDEX(Dados!$1:$350,MATCH($B312,Dados!$N:$N,0),MATCH(I$1,Dados!$1:$1,0))</f>
        <v>2</v>
      </c>
      <c r="J312" s="43">
        <f t="array" ref="J312">INDEX(Dados!$1:$350,MATCH($B312,Dados!$N:$N,0),MATCH(J$1,Dados!$1:$1,0))</f>
        <v>1500</v>
      </c>
      <c r="K312" s="43">
        <f t="array" ref="K312">INDEX(Dados!$1:$350,MATCH($B312,Dados!$N:$N,0),MATCH(K$1,Dados!$1:$1,0))</f>
        <v>2</v>
      </c>
      <c r="L312" s="43">
        <f t="array" ref="L312">INDEX(Dados!$1:$350,MATCH($B312,Dados!$N:$N,0),MATCH(L$1,Dados!$1:$1,0))</f>
        <v>0</v>
      </c>
      <c r="M312" s="43">
        <f t="array" ref="M312">INDEX(Dados!$1:$350,MATCH($B312,Dados!$N:$N,0),MATCH(M$1,Dados!$1:$1,0))</f>
        <v>2</v>
      </c>
      <c r="N312" s="43">
        <f t="array" ref="N312">INDEX(Dados!$1:$350,MATCH($B312,Dados!$N:$N,0),MATCH(N$1,Dados!$1:$1,0))</f>
        <v>1100</v>
      </c>
      <c r="O312" s="43">
        <f t="array" ref="O312">INDEX(Dados!$1:$350,MATCH($B312,Dados!$N:$N,0),MATCH(O$1,Dados!$1:$1,0))</f>
        <v>2</v>
      </c>
      <c r="P312" s="43">
        <f t="array" ref="P312">INDEX(Dados!$1:$350,MATCH($B312,Dados!$N:$N,0),MATCH(P$1,Dados!$1:$1,0))</f>
        <v>0</v>
      </c>
      <c r="Q312" s="43">
        <f t="array" ref="Q312">INDEX(Dados!$1:$350,MATCH($B312,Dados!$N:$N,0),MATCH(Q$1,Dados!$1:$1,0))</f>
        <v>2</v>
      </c>
      <c r="R312" s="43">
        <f t="array" ref="R312">INDEX(Dados!$1:$350,MATCH($B312,Dados!$N:$N,0),MATCH(R$1,Dados!$1:$1,0))</f>
        <v>0</v>
      </c>
      <c r="S312" s="43">
        <f t="array" ref="S312">INDEX(Dados!$1:$350,MATCH($B312,Dados!$N:$N,0),MATCH(S$1,Dados!$1:$1,0))</f>
        <v>2</v>
      </c>
      <c r="T312" s="43">
        <f t="array" ref="T312">INDEX(Dados!$1:$350,MATCH($B312,Dados!$N:$N,0),MATCH(T$1,Dados!$1:$1,0))</f>
        <v>0</v>
      </c>
      <c r="U312" s="43">
        <f t="array" ref="U312">INDEX(Dados!$1:$350,MATCH($B312,Dados!$N:$N,0),MATCH(U$1,Dados!$1:$1,0))</f>
        <v>2</v>
      </c>
      <c r="V312" s="43">
        <f t="array" ref="V312">INDEX(Dados!$1:$350,MATCH($B312,Dados!$N:$N,0),MATCH(V$1,Dados!$1:$1,0))</f>
        <v>0</v>
      </c>
      <c r="W312" s="43">
        <f t="array" ref="W312">INDEX(Dados!$1:$350,MATCH($B312,Dados!$N:$N,0),MATCH(W$1,Dados!$1:$1,0))</f>
        <v>2</v>
      </c>
      <c r="X312" s="43">
        <f t="array" ref="X312">INDEX(Dados!$1:$350,MATCH($B312,Dados!$N:$N,0),MATCH(X$1,Dados!$1:$1,0))</f>
        <v>1</v>
      </c>
      <c r="Y312" s="43">
        <f t="array" ref="Y312">INDEX(Dados!$1:$350,MATCH($B312,Dados!$N:$N,0),MATCH(Y$1,Dados!$1:$1,0))</f>
        <v>2</v>
      </c>
      <c r="Z312" s="43">
        <f t="array" ref="Z312">INDEX(Dados!$1:$350,MATCH($B312,Dados!$N:$N,0),MATCH(Z$1,Dados!$1:$1,0))</f>
        <v>0</v>
      </c>
      <c r="AA312" s="43">
        <f t="array" ref="AA312">INDEX(Dados!$1:$350,MATCH($B312,Dados!$N:$N,0),MATCH(AA$1,Dados!$1:$1,0))</f>
        <v>2</v>
      </c>
      <c r="AB312" s="45">
        <v>0.0</v>
      </c>
      <c r="AC312" s="45">
        <v>2.0</v>
      </c>
      <c r="AD312" s="43">
        <f t="array" ref="AD312">INDEX(Dados!$1:$350,MATCH($B312,Dados!$N:$N,0),MATCH(AD$1,Dados!$1:$1,0))</f>
        <v>26</v>
      </c>
      <c r="AE312" s="43">
        <f t="array" ref="AE312">INDEX(Dados!$1:$350,MATCH($B312,Dados!$N:$N,0),MATCH(AE$1,Dados!$1:$1,0))</f>
        <v>2</v>
      </c>
      <c r="AF312" s="43">
        <f t="array" ref="AF312">INDEX(Dados!$1:$350,MATCH($B312,Dados!$N:$N,0),MATCH(AF$1,Dados!$1:$1,0))</f>
        <v>137</v>
      </c>
      <c r="AG312" s="43">
        <f t="array" ref="AG312">INDEX(Dados!$1:$350,MATCH($B312,Dados!$N:$N,0),MATCH(AG$1,Dados!$1:$1,0))</f>
        <v>2</v>
      </c>
      <c r="AH312" s="43">
        <f t="array" ref="AH312">INDEX(Dados!$1:$350,MATCH($B312,Dados!$N:$N,0),MATCH(AH$1,Dados!$1:$1,0))</f>
        <v>0</v>
      </c>
      <c r="AI312" s="43">
        <f t="array" ref="AI312">INDEX(Dados!$1:$350,MATCH($B312,Dados!$N:$N,0),MATCH(AI$1,Dados!$1:$1,0))</f>
        <v>2</v>
      </c>
      <c r="AJ312" s="43">
        <f t="array" ref="AJ312">INDEX(Dados!$1:$350,MATCH($B312,Dados!$N:$N,0),MATCH(AJ$1,Dados!$1:$1,0))</f>
        <v>0</v>
      </c>
      <c r="AK312" s="43">
        <f t="array" ref="AK312">INDEX(Dados!$1:$350,MATCH($B312,Dados!$N:$N,0),MATCH(AK$1,Dados!$1:$1,0))</f>
        <v>2</v>
      </c>
      <c r="AL312" s="3">
        <v>0.0</v>
      </c>
      <c r="AM312" s="3">
        <v>2.0</v>
      </c>
      <c r="AN312" s="43">
        <f t="array" ref="AN312">INDEX(Dados!$1:$350,MATCH($B312,Dados!$N:$N,0),MATCH(AN$1,Dados!$1:$1,0))</f>
        <v>0</v>
      </c>
      <c r="AO312" s="43">
        <f t="array" ref="AO312">INDEX(Dados!$1:$350,MATCH($B312,Dados!$N:$N,0),MATCH(AO$1,Dados!$1:$1,0))</f>
        <v>2</v>
      </c>
      <c r="AP312" s="43">
        <f t="array" ref="AP312">INDEX(Dados!$1:$350,MATCH($B312,Dados!$N:$N,0),MATCH(AP$1,Dados!$1:$1,0))</f>
        <v>60</v>
      </c>
      <c r="AQ312" s="43">
        <f t="array" ref="AQ312">INDEX(Dados!$1:$350,MATCH($B312,Dados!$N:$N,0),MATCH(AQ$1,Dados!$1:$1,0))</f>
        <v>2</v>
      </c>
      <c r="AR312" s="43">
        <f t="array" ref="AR312">INDEX(Dados!$1:$350,MATCH($B312,Dados!$N:$N,0),MATCH(AR$1,Dados!$1:$1,0))</f>
        <v>300</v>
      </c>
      <c r="AS312" s="3">
        <v>2.0</v>
      </c>
      <c r="AT312" s="43">
        <f t="array" ref="AT312">INDEX(Dados!$1:$350,MATCH($B312,Dados!$N:$N,0),MATCH(AT$1,Dados!$1:$1,0))</f>
        <v>0</v>
      </c>
      <c r="AU312" s="43">
        <f t="array" ref="AU312">INDEX(Dados!$1:$350,MATCH($B312,Dados!$N:$N,0),MATCH(AU$1,Dados!$1:$1,0))</f>
        <v>2</v>
      </c>
      <c r="AV312" s="43">
        <f t="array" ref="AV312">INDEX(Dados!$1:$350,MATCH($B312,Dados!$N:$N,0),MATCH(AV$1,Dados!$1:$1,0))</f>
        <v>0</v>
      </c>
      <c r="AW312" s="43">
        <f t="array" ref="AW312">INDEX(Dados!$1:$350,MATCH($B312,Dados!$N:$N,0),MATCH(AW$1,Dados!$1:$1,0))</f>
        <v>2</v>
      </c>
      <c r="AX312" s="43">
        <f t="array" ref="AX312">INDEX(Dados!$1:$350,MATCH($B312,Dados!$N:$N,0),MATCH(AX$1,Dados!$1:$1,0))</f>
        <v>0</v>
      </c>
      <c r="AY312" s="43">
        <f t="array" ref="AY312">INDEX(Dados!$1:$350,MATCH($B312,Dados!$N:$N,0),MATCH(AY$1,Dados!$1:$1,0))</f>
        <v>2</v>
      </c>
      <c r="AZ312" s="43">
        <f t="array" ref="AZ312">INDEX(Dados!$1:$350,MATCH($B312,Dados!$N:$N,0),MATCH(AZ$1,Dados!$1:$1,0))</f>
        <v>120</v>
      </c>
      <c r="BA312" s="43">
        <f t="array" ref="BA312">INDEX(Dados!$1:$350,MATCH($B312,Dados!$N:$N,0),MATCH(BA$1,Dados!$1:$1,0))</f>
        <v>2</v>
      </c>
      <c r="BB312" s="43">
        <f t="array" ref="BB312">INDEX(Dados!$1:$350,MATCH($B312,Dados!$N:$N,0),MATCH(BB$1,Dados!$1:$1,0))</f>
        <v>5</v>
      </c>
      <c r="BC312" s="43">
        <f t="array" ref="BC312">INDEX(Dados!$1:$350,MATCH($B312,Dados!$N:$N,0),MATCH(BC$1,Dados!$1:$1,0))</f>
        <v>2</v>
      </c>
      <c r="BD312" s="43">
        <f t="array" ref="BD312">INDEX(Dados!$1:$350,MATCH($B312,Dados!$N:$N,0),MATCH(BD$1,Dados!$1:$1,0))</f>
        <v>4</v>
      </c>
      <c r="BE312" s="43">
        <f t="array" ref="BE312">INDEX(Dados!$1:$350,MATCH($B312,Dados!$N:$N,0),MATCH(BE$1,Dados!$1:$1,0))</f>
        <v>0</v>
      </c>
      <c r="BF312" s="43">
        <f t="array" ref="BF312">INDEX(Dados!$1:$350,MATCH($B312,Dados!$N:$N,0),MATCH(BF$1,Dados!$1:$1,0))</f>
        <v>0</v>
      </c>
      <c r="BG312" s="43">
        <f t="array" ref="BG312">INDEX(Dados!$1:$350,MATCH($B312,Dados!$N:$N,0),MATCH(BG$1,Dados!$1:$1,0))</f>
        <v>0</v>
      </c>
      <c r="BH312" s="43">
        <f t="array" ref="BH312">INDEX(Dados!$1:$350,MATCH($B312,Dados!$N:$N,0),MATCH(BH$1,Dados!$1:$1,0))</f>
        <v>2</v>
      </c>
      <c r="BI312" s="43">
        <f t="array" ref="BI312">INDEX(Dados!$1:$350,MATCH($B312,Dados!$N:$N,0),MATCH(BI$1,Dados!$1:$1,0))</f>
        <v>2</v>
      </c>
    </row>
    <row r="313">
      <c r="A313" s="3">
        <v>5.210324583E10</v>
      </c>
      <c r="B313" s="3" t="s">
        <v>2163</v>
      </c>
      <c r="C313" s="3" t="s">
        <v>2162</v>
      </c>
      <c r="D313" s="43">
        <f t="array" ref="D313">INDEX(Dados!$1:$350,MATCH($B313,Dados!$N:$N,0),MATCH(D$1,Dados!$1:$1,0))</f>
        <v>22</v>
      </c>
      <c r="E313" s="44" t="s">
        <v>2562</v>
      </c>
      <c r="F313" s="43" t="s">
        <v>92</v>
      </c>
      <c r="G313" s="43">
        <f t="array" ref="G313">INDEX(Dados!$1:$350,MATCH($B313,Dados!$N:$N,0),MATCH(G$1,Dados!$1:$1,0))</f>
        <v>2021</v>
      </c>
      <c r="H313" s="43">
        <f t="array" ref="H313">INDEX(Dados!$1:$350,MATCH($B313,Dados!$N:$N,0),MATCH(H$1,Dados!$1:$1,0))</f>
        <v>2</v>
      </c>
      <c r="I313" s="43">
        <f t="array" ref="I313">INDEX(Dados!$1:$350,MATCH($B313,Dados!$N:$N,0),MATCH(I$1,Dados!$1:$1,0))</f>
        <v>4</v>
      </c>
      <c r="J313" s="43">
        <f t="array" ref="J313">INDEX(Dados!$1:$350,MATCH($B313,Dados!$N:$N,0),MATCH(J$1,Dados!$1:$1,0))</f>
        <v>1500</v>
      </c>
      <c r="K313" s="43">
        <f t="array" ref="K313">INDEX(Dados!$1:$350,MATCH($B313,Dados!$N:$N,0),MATCH(K$1,Dados!$1:$1,0))</f>
        <v>0</v>
      </c>
      <c r="L313" s="43">
        <f t="array" ref="L313">INDEX(Dados!$1:$350,MATCH($B313,Dados!$N:$N,0),MATCH(L$1,Dados!$1:$1,0))</f>
        <v>0</v>
      </c>
      <c r="M313" s="43">
        <f t="array" ref="M313">INDEX(Dados!$1:$350,MATCH($B313,Dados!$N:$N,0),MATCH(M$1,Dados!$1:$1,0))</f>
        <v>2</v>
      </c>
      <c r="N313" s="43">
        <f t="array" ref="N313">INDEX(Dados!$1:$350,MATCH($B313,Dados!$N:$N,0),MATCH(N$1,Dados!$1:$1,0))</f>
        <v>0</v>
      </c>
      <c r="O313" s="43">
        <f t="array" ref="O313">INDEX(Dados!$1:$350,MATCH($B313,Dados!$N:$N,0),MATCH(O$1,Dados!$1:$1,0))</f>
        <v>2</v>
      </c>
      <c r="P313" s="43">
        <f t="array" ref="P313">INDEX(Dados!$1:$350,MATCH($B313,Dados!$N:$N,0),MATCH(P$1,Dados!$1:$1,0))</f>
        <v>2160</v>
      </c>
      <c r="Q313" s="43">
        <f t="array" ref="Q313">INDEX(Dados!$1:$350,MATCH($B313,Dados!$N:$N,0),MATCH(Q$1,Dados!$1:$1,0))</f>
        <v>2</v>
      </c>
      <c r="R313" s="43">
        <f t="array" ref="R313">INDEX(Dados!$1:$350,MATCH($B313,Dados!$N:$N,0),MATCH(R$1,Dados!$1:$1,0))</f>
        <v>0</v>
      </c>
      <c r="S313" s="43">
        <f t="array" ref="S313">INDEX(Dados!$1:$350,MATCH($B313,Dados!$N:$N,0),MATCH(S$1,Dados!$1:$1,0))</f>
        <v>2</v>
      </c>
      <c r="T313" s="43">
        <f t="array" ref="T313">INDEX(Dados!$1:$350,MATCH($B313,Dados!$N:$N,0),MATCH(T$1,Dados!$1:$1,0))</f>
        <v>0</v>
      </c>
      <c r="U313" s="43">
        <f t="array" ref="U313">INDEX(Dados!$1:$350,MATCH($B313,Dados!$N:$N,0),MATCH(U$1,Dados!$1:$1,0))</f>
        <v>2</v>
      </c>
      <c r="V313" s="43">
        <f t="array" ref="V313">INDEX(Dados!$1:$350,MATCH($B313,Dados!$N:$N,0),MATCH(V$1,Dados!$1:$1,0))</f>
        <v>1080</v>
      </c>
      <c r="W313" s="43">
        <f t="array" ref="W313">INDEX(Dados!$1:$350,MATCH($B313,Dados!$N:$N,0),MATCH(W$1,Dados!$1:$1,0))</f>
        <v>0</v>
      </c>
      <c r="X313" s="43">
        <f t="array" ref="X313">INDEX(Dados!$1:$350,MATCH($B313,Dados!$N:$N,0),MATCH(X$1,Dados!$1:$1,0))</f>
        <v>1</v>
      </c>
      <c r="Y313" s="43">
        <f t="array" ref="Y313">INDEX(Dados!$1:$350,MATCH($B313,Dados!$N:$N,0),MATCH(Y$1,Dados!$1:$1,0))</f>
        <v>1</v>
      </c>
      <c r="Z313" s="43">
        <f t="array" ref="Z313">INDEX(Dados!$1:$350,MATCH($B313,Dados!$N:$N,0),MATCH(Z$1,Dados!$1:$1,0))</f>
        <v>0</v>
      </c>
      <c r="AA313" s="43">
        <f t="array" ref="AA313">INDEX(Dados!$1:$350,MATCH($B313,Dados!$N:$N,0),MATCH(AA$1,Dados!$1:$1,0))</f>
        <v>2</v>
      </c>
      <c r="AB313" s="45">
        <v>0.0</v>
      </c>
      <c r="AC313" s="45">
        <v>2.0</v>
      </c>
      <c r="AD313" s="43">
        <f t="array" ref="AD313">INDEX(Dados!$1:$350,MATCH($B313,Dados!$N:$N,0),MATCH(AD$1,Dados!$1:$1,0))</f>
        <v>60</v>
      </c>
      <c r="AE313" s="43">
        <f t="array" ref="AE313">INDEX(Dados!$1:$350,MATCH($B313,Dados!$N:$N,0),MATCH(AE$1,Dados!$1:$1,0))</f>
        <v>0</v>
      </c>
      <c r="AF313" s="43">
        <f t="array" ref="AF313">INDEX(Dados!$1:$350,MATCH($B313,Dados!$N:$N,0),MATCH(AF$1,Dados!$1:$1,0))</f>
        <v>170</v>
      </c>
      <c r="AG313" s="43">
        <f t="array" ref="AG313">INDEX(Dados!$1:$350,MATCH($B313,Dados!$N:$N,0),MATCH(AG$1,Dados!$1:$1,0))</f>
        <v>0</v>
      </c>
      <c r="AH313" s="43">
        <f t="array" ref="AH313">INDEX(Dados!$1:$350,MATCH($B313,Dados!$N:$N,0),MATCH(AH$1,Dados!$1:$1,0))</f>
        <v>0</v>
      </c>
      <c r="AI313" s="43">
        <f t="array" ref="AI313">INDEX(Dados!$1:$350,MATCH($B313,Dados!$N:$N,0),MATCH(AI$1,Dados!$1:$1,0))</f>
        <v>2</v>
      </c>
      <c r="AJ313" s="43">
        <f t="array" ref="AJ313">INDEX(Dados!$1:$350,MATCH($B313,Dados!$N:$N,0),MATCH(AJ$1,Dados!$1:$1,0))</f>
        <v>0</v>
      </c>
      <c r="AK313" s="43">
        <f t="array" ref="AK313">INDEX(Dados!$1:$350,MATCH($B313,Dados!$N:$N,0),MATCH(AK$1,Dados!$1:$1,0))</f>
        <v>2</v>
      </c>
      <c r="AL313" s="3">
        <v>0.0</v>
      </c>
      <c r="AM313" s="3">
        <v>2.0</v>
      </c>
      <c r="AN313" s="43">
        <f t="array" ref="AN313">INDEX(Dados!$1:$350,MATCH($B313,Dados!$N:$N,0),MATCH(AN$1,Dados!$1:$1,0))</f>
        <v>30</v>
      </c>
      <c r="AO313" s="43">
        <f t="array" ref="AO313">INDEX(Dados!$1:$350,MATCH($B313,Dados!$N:$N,0),MATCH(AO$1,Dados!$1:$1,0))</f>
        <v>2</v>
      </c>
      <c r="AP313" s="43">
        <f t="array" ref="AP313">INDEX(Dados!$1:$350,MATCH($B313,Dados!$N:$N,0),MATCH(AP$1,Dados!$1:$1,0))</f>
        <v>70</v>
      </c>
      <c r="AQ313" s="43">
        <f t="array" ref="AQ313">INDEX(Dados!$1:$350,MATCH($B313,Dados!$N:$N,0),MATCH(AQ$1,Dados!$1:$1,0))</f>
        <v>0</v>
      </c>
      <c r="AR313" s="43">
        <f t="array" ref="AR313">INDEX(Dados!$1:$350,MATCH($B313,Dados!$N:$N,0),MATCH(AR$1,Dados!$1:$1,0))</f>
        <v>0</v>
      </c>
      <c r="AS313" s="3">
        <v>2.0</v>
      </c>
      <c r="AT313" s="43">
        <f t="array" ref="AT313">INDEX(Dados!$1:$350,MATCH($B313,Dados!$N:$N,0),MATCH(AT$1,Dados!$1:$1,0))</f>
        <v>0</v>
      </c>
      <c r="AU313" s="43">
        <f t="array" ref="AU313">INDEX(Dados!$1:$350,MATCH($B313,Dados!$N:$N,0),MATCH(AU$1,Dados!$1:$1,0))</f>
        <v>2</v>
      </c>
      <c r="AV313" s="43">
        <f t="array" ref="AV313">INDEX(Dados!$1:$350,MATCH($B313,Dados!$N:$N,0),MATCH(AV$1,Dados!$1:$1,0))</f>
        <v>0</v>
      </c>
      <c r="AW313" s="43">
        <f t="array" ref="AW313">INDEX(Dados!$1:$350,MATCH($B313,Dados!$N:$N,0),MATCH(AW$1,Dados!$1:$1,0))</f>
        <v>2</v>
      </c>
      <c r="AX313" s="43">
        <f t="array" ref="AX313">INDEX(Dados!$1:$350,MATCH($B313,Dados!$N:$N,0),MATCH(AX$1,Dados!$1:$1,0))</f>
        <v>0</v>
      </c>
      <c r="AY313" s="43">
        <f t="array" ref="AY313">INDEX(Dados!$1:$350,MATCH($B313,Dados!$N:$N,0),MATCH(AY$1,Dados!$1:$1,0))</f>
        <v>2</v>
      </c>
      <c r="AZ313" s="43">
        <f t="array" ref="AZ313">INDEX(Dados!$1:$350,MATCH($B313,Dados!$N:$N,0),MATCH(AZ$1,Dados!$1:$1,0))</f>
        <v>290</v>
      </c>
      <c r="BA313" s="43">
        <f t="array" ref="BA313">INDEX(Dados!$1:$350,MATCH($B313,Dados!$N:$N,0),MATCH(BA$1,Dados!$1:$1,0))</f>
        <v>2</v>
      </c>
      <c r="BB313" s="43">
        <f t="array" ref="BB313">INDEX(Dados!$1:$350,MATCH($B313,Dados!$N:$N,0),MATCH(BB$1,Dados!$1:$1,0))</f>
        <v>2</v>
      </c>
      <c r="BC313" s="43">
        <f t="array" ref="BC313">INDEX(Dados!$1:$350,MATCH($B313,Dados!$N:$N,0),MATCH(BC$1,Dados!$1:$1,0))</f>
        <v>2</v>
      </c>
      <c r="BD313" s="43">
        <f t="array" ref="BD313">INDEX(Dados!$1:$350,MATCH($B313,Dados!$N:$N,0),MATCH(BD$1,Dados!$1:$1,0))</f>
        <v>1</v>
      </c>
      <c r="BE313" s="43">
        <f t="array" ref="BE313">INDEX(Dados!$1:$350,MATCH($B313,Dados!$N:$N,0),MATCH(BE$1,Dados!$1:$1,0))</f>
        <v>0</v>
      </c>
      <c r="BF313" s="43">
        <f t="array" ref="BF313">INDEX(Dados!$1:$350,MATCH($B313,Dados!$N:$N,0),MATCH(BF$1,Dados!$1:$1,0))</f>
        <v>0</v>
      </c>
      <c r="BG313" s="43">
        <f t="array" ref="BG313">INDEX(Dados!$1:$350,MATCH($B313,Dados!$N:$N,0),MATCH(BG$1,Dados!$1:$1,0))</f>
        <v>0</v>
      </c>
      <c r="BH313" s="43">
        <f t="array" ref="BH313">INDEX(Dados!$1:$350,MATCH($B313,Dados!$N:$N,0),MATCH(BH$1,Dados!$1:$1,0))</f>
        <v>1</v>
      </c>
      <c r="BI313" s="43">
        <f t="array" ref="BI313">INDEX(Dados!$1:$350,MATCH($B313,Dados!$N:$N,0),MATCH(BI$1,Dados!$1:$1,0))</f>
        <v>1</v>
      </c>
    </row>
    <row r="314">
      <c r="A314" s="3">
        <v>4.090737087E10</v>
      </c>
      <c r="B314" s="3" t="s">
        <v>2298</v>
      </c>
      <c r="C314" s="3" t="s">
        <v>2297</v>
      </c>
      <c r="D314" s="43">
        <f t="array" ref="D314">INDEX(Dados!$1:$350,MATCH($B314,Dados!$N:$N,0),MATCH(D$1,Dados!$1:$1,0))</f>
        <v>18</v>
      </c>
      <c r="E314" s="44" t="s">
        <v>2562</v>
      </c>
      <c r="F314" s="43" t="s">
        <v>92</v>
      </c>
      <c r="G314" s="43">
        <f t="array" ref="G314">INDEX(Dados!$1:$350,MATCH($B314,Dados!$N:$N,0),MATCH(G$1,Dados!$1:$1,0))</f>
        <v>2019</v>
      </c>
      <c r="H314" s="43">
        <f t="array" ref="H314">INDEX(Dados!$1:$350,MATCH($B314,Dados!$N:$N,0),MATCH(H$1,Dados!$1:$1,0))</f>
        <v>5</v>
      </c>
      <c r="I314" s="43">
        <f t="array" ref="I314">INDEX(Dados!$1:$350,MATCH($B314,Dados!$N:$N,0),MATCH(I$1,Dados!$1:$1,0))</f>
        <v>6</v>
      </c>
      <c r="J314" s="43">
        <f t="array" ref="J314">INDEX(Dados!$1:$350,MATCH($B314,Dados!$N:$N,0),MATCH(J$1,Dados!$1:$1,0))</f>
        <v>0</v>
      </c>
      <c r="K314" s="43">
        <f t="array" ref="K314">INDEX(Dados!$1:$350,MATCH($B314,Dados!$N:$N,0),MATCH(K$1,Dados!$1:$1,0))</f>
        <v>2</v>
      </c>
      <c r="L314" s="43">
        <f t="array" ref="L314">INDEX(Dados!$1:$350,MATCH($B314,Dados!$N:$N,0),MATCH(L$1,Dados!$1:$1,0))</f>
        <v>3000</v>
      </c>
      <c r="M314" s="43">
        <f t="array" ref="M314">INDEX(Dados!$1:$350,MATCH($B314,Dados!$N:$N,0),MATCH(M$1,Dados!$1:$1,0))</f>
        <v>2</v>
      </c>
      <c r="N314" s="43">
        <f t="array" ref="N314">INDEX(Dados!$1:$350,MATCH($B314,Dados!$N:$N,0),MATCH(N$1,Dados!$1:$1,0))</f>
        <v>1800</v>
      </c>
      <c r="O314" s="43">
        <f t="array" ref="O314">INDEX(Dados!$1:$350,MATCH($B314,Dados!$N:$N,0),MATCH(O$1,Dados!$1:$1,0))</f>
        <v>2</v>
      </c>
      <c r="P314" s="43">
        <f t="array" ref="P314">INDEX(Dados!$1:$350,MATCH($B314,Dados!$N:$N,0),MATCH(P$1,Dados!$1:$1,0))</f>
        <v>0</v>
      </c>
      <c r="Q314" s="43">
        <f t="array" ref="Q314">INDEX(Dados!$1:$350,MATCH($B314,Dados!$N:$N,0),MATCH(Q$1,Dados!$1:$1,0))</f>
        <v>2</v>
      </c>
      <c r="R314" s="43">
        <f t="array" ref="R314">INDEX(Dados!$1:$350,MATCH($B314,Dados!$N:$N,0),MATCH(R$1,Dados!$1:$1,0))</f>
        <v>0</v>
      </c>
      <c r="S314" s="43">
        <f t="array" ref="S314">INDEX(Dados!$1:$350,MATCH($B314,Dados!$N:$N,0),MATCH(S$1,Dados!$1:$1,0))</f>
        <v>2</v>
      </c>
      <c r="T314" s="43">
        <f t="array" ref="T314">INDEX(Dados!$1:$350,MATCH($B314,Dados!$N:$N,0),MATCH(T$1,Dados!$1:$1,0))</f>
        <v>0</v>
      </c>
      <c r="U314" s="43">
        <f t="array" ref="U314">INDEX(Dados!$1:$350,MATCH($B314,Dados!$N:$N,0),MATCH(U$1,Dados!$1:$1,0))</f>
        <v>2</v>
      </c>
      <c r="V314" s="43">
        <f t="array" ref="V314">INDEX(Dados!$1:$350,MATCH($B314,Dados!$N:$N,0),MATCH(V$1,Dados!$1:$1,0))</f>
        <v>0</v>
      </c>
      <c r="W314" s="43">
        <f t="array" ref="W314">INDEX(Dados!$1:$350,MATCH($B314,Dados!$N:$N,0),MATCH(W$1,Dados!$1:$1,0))</f>
        <v>2</v>
      </c>
      <c r="X314" s="43">
        <f t="array" ref="X314">INDEX(Dados!$1:$350,MATCH($B314,Dados!$N:$N,0),MATCH(X$1,Dados!$1:$1,0))</f>
        <v>1</v>
      </c>
      <c r="Y314" s="43">
        <f t="array" ref="Y314">INDEX(Dados!$1:$350,MATCH($B314,Dados!$N:$N,0),MATCH(Y$1,Dados!$1:$1,0))</f>
        <v>2</v>
      </c>
      <c r="Z314" s="43">
        <f t="array" ref="Z314">INDEX(Dados!$1:$350,MATCH($B314,Dados!$N:$N,0),MATCH(Z$1,Dados!$1:$1,0))</f>
        <v>2532</v>
      </c>
      <c r="AA314" s="43">
        <f t="array" ref="AA314">INDEX(Dados!$1:$350,MATCH($B314,Dados!$N:$N,0),MATCH(AA$1,Dados!$1:$1,0))</f>
        <v>2</v>
      </c>
      <c r="AB314" s="45">
        <v>0.0</v>
      </c>
      <c r="AC314" s="45">
        <v>2.0</v>
      </c>
      <c r="AD314" s="43">
        <f t="array" ref="AD314">INDEX(Dados!$1:$350,MATCH($B314,Dados!$N:$N,0),MATCH(AD$1,Dados!$1:$1,0))</f>
        <v>0</v>
      </c>
      <c r="AE314" s="43">
        <f t="array" ref="AE314">INDEX(Dados!$1:$350,MATCH($B314,Dados!$N:$N,0),MATCH(AE$1,Dados!$1:$1,0))</f>
        <v>1</v>
      </c>
      <c r="AF314" s="43">
        <f t="array" ref="AF314">INDEX(Dados!$1:$350,MATCH($B314,Dados!$N:$N,0),MATCH(AF$1,Dados!$1:$1,0))</f>
        <v>212</v>
      </c>
      <c r="AG314" s="43">
        <f t="array" ref="AG314">INDEX(Dados!$1:$350,MATCH($B314,Dados!$N:$N,0),MATCH(AG$1,Dados!$1:$1,0))</f>
        <v>2</v>
      </c>
      <c r="AH314" s="43">
        <f t="array" ref="AH314">INDEX(Dados!$1:$350,MATCH($B314,Dados!$N:$N,0),MATCH(AH$1,Dados!$1:$1,0))</f>
        <v>0</v>
      </c>
      <c r="AI314" s="43">
        <f t="array" ref="AI314">INDEX(Dados!$1:$350,MATCH($B314,Dados!$N:$N,0),MATCH(AI$1,Dados!$1:$1,0))</f>
        <v>2</v>
      </c>
      <c r="AJ314" s="43">
        <f t="array" ref="AJ314">INDEX(Dados!$1:$350,MATCH($B314,Dados!$N:$N,0),MATCH(AJ$1,Dados!$1:$1,0))</f>
        <v>0</v>
      </c>
      <c r="AK314" s="43">
        <f t="array" ref="AK314">INDEX(Dados!$1:$350,MATCH($B314,Dados!$N:$N,0),MATCH(AK$1,Dados!$1:$1,0))</f>
        <v>2</v>
      </c>
      <c r="AL314" s="3">
        <v>0.0</v>
      </c>
      <c r="AM314" s="3">
        <v>2.0</v>
      </c>
      <c r="AN314" s="43">
        <f t="array" ref="AN314">INDEX(Dados!$1:$350,MATCH($B314,Dados!$N:$N,0),MATCH(AN$1,Dados!$1:$1,0))</f>
        <v>0</v>
      </c>
      <c r="AO314" s="43">
        <f t="array" ref="AO314">INDEX(Dados!$1:$350,MATCH($B314,Dados!$N:$N,0),MATCH(AO$1,Dados!$1:$1,0))</f>
        <v>2</v>
      </c>
      <c r="AP314" s="43">
        <f t="array" ref="AP314">INDEX(Dados!$1:$350,MATCH($B314,Dados!$N:$N,0),MATCH(AP$1,Dados!$1:$1,0))</f>
        <v>87</v>
      </c>
      <c r="AQ314" s="43">
        <f t="array" ref="AQ314">INDEX(Dados!$1:$350,MATCH($B314,Dados!$N:$N,0),MATCH(AQ$1,Dados!$1:$1,0))</f>
        <v>2</v>
      </c>
      <c r="AR314" s="43">
        <f t="array" ref="AR314">INDEX(Dados!$1:$350,MATCH($B314,Dados!$N:$N,0),MATCH(AR$1,Dados!$1:$1,0))</f>
        <v>0</v>
      </c>
      <c r="AS314" s="3">
        <v>2.0</v>
      </c>
      <c r="AT314" s="43">
        <f t="array" ref="AT314">INDEX(Dados!$1:$350,MATCH($B314,Dados!$N:$N,0),MATCH(AT$1,Dados!$1:$1,0))</f>
        <v>1287</v>
      </c>
      <c r="AU314" s="43">
        <f t="array" ref="AU314">INDEX(Dados!$1:$350,MATCH($B314,Dados!$N:$N,0),MATCH(AU$1,Dados!$1:$1,0))</f>
        <v>2</v>
      </c>
      <c r="AV314" s="43">
        <f t="array" ref="AV314">INDEX(Dados!$1:$350,MATCH($B314,Dados!$N:$N,0),MATCH(AV$1,Dados!$1:$1,0))</f>
        <v>0</v>
      </c>
      <c r="AW314" s="43">
        <f t="array" ref="AW314">INDEX(Dados!$1:$350,MATCH($B314,Dados!$N:$N,0),MATCH(AW$1,Dados!$1:$1,0))</f>
        <v>2</v>
      </c>
      <c r="AX314" s="43">
        <f t="array" ref="AX314">INDEX(Dados!$1:$350,MATCH($B314,Dados!$N:$N,0),MATCH(AX$1,Dados!$1:$1,0))</f>
        <v>0</v>
      </c>
      <c r="AY314" s="43">
        <f t="array" ref="AY314">INDEX(Dados!$1:$350,MATCH($B314,Dados!$N:$N,0),MATCH(AY$1,Dados!$1:$1,0))</f>
        <v>2</v>
      </c>
      <c r="AZ314" s="43">
        <f t="array" ref="AZ314">INDEX(Dados!$1:$350,MATCH($B314,Dados!$N:$N,0),MATCH(AZ$1,Dados!$1:$1,0))</f>
        <v>120</v>
      </c>
      <c r="BA314" s="43">
        <f t="array" ref="BA314">INDEX(Dados!$1:$350,MATCH($B314,Dados!$N:$N,0),MATCH(BA$1,Dados!$1:$1,0))</f>
        <v>2</v>
      </c>
      <c r="BB314" s="43">
        <f t="array" ref="BB314">INDEX(Dados!$1:$350,MATCH($B314,Dados!$N:$N,0),MATCH(BB$1,Dados!$1:$1,0))</f>
        <v>5</v>
      </c>
      <c r="BC314" s="43">
        <f t="array" ref="BC314">INDEX(Dados!$1:$350,MATCH($B314,Dados!$N:$N,0),MATCH(BC$1,Dados!$1:$1,0))</f>
        <v>3</v>
      </c>
      <c r="BD314" s="43">
        <f t="array" ref="BD314">INDEX(Dados!$1:$350,MATCH($B314,Dados!$N:$N,0),MATCH(BD$1,Dados!$1:$1,0))</f>
        <v>2</v>
      </c>
      <c r="BE314" s="43">
        <f t="array" ref="BE314">INDEX(Dados!$1:$350,MATCH($B314,Dados!$N:$N,0),MATCH(BE$1,Dados!$1:$1,0))</f>
        <v>0</v>
      </c>
      <c r="BF314" s="43">
        <f t="array" ref="BF314">INDEX(Dados!$1:$350,MATCH($B314,Dados!$N:$N,0),MATCH(BF$1,Dados!$1:$1,0))</f>
        <v>0</v>
      </c>
      <c r="BG314" s="43">
        <f t="array" ref="BG314">INDEX(Dados!$1:$350,MATCH($B314,Dados!$N:$N,0),MATCH(BG$1,Dados!$1:$1,0))</f>
        <v>0</v>
      </c>
      <c r="BH314" s="43">
        <f t="array" ref="BH314">INDEX(Dados!$1:$350,MATCH($B314,Dados!$N:$N,0),MATCH(BH$1,Dados!$1:$1,0))</f>
        <v>2</v>
      </c>
      <c r="BI314" s="43">
        <f t="array" ref="BI314">INDEX(Dados!$1:$350,MATCH($B314,Dados!$N:$N,0),MATCH(BI$1,Dados!$1:$1,0))</f>
        <v>1</v>
      </c>
    </row>
    <row r="315">
      <c r="A315" s="3">
        <v>4.4295599883E10</v>
      </c>
      <c r="B315" s="3" t="s">
        <v>2016</v>
      </c>
      <c r="C315" s="3" t="s">
        <v>2015</v>
      </c>
      <c r="D315" s="43">
        <f t="array" ref="D315">INDEX(Dados!$1:$350,MATCH($B315,Dados!$N:$N,0),MATCH(D$1,Dados!$1:$1,0))</f>
        <v>17</v>
      </c>
      <c r="E315" s="44" t="s">
        <v>2562</v>
      </c>
      <c r="F315" s="43" t="s">
        <v>92</v>
      </c>
      <c r="G315" s="43">
        <f t="array" ref="G315">INDEX(Dados!$1:$350,MATCH($B315,Dados!$N:$N,0),MATCH(G$1,Dados!$1:$1,0))</f>
        <v>2022</v>
      </c>
      <c r="H315" s="43">
        <f t="array" ref="H315">INDEX(Dados!$1:$350,MATCH($B315,Dados!$N:$N,0),MATCH(H$1,Dados!$1:$1,0))</f>
        <v>2</v>
      </c>
      <c r="I315" s="43">
        <f t="array" ref="I315">INDEX(Dados!$1:$350,MATCH($B315,Dados!$N:$N,0),MATCH(I$1,Dados!$1:$1,0))</f>
        <v>4</v>
      </c>
      <c r="J315" s="43">
        <f t="array" ref="J315">INDEX(Dados!$1:$350,MATCH($B315,Dados!$N:$N,0),MATCH(J$1,Dados!$1:$1,0))</f>
        <v>602</v>
      </c>
      <c r="K315" s="43">
        <f t="array" ref="K315">INDEX(Dados!$1:$350,MATCH($B315,Dados!$N:$N,0),MATCH(K$1,Dados!$1:$1,0))</f>
        <v>2</v>
      </c>
      <c r="L315" s="43">
        <f t="array" ref="L315">INDEX(Dados!$1:$350,MATCH($B315,Dados!$N:$N,0),MATCH(L$1,Dados!$1:$1,0))</f>
        <v>0</v>
      </c>
      <c r="M315" s="43">
        <f t="array" ref="M315">INDEX(Dados!$1:$350,MATCH($B315,Dados!$N:$N,0),MATCH(M$1,Dados!$1:$1,0))</f>
        <v>2</v>
      </c>
      <c r="N315" s="43">
        <f t="array" ref="N315">INDEX(Dados!$1:$350,MATCH($B315,Dados!$N:$N,0),MATCH(N$1,Dados!$1:$1,0))</f>
        <v>0</v>
      </c>
      <c r="O315" s="43">
        <f t="array" ref="O315">INDEX(Dados!$1:$350,MATCH($B315,Dados!$N:$N,0),MATCH(O$1,Dados!$1:$1,0))</f>
        <v>2</v>
      </c>
      <c r="P315" s="43">
        <f t="array" ref="P315">INDEX(Dados!$1:$350,MATCH($B315,Dados!$N:$N,0),MATCH(P$1,Dados!$1:$1,0))</f>
        <v>0</v>
      </c>
      <c r="Q315" s="43">
        <f t="array" ref="Q315">INDEX(Dados!$1:$350,MATCH($B315,Dados!$N:$N,0),MATCH(Q$1,Dados!$1:$1,0))</f>
        <v>2</v>
      </c>
      <c r="R315" s="43">
        <f t="array" ref="R315">INDEX(Dados!$1:$350,MATCH($B315,Dados!$N:$N,0),MATCH(R$1,Dados!$1:$1,0))</f>
        <v>0</v>
      </c>
      <c r="S315" s="43">
        <f t="array" ref="S315">INDEX(Dados!$1:$350,MATCH($B315,Dados!$N:$N,0),MATCH(S$1,Dados!$1:$1,0))</f>
        <v>0</v>
      </c>
      <c r="T315" s="43">
        <f t="array" ref="T315">INDEX(Dados!$1:$350,MATCH($B315,Dados!$N:$N,0),MATCH(T$1,Dados!$1:$1,0))</f>
        <v>3895</v>
      </c>
      <c r="U315" s="43">
        <f t="array" ref="U315">INDEX(Dados!$1:$350,MATCH($B315,Dados!$N:$N,0),MATCH(U$1,Dados!$1:$1,0))</f>
        <v>0</v>
      </c>
      <c r="V315" s="43">
        <f t="array" ref="V315">INDEX(Dados!$1:$350,MATCH($B315,Dados!$N:$N,0),MATCH(V$1,Dados!$1:$1,0))</f>
        <v>1300</v>
      </c>
      <c r="W315" s="43">
        <f t="array" ref="W315">INDEX(Dados!$1:$350,MATCH($B315,Dados!$N:$N,0),MATCH(W$1,Dados!$1:$1,0))</f>
        <v>0</v>
      </c>
      <c r="X315" s="43">
        <f t="array" ref="X315">INDEX(Dados!$1:$350,MATCH($B315,Dados!$N:$N,0),MATCH(X$1,Dados!$1:$1,0))</f>
        <v>1</v>
      </c>
      <c r="Y315" s="43">
        <f t="array" ref="Y315">INDEX(Dados!$1:$350,MATCH($B315,Dados!$N:$N,0),MATCH(Y$1,Dados!$1:$1,0))</f>
        <v>2</v>
      </c>
      <c r="Z315" s="43">
        <f t="array" ref="Z315">INDEX(Dados!$1:$350,MATCH($B315,Dados!$N:$N,0),MATCH(Z$1,Dados!$1:$1,0))</f>
        <v>0</v>
      </c>
      <c r="AA315" s="43">
        <f t="array" ref="AA315">INDEX(Dados!$1:$350,MATCH($B315,Dados!$N:$N,0),MATCH(AA$1,Dados!$1:$1,0))</f>
        <v>2</v>
      </c>
      <c r="AB315" s="45">
        <v>0.0</v>
      </c>
      <c r="AC315" s="45">
        <v>2.0</v>
      </c>
      <c r="AD315" s="43">
        <f t="array" ref="AD315">INDEX(Dados!$1:$350,MATCH($B315,Dados!$N:$N,0),MATCH(AD$1,Dados!$1:$1,0))</f>
        <v>66</v>
      </c>
      <c r="AE315" s="43">
        <f t="array" ref="AE315">INDEX(Dados!$1:$350,MATCH($B315,Dados!$N:$N,0),MATCH(AE$1,Dados!$1:$1,0))</f>
        <v>2</v>
      </c>
      <c r="AF315" s="43">
        <f t="array" ref="AF315">INDEX(Dados!$1:$350,MATCH($B315,Dados!$N:$N,0),MATCH(AF$1,Dados!$1:$1,0))</f>
        <v>185</v>
      </c>
      <c r="AG315" s="43">
        <f t="array" ref="AG315">INDEX(Dados!$1:$350,MATCH($B315,Dados!$N:$N,0),MATCH(AG$1,Dados!$1:$1,0))</f>
        <v>2</v>
      </c>
      <c r="AH315" s="43">
        <f t="array" ref="AH315">INDEX(Dados!$1:$350,MATCH($B315,Dados!$N:$N,0),MATCH(AH$1,Dados!$1:$1,0))</f>
        <v>814</v>
      </c>
      <c r="AI315" s="43">
        <f t="array" ref="AI315">INDEX(Dados!$1:$350,MATCH($B315,Dados!$N:$N,0),MATCH(AI$1,Dados!$1:$1,0))</f>
        <v>2</v>
      </c>
      <c r="AJ315" s="43">
        <f t="array" ref="AJ315">INDEX(Dados!$1:$350,MATCH($B315,Dados!$N:$N,0),MATCH(AJ$1,Dados!$1:$1,0))</f>
        <v>0</v>
      </c>
      <c r="AK315" s="43">
        <f t="array" ref="AK315">INDEX(Dados!$1:$350,MATCH($B315,Dados!$N:$N,0),MATCH(AK$1,Dados!$1:$1,0))</f>
        <v>2</v>
      </c>
      <c r="AL315" s="3">
        <v>0.0</v>
      </c>
      <c r="AM315" s="3">
        <v>2.0</v>
      </c>
      <c r="AN315" s="43">
        <f t="array" ref="AN315">INDEX(Dados!$1:$350,MATCH($B315,Dados!$N:$N,0),MATCH(AN$1,Dados!$1:$1,0))</f>
        <v>0</v>
      </c>
      <c r="AO315" s="43">
        <f t="array" ref="AO315">INDEX(Dados!$1:$350,MATCH($B315,Dados!$N:$N,0),MATCH(AO$1,Dados!$1:$1,0))</f>
        <v>2</v>
      </c>
      <c r="AP315" s="43">
        <f t="array" ref="AP315">INDEX(Dados!$1:$350,MATCH($B315,Dados!$N:$N,0),MATCH(AP$1,Dados!$1:$1,0))</f>
        <v>400</v>
      </c>
      <c r="AQ315" s="43">
        <f t="array" ref="AQ315">INDEX(Dados!$1:$350,MATCH($B315,Dados!$N:$N,0),MATCH(AQ$1,Dados!$1:$1,0))</f>
        <v>2</v>
      </c>
      <c r="AR315" s="43">
        <f t="array" ref="AR315">INDEX(Dados!$1:$350,MATCH($B315,Dados!$N:$N,0),MATCH(AR$1,Dados!$1:$1,0))</f>
        <v>200</v>
      </c>
      <c r="AS315" s="3">
        <v>2.0</v>
      </c>
      <c r="AT315" s="43">
        <f t="array" ref="AT315">INDEX(Dados!$1:$350,MATCH($B315,Dados!$N:$N,0),MATCH(AT$1,Dados!$1:$1,0))</f>
        <v>0</v>
      </c>
      <c r="AU315" s="43">
        <f t="array" ref="AU315">INDEX(Dados!$1:$350,MATCH($B315,Dados!$N:$N,0),MATCH(AU$1,Dados!$1:$1,0))</f>
        <v>2</v>
      </c>
      <c r="AV315" s="43">
        <f t="array" ref="AV315">INDEX(Dados!$1:$350,MATCH($B315,Dados!$N:$N,0),MATCH(AV$1,Dados!$1:$1,0))</f>
        <v>0</v>
      </c>
      <c r="AW315" s="43">
        <f t="array" ref="AW315">INDEX(Dados!$1:$350,MATCH($B315,Dados!$N:$N,0),MATCH(AW$1,Dados!$1:$1,0))</f>
        <v>2</v>
      </c>
      <c r="AX315" s="43">
        <f t="array" ref="AX315">INDEX(Dados!$1:$350,MATCH($B315,Dados!$N:$N,0),MATCH(AX$1,Dados!$1:$1,0))</f>
        <v>0</v>
      </c>
      <c r="AY315" s="43">
        <f t="array" ref="AY315">INDEX(Dados!$1:$350,MATCH($B315,Dados!$N:$N,0),MATCH(AY$1,Dados!$1:$1,0))</f>
        <v>2</v>
      </c>
      <c r="AZ315" s="43">
        <f t="array" ref="AZ315">INDEX(Dados!$1:$350,MATCH($B315,Dados!$N:$N,0),MATCH(AZ$1,Dados!$1:$1,0))</f>
        <v>300</v>
      </c>
      <c r="BA315" s="43">
        <f t="array" ref="BA315">INDEX(Dados!$1:$350,MATCH($B315,Dados!$N:$N,0),MATCH(BA$1,Dados!$1:$1,0))</f>
        <v>2</v>
      </c>
      <c r="BB315" s="43">
        <f t="array" ref="BB315">INDEX(Dados!$1:$350,MATCH($B315,Dados!$N:$N,0),MATCH(BB$1,Dados!$1:$1,0))</f>
        <v>5</v>
      </c>
      <c r="BC315" s="43">
        <f t="array" ref="BC315">INDEX(Dados!$1:$350,MATCH($B315,Dados!$N:$N,0),MATCH(BC$1,Dados!$1:$1,0))</f>
        <v>6</v>
      </c>
      <c r="BD315" s="43">
        <f t="array" ref="BD315">INDEX(Dados!$1:$350,MATCH($B315,Dados!$N:$N,0),MATCH(BD$1,Dados!$1:$1,0))</f>
        <v>1</v>
      </c>
      <c r="BE315" s="43">
        <f t="array" ref="BE315">INDEX(Dados!$1:$350,MATCH($B315,Dados!$N:$N,0),MATCH(BE$1,Dados!$1:$1,0))</f>
        <v>0</v>
      </c>
      <c r="BF315" s="43">
        <f t="array" ref="BF315">INDEX(Dados!$1:$350,MATCH($B315,Dados!$N:$N,0),MATCH(BF$1,Dados!$1:$1,0))</f>
        <v>1</v>
      </c>
      <c r="BG315" s="43">
        <f t="array" ref="BG315">INDEX(Dados!$1:$350,MATCH($B315,Dados!$N:$N,0),MATCH(BG$1,Dados!$1:$1,0))</f>
        <v>0</v>
      </c>
      <c r="BH315" s="43">
        <f t="array" ref="BH315">INDEX(Dados!$1:$350,MATCH($B315,Dados!$N:$N,0),MATCH(BH$1,Dados!$1:$1,0))</f>
        <v>2</v>
      </c>
      <c r="BI315" s="43">
        <f t="array" ref="BI315">INDEX(Dados!$1:$350,MATCH($B315,Dados!$N:$N,0),MATCH(BI$1,Dados!$1:$1,0))</f>
        <v>2</v>
      </c>
    </row>
    <row r="316">
      <c r="A316" s="3">
        <v>4.2957709813E10</v>
      </c>
      <c r="B316" s="3" t="s">
        <v>772</v>
      </c>
      <c r="C316" s="3" t="s">
        <v>771</v>
      </c>
      <c r="D316" s="43">
        <f t="array" ref="D316">INDEX(Dados!$1:$350,MATCH($B316,Dados!$N:$N,0),MATCH(D$1,Dados!$1:$1,0))</f>
        <v>19</v>
      </c>
      <c r="E316" s="44" t="s">
        <v>2562</v>
      </c>
      <c r="F316" s="43" t="s">
        <v>92</v>
      </c>
      <c r="G316" s="43">
        <f t="array" ref="G316">INDEX(Dados!$1:$350,MATCH($B316,Dados!$N:$N,0),MATCH(G$1,Dados!$1:$1,0))</f>
        <v>2003</v>
      </c>
      <c r="H316" s="43">
        <f t="array" ref="H316">INDEX(Dados!$1:$350,MATCH($B316,Dados!$N:$N,0),MATCH(H$1,Dados!$1:$1,0))</f>
        <v>2</v>
      </c>
      <c r="I316" s="43">
        <f t="array" ref="I316">INDEX(Dados!$1:$350,MATCH($B316,Dados!$N:$N,0),MATCH(I$1,Dados!$1:$1,0))</f>
        <v>4</v>
      </c>
      <c r="J316" s="43">
        <f t="array" ref="J316">INDEX(Dados!$1:$350,MATCH($B316,Dados!$N:$N,0),MATCH(J$1,Dados!$1:$1,0))</f>
        <v>600</v>
      </c>
      <c r="K316" s="43">
        <f t="array" ref="K316">INDEX(Dados!$1:$350,MATCH($B316,Dados!$N:$N,0),MATCH(K$1,Dados!$1:$1,0))</f>
        <v>0</v>
      </c>
      <c r="L316" s="43">
        <f t="array" ref="L316">INDEX(Dados!$1:$350,MATCH($B316,Dados!$N:$N,0),MATCH(L$1,Dados!$1:$1,0))</f>
        <v>0</v>
      </c>
      <c r="M316" s="43">
        <f t="array" ref="M316">INDEX(Dados!$1:$350,MATCH($B316,Dados!$N:$N,0),MATCH(M$1,Dados!$1:$1,0))</f>
        <v>2</v>
      </c>
      <c r="N316" s="43">
        <f t="array" ref="N316">INDEX(Dados!$1:$350,MATCH($B316,Dados!$N:$N,0),MATCH(N$1,Dados!$1:$1,0))</f>
        <v>0</v>
      </c>
      <c r="O316" s="43">
        <f t="array" ref="O316">INDEX(Dados!$1:$350,MATCH($B316,Dados!$N:$N,0),MATCH(O$1,Dados!$1:$1,0))</f>
        <v>2</v>
      </c>
      <c r="P316" s="43">
        <f t="array" ref="P316">INDEX(Dados!$1:$350,MATCH($B316,Dados!$N:$N,0),MATCH(P$1,Dados!$1:$1,0))</f>
        <v>0</v>
      </c>
      <c r="Q316" s="43">
        <f t="array" ref="Q316">INDEX(Dados!$1:$350,MATCH($B316,Dados!$N:$N,0),MATCH(Q$1,Dados!$1:$1,0))</f>
        <v>2</v>
      </c>
      <c r="R316" s="43">
        <f t="array" ref="R316">INDEX(Dados!$1:$350,MATCH($B316,Dados!$N:$N,0),MATCH(R$1,Dados!$1:$1,0))</f>
        <v>0</v>
      </c>
      <c r="S316" s="43">
        <f t="array" ref="S316">INDEX(Dados!$1:$350,MATCH($B316,Dados!$N:$N,0),MATCH(S$1,Dados!$1:$1,0))</f>
        <v>2</v>
      </c>
      <c r="T316" s="43">
        <f t="array" ref="T316">INDEX(Dados!$1:$350,MATCH($B316,Dados!$N:$N,0),MATCH(T$1,Dados!$1:$1,0))</f>
        <v>0</v>
      </c>
      <c r="U316" s="43">
        <f t="array" ref="U316">INDEX(Dados!$1:$350,MATCH($B316,Dados!$N:$N,0),MATCH(U$1,Dados!$1:$1,0))</f>
        <v>2</v>
      </c>
      <c r="V316" s="43">
        <f t="array" ref="V316">INDEX(Dados!$1:$350,MATCH($B316,Dados!$N:$N,0),MATCH(V$1,Dados!$1:$1,0))</f>
        <v>0</v>
      </c>
      <c r="W316" s="43">
        <f t="array" ref="W316">INDEX(Dados!$1:$350,MATCH($B316,Dados!$N:$N,0),MATCH(W$1,Dados!$1:$1,0))</f>
        <v>2</v>
      </c>
      <c r="X316" s="43">
        <f t="array" ref="X316">INDEX(Dados!$1:$350,MATCH($B316,Dados!$N:$N,0),MATCH(X$1,Dados!$1:$1,0))</f>
        <v>1</v>
      </c>
      <c r="Y316" s="43">
        <f t="array" ref="Y316">INDEX(Dados!$1:$350,MATCH($B316,Dados!$N:$N,0),MATCH(Y$1,Dados!$1:$1,0))</f>
        <v>2</v>
      </c>
      <c r="Z316" s="43">
        <f t="array" ref="Z316">INDEX(Dados!$1:$350,MATCH($B316,Dados!$N:$N,0),MATCH(Z$1,Dados!$1:$1,0))</f>
        <v>0</v>
      </c>
      <c r="AA316" s="43">
        <f t="array" ref="AA316">INDEX(Dados!$1:$350,MATCH($B316,Dados!$N:$N,0),MATCH(AA$1,Dados!$1:$1,0))</f>
        <v>2</v>
      </c>
      <c r="AB316" s="45">
        <v>0.0</v>
      </c>
      <c r="AC316" s="45">
        <v>2.0</v>
      </c>
      <c r="AD316" s="43">
        <f t="array" ref="AD316">INDEX(Dados!$1:$350,MATCH($B316,Dados!$N:$N,0),MATCH(AD$1,Dados!$1:$1,0))</f>
        <v>147</v>
      </c>
      <c r="AE316" s="43">
        <f t="array" ref="AE316">INDEX(Dados!$1:$350,MATCH($B316,Dados!$N:$N,0),MATCH(AE$1,Dados!$1:$1,0))</f>
        <v>2</v>
      </c>
      <c r="AF316" s="43">
        <f t="array" ref="AF316">INDEX(Dados!$1:$350,MATCH($B316,Dados!$N:$N,0),MATCH(AF$1,Dados!$1:$1,0))</f>
        <v>130</v>
      </c>
      <c r="AG316" s="43">
        <f t="array" ref="AG316">INDEX(Dados!$1:$350,MATCH($B316,Dados!$N:$N,0),MATCH(AG$1,Dados!$1:$1,0))</f>
        <v>0</v>
      </c>
      <c r="AH316" s="43">
        <f t="array" ref="AH316">INDEX(Dados!$1:$350,MATCH($B316,Dados!$N:$N,0),MATCH(AH$1,Dados!$1:$1,0))</f>
        <v>0</v>
      </c>
      <c r="AI316" s="43">
        <f t="array" ref="AI316">INDEX(Dados!$1:$350,MATCH($B316,Dados!$N:$N,0),MATCH(AI$1,Dados!$1:$1,0))</f>
        <v>2</v>
      </c>
      <c r="AJ316" s="43">
        <f t="array" ref="AJ316">INDEX(Dados!$1:$350,MATCH($B316,Dados!$N:$N,0),MATCH(AJ$1,Dados!$1:$1,0))</f>
        <v>0</v>
      </c>
      <c r="AK316" s="43">
        <f t="array" ref="AK316">INDEX(Dados!$1:$350,MATCH($B316,Dados!$N:$N,0),MATCH(AK$1,Dados!$1:$1,0))</f>
        <v>2</v>
      </c>
      <c r="AL316" s="3">
        <v>0.0</v>
      </c>
      <c r="AM316" s="3">
        <v>2.0</v>
      </c>
      <c r="AN316" s="43">
        <f t="array" ref="AN316">INDEX(Dados!$1:$350,MATCH($B316,Dados!$N:$N,0),MATCH(AN$1,Dados!$1:$1,0))</f>
        <v>104</v>
      </c>
      <c r="AO316" s="43">
        <f t="array" ref="AO316">INDEX(Dados!$1:$350,MATCH($B316,Dados!$N:$N,0),MATCH(AO$1,Dados!$1:$1,0))</f>
        <v>2</v>
      </c>
      <c r="AP316" s="43">
        <f t="array" ref="AP316">INDEX(Dados!$1:$350,MATCH($B316,Dados!$N:$N,0),MATCH(AP$1,Dados!$1:$1,0))</f>
        <v>0</v>
      </c>
      <c r="AQ316" s="43">
        <f t="array" ref="AQ316">INDEX(Dados!$1:$350,MATCH($B316,Dados!$N:$N,0),MATCH(AQ$1,Dados!$1:$1,0))</f>
        <v>2</v>
      </c>
      <c r="AR316" s="43">
        <f t="array" ref="AR316">INDEX(Dados!$1:$350,MATCH($B316,Dados!$N:$N,0),MATCH(AR$1,Dados!$1:$1,0))</f>
        <v>193</v>
      </c>
      <c r="AS316" s="3">
        <v>2.0</v>
      </c>
      <c r="AT316" s="43">
        <f t="array" ref="AT316">INDEX(Dados!$1:$350,MATCH($B316,Dados!$N:$N,0),MATCH(AT$1,Dados!$1:$1,0))</f>
        <v>0</v>
      </c>
      <c r="AU316" s="43">
        <f t="array" ref="AU316">INDEX(Dados!$1:$350,MATCH($B316,Dados!$N:$N,0),MATCH(AU$1,Dados!$1:$1,0))</f>
        <v>2</v>
      </c>
      <c r="AV316" s="43">
        <f t="array" ref="AV316">INDEX(Dados!$1:$350,MATCH($B316,Dados!$N:$N,0),MATCH(AV$1,Dados!$1:$1,0))</f>
        <v>0</v>
      </c>
      <c r="AW316" s="43">
        <f t="array" ref="AW316">INDEX(Dados!$1:$350,MATCH($B316,Dados!$N:$N,0),MATCH(AW$1,Dados!$1:$1,0))</f>
        <v>2</v>
      </c>
      <c r="AX316" s="43">
        <f t="array" ref="AX316">INDEX(Dados!$1:$350,MATCH($B316,Dados!$N:$N,0),MATCH(AX$1,Dados!$1:$1,0))</f>
        <v>24000</v>
      </c>
      <c r="AY316" s="43">
        <f t="array" ref="AY316">INDEX(Dados!$1:$350,MATCH($B316,Dados!$N:$N,0),MATCH(AY$1,Dados!$1:$1,0))</f>
        <v>2</v>
      </c>
      <c r="AZ316" s="43">
        <f t="array" ref="AZ316">INDEX(Dados!$1:$350,MATCH($B316,Dados!$N:$N,0),MATCH(AZ$1,Dados!$1:$1,0))</f>
        <v>130</v>
      </c>
      <c r="BA316" s="43">
        <f t="array" ref="BA316">INDEX(Dados!$1:$350,MATCH($B316,Dados!$N:$N,0),MATCH(BA$1,Dados!$1:$1,0))</f>
        <v>2</v>
      </c>
      <c r="BB316" s="43">
        <f t="array" ref="BB316">INDEX(Dados!$1:$350,MATCH($B316,Dados!$N:$N,0),MATCH(BB$1,Dados!$1:$1,0))</f>
        <v>1</v>
      </c>
      <c r="BC316" s="43">
        <f t="array" ref="BC316">INDEX(Dados!$1:$350,MATCH($B316,Dados!$N:$N,0),MATCH(BC$1,Dados!$1:$1,0))</f>
        <v>1</v>
      </c>
      <c r="BD316" s="43">
        <f t="array" ref="BD316">INDEX(Dados!$1:$350,MATCH($B316,Dados!$N:$N,0),MATCH(BD$1,Dados!$1:$1,0))</f>
        <v>4</v>
      </c>
      <c r="BE316" s="43">
        <f t="array" ref="BE316">INDEX(Dados!$1:$350,MATCH($B316,Dados!$N:$N,0),MATCH(BE$1,Dados!$1:$1,0))</f>
        <v>0</v>
      </c>
      <c r="BF316" s="43">
        <f t="array" ref="BF316">INDEX(Dados!$1:$350,MATCH($B316,Dados!$N:$N,0),MATCH(BF$1,Dados!$1:$1,0))</f>
        <v>0</v>
      </c>
      <c r="BG316" s="43">
        <f t="array" ref="BG316">INDEX(Dados!$1:$350,MATCH($B316,Dados!$N:$N,0),MATCH(BG$1,Dados!$1:$1,0))</f>
        <v>0</v>
      </c>
      <c r="BH316" s="43">
        <f t="array" ref="BH316">INDEX(Dados!$1:$350,MATCH($B316,Dados!$N:$N,0),MATCH(BH$1,Dados!$1:$1,0))</f>
        <v>1</v>
      </c>
      <c r="BI316" s="43">
        <f t="array" ref="BI316">INDEX(Dados!$1:$350,MATCH($B316,Dados!$N:$N,0),MATCH(BI$1,Dados!$1:$1,0))</f>
        <v>1</v>
      </c>
    </row>
    <row r="317">
      <c r="A317" s="3">
        <v>5.870851181E10</v>
      </c>
      <c r="B317" s="3" t="s">
        <v>890</v>
      </c>
      <c r="C317" s="3" t="s">
        <v>889</v>
      </c>
      <c r="D317" s="43">
        <f t="array" ref="D317">INDEX(Dados!$1:$350,MATCH($B317,Dados!$N:$N,0),MATCH(D$1,Dados!$1:$1,0))</f>
        <v>18</v>
      </c>
      <c r="E317" s="44" t="s">
        <v>2562</v>
      </c>
      <c r="F317" s="43" t="s">
        <v>92</v>
      </c>
      <c r="G317" s="43">
        <f t="array" ref="G317">INDEX(Dados!$1:$350,MATCH($B317,Dados!$N:$N,0),MATCH(G$1,Dados!$1:$1,0))</f>
        <v>2022</v>
      </c>
      <c r="H317" s="43">
        <f t="array" ref="H317">INDEX(Dados!$1:$350,MATCH($B317,Dados!$N:$N,0),MATCH(H$1,Dados!$1:$1,0))</f>
        <v>3</v>
      </c>
      <c r="I317" s="43">
        <f t="array" ref="I317">INDEX(Dados!$1:$350,MATCH($B317,Dados!$N:$N,0),MATCH(I$1,Dados!$1:$1,0))</f>
        <v>6</v>
      </c>
      <c r="J317" s="43">
        <f t="array" ref="J317">INDEX(Dados!$1:$350,MATCH($B317,Dados!$N:$N,0),MATCH(J$1,Dados!$1:$1,0))</f>
        <v>0</v>
      </c>
      <c r="K317" s="43">
        <f t="array" ref="K317">INDEX(Dados!$1:$350,MATCH($B317,Dados!$N:$N,0),MATCH(K$1,Dados!$1:$1,0))</f>
        <v>2</v>
      </c>
      <c r="L317" s="43">
        <f t="array" ref="L317">INDEX(Dados!$1:$350,MATCH($B317,Dados!$N:$N,0),MATCH(L$1,Dados!$1:$1,0))</f>
        <v>1701</v>
      </c>
      <c r="M317" s="43">
        <f t="array" ref="M317">INDEX(Dados!$1:$350,MATCH($B317,Dados!$N:$N,0),MATCH(M$1,Dados!$1:$1,0))</f>
        <v>0</v>
      </c>
      <c r="N317" s="43">
        <f t="array" ref="N317">INDEX(Dados!$1:$350,MATCH($B317,Dados!$N:$N,0),MATCH(N$1,Dados!$1:$1,0))</f>
        <v>4052</v>
      </c>
      <c r="O317" s="43">
        <f t="array" ref="O317">INDEX(Dados!$1:$350,MATCH($B317,Dados!$N:$N,0),MATCH(O$1,Dados!$1:$1,0))</f>
        <v>2</v>
      </c>
      <c r="P317" s="43">
        <f t="array" ref="P317">INDEX(Dados!$1:$350,MATCH($B317,Dados!$N:$N,0),MATCH(P$1,Dados!$1:$1,0))</f>
        <v>500</v>
      </c>
      <c r="Q317" s="43">
        <f t="array" ref="Q317">INDEX(Dados!$1:$350,MATCH($B317,Dados!$N:$N,0),MATCH(Q$1,Dados!$1:$1,0))</f>
        <v>2</v>
      </c>
      <c r="R317" s="43">
        <f t="array" ref="R317">INDEX(Dados!$1:$350,MATCH($B317,Dados!$N:$N,0),MATCH(R$1,Dados!$1:$1,0))</f>
        <v>0</v>
      </c>
      <c r="S317" s="43">
        <f t="array" ref="S317">INDEX(Dados!$1:$350,MATCH($B317,Dados!$N:$N,0),MATCH(S$1,Dados!$1:$1,0))</f>
        <v>2</v>
      </c>
      <c r="T317" s="43">
        <f t="array" ref="T317">INDEX(Dados!$1:$350,MATCH($B317,Dados!$N:$N,0),MATCH(T$1,Dados!$1:$1,0))</f>
        <v>0</v>
      </c>
      <c r="U317" s="43">
        <f t="array" ref="U317">INDEX(Dados!$1:$350,MATCH($B317,Dados!$N:$N,0),MATCH(U$1,Dados!$1:$1,0))</f>
        <v>2</v>
      </c>
      <c r="V317" s="43">
        <f t="array" ref="V317">INDEX(Dados!$1:$350,MATCH($B317,Dados!$N:$N,0),MATCH(V$1,Dados!$1:$1,0))</f>
        <v>0</v>
      </c>
      <c r="W317" s="43">
        <f t="array" ref="W317">INDEX(Dados!$1:$350,MATCH($B317,Dados!$N:$N,0),MATCH(W$1,Dados!$1:$1,0))</f>
        <v>2</v>
      </c>
      <c r="X317" s="43">
        <f t="array" ref="X317">INDEX(Dados!$1:$350,MATCH($B317,Dados!$N:$N,0),MATCH(X$1,Dados!$1:$1,0))</f>
        <v>1</v>
      </c>
      <c r="Y317" s="43">
        <f t="array" ref="Y317">INDEX(Dados!$1:$350,MATCH($B317,Dados!$N:$N,0),MATCH(Y$1,Dados!$1:$1,0))</f>
        <v>2</v>
      </c>
      <c r="Z317" s="43">
        <f t="array" ref="Z317">INDEX(Dados!$1:$350,MATCH($B317,Dados!$N:$N,0),MATCH(Z$1,Dados!$1:$1,0))</f>
        <v>0</v>
      </c>
      <c r="AA317" s="43">
        <f t="array" ref="AA317">INDEX(Dados!$1:$350,MATCH($B317,Dados!$N:$N,0),MATCH(AA$1,Dados!$1:$1,0))</f>
        <v>2</v>
      </c>
      <c r="AB317" s="45">
        <v>0.0</v>
      </c>
      <c r="AC317" s="45">
        <v>2.0</v>
      </c>
      <c r="AD317" s="43">
        <f t="array" ref="AD317">INDEX(Dados!$1:$350,MATCH($B317,Dados!$N:$N,0),MATCH(AD$1,Dados!$1:$1,0))</f>
        <v>75</v>
      </c>
      <c r="AE317" s="43">
        <f t="array" ref="AE317">INDEX(Dados!$1:$350,MATCH($B317,Dados!$N:$N,0),MATCH(AE$1,Dados!$1:$1,0))</f>
        <v>2</v>
      </c>
      <c r="AF317" s="43">
        <f t="array" ref="AF317">INDEX(Dados!$1:$350,MATCH($B317,Dados!$N:$N,0),MATCH(AF$1,Dados!$1:$1,0))</f>
        <v>39</v>
      </c>
      <c r="AG317" s="43">
        <f t="array" ref="AG317">INDEX(Dados!$1:$350,MATCH($B317,Dados!$N:$N,0),MATCH(AG$1,Dados!$1:$1,0))</f>
        <v>2</v>
      </c>
      <c r="AH317" s="43">
        <f t="array" ref="AH317">INDEX(Dados!$1:$350,MATCH($B317,Dados!$N:$N,0),MATCH(AH$1,Dados!$1:$1,0))</f>
        <v>0</v>
      </c>
      <c r="AI317" s="43">
        <f t="array" ref="AI317">INDEX(Dados!$1:$350,MATCH($B317,Dados!$N:$N,0),MATCH(AI$1,Dados!$1:$1,0))</f>
        <v>2</v>
      </c>
      <c r="AJ317" s="43">
        <f t="array" ref="AJ317">INDEX(Dados!$1:$350,MATCH($B317,Dados!$N:$N,0),MATCH(AJ$1,Dados!$1:$1,0))</f>
        <v>715</v>
      </c>
      <c r="AK317" s="43">
        <f t="array" ref="AK317">INDEX(Dados!$1:$350,MATCH($B317,Dados!$N:$N,0),MATCH(AK$1,Dados!$1:$1,0))</f>
        <v>2</v>
      </c>
      <c r="AL317" s="3">
        <v>0.0</v>
      </c>
      <c r="AM317" s="3">
        <v>2.0</v>
      </c>
      <c r="AN317" s="43">
        <f t="array" ref="AN317">INDEX(Dados!$1:$350,MATCH($B317,Dados!$N:$N,0),MATCH(AN$1,Dados!$1:$1,0))</f>
        <v>244</v>
      </c>
      <c r="AO317" s="43">
        <f t="array" ref="AO317">INDEX(Dados!$1:$350,MATCH($B317,Dados!$N:$N,0),MATCH(AO$1,Dados!$1:$1,0))</f>
        <v>2</v>
      </c>
      <c r="AP317" s="43">
        <f t="array" ref="AP317">INDEX(Dados!$1:$350,MATCH($B317,Dados!$N:$N,0),MATCH(AP$1,Dados!$1:$1,0))</f>
        <v>203</v>
      </c>
      <c r="AQ317" s="43">
        <f t="array" ref="AQ317">INDEX(Dados!$1:$350,MATCH($B317,Dados!$N:$N,0),MATCH(AQ$1,Dados!$1:$1,0))</f>
        <v>2</v>
      </c>
      <c r="AR317" s="43">
        <f t="array" ref="AR317">INDEX(Dados!$1:$350,MATCH($B317,Dados!$N:$N,0),MATCH(AR$1,Dados!$1:$1,0))</f>
        <v>376</v>
      </c>
      <c r="AS317" s="3">
        <v>2.0</v>
      </c>
      <c r="AT317" s="43">
        <f t="array" ref="AT317">INDEX(Dados!$1:$350,MATCH($B317,Dados!$N:$N,0),MATCH(AT$1,Dados!$1:$1,0))</f>
        <v>0</v>
      </c>
      <c r="AU317" s="43">
        <f t="array" ref="AU317">INDEX(Dados!$1:$350,MATCH($B317,Dados!$N:$N,0),MATCH(AU$1,Dados!$1:$1,0))</f>
        <v>2</v>
      </c>
      <c r="AV317" s="43">
        <f t="array" ref="AV317">INDEX(Dados!$1:$350,MATCH($B317,Dados!$N:$N,0),MATCH(AV$1,Dados!$1:$1,0))</f>
        <v>533</v>
      </c>
      <c r="AW317" s="43">
        <f t="array" ref="AW317">INDEX(Dados!$1:$350,MATCH($B317,Dados!$N:$N,0),MATCH(AW$1,Dados!$1:$1,0))</f>
        <v>2</v>
      </c>
      <c r="AX317" s="43">
        <f t="array" ref="AX317">INDEX(Dados!$1:$350,MATCH($B317,Dados!$N:$N,0),MATCH(AX$1,Dados!$1:$1,0))</f>
        <v>0</v>
      </c>
      <c r="AY317" s="43">
        <f t="array" ref="AY317">INDEX(Dados!$1:$350,MATCH($B317,Dados!$N:$N,0),MATCH(AY$1,Dados!$1:$1,0))</f>
        <v>2</v>
      </c>
      <c r="AZ317" s="43">
        <f t="array" ref="AZ317">INDEX(Dados!$1:$350,MATCH($B317,Dados!$N:$N,0),MATCH(AZ$1,Dados!$1:$1,0))</f>
        <v>250</v>
      </c>
      <c r="BA317" s="43">
        <f t="array" ref="BA317">INDEX(Dados!$1:$350,MATCH($B317,Dados!$N:$N,0),MATCH(BA$1,Dados!$1:$1,0))</f>
        <v>2</v>
      </c>
      <c r="BB317" s="43">
        <f t="array" ref="BB317">INDEX(Dados!$1:$350,MATCH($B317,Dados!$N:$N,0),MATCH(BB$1,Dados!$1:$1,0))</f>
        <v>7</v>
      </c>
      <c r="BC317" s="43">
        <f t="array" ref="BC317">INDEX(Dados!$1:$350,MATCH($B317,Dados!$N:$N,0),MATCH(BC$1,Dados!$1:$1,0))</f>
        <v>7</v>
      </c>
      <c r="BD317" s="43">
        <f t="array" ref="BD317">INDEX(Dados!$1:$350,MATCH($B317,Dados!$N:$N,0),MATCH(BD$1,Dados!$1:$1,0))</f>
        <v>1</v>
      </c>
      <c r="BE317" s="43">
        <f t="array" ref="BE317">INDEX(Dados!$1:$350,MATCH($B317,Dados!$N:$N,0),MATCH(BE$1,Dados!$1:$1,0))</f>
        <v>0</v>
      </c>
      <c r="BF317" s="43">
        <f t="array" ref="BF317">INDEX(Dados!$1:$350,MATCH($B317,Dados!$N:$N,0),MATCH(BF$1,Dados!$1:$1,0))</f>
        <v>0</v>
      </c>
      <c r="BG317" s="43">
        <f t="array" ref="BG317">INDEX(Dados!$1:$350,MATCH($B317,Dados!$N:$N,0),MATCH(BG$1,Dados!$1:$1,0))</f>
        <v>0</v>
      </c>
      <c r="BH317" s="43">
        <f t="array" ref="BH317">INDEX(Dados!$1:$350,MATCH($B317,Dados!$N:$N,0),MATCH(BH$1,Dados!$1:$1,0))</f>
        <v>1</v>
      </c>
      <c r="BI317" s="43">
        <f t="array" ref="BI317">INDEX(Dados!$1:$350,MATCH($B317,Dados!$N:$N,0),MATCH(BI$1,Dados!$1:$1,0))</f>
        <v>1</v>
      </c>
    </row>
    <row r="318">
      <c r="A318" s="3">
        <v>4.3620475814E10</v>
      </c>
      <c r="B318" s="3" t="s">
        <v>1611</v>
      </c>
      <c r="C318" s="3" t="s">
        <v>1610</v>
      </c>
      <c r="D318" s="43">
        <f t="array" ref="D318">INDEX(Dados!$1:$350,MATCH($B318,Dados!$N:$N,0),MATCH(D$1,Dados!$1:$1,0))</f>
        <v>18</v>
      </c>
      <c r="E318" s="44" t="s">
        <v>2562</v>
      </c>
      <c r="F318" s="43" t="s">
        <v>92</v>
      </c>
      <c r="G318" s="43">
        <f t="array" ref="G318">INDEX(Dados!$1:$350,MATCH($B318,Dados!$N:$N,0),MATCH(G$1,Dados!$1:$1,0))</f>
        <v>2021</v>
      </c>
      <c r="H318" s="43">
        <f t="array" ref="H318">INDEX(Dados!$1:$350,MATCH($B318,Dados!$N:$N,0),MATCH(H$1,Dados!$1:$1,0))</f>
        <v>3</v>
      </c>
      <c r="I318" s="43">
        <f t="array" ref="I318">INDEX(Dados!$1:$350,MATCH($B318,Dados!$N:$N,0),MATCH(I$1,Dados!$1:$1,0))</f>
        <v>2</v>
      </c>
      <c r="J318" s="43">
        <f t="array" ref="J318">INDEX(Dados!$1:$350,MATCH($B318,Dados!$N:$N,0),MATCH(J$1,Dados!$1:$1,0))</f>
        <v>916</v>
      </c>
      <c r="K318" s="43">
        <f t="array" ref="K318">INDEX(Dados!$1:$350,MATCH($B318,Dados!$N:$N,0),MATCH(K$1,Dados!$1:$1,0))</f>
        <v>2</v>
      </c>
      <c r="L318" s="43">
        <f t="array" ref="L318">INDEX(Dados!$1:$350,MATCH($B318,Dados!$N:$N,0),MATCH(L$1,Dados!$1:$1,0))</f>
        <v>0</v>
      </c>
      <c r="M318" s="43">
        <f t="array" ref="M318">INDEX(Dados!$1:$350,MATCH($B318,Dados!$N:$N,0),MATCH(M$1,Dados!$1:$1,0))</f>
        <v>2</v>
      </c>
      <c r="N318" s="43">
        <f t="array" ref="N318">INDEX(Dados!$1:$350,MATCH($B318,Dados!$N:$N,0),MATCH(N$1,Dados!$1:$1,0))</f>
        <v>300</v>
      </c>
      <c r="O318" s="43">
        <f t="array" ref="O318">INDEX(Dados!$1:$350,MATCH($B318,Dados!$N:$N,0),MATCH(O$1,Dados!$1:$1,0))</f>
        <v>2</v>
      </c>
      <c r="P318" s="43">
        <f t="array" ref="P318">INDEX(Dados!$1:$350,MATCH($B318,Dados!$N:$N,0),MATCH(P$1,Dados!$1:$1,0))</f>
        <v>0</v>
      </c>
      <c r="Q318" s="43">
        <f t="array" ref="Q318">INDEX(Dados!$1:$350,MATCH($B318,Dados!$N:$N,0),MATCH(Q$1,Dados!$1:$1,0))</f>
        <v>2</v>
      </c>
      <c r="R318" s="43">
        <f t="array" ref="R318">INDEX(Dados!$1:$350,MATCH($B318,Dados!$N:$N,0),MATCH(R$1,Dados!$1:$1,0))</f>
        <v>0</v>
      </c>
      <c r="S318" s="43">
        <f t="array" ref="S318">INDEX(Dados!$1:$350,MATCH($B318,Dados!$N:$N,0),MATCH(S$1,Dados!$1:$1,0))</f>
        <v>2</v>
      </c>
      <c r="T318" s="43">
        <f t="array" ref="T318">INDEX(Dados!$1:$350,MATCH($B318,Dados!$N:$N,0),MATCH(T$1,Dados!$1:$1,0))</f>
        <v>0</v>
      </c>
      <c r="U318" s="43">
        <f t="array" ref="U318">INDEX(Dados!$1:$350,MATCH($B318,Dados!$N:$N,0),MATCH(U$1,Dados!$1:$1,0))</f>
        <v>2</v>
      </c>
      <c r="V318" s="43">
        <f t="array" ref="V318">INDEX(Dados!$1:$350,MATCH($B318,Dados!$N:$N,0),MATCH(V$1,Dados!$1:$1,0))</f>
        <v>1411</v>
      </c>
      <c r="W318" s="43">
        <f t="array" ref="W318">INDEX(Dados!$1:$350,MATCH($B318,Dados!$N:$N,0),MATCH(W$1,Dados!$1:$1,0))</f>
        <v>2</v>
      </c>
      <c r="X318" s="43">
        <f t="array" ref="X318">INDEX(Dados!$1:$350,MATCH($B318,Dados!$N:$N,0),MATCH(X$1,Dados!$1:$1,0))</f>
        <v>1</v>
      </c>
      <c r="Y318" s="43">
        <f t="array" ref="Y318">INDEX(Dados!$1:$350,MATCH($B318,Dados!$N:$N,0),MATCH(Y$1,Dados!$1:$1,0))</f>
        <v>2</v>
      </c>
      <c r="Z318" s="43">
        <f t="array" ref="Z318">INDEX(Dados!$1:$350,MATCH($B318,Dados!$N:$N,0),MATCH(Z$1,Dados!$1:$1,0))</f>
        <v>348</v>
      </c>
      <c r="AA318" s="43">
        <f t="array" ref="AA318">INDEX(Dados!$1:$350,MATCH($B318,Dados!$N:$N,0),MATCH(AA$1,Dados!$1:$1,0))</f>
        <v>2</v>
      </c>
      <c r="AB318" s="45">
        <v>0.0</v>
      </c>
      <c r="AC318" s="45">
        <v>2.0</v>
      </c>
      <c r="AD318" s="43">
        <f t="array" ref="AD318">INDEX(Dados!$1:$350,MATCH($B318,Dados!$N:$N,0),MATCH(AD$1,Dados!$1:$1,0))</f>
        <v>107</v>
      </c>
      <c r="AE318" s="43">
        <f t="array" ref="AE318">INDEX(Dados!$1:$350,MATCH($B318,Dados!$N:$N,0),MATCH(AE$1,Dados!$1:$1,0))</f>
        <v>2</v>
      </c>
      <c r="AF318" s="43">
        <f t="array" ref="AF318">INDEX(Dados!$1:$350,MATCH($B318,Dados!$N:$N,0),MATCH(AF$1,Dados!$1:$1,0))</f>
        <v>234</v>
      </c>
      <c r="AG318" s="43">
        <f t="array" ref="AG318">INDEX(Dados!$1:$350,MATCH($B318,Dados!$N:$N,0),MATCH(AG$1,Dados!$1:$1,0))</f>
        <v>2</v>
      </c>
      <c r="AH318" s="43">
        <f t="array" ref="AH318">INDEX(Dados!$1:$350,MATCH($B318,Dados!$N:$N,0),MATCH(AH$1,Dados!$1:$1,0))</f>
        <v>448</v>
      </c>
      <c r="AI318" s="43">
        <f t="array" ref="AI318">INDEX(Dados!$1:$350,MATCH($B318,Dados!$N:$N,0),MATCH(AI$1,Dados!$1:$1,0))</f>
        <v>2</v>
      </c>
      <c r="AJ318" s="43">
        <f t="array" ref="AJ318">INDEX(Dados!$1:$350,MATCH($B318,Dados!$N:$N,0),MATCH(AJ$1,Dados!$1:$1,0))</f>
        <v>0</v>
      </c>
      <c r="AK318" s="43">
        <f t="array" ref="AK318">INDEX(Dados!$1:$350,MATCH($B318,Dados!$N:$N,0),MATCH(AK$1,Dados!$1:$1,0))</f>
        <v>2</v>
      </c>
      <c r="AL318" s="3">
        <v>0.0</v>
      </c>
      <c r="AM318" s="3">
        <v>2.0</v>
      </c>
      <c r="AN318" s="43">
        <f t="array" ref="AN318">INDEX(Dados!$1:$350,MATCH($B318,Dados!$N:$N,0),MATCH(AN$1,Dados!$1:$1,0))</f>
        <v>0</v>
      </c>
      <c r="AO318" s="43">
        <f t="array" ref="AO318">INDEX(Dados!$1:$350,MATCH($B318,Dados!$N:$N,0),MATCH(AO$1,Dados!$1:$1,0))</f>
        <v>2</v>
      </c>
      <c r="AP318" s="43">
        <f t="array" ref="AP318">INDEX(Dados!$1:$350,MATCH($B318,Dados!$N:$N,0),MATCH(AP$1,Dados!$1:$1,0))</f>
        <v>123</v>
      </c>
      <c r="AQ318" s="43">
        <f t="array" ref="AQ318">INDEX(Dados!$1:$350,MATCH($B318,Dados!$N:$N,0),MATCH(AQ$1,Dados!$1:$1,0))</f>
        <v>2</v>
      </c>
      <c r="AR318" s="43">
        <f t="array" ref="AR318">INDEX(Dados!$1:$350,MATCH($B318,Dados!$N:$N,0),MATCH(AR$1,Dados!$1:$1,0))</f>
        <v>0</v>
      </c>
      <c r="AS318" s="3">
        <v>2.0</v>
      </c>
      <c r="AT318" s="43">
        <f t="array" ref="AT318">INDEX(Dados!$1:$350,MATCH($B318,Dados!$N:$N,0),MATCH(AT$1,Dados!$1:$1,0))</f>
        <v>0</v>
      </c>
      <c r="AU318" s="43">
        <f t="array" ref="AU318">INDEX(Dados!$1:$350,MATCH($B318,Dados!$N:$N,0),MATCH(AU$1,Dados!$1:$1,0))</f>
        <v>2</v>
      </c>
      <c r="AV318" s="43">
        <f t="array" ref="AV318">INDEX(Dados!$1:$350,MATCH($B318,Dados!$N:$N,0),MATCH(AV$1,Dados!$1:$1,0))</f>
        <v>681</v>
      </c>
      <c r="AW318" s="43">
        <f t="array" ref="AW318">INDEX(Dados!$1:$350,MATCH($B318,Dados!$N:$N,0),MATCH(AW$1,Dados!$1:$1,0))</f>
        <v>2</v>
      </c>
      <c r="AX318" s="43">
        <f t="array" ref="AX318">INDEX(Dados!$1:$350,MATCH($B318,Dados!$N:$N,0),MATCH(AX$1,Dados!$1:$1,0))</f>
        <v>662</v>
      </c>
      <c r="AY318" s="43">
        <f t="array" ref="AY318">INDEX(Dados!$1:$350,MATCH($B318,Dados!$N:$N,0),MATCH(AY$1,Dados!$1:$1,0))</f>
        <v>2</v>
      </c>
      <c r="AZ318" s="43">
        <f t="array" ref="AZ318">INDEX(Dados!$1:$350,MATCH($B318,Dados!$N:$N,0),MATCH(AZ$1,Dados!$1:$1,0))</f>
        <v>158</v>
      </c>
      <c r="BA318" s="43">
        <f t="array" ref="BA318">INDEX(Dados!$1:$350,MATCH($B318,Dados!$N:$N,0),MATCH(BA$1,Dados!$1:$1,0))</f>
        <v>2</v>
      </c>
      <c r="BB318" s="43">
        <f t="array" ref="BB318">INDEX(Dados!$1:$350,MATCH($B318,Dados!$N:$N,0),MATCH(BB$1,Dados!$1:$1,0))</f>
        <v>6</v>
      </c>
      <c r="BC318" s="43">
        <f t="array" ref="BC318">INDEX(Dados!$1:$350,MATCH($B318,Dados!$N:$N,0),MATCH(BC$1,Dados!$1:$1,0))</f>
        <v>5</v>
      </c>
      <c r="BD318" s="43">
        <f t="array" ref="BD318">INDEX(Dados!$1:$350,MATCH($B318,Dados!$N:$N,0),MATCH(BD$1,Dados!$1:$1,0))</f>
        <v>1</v>
      </c>
      <c r="BE318" s="43">
        <f t="array" ref="BE318">INDEX(Dados!$1:$350,MATCH($B318,Dados!$N:$N,0),MATCH(BE$1,Dados!$1:$1,0))</f>
        <v>0</v>
      </c>
      <c r="BF318" s="43">
        <f t="array" ref="BF318">INDEX(Dados!$1:$350,MATCH($B318,Dados!$N:$N,0),MATCH(BF$1,Dados!$1:$1,0))</f>
        <v>1</v>
      </c>
      <c r="BG318" s="43">
        <f t="array" ref="BG318">INDEX(Dados!$1:$350,MATCH($B318,Dados!$N:$N,0),MATCH(BG$1,Dados!$1:$1,0))</f>
        <v>0</v>
      </c>
      <c r="BH318" s="43">
        <f t="array" ref="BH318">INDEX(Dados!$1:$350,MATCH($B318,Dados!$N:$N,0),MATCH(BH$1,Dados!$1:$1,0))</f>
        <v>2</v>
      </c>
      <c r="BI318" s="43">
        <f t="array" ref="BI318">INDEX(Dados!$1:$350,MATCH($B318,Dados!$N:$N,0),MATCH(BI$1,Dados!$1:$1,0))</f>
        <v>1</v>
      </c>
    </row>
    <row r="319">
      <c r="A319" s="3">
        <v>5.3249799882E10</v>
      </c>
      <c r="B319" s="3" t="s">
        <v>1187</v>
      </c>
      <c r="C319" s="3" t="s">
        <v>1186</v>
      </c>
      <c r="D319" s="43">
        <f t="array" ref="D319">INDEX(Dados!$1:$350,MATCH($B319,Dados!$N:$N,0),MATCH(D$1,Dados!$1:$1,0))</f>
        <v>18</v>
      </c>
      <c r="E319" s="44" t="s">
        <v>2562</v>
      </c>
      <c r="F319" s="43" t="s">
        <v>92</v>
      </c>
      <c r="G319" s="43">
        <f t="array" ref="G319">INDEX(Dados!$1:$350,MATCH($B319,Dados!$N:$N,0),MATCH(G$1,Dados!$1:$1,0))</f>
        <v>2022</v>
      </c>
      <c r="H319" s="43">
        <f t="array" ref="H319">INDEX(Dados!$1:$350,MATCH($B319,Dados!$N:$N,0),MATCH(H$1,Dados!$1:$1,0))</f>
        <v>6</v>
      </c>
      <c r="I319" s="43">
        <f t="array" ref="I319">INDEX(Dados!$1:$350,MATCH($B319,Dados!$N:$N,0),MATCH(I$1,Dados!$1:$1,0))</f>
        <v>12</v>
      </c>
      <c r="J319" s="43">
        <f t="array" ref="J319">INDEX(Dados!$1:$350,MATCH($B319,Dados!$N:$N,0),MATCH(J$1,Dados!$1:$1,0))</f>
        <v>1390</v>
      </c>
      <c r="K319" s="43">
        <f t="array" ref="K319">INDEX(Dados!$1:$350,MATCH($B319,Dados!$N:$N,0),MATCH(K$1,Dados!$1:$1,0))</f>
        <v>2</v>
      </c>
      <c r="L319" s="43">
        <f t="array" ref="L319">INDEX(Dados!$1:$350,MATCH($B319,Dados!$N:$N,0),MATCH(L$1,Dados!$1:$1,0))</f>
        <v>0</v>
      </c>
      <c r="M319" s="43">
        <f t="array" ref="M319">INDEX(Dados!$1:$350,MATCH($B319,Dados!$N:$N,0),MATCH(M$1,Dados!$1:$1,0))</f>
        <v>2</v>
      </c>
      <c r="N319" s="43">
        <f t="array" ref="N319">INDEX(Dados!$1:$350,MATCH($B319,Dados!$N:$N,0),MATCH(N$1,Dados!$1:$1,0))</f>
        <v>4125</v>
      </c>
      <c r="O319" s="43">
        <f t="array" ref="O319">INDEX(Dados!$1:$350,MATCH($B319,Dados!$N:$N,0),MATCH(O$1,Dados!$1:$1,0))</f>
        <v>0</v>
      </c>
      <c r="P319" s="43">
        <f t="array" ref="P319">INDEX(Dados!$1:$350,MATCH($B319,Dados!$N:$N,0),MATCH(P$1,Dados!$1:$1,0))</f>
        <v>0</v>
      </c>
      <c r="Q319" s="43">
        <f t="array" ref="Q319">INDEX(Dados!$1:$350,MATCH($B319,Dados!$N:$N,0),MATCH(Q$1,Dados!$1:$1,0))</f>
        <v>2</v>
      </c>
      <c r="R319" s="43">
        <f t="array" ref="R319">INDEX(Dados!$1:$350,MATCH($B319,Dados!$N:$N,0),MATCH(R$1,Dados!$1:$1,0))</f>
        <v>0</v>
      </c>
      <c r="S319" s="43">
        <f t="array" ref="S319">INDEX(Dados!$1:$350,MATCH($B319,Dados!$N:$N,0),MATCH(S$1,Dados!$1:$1,0))</f>
        <v>2</v>
      </c>
      <c r="T319" s="43">
        <f t="array" ref="T319">INDEX(Dados!$1:$350,MATCH($B319,Dados!$N:$N,0),MATCH(T$1,Dados!$1:$1,0))</f>
        <v>0</v>
      </c>
      <c r="U319" s="43">
        <f t="array" ref="U319">INDEX(Dados!$1:$350,MATCH($B319,Dados!$N:$N,0),MATCH(U$1,Dados!$1:$1,0))</f>
        <v>2</v>
      </c>
      <c r="V319" s="43">
        <f t="array" ref="V319">INDEX(Dados!$1:$350,MATCH($B319,Dados!$N:$N,0),MATCH(V$1,Dados!$1:$1,0))</f>
        <v>0</v>
      </c>
      <c r="W319" s="43">
        <f t="array" ref="W319">INDEX(Dados!$1:$350,MATCH($B319,Dados!$N:$N,0),MATCH(W$1,Dados!$1:$1,0))</f>
        <v>2</v>
      </c>
      <c r="X319" s="43">
        <f t="array" ref="X319">INDEX(Dados!$1:$350,MATCH($B319,Dados!$N:$N,0),MATCH(X$1,Dados!$1:$1,0))</f>
        <v>1</v>
      </c>
      <c r="Y319" s="43">
        <f t="array" ref="Y319">INDEX(Dados!$1:$350,MATCH($B319,Dados!$N:$N,0),MATCH(Y$1,Dados!$1:$1,0))</f>
        <v>2</v>
      </c>
      <c r="Z319" s="43">
        <f t="array" ref="Z319">INDEX(Dados!$1:$350,MATCH($B319,Dados!$N:$N,0),MATCH(Z$1,Dados!$1:$1,0))</f>
        <v>0</v>
      </c>
      <c r="AA319" s="43">
        <f t="array" ref="AA319">INDEX(Dados!$1:$350,MATCH($B319,Dados!$N:$N,0),MATCH(AA$1,Dados!$1:$1,0))</f>
        <v>2</v>
      </c>
      <c r="AB319" s="45">
        <v>0.0</v>
      </c>
      <c r="AC319" s="45">
        <v>2.0</v>
      </c>
      <c r="AD319" s="43">
        <f t="array" ref="AD319">INDEX(Dados!$1:$350,MATCH($B319,Dados!$N:$N,0),MATCH(AD$1,Dados!$1:$1,0))</f>
        <v>209</v>
      </c>
      <c r="AE319" s="43">
        <f t="array" ref="AE319">INDEX(Dados!$1:$350,MATCH($B319,Dados!$N:$N,0),MATCH(AE$1,Dados!$1:$1,0))</f>
        <v>2</v>
      </c>
      <c r="AF319" s="43">
        <f t="array" ref="AF319">INDEX(Dados!$1:$350,MATCH($B319,Dados!$N:$N,0),MATCH(AF$1,Dados!$1:$1,0))</f>
        <v>442</v>
      </c>
      <c r="AG319" s="43">
        <f t="array" ref="AG319">INDEX(Dados!$1:$350,MATCH($B319,Dados!$N:$N,0),MATCH(AG$1,Dados!$1:$1,0))</f>
        <v>2</v>
      </c>
      <c r="AH319" s="43">
        <f t="array" ref="AH319">INDEX(Dados!$1:$350,MATCH($B319,Dados!$N:$N,0),MATCH(AH$1,Dados!$1:$1,0))</f>
        <v>1800</v>
      </c>
      <c r="AI319" s="43">
        <f t="array" ref="AI319">INDEX(Dados!$1:$350,MATCH($B319,Dados!$N:$N,0),MATCH(AI$1,Dados!$1:$1,0))</f>
        <v>0</v>
      </c>
      <c r="AJ319" s="43">
        <f t="array" ref="AJ319">INDEX(Dados!$1:$350,MATCH($B319,Dados!$N:$N,0),MATCH(AJ$1,Dados!$1:$1,0))</f>
        <v>1344</v>
      </c>
      <c r="AK319" s="43">
        <f t="array" ref="AK319">INDEX(Dados!$1:$350,MATCH($B319,Dados!$N:$N,0),MATCH(AK$1,Dados!$1:$1,0))</f>
        <v>2</v>
      </c>
      <c r="AL319" s="3">
        <v>0.0</v>
      </c>
      <c r="AM319" s="3">
        <v>2.0</v>
      </c>
      <c r="AN319" s="43">
        <f t="array" ref="AN319">INDEX(Dados!$1:$350,MATCH($B319,Dados!$N:$N,0),MATCH(AN$1,Dados!$1:$1,0))</f>
        <v>100</v>
      </c>
      <c r="AO319" s="43">
        <f t="array" ref="AO319">INDEX(Dados!$1:$350,MATCH($B319,Dados!$N:$N,0),MATCH(AO$1,Dados!$1:$1,0))</f>
        <v>0</v>
      </c>
      <c r="AP319" s="43">
        <f t="array" ref="AP319">INDEX(Dados!$1:$350,MATCH($B319,Dados!$N:$N,0),MATCH(AP$1,Dados!$1:$1,0))</f>
        <v>290</v>
      </c>
      <c r="AQ319" s="43">
        <f t="array" ref="AQ319">INDEX(Dados!$1:$350,MATCH($B319,Dados!$N:$N,0),MATCH(AQ$1,Dados!$1:$1,0))</f>
        <v>0</v>
      </c>
      <c r="AR319" s="43">
        <f t="array" ref="AR319">INDEX(Dados!$1:$350,MATCH($B319,Dados!$N:$N,0),MATCH(AR$1,Dados!$1:$1,0))</f>
        <v>500</v>
      </c>
      <c r="AS319" s="3">
        <v>2.0</v>
      </c>
      <c r="AT319" s="43">
        <f t="array" ref="AT319">INDEX(Dados!$1:$350,MATCH($B319,Dados!$N:$N,0),MATCH(AT$1,Dados!$1:$1,0))</f>
        <v>181</v>
      </c>
      <c r="AU319" s="43">
        <f t="array" ref="AU319">INDEX(Dados!$1:$350,MATCH($B319,Dados!$N:$N,0),MATCH(AU$1,Dados!$1:$1,0))</f>
        <v>2</v>
      </c>
      <c r="AV319" s="43">
        <f t="array" ref="AV319">INDEX(Dados!$1:$350,MATCH($B319,Dados!$N:$N,0),MATCH(AV$1,Dados!$1:$1,0))</f>
        <v>82</v>
      </c>
      <c r="AW319" s="43">
        <f t="array" ref="AW319">INDEX(Dados!$1:$350,MATCH($B319,Dados!$N:$N,0),MATCH(AW$1,Dados!$1:$1,0))</f>
        <v>2</v>
      </c>
      <c r="AX319" s="43">
        <f t="array" ref="AX319">INDEX(Dados!$1:$350,MATCH($B319,Dados!$N:$N,0),MATCH(AX$1,Dados!$1:$1,0))</f>
        <v>9528</v>
      </c>
      <c r="AY319" s="43">
        <f t="array" ref="AY319">INDEX(Dados!$1:$350,MATCH($B319,Dados!$N:$N,0),MATCH(AY$1,Dados!$1:$1,0))</f>
        <v>2</v>
      </c>
      <c r="AZ319" s="43">
        <f t="array" ref="AZ319">INDEX(Dados!$1:$350,MATCH($B319,Dados!$N:$N,0),MATCH(AZ$1,Dados!$1:$1,0))</f>
        <v>800</v>
      </c>
      <c r="BA319" s="43">
        <f t="array" ref="BA319">INDEX(Dados!$1:$350,MATCH($B319,Dados!$N:$N,0),MATCH(BA$1,Dados!$1:$1,0))</f>
        <v>0</v>
      </c>
      <c r="BB319" s="43">
        <f t="array" ref="BB319">INDEX(Dados!$1:$350,MATCH($B319,Dados!$N:$N,0),MATCH(BB$1,Dados!$1:$1,0))</f>
        <v>1</v>
      </c>
      <c r="BC319" s="43">
        <f t="array" ref="BC319">INDEX(Dados!$1:$350,MATCH($B319,Dados!$N:$N,0),MATCH(BC$1,Dados!$1:$1,0))</f>
        <v>4</v>
      </c>
      <c r="BD319" s="43">
        <f t="array" ref="BD319">INDEX(Dados!$1:$350,MATCH($B319,Dados!$N:$N,0),MATCH(BD$1,Dados!$1:$1,0))</f>
        <v>1</v>
      </c>
      <c r="BE319" s="43">
        <f t="array" ref="BE319">INDEX(Dados!$1:$350,MATCH($B319,Dados!$N:$N,0),MATCH(BE$1,Dados!$1:$1,0))</f>
        <v>0</v>
      </c>
      <c r="BF319" s="43">
        <f t="array" ref="BF319">INDEX(Dados!$1:$350,MATCH($B319,Dados!$N:$N,0),MATCH(BF$1,Dados!$1:$1,0))</f>
        <v>1</v>
      </c>
      <c r="BG319" s="43">
        <f t="array" ref="BG319">INDEX(Dados!$1:$350,MATCH($B319,Dados!$N:$N,0),MATCH(BG$1,Dados!$1:$1,0))</f>
        <v>0</v>
      </c>
      <c r="BH319" s="43">
        <f t="array" ref="BH319">INDEX(Dados!$1:$350,MATCH($B319,Dados!$N:$N,0),MATCH(BH$1,Dados!$1:$1,0))</f>
        <v>2</v>
      </c>
      <c r="BI319" s="43">
        <f t="array" ref="BI319">INDEX(Dados!$1:$350,MATCH($B319,Dados!$N:$N,0),MATCH(BI$1,Dados!$1:$1,0))</f>
        <v>2</v>
      </c>
    </row>
    <row r="320">
      <c r="A320" s="3">
        <v>5.8721384827E10</v>
      </c>
      <c r="B320" s="3" t="s">
        <v>1424</v>
      </c>
      <c r="C320" s="3" t="s">
        <v>1423</v>
      </c>
      <c r="D320" s="43">
        <f t="array" ref="D320">INDEX(Dados!$1:$350,MATCH($B320,Dados!$N:$N,0),MATCH(D$1,Dados!$1:$1,0))</f>
        <v>17</v>
      </c>
      <c r="E320" s="44" t="s">
        <v>2562</v>
      </c>
      <c r="F320" s="43" t="s">
        <v>92</v>
      </c>
      <c r="G320" s="43">
        <f t="array" ref="G320">INDEX(Dados!$1:$350,MATCH($B320,Dados!$N:$N,0),MATCH(G$1,Dados!$1:$1,0))</f>
        <v>2023</v>
      </c>
      <c r="H320" s="43">
        <f t="array" ref="H320">INDEX(Dados!$1:$350,MATCH($B320,Dados!$N:$N,0),MATCH(H$1,Dados!$1:$1,0))</f>
        <v>3</v>
      </c>
      <c r="I320" s="43">
        <f t="array" ref="I320">INDEX(Dados!$1:$350,MATCH($B320,Dados!$N:$N,0),MATCH(I$1,Dados!$1:$1,0))</f>
        <v>6</v>
      </c>
      <c r="J320" s="43">
        <f t="array" ref="J320">INDEX(Dados!$1:$350,MATCH($B320,Dados!$N:$N,0),MATCH(J$1,Dados!$1:$1,0))</f>
        <v>661</v>
      </c>
      <c r="K320" s="43">
        <f t="array" ref="K320">INDEX(Dados!$1:$350,MATCH($B320,Dados!$N:$N,0),MATCH(K$1,Dados!$1:$1,0))</f>
        <v>0</v>
      </c>
      <c r="L320" s="43">
        <f t="array" ref="L320">INDEX(Dados!$1:$350,MATCH($B320,Dados!$N:$N,0),MATCH(L$1,Dados!$1:$1,0))</f>
        <v>0</v>
      </c>
      <c r="M320" s="43">
        <f t="array" ref="M320">INDEX(Dados!$1:$350,MATCH($B320,Dados!$N:$N,0),MATCH(M$1,Dados!$1:$1,0))</f>
        <v>2</v>
      </c>
      <c r="N320" s="43">
        <f t="array" ref="N320">INDEX(Dados!$1:$350,MATCH($B320,Dados!$N:$N,0),MATCH(N$1,Dados!$1:$1,0))</f>
        <v>3452</v>
      </c>
      <c r="O320" s="43">
        <f t="array" ref="O320">INDEX(Dados!$1:$350,MATCH($B320,Dados!$N:$N,0),MATCH(O$1,Dados!$1:$1,0))</f>
        <v>2</v>
      </c>
      <c r="P320" s="43">
        <f t="array" ref="P320">INDEX(Dados!$1:$350,MATCH($B320,Dados!$N:$N,0),MATCH(P$1,Dados!$1:$1,0))</f>
        <v>0</v>
      </c>
      <c r="Q320" s="43">
        <f t="array" ref="Q320">INDEX(Dados!$1:$350,MATCH($B320,Dados!$N:$N,0),MATCH(Q$1,Dados!$1:$1,0))</f>
        <v>2</v>
      </c>
      <c r="R320" s="43">
        <f t="array" ref="R320">INDEX(Dados!$1:$350,MATCH($B320,Dados!$N:$N,0),MATCH(R$1,Dados!$1:$1,0))</f>
        <v>0</v>
      </c>
      <c r="S320" s="43">
        <f t="array" ref="S320">INDEX(Dados!$1:$350,MATCH($B320,Dados!$N:$N,0),MATCH(S$1,Dados!$1:$1,0))</f>
        <v>2</v>
      </c>
      <c r="T320" s="43">
        <f t="array" ref="T320">INDEX(Dados!$1:$350,MATCH($B320,Dados!$N:$N,0),MATCH(T$1,Dados!$1:$1,0))</f>
        <v>0</v>
      </c>
      <c r="U320" s="43">
        <f t="array" ref="U320">INDEX(Dados!$1:$350,MATCH($B320,Dados!$N:$N,0),MATCH(U$1,Dados!$1:$1,0))</f>
        <v>2</v>
      </c>
      <c r="V320" s="43">
        <f t="array" ref="V320">INDEX(Dados!$1:$350,MATCH($B320,Dados!$N:$N,0),MATCH(V$1,Dados!$1:$1,0))</f>
        <v>0</v>
      </c>
      <c r="W320" s="43">
        <f t="array" ref="W320">INDEX(Dados!$1:$350,MATCH($B320,Dados!$N:$N,0),MATCH(W$1,Dados!$1:$1,0))</f>
        <v>2</v>
      </c>
      <c r="X320" s="43">
        <f t="array" ref="X320">INDEX(Dados!$1:$350,MATCH($B320,Dados!$N:$N,0),MATCH(X$1,Dados!$1:$1,0))</f>
        <v>1</v>
      </c>
      <c r="Y320" s="43">
        <f t="array" ref="Y320">INDEX(Dados!$1:$350,MATCH($B320,Dados!$N:$N,0),MATCH(Y$1,Dados!$1:$1,0))</f>
        <v>2</v>
      </c>
      <c r="Z320" s="43">
        <f t="array" ref="Z320">INDEX(Dados!$1:$350,MATCH($B320,Dados!$N:$N,0),MATCH(Z$1,Dados!$1:$1,0))</f>
        <v>1200</v>
      </c>
      <c r="AA320" s="43">
        <f t="array" ref="AA320">INDEX(Dados!$1:$350,MATCH($B320,Dados!$N:$N,0),MATCH(AA$1,Dados!$1:$1,0))</f>
        <v>2</v>
      </c>
      <c r="AB320" s="45">
        <v>0.0</v>
      </c>
      <c r="AC320" s="45">
        <v>2.0</v>
      </c>
      <c r="AD320" s="43">
        <f t="array" ref="AD320">INDEX(Dados!$1:$350,MATCH($B320,Dados!$N:$N,0),MATCH(AD$1,Dados!$1:$1,0))</f>
        <v>86</v>
      </c>
      <c r="AE320" s="43">
        <f t="array" ref="AE320">INDEX(Dados!$1:$350,MATCH($B320,Dados!$N:$N,0),MATCH(AE$1,Dados!$1:$1,0))</f>
        <v>2</v>
      </c>
      <c r="AF320" s="43">
        <f t="array" ref="AF320">INDEX(Dados!$1:$350,MATCH($B320,Dados!$N:$N,0),MATCH(AF$1,Dados!$1:$1,0))</f>
        <v>126</v>
      </c>
      <c r="AG320" s="43">
        <f t="array" ref="AG320">INDEX(Dados!$1:$350,MATCH($B320,Dados!$N:$N,0),MATCH(AG$1,Dados!$1:$1,0))</f>
        <v>2</v>
      </c>
      <c r="AH320" s="43">
        <f t="array" ref="AH320">INDEX(Dados!$1:$350,MATCH($B320,Dados!$N:$N,0),MATCH(AH$1,Dados!$1:$1,0))</f>
        <v>1252</v>
      </c>
      <c r="AI320" s="43">
        <f t="array" ref="AI320">INDEX(Dados!$1:$350,MATCH($B320,Dados!$N:$N,0),MATCH(AI$1,Dados!$1:$1,0))</f>
        <v>2</v>
      </c>
      <c r="AJ320" s="43">
        <f t="array" ref="AJ320">INDEX(Dados!$1:$350,MATCH($B320,Dados!$N:$N,0),MATCH(AJ$1,Dados!$1:$1,0))</f>
        <v>0</v>
      </c>
      <c r="AK320" s="43">
        <f t="array" ref="AK320">INDEX(Dados!$1:$350,MATCH($B320,Dados!$N:$N,0),MATCH(AK$1,Dados!$1:$1,0))</f>
        <v>2</v>
      </c>
      <c r="AL320" s="3">
        <v>0.0</v>
      </c>
      <c r="AM320" s="3">
        <v>2.0</v>
      </c>
      <c r="AN320" s="43">
        <f t="array" ref="AN320">INDEX(Dados!$1:$350,MATCH($B320,Dados!$N:$N,0),MATCH(AN$1,Dados!$1:$1,0))</f>
        <v>81</v>
      </c>
      <c r="AO320" s="43">
        <f t="array" ref="AO320">INDEX(Dados!$1:$350,MATCH($B320,Dados!$N:$N,0),MATCH(AO$1,Dados!$1:$1,0))</f>
        <v>2</v>
      </c>
      <c r="AP320" s="43">
        <f t="array" ref="AP320">INDEX(Dados!$1:$350,MATCH($B320,Dados!$N:$N,0),MATCH(AP$1,Dados!$1:$1,0))</f>
        <v>68</v>
      </c>
      <c r="AQ320" s="43">
        <f t="array" ref="AQ320">INDEX(Dados!$1:$350,MATCH($B320,Dados!$N:$N,0),MATCH(AQ$1,Dados!$1:$1,0))</f>
        <v>2</v>
      </c>
      <c r="AR320" s="43">
        <f t="array" ref="AR320">INDEX(Dados!$1:$350,MATCH($B320,Dados!$N:$N,0),MATCH(AR$1,Dados!$1:$1,0))</f>
        <v>400</v>
      </c>
      <c r="AS320" s="3">
        <v>2.0</v>
      </c>
      <c r="AT320" s="43">
        <f t="array" ref="AT320">INDEX(Dados!$1:$350,MATCH($B320,Dados!$N:$N,0),MATCH(AT$1,Dados!$1:$1,0))</f>
        <v>0</v>
      </c>
      <c r="AU320" s="43">
        <f t="array" ref="AU320">INDEX(Dados!$1:$350,MATCH($B320,Dados!$N:$N,0),MATCH(AU$1,Dados!$1:$1,0))</f>
        <v>2</v>
      </c>
      <c r="AV320" s="43">
        <f t="array" ref="AV320">INDEX(Dados!$1:$350,MATCH($B320,Dados!$N:$N,0),MATCH(AV$1,Dados!$1:$1,0))</f>
        <v>306</v>
      </c>
      <c r="AW320" s="43">
        <f t="array" ref="AW320">INDEX(Dados!$1:$350,MATCH($B320,Dados!$N:$N,0),MATCH(AW$1,Dados!$1:$1,0))</f>
        <v>2</v>
      </c>
      <c r="AX320" s="43">
        <f t="array" ref="AX320">INDEX(Dados!$1:$350,MATCH($B320,Dados!$N:$N,0),MATCH(AX$1,Dados!$1:$1,0))</f>
        <v>221</v>
      </c>
      <c r="AY320" s="43">
        <f t="array" ref="AY320">INDEX(Dados!$1:$350,MATCH($B320,Dados!$N:$N,0),MATCH(AY$1,Dados!$1:$1,0))</f>
        <v>2</v>
      </c>
      <c r="AZ320" s="43">
        <f t="array" ref="AZ320">INDEX(Dados!$1:$350,MATCH($B320,Dados!$N:$N,0),MATCH(AZ$1,Dados!$1:$1,0))</f>
        <v>500</v>
      </c>
      <c r="BA320" s="43">
        <f t="array" ref="BA320">INDEX(Dados!$1:$350,MATCH($B320,Dados!$N:$N,0),MATCH(BA$1,Dados!$1:$1,0))</f>
        <v>2</v>
      </c>
      <c r="BB320" s="43">
        <f t="array" ref="BB320">INDEX(Dados!$1:$350,MATCH($B320,Dados!$N:$N,0),MATCH(BB$1,Dados!$1:$1,0))</f>
        <v>2</v>
      </c>
      <c r="BC320" s="43">
        <f t="array" ref="BC320">INDEX(Dados!$1:$350,MATCH($B320,Dados!$N:$N,0),MATCH(BC$1,Dados!$1:$1,0))</f>
        <v>7</v>
      </c>
      <c r="BD320" s="43">
        <f t="array" ref="BD320">INDEX(Dados!$1:$350,MATCH($B320,Dados!$N:$N,0),MATCH(BD$1,Dados!$1:$1,0))</f>
        <v>2</v>
      </c>
      <c r="BE320" s="43">
        <f t="array" ref="BE320">INDEX(Dados!$1:$350,MATCH($B320,Dados!$N:$N,0),MATCH(BE$1,Dados!$1:$1,0))</f>
        <v>0</v>
      </c>
      <c r="BF320" s="43">
        <f t="array" ref="BF320">INDEX(Dados!$1:$350,MATCH($B320,Dados!$N:$N,0),MATCH(BF$1,Dados!$1:$1,0))</f>
        <v>1</v>
      </c>
      <c r="BG320" s="43">
        <f t="array" ref="BG320">INDEX(Dados!$1:$350,MATCH($B320,Dados!$N:$N,0),MATCH(BG$1,Dados!$1:$1,0))</f>
        <v>0</v>
      </c>
      <c r="BH320" s="43">
        <f t="array" ref="BH320">INDEX(Dados!$1:$350,MATCH($B320,Dados!$N:$N,0),MATCH(BH$1,Dados!$1:$1,0))</f>
        <v>2</v>
      </c>
      <c r="BI320" s="43">
        <f t="array" ref="BI320">INDEX(Dados!$1:$350,MATCH($B320,Dados!$N:$N,0),MATCH(BI$1,Dados!$1:$1,0))</f>
        <v>2</v>
      </c>
    </row>
    <row r="321">
      <c r="A321" s="3">
        <v>3.9410066816E10</v>
      </c>
      <c r="B321" s="3" t="s">
        <v>2158</v>
      </c>
      <c r="C321" s="3" t="s">
        <v>2157</v>
      </c>
      <c r="D321" s="43">
        <f t="array" ref="D321">INDEX(Dados!$1:$350,MATCH($B321,Dados!$N:$N,0),MATCH(D$1,Dados!$1:$1,0))</f>
        <v>18</v>
      </c>
      <c r="E321" s="44" t="s">
        <v>2562</v>
      </c>
      <c r="F321" s="43" t="s">
        <v>92</v>
      </c>
      <c r="G321" s="43">
        <f t="array" ref="G321">INDEX(Dados!$1:$350,MATCH($B321,Dados!$N:$N,0),MATCH(G$1,Dados!$1:$1,0))</f>
        <v>2023</v>
      </c>
      <c r="H321" s="43">
        <f t="array" ref="H321">INDEX(Dados!$1:$350,MATCH($B321,Dados!$N:$N,0),MATCH(H$1,Dados!$1:$1,0))</f>
        <v>3</v>
      </c>
      <c r="I321" s="43">
        <f t="array" ref="I321">INDEX(Dados!$1:$350,MATCH($B321,Dados!$N:$N,0),MATCH(I$1,Dados!$1:$1,0))</f>
        <v>6</v>
      </c>
      <c r="J321" s="43">
        <f t="array" ref="J321">INDEX(Dados!$1:$350,MATCH($B321,Dados!$N:$N,0),MATCH(J$1,Dados!$1:$1,0))</f>
        <v>0</v>
      </c>
      <c r="K321" s="43">
        <f t="array" ref="K321">INDEX(Dados!$1:$350,MATCH($B321,Dados!$N:$N,0),MATCH(K$1,Dados!$1:$1,0))</f>
        <v>2</v>
      </c>
      <c r="L321" s="43">
        <f t="array" ref="L321">INDEX(Dados!$1:$350,MATCH($B321,Dados!$N:$N,0),MATCH(L$1,Dados!$1:$1,0))</f>
        <v>0</v>
      </c>
      <c r="M321" s="43">
        <f t="array" ref="M321">INDEX(Dados!$1:$350,MATCH($B321,Dados!$N:$N,0),MATCH(M$1,Dados!$1:$1,0))</f>
        <v>2</v>
      </c>
      <c r="N321" s="43">
        <f t="array" ref="N321">INDEX(Dados!$1:$350,MATCH($B321,Dados!$N:$N,0),MATCH(N$1,Dados!$1:$1,0))</f>
        <v>4161</v>
      </c>
      <c r="O321" s="43">
        <f t="array" ref="O321">INDEX(Dados!$1:$350,MATCH($B321,Dados!$N:$N,0),MATCH(O$1,Dados!$1:$1,0))</f>
        <v>2</v>
      </c>
      <c r="P321" s="43">
        <f t="array" ref="P321">INDEX(Dados!$1:$350,MATCH($B321,Dados!$N:$N,0),MATCH(P$1,Dados!$1:$1,0))</f>
        <v>0</v>
      </c>
      <c r="Q321" s="43">
        <f t="array" ref="Q321">INDEX(Dados!$1:$350,MATCH($B321,Dados!$N:$N,0),MATCH(Q$1,Dados!$1:$1,0))</f>
        <v>2</v>
      </c>
      <c r="R321" s="43">
        <f t="array" ref="R321">INDEX(Dados!$1:$350,MATCH($B321,Dados!$N:$N,0),MATCH(R$1,Dados!$1:$1,0))</f>
        <v>0</v>
      </c>
      <c r="S321" s="43">
        <f t="array" ref="S321">INDEX(Dados!$1:$350,MATCH($B321,Dados!$N:$N,0),MATCH(S$1,Dados!$1:$1,0))</f>
        <v>2</v>
      </c>
      <c r="T321" s="43">
        <f t="array" ref="T321">INDEX(Dados!$1:$350,MATCH($B321,Dados!$N:$N,0),MATCH(T$1,Dados!$1:$1,0))</f>
        <v>0</v>
      </c>
      <c r="U321" s="43">
        <f t="array" ref="U321">INDEX(Dados!$1:$350,MATCH($B321,Dados!$N:$N,0),MATCH(U$1,Dados!$1:$1,0))</f>
        <v>2</v>
      </c>
      <c r="V321" s="43">
        <f t="array" ref="V321">INDEX(Dados!$1:$350,MATCH($B321,Dados!$N:$N,0),MATCH(V$1,Dados!$1:$1,0))</f>
        <v>0</v>
      </c>
      <c r="W321" s="43">
        <f t="array" ref="W321">INDEX(Dados!$1:$350,MATCH($B321,Dados!$N:$N,0),MATCH(W$1,Dados!$1:$1,0))</f>
        <v>2</v>
      </c>
      <c r="X321" s="43">
        <f t="array" ref="X321">INDEX(Dados!$1:$350,MATCH($B321,Dados!$N:$N,0),MATCH(X$1,Dados!$1:$1,0))</f>
        <v>1</v>
      </c>
      <c r="Y321" s="43">
        <f t="array" ref="Y321">INDEX(Dados!$1:$350,MATCH($B321,Dados!$N:$N,0),MATCH(Y$1,Dados!$1:$1,0))</f>
        <v>2</v>
      </c>
      <c r="Z321" s="43">
        <f t="array" ref="Z321">INDEX(Dados!$1:$350,MATCH($B321,Dados!$N:$N,0),MATCH(Z$1,Dados!$1:$1,0))</f>
        <v>0</v>
      </c>
      <c r="AA321" s="43">
        <f t="array" ref="AA321">INDEX(Dados!$1:$350,MATCH($B321,Dados!$N:$N,0),MATCH(AA$1,Dados!$1:$1,0))</f>
        <v>2</v>
      </c>
      <c r="AB321" s="45">
        <v>0.0</v>
      </c>
      <c r="AC321" s="45">
        <v>2.0</v>
      </c>
      <c r="AD321" s="43">
        <f t="array" ref="AD321">INDEX(Dados!$1:$350,MATCH($B321,Dados!$N:$N,0),MATCH(AD$1,Dados!$1:$1,0))</f>
        <v>225</v>
      </c>
      <c r="AE321" s="43">
        <f t="array" ref="AE321">INDEX(Dados!$1:$350,MATCH($B321,Dados!$N:$N,0),MATCH(AE$1,Dados!$1:$1,0))</f>
        <v>2</v>
      </c>
      <c r="AF321" s="43">
        <f t="array" ref="AF321">INDEX(Dados!$1:$350,MATCH($B321,Dados!$N:$N,0),MATCH(AF$1,Dados!$1:$1,0))</f>
        <v>104</v>
      </c>
      <c r="AG321" s="43">
        <f t="array" ref="AG321">INDEX(Dados!$1:$350,MATCH($B321,Dados!$N:$N,0),MATCH(AG$1,Dados!$1:$1,0))</f>
        <v>2</v>
      </c>
      <c r="AH321" s="43">
        <f t="array" ref="AH321">INDEX(Dados!$1:$350,MATCH($B321,Dados!$N:$N,0),MATCH(AH$1,Dados!$1:$1,0))</f>
        <v>0</v>
      </c>
      <c r="AI321" s="43">
        <f t="array" ref="AI321">INDEX(Dados!$1:$350,MATCH($B321,Dados!$N:$N,0),MATCH(AI$1,Dados!$1:$1,0))</f>
        <v>2</v>
      </c>
      <c r="AJ321" s="43">
        <f t="array" ref="AJ321">INDEX(Dados!$1:$350,MATCH($B321,Dados!$N:$N,0),MATCH(AJ$1,Dados!$1:$1,0))</f>
        <v>139</v>
      </c>
      <c r="AK321" s="43">
        <f t="array" ref="AK321">INDEX(Dados!$1:$350,MATCH($B321,Dados!$N:$N,0),MATCH(AK$1,Dados!$1:$1,0))</f>
        <v>2</v>
      </c>
      <c r="AL321" s="3">
        <v>0.0</v>
      </c>
      <c r="AM321" s="3">
        <v>2.0</v>
      </c>
      <c r="AN321" s="43">
        <f t="array" ref="AN321">INDEX(Dados!$1:$350,MATCH($B321,Dados!$N:$N,0),MATCH(AN$1,Dados!$1:$1,0))</f>
        <v>90</v>
      </c>
      <c r="AO321" s="43">
        <f t="array" ref="AO321">INDEX(Dados!$1:$350,MATCH($B321,Dados!$N:$N,0),MATCH(AO$1,Dados!$1:$1,0))</f>
        <v>0</v>
      </c>
      <c r="AP321" s="43">
        <f t="array" ref="AP321">INDEX(Dados!$1:$350,MATCH($B321,Dados!$N:$N,0),MATCH(AP$1,Dados!$1:$1,0))</f>
        <v>0</v>
      </c>
      <c r="AQ321" s="43">
        <f t="array" ref="AQ321">INDEX(Dados!$1:$350,MATCH($B321,Dados!$N:$N,0),MATCH(AQ$1,Dados!$1:$1,0))</f>
        <v>0</v>
      </c>
      <c r="AR321" s="43">
        <f t="array" ref="AR321">INDEX(Dados!$1:$350,MATCH($B321,Dados!$N:$N,0),MATCH(AR$1,Dados!$1:$1,0))</f>
        <v>120</v>
      </c>
      <c r="AS321" s="3">
        <v>2.0</v>
      </c>
      <c r="AT321" s="43">
        <f t="array" ref="AT321">INDEX(Dados!$1:$350,MATCH($B321,Dados!$N:$N,0),MATCH(AT$1,Dados!$1:$1,0))</f>
        <v>0</v>
      </c>
      <c r="AU321" s="43">
        <f t="array" ref="AU321">INDEX(Dados!$1:$350,MATCH($B321,Dados!$N:$N,0),MATCH(AU$1,Dados!$1:$1,0))</f>
        <v>2</v>
      </c>
      <c r="AV321" s="43">
        <f t="array" ref="AV321">INDEX(Dados!$1:$350,MATCH($B321,Dados!$N:$N,0),MATCH(AV$1,Dados!$1:$1,0))</f>
        <v>153</v>
      </c>
      <c r="AW321" s="43">
        <f t="array" ref="AW321">INDEX(Dados!$1:$350,MATCH($B321,Dados!$N:$N,0),MATCH(AW$1,Dados!$1:$1,0))</f>
        <v>2</v>
      </c>
      <c r="AX321" s="43">
        <f t="array" ref="AX321">INDEX(Dados!$1:$350,MATCH($B321,Dados!$N:$N,0),MATCH(AX$1,Dados!$1:$1,0))</f>
        <v>368</v>
      </c>
      <c r="AY321" s="43">
        <f t="array" ref="AY321">INDEX(Dados!$1:$350,MATCH($B321,Dados!$N:$N,0),MATCH(AY$1,Dados!$1:$1,0))</f>
        <v>2</v>
      </c>
      <c r="AZ321" s="43">
        <f t="array" ref="AZ321">INDEX(Dados!$1:$350,MATCH($B321,Dados!$N:$N,0),MATCH(AZ$1,Dados!$1:$1,0))</f>
        <v>170</v>
      </c>
      <c r="BA321" s="43">
        <f t="array" ref="BA321">INDEX(Dados!$1:$350,MATCH($B321,Dados!$N:$N,0),MATCH(BA$1,Dados!$1:$1,0))</f>
        <v>0</v>
      </c>
      <c r="BB321" s="43">
        <f t="array" ref="BB321">INDEX(Dados!$1:$350,MATCH($B321,Dados!$N:$N,0),MATCH(BB$1,Dados!$1:$1,0))</f>
        <v>2</v>
      </c>
      <c r="BC321" s="43">
        <f t="array" ref="BC321">INDEX(Dados!$1:$350,MATCH($B321,Dados!$N:$N,0),MATCH(BC$1,Dados!$1:$1,0))</f>
        <v>7</v>
      </c>
      <c r="BD321" s="43">
        <f t="array" ref="BD321">INDEX(Dados!$1:$350,MATCH($B321,Dados!$N:$N,0),MATCH(BD$1,Dados!$1:$1,0))</f>
        <v>1</v>
      </c>
      <c r="BE321" s="43">
        <f t="array" ref="BE321">INDEX(Dados!$1:$350,MATCH($B321,Dados!$N:$N,0),MATCH(BE$1,Dados!$1:$1,0))</f>
        <v>1</v>
      </c>
      <c r="BF321" s="43">
        <f t="array" ref="BF321">INDEX(Dados!$1:$350,MATCH($B321,Dados!$N:$N,0),MATCH(BF$1,Dados!$1:$1,0))</f>
        <v>0</v>
      </c>
      <c r="BG321" s="43">
        <f t="array" ref="BG321">INDEX(Dados!$1:$350,MATCH($B321,Dados!$N:$N,0),MATCH(BG$1,Dados!$1:$1,0))</f>
        <v>0</v>
      </c>
      <c r="BH321" s="43">
        <f t="array" ref="BH321">INDEX(Dados!$1:$350,MATCH($B321,Dados!$N:$N,0),MATCH(BH$1,Dados!$1:$1,0))</f>
        <v>2</v>
      </c>
      <c r="BI321" s="43">
        <f t="array" ref="BI321">INDEX(Dados!$1:$350,MATCH($B321,Dados!$N:$N,0),MATCH(BI$1,Dados!$1:$1,0))</f>
        <v>2</v>
      </c>
    </row>
    <row r="322">
      <c r="A322" s="3">
        <v>5.124702184E10</v>
      </c>
      <c r="B322" s="3" t="s">
        <v>1416</v>
      </c>
      <c r="C322" s="3" t="s">
        <v>1415</v>
      </c>
      <c r="D322" s="43">
        <f t="array" ref="D322">INDEX(Dados!$1:$350,MATCH($B322,Dados!$N:$N,0),MATCH(D$1,Dados!$1:$1,0))</f>
        <v>18</v>
      </c>
      <c r="E322" s="44" t="s">
        <v>2562</v>
      </c>
      <c r="F322" s="43" t="s">
        <v>92</v>
      </c>
      <c r="G322" s="43">
        <f t="array" ref="G322">INDEX(Dados!$1:$350,MATCH($B322,Dados!$N:$N,0),MATCH(G$1,Dados!$1:$1,0))</f>
        <v>2022</v>
      </c>
      <c r="H322" s="43">
        <f t="array" ref="H322">INDEX(Dados!$1:$350,MATCH($B322,Dados!$N:$N,0),MATCH(H$1,Dados!$1:$1,0))</f>
        <v>3</v>
      </c>
      <c r="I322" s="43">
        <f t="array" ref="I322">INDEX(Dados!$1:$350,MATCH($B322,Dados!$N:$N,0),MATCH(I$1,Dados!$1:$1,0))</f>
        <v>6</v>
      </c>
      <c r="J322" s="43">
        <f t="array" ref="J322">INDEX(Dados!$1:$350,MATCH($B322,Dados!$N:$N,0),MATCH(J$1,Dados!$1:$1,0))</f>
        <v>0</v>
      </c>
      <c r="K322" s="43">
        <f t="array" ref="K322">INDEX(Dados!$1:$350,MATCH($B322,Dados!$N:$N,0),MATCH(K$1,Dados!$1:$1,0))</f>
        <v>2</v>
      </c>
      <c r="L322" s="43">
        <f t="array" ref="L322">INDEX(Dados!$1:$350,MATCH($B322,Dados!$N:$N,0),MATCH(L$1,Dados!$1:$1,0))</f>
        <v>0</v>
      </c>
      <c r="M322" s="43">
        <f t="array" ref="M322">INDEX(Dados!$1:$350,MATCH($B322,Dados!$N:$N,0),MATCH(M$1,Dados!$1:$1,0))</f>
        <v>2</v>
      </c>
      <c r="N322" s="43">
        <f t="array" ref="N322">INDEX(Dados!$1:$350,MATCH($B322,Dados!$N:$N,0),MATCH(N$1,Dados!$1:$1,0))</f>
        <v>0</v>
      </c>
      <c r="O322" s="43">
        <f t="array" ref="O322">INDEX(Dados!$1:$350,MATCH($B322,Dados!$N:$N,0),MATCH(O$1,Dados!$1:$1,0))</f>
        <v>2</v>
      </c>
      <c r="P322" s="43">
        <f t="array" ref="P322">INDEX(Dados!$1:$350,MATCH($B322,Dados!$N:$N,0),MATCH(P$1,Dados!$1:$1,0))</f>
        <v>0</v>
      </c>
      <c r="Q322" s="43">
        <f t="array" ref="Q322">INDEX(Dados!$1:$350,MATCH($B322,Dados!$N:$N,0),MATCH(Q$1,Dados!$1:$1,0))</f>
        <v>2</v>
      </c>
      <c r="R322" s="43">
        <f t="array" ref="R322">INDEX(Dados!$1:$350,MATCH($B322,Dados!$N:$N,0),MATCH(R$1,Dados!$1:$1,0))</f>
        <v>0</v>
      </c>
      <c r="S322" s="43">
        <f t="array" ref="S322">INDEX(Dados!$1:$350,MATCH($B322,Dados!$N:$N,0),MATCH(S$1,Dados!$1:$1,0))</f>
        <v>2</v>
      </c>
      <c r="T322" s="43">
        <f t="array" ref="T322">INDEX(Dados!$1:$350,MATCH($B322,Dados!$N:$N,0),MATCH(T$1,Dados!$1:$1,0))</f>
        <v>1300</v>
      </c>
      <c r="U322" s="43">
        <f t="array" ref="U322">INDEX(Dados!$1:$350,MATCH($B322,Dados!$N:$N,0),MATCH(U$1,Dados!$1:$1,0))</f>
        <v>0</v>
      </c>
      <c r="V322" s="43">
        <f t="array" ref="V322">INDEX(Dados!$1:$350,MATCH($B322,Dados!$N:$N,0),MATCH(V$1,Dados!$1:$1,0))</f>
        <v>500</v>
      </c>
      <c r="W322" s="43">
        <f t="array" ref="W322">INDEX(Dados!$1:$350,MATCH($B322,Dados!$N:$N,0),MATCH(W$1,Dados!$1:$1,0))</f>
        <v>0</v>
      </c>
      <c r="X322" s="43">
        <f t="array" ref="X322">INDEX(Dados!$1:$350,MATCH($B322,Dados!$N:$N,0),MATCH(X$1,Dados!$1:$1,0))</f>
        <v>1</v>
      </c>
      <c r="Y322" s="43">
        <f t="array" ref="Y322">INDEX(Dados!$1:$350,MATCH($B322,Dados!$N:$N,0),MATCH(Y$1,Dados!$1:$1,0))</f>
        <v>2</v>
      </c>
      <c r="Z322" s="43">
        <f t="array" ref="Z322">INDEX(Dados!$1:$350,MATCH($B322,Dados!$N:$N,0),MATCH(Z$1,Dados!$1:$1,0))</f>
        <v>0</v>
      </c>
      <c r="AA322" s="43">
        <f t="array" ref="AA322">INDEX(Dados!$1:$350,MATCH($B322,Dados!$N:$N,0),MATCH(AA$1,Dados!$1:$1,0))</f>
        <v>2</v>
      </c>
      <c r="AB322" s="45">
        <v>0.0</v>
      </c>
      <c r="AC322" s="45">
        <v>2.0</v>
      </c>
      <c r="AD322" s="43">
        <f t="array" ref="AD322">INDEX(Dados!$1:$350,MATCH($B322,Dados!$N:$N,0),MATCH(AD$1,Dados!$1:$1,0))</f>
        <v>49</v>
      </c>
      <c r="AE322" s="43">
        <f t="array" ref="AE322">INDEX(Dados!$1:$350,MATCH($B322,Dados!$N:$N,0),MATCH(AE$1,Dados!$1:$1,0))</f>
        <v>0</v>
      </c>
      <c r="AF322" s="43">
        <f t="array" ref="AF322">INDEX(Dados!$1:$350,MATCH($B322,Dados!$N:$N,0),MATCH(AF$1,Dados!$1:$1,0))</f>
        <v>82</v>
      </c>
      <c r="AG322" s="43">
        <f t="array" ref="AG322">INDEX(Dados!$1:$350,MATCH($B322,Dados!$N:$N,0),MATCH(AG$1,Dados!$1:$1,0))</f>
        <v>0</v>
      </c>
      <c r="AH322" s="43">
        <f t="array" ref="AH322">INDEX(Dados!$1:$350,MATCH($B322,Dados!$N:$N,0),MATCH(AH$1,Dados!$1:$1,0))</f>
        <v>0</v>
      </c>
      <c r="AI322" s="43">
        <f t="array" ref="AI322">INDEX(Dados!$1:$350,MATCH($B322,Dados!$N:$N,0),MATCH(AI$1,Dados!$1:$1,0))</f>
        <v>2</v>
      </c>
      <c r="AJ322" s="43">
        <f t="array" ref="AJ322">INDEX(Dados!$1:$350,MATCH($B322,Dados!$N:$N,0),MATCH(AJ$1,Dados!$1:$1,0))</f>
        <v>0</v>
      </c>
      <c r="AK322" s="43">
        <f t="array" ref="AK322">INDEX(Dados!$1:$350,MATCH($B322,Dados!$N:$N,0),MATCH(AK$1,Dados!$1:$1,0))</f>
        <v>2</v>
      </c>
      <c r="AL322" s="3">
        <v>0.0</v>
      </c>
      <c r="AM322" s="3">
        <v>2.0</v>
      </c>
      <c r="AN322" s="43">
        <f t="array" ref="AN322">INDEX(Dados!$1:$350,MATCH($B322,Dados!$N:$N,0),MATCH(AN$1,Dados!$1:$1,0))</f>
        <v>45</v>
      </c>
      <c r="AO322" s="43">
        <f t="array" ref="AO322">INDEX(Dados!$1:$350,MATCH($B322,Dados!$N:$N,0),MATCH(AO$1,Dados!$1:$1,0))</f>
        <v>0</v>
      </c>
      <c r="AP322" s="43">
        <f t="array" ref="AP322">INDEX(Dados!$1:$350,MATCH($B322,Dados!$N:$N,0),MATCH(AP$1,Dados!$1:$1,0))</f>
        <v>25</v>
      </c>
      <c r="AQ322" s="43">
        <f t="array" ref="AQ322">INDEX(Dados!$1:$350,MATCH($B322,Dados!$N:$N,0),MATCH(AQ$1,Dados!$1:$1,0))</f>
        <v>0</v>
      </c>
      <c r="AR322" s="43">
        <f t="array" ref="AR322">INDEX(Dados!$1:$350,MATCH($B322,Dados!$N:$N,0),MATCH(AR$1,Dados!$1:$1,0))</f>
        <v>300</v>
      </c>
      <c r="AS322" s="3">
        <v>2.0</v>
      </c>
      <c r="AT322" s="43">
        <f t="array" ref="AT322">INDEX(Dados!$1:$350,MATCH($B322,Dados!$N:$N,0),MATCH(AT$1,Dados!$1:$1,0))</f>
        <v>0</v>
      </c>
      <c r="AU322" s="43">
        <f t="array" ref="AU322">INDEX(Dados!$1:$350,MATCH($B322,Dados!$N:$N,0),MATCH(AU$1,Dados!$1:$1,0))</f>
        <v>2</v>
      </c>
      <c r="AV322" s="43">
        <f t="array" ref="AV322">INDEX(Dados!$1:$350,MATCH($B322,Dados!$N:$N,0),MATCH(AV$1,Dados!$1:$1,0))</f>
        <v>70</v>
      </c>
      <c r="AW322" s="43">
        <f t="array" ref="AW322">INDEX(Dados!$1:$350,MATCH($B322,Dados!$N:$N,0),MATCH(AW$1,Dados!$1:$1,0))</f>
        <v>0</v>
      </c>
      <c r="AX322" s="43">
        <f t="array" ref="AX322">INDEX(Dados!$1:$350,MATCH($B322,Dados!$N:$N,0),MATCH(AX$1,Dados!$1:$1,0))</f>
        <v>0</v>
      </c>
      <c r="AY322" s="43">
        <f t="array" ref="AY322">INDEX(Dados!$1:$350,MATCH($B322,Dados!$N:$N,0),MATCH(AY$1,Dados!$1:$1,0))</f>
        <v>2</v>
      </c>
      <c r="AZ322" s="43">
        <f t="array" ref="AZ322">INDEX(Dados!$1:$350,MATCH($B322,Dados!$N:$N,0),MATCH(AZ$1,Dados!$1:$1,0))</f>
        <v>100</v>
      </c>
      <c r="BA322" s="43">
        <f t="array" ref="BA322">INDEX(Dados!$1:$350,MATCH($B322,Dados!$N:$N,0),MATCH(BA$1,Dados!$1:$1,0))</f>
        <v>2</v>
      </c>
      <c r="BB322" s="43">
        <f t="array" ref="BB322">INDEX(Dados!$1:$350,MATCH($B322,Dados!$N:$N,0),MATCH(BB$1,Dados!$1:$1,0))</f>
        <v>2</v>
      </c>
      <c r="BC322" s="43">
        <f t="array" ref="BC322">INDEX(Dados!$1:$350,MATCH($B322,Dados!$N:$N,0),MATCH(BC$1,Dados!$1:$1,0))</f>
        <v>5</v>
      </c>
      <c r="BD322" s="43">
        <f t="array" ref="BD322">INDEX(Dados!$1:$350,MATCH($B322,Dados!$N:$N,0),MATCH(BD$1,Dados!$1:$1,0))</f>
        <v>4</v>
      </c>
      <c r="BE322" s="43">
        <f t="array" ref="BE322">INDEX(Dados!$1:$350,MATCH($B322,Dados!$N:$N,0),MATCH(BE$1,Dados!$1:$1,0))</f>
        <v>0</v>
      </c>
      <c r="BF322" s="43">
        <f t="array" ref="BF322">INDEX(Dados!$1:$350,MATCH($B322,Dados!$N:$N,0),MATCH(BF$1,Dados!$1:$1,0))</f>
        <v>0</v>
      </c>
      <c r="BG322" s="43">
        <f t="array" ref="BG322">INDEX(Dados!$1:$350,MATCH($B322,Dados!$N:$N,0),MATCH(BG$1,Dados!$1:$1,0))</f>
        <v>0</v>
      </c>
      <c r="BH322" s="43">
        <f t="array" ref="BH322">INDEX(Dados!$1:$350,MATCH($B322,Dados!$N:$N,0),MATCH(BH$1,Dados!$1:$1,0))</f>
        <v>2</v>
      </c>
      <c r="BI322" s="43">
        <f t="array" ref="BI322">INDEX(Dados!$1:$350,MATCH($B322,Dados!$N:$N,0),MATCH(BI$1,Dados!$1:$1,0))</f>
        <v>1</v>
      </c>
    </row>
    <row r="323">
      <c r="A323" s="3">
        <v>5.4860323823E10</v>
      </c>
      <c r="B323" s="3" t="s">
        <v>1525</v>
      </c>
      <c r="C323" s="3" t="s">
        <v>1524</v>
      </c>
      <c r="D323" s="43">
        <f t="array" ref="D323">INDEX(Dados!$1:$350,MATCH($B323,Dados!$N:$N,0),MATCH(D$1,Dados!$1:$1,0))</f>
        <v>19</v>
      </c>
      <c r="E323" s="44" t="s">
        <v>2562</v>
      </c>
      <c r="F323" s="43" t="s">
        <v>92</v>
      </c>
      <c r="G323" s="43">
        <f t="array" ref="G323">INDEX(Dados!$1:$350,MATCH($B323,Dados!$N:$N,0),MATCH(G$1,Dados!$1:$1,0))</f>
        <v>2023</v>
      </c>
      <c r="H323" s="43">
        <f t="array" ref="H323">INDEX(Dados!$1:$350,MATCH($B323,Dados!$N:$N,0),MATCH(H$1,Dados!$1:$1,0))</f>
        <v>5</v>
      </c>
      <c r="I323" s="43">
        <f t="array" ref="I323">INDEX(Dados!$1:$350,MATCH($B323,Dados!$N:$N,0),MATCH(I$1,Dados!$1:$1,0))</f>
        <v>10</v>
      </c>
      <c r="J323" s="43">
        <f t="array" ref="J323">INDEX(Dados!$1:$350,MATCH($B323,Dados!$N:$N,0),MATCH(J$1,Dados!$1:$1,0))</f>
        <v>0</v>
      </c>
      <c r="K323" s="43">
        <f t="array" ref="K323">INDEX(Dados!$1:$350,MATCH($B323,Dados!$N:$N,0),MATCH(K$1,Dados!$1:$1,0))</f>
        <v>2</v>
      </c>
      <c r="L323" s="43">
        <f t="array" ref="L323">INDEX(Dados!$1:$350,MATCH($B323,Dados!$N:$N,0),MATCH(L$1,Dados!$1:$1,0))</f>
        <v>1704</v>
      </c>
      <c r="M323" s="43">
        <f t="array" ref="M323">INDEX(Dados!$1:$350,MATCH($B323,Dados!$N:$N,0),MATCH(M$1,Dados!$1:$1,0))</f>
        <v>2</v>
      </c>
      <c r="N323" s="43">
        <f t="array" ref="N323">INDEX(Dados!$1:$350,MATCH($B323,Dados!$N:$N,0),MATCH(N$1,Dados!$1:$1,0))</f>
        <v>0</v>
      </c>
      <c r="O323" s="43">
        <f t="array" ref="O323">INDEX(Dados!$1:$350,MATCH($B323,Dados!$N:$N,0),MATCH(O$1,Dados!$1:$1,0))</f>
        <v>2</v>
      </c>
      <c r="P323" s="43">
        <f t="array" ref="P323">INDEX(Dados!$1:$350,MATCH($B323,Dados!$N:$N,0),MATCH(P$1,Dados!$1:$1,0))</f>
        <v>4209</v>
      </c>
      <c r="Q323" s="43">
        <f t="array" ref="Q323">INDEX(Dados!$1:$350,MATCH($B323,Dados!$N:$N,0),MATCH(Q$1,Dados!$1:$1,0))</f>
        <v>2</v>
      </c>
      <c r="R323" s="43">
        <f t="array" ref="R323">INDEX(Dados!$1:$350,MATCH($B323,Dados!$N:$N,0),MATCH(R$1,Dados!$1:$1,0))</f>
        <v>0</v>
      </c>
      <c r="S323" s="43">
        <f t="array" ref="S323">INDEX(Dados!$1:$350,MATCH($B323,Dados!$N:$N,0),MATCH(S$1,Dados!$1:$1,0))</f>
        <v>2</v>
      </c>
      <c r="T323" s="43">
        <f t="array" ref="T323">INDEX(Dados!$1:$350,MATCH($B323,Dados!$N:$N,0),MATCH(T$1,Dados!$1:$1,0))</f>
        <v>0</v>
      </c>
      <c r="U323" s="43">
        <f t="array" ref="U323">INDEX(Dados!$1:$350,MATCH($B323,Dados!$N:$N,0),MATCH(U$1,Dados!$1:$1,0))</f>
        <v>2</v>
      </c>
      <c r="V323" s="43">
        <f t="array" ref="V323">INDEX(Dados!$1:$350,MATCH($B323,Dados!$N:$N,0),MATCH(V$1,Dados!$1:$1,0))</f>
        <v>0</v>
      </c>
      <c r="W323" s="43">
        <f t="array" ref="W323">INDEX(Dados!$1:$350,MATCH($B323,Dados!$N:$N,0),MATCH(W$1,Dados!$1:$1,0))</f>
        <v>2</v>
      </c>
      <c r="X323" s="43">
        <f t="array" ref="X323">INDEX(Dados!$1:$350,MATCH($B323,Dados!$N:$N,0),MATCH(X$1,Dados!$1:$1,0))</f>
        <v>1</v>
      </c>
      <c r="Y323" s="43">
        <f t="array" ref="Y323">INDEX(Dados!$1:$350,MATCH($B323,Dados!$N:$N,0),MATCH(Y$1,Dados!$1:$1,0))</f>
        <v>2</v>
      </c>
      <c r="Z323" s="43">
        <f t="array" ref="Z323">INDEX(Dados!$1:$350,MATCH($B323,Dados!$N:$N,0),MATCH(Z$1,Dados!$1:$1,0))</f>
        <v>0</v>
      </c>
      <c r="AA323" s="43">
        <f t="array" ref="AA323">INDEX(Dados!$1:$350,MATCH($B323,Dados!$N:$N,0),MATCH(AA$1,Dados!$1:$1,0))</f>
        <v>2</v>
      </c>
      <c r="AB323" s="45">
        <v>0.0</v>
      </c>
      <c r="AC323" s="45">
        <v>2.0</v>
      </c>
      <c r="AD323" s="43">
        <f t="array" ref="AD323">INDEX(Dados!$1:$350,MATCH($B323,Dados!$N:$N,0),MATCH(AD$1,Dados!$1:$1,0))</f>
        <v>75</v>
      </c>
      <c r="AE323" s="43">
        <f t="array" ref="AE323">INDEX(Dados!$1:$350,MATCH($B323,Dados!$N:$N,0),MATCH(AE$1,Dados!$1:$1,0))</f>
        <v>2</v>
      </c>
      <c r="AF323" s="43">
        <f t="array" ref="AF323">INDEX(Dados!$1:$350,MATCH($B323,Dados!$N:$N,0),MATCH(AF$1,Dados!$1:$1,0))</f>
        <v>90</v>
      </c>
      <c r="AG323" s="43">
        <f t="array" ref="AG323">INDEX(Dados!$1:$350,MATCH($B323,Dados!$N:$N,0),MATCH(AG$1,Dados!$1:$1,0))</f>
        <v>2</v>
      </c>
      <c r="AH323" s="43">
        <f t="array" ref="AH323">INDEX(Dados!$1:$350,MATCH($B323,Dados!$N:$N,0),MATCH(AH$1,Dados!$1:$1,0))</f>
        <v>245</v>
      </c>
      <c r="AI323" s="43">
        <f t="array" ref="AI323">INDEX(Dados!$1:$350,MATCH($B323,Dados!$N:$N,0),MATCH(AI$1,Dados!$1:$1,0))</f>
        <v>2</v>
      </c>
      <c r="AJ323" s="43">
        <f t="array" ref="AJ323">INDEX(Dados!$1:$350,MATCH($B323,Dados!$N:$N,0),MATCH(AJ$1,Dados!$1:$1,0))</f>
        <v>0</v>
      </c>
      <c r="AK323" s="43">
        <f t="array" ref="AK323">INDEX(Dados!$1:$350,MATCH($B323,Dados!$N:$N,0),MATCH(AK$1,Dados!$1:$1,0))</f>
        <v>2</v>
      </c>
      <c r="AL323" s="3">
        <v>0.0</v>
      </c>
      <c r="AM323" s="3">
        <v>2.0</v>
      </c>
      <c r="AN323" s="43">
        <f t="array" ref="AN323">INDEX(Dados!$1:$350,MATCH($B323,Dados!$N:$N,0),MATCH(AN$1,Dados!$1:$1,0))</f>
        <v>210</v>
      </c>
      <c r="AO323" s="43">
        <f t="array" ref="AO323">INDEX(Dados!$1:$350,MATCH($B323,Dados!$N:$N,0),MATCH(AO$1,Dados!$1:$1,0))</f>
        <v>2</v>
      </c>
      <c r="AP323" s="43">
        <f t="array" ref="AP323">INDEX(Dados!$1:$350,MATCH($B323,Dados!$N:$N,0),MATCH(AP$1,Dados!$1:$1,0))</f>
        <v>100</v>
      </c>
      <c r="AQ323" s="43">
        <f t="array" ref="AQ323">INDEX(Dados!$1:$350,MATCH($B323,Dados!$N:$N,0),MATCH(AQ$1,Dados!$1:$1,0))</f>
        <v>2</v>
      </c>
      <c r="AR323" s="43">
        <f t="array" ref="AR323">INDEX(Dados!$1:$350,MATCH($B323,Dados!$N:$N,0),MATCH(AR$1,Dados!$1:$1,0))</f>
        <v>70</v>
      </c>
      <c r="AS323" s="3">
        <v>2.0</v>
      </c>
      <c r="AT323" s="43">
        <f t="array" ref="AT323">INDEX(Dados!$1:$350,MATCH($B323,Dados!$N:$N,0),MATCH(AT$1,Dados!$1:$1,0))</f>
        <v>0</v>
      </c>
      <c r="AU323" s="43">
        <f t="array" ref="AU323">INDEX(Dados!$1:$350,MATCH($B323,Dados!$N:$N,0),MATCH(AU$1,Dados!$1:$1,0))</f>
        <v>2</v>
      </c>
      <c r="AV323" s="43">
        <f t="array" ref="AV323">INDEX(Dados!$1:$350,MATCH($B323,Dados!$N:$N,0),MATCH(AV$1,Dados!$1:$1,0))</f>
        <v>728</v>
      </c>
      <c r="AW323" s="43">
        <f t="array" ref="AW323">INDEX(Dados!$1:$350,MATCH($B323,Dados!$N:$N,0),MATCH(AW$1,Dados!$1:$1,0))</f>
        <v>2</v>
      </c>
      <c r="AX323" s="43">
        <f t="array" ref="AX323">INDEX(Dados!$1:$350,MATCH($B323,Dados!$N:$N,0),MATCH(AX$1,Dados!$1:$1,0))</f>
        <v>0</v>
      </c>
      <c r="AY323" s="43">
        <f t="array" ref="AY323">INDEX(Dados!$1:$350,MATCH($B323,Dados!$N:$N,0),MATCH(AY$1,Dados!$1:$1,0))</f>
        <v>2</v>
      </c>
      <c r="AZ323" s="43">
        <f t="array" ref="AZ323">INDEX(Dados!$1:$350,MATCH($B323,Dados!$N:$N,0),MATCH(AZ$1,Dados!$1:$1,0))</f>
        <v>324</v>
      </c>
      <c r="BA323" s="43">
        <f t="array" ref="BA323">INDEX(Dados!$1:$350,MATCH($B323,Dados!$N:$N,0),MATCH(BA$1,Dados!$1:$1,0))</f>
        <v>2</v>
      </c>
      <c r="BB323" s="43">
        <f t="array" ref="BB323">INDEX(Dados!$1:$350,MATCH($B323,Dados!$N:$N,0),MATCH(BB$1,Dados!$1:$1,0))</f>
        <v>2</v>
      </c>
      <c r="BC323" s="43">
        <f t="array" ref="BC323">INDEX(Dados!$1:$350,MATCH($B323,Dados!$N:$N,0),MATCH(BC$1,Dados!$1:$1,0))</f>
        <v>5</v>
      </c>
      <c r="BD323" s="43">
        <f t="array" ref="BD323">INDEX(Dados!$1:$350,MATCH($B323,Dados!$N:$N,0),MATCH(BD$1,Dados!$1:$1,0))</f>
        <v>4</v>
      </c>
      <c r="BE323" s="43">
        <f t="array" ref="BE323">INDEX(Dados!$1:$350,MATCH($B323,Dados!$N:$N,0),MATCH(BE$1,Dados!$1:$1,0))</f>
        <v>0</v>
      </c>
      <c r="BF323" s="43">
        <f t="array" ref="BF323">INDEX(Dados!$1:$350,MATCH($B323,Dados!$N:$N,0),MATCH(BF$1,Dados!$1:$1,0))</f>
        <v>1</v>
      </c>
      <c r="BG323" s="43">
        <f t="array" ref="BG323">INDEX(Dados!$1:$350,MATCH($B323,Dados!$N:$N,0),MATCH(BG$1,Dados!$1:$1,0))</f>
        <v>0</v>
      </c>
      <c r="BH323" s="43">
        <f t="array" ref="BH323">INDEX(Dados!$1:$350,MATCH($B323,Dados!$N:$N,0),MATCH(BH$1,Dados!$1:$1,0))</f>
        <v>2</v>
      </c>
      <c r="BI323" s="43">
        <f t="array" ref="BI323">INDEX(Dados!$1:$350,MATCH($B323,Dados!$N:$N,0),MATCH(BI$1,Dados!$1:$1,0))</f>
        <v>2</v>
      </c>
    </row>
    <row r="324">
      <c r="A324" s="3">
        <v>4.1542804817E10</v>
      </c>
      <c r="B324" s="3" t="s">
        <v>652</v>
      </c>
      <c r="C324" s="3" t="s">
        <v>651</v>
      </c>
      <c r="D324" s="43">
        <f t="array" ref="D324">INDEX(Dados!$1:$350,MATCH($B324,Dados!$N:$N,0),MATCH(D$1,Dados!$1:$1,0))</f>
        <v>30</v>
      </c>
      <c r="E324" s="44" t="s">
        <v>2562</v>
      </c>
      <c r="F324" s="43" t="s">
        <v>92</v>
      </c>
      <c r="G324" s="43">
        <f t="array" ref="G324">INDEX(Dados!$1:$350,MATCH($B324,Dados!$N:$N,0),MATCH(G$1,Dados!$1:$1,0))</f>
        <v>2022</v>
      </c>
      <c r="H324" s="43">
        <f t="array" ref="H324">INDEX(Dados!$1:$350,MATCH($B324,Dados!$N:$N,0),MATCH(H$1,Dados!$1:$1,0))</f>
        <v>1</v>
      </c>
      <c r="I324" s="43">
        <f t="array" ref="I324">INDEX(Dados!$1:$350,MATCH($B324,Dados!$N:$N,0),MATCH(I$1,Dados!$1:$1,0))</f>
        <v>2</v>
      </c>
      <c r="J324" s="43">
        <f t="array" ref="J324">INDEX(Dados!$1:$350,MATCH($B324,Dados!$N:$N,0),MATCH(J$1,Dados!$1:$1,0))</f>
        <v>1500</v>
      </c>
      <c r="K324" s="43">
        <f t="array" ref="K324">INDEX(Dados!$1:$350,MATCH($B324,Dados!$N:$N,0),MATCH(K$1,Dados!$1:$1,0))</f>
        <v>2</v>
      </c>
      <c r="L324" s="43">
        <f t="array" ref="L324">INDEX(Dados!$1:$350,MATCH($B324,Dados!$N:$N,0),MATCH(L$1,Dados!$1:$1,0))</f>
        <v>0</v>
      </c>
      <c r="M324" s="43">
        <f t="array" ref="M324">INDEX(Dados!$1:$350,MATCH($B324,Dados!$N:$N,0),MATCH(M$1,Dados!$1:$1,0))</f>
        <v>2</v>
      </c>
      <c r="N324" s="43">
        <f t="array" ref="N324">INDEX(Dados!$1:$350,MATCH($B324,Dados!$N:$N,0),MATCH(N$1,Dados!$1:$1,0))</f>
        <v>2834</v>
      </c>
      <c r="O324" s="43">
        <f t="array" ref="O324">INDEX(Dados!$1:$350,MATCH($B324,Dados!$N:$N,0),MATCH(O$1,Dados!$1:$1,0))</f>
        <v>2</v>
      </c>
      <c r="P324" s="43">
        <f t="array" ref="P324">INDEX(Dados!$1:$350,MATCH($B324,Dados!$N:$N,0),MATCH(P$1,Dados!$1:$1,0))</f>
        <v>0</v>
      </c>
      <c r="Q324" s="43">
        <f t="array" ref="Q324">INDEX(Dados!$1:$350,MATCH($B324,Dados!$N:$N,0),MATCH(Q$1,Dados!$1:$1,0))</f>
        <v>2</v>
      </c>
      <c r="R324" s="43">
        <f t="array" ref="R324">INDEX(Dados!$1:$350,MATCH($B324,Dados!$N:$N,0),MATCH(R$1,Dados!$1:$1,0))</f>
        <v>0</v>
      </c>
      <c r="S324" s="43">
        <f t="array" ref="S324">INDEX(Dados!$1:$350,MATCH($B324,Dados!$N:$N,0),MATCH(S$1,Dados!$1:$1,0))</f>
        <v>2</v>
      </c>
      <c r="T324" s="43">
        <f t="array" ref="T324">INDEX(Dados!$1:$350,MATCH($B324,Dados!$N:$N,0),MATCH(T$1,Dados!$1:$1,0))</f>
        <v>0</v>
      </c>
      <c r="U324" s="43">
        <f t="array" ref="U324">INDEX(Dados!$1:$350,MATCH($B324,Dados!$N:$N,0),MATCH(U$1,Dados!$1:$1,0))</f>
        <v>2</v>
      </c>
      <c r="V324" s="43">
        <f t="array" ref="V324">INDEX(Dados!$1:$350,MATCH($B324,Dados!$N:$N,0),MATCH(V$1,Dados!$1:$1,0))</f>
        <v>800</v>
      </c>
      <c r="W324" s="43">
        <f t="array" ref="W324">INDEX(Dados!$1:$350,MATCH($B324,Dados!$N:$N,0),MATCH(W$1,Dados!$1:$1,0))</f>
        <v>0</v>
      </c>
      <c r="X324" s="43">
        <f t="array" ref="X324">INDEX(Dados!$1:$350,MATCH($B324,Dados!$N:$N,0),MATCH(X$1,Dados!$1:$1,0))</f>
        <v>1</v>
      </c>
      <c r="Y324" s="43">
        <f t="array" ref="Y324">INDEX(Dados!$1:$350,MATCH($B324,Dados!$N:$N,0),MATCH(Y$1,Dados!$1:$1,0))</f>
        <v>2</v>
      </c>
      <c r="Z324" s="43">
        <f t="array" ref="Z324">INDEX(Dados!$1:$350,MATCH($B324,Dados!$N:$N,0),MATCH(Z$1,Dados!$1:$1,0))</f>
        <v>500</v>
      </c>
      <c r="AA324" s="43">
        <f t="array" ref="AA324">INDEX(Dados!$1:$350,MATCH($B324,Dados!$N:$N,0),MATCH(AA$1,Dados!$1:$1,0))</f>
        <v>0</v>
      </c>
      <c r="AB324" s="45">
        <v>0.0</v>
      </c>
      <c r="AC324" s="45">
        <v>2.0</v>
      </c>
      <c r="AD324" s="43">
        <f t="array" ref="AD324">INDEX(Dados!$1:$350,MATCH($B324,Dados!$N:$N,0),MATCH(AD$1,Dados!$1:$1,0))</f>
        <v>70</v>
      </c>
      <c r="AE324" s="43">
        <f t="array" ref="AE324">INDEX(Dados!$1:$350,MATCH($B324,Dados!$N:$N,0),MATCH(AE$1,Dados!$1:$1,0))</f>
        <v>2</v>
      </c>
      <c r="AF324" s="43">
        <f t="array" ref="AF324">INDEX(Dados!$1:$350,MATCH($B324,Dados!$N:$N,0),MATCH(AF$1,Dados!$1:$1,0))</f>
        <v>298</v>
      </c>
      <c r="AG324" s="43">
        <f t="array" ref="AG324">INDEX(Dados!$1:$350,MATCH($B324,Dados!$N:$N,0),MATCH(AG$1,Dados!$1:$1,0))</f>
        <v>2</v>
      </c>
      <c r="AH324" s="43">
        <f t="array" ref="AH324">INDEX(Dados!$1:$350,MATCH($B324,Dados!$N:$N,0),MATCH(AH$1,Dados!$1:$1,0))</f>
        <v>0</v>
      </c>
      <c r="AI324" s="43">
        <f t="array" ref="AI324">INDEX(Dados!$1:$350,MATCH($B324,Dados!$N:$N,0),MATCH(AI$1,Dados!$1:$1,0))</f>
        <v>2</v>
      </c>
      <c r="AJ324" s="43">
        <f t="array" ref="AJ324">INDEX(Dados!$1:$350,MATCH($B324,Dados!$N:$N,0),MATCH(AJ$1,Dados!$1:$1,0))</f>
        <v>0</v>
      </c>
      <c r="AK324" s="43">
        <f t="array" ref="AK324">INDEX(Dados!$1:$350,MATCH($B324,Dados!$N:$N,0),MATCH(AK$1,Dados!$1:$1,0))</f>
        <v>2</v>
      </c>
      <c r="AL324" s="3">
        <v>0.0</v>
      </c>
      <c r="AM324" s="3">
        <v>2.0</v>
      </c>
      <c r="AN324" s="43">
        <f t="array" ref="AN324">INDEX(Dados!$1:$350,MATCH($B324,Dados!$N:$N,0),MATCH(AN$1,Dados!$1:$1,0))</f>
        <v>0</v>
      </c>
      <c r="AO324" s="43">
        <f t="array" ref="AO324">INDEX(Dados!$1:$350,MATCH($B324,Dados!$N:$N,0),MATCH(AO$1,Dados!$1:$1,0))</f>
        <v>2</v>
      </c>
      <c r="AP324" s="43">
        <f t="array" ref="AP324">INDEX(Dados!$1:$350,MATCH($B324,Dados!$N:$N,0),MATCH(AP$1,Dados!$1:$1,0))</f>
        <v>70</v>
      </c>
      <c r="AQ324" s="43">
        <f t="array" ref="AQ324">INDEX(Dados!$1:$350,MATCH($B324,Dados!$N:$N,0),MATCH(AQ$1,Dados!$1:$1,0))</f>
        <v>2</v>
      </c>
      <c r="AR324" s="43">
        <f t="array" ref="AR324">INDEX(Dados!$1:$350,MATCH($B324,Dados!$N:$N,0),MATCH(AR$1,Dados!$1:$1,0))</f>
        <v>186</v>
      </c>
      <c r="AS324" s="3">
        <v>2.0</v>
      </c>
      <c r="AT324" s="43">
        <f t="array" ref="AT324">INDEX(Dados!$1:$350,MATCH($B324,Dados!$N:$N,0),MATCH(AT$1,Dados!$1:$1,0))</f>
        <v>0</v>
      </c>
      <c r="AU324" s="43">
        <f t="array" ref="AU324">INDEX(Dados!$1:$350,MATCH($B324,Dados!$N:$N,0),MATCH(AU$1,Dados!$1:$1,0))</f>
        <v>2</v>
      </c>
      <c r="AV324" s="43">
        <f t="array" ref="AV324">INDEX(Dados!$1:$350,MATCH($B324,Dados!$N:$N,0),MATCH(AV$1,Dados!$1:$1,0))</f>
        <v>0</v>
      </c>
      <c r="AW324" s="43">
        <f t="array" ref="AW324">INDEX(Dados!$1:$350,MATCH($B324,Dados!$N:$N,0),MATCH(AW$1,Dados!$1:$1,0))</f>
        <v>2</v>
      </c>
      <c r="AX324" s="43">
        <f t="array" ref="AX324">INDEX(Dados!$1:$350,MATCH($B324,Dados!$N:$N,0),MATCH(AX$1,Dados!$1:$1,0))</f>
        <v>0</v>
      </c>
      <c r="AY324" s="43">
        <f t="array" ref="AY324">INDEX(Dados!$1:$350,MATCH($B324,Dados!$N:$N,0),MATCH(AY$1,Dados!$1:$1,0))</f>
        <v>2</v>
      </c>
      <c r="AZ324" s="43">
        <f t="array" ref="AZ324">INDEX(Dados!$1:$350,MATCH($B324,Dados!$N:$N,0),MATCH(AZ$1,Dados!$1:$1,0))</f>
        <v>20</v>
      </c>
      <c r="BA324" s="43">
        <f t="array" ref="BA324">INDEX(Dados!$1:$350,MATCH($B324,Dados!$N:$N,0),MATCH(BA$1,Dados!$1:$1,0))</f>
        <v>2</v>
      </c>
      <c r="BB324" s="43">
        <f t="array" ref="BB324">INDEX(Dados!$1:$350,MATCH($B324,Dados!$N:$N,0),MATCH(BB$1,Dados!$1:$1,0))</f>
        <v>5</v>
      </c>
      <c r="BC324" s="43">
        <f t="array" ref="BC324">INDEX(Dados!$1:$350,MATCH($B324,Dados!$N:$N,0),MATCH(BC$1,Dados!$1:$1,0))</f>
        <v>7</v>
      </c>
      <c r="BD324" s="43">
        <f t="array" ref="BD324">INDEX(Dados!$1:$350,MATCH($B324,Dados!$N:$N,0),MATCH(BD$1,Dados!$1:$1,0))</f>
        <v>2</v>
      </c>
      <c r="BE324" s="43">
        <f t="array" ref="BE324">INDEX(Dados!$1:$350,MATCH($B324,Dados!$N:$N,0),MATCH(BE$1,Dados!$1:$1,0))</f>
        <v>0</v>
      </c>
      <c r="BF324" s="43">
        <f t="array" ref="BF324">INDEX(Dados!$1:$350,MATCH($B324,Dados!$N:$N,0),MATCH(BF$1,Dados!$1:$1,0))</f>
        <v>0</v>
      </c>
      <c r="BG324" s="43">
        <f t="array" ref="BG324">INDEX(Dados!$1:$350,MATCH($B324,Dados!$N:$N,0),MATCH(BG$1,Dados!$1:$1,0))</f>
        <v>0</v>
      </c>
      <c r="BH324" s="43">
        <f t="array" ref="BH324">INDEX(Dados!$1:$350,MATCH($B324,Dados!$N:$N,0),MATCH(BH$1,Dados!$1:$1,0))</f>
        <v>2</v>
      </c>
      <c r="BI324" s="43">
        <f t="array" ref="BI324">INDEX(Dados!$1:$350,MATCH($B324,Dados!$N:$N,0),MATCH(BI$1,Dados!$1:$1,0))</f>
        <v>2</v>
      </c>
    </row>
    <row r="325">
      <c r="A325" s="3">
        <v>5.4094302808E10</v>
      </c>
      <c r="B325" s="3" t="s">
        <v>1206</v>
      </c>
      <c r="C325" s="3" t="s">
        <v>1205</v>
      </c>
      <c r="D325" s="43">
        <f t="array" ref="D325">INDEX(Dados!$1:$350,MATCH($B325,Dados!$N:$N,0),MATCH(D$1,Dados!$1:$1,0))</f>
        <v>19</v>
      </c>
      <c r="E325" s="44" t="s">
        <v>2562</v>
      </c>
      <c r="F325" s="43" t="s">
        <v>92</v>
      </c>
      <c r="G325" s="43">
        <f t="array" ref="G325">INDEX(Dados!$1:$350,MATCH($B325,Dados!$N:$N,0),MATCH(G$1,Dados!$1:$1,0))</f>
        <v>2023</v>
      </c>
      <c r="H325" s="43">
        <f t="array" ref="H325">INDEX(Dados!$1:$350,MATCH($B325,Dados!$N:$N,0),MATCH(H$1,Dados!$1:$1,0))</f>
        <v>2</v>
      </c>
      <c r="I325" s="43">
        <f t="array" ref="I325">INDEX(Dados!$1:$350,MATCH($B325,Dados!$N:$N,0),MATCH(I$1,Dados!$1:$1,0))</f>
        <v>4</v>
      </c>
      <c r="J325" s="43">
        <f t="array" ref="J325">INDEX(Dados!$1:$350,MATCH($B325,Dados!$N:$N,0),MATCH(J$1,Dados!$1:$1,0))</f>
        <v>600</v>
      </c>
      <c r="K325" s="43">
        <f t="array" ref="K325">INDEX(Dados!$1:$350,MATCH($B325,Dados!$N:$N,0),MATCH(K$1,Dados!$1:$1,0))</f>
        <v>2</v>
      </c>
      <c r="L325" s="43">
        <f t="array" ref="L325">INDEX(Dados!$1:$350,MATCH($B325,Dados!$N:$N,0),MATCH(L$1,Dados!$1:$1,0))</f>
        <v>0</v>
      </c>
      <c r="M325" s="43">
        <f t="array" ref="M325">INDEX(Dados!$1:$350,MATCH($B325,Dados!$N:$N,0),MATCH(M$1,Dados!$1:$1,0))</f>
        <v>2</v>
      </c>
      <c r="N325" s="43">
        <f t="array" ref="N325">INDEX(Dados!$1:$350,MATCH($B325,Dados!$N:$N,0),MATCH(N$1,Dados!$1:$1,0))</f>
        <v>500</v>
      </c>
      <c r="O325" s="43">
        <f t="array" ref="O325">INDEX(Dados!$1:$350,MATCH($B325,Dados!$N:$N,0),MATCH(O$1,Dados!$1:$1,0))</f>
        <v>2</v>
      </c>
      <c r="P325" s="43">
        <f t="array" ref="P325">INDEX(Dados!$1:$350,MATCH($B325,Dados!$N:$N,0),MATCH(P$1,Dados!$1:$1,0))</f>
        <v>0</v>
      </c>
      <c r="Q325" s="43">
        <f t="array" ref="Q325">INDEX(Dados!$1:$350,MATCH($B325,Dados!$N:$N,0),MATCH(Q$1,Dados!$1:$1,0))</f>
        <v>2</v>
      </c>
      <c r="R325" s="43">
        <f t="array" ref="R325">INDEX(Dados!$1:$350,MATCH($B325,Dados!$N:$N,0),MATCH(R$1,Dados!$1:$1,0))</f>
        <v>0</v>
      </c>
      <c r="S325" s="43">
        <f t="array" ref="S325">INDEX(Dados!$1:$350,MATCH($B325,Dados!$N:$N,0),MATCH(S$1,Dados!$1:$1,0))</f>
        <v>2</v>
      </c>
      <c r="T325" s="43">
        <f t="array" ref="T325">INDEX(Dados!$1:$350,MATCH($B325,Dados!$N:$N,0),MATCH(T$1,Dados!$1:$1,0))</f>
        <v>0</v>
      </c>
      <c r="U325" s="43">
        <f t="array" ref="U325">INDEX(Dados!$1:$350,MATCH($B325,Dados!$N:$N,0),MATCH(U$1,Dados!$1:$1,0))</f>
        <v>2</v>
      </c>
      <c r="V325" s="43">
        <f t="array" ref="V325">INDEX(Dados!$1:$350,MATCH($B325,Dados!$N:$N,0),MATCH(V$1,Dados!$1:$1,0))</f>
        <v>2100</v>
      </c>
      <c r="W325" s="43">
        <f t="array" ref="W325">INDEX(Dados!$1:$350,MATCH($B325,Dados!$N:$N,0),MATCH(W$1,Dados!$1:$1,0))</f>
        <v>2</v>
      </c>
      <c r="X325" s="43">
        <f t="array" ref="X325">INDEX(Dados!$1:$350,MATCH($B325,Dados!$N:$N,0),MATCH(X$1,Dados!$1:$1,0))</f>
        <v>2</v>
      </c>
      <c r="Y325" s="43">
        <f t="array" ref="Y325">INDEX(Dados!$1:$350,MATCH($B325,Dados!$N:$N,0),MATCH(Y$1,Dados!$1:$1,0))</f>
        <v>2</v>
      </c>
      <c r="Z325" s="43">
        <f t="array" ref="Z325">INDEX(Dados!$1:$350,MATCH($B325,Dados!$N:$N,0),MATCH(Z$1,Dados!$1:$1,0))</f>
        <v>455</v>
      </c>
      <c r="AA325" s="43">
        <f t="array" ref="AA325">INDEX(Dados!$1:$350,MATCH($B325,Dados!$N:$N,0),MATCH(AA$1,Dados!$1:$1,0))</f>
        <v>2</v>
      </c>
      <c r="AB325" s="45">
        <v>0.0</v>
      </c>
      <c r="AC325" s="45">
        <v>2.0</v>
      </c>
      <c r="AD325" s="43">
        <f t="array" ref="AD325">INDEX(Dados!$1:$350,MATCH($B325,Dados!$N:$N,0),MATCH(AD$1,Dados!$1:$1,0))</f>
        <v>0</v>
      </c>
      <c r="AE325" s="43">
        <f t="array" ref="AE325">INDEX(Dados!$1:$350,MATCH($B325,Dados!$N:$N,0),MATCH(AE$1,Dados!$1:$1,0))</f>
        <v>2</v>
      </c>
      <c r="AF325" s="43">
        <f t="array" ref="AF325">INDEX(Dados!$1:$350,MATCH($B325,Dados!$N:$N,0),MATCH(AF$1,Dados!$1:$1,0))</f>
        <v>160</v>
      </c>
      <c r="AG325" s="43">
        <f t="array" ref="AG325">INDEX(Dados!$1:$350,MATCH($B325,Dados!$N:$N,0),MATCH(AG$1,Dados!$1:$1,0))</f>
        <v>2</v>
      </c>
      <c r="AH325" s="43">
        <f t="array" ref="AH325">INDEX(Dados!$1:$350,MATCH($B325,Dados!$N:$N,0),MATCH(AH$1,Dados!$1:$1,0))</f>
        <v>1586</v>
      </c>
      <c r="AI325" s="43">
        <f t="array" ref="AI325">INDEX(Dados!$1:$350,MATCH($B325,Dados!$N:$N,0),MATCH(AI$1,Dados!$1:$1,0))</f>
        <v>2</v>
      </c>
      <c r="AJ325" s="43">
        <f t="array" ref="AJ325">INDEX(Dados!$1:$350,MATCH($B325,Dados!$N:$N,0),MATCH(AJ$1,Dados!$1:$1,0))</f>
        <v>40</v>
      </c>
      <c r="AK325" s="43">
        <f t="array" ref="AK325">INDEX(Dados!$1:$350,MATCH($B325,Dados!$N:$N,0),MATCH(AK$1,Dados!$1:$1,0))</f>
        <v>2</v>
      </c>
      <c r="AL325" s="3">
        <v>0.0</v>
      </c>
      <c r="AM325" s="3">
        <v>2.0</v>
      </c>
      <c r="AN325" s="43">
        <f t="array" ref="AN325">INDEX(Dados!$1:$350,MATCH($B325,Dados!$N:$N,0),MATCH(AN$1,Dados!$1:$1,0))</f>
        <v>62</v>
      </c>
      <c r="AO325" s="43">
        <f t="array" ref="AO325">INDEX(Dados!$1:$350,MATCH($B325,Dados!$N:$N,0),MATCH(AO$1,Dados!$1:$1,0))</f>
        <v>2</v>
      </c>
      <c r="AP325" s="43">
        <f t="array" ref="AP325">INDEX(Dados!$1:$350,MATCH($B325,Dados!$N:$N,0),MATCH(AP$1,Dados!$1:$1,0))</f>
        <v>160</v>
      </c>
      <c r="AQ325" s="43">
        <f t="array" ref="AQ325">INDEX(Dados!$1:$350,MATCH($B325,Dados!$N:$N,0),MATCH(AQ$1,Dados!$1:$1,0))</f>
        <v>2</v>
      </c>
      <c r="AR325" s="43">
        <f t="array" ref="AR325">INDEX(Dados!$1:$350,MATCH($B325,Dados!$N:$N,0),MATCH(AR$1,Dados!$1:$1,0))</f>
        <v>100</v>
      </c>
      <c r="AS325" s="3">
        <v>2.0</v>
      </c>
      <c r="AT325" s="43">
        <f t="array" ref="AT325">INDEX(Dados!$1:$350,MATCH($B325,Dados!$N:$N,0),MATCH(AT$1,Dados!$1:$1,0))</f>
        <v>0</v>
      </c>
      <c r="AU325" s="43">
        <f t="array" ref="AU325">INDEX(Dados!$1:$350,MATCH($B325,Dados!$N:$N,0),MATCH(AU$1,Dados!$1:$1,0))</f>
        <v>2</v>
      </c>
      <c r="AV325" s="43">
        <f t="array" ref="AV325">INDEX(Dados!$1:$350,MATCH($B325,Dados!$N:$N,0),MATCH(AV$1,Dados!$1:$1,0))</f>
        <v>0</v>
      </c>
      <c r="AW325" s="43">
        <f t="array" ref="AW325">INDEX(Dados!$1:$350,MATCH($B325,Dados!$N:$N,0),MATCH(AW$1,Dados!$1:$1,0))</f>
        <v>2</v>
      </c>
      <c r="AX325" s="43">
        <f t="array" ref="AX325">INDEX(Dados!$1:$350,MATCH($B325,Dados!$N:$N,0),MATCH(AX$1,Dados!$1:$1,0))</f>
        <v>0</v>
      </c>
      <c r="AY325" s="43">
        <f t="array" ref="AY325">INDEX(Dados!$1:$350,MATCH($B325,Dados!$N:$N,0),MATCH(AY$1,Dados!$1:$1,0))</f>
        <v>2</v>
      </c>
      <c r="AZ325" s="43">
        <f t="array" ref="AZ325">INDEX(Dados!$1:$350,MATCH($B325,Dados!$N:$N,0),MATCH(AZ$1,Dados!$1:$1,0))</f>
        <v>0</v>
      </c>
      <c r="BA325" s="43">
        <f t="array" ref="BA325">INDEX(Dados!$1:$350,MATCH($B325,Dados!$N:$N,0),MATCH(BA$1,Dados!$1:$1,0))</f>
        <v>2</v>
      </c>
      <c r="BB325" s="43">
        <f t="array" ref="BB325">INDEX(Dados!$1:$350,MATCH($B325,Dados!$N:$N,0),MATCH(BB$1,Dados!$1:$1,0))</f>
        <v>1</v>
      </c>
      <c r="BC325" s="43">
        <f t="array" ref="BC325">INDEX(Dados!$1:$350,MATCH($B325,Dados!$N:$N,0),MATCH(BC$1,Dados!$1:$1,0))</f>
        <v>5</v>
      </c>
      <c r="BD325" s="43">
        <f t="array" ref="BD325">INDEX(Dados!$1:$350,MATCH($B325,Dados!$N:$N,0),MATCH(BD$1,Dados!$1:$1,0))</f>
        <v>1</v>
      </c>
      <c r="BE325" s="43">
        <f t="array" ref="BE325">INDEX(Dados!$1:$350,MATCH($B325,Dados!$N:$N,0),MATCH(BE$1,Dados!$1:$1,0))</f>
        <v>0</v>
      </c>
      <c r="BF325" s="43">
        <f t="array" ref="BF325">INDEX(Dados!$1:$350,MATCH($B325,Dados!$N:$N,0),MATCH(BF$1,Dados!$1:$1,0))</f>
        <v>1</v>
      </c>
      <c r="BG325" s="43">
        <f t="array" ref="BG325">INDEX(Dados!$1:$350,MATCH($B325,Dados!$N:$N,0),MATCH(BG$1,Dados!$1:$1,0))</f>
        <v>0</v>
      </c>
      <c r="BH325" s="43">
        <f t="array" ref="BH325">INDEX(Dados!$1:$350,MATCH($B325,Dados!$N:$N,0),MATCH(BH$1,Dados!$1:$1,0))</f>
        <v>2</v>
      </c>
      <c r="BI325" s="43">
        <f t="array" ref="BI325">INDEX(Dados!$1:$350,MATCH($B325,Dados!$N:$N,0),MATCH(BI$1,Dados!$1:$1,0))</f>
        <v>2</v>
      </c>
    </row>
    <row r="326">
      <c r="A326" s="3">
        <v>2.4118808803E10</v>
      </c>
      <c r="B326" s="3" t="s">
        <v>162</v>
      </c>
      <c r="C326" s="3" t="s">
        <v>171</v>
      </c>
      <c r="D326" s="43">
        <f t="array" ref="D326">INDEX(Dados!$1:$350,MATCH($B326,Dados!$N:$N,0),MATCH(D$1,Dados!$1:$1,0))</f>
        <v>18</v>
      </c>
      <c r="E326" s="44" t="s">
        <v>2562</v>
      </c>
      <c r="F326" s="43" t="s">
        <v>92</v>
      </c>
      <c r="G326" s="43">
        <f t="array" ref="G326">INDEX(Dados!$1:$350,MATCH($B326,Dados!$N:$N,0),MATCH(G$1,Dados!$1:$1,0))</f>
        <v>2023</v>
      </c>
      <c r="H326" s="43">
        <f t="array" ref="H326">INDEX(Dados!$1:$350,MATCH($B326,Dados!$N:$N,0),MATCH(H$1,Dados!$1:$1,0))</f>
        <v>4</v>
      </c>
      <c r="I326" s="43">
        <f t="array" ref="I326">INDEX(Dados!$1:$350,MATCH($B326,Dados!$N:$N,0),MATCH(I$1,Dados!$1:$1,0))</f>
        <v>8</v>
      </c>
      <c r="J326" s="43">
        <f t="array" ref="J326">INDEX(Dados!$1:$350,MATCH($B326,Dados!$N:$N,0),MATCH(J$1,Dados!$1:$1,0))</f>
        <v>0</v>
      </c>
      <c r="K326" s="43">
        <f t="array" ref="K326">INDEX(Dados!$1:$350,MATCH($B326,Dados!$N:$N,0),MATCH(K$1,Dados!$1:$1,0))</f>
        <v>2</v>
      </c>
      <c r="L326" s="43">
        <f t="array" ref="L326">INDEX(Dados!$1:$350,MATCH($B326,Dados!$N:$N,0),MATCH(L$1,Dados!$1:$1,0))</f>
        <v>4373</v>
      </c>
      <c r="M326" s="43">
        <f t="array" ref="M326">INDEX(Dados!$1:$350,MATCH($B326,Dados!$N:$N,0),MATCH(M$1,Dados!$1:$1,0))</f>
        <v>2</v>
      </c>
      <c r="N326" s="43">
        <f t="array" ref="N326">INDEX(Dados!$1:$350,MATCH($B326,Dados!$N:$N,0),MATCH(N$1,Dados!$1:$1,0))</f>
        <v>3123</v>
      </c>
      <c r="O326" s="43">
        <f t="array" ref="O326">INDEX(Dados!$1:$350,MATCH($B326,Dados!$N:$N,0),MATCH(O$1,Dados!$1:$1,0))</f>
        <v>2</v>
      </c>
      <c r="P326" s="43">
        <f t="array" ref="P326">INDEX(Dados!$1:$350,MATCH($B326,Dados!$N:$N,0),MATCH(P$1,Dados!$1:$1,0))</f>
        <v>0</v>
      </c>
      <c r="Q326" s="43">
        <f t="array" ref="Q326">INDEX(Dados!$1:$350,MATCH($B326,Dados!$N:$N,0),MATCH(Q$1,Dados!$1:$1,0))</f>
        <v>2</v>
      </c>
      <c r="R326" s="43">
        <f t="array" ref="R326">INDEX(Dados!$1:$350,MATCH($B326,Dados!$N:$N,0),MATCH(R$1,Dados!$1:$1,0))</f>
        <v>0</v>
      </c>
      <c r="S326" s="43">
        <f t="array" ref="S326">INDEX(Dados!$1:$350,MATCH($B326,Dados!$N:$N,0),MATCH(S$1,Dados!$1:$1,0))</f>
        <v>2</v>
      </c>
      <c r="T326" s="43">
        <f t="array" ref="T326">INDEX(Dados!$1:$350,MATCH($B326,Dados!$N:$N,0),MATCH(T$1,Dados!$1:$1,0))</f>
        <v>0</v>
      </c>
      <c r="U326" s="43">
        <f t="array" ref="U326">INDEX(Dados!$1:$350,MATCH($B326,Dados!$N:$N,0),MATCH(U$1,Dados!$1:$1,0))</f>
        <v>2</v>
      </c>
      <c r="V326" s="43">
        <f t="array" ref="V326">INDEX(Dados!$1:$350,MATCH($B326,Dados!$N:$N,0),MATCH(V$1,Dados!$1:$1,0))</f>
        <v>0</v>
      </c>
      <c r="W326" s="43">
        <f t="array" ref="W326">INDEX(Dados!$1:$350,MATCH($B326,Dados!$N:$N,0),MATCH(W$1,Dados!$1:$1,0))</f>
        <v>2</v>
      </c>
      <c r="X326" s="43">
        <f t="array" ref="X326">INDEX(Dados!$1:$350,MATCH($B326,Dados!$N:$N,0),MATCH(X$1,Dados!$1:$1,0))</f>
        <v>1</v>
      </c>
      <c r="Y326" s="43">
        <f t="array" ref="Y326">INDEX(Dados!$1:$350,MATCH($B326,Dados!$N:$N,0),MATCH(Y$1,Dados!$1:$1,0))</f>
        <v>2</v>
      </c>
      <c r="Z326" s="43">
        <f t="array" ref="Z326">INDEX(Dados!$1:$350,MATCH($B326,Dados!$N:$N,0),MATCH(Z$1,Dados!$1:$1,0))</f>
        <v>0</v>
      </c>
      <c r="AA326" s="43">
        <f t="array" ref="AA326">INDEX(Dados!$1:$350,MATCH($B326,Dados!$N:$N,0),MATCH(AA$1,Dados!$1:$1,0))</f>
        <v>2</v>
      </c>
      <c r="AB326" s="45">
        <v>0.0</v>
      </c>
      <c r="AC326" s="45">
        <v>2.0</v>
      </c>
      <c r="AD326" s="43">
        <f t="array" ref="AD326">INDEX(Dados!$1:$350,MATCH($B326,Dados!$N:$N,0),MATCH(AD$1,Dados!$1:$1,0))</f>
        <v>148</v>
      </c>
      <c r="AE326" s="43">
        <f t="array" ref="AE326">INDEX(Dados!$1:$350,MATCH($B326,Dados!$N:$N,0),MATCH(AE$1,Dados!$1:$1,0))</f>
        <v>2</v>
      </c>
      <c r="AF326" s="43">
        <f t="array" ref="AF326">INDEX(Dados!$1:$350,MATCH($B326,Dados!$N:$N,0),MATCH(AF$1,Dados!$1:$1,0))</f>
        <v>339</v>
      </c>
      <c r="AG326" s="43">
        <f t="array" ref="AG326">INDEX(Dados!$1:$350,MATCH($B326,Dados!$N:$N,0),MATCH(AG$1,Dados!$1:$1,0))</f>
        <v>2</v>
      </c>
      <c r="AH326" s="43">
        <f t="array" ref="AH326">INDEX(Dados!$1:$350,MATCH($B326,Dados!$N:$N,0),MATCH(AH$1,Dados!$1:$1,0))</f>
        <v>0</v>
      </c>
      <c r="AI326" s="43">
        <f t="array" ref="AI326">INDEX(Dados!$1:$350,MATCH($B326,Dados!$N:$N,0),MATCH(AI$1,Dados!$1:$1,0))</f>
        <v>0</v>
      </c>
      <c r="AJ326" s="43">
        <f t="array" ref="AJ326">INDEX(Dados!$1:$350,MATCH($B326,Dados!$N:$N,0),MATCH(AJ$1,Dados!$1:$1,0))</f>
        <v>1137</v>
      </c>
      <c r="AK326" s="43">
        <f t="array" ref="AK326">INDEX(Dados!$1:$350,MATCH($B326,Dados!$N:$N,0),MATCH(AK$1,Dados!$1:$1,0))</f>
        <v>0</v>
      </c>
      <c r="AL326" s="3">
        <v>0.0</v>
      </c>
      <c r="AM326" s="3">
        <v>2.0</v>
      </c>
      <c r="AN326" s="43">
        <f t="array" ref="AN326">INDEX(Dados!$1:$350,MATCH($B326,Dados!$N:$N,0),MATCH(AN$1,Dados!$1:$1,0))</f>
        <v>105</v>
      </c>
      <c r="AO326" s="43">
        <f t="array" ref="AO326">INDEX(Dados!$1:$350,MATCH($B326,Dados!$N:$N,0),MATCH(AO$1,Dados!$1:$1,0))</f>
        <v>2</v>
      </c>
      <c r="AP326" s="43">
        <f t="array" ref="AP326">INDEX(Dados!$1:$350,MATCH($B326,Dados!$N:$N,0),MATCH(AP$1,Dados!$1:$1,0))</f>
        <v>105</v>
      </c>
      <c r="AQ326" s="43">
        <f t="array" ref="AQ326">INDEX(Dados!$1:$350,MATCH($B326,Dados!$N:$N,0),MATCH(AQ$1,Dados!$1:$1,0))</f>
        <v>2</v>
      </c>
      <c r="AR326" s="43">
        <f t="array" ref="AR326">INDEX(Dados!$1:$350,MATCH($B326,Dados!$N:$N,0),MATCH(AR$1,Dados!$1:$1,0))</f>
        <v>1000</v>
      </c>
      <c r="AS326" s="3">
        <v>2.0</v>
      </c>
      <c r="AT326" s="43">
        <f t="array" ref="AT326">INDEX(Dados!$1:$350,MATCH($B326,Dados!$N:$N,0),MATCH(AT$1,Dados!$1:$1,0))</f>
        <v>250</v>
      </c>
      <c r="AU326" s="43">
        <f t="array" ref="AU326">INDEX(Dados!$1:$350,MATCH($B326,Dados!$N:$N,0),MATCH(AU$1,Dados!$1:$1,0))</f>
        <v>0</v>
      </c>
      <c r="AV326" s="43">
        <f t="array" ref="AV326">INDEX(Dados!$1:$350,MATCH($B326,Dados!$N:$N,0),MATCH(AV$1,Dados!$1:$1,0))</f>
        <v>0</v>
      </c>
      <c r="AW326" s="43">
        <f t="array" ref="AW326">INDEX(Dados!$1:$350,MATCH($B326,Dados!$N:$N,0),MATCH(AW$1,Dados!$1:$1,0))</f>
        <v>2</v>
      </c>
      <c r="AX326" s="43">
        <f t="array" ref="AX326">INDEX(Dados!$1:$350,MATCH($B326,Dados!$N:$N,0),MATCH(AX$1,Dados!$1:$1,0))</f>
        <v>141735</v>
      </c>
      <c r="AY326" s="43">
        <f t="array" ref="AY326">INDEX(Dados!$1:$350,MATCH($B326,Dados!$N:$N,0),MATCH(AY$1,Dados!$1:$1,0))</f>
        <v>2</v>
      </c>
      <c r="AZ326" s="43">
        <f t="array" ref="AZ326">INDEX(Dados!$1:$350,MATCH($B326,Dados!$N:$N,0),MATCH(AZ$1,Dados!$1:$1,0))</f>
        <v>0</v>
      </c>
      <c r="BA326" s="43">
        <f t="array" ref="BA326">INDEX(Dados!$1:$350,MATCH($B326,Dados!$N:$N,0),MATCH(BA$1,Dados!$1:$1,0))</f>
        <v>2</v>
      </c>
      <c r="BB326" s="43">
        <f t="array" ref="BB326">INDEX(Dados!$1:$350,MATCH($B326,Dados!$N:$N,0),MATCH(BB$1,Dados!$1:$1,0))</f>
        <v>6</v>
      </c>
      <c r="BC326" s="43">
        <f t="array" ref="BC326">INDEX(Dados!$1:$350,MATCH($B326,Dados!$N:$N,0),MATCH(BC$1,Dados!$1:$1,0))</f>
        <v>7</v>
      </c>
      <c r="BD326" s="43">
        <f t="array" ref="BD326">INDEX(Dados!$1:$350,MATCH($B326,Dados!$N:$N,0),MATCH(BD$1,Dados!$1:$1,0))</f>
        <v>1</v>
      </c>
      <c r="BE326" s="43">
        <f t="array" ref="BE326">INDEX(Dados!$1:$350,MATCH($B326,Dados!$N:$N,0),MATCH(BE$1,Dados!$1:$1,0))</f>
        <v>1</v>
      </c>
      <c r="BF326" s="43">
        <f t="array" ref="BF326">INDEX(Dados!$1:$350,MATCH($B326,Dados!$N:$N,0),MATCH(BF$1,Dados!$1:$1,0))</f>
        <v>1</v>
      </c>
      <c r="BG326" s="43">
        <f t="array" ref="BG326">INDEX(Dados!$1:$350,MATCH($B326,Dados!$N:$N,0),MATCH(BG$1,Dados!$1:$1,0))</f>
        <v>1</v>
      </c>
      <c r="BH326" s="43">
        <f t="array" ref="BH326">INDEX(Dados!$1:$350,MATCH($B326,Dados!$N:$N,0),MATCH(BH$1,Dados!$1:$1,0))</f>
        <v>2</v>
      </c>
      <c r="BI326" s="43">
        <f t="array" ref="BI326">INDEX(Dados!$1:$350,MATCH($B326,Dados!$N:$N,0),MATCH(BI$1,Dados!$1:$1,0))</f>
        <v>2</v>
      </c>
    </row>
    <row r="327">
      <c r="A327" s="3">
        <v>4.8779019811E10</v>
      </c>
      <c r="B327" s="3" t="s">
        <v>2268</v>
      </c>
      <c r="C327" s="3" t="s">
        <v>2267</v>
      </c>
      <c r="D327" s="43">
        <f t="array" ref="D327">INDEX(Dados!$1:$350,MATCH($B327,Dados!$N:$N,0),MATCH(D$1,Dados!$1:$1,0))</f>
        <v>19</v>
      </c>
      <c r="E327" s="44" t="s">
        <v>2562</v>
      </c>
      <c r="F327" s="43" t="s">
        <v>92</v>
      </c>
      <c r="G327" s="43">
        <f t="array" ref="G327">INDEX(Dados!$1:$350,MATCH($B327,Dados!$N:$N,0),MATCH(G$1,Dados!$1:$1,0))</f>
        <v>2023</v>
      </c>
      <c r="H327" s="43">
        <f t="array" ref="H327">INDEX(Dados!$1:$350,MATCH($B327,Dados!$N:$N,0),MATCH(H$1,Dados!$1:$1,0))</f>
        <v>4</v>
      </c>
      <c r="I327" s="43">
        <f t="array" ref="I327">INDEX(Dados!$1:$350,MATCH($B327,Dados!$N:$N,0),MATCH(I$1,Dados!$1:$1,0))</f>
        <v>8</v>
      </c>
      <c r="J327" s="43">
        <f t="array" ref="J327">INDEX(Dados!$1:$350,MATCH($B327,Dados!$N:$N,0),MATCH(J$1,Dados!$1:$1,0))</f>
        <v>0</v>
      </c>
      <c r="K327" s="43">
        <f t="array" ref="K327">INDEX(Dados!$1:$350,MATCH($B327,Dados!$N:$N,0),MATCH(K$1,Dados!$1:$1,0))</f>
        <v>2</v>
      </c>
      <c r="L327" s="43">
        <f t="array" ref="L327">INDEX(Dados!$1:$350,MATCH($B327,Dados!$N:$N,0),MATCH(L$1,Dados!$1:$1,0))</f>
        <v>0</v>
      </c>
      <c r="M327" s="43">
        <f t="array" ref="M327">INDEX(Dados!$1:$350,MATCH($B327,Dados!$N:$N,0),MATCH(M$1,Dados!$1:$1,0))</f>
        <v>2</v>
      </c>
      <c r="N327" s="43">
        <f t="array" ref="N327">INDEX(Dados!$1:$350,MATCH($B327,Dados!$N:$N,0),MATCH(N$1,Dados!$1:$1,0))</f>
        <v>3261</v>
      </c>
      <c r="O327" s="43">
        <f t="array" ref="O327">INDEX(Dados!$1:$350,MATCH($B327,Dados!$N:$N,0),MATCH(O$1,Dados!$1:$1,0))</f>
        <v>2</v>
      </c>
      <c r="P327" s="43">
        <f t="array" ref="P327">INDEX(Dados!$1:$350,MATCH($B327,Dados!$N:$N,0),MATCH(P$1,Dados!$1:$1,0))</f>
        <v>1000</v>
      </c>
      <c r="Q327" s="43">
        <f t="array" ref="Q327">INDEX(Dados!$1:$350,MATCH($B327,Dados!$N:$N,0),MATCH(Q$1,Dados!$1:$1,0))</f>
        <v>2</v>
      </c>
      <c r="R327" s="43">
        <f t="array" ref="R327">INDEX(Dados!$1:$350,MATCH($B327,Dados!$N:$N,0),MATCH(R$1,Dados!$1:$1,0))</f>
        <v>0</v>
      </c>
      <c r="S327" s="43">
        <f t="array" ref="S327">INDEX(Dados!$1:$350,MATCH($B327,Dados!$N:$N,0),MATCH(S$1,Dados!$1:$1,0))</f>
        <v>2</v>
      </c>
      <c r="T327" s="43">
        <f t="array" ref="T327">INDEX(Dados!$1:$350,MATCH($B327,Dados!$N:$N,0),MATCH(T$1,Dados!$1:$1,0))</f>
        <v>0</v>
      </c>
      <c r="U327" s="43">
        <f t="array" ref="U327">INDEX(Dados!$1:$350,MATCH($B327,Dados!$N:$N,0),MATCH(U$1,Dados!$1:$1,0))</f>
        <v>2</v>
      </c>
      <c r="V327" s="43">
        <f t="array" ref="V327">INDEX(Dados!$1:$350,MATCH($B327,Dados!$N:$N,0),MATCH(V$1,Dados!$1:$1,0))</f>
        <v>0</v>
      </c>
      <c r="W327" s="43">
        <f t="array" ref="W327">INDEX(Dados!$1:$350,MATCH($B327,Dados!$N:$N,0),MATCH(W$1,Dados!$1:$1,0))</f>
        <v>2</v>
      </c>
      <c r="X327" s="43">
        <f t="array" ref="X327">INDEX(Dados!$1:$350,MATCH($B327,Dados!$N:$N,0),MATCH(X$1,Dados!$1:$1,0))</f>
        <v>1</v>
      </c>
      <c r="Y327" s="43">
        <f t="array" ref="Y327">INDEX(Dados!$1:$350,MATCH($B327,Dados!$N:$N,0),MATCH(Y$1,Dados!$1:$1,0))</f>
        <v>2</v>
      </c>
      <c r="Z327" s="43">
        <f t="array" ref="Z327">INDEX(Dados!$1:$350,MATCH($B327,Dados!$N:$N,0),MATCH(Z$1,Dados!$1:$1,0))</f>
        <v>0</v>
      </c>
      <c r="AA327" s="43">
        <f t="array" ref="AA327">INDEX(Dados!$1:$350,MATCH($B327,Dados!$N:$N,0),MATCH(AA$1,Dados!$1:$1,0))</f>
        <v>2</v>
      </c>
      <c r="AB327" s="45">
        <v>0.0</v>
      </c>
      <c r="AC327" s="45">
        <v>2.0</v>
      </c>
      <c r="AD327" s="43">
        <f t="array" ref="AD327">INDEX(Dados!$1:$350,MATCH($B327,Dados!$N:$N,0),MATCH(AD$1,Dados!$1:$1,0))</f>
        <v>97</v>
      </c>
      <c r="AE327" s="43">
        <f t="array" ref="AE327">INDEX(Dados!$1:$350,MATCH($B327,Dados!$N:$N,0),MATCH(AE$1,Dados!$1:$1,0))</f>
        <v>2</v>
      </c>
      <c r="AF327" s="43">
        <f t="array" ref="AF327">INDEX(Dados!$1:$350,MATCH($B327,Dados!$N:$N,0),MATCH(AF$1,Dados!$1:$1,0))</f>
        <v>423</v>
      </c>
      <c r="AG327" s="43">
        <f t="array" ref="AG327">INDEX(Dados!$1:$350,MATCH($B327,Dados!$N:$N,0),MATCH(AG$1,Dados!$1:$1,0))</f>
        <v>2</v>
      </c>
      <c r="AH327" s="43">
        <f t="array" ref="AH327">INDEX(Dados!$1:$350,MATCH($B327,Dados!$N:$N,0),MATCH(AH$1,Dados!$1:$1,0))</f>
        <v>1071</v>
      </c>
      <c r="AI327" s="43">
        <f t="array" ref="AI327">INDEX(Dados!$1:$350,MATCH($B327,Dados!$N:$N,0),MATCH(AI$1,Dados!$1:$1,0))</f>
        <v>2</v>
      </c>
      <c r="AJ327" s="43">
        <f t="array" ref="AJ327">INDEX(Dados!$1:$350,MATCH($B327,Dados!$N:$N,0),MATCH(AJ$1,Dados!$1:$1,0))</f>
        <v>0</v>
      </c>
      <c r="AK327" s="43">
        <f t="array" ref="AK327">INDEX(Dados!$1:$350,MATCH($B327,Dados!$N:$N,0),MATCH(AK$1,Dados!$1:$1,0))</f>
        <v>2</v>
      </c>
      <c r="AL327" s="3">
        <v>0.0</v>
      </c>
      <c r="AM327" s="3">
        <v>2.0</v>
      </c>
      <c r="AN327" s="43">
        <f t="array" ref="AN327">INDEX(Dados!$1:$350,MATCH($B327,Dados!$N:$N,0),MATCH(AN$1,Dados!$1:$1,0))</f>
        <v>165</v>
      </c>
      <c r="AO327" s="43">
        <f t="array" ref="AO327">INDEX(Dados!$1:$350,MATCH($B327,Dados!$N:$N,0),MATCH(AO$1,Dados!$1:$1,0))</f>
        <v>2</v>
      </c>
      <c r="AP327" s="43">
        <f t="array" ref="AP327">INDEX(Dados!$1:$350,MATCH($B327,Dados!$N:$N,0),MATCH(AP$1,Dados!$1:$1,0))</f>
        <v>108</v>
      </c>
      <c r="AQ327" s="43">
        <f t="array" ref="AQ327">INDEX(Dados!$1:$350,MATCH($B327,Dados!$N:$N,0),MATCH(AQ$1,Dados!$1:$1,0))</f>
        <v>2</v>
      </c>
      <c r="AR327" s="43">
        <f t="array" ref="AR327">INDEX(Dados!$1:$350,MATCH($B327,Dados!$N:$N,0),MATCH(AR$1,Dados!$1:$1,0))</f>
        <v>200</v>
      </c>
      <c r="AS327" s="3">
        <v>2.0</v>
      </c>
      <c r="AT327" s="43">
        <f t="array" ref="AT327">INDEX(Dados!$1:$350,MATCH($B327,Dados!$N:$N,0),MATCH(AT$1,Dados!$1:$1,0))</f>
        <v>293</v>
      </c>
      <c r="AU327" s="43">
        <f t="array" ref="AU327">INDEX(Dados!$1:$350,MATCH($B327,Dados!$N:$N,0),MATCH(AU$1,Dados!$1:$1,0))</f>
        <v>2</v>
      </c>
      <c r="AV327" s="43">
        <f t="array" ref="AV327">INDEX(Dados!$1:$350,MATCH($B327,Dados!$N:$N,0),MATCH(AV$1,Dados!$1:$1,0))</f>
        <v>0</v>
      </c>
      <c r="AW327" s="43">
        <f t="array" ref="AW327">INDEX(Dados!$1:$350,MATCH($B327,Dados!$N:$N,0),MATCH(AW$1,Dados!$1:$1,0))</f>
        <v>2</v>
      </c>
      <c r="AX327" s="43">
        <f t="array" ref="AX327">INDEX(Dados!$1:$350,MATCH($B327,Dados!$N:$N,0),MATCH(AX$1,Dados!$1:$1,0))</f>
        <v>0</v>
      </c>
      <c r="AY327" s="43">
        <f t="array" ref="AY327">INDEX(Dados!$1:$350,MATCH($B327,Dados!$N:$N,0),MATCH(AY$1,Dados!$1:$1,0))</f>
        <v>2</v>
      </c>
      <c r="AZ327" s="43">
        <f t="array" ref="AZ327">INDEX(Dados!$1:$350,MATCH($B327,Dados!$N:$N,0),MATCH(AZ$1,Dados!$1:$1,0))</f>
        <v>558</v>
      </c>
      <c r="BA327" s="43">
        <f t="array" ref="BA327">INDEX(Dados!$1:$350,MATCH($B327,Dados!$N:$N,0),MATCH(BA$1,Dados!$1:$1,0))</f>
        <v>2</v>
      </c>
      <c r="BB327" s="43">
        <f t="array" ref="BB327">INDEX(Dados!$1:$350,MATCH($B327,Dados!$N:$N,0),MATCH(BB$1,Dados!$1:$1,0))</f>
        <v>5</v>
      </c>
      <c r="BC327" s="43">
        <f t="array" ref="BC327">INDEX(Dados!$1:$350,MATCH($B327,Dados!$N:$N,0),MATCH(BC$1,Dados!$1:$1,0))</f>
        <v>7</v>
      </c>
      <c r="BD327" s="43">
        <f t="array" ref="BD327">INDEX(Dados!$1:$350,MATCH($B327,Dados!$N:$N,0),MATCH(BD$1,Dados!$1:$1,0))</f>
        <v>3</v>
      </c>
      <c r="BE327" s="43">
        <f t="array" ref="BE327">INDEX(Dados!$1:$350,MATCH($B327,Dados!$N:$N,0),MATCH(BE$1,Dados!$1:$1,0))</f>
        <v>0</v>
      </c>
      <c r="BF327" s="43">
        <f t="array" ref="BF327">INDEX(Dados!$1:$350,MATCH($B327,Dados!$N:$N,0),MATCH(BF$1,Dados!$1:$1,0))</f>
        <v>1</v>
      </c>
      <c r="BG327" s="43">
        <f t="array" ref="BG327">INDEX(Dados!$1:$350,MATCH($B327,Dados!$N:$N,0),MATCH(BG$1,Dados!$1:$1,0))</f>
        <v>0</v>
      </c>
      <c r="BH327" s="43">
        <f t="array" ref="BH327">INDEX(Dados!$1:$350,MATCH($B327,Dados!$N:$N,0),MATCH(BH$1,Dados!$1:$1,0))</f>
        <v>2</v>
      </c>
      <c r="BI327" s="43">
        <f t="array" ref="BI327">INDEX(Dados!$1:$350,MATCH($B327,Dados!$N:$N,0),MATCH(BI$1,Dados!$1:$1,0))</f>
        <v>2</v>
      </c>
    </row>
    <row r="328">
      <c r="A328" s="3">
        <v>5.4047090816E10</v>
      </c>
      <c r="B328" s="3" t="s">
        <v>1884</v>
      </c>
      <c r="C328" s="3" t="s">
        <v>1883</v>
      </c>
      <c r="D328" s="43">
        <f t="array" ref="D328">INDEX(Dados!$1:$350,MATCH($B328,Dados!$N:$N,0),MATCH(D$1,Dados!$1:$1,0))</f>
        <v>18</v>
      </c>
      <c r="E328" s="44" t="s">
        <v>2562</v>
      </c>
      <c r="F328" s="43" t="s">
        <v>92</v>
      </c>
      <c r="G328" s="43">
        <f t="array" ref="G328">INDEX(Dados!$1:$350,MATCH($B328,Dados!$N:$N,0),MATCH(G$1,Dados!$1:$1,0))</f>
        <v>2023</v>
      </c>
      <c r="H328" s="43">
        <f t="array" ref="H328">INDEX(Dados!$1:$350,MATCH($B328,Dados!$N:$N,0),MATCH(H$1,Dados!$1:$1,0))</f>
        <v>4</v>
      </c>
      <c r="I328" s="43">
        <f t="array" ref="I328">INDEX(Dados!$1:$350,MATCH($B328,Dados!$N:$N,0),MATCH(I$1,Dados!$1:$1,0))</f>
        <v>8</v>
      </c>
      <c r="J328" s="43">
        <f t="array" ref="J328">INDEX(Dados!$1:$350,MATCH($B328,Dados!$N:$N,0),MATCH(J$1,Dados!$1:$1,0))</f>
        <v>562</v>
      </c>
      <c r="K328" s="43">
        <f t="array" ref="K328">INDEX(Dados!$1:$350,MATCH($B328,Dados!$N:$N,0),MATCH(K$1,Dados!$1:$1,0))</f>
        <v>2</v>
      </c>
      <c r="L328" s="43">
        <f t="array" ref="L328">INDEX(Dados!$1:$350,MATCH($B328,Dados!$N:$N,0),MATCH(L$1,Dados!$1:$1,0))</f>
        <v>2000</v>
      </c>
      <c r="M328" s="43">
        <f t="array" ref="M328">INDEX(Dados!$1:$350,MATCH($B328,Dados!$N:$N,0),MATCH(M$1,Dados!$1:$1,0))</f>
        <v>2</v>
      </c>
      <c r="N328" s="43">
        <f t="array" ref="N328">INDEX(Dados!$1:$350,MATCH($B328,Dados!$N:$N,0),MATCH(N$1,Dados!$1:$1,0))</f>
        <v>0</v>
      </c>
      <c r="O328" s="43">
        <f t="array" ref="O328">INDEX(Dados!$1:$350,MATCH($B328,Dados!$N:$N,0),MATCH(O$1,Dados!$1:$1,0))</f>
        <v>2</v>
      </c>
      <c r="P328" s="43">
        <f t="array" ref="P328">INDEX(Dados!$1:$350,MATCH($B328,Dados!$N:$N,0),MATCH(P$1,Dados!$1:$1,0))</f>
        <v>0</v>
      </c>
      <c r="Q328" s="43">
        <f t="array" ref="Q328">INDEX(Dados!$1:$350,MATCH($B328,Dados!$N:$N,0),MATCH(Q$1,Dados!$1:$1,0))</f>
        <v>2</v>
      </c>
      <c r="R328" s="43">
        <f t="array" ref="R328">INDEX(Dados!$1:$350,MATCH($B328,Dados!$N:$N,0),MATCH(R$1,Dados!$1:$1,0))</f>
        <v>0</v>
      </c>
      <c r="S328" s="43">
        <f t="array" ref="S328">INDEX(Dados!$1:$350,MATCH($B328,Dados!$N:$N,0),MATCH(S$1,Dados!$1:$1,0))</f>
        <v>2</v>
      </c>
      <c r="T328" s="43">
        <f t="array" ref="T328">INDEX(Dados!$1:$350,MATCH($B328,Dados!$N:$N,0),MATCH(T$1,Dados!$1:$1,0))</f>
        <v>0</v>
      </c>
      <c r="U328" s="43">
        <f t="array" ref="U328">INDEX(Dados!$1:$350,MATCH($B328,Dados!$N:$N,0),MATCH(U$1,Dados!$1:$1,0))</f>
        <v>2</v>
      </c>
      <c r="V328" s="43">
        <f t="array" ref="V328">INDEX(Dados!$1:$350,MATCH($B328,Dados!$N:$N,0),MATCH(V$1,Dados!$1:$1,0))</f>
        <v>0</v>
      </c>
      <c r="W328" s="43">
        <f t="array" ref="W328">INDEX(Dados!$1:$350,MATCH($B328,Dados!$N:$N,0),MATCH(W$1,Dados!$1:$1,0))</f>
        <v>2</v>
      </c>
      <c r="X328" s="43">
        <f t="array" ref="X328">INDEX(Dados!$1:$350,MATCH($B328,Dados!$N:$N,0),MATCH(X$1,Dados!$1:$1,0))</f>
        <v>1</v>
      </c>
      <c r="Y328" s="43">
        <f t="array" ref="Y328">INDEX(Dados!$1:$350,MATCH($B328,Dados!$N:$N,0),MATCH(Y$1,Dados!$1:$1,0))</f>
        <v>2</v>
      </c>
      <c r="Z328" s="43">
        <f t="array" ref="Z328">INDEX(Dados!$1:$350,MATCH($B328,Dados!$N:$N,0),MATCH(Z$1,Dados!$1:$1,0))</f>
        <v>0</v>
      </c>
      <c r="AA328" s="43">
        <f t="array" ref="AA328">INDEX(Dados!$1:$350,MATCH($B328,Dados!$N:$N,0),MATCH(AA$1,Dados!$1:$1,0))</f>
        <v>2</v>
      </c>
      <c r="AB328" s="45">
        <v>0.0</v>
      </c>
      <c r="AC328" s="45">
        <v>2.0</v>
      </c>
      <c r="AD328" s="43">
        <f t="array" ref="AD328">INDEX(Dados!$1:$350,MATCH($B328,Dados!$N:$N,0),MATCH(AD$1,Dados!$1:$1,0))</f>
        <v>106</v>
      </c>
      <c r="AE328" s="43">
        <f t="array" ref="AE328">INDEX(Dados!$1:$350,MATCH($B328,Dados!$N:$N,0),MATCH(AE$1,Dados!$1:$1,0))</f>
        <v>2</v>
      </c>
      <c r="AF328" s="43">
        <f t="array" ref="AF328">INDEX(Dados!$1:$350,MATCH($B328,Dados!$N:$N,0),MATCH(AF$1,Dados!$1:$1,0))</f>
        <v>385</v>
      </c>
      <c r="AG328" s="43">
        <f t="array" ref="AG328">INDEX(Dados!$1:$350,MATCH($B328,Dados!$N:$N,0),MATCH(AG$1,Dados!$1:$1,0))</f>
        <v>2</v>
      </c>
      <c r="AH328" s="43">
        <f t="array" ref="AH328">INDEX(Dados!$1:$350,MATCH($B328,Dados!$N:$N,0),MATCH(AH$1,Dados!$1:$1,0))</f>
        <v>1596</v>
      </c>
      <c r="AI328" s="43">
        <f t="array" ref="AI328">INDEX(Dados!$1:$350,MATCH($B328,Dados!$N:$N,0),MATCH(AI$1,Dados!$1:$1,0))</f>
        <v>2</v>
      </c>
      <c r="AJ328" s="43">
        <f t="array" ref="AJ328">INDEX(Dados!$1:$350,MATCH($B328,Dados!$N:$N,0),MATCH(AJ$1,Dados!$1:$1,0))</f>
        <v>0</v>
      </c>
      <c r="AK328" s="43">
        <f t="array" ref="AK328">INDEX(Dados!$1:$350,MATCH($B328,Dados!$N:$N,0),MATCH(AK$1,Dados!$1:$1,0))</f>
        <v>2</v>
      </c>
      <c r="AL328" s="3">
        <v>0.0</v>
      </c>
      <c r="AM328" s="3">
        <v>2.0</v>
      </c>
      <c r="AN328" s="43">
        <f t="array" ref="AN328">INDEX(Dados!$1:$350,MATCH($B328,Dados!$N:$N,0),MATCH(AN$1,Dados!$1:$1,0))</f>
        <v>106</v>
      </c>
      <c r="AO328" s="43">
        <f t="array" ref="AO328">INDEX(Dados!$1:$350,MATCH($B328,Dados!$N:$N,0),MATCH(AO$1,Dados!$1:$1,0))</f>
        <v>2</v>
      </c>
      <c r="AP328" s="43">
        <f t="array" ref="AP328">INDEX(Dados!$1:$350,MATCH($B328,Dados!$N:$N,0),MATCH(AP$1,Dados!$1:$1,0))</f>
        <v>111</v>
      </c>
      <c r="AQ328" s="43">
        <f t="array" ref="AQ328">INDEX(Dados!$1:$350,MATCH($B328,Dados!$N:$N,0),MATCH(AQ$1,Dados!$1:$1,0))</f>
        <v>2</v>
      </c>
      <c r="AR328" s="43">
        <f t="array" ref="AR328">INDEX(Dados!$1:$350,MATCH($B328,Dados!$N:$N,0),MATCH(AR$1,Dados!$1:$1,0))</f>
        <v>0</v>
      </c>
      <c r="AS328" s="3">
        <v>2.0</v>
      </c>
      <c r="AT328" s="43">
        <f t="array" ref="AT328">INDEX(Dados!$1:$350,MATCH($B328,Dados!$N:$N,0),MATCH(AT$1,Dados!$1:$1,0))</f>
        <v>0</v>
      </c>
      <c r="AU328" s="43">
        <f t="array" ref="AU328">INDEX(Dados!$1:$350,MATCH($B328,Dados!$N:$N,0),MATCH(AU$1,Dados!$1:$1,0))</f>
        <v>2</v>
      </c>
      <c r="AV328" s="43">
        <f t="array" ref="AV328">INDEX(Dados!$1:$350,MATCH($B328,Dados!$N:$N,0),MATCH(AV$1,Dados!$1:$1,0))</f>
        <v>0</v>
      </c>
      <c r="AW328" s="43">
        <f t="array" ref="AW328">INDEX(Dados!$1:$350,MATCH($B328,Dados!$N:$N,0),MATCH(AW$1,Dados!$1:$1,0))</f>
        <v>2</v>
      </c>
      <c r="AX328" s="43">
        <f t="array" ref="AX328">INDEX(Dados!$1:$350,MATCH($B328,Dados!$N:$N,0),MATCH(AX$1,Dados!$1:$1,0))</f>
        <v>0</v>
      </c>
      <c r="AY328" s="43">
        <f t="array" ref="AY328">INDEX(Dados!$1:$350,MATCH($B328,Dados!$N:$N,0),MATCH(AY$1,Dados!$1:$1,0))</f>
        <v>2</v>
      </c>
      <c r="AZ328" s="43">
        <f t="array" ref="AZ328">INDEX(Dados!$1:$350,MATCH($B328,Dados!$N:$N,0),MATCH(AZ$1,Dados!$1:$1,0))</f>
        <v>200</v>
      </c>
      <c r="BA328" s="43">
        <f t="array" ref="BA328">INDEX(Dados!$1:$350,MATCH($B328,Dados!$N:$N,0),MATCH(BA$1,Dados!$1:$1,0))</f>
        <v>2</v>
      </c>
      <c r="BB328" s="43">
        <f t="array" ref="BB328">INDEX(Dados!$1:$350,MATCH($B328,Dados!$N:$N,0),MATCH(BB$1,Dados!$1:$1,0))</f>
        <v>2</v>
      </c>
      <c r="BC328" s="43">
        <f t="array" ref="BC328">INDEX(Dados!$1:$350,MATCH($B328,Dados!$N:$N,0),MATCH(BC$1,Dados!$1:$1,0))</f>
        <v>3</v>
      </c>
      <c r="BD328" s="43">
        <f t="array" ref="BD328">INDEX(Dados!$1:$350,MATCH($B328,Dados!$N:$N,0),MATCH(BD$1,Dados!$1:$1,0))</f>
        <v>3</v>
      </c>
      <c r="BE328" s="43">
        <f t="array" ref="BE328">INDEX(Dados!$1:$350,MATCH($B328,Dados!$N:$N,0),MATCH(BE$1,Dados!$1:$1,0))</f>
        <v>0</v>
      </c>
      <c r="BF328" s="43">
        <f t="array" ref="BF328">INDEX(Dados!$1:$350,MATCH($B328,Dados!$N:$N,0),MATCH(BF$1,Dados!$1:$1,0))</f>
        <v>1</v>
      </c>
      <c r="BG328" s="43">
        <f t="array" ref="BG328">INDEX(Dados!$1:$350,MATCH($B328,Dados!$N:$N,0),MATCH(BG$1,Dados!$1:$1,0))</f>
        <v>1</v>
      </c>
      <c r="BH328" s="43">
        <f t="array" ref="BH328">INDEX(Dados!$1:$350,MATCH($B328,Dados!$N:$N,0),MATCH(BH$1,Dados!$1:$1,0))</f>
        <v>1</v>
      </c>
      <c r="BI328" s="43">
        <f t="array" ref="BI328">INDEX(Dados!$1:$350,MATCH($B328,Dados!$N:$N,0),MATCH(BI$1,Dados!$1:$1,0))</f>
        <v>1</v>
      </c>
    </row>
    <row r="329">
      <c r="A329" s="3">
        <v>5.2032171813E10</v>
      </c>
      <c r="B329" s="3" t="s">
        <v>377</v>
      </c>
      <c r="C329" s="3" t="s">
        <v>376</v>
      </c>
      <c r="D329" s="43">
        <f t="array" ref="D329">INDEX(Dados!$1:$350,MATCH($B329,Dados!$N:$N,0),MATCH(D$1,Dados!$1:$1,0))</f>
        <v>17</v>
      </c>
      <c r="E329" s="44" t="s">
        <v>2562</v>
      </c>
      <c r="F329" s="43" t="s">
        <v>92</v>
      </c>
      <c r="G329" s="43">
        <f t="array" ref="G329">INDEX(Dados!$1:$350,MATCH($B329,Dados!$N:$N,0),MATCH(G$1,Dados!$1:$1,0))</f>
        <v>2023</v>
      </c>
      <c r="H329" s="43">
        <f t="array" ref="H329">INDEX(Dados!$1:$350,MATCH($B329,Dados!$N:$N,0),MATCH(H$1,Dados!$1:$1,0))</f>
        <v>4</v>
      </c>
      <c r="I329" s="43">
        <f t="array" ref="I329">INDEX(Dados!$1:$350,MATCH($B329,Dados!$N:$N,0),MATCH(I$1,Dados!$1:$1,0))</f>
        <v>8</v>
      </c>
      <c r="J329" s="43">
        <f t="array" ref="J329">INDEX(Dados!$1:$350,MATCH($B329,Dados!$N:$N,0),MATCH(J$1,Dados!$1:$1,0))</f>
        <v>802</v>
      </c>
      <c r="K329" s="43">
        <f t="array" ref="K329">INDEX(Dados!$1:$350,MATCH($B329,Dados!$N:$N,0),MATCH(K$1,Dados!$1:$1,0))</f>
        <v>2</v>
      </c>
      <c r="L329" s="43">
        <f t="array" ref="L329">INDEX(Dados!$1:$350,MATCH($B329,Dados!$N:$N,0),MATCH(L$1,Dados!$1:$1,0))</f>
        <v>0</v>
      </c>
      <c r="M329" s="43">
        <f t="array" ref="M329">INDEX(Dados!$1:$350,MATCH($B329,Dados!$N:$N,0),MATCH(M$1,Dados!$1:$1,0))</f>
        <v>2</v>
      </c>
      <c r="N329" s="43">
        <f t="array" ref="N329">INDEX(Dados!$1:$350,MATCH($B329,Dados!$N:$N,0),MATCH(N$1,Dados!$1:$1,0))</f>
        <v>1500</v>
      </c>
      <c r="O329" s="43">
        <f t="array" ref="O329">INDEX(Dados!$1:$350,MATCH($B329,Dados!$N:$N,0),MATCH(O$1,Dados!$1:$1,0))</f>
        <v>2</v>
      </c>
      <c r="P329" s="43">
        <f t="array" ref="P329">INDEX(Dados!$1:$350,MATCH($B329,Dados!$N:$N,0),MATCH(P$1,Dados!$1:$1,0))</f>
        <v>0</v>
      </c>
      <c r="Q329" s="43">
        <f t="array" ref="Q329">INDEX(Dados!$1:$350,MATCH($B329,Dados!$N:$N,0),MATCH(Q$1,Dados!$1:$1,0))</f>
        <v>2</v>
      </c>
      <c r="R329" s="43">
        <f t="array" ref="R329">INDEX(Dados!$1:$350,MATCH($B329,Dados!$N:$N,0),MATCH(R$1,Dados!$1:$1,0))</f>
        <v>0</v>
      </c>
      <c r="S329" s="43">
        <f t="array" ref="S329">INDEX(Dados!$1:$350,MATCH($B329,Dados!$N:$N,0),MATCH(S$1,Dados!$1:$1,0))</f>
        <v>2</v>
      </c>
      <c r="T329" s="43">
        <f t="array" ref="T329">INDEX(Dados!$1:$350,MATCH($B329,Dados!$N:$N,0),MATCH(T$1,Dados!$1:$1,0))</f>
        <v>1200</v>
      </c>
      <c r="U329" s="43">
        <f t="array" ref="U329">INDEX(Dados!$1:$350,MATCH($B329,Dados!$N:$N,0),MATCH(U$1,Dados!$1:$1,0))</f>
        <v>0</v>
      </c>
      <c r="V329" s="43">
        <f t="array" ref="V329">INDEX(Dados!$1:$350,MATCH($B329,Dados!$N:$N,0),MATCH(V$1,Dados!$1:$1,0))</f>
        <v>0</v>
      </c>
      <c r="W329" s="43">
        <f t="array" ref="W329">INDEX(Dados!$1:$350,MATCH($B329,Dados!$N:$N,0),MATCH(W$1,Dados!$1:$1,0))</f>
        <v>2</v>
      </c>
      <c r="X329" s="43">
        <f t="array" ref="X329">INDEX(Dados!$1:$350,MATCH($B329,Dados!$N:$N,0),MATCH(X$1,Dados!$1:$1,0))</f>
        <v>1</v>
      </c>
      <c r="Y329" s="43">
        <f t="array" ref="Y329">INDEX(Dados!$1:$350,MATCH($B329,Dados!$N:$N,0),MATCH(Y$1,Dados!$1:$1,0))</f>
        <v>2</v>
      </c>
      <c r="Z329" s="43">
        <f t="array" ref="Z329">INDEX(Dados!$1:$350,MATCH($B329,Dados!$N:$N,0),MATCH(Z$1,Dados!$1:$1,0))</f>
        <v>800</v>
      </c>
      <c r="AA329" s="43">
        <f t="array" ref="AA329">INDEX(Dados!$1:$350,MATCH($B329,Dados!$N:$N,0),MATCH(AA$1,Dados!$1:$1,0))</f>
        <v>2</v>
      </c>
      <c r="AB329" s="45">
        <v>0.0</v>
      </c>
      <c r="AC329" s="45">
        <v>2.0</v>
      </c>
      <c r="AD329" s="43">
        <f t="array" ref="AD329">INDEX(Dados!$1:$350,MATCH($B329,Dados!$N:$N,0),MATCH(AD$1,Dados!$1:$1,0))</f>
        <v>186</v>
      </c>
      <c r="AE329" s="43">
        <f t="array" ref="AE329">INDEX(Dados!$1:$350,MATCH($B329,Dados!$N:$N,0),MATCH(AE$1,Dados!$1:$1,0))</f>
        <v>2</v>
      </c>
      <c r="AF329" s="43">
        <f t="array" ref="AF329">INDEX(Dados!$1:$350,MATCH($B329,Dados!$N:$N,0),MATCH(AF$1,Dados!$1:$1,0))</f>
        <v>118</v>
      </c>
      <c r="AG329" s="43">
        <f t="array" ref="AG329">INDEX(Dados!$1:$350,MATCH($B329,Dados!$N:$N,0),MATCH(AG$1,Dados!$1:$1,0))</f>
        <v>2</v>
      </c>
      <c r="AH329" s="43">
        <f t="array" ref="AH329">INDEX(Dados!$1:$350,MATCH($B329,Dados!$N:$N,0),MATCH(AH$1,Dados!$1:$1,0))</f>
        <v>0</v>
      </c>
      <c r="AI329" s="43">
        <f t="array" ref="AI329">INDEX(Dados!$1:$350,MATCH($B329,Dados!$N:$N,0),MATCH(AI$1,Dados!$1:$1,0))</f>
        <v>2</v>
      </c>
      <c r="AJ329" s="43">
        <f t="array" ref="AJ329">INDEX(Dados!$1:$350,MATCH($B329,Dados!$N:$N,0),MATCH(AJ$1,Dados!$1:$1,0))</f>
        <v>800</v>
      </c>
      <c r="AK329" s="43">
        <f t="array" ref="AK329">INDEX(Dados!$1:$350,MATCH($B329,Dados!$N:$N,0),MATCH(AK$1,Dados!$1:$1,0))</f>
        <v>2</v>
      </c>
      <c r="AL329" s="3">
        <v>0.0</v>
      </c>
      <c r="AM329" s="3">
        <v>2.0</v>
      </c>
      <c r="AN329" s="43">
        <f t="array" ref="AN329">INDEX(Dados!$1:$350,MATCH($B329,Dados!$N:$N,0),MATCH(AN$1,Dados!$1:$1,0))</f>
        <v>30</v>
      </c>
      <c r="AO329" s="43">
        <f t="array" ref="AO329">INDEX(Dados!$1:$350,MATCH($B329,Dados!$N:$N,0),MATCH(AO$1,Dados!$1:$1,0))</f>
        <v>0</v>
      </c>
      <c r="AP329" s="43">
        <f t="array" ref="AP329">INDEX(Dados!$1:$350,MATCH($B329,Dados!$N:$N,0),MATCH(AP$1,Dados!$1:$1,0))</f>
        <v>65</v>
      </c>
      <c r="AQ329" s="43">
        <f t="array" ref="AQ329">INDEX(Dados!$1:$350,MATCH($B329,Dados!$N:$N,0),MATCH(AQ$1,Dados!$1:$1,0))</f>
        <v>0</v>
      </c>
      <c r="AR329" s="43">
        <f t="array" ref="AR329">INDEX(Dados!$1:$350,MATCH($B329,Dados!$N:$N,0),MATCH(AR$1,Dados!$1:$1,0))</f>
        <v>100</v>
      </c>
      <c r="AS329" s="3">
        <v>2.0</v>
      </c>
      <c r="AT329" s="43">
        <f t="array" ref="AT329">INDEX(Dados!$1:$350,MATCH($B329,Dados!$N:$N,0),MATCH(AT$1,Dados!$1:$1,0))</f>
        <v>0</v>
      </c>
      <c r="AU329" s="43">
        <f t="array" ref="AU329">INDEX(Dados!$1:$350,MATCH($B329,Dados!$N:$N,0),MATCH(AU$1,Dados!$1:$1,0))</f>
        <v>2</v>
      </c>
      <c r="AV329" s="43">
        <f t="array" ref="AV329">INDEX(Dados!$1:$350,MATCH($B329,Dados!$N:$N,0),MATCH(AV$1,Dados!$1:$1,0))</f>
        <v>0</v>
      </c>
      <c r="AW329" s="43">
        <f t="array" ref="AW329">INDEX(Dados!$1:$350,MATCH($B329,Dados!$N:$N,0),MATCH(AW$1,Dados!$1:$1,0))</f>
        <v>2</v>
      </c>
      <c r="AX329" s="43">
        <f t="array" ref="AX329">INDEX(Dados!$1:$350,MATCH($B329,Dados!$N:$N,0),MATCH(AX$1,Dados!$1:$1,0))</f>
        <v>800</v>
      </c>
      <c r="AY329" s="43">
        <f t="array" ref="AY329">INDEX(Dados!$1:$350,MATCH($B329,Dados!$N:$N,0),MATCH(AY$1,Dados!$1:$1,0))</f>
        <v>0</v>
      </c>
      <c r="AZ329" s="43">
        <f t="array" ref="AZ329">INDEX(Dados!$1:$350,MATCH($B329,Dados!$N:$N,0),MATCH(AZ$1,Dados!$1:$1,0))</f>
        <v>225</v>
      </c>
      <c r="BA329" s="43">
        <f t="array" ref="BA329">INDEX(Dados!$1:$350,MATCH($B329,Dados!$N:$N,0),MATCH(BA$1,Dados!$1:$1,0))</f>
        <v>2</v>
      </c>
      <c r="BB329" s="43">
        <f t="array" ref="BB329">INDEX(Dados!$1:$350,MATCH($B329,Dados!$N:$N,0),MATCH(BB$1,Dados!$1:$1,0))</f>
        <v>1</v>
      </c>
      <c r="BC329" s="43">
        <f t="array" ref="BC329">INDEX(Dados!$1:$350,MATCH($B329,Dados!$N:$N,0),MATCH(BC$1,Dados!$1:$1,0))</f>
        <v>5</v>
      </c>
      <c r="BD329" s="43">
        <f t="array" ref="BD329">INDEX(Dados!$1:$350,MATCH($B329,Dados!$N:$N,0),MATCH(BD$1,Dados!$1:$1,0))</f>
        <v>2</v>
      </c>
      <c r="BE329" s="43">
        <f t="array" ref="BE329">INDEX(Dados!$1:$350,MATCH($B329,Dados!$N:$N,0),MATCH(BE$1,Dados!$1:$1,0))</f>
        <v>0</v>
      </c>
      <c r="BF329" s="43">
        <f t="array" ref="BF329">INDEX(Dados!$1:$350,MATCH($B329,Dados!$N:$N,0),MATCH(BF$1,Dados!$1:$1,0))</f>
        <v>0</v>
      </c>
      <c r="BG329" s="43">
        <f t="array" ref="BG329">INDEX(Dados!$1:$350,MATCH($B329,Dados!$N:$N,0),MATCH(BG$1,Dados!$1:$1,0))</f>
        <v>0</v>
      </c>
      <c r="BH329" s="43">
        <f t="array" ref="BH329">INDEX(Dados!$1:$350,MATCH($B329,Dados!$N:$N,0),MATCH(BH$1,Dados!$1:$1,0))</f>
        <v>2</v>
      </c>
      <c r="BI329" s="43">
        <f t="array" ref="BI329">INDEX(Dados!$1:$350,MATCH($B329,Dados!$N:$N,0),MATCH(BI$1,Dados!$1:$1,0))</f>
        <v>2</v>
      </c>
    </row>
    <row r="330">
      <c r="A330" s="3">
        <v>5.008644386E10</v>
      </c>
      <c r="B330" s="3" t="s">
        <v>185</v>
      </c>
      <c r="C330" s="3" t="s">
        <v>192</v>
      </c>
      <c r="D330" s="43">
        <f t="array" ref="D330">INDEX(Dados!$1:$350,MATCH($B330,Dados!$N:$N,0),MATCH(D$1,Dados!$1:$1,0))</f>
        <v>19</v>
      </c>
      <c r="E330" s="44" t="s">
        <v>2562</v>
      </c>
      <c r="F330" s="43" t="s">
        <v>92</v>
      </c>
      <c r="G330" s="43">
        <f t="array" ref="G330">INDEX(Dados!$1:$350,MATCH($B330,Dados!$N:$N,0),MATCH(G$1,Dados!$1:$1,0))</f>
        <v>2023</v>
      </c>
      <c r="H330" s="43">
        <f t="array" ref="H330">INDEX(Dados!$1:$350,MATCH($B330,Dados!$N:$N,0),MATCH(H$1,Dados!$1:$1,0))</f>
        <v>2</v>
      </c>
      <c r="I330" s="43">
        <f t="array" ref="I330">INDEX(Dados!$1:$350,MATCH($B330,Dados!$N:$N,0),MATCH(I$1,Dados!$1:$1,0))</f>
        <v>4</v>
      </c>
      <c r="J330" s="43">
        <f t="array" ref="J330">INDEX(Dados!$1:$350,MATCH($B330,Dados!$N:$N,0),MATCH(J$1,Dados!$1:$1,0))</f>
        <v>0</v>
      </c>
      <c r="K330" s="43">
        <f t="array" ref="K330">INDEX(Dados!$1:$350,MATCH($B330,Dados!$N:$N,0),MATCH(K$1,Dados!$1:$1,0))</f>
        <v>2</v>
      </c>
      <c r="L330" s="43">
        <f t="array" ref="L330">INDEX(Dados!$1:$350,MATCH($B330,Dados!$N:$N,0),MATCH(L$1,Dados!$1:$1,0))</f>
        <v>1979</v>
      </c>
      <c r="M330" s="43">
        <f t="array" ref="M330">INDEX(Dados!$1:$350,MATCH($B330,Dados!$N:$N,0),MATCH(M$1,Dados!$1:$1,0))</f>
        <v>2</v>
      </c>
      <c r="N330" s="43">
        <f t="array" ref="N330">INDEX(Dados!$1:$350,MATCH($B330,Dados!$N:$N,0),MATCH(N$1,Dados!$1:$1,0))</f>
        <v>0</v>
      </c>
      <c r="O330" s="43">
        <f t="array" ref="O330">INDEX(Dados!$1:$350,MATCH($B330,Dados!$N:$N,0),MATCH(O$1,Dados!$1:$1,0))</f>
        <v>2</v>
      </c>
      <c r="P330" s="43">
        <f t="array" ref="P330">INDEX(Dados!$1:$350,MATCH($B330,Dados!$N:$N,0),MATCH(P$1,Dados!$1:$1,0))</f>
        <v>0</v>
      </c>
      <c r="Q330" s="43">
        <f t="array" ref="Q330">INDEX(Dados!$1:$350,MATCH($B330,Dados!$N:$N,0),MATCH(Q$1,Dados!$1:$1,0))</f>
        <v>2</v>
      </c>
      <c r="R330" s="43">
        <f t="array" ref="R330">INDEX(Dados!$1:$350,MATCH($B330,Dados!$N:$N,0),MATCH(R$1,Dados!$1:$1,0))</f>
        <v>0</v>
      </c>
      <c r="S330" s="43">
        <f t="array" ref="S330">INDEX(Dados!$1:$350,MATCH($B330,Dados!$N:$N,0),MATCH(S$1,Dados!$1:$1,0))</f>
        <v>2</v>
      </c>
      <c r="T330" s="43">
        <f t="array" ref="T330">INDEX(Dados!$1:$350,MATCH($B330,Dados!$N:$N,0),MATCH(T$1,Dados!$1:$1,0))</f>
        <v>0</v>
      </c>
      <c r="U330" s="43">
        <f t="array" ref="U330">INDEX(Dados!$1:$350,MATCH($B330,Dados!$N:$N,0),MATCH(U$1,Dados!$1:$1,0))</f>
        <v>2</v>
      </c>
      <c r="V330" s="43">
        <f t="array" ref="V330">INDEX(Dados!$1:$350,MATCH($B330,Dados!$N:$N,0),MATCH(V$1,Dados!$1:$1,0))</f>
        <v>0</v>
      </c>
      <c r="W330" s="43">
        <f t="array" ref="W330">INDEX(Dados!$1:$350,MATCH($B330,Dados!$N:$N,0),MATCH(W$1,Dados!$1:$1,0))</f>
        <v>2</v>
      </c>
      <c r="X330" s="43">
        <f t="array" ref="X330">INDEX(Dados!$1:$350,MATCH($B330,Dados!$N:$N,0),MATCH(X$1,Dados!$1:$1,0))</f>
        <v>1</v>
      </c>
      <c r="Y330" s="43">
        <f t="array" ref="Y330">INDEX(Dados!$1:$350,MATCH($B330,Dados!$N:$N,0),MATCH(Y$1,Dados!$1:$1,0))</f>
        <v>2</v>
      </c>
      <c r="Z330" s="43">
        <f t="array" ref="Z330">INDEX(Dados!$1:$350,MATCH($B330,Dados!$N:$N,0),MATCH(Z$1,Dados!$1:$1,0))</f>
        <v>0</v>
      </c>
      <c r="AA330" s="43">
        <f t="array" ref="AA330">INDEX(Dados!$1:$350,MATCH($B330,Dados!$N:$N,0),MATCH(AA$1,Dados!$1:$1,0))</f>
        <v>2</v>
      </c>
      <c r="AB330" s="45">
        <v>0.0</v>
      </c>
      <c r="AC330" s="45">
        <v>2.0</v>
      </c>
      <c r="AD330" s="43">
        <f t="array" ref="AD330">INDEX(Dados!$1:$350,MATCH($B330,Dados!$N:$N,0),MATCH(AD$1,Dados!$1:$1,0))</f>
        <v>168</v>
      </c>
      <c r="AE330" s="43">
        <f t="array" ref="AE330">INDEX(Dados!$1:$350,MATCH($B330,Dados!$N:$N,0),MATCH(AE$1,Dados!$1:$1,0))</f>
        <v>2</v>
      </c>
      <c r="AF330" s="43">
        <f t="array" ref="AF330">INDEX(Dados!$1:$350,MATCH($B330,Dados!$N:$N,0),MATCH(AF$1,Dados!$1:$1,0))</f>
        <v>199</v>
      </c>
      <c r="AG330" s="43">
        <f t="array" ref="AG330">INDEX(Dados!$1:$350,MATCH($B330,Dados!$N:$N,0),MATCH(AG$1,Dados!$1:$1,0))</f>
        <v>2</v>
      </c>
      <c r="AH330" s="43">
        <f t="array" ref="AH330">INDEX(Dados!$1:$350,MATCH($B330,Dados!$N:$N,0),MATCH(AH$1,Dados!$1:$1,0))</f>
        <v>1054</v>
      </c>
      <c r="AI330" s="43">
        <f t="array" ref="AI330">INDEX(Dados!$1:$350,MATCH($B330,Dados!$N:$N,0),MATCH(AI$1,Dados!$1:$1,0))</f>
        <v>2</v>
      </c>
      <c r="AJ330" s="43">
        <f t="array" ref="AJ330">INDEX(Dados!$1:$350,MATCH($B330,Dados!$N:$N,0),MATCH(AJ$1,Dados!$1:$1,0))</f>
        <v>757</v>
      </c>
      <c r="AK330" s="43">
        <f t="array" ref="AK330">INDEX(Dados!$1:$350,MATCH($B330,Dados!$N:$N,0),MATCH(AK$1,Dados!$1:$1,0))</f>
        <v>2</v>
      </c>
      <c r="AL330" s="3">
        <v>0.0</v>
      </c>
      <c r="AM330" s="3">
        <v>2.0</v>
      </c>
      <c r="AN330" s="43">
        <f t="array" ref="AN330">INDEX(Dados!$1:$350,MATCH($B330,Dados!$N:$N,0),MATCH(AN$1,Dados!$1:$1,0))</f>
        <v>0</v>
      </c>
      <c r="AO330" s="43">
        <f t="array" ref="AO330">INDEX(Dados!$1:$350,MATCH($B330,Dados!$N:$N,0),MATCH(AO$1,Dados!$1:$1,0))</f>
        <v>2</v>
      </c>
      <c r="AP330" s="43">
        <f t="array" ref="AP330">INDEX(Dados!$1:$350,MATCH($B330,Dados!$N:$N,0),MATCH(AP$1,Dados!$1:$1,0))</f>
        <v>84</v>
      </c>
      <c r="AQ330" s="43">
        <f t="array" ref="AQ330">INDEX(Dados!$1:$350,MATCH($B330,Dados!$N:$N,0),MATCH(AQ$1,Dados!$1:$1,0))</f>
        <v>2</v>
      </c>
      <c r="AR330" s="43">
        <f t="array" ref="AR330">INDEX(Dados!$1:$350,MATCH($B330,Dados!$N:$N,0),MATCH(AR$1,Dados!$1:$1,0))</f>
        <v>100</v>
      </c>
      <c r="AS330" s="3">
        <v>2.0</v>
      </c>
      <c r="AT330" s="43">
        <f t="array" ref="AT330">INDEX(Dados!$1:$350,MATCH($B330,Dados!$N:$N,0),MATCH(AT$1,Dados!$1:$1,0))</f>
        <v>0</v>
      </c>
      <c r="AU330" s="43">
        <f t="array" ref="AU330">INDEX(Dados!$1:$350,MATCH($B330,Dados!$N:$N,0),MATCH(AU$1,Dados!$1:$1,0))</f>
        <v>2</v>
      </c>
      <c r="AV330" s="43">
        <f t="array" ref="AV330">INDEX(Dados!$1:$350,MATCH($B330,Dados!$N:$N,0),MATCH(AV$1,Dados!$1:$1,0))</f>
        <v>0</v>
      </c>
      <c r="AW330" s="43">
        <f t="array" ref="AW330">INDEX(Dados!$1:$350,MATCH($B330,Dados!$N:$N,0),MATCH(AW$1,Dados!$1:$1,0))</f>
        <v>2</v>
      </c>
      <c r="AX330" s="43">
        <f t="array" ref="AX330">INDEX(Dados!$1:$350,MATCH($B330,Dados!$N:$N,0),MATCH(AX$1,Dados!$1:$1,0))</f>
        <v>0</v>
      </c>
      <c r="AY330" s="43">
        <f t="array" ref="AY330">INDEX(Dados!$1:$350,MATCH($B330,Dados!$N:$N,0),MATCH(AY$1,Dados!$1:$1,0))</f>
        <v>2</v>
      </c>
      <c r="AZ330" s="43">
        <f t="array" ref="AZ330">INDEX(Dados!$1:$350,MATCH($B330,Dados!$N:$N,0),MATCH(AZ$1,Dados!$1:$1,0))</f>
        <v>100</v>
      </c>
      <c r="BA330" s="43">
        <f t="array" ref="BA330">INDEX(Dados!$1:$350,MATCH($B330,Dados!$N:$N,0),MATCH(BA$1,Dados!$1:$1,0))</f>
        <v>2</v>
      </c>
      <c r="BB330" s="43">
        <f t="array" ref="BB330">INDEX(Dados!$1:$350,MATCH($B330,Dados!$N:$N,0),MATCH(BB$1,Dados!$1:$1,0))</f>
        <v>5</v>
      </c>
      <c r="BC330" s="43">
        <f t="array" ref="BC330">INDEX(Dados!$1:$350,MATCH($B330,Dados!$N:$N,0),MATCH(BC$1,Dados!$1:$1,0))</f>
        <v>5</v>
      </c>
      <c r="BD330" s="43">
        <f t="array" ref="BD330">INDEX(Dados!$1:$350,MATCH($B330,Dados!$N:$N,0),MATCH(BD$1,Dados!$1:$1,0))</f>
        <v>1</v>
      </c>
      <c r="BE330" s="43">
        <f t="array" ref="BE330">INDEX(Dados!$1:$350,MATCH($B330,Dados!$N:$N,0),MATCH(BE$1,Dados!$1:$1,0))</f>
        <v>0</v>
      </c>
      <c r="BF330" s="43">
        <f t="array" ref="BF330">INDEX(Dados!$1:$350,MATCH($B330,Dados!$N:$N,0),MATCH(BF$1,Dados!$1:$1,0))</f>
        <v>1</v>
      </c>
      <c r="BG330" s="43">
        <f t="array" ref="BG330">INDEX(Dados!$1:$350,MATCH($B330,Dados!$N:$N,0),MATCH(BG$1,Dados!$1:$1,0))</f>
        <v>0</v>
      </c>
      <c r="BH330" s="43">
        <f t="array" ref="BH330">INDEX(Dados!$1:$350,MATCH($B330,Dados!$N:$N,0),MATCH(BH$1,Dados!$1:$1,0))</f>
        <v>1</v>
      </c>
      <c r="BI330" s="43">
        <f t="array" ref="BI330">INDEX(Dados!$1:$350,MATCH($B330,Dados!$N:$N,0),MATCH(BI$1,Dados!$1:$1,0))</f>
        <v>1</v>
      </c>
    </row>
    <row r="331">
      <c r="A331" s="3">
        <v>5.1984321803E10</v>
      </c>
      <c r="B331" s="3" t="s">
        <v>212</v>
      </c>
      <c r="C331" s="3" t="s">
        <v>220</v>
      </c>
      <c r="D331" s="43">
        <f t="array" ref="D331">INDEX(Dados!$1:$350,MATCH($B331,Dados!$N:$N,0),MATCH(D$1,Dados!$1:$1,0))</f>
        <v>17</v>
      </c>
      <c r="E331" s="44" t="s">
        <v>2562</v>
      </c>
      <c r="F331" s="43" t="s">
        <v>92</v>
      </c>
      <c r="G331" s="43">
        <f t="array" ref="G331">INDEX(Dados!$1:$350,MATCH($B331,Dados!$N:$N,0),MATCH(G$1,Dados!$1:$1,0))</f>
        <v>2023</v>
      </c>
      <c r="H331" s="43">
        <f t="array" ref="H331">INDEX(Dados!$1:$350,MATCH($B331,Dados!$N:$N,0),MATCH(H$1,Dados!$1:$1,0))</f>
        <v>4</v>
      </c>
      <c r="I331" s="43">
        <f t="array" ref="I331">INDEX(Dados!$1:$350,MATCH($B331,Dados!$N:$N,0),MATCH(I$1,Dados!$1:$1,0))</f>
        <v>8</v>
      </c>
      <c r="J331" s="43">
        <f t="array" ref="J331">INDEX(Dados!$1:$350,MATCH($B331,Dados!$N:$N,0),MATCH(J$1,Dados!$1:$1,0))</f>
        <v>0</v>
      </c>
      <c r="K331" s="43">
        <f t="array" ref="K331">INDEX(Dados!$1:$350,MATCH($B331,Dados!$N:$N,0),MATCH(K$1,Dados!$1:$1,0))</f>
        <v>2</v>
      </c>
      <c r="L331" s="43">
        <f t="array" ref="L331">INDEX(Dados!$1:$350,MATCH($B331,Dados!$N:$N,0),MATCH(L$1,Dados!$1:$1,0))</f>
        <v>0</v>
      </c>
      <c r="M331" s="43">
        <f t="array" ref="M331">INDEX(Dados!$1:$350,MATCH($B331,Dados!$N:$N,0),MATCH(M$1,Dados!$1:$1,0))</f>
        <v>2</v>
      </c>
      <c r="N331" s="43">
        <f t="array" ref="N331">INDEX(Dados!$1:$350,MATCH($B331,Dados!$N:$N,0),MATCH(N$1,Dados!$1:$1,0))</f>
        <v>1591</v>
      </c>
      <c r="O331" s="43">
        <f t="array" ref="O331">INDEX(Dados!$1:$350,MATCH($B331,Dados!$N:$N,0),MATCH(O$1,Dados!$1:$1,0))</f>
        <v>2</v>
      </c>
      <c r="P331" s="43">
        <f t="array" ref="P331">INDEX(Dados!$1:$350,MATCH($B331,Dados!$N:$N,0),MATCH(P$1,Dados!$1:$1,0))</f>
        <v>0</v>
      </c>
      <c r="Q331" s="43">
        <f t="array" ref="Q331">INDEX(Dados!$1:$350,MATCH($B331,Dados!$N:$N,0),MATCH(Q$1,Dados!$1:$1,0))</f>
        <v>2</v>
      </c>
      <c r="R331" s="43">
        <f t="array" ref="R331">INDEX(Dados!$1:$350,MATCH($B331,Dados!$N:$N,0),MATCH(R$1,Dados!$1:$1,0))</f>
        <v>0</v>
      </c>
      <c r="S331" s="43">
        <f t="array" ref="S331">INDEX(Dados!$1:$350,MATCH($B331,Dados!$N:$N,0),MATCH(S$1,Dados!$1:$1,0))</f>
        <v>2</v>
      </c>
      <c r="T331" s="43">
        <f t="array" ref="T331">INDEX(Dados!$1:$350,MATCH($B331,Dados!$N:$N,0),MATCH(T$1,Dados!$1:$1,0))</f>
        <v>0</v>
      </c>
      <c r="U331" s="43">
        <f t="array" ref="U331">INDEX(Dados!$1:$350,MATCH($B331,Dados!$N:$N,0),MATCH(U$1,Dados!$1:$1,0))</f>
        <v>2</v>
      </c>
      <c r="V331" s="43">
        <f t="array" ref="V331">INDEX(Dados!$1:$350,MATCH($B331,Dados!$N:$N,0),MATCH(V$1,Dados!$1:$1,0))</f>
        <v>1350</v>
      </c>
      <c r="W331" s="43">
        <f t="array" ref="W331">INDEX(Dados!$1:$350,MATCH($B331,Dados!$N:$N,0),MATCH(W$1,Dados!$1:$1,0))</f>
        <v>0</v>
      </c>
      <c r="X331" s="43">
        <f t="array" ref="X331">INDEX(Dados!$1:$350,MATCH($B331,Dados!$N:$N,0),MATCH(X$1,Dados!$1:$1,0))</f>
        <v>1</v>
      </c>
      <c r="Y331" s="43">
        <f t="array" ref="Y331">INDEX(Dados!$1:$350,MATCH($B331,Dados!$N:$N,0),MATCH(Y$1,Dados!$1:$1,0))</f>
        <v>2</v>
      </c>
      <c r="Z331" s="43">
        <f t="array" ref="Z331">INDEX(Dados!$1:$350,MATCH($B331,Dados!$N:$N,0),MATCH(Z$1,Dados!$1:$1,0))</f>
        <v>0</v>
      </c>
      <c r="AA331" s="43">
        <f t="array" ref="AA331">INDEX(Dados!$1:$350,MATCH($B331,Dados!$N:$N,0),MATCH(AA$1,Dados!$1:$1,0))</f>
        <v>2</v>
      </c>
      <c r="AB331" s="45">
        <v>0.0</v>
      </c>
      <c r="AC331" s="45">
        <v>2.0</v>
      </c>
      <c r="AD331" s="43">
        <f t="array" ref="AD331">INDEX(Dados!$1:$350,MATCH($B331,Dados!$N:$N,0),MATCH(AD$1,Dados!$1:$1,0))</f>
        <v>95</v>
      </c>
      <c r="AE331" s="43">
        <f t="array" ref="AE331">INDEX(Dados!$1:$350,MATCH($B331,Dados!$N:$N,0),MATCH(AE$1,Dados!$1:$1,0))</f>
        <v>2</v>
      </c>
      <c r="AF331" s="43">
        <f t="array" ref="AF331">INDEX(Dados!$1:$350,MATCH($B331,Dados!$N:$N,0),MATCH(AF$1,Dados!$1:$1,0))</f>
        <v>104</v>
      </c>
      <c r="AG331" s="43">
        <f t="array" ref="AG331">INDEX(Dados!$1:$350,MATCH($B331,Dados!$N:$N,0),MATCH(AG$1,Dados!$1:$1,0))</f>
        <v>2</v>
      </c>
      <c r="AH331" s="43">
        <f t="array" ref="AH331">INDEX(Dados!$1:$350,MATCH($B331,Dados!$N:$N,0),MATCH(AH$1,Dados!$1:$1,0))</f>
        <v>0</v>
      </c>
      <c r="AI331" s="43">
        <f t="array" ref="AI331">INDEX(Dados!$1:$350,MATCH($B331,Dados!$N:$N,0),MATCH(AI$1,Dados!$1:$1,0))</f>
        <v>2</v>
      </c>
      <c r="AJ331" s="43">
        <f t="array" ref="AJ331">INDEX(Dados!$1:$350,MATCH($B331,Dados!$N:$N,0),MATCH(AJ$1,Dados!$1:$1,0))</f>
        <v>0</v>
      </c>
      <c r="AK331" s="43">
        <f t="array" ref="AK331">INDEX(Dados!$1:$350,MATCH($B331,Dados!$N:$N,0),MATCH(AK$1,Dados!$1:$1,0))</f>
        <v>2</v>
      </c>
      <c r="AL331" s="3">
        <v>0.0</v>
      </c>
      <c r="AM331" s="3">
        <v>2.0</v>
      </c>
      <c r="AN331" s="43">
        <f t="array" ref="AN331">INDEX(Dados!$1:$350,MATCH($B331,Dados!$N:$N,0),MATCH(AN$1,Dados!$1:$1,0))</f>
        <v>0</v>
      </c>
      <c r="AO331" s="43">
        <f t="array" ref="AO331">INDEX(Dados!$1:$350,MATCH($B331,Dados!$N:$N,0),MATCH(AO$1,Dados!$1:$1,0))</f>
        <v>2</v>
      </c>
      <c r="AP331" s="43">
        <f t="array" ref="AP331">INDEX(Dados!$1:$350,MATCH($B331,Dados!$N:$N,0),MATCH(AP$1,Dados!$1:$1,0))</f>
        <v>90</v>
      </c>
      <c r="AQ331" s="43">
        <f t="array" ref="AQ331">INDEX(Dados!$1:$350,MATCH($B331,Dados!$N:$N,0),MATCH(AQ$1,Dados!$1:$1,0))</f>
        <v>0</v>
      </c>
      <c r="AR331" s="43">
        <f t="array" ref="AR331">INDEX(Dados!$1:$350,MATCH($B331,Dados!$N:$N,0),MATCH(AR$1,Dados!$1:$1,0))</f>
        <v>0</v>
      </c>
      <c r="AS331" s="3">
        <v>2.0</v>
      </c>
      <c r="AT331" s="43">
        <f t="array" ref="AT331">INDEX(Dados!$1:$350,MATCH($B331,Dados!$N:$N,0),MATCH(AT$1,Dados!$1:$1,0))</f>
        <v>0</v>
      </c>
      <c r="AU331" s="43">
        <f t="array" ref="AU331">INDEX(Dados!$1:$350,MATCH($B331,Dados!$N:$N,0),MATCH(AU$1,Dados!$1:$1,0))</f>
        <v>2</v>
      </c>
      <c r="AV331" s="43">
        <f t="array" ref="AV331">INDEX(Dados!$1:$350,MATCH($B331,Dados!$N:$N,0),MATCH(AV$1,Dados!$1:$1,0))</f>
        <v>0</v>
      </c>
      <c r="AW331" s="43">
        <f t="array" ref="AW331">INDEX(Dados!$1:$350,MATCH($B331,Dados!$N:$N,0),MATCH(AW$1,Dados!$1:$1,0))</f>
        <v>2</v>
      </c>
      <c r="AX331" s="43">
        <f t="array" ref="AX331">INDEX(Dados!$1:$350,MATCH($B331,Dados!$N:$N,0),MATCH(AX$1,Dados!$1:$1,0))</f>
        <v>0</v>
      </c>
      <c r="AY331" s="43">
        <f t="array" ref="AY331">INDEX(Dados!$1:$350,MATCH($B331,Dados!$N:$N,0),MATCH(AY$1,Dados!$1:$1,0))</f>
        <v>2</v>
      </c>
      <c r="AZ331" s="43">
        <f t="array" ref="AZ331">INDEX(Dados!$1:$350,MATCH($B331,Dados!$N:$N,0),MATCH(AZ$1,Dados!$1:$1,0))</f>
        <v>220</v>
      </c>
      <c r="BA331" s="43">
        <f t="array" ref="BA331">INDEX(Dados!$1:$350,MATCH($B331,Dados!$N:$N,0),MATCH(BA$1,Dados!$1:$1,0))</f>
        <v>2</v>
      </c>
      <c r="BB331" s="43">
        <f t="array" ref="BB331">INDEX(Dados!$1:$350,MATCH($B331,Dados!$N:$N,0),MATCH(BB$1,Dados!$1:$1,0))</f>
        <v>1</v>
      </c>
      <c r="BC331" s="43">
        <f t="array" ref="BC331">INDEX(Dados!$1:$350,MATCH($B331,Dados!$N:$N,0),MATCH(BC$1,Dados!$1:$1,0))</f>
        <v>5</v>
      </c>
      <c r="BD331" s="43">
        <f t="array" ref="BD331">INDEX(Dados!$1:$350,MATCH($B331,Dados!$N:$N,0),MATCH(BD$1,Dados!$1:$1,0))</f>
        <v>3</v>
      </c>
      <c r="BE331" s="43">
        <f t="array" ref="BE331">INDEX(Dados!$1:$350,MATCH($B331,Dados!$N:$N,0),MATCH(BE$1,Dados!$1:$1,0))</f>
        <v>0</v>
      </c>
      <c r="BF331" s="43">
        <f t="array" ref="BF331">INDEX(Dados!$1:$350,MATCH($B331,Dados!$N:$N,0),MATCH(BF$1,Dados!$1:$1,0))</f>
        <v>0</v>
      </c>
      <c r="BG331" s="43">
        <f t="array" ref="BG331">INDEX(Dados!$1:$350,MATCH($B331,Dados!$N:$N,0),MATCH(BG$1,Dados!$1:$1,0))</f>
        <v>0</v>
      </c>
      <c r="BH331" s="43">
        <f t="array" ref="BH331">INDEX(Dados!$1:$350,MATCH($B331,Dados!$N:$N,0),MATCH(BH$1,Dados!$1:$1,0))</f>
        <v>1</v>
      </c>
      <c r="BI331" s="43">
        <f t="array" ref="BI331">INDEX(Dados!$1:$350,MATCH($B331,Dados!$N:$N,0),MATCH(BI$1,Dados!$1:$1,0))</f>
        <v>1</v>
      </c>
    </row>
    <row r="332">
      <c r="A332" s="3">
        <v>4.2736289889E10</v>
      </c>
      <c r="B332" s="3" t="s">
        <v>506</v>
      </c>
      <c r="C332" s="3" t="s">
        <v>505</v>
      </c>
      <c r="D332" s="43">
        <f t="array" ref="D332">INDEX(Dados!$1:$350,MATCH($B332,Dados!$N:$N,0),MATCH(D$1,Dados!$1:$1,0))</f>
        <v>19</v>
      </c>
      <c r="E332" s="44" t="s">
        <v>2562</v>
      </c>
      <c r="F332" s="43" t="s">
        <v>92</v>
      </c>
      <c r="G332" s="43">
        <f t="array" ref="G332">INDEX(Dados!$1:$350,MATCH($B332,Dados!$N:$N,0),MATCH(G$1,Dados!$1:$1,0))</f>
        <v>2022</v>
      </c>
      <c r="H332" s="43">
        <f t="array" ref="H332">INDEX(Dados!$1:$350,MATCH($B332,Dados!$N:$N,0),MATCH(H$1,Dados!$1:$1,0))</f>
        <v>3</v>
      </c>
      <c r="I332" s="43">
        <f t="array" ref="I332">INDEX(Dados!$1:$350,MATCH($B332,Dados!$N:$N,0),MATCH(I$1,Dados!$1:$1,0))</f>
        <v>6</v>
      </c>
      <c r="J332" s="43">
        <f t="array" ref="J332">INDEX(Dados!$1:$350,MATCH($B332,Dados!$N:$N,0),MATCH(J$1,Dados!$1:$1,0))</f>
        <v>1200</v>
      </c>
      <c r="K332" s="43">
        <f t="array" ref="K332">INDEX(Dados!$1:$350,MATCH($B332,Dados!$N:$N,0),MATCH(K$1,Dados!$1:$1,0))</f>
        <v>2</v>
      </c>
      <c r="L332" s="43">
        <f t="array" ref="L332">INDEX(Dados!$1:$350,MATCH($B332,Dados!$N:$N,0),MATCH(L$1,Dados!$1:$1,0))</f>
        <v>0</v>
      </c>
      <c r="M332" s="43">
        <f t="array" ref="M332">INDEX(Dados!$1:$350,MATCH($B332,Dados!$N:$N,0),MATCH(M$1,Dados!$1:$1,0))</f>
        <v>2</v>
      </c>
      <c r="N332" s="43">
        <f t="array" ref="N332">INDEX(Dados!$1:$350,MATCH($B332,Dados!$N:$N,0),MATCH(N$1,Dados!$1:$1,0))</f>
        <v>1286</v>
      </c>
      <c r="O332" s="43">
        <f t="array" ref="O332">INDEX(Dados!$1:$350,MATCH($B332,Dados!$N:$N,0),MATCH(O$1,Dados!$1:$1,0))</f>
        <v>2</v>
      </c>
      <c r="P332" s="43">
        <f t="array" ref="P332">INDEX(Dados!$1:$350,MATCH($B332,Dados!$N:$N,0),MATCH(P$1,Dados!$1:$1,0))</f>
        <v>0</v>
      </c>
      <c r="Q332" s="43">
        <f t="array" ref="Q332">INDEX(Dados!$1:$350,MATCH($B332,Dados!$N:$N,0),MATCH(Q$1,Dados!$1:$1,0))</f>
        <v>2</v>
      </c>
      <c r="R332" s="43">
        <f t="array" ref="R332">INDEX(Dados!$1:$350,MATCH($B332,Dados!$N:$N,0),MATCH(R$1,Dados!$1:$1,0))</f>
        <v>0</v>
      </c>
      <c r="S332" s="43">
        <f t="array" ref="S332">INDEX(Dados!$1:$350,MATCH($B332,Dados!$N:$N,0),MATCH(S$1,Dados!$1:$1,0))</f>
        <v>2</v>
      </c>
      <c r="T332" s="43">
        <f t="array" ref="T332">INDEX(Dados!$1:$350,MATCH($B332,Dados!$N:$N,0),MATCH(T$1,Dados!$1:$1,0))</f>
        <v>0</v>
      </c>
      <c r="U332" s="43">
        <f t="array" ref="U332">INDEX(Dados!$1:$350,MATCH($B332,Dados!$N:$N,0),MATCH(U$1,Dados!$1:$1,0))</f>
        <v>2</v>
      </c>
      <c r="V332" s="43">
        <f t="array" ref="V332">INDEX(Dados!$1:$350,MATCH($B332,Dados!$N:$N,0),MATCH(V$1,Dados!$1:$1,0))</f>
        <v>0</v>
      </c>
      <c r="W332" s="43">
        <f t="array" ref="W332">INDEX(Dados!$1:$350,MATCH($B332,Dados!$N:$N,0),MATCH(W$1,Dados!$1:$1,0))</f>
        <v>2</v>
      </c>
      <c r="X332" s="43">
        <f t="array" ref="X332">INDEX(Dados!$1:$350,MATCH($B332,Dados!$N:$N,0),MATCH(X$1,Dados!$1:$1,0))</f>
        <v>2</v>
      </c>
      <c r="Y332" s="43">
        <f t="array" ref="Y332">INDEX(Dados!$1:$350,MATCH($B332,Dados!$N:$N,0),MATCH(Y$1,Dados!$1:$1,0))</f>
        <v>0</v>
      </c>
      <c r="Z332" s="43">
        <f t="array" ref="Z332">INDEX(Dados!$1:$350,MATCH($B332,Dados!$N:$N,0),MATCH(Z$1,Dados!$1:$1,0))</f>
        <v>0</v>
      </c>
      <c r="AA332" s="43">
        <f t="array" ref="AA332">INDEX(Dados!$1:$350,MATCH($B332,Dados!$N:$N,0),MATCH(AA$1,Dados!$1:$1,0))</f>
        <v>2</v>
      </c>
      <c r="AB332" s="45">
        <v>0.0</v>
      </c>
      <c r="AC332" s="45">
        <v>2.0</v>
      </c>
      <c r="AD332" s="43">
        <f t="array" ref="AD332">INDEX(Dados!$1:$350,MATCH($B332,Dados!$N:$N,0),MATCH(AD$1,Dados!$1:$1,0))</f>
        <v>171</v>
      </c>
      <c r="AE332" s="43">
        <f t="array" ref="AE332">INDEX(Dados!$1:$350,MATCH($B332,Dados!$N:$N,0),MATCH(AE$1,Dados!$1:$1,0))</f>
        <v>2</v>
      </c>
      <c r="AF332" s="43">
        <f t="array" ref="AF332">INDEX(Dados!$1:$350,MATCH($B332,Dados!$N:$N,0),MATCH(AF$1,Dados!$1:$1,0))</f>
        <v>154</v>
      </c>
      <c r="AG332" s="43">
        <f t="array" ref="AG332">INDEX(Dados!$1:$350,MATCH($B332,Dados!$N:$N,0),MATCH(AG$1,Dados!$1:$1,0))</f>
        <v>2</v>
      </c>
      <c r="AH332" s="43">
        <f t="array" ref="AH332">INDEX(Dados!$1:$350,MATCH($B332,Dados!$N:$N,0),MATCH(AH$1,Dados!$1:$1,0))</f>
        <v>0</v>
      </c>
      <c r="AI332" s="43">
        <f t="array" ref="AI332">INDEX(Dados!$1:$350,MATCH($B332,Dados!$N:$N,0),MATCH(AI$1,Dados!$1:$1,0))</f>
        <v>2</v>
      </c>
      <c r="AJ332" s="43">
        <f t="array" ref="AJ332">INDEX(Dados!$1:$350,MATCH($B332,Dados!$N:$N,0),MATCH(AJ$1,Dados!$1:$1,0))</f>
        <v>0</v>
      </c>
      <c r="AK332" s="43">
        <f t="array" ref="AK332">INDEX(Dados!$1:$350,MATCH($B332,Dados!$N:$N,0),MATCH(AK$1,Dados!$1:$1,0))</f>
        <v>2</v>
      </c>
      <c r="AL332" s="3">
        <v>0.0</v>
      </c>
      <c r="AM332" s="3">
        <v>2.0</v>
      </c>
      <c r="AN332" s="43">
        <f t="array" ref="AN332">INDEX(Dados!$1:$350,MATCH($B332,Dados!$N:$N,0),MATCH(AN$1,Dados!$1:$1,0))</f>
        <v>0</v>
      </c>
      <c r="AO332" s="43">
        <f t="array" ref="AO332">INDEX(Dados!$1:$350,MATCH($B332,Dados!$N:$N,0),MATCH(AO$1,Dados!$1:$1,0))</f>
        <v>2</v>
      </c>
      <c r="AP332" s="43">
        <f t="array" ref="AP332">INDEX(Dados!$1:$350,MATCH($B332,Dados!$N:$N,0),MATCH(AP$1,Dados!$1:$1,0))</f>
        <v>80</v>
      </c>
      <c r="AQ332" s="43">
        <f t="array" ref="AQ332">INDEX(Dados!$1:$350,MATCH($B332,Dados!$N:$N,0),MATCH(AQ$1,Dados!$1:$1,0))</f>
        <v>2</v>
      </c>
      <c r="AR332" s="43">
        <f t="array" ref="AR332">INDEX(Dados!$1:$350,MATCH($B332,Dados!$N:$N,0),MATCH(AR$1,Dados!$1:$1,0))</f>
        <v>392</v>
      </c>
      <c r="AS332" s="3">
        <v>2.0</v>
      </c>
      <c r="AT332" s="43">
        <f t="array" ref="AT332">INDEX(Dados!$1:$350,MATCH($B332,Dados!$N:$N,0),MATCH(AT$1,Dados!$1:$1,0))</f>
        <v>0</v>
      </c>
      <c r="AU332" s="43">
        <f t="array" ref="AU332">INDEX(Dados!$1:$350,MATCH($B332,Dados!$N:$N,0),MATCH(AU$1,Dados!$1:$1,0))</f>
        <v>2</v>
      </c>
      <c r="AV332" s="43">
        <f t="array" ref="AV332">INDEX(Dados!$1:$350,MATCH($B332,Dados!$N:$N,0),MATCH(AV$1,Dados!$1:$1,0))</f>
        <v>41</v>
      </c>
      <c r="AW332" s="43">
        <f t="array" ref="AW332">INDEX(Dados!$1:$350,MATCH($B332,Dados!$N:$N,0),MATCH(AW$1,Dados!$1:$1,0))</f>
        <v>2</v>
      </c>
      <c r="AX332" s="43">
        <f t="array" ref="AX332">INDEX(Dados!$1:$350,MATCH($B332,Dados!$N:$N,0),MATCH(AX$1,Dados!$1:$1,0))</f>
        <v>0</v>
      </c>
      <c r="AY332" s="43">
        <f t="array" ref="AY332">INDEX(Dados!$1:$350,MATCH($B332,Dados!$N:$N,0),MATCH(AY$1,Dados!$1:$1,0))</f>
        <v>2</v>
      </c>
      <c r="AZ332" s="43">
        <f t="array" ref="AZ332">INDEX(Dados!$1:$350,MATCH($B332,Dados!$N:$N,0),MATCH(AZ$1,Dados!$1:$1,0))</f>
        <v>60</v>
      </c>
      <c r="BA332" s="43">
        <f t="array" ref="BA332">INDEX(Dados!$1:$350,MATCH($B332,Dados!$N:$N,0),MATCH(BA$1,Dados!$1:$1,0))</f>
        <v>2</v>
      </c>
      <c r="BB332" s="43">
        <f t="array" ref="BB332">INDEX(Dados!$1:$350,MATCH($B332,Dados!$N:$N,0),MATCH(BB$1,Dados!$1:$1,0))</f>
        <v>1</v>
      </c>
      <c r="BC332" s="43">
        <f t="array" ref="BC332">INDEX(Dados!$1:$350,MATCH($B332,Dados!$N:$N,0),MATCH(BC$1,Dados!$1:$1,0))</f>
        <v>7</v>
      </c>
      <c r="BD332" s="43">
        <f t="array" ref="BD332">INDEX(Dados!$1:$350,MATCH($B332,Dados!$N:$N,0),MATCH(BD$1,Dados!$1:$1,0))</f>
        <v>3</v>
      </c>
      <c r="BE332" s="43">
        <f t="array" ref="BE332">INDEX(Dados!$1:$350,MATCH($B332,Dados!$N:$N,0),MATCH(BE$1,Dados!$1:$1,0))</f>
        <v>0</v>
      </c>
      <c r="BF332" s="43">
        <f t="array" ref="BF332">INDEX(Dados!$1:$350,MATCH($B332,Dados!$N:$N,0),MATCH(BF$1,Dados!$1:$1,0))</f>
        <v>0</v>
      </c>
      <c r="BG332" s="43">
        <f t="array" ref="BG332">INDEX(Dados!$1:$350,MATCH($B332,Dados!$N:$N,0),MATCH(BG$1,Dados!$1:$1,0))</f>
        <v>0</v>
      </c>
      <c r="BH332" s="43">
        <f t="array" ref="BH332">INDEX(Dados!$1:$350,MATCH($B332,Dados!$N:$N,0),MATCH(BH$1,Dados!$1:$1,0))</f>
        <v>2</v>
      </c>
      <c r="BI332" s="43">
        <f t="array" ref="BI332">INDEX(Dados!$1:$350,MATCH($B332,Dados!$N:$N,0),MATCH(BI$1,Dados!$1:$1,0))</f>
        <v>2</v>
      </c>
    </row>
    <row r="333">
      <c r="A333" s="3">
        <v>2.75097728E8</v>
      </c>
      <c r="B333" s="3" t="s">
        <v>2091</v>
      </c>
      <c r="C333" s="3" t="s">
        <v>2090</v>
      </c>
      <c r="D333" s="43">
        <f t="array" ref="D333">INDEX(Dados!$1:$350,MATCH($B333,Dados!$N:$N,0),MATCH(D$1,Dados!$1:$1,0))</f>
        <v>43</v>
      </c>
      <c r="E333" s="44" t="s">
        <v>2562</v>
      </c>
      <c r="F333" s="43" t="s">
        <v>92</v>
      </c>
      <c r="G333" s="43">
        <f t="array" ref="G333">INDEX(Dados!$1:$350,MATCH($B333,Dados!$N:$N,0),MATCH(G$1,Dados!$1:$1,0))</f>
        <v>2023</v>
      </c>
      <c r="H333" s="43">
        <f t="array" ref="H333">INDEX(Dados!$1:$350,MATCH($B333,Dados!$N:$N,0),MATCH(H$1,Dados!$1:$1,0))</f>
        <v>2</v>
      </c>
      <c r="I333" s="43">
        <f t="array" ref="I333">INDEX(Dados!$1:$350,MATCH($B333,Dados!$N:$N,0),MATCH(I$1,Dados!$1:$1,0))</f>
        <v>4</v>
      </c>
      <c r="J333" s="43">
        <f t="array" ref="J333">INDEX(Dados!$1:$350,MATCH($B333,Dados!$N:$N,0),MATCH(J$1,Dados!$1:$1,0))</f>
        <v>1665</v>
      </c>
      <c r="K333" s="43">
        <f t="array" ref="K333">INDEX(Dados!$1:$350,MATCH($B333,Dados!$N:$N,0),MATCH(K$1,Dados!$1:$1,0))</f>
        <v>2</v>
      </c>
      <c r="L333" s="43">
        <f t="array" ref="L333">INDEX(Dados!$1:$350,MATCH($B333,Dados!$N:$N,0),MATCH(L$1,Dados!$1:$1,0))</f>
        <v>1764</v>
      </c>
      <c r="M333" s="43">
        <f t="array" ref="M333">INDEX(Dados!$1:$350,MATCH($B333,Dados!$N:$N,0),MATCH(M$1,Dados!$1:$1,0))</f>
        <v>2</v>
      </c>
      <c r="N333" s="43">
        <f t="array" ref="N333">INDEX(Dados!$1:$350,MATCH($B333,Dados!$N:$N,0),MATCH(N$1,Dados!$1:$1,0))</f>
        <v>1930</v>
      </c>
      <c r="O333" s="43">
        <f t="array" ref="O333">INDEX(Dados!$1:$350,MATCH($B333,Dados!$N:$N,0),MATCH(O$1,Dados!$1:$1,0))</f>
        <v>2</v>
      </c>
      <c r="P333" s="43">
        <f t="array" ref="P333">INDEX(Dados!$1:$350,MATCH($B333,Dados!$N:$N,0),MATCH(P$1,Dados!$1:$1,0))</f>
        <v>0</v>
      </c>
      <c r="Q333" s="43">
        <f t="array" ref="Q333">INDEX(Dados!$1:$350,MATCH($B333,Dados!$N:$N,0),MATCH(Q$1,Dados!$1:$1,0))</f>
        <v>2</v>
      </c>
      <c r="R333" s="43">
        <f t="array" ref="R333">INDEX(Dados!$1:$350,MATCH($B333,Dados!$N:$N,0),MATCH(R$1,Dados!$1:$1,0))</f>
        <v>0</v>
      </c>
      <c r="S333" s="43">
        <f t="array" ref="S333">INDEX(Dados!$1:$350,MATCH($B333,Dados!$N:$N,0),MATCH(S$1,Dados!$1:$1,0))</f>
        <v>2</v>
      </c>
      <c r="T333" s="43">
        <f t="array" ref="T333">INDEX(Dados!$1:$350,MATCH($B333,Dados!$N:$N,0),MATCH(T$1,Dados!$1:$1,0))</f>
        <v>0</v>
      </c>
      <c r="U333" s="43">
        <f t="array" ref="U333">INDEX(Dados!$1:$350,MATCH($B333,Dados!$N:$N,0),MATCH(U$1,Dados!$1:$1,0))</f>
        <v>2</v>
      </c>
      <c r="V333" s="43">
        <f t="array" ref="V333">INDEX(Dados!$1:$350,MATCH($B333,Dados!$N:$N,0),MATCH(V$1,Dados!$1:$1,0))</f>
        <v>0</v>
      </c>
      <c r="W333" s="43">
        <f t="array" ref="W333">INDEX(Dados!$1:$350,MATCH($B333,Dados!$N:$N,0),MATCH(W$1,Dados!$1:$1,0))</f>
        <v>2</v>
      </c>
      <c r="X333" s="43">
        <f t="array" ref="X333">INDEX(Dados!$1:$350,MATCH($B333,Dados!$N:$N,0),MATCH(X$1,Dados!$1:$1,0))</f>
        <v>1</v>
      </c>
      <c r="Y333" s="43">
        <f t="array" ref="Y333">INDEX(Dados!$1:$350,MATCH($B333,Dados!$N:$N,0),MATCH(Y$1,Dados!$1:$1,0))</f>
        <v>2</v>
      </c>
      <c r="Z333" s="43">
        <f t="array" ref="Z333">INDEX(Dados!$1:$350,MATCH($B333,Dados!$N:$N,0),MATCH(Z$1,Dados!$1:$1,0))</f>
        <v>0</v>
      </c>
      <c r="AA333" s="43">
        <f t="array" ref="AA333">INDEX(Dados!$1:$350,MATCH($B333,Dados!$N:$N,0),MATCH(AA$1,Dados!$1:$1,0))</f>
        <v>2</v>
      </c>
      <c r="AB333" s="45">
        <v>0.0</v>
      </c>
      <c r="AC333" s="45">
        <v>2.0</v>
      </c>
      <c r="AD333" s="43">
        <f t="array" ref="AD333">INDEX(Dados!$1:$350,MATCH($B333,Dados!$N:$N,0),MATCH(AD$1,Dados!$1:$1,0))</f>
        <v>0</v>
      </c>
      <c r="AE333" s="43">
        <f t="array" ref="AE333">INDEX(Dados!$1:$350,MATCH($B333,Dados!$N:$N,0),MATCH(AE$1,Dados!$1:$1,0))</f>
        <v>2</v>
      </c>
      <c r="AF333" s="43">
        <f t="array" ref="AF333">INDEX(Dados!$1:$350,MATCH($B333,Dados!$N:$N,0),MATCH(AF$1,Dados!$1:$1,0))</f>
        <v>0</v>
      </c>
      <c r="AG333" s="43">
        <f t="array" ref="AG333">INDEX(Dados!$1:$350,MATCH($B333,Dados!$N:$N,0),MATCH(AG$1,Dados!$1:$1,0))</f>
        <v>2</v>
      </c>
      <c r="AH333" s="43">
        <f t="array" ref="AH333">INDEX(Dados!$1:$350,MATCH($B333,Dados!$N:$N,0),MATCH(AH$1,Dados!$1:$1,0))</f>
        <v>1000</v>
      </c>
      <c r="AI333" s="43">
        <f t="array" ref="AI333">INDEX(Dados!$1:$350,MATCH($B333,Dados!$N:$N,0),MATCH(AI$1,Dados!$1:$1,0))</f>
        <v>0</v>
      </c>
      <c r="AJ333" s="43">
        <f t="array" ref="AJ333">INDEX(Dados!$1:$350,MATCH($B333,Dados!$N:$N,0),MATCH(AJ$1,Dados!$1:$1,0))</f>
        <v>0</v>
      </c>
      <c r="AK333" s="43">
        <f t="array" ref="AK333">INDEX(Dados!$1:$350,MATCH($B333,Dados!$N:$N,0),MATCH(AK$1,Dados!$1:$1,0))</f>
        <v>2</v>
      </c>
      <c r="AL333" s="3">
        <v>0.0</v>
      </c>
      <c r="AM333" s="3">
        <v>2.0</v>
      </c>
      <c r="AN333" s="43">
        <f t="array" ref="AN333">INDEX(Dados!$1:$350,MATCH($B333,Dados!$N:$N,0),MATCH(AN$1,Dados!$1:$1,0))</f>
        <v>100</v>
      </c>
      <c r="AO333" s="43">
        <f t="array" ref="AO333">INDEX(Dados!$1:$350,MATCH($B333,Dados!$N:$N,0),MATCH(AO$1,Dados!$1:$1,0))</f>
        <v>0</v>
      </c>
      <c r="AP333" s="43">
        <f t="array" ref="AP333">INDEX(Dados!$1:$350,MATCH($B333,Dados!$N:$N,0),MATCH(AP$1,Dados!$1:$1,0))</f>
        <v>153</v>
      </c>
      <c r="AQ333" s="43">
        <f t="array" ref="AQ333">INDEX(Dados!$1:$350,MATCH($B333,Dados!$N:$N,0),MATCH(AQ$1,Dados!$1:$1,0))</f>
        <v>2</v>
      </c>
      <c r="AR333" s="43">
        <f t="array" ref="AR333">INDEX(Dados!$1:$350,MATCH($B333,Dados!$N:$N,0),MATCH(AR$1,Dados!$1:$1,0))</f>
        <v>0</v>
      </c>
      <c r="AS333" s="3">
        <v>2.0</v>
      </c>
      <c r="AT333" s="43">
        <f t="array" ref="AT333">INDEX(Dados!$1:$350,MATCH($B333,Dados!$N:$N,0),MATCH(AT$1,Dados!$1:$1,0))</f>
        <v>258</v>
      </c>
      <c r="AU333" s="43">
        <f t="array" ref="AU333">INDEX(Dados!$1:$350,MATCH($B333,Dados!$N:$N,0),MATCH(AU$1,Dados!$1:$1,0))</f>
        <v>2</v>
      </c>
      <c r="AV333" s="43">
        <f t="array" ref="AV333">INDEX(Dados!$1:$350,MATCH($B333,Dados!$N:$N,0),MATCH(AV$1,Dados!$1:$1,0))</f>
        <v>0</v>
      </c>
      <c r="AW333" s="43">
        <f t="array" ref="AW333">INDEX(Dados!$1:$350,MATCH($B333,Dados!$N:$N,0),MATCH(AW$1,Dados!$1:$1,0))</f>
        <v>2</v>
      </c>
      <c r="AX333" s="43">
        <f t="array" ref="AX333">INDEX(Dados!$1:$350,MATCH($B333,Dados!$N:$N,0),MATCH(AX$1,Dados!$1:$1,0))</f>
        <v>0</v>
      </c>
      <c r="AY333" s="43">
        <f t="array" ref="AY333">INDEX(Dados!$1:$350,MATCH($B333,Dados!$N:$N,0),MATCH(AY$1,Dados!$1:$1,0))</f>
        <v>2</v>
      </c>
      <c r="AZ333" s="43">
        <f t="array" ref="AZ333">INDEX(Dados!$1:$350,MATCH($B333,Dados!$N:$N,0),MATCH(AZ$1,Dados!$1:$1,0))</f>
        <v>300</v>
      </c>
      <c r="BA333" s="43">
        <f t="array" ref="BA333">INDEX(Dados!$1:$350,MATCH($B333,Dados!$N:$N,0),MATCH(BA$1,Dados!$1:$1,0))</f>
        <v>0</v>
      </c>
      <c r="BB333" s="43">
        <f t="array" ref="BB333">INDEX(Dados!$1:$350,MATCH($B333,Dados!$N:$N,0),MATCH(BB$1,Dados!$1:$1,0))</f>
        <v>3</v>
      </c>
      <c r="BC333" s="43">
        <f t="array" ref="BC333">INDEX(Dados!$1:$350,MATCH($B333,Dados!$N:$N,0),MATCH(BC$1,Dados!$1:$1,0))</f>
        <v>7</v>
      </c>
      <c r="BD333" s="43">
        <f t="array" ref="BD333">INDEX(Dados!$1:$350,MATCH($B333,Dados!$N:$N,0),MATCH(BD$1,Dados!$1:$1,0))</f>
        <v>1</v>
      </c>
      <c r="BE333" s="43">
        <f t="array" ref="BE333">INDEX(Dados!$1:$350,MATCH($B333,Dados!$N:$N,0),MATCH(BE$1,Dados!$1:$1,0))</f>
        <v>0</v>
      </c>
      <c r="BF333" s="43">
        <f t="array" ref="BF333">INDEX(Dados!$1:$350,MATCH($B333,Dados!$N:$N,0),MATCH(BF$1,Dados!$1:$1,0))</f>
        <v>1</v>
      </c>
      <c r="BG333" s="43">
        <f t="array" ref="BG333">INDEX(Dados!$1:$350,MATCH($B333,Dados!$N:$N,0),MATCH(BG$1,Dados!$1:$1,0))</f>
        <v>0</v>
      </c>
      <c r="BH333" s="43">
        <f t="array" ref="BH333">INDEX(Dados!$1:$350,MATCH($B333,Dados!$N:$N,0),MATCH(BH$1,Dados!$1:$1,0))</f>
        <v>2</v>
      </c>
      <c r="BI333" s="43">
        <f t="array" ref="BI333">INDEX(Dados!$1:$350,MATCH($B333,Dados!$N:$N,0),MATCH(BI$1,Dados!$1:$1,0))</f>
        <v>2</v>
      </c>
    </row>
    <row r="334">
      <c r="A334" s="3">
        <v>4.0990585816E10</v>
      </c>
      <c r="B334" s="3" t="s">
        <v>1934</v>
      </c>
      <c r="C334" s="3" t="s">
        <v>1933</v>
      </c>
      <c r="D334" s="43">
        <f t="array" ref="D334">INDEX(Dados!$1:$350,MATCH($B334,Dados!$N:$N,0),MATCH(D$1,Dados!$1:$1,0))</f>
        <v>18</v>
      </c>
      <c r="E334" s="44" t="s">
        <v>2562</v>
      </c>
      <c r="F334" s="43" t="s">
        <v>92</v>
      </c>
      <c r="G334" s="43">
        <f t="array" ref="G334">INDEX(Dados!$1:$350,MATCH($B334,Dados!$N:$N,0),MATCH(G$1,Dados!$1:$1,0))</f>
        <v>2021</v>
      </c>
      <c r="H334" s="43">
        <f t="array" ref="H334">INDEX(Dados!$1:$350,MATCH($B334,Dados!$N:$N,0),MATCH(H$1,Dados!$1:$1,0))</f>
        <v>3</v>
      </c>
      <c r="I334" s="43">
        <f t="array" ref="I334">INDEX(Dados!$1:$350,MATCH($B334,Dados!$N:$N,0),MATCH(I$1,Dados!$1:$1,0))</f>
        <v>2</v>
      </c>
      <c r="J334" s="43">
        <f t="array" ref="J334">INDEX(Dados!$1:$350,MATCH($B334,Dados!$N:$N,0),MATCH(J$1,Dados!$1:$1,0))</f>
        <v>0</v>
      </c>
      <c r="K334" s="43">
        <f t="array" ref="K334">INDEX(Dados!$1:$350,MATCH($B334,Dados!$N:$N,0),MATCH(K$1,Dados!$1:$1,0))</f>
        <v>2</v>
      </c>
      <c r="L334" s="43">
        <f t="array" ref="L334">INDEX(Dados!$1:$350,MATCH($B334,Dados!$N:$N,0),MATCH(L$1,Dados!$1:$1,0))</f>
        <v>0</v>
      </c>
      <c r="M334" s="43">
        <f t="array" ref="M334">INDEX(Dados!$1:$350,MATCH($B334,Dados!$N:$N,0),MATCH(M$1,Dados!$1:$1,0))</f>
        <v>2</v>
      </c>
      <c r="N334" s="43">
        <f t="array" ref="N334">INDEX(Dados!$1:$350,MATCH($B334,Dados!$N:$N,0),MATCH(N$1,Dados!$1:$1,0))</f>
        <v>2139</v>
      </c>
      <c r="O334" s="43">
        <f t="array" ref="O334">INDEX(Dados!$1:$350,MATCH($B334,Dados!$N:$N,0),MATCH(O$1,Dados!$1:$1,0))</f>
        <v>2</v>
      </c>
      <c r="P334" s="43">
        <f t="array" ref="P334">INDEX(Dados!$1:$350,MATCH($B334,Dados!$N:$N,0),MATCH(P$1,Dados!$1:$1,0))</f>
        <v>0</v>
      </c>
      <c r="Q334" s="43">
        <f t="array" ref="Q334">INDEX(Dados!$1:$350,MATCH($B334,Dados!$N:$N,0),MATCH(Q$1,Dados!$1:$1,0))</f>
        <v>2</v>
      </c>
      <c r="R334" s="43">
        <f t="array" ref="R334">INDEX(Dados!$1:$350,MATCH($B334,Dados!$N:$N,0),MATCH(R$1,Dados!$1:$1,0))</f>
        <v>0</v>
      </c>
      <c r="S334" s="43">
        <f t="array" ref="S334">INDEX(Dados!$1:$350,MATCH($B334,Dados!$N:$N,0),MATCH(S$1,Dados!$1:$1,0))</f>
        <v>2</v>
      </c>
      <c r="T334" s="43">
        <f t="array" ref="T334">INDEX(Dados!$1:$350,MATCH($B334,Dados!$N:$N,0),MATCH(T$1,Dados!$1:$1,0))</f>
        <v>0</v>
      </c>
      <c r="U334" s="43">
        <f t="array" ref="U334">INDEX(Dados!$1:$350,MATCH($B334,Dados!$N:$N,0),MATCH(U$1,Dados!$1:$1,0))</f>
        <v>2</v>
      </c>
      <c r="V334" s="43">
        <f t="array" ref="V334">INDEX(Dados!$1:$350,MATCH($B334,Dados!$N:$N,0),MATCH(V$1,Dados!$1:$1,0))</f>
        <v>0</v>
      </c>
      <c r="W334" s="43">
        <f t="array" ref="W334">INDEX(Dados!$1:$350,MATCH($B334,Dados!$N:$N,0),MATCH(W$1,Dados!$1:$1,0))</f>
        <v>2</v>
      </c>
      <c r="X334" s="43">
        <f t="array" ref="X334">INDEX(Dados!$1:$350,MATCH($B334,Dados!$N:$N,0),MATCH(X$1,Dados!$1:$1,0))</f>
        <v>1</v>
      </c>
      <c r="Y334" s="43">
        <f t="array" ref="Y334">INDEX(Dados!$1:$350,MATCH($B334,Dados!$N:$N,0),MATCH(Y$1,Dados!$1:$1,0))</f>
        <v>2</v>
      </c>
      <c r="Z334" s="43">
        <f t="array" ref="Z334">INDEX(Dados!$1:$350,MATCH($B334,Dados!$N:$N,0),MATCH(Z$1,Dados!$1:$1,0))</f>
        <v>0</v>
      </c>
      <c r="AA334" s="43">
        <f t="array" ref="AA334">INDEX(Dados!$1:$350,MATCH($B334,Dados!$N:$N,0),MATCH(AA$1,Dados!$1:$1,0))</f>
        <v>2</v>
      </c>
      <c r="AB334" s="45">
        <v>0.0</v>
      </c>
      <c r="AC334" s="45">
        <v>2.0</v>
      </c>
      <c r="AD334" s="43">
        <f t="array" ref="AD334">INDEX(Dados!$1:$350,MATCH($B334,Dados!$N:$N,0),MATCH(AD$1,Dados!$1:$1,0))</f>
        <v>27</v>
      </c>
      <c r="AE334" s="43">
        <f t="array" ref="AE334">INDEX(Dados!$1:$350,MATCH($B334,Dados!$N:$N,0),MATCH(AE$1,Dados!$1:$1,0))</f>
        <v>2</v>
      </c>
      <c r="AF334" s="43">
        <f t="array" ref="AF334">INDEX(Dados!$1:$350,MATCH($B334,Dados!$N:$N,0),MATCH(AF$1,Dados!$1:$1,0))</f>
        <v>80</v>
      </c>
      <c r="AG334" s="43">
        <f t="array" ref="AG334">INDEX(Dados!$1:$350,MATCH($B334,Dados!$N:$N,0),MATCH(AG$1,Dados!$1:$1,0))</f>
        <v>2</v>
      </c>
      <c r="AH334" s="43">
        <f t="array" ref="AH334">INDEX(Dados!$1:$350,MATCH($B334,Dados!$N:$N,0),MATCH(AH$1,Dados!$1:$1,0))</f>
        <v>0</v>
      </c>
      <c r="AI334" s="43">
        <f t="array" ref="AI334">INDEX(Dados!$1:$350,MATCH($B334,Dados!$N:$N,0),MATCH(AI$1,Dados!$1:$1,0))</f>
        <v>2</v>
      </c>
      <c r="AJ334" s="43">
        <f t="array" ref="AJ334">INDEX(Dados!$1:$350,MATCH($B334,Dados!$N:$N,0),MATCH(AJ$1,Dados!$1:$1,0))</f>
        <v>0</v>
      </c>
      <c r="AK334" s="43">
        <f t="array" ref="AK334">INDEX(Dados!$1:$350,MATCH($B334,Dados!$N:$N,0),MATCH(AK$1,Dados!$1:$1,0))</f>
        <v>2</v>
      </c>
      <c r="AL334" s="3">
        <v>0.0</v>
      </c>
      <c r="AM334" s="3">
        <v>2.0</v>
      </c>
      <c r="AN334" s="43">
        <f t="array" ref="AN334">INDEX(Dados!$1:$350,MATCH($B334,Dados!$N:$N,0),MATCH(AN$1,Dados!$1:$1,0))</f>
        <v>104</v>
      </c>
      <c r="AO334" s="43">
        <f t="array" ref="AO334">INDEX(Dados!$1:$350,MATCH($B334,Dados!$N:$N,0),MATCH(AO$1,Dados!$1:$1,0))</f>
        <v>2</v>
      </c>
      <c r="AP334" s="43">
        <f t="array" ref="AP334">INDEX(Dados!$1:$350,MATCH($B334,Dados!$N:$N,0),MATCH(AP$1,Dados!$1:$1,0))</f>
        <v>0</v>
      </c>
      <c r="AQ334" s="43">
        <f t="array" ref="AQ334">INDEX(Dados!$1:$350,MATCH($B334,Dados!$N:$N,0),MATCH(AQ$1,Dados!$1:$1,0))</f>
        <v>2</v>
      </c>
      <c r="AR334" s="43">
        <f t="array" ref="AR334">INDEX(Dados!$1:$350,MATCH($B334,Dados!$N:$N,0),MATCH(AR$1,Dados!$1:$1,0))</f>
        <v>250</v>
      </c>
      <c r="AS334" s="3">
        <v>2.0</v>
      </c>
      <c r="AT334" s="43">
        <f t="array" ref="AT334">INDEX(Dados!$1:$350,MATCH($B334,Dados!$N:$N,0),MATCH(AT$1,Dados!$1:$1,0))</f>
        <v>0</v>
      </c>
      <c r="AU334" s="43">
        <f t="array" ref="AU334">INDEX(Dados!$1:$350,MATCH($B334,Dados!$N:$N,0),MATCH(AU$1,Dados!$1:$1,0))</f>
        <v>2</v>
      </c>
      <c r="AV334" s="43">
        <f t="array" ref="AV334">INDEX(Dados!$1:$350,MATCH($B334,Dados!$N:$N,0),MATCH(AV$1,Dados!$1:$1,0))</f>
        <v>120</v>
      </c>
      <c r="AW334" s="43">
        <f t="array" ref="AW334">INDEX(Dados!$1:$350,MATCH($B334,Dados!$N:$N,0),MATCH(AW$1,Dados!$1:$1,0))</f>
        <v>0</v>
      </c>
      <c r="AX334" s="43">
        <f t="array" ref="AX334">INDEX(Dados!$1:$350,MATCH($B334,Dados!$N:$N,0),MATCH(AX$1,Dados!$1:$1,0))</f>
        <v>0</v>
      </c>
      <c r="AY334" s="43">
        <f t="array" ref="AY334">INDEX(Dados!$1:$350,MATCH($B334,Dados!$N:$N,0),MATCH(AY$1,Dados!$1:$1,0))</f>
        <v>2</v>
      </c>
      <c r="AZ334" s="43">
        <f t="array" ref="AZ334">INDEX(Dados!$1:$350,MATCH($B334,Dados!$N:$N,0),MATCH(AZ$1,Dados!$1:$1,0))</f>
        <v>150</v>
      </c>
      <c r="BA334" s="43">
        <f t="array" ref="BA334">INDEX(Dados!$1:$350,MATCH($B334,Dados!$N:$N,0),MATCH(BA$1,Dados!$1:$1,0))</f>
        <v>2</v>
      </c>
      <c r="BB334" s="43">
        <f t="array" ref="BB334">INDEX(Dados!$1:$350,MATCH($B334,Dados!$N:$N,0),MATCH(BB$1,Dados!$1:$1,0))</f>
        <v>1</v>
      </c>
      <c r="BC334" s="43">
        <f t="array" ref="BC334">INDEX(Dados!$1:$350,MATCH($B334,Dados!$N:$N,0),MATCH(BC$1,Dados!$1:$1,0))</f>
        <v>2</v>
      </c>
      <c r="BD334" s="43">
        <f t="array" ref="BD334">INDEX(Dados!$1:$350,MATCH($B334,Dados!$N:$N,0),MATCH(BD$1,Dados!$1:$1,0))</f>
        <v>1</v>
      </c>
      <c r="BE334" s="43">
        <f t="array" ref="BE334">INDEX(Dados!$1:$350,MATCH($B334,Dados!$N:$N,0),MATCH(BE$1,Dados!$1:$1,0))</f>
        <v>0</v>
      </c>
      <c r="BF334" s="43">
        <f t="array" ref="BF334">INDEX(Dados!$1:$350,MATCH($B334,Dados!$N:$N,0),MATCH(BF$1,Dados!$1:$1,0))</f>
        <v>0</v>
      </c>
      <c r="BG334" s="43">
        <f t="array" ref="BG334">INDEX(Dados!$1:$350,MATCH($B334,Dados!$N:$N,0),MATCH(BG$1,Dados!$1:$1,0))</f>
        <v>0</v>
      </c>
      <c r="BH334" s="43">
        <f t="array" ref="BH334">INDEX(Dados!$1:$350,MATCH($B334,Dados!$N:$N,0),MATCH(BH$1,Dados!$1:$1,0))</f>
        <v>2</v>
      </c>
      <c r="BI334" s="43">
        <f t="array" ref="BI334">INDEX(Dados!$1:$350,MATCH($B334,Dados!$N:$N,0),MATCH(BI$1,Dados!$1:$1,0))</f>
        <v>1</v>
      </c>
    </row>
    <row r="335">
      <c r="A335" s="2"/>
      <c r="S335" s="4"/>
    </row>
  </sheetData>
  <autoFilter ref="$A$2:$CN$1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32.0"/>
    <col customWidth="1" min="4" max="4" width="21.38"/>
  </cols>
  <sheetData>
    <row r="1">
      <c r="A1" s="46" t="s">
        <v>2567</v>
      </c>
      <c r="B1" s="47" t="s">
        <v>2568</v>
      </c>
      <c r="C1" s="48" t="s">
        <v>2569</v>
      </c>
      <c r="D1" s="47" t="s">
        <v>2570</v>
      </c>
    </row>
    <row r="2">
      <c r="A2" s="49"/>
      <c r="B2" s="50" t="s">
        <v>717</v>
      </c>
      <c r="C2" s="50" t="s">
        <v>716</v>
      </c>
      <c r="D2" s="51">
        <v>0.836</v>
      </c>
      <c r="G2" s="52"/>
    </row>
    <row r="3">
      <c r="A3" s="49"/>
      <c r="B3" s="50" t="s">
        <v>1909</v>
      </c>
      <c r="C3" s="50" t="s">
        <v>2450</v>
      </c>
      <c r="D3" s="51">
        <v>0.8358</v>
      </c>
      <c r="F3" s="6"/>
      <c r="G3" s="52"/>
    </row>
    <row r="4">
      <c r="A4" s="49"/>
      <c r="B4" s="50" t="s">
        <v>270</v>
      </c>
      <c r="C4" s="50" t="s">
        <v>280</v>
      </c>
      <c r="D4" s="51">
        <v>0.7561</v>
      </c>
      <c r="F4" s="6"/>
      <c r="G4" s="52"/>
    </row>
    <row r="5">
      <c r="A5" s="49"/>
      <c r="B5" s="50" t="s">
        <v>1810</v>
      </c>
      <c r="C5" s="50" t="s">
        <v>1809</v>
      </c>
      <c r="D5" s="51">
        <v>0.7497</v>
      </c>
      <c r="G5" s="52"/>
    </row>
    <row r="6">
      <c r="A6" s="49"/>
      <c r="B6" s="50" t="s">
        <v>415</v>
      </c>
      <c r="C6" s="50" t="s">
        <v>414</v>
      </c>
      <c r="D6" s="51">
        <v>0.7336</v>
      </c>
      <c r="G6" s="52"/>
    </row>
    <row r="7">
      <c r="A7" s="49"/>
      <c r="B7" s="50" t="s">
        <v>1212</v>
      </c>
      <c r="C7" s="50" t="s">
        <v>2411</v>
      </c>
      <c r="D7" s="51">
        <v>0.724</v>
      </c>
      <c r="G7" s="52"/>
    </row>
    <row r="8">
      <c r="A8" s="49"/>
      <c r="B8" s="50" t="s">
        <v>2321</v>
      </c>
      <c r="C8" s="50" t="s">
        <v>2466</v>
      </c>
      <c r="D8" s="51">
        <v>0.7219</v>
      </c>
      <c r="G8" s="52"/>
    </row>
    <row r="9">
      <c r="A9" s="49"/>
      <c r="B9" s="50" t="s">
        <v>1536</v>
      </c>
      <c r="C9" s="50" t="s">
        <v>2431</v>
      </c>
      <c r="D9" s="51">
        <v>0.7091</v>
      </c>
      <c r="G9" s="52"/>
    </row>
    <row r="10">
      <c r="A10" s="49"/>
      <c r="B10" s="50" t="s">
        <v>1217</v>
      </c>
      <c r="C10" s="50" t="s">
        <v>1216</v>
      </c>
      <c r="D10" s="51">
        <v>0.7053</v>
      </c>
      <c r="G10" s="53"/>
    </row>
    <row r="11">
      <c r="A11" s="49"/>
      <c r="B11" s="50" t="s">
        <v>1659</v>
      </c>
      <c r="C11" s="50" t="s">
        <v>1658</v>
      </c>
      <c r="D11" s="51">
        <v>0.7042</v>
      </c>
      <c r="G11" s="52"/>
    </row>
    <row r="12">
      <c r="A12" s="49"/>
      <c r="B12" s="50" t="s">
        <v>1890</v>
      </c>
      <c r="C12" s="50" t="s">
        <v>1889</v>
      </c>
      <c r="D12" s="51">
        <v>0.7002</v>
      </c>
      <c r="G12" s="52"/>
    </row>
    <row r="13">
      <c r="A13" s="49"/>
      <c r="B13" s="50" t="s">
        <v>303</v>
      </c>
      <c r="C13" s="50" t="s">
        <v>302</v>
      </c>
      <c r="D13" s="51">
        <v>0.6937</v>
      </c>
      <c r="G13" s="52"/>
    </row>
    <row r="14">
      <c r="A14" s="49"/>
      <c r="B14" s="50" t="s">
        <v>1530</v>
      </c>
      <c r="C14" s="50" t="s">
        <v>2430</v>
      </c>
      <c r="D14" s="51">
        <v>0.6921</v>
      </c>
      <c r="G14" s="52"/>
    </row>
    <row r="15">
      <c r="A15" s="49"/>
      <c r="B15" s="50" t="s">
        <v>1468</v>
      </c>
      <c r="C15" s="50" t="s">
        <v>1467</v>
      </c>
      <c r="D15" s="51">
        <v>0.6912</v>
      </c>
      <c r="G15" s="52"/>
    </row>
    <row r="16">
      <c r="A16" s="49"/>
      <c r="B16" s="50" t="s">
        <v>250</v>
      </c>
      <c r="C16" s="50" t="s">
        <v>2372</v>
      </c>
      <c r="D16" s="51">
        <v>0.6886</v>
      </c>
      <c r="G16" s="52"/>
    </row>
    <row r="17">
      <c r="A17" s="49"/>
      <c r="B17" s="50" t="s">
        <v>1154</v>
      </c>
      <c r="C17" s="50" t="s">
        <v>1153</v>
      </c>
      <c r="D17" s="51">
        <v>0.6814</v>
      </c>
      <c r="G17" s="52"/>
    </row>
    <row r="18">
      <c r="A18" s="49"/>
      <c r="B18" s="50" t="s">
        <v>1519</v>
      </c>
      <c r="C18" s="50" t="s">
        <v>1518</v>
      </c>
      <c r="D18" s="51">
        <v>0.6805</v>
      </c>
      <c r="G18" s="52"/>
    </row>
    <row r="19">
      <c r="A19" s="49"/>
      <c r="B19" s="50" t="s">
        <v>1833</v>
      </c>
      <c r="C19" s="50" t="s">
        <v>1832</v>
      </c>
      <c r="D19" s="51">
        <v>0.6707</v>
      </c>
      <c r="G19" s="52"/>
    </row>
    <row r="20">
      <c r="A20" s="49"/>
      <c r="B20" s="50" t="s">
        <v>2131</v>
      </c>
      <c r="C20" s="50" t="s">
        <v>2130</v>
      </c>
      <c r="D20" s="51">
        <v>0.6697</v>
      </c>
      <c r="G20" s="52"/>
    </row>
    <row r="21">
      <c r="A21" s="49"/>
      <c r="B21" s="50" t="s">
        <v>2158</v>
      </c>
      <c r="C21" s="50" t="s">
        <v>2460</v>
      </c>
      <c r="D21" s="51">
        <v>0.6689</v>
      </c>
      <c r="G21" s="52"/>
    </row>
    <row r="22">
      <c r="A22" s="49"/>
      <c r="B22" s="50" t="s">
        <v>2074</v>
      </c>
      <c r="C22" s="50" t="s">
        <v>2456</v>
      </c>
      <c r="D22" s="51">
        <v>0.6686</v>
      </c>
      <c r="G22" s="52"/>
    </row>
    <row r="23">
      <c r="A23" s="49"/>
      <c r="B23" s="50" t="s">
        <v>1525</v>
      </c>
      <c r="C23" s="50" t="s">
        <v>1524</v>
      </c>
      <c r="D23" s="51">
        <v>0.6654</v>
      </c>
      <c r="G23" s="52"/>
    </row>
    <row r="24">
      <c r="A24" s="49"/>
      <c r="B24" s="50" t="s">
        <v>1242</v>
      </c>
      <c r="C24" s="50" t="s">
        <v>2412</v>
      </c>
      <c r="D24" s="51">
        <v>0.6641</v>
      </c>
      <c r="G24" s="52"/>
    </row>
    <row r="25">
      <c r="A25" s="49"/>
      <c r="B25" s="50" t="s">
        <v>1922</v>
      </c>
      <c r="C25" s="50" t="s">
        <v>1921</v>
      </c>
      <c r="D25" s="51">
        <v>0.6574</v>
      </c>
      <c r="G25" s="52"/>
    </row>
    <row r="26">
      <c r="A26" s="49"/>
      <c r="B26" s="50" t="s">
        <v>711</v>
      </c>
      <c r="C26" s="50" t="s">
        <v>710</v>
      </c>
      <c r="D26" s="51">
        <v>0.6548</v>
      </c>
      <c r="G26" s="52"/>
    </row>
    <row r="27">
      <c r="A27" s="49"/>
      <c r="B27" s="50" t="s">
        <v>1145</v>
      </c>
      <c r="C27" s="50" t="s">
        <v>1144</v>
      </c>
      <c r="D27" s="51">
        <v>0.6536</v>
      </c>
      <c r="G27" s="52"/>
    </row>
    <row r="28">
      <c r="A28" s="49"/>
      <c r="B28" s="50" t="s">
        <v>1732</v>
      </c>
      <c r="C28" s="50" t="s">
        <v>1731</v>
      </c>
      <c r="D28" s="51">
        <v>0.6519</v>
      </c>
      <c r="G28" s="52"/>
    </row>
    <row r="29">
      <c r="A29" s="49"/>
      <c r="B29" s="50" t="s">
        <v>1192</v>
      </c>
      <c r="C29" s="50" t="s">
        <v>2409</v>
      </c>
      <c r="D29" s="51">
        <v>0.644</v>
      </c>
      <c r="G29" s="52"/>
    </row>
    <row r="30">
      <c r="A30" s="49"/>
      <c r="B30" s="50" t="s">
        <v>1479</v>
      </c>
      <c r="C30" s="50" t="s">
        <v>1478</v>
      </c>
      <c r="D30" s="51">
        <v>0.6402</v>
      </c>
      <c r="G30" s="52"/>
    </row>
    <row r="31">
      <c r="A31" s="49"/>
      <c r="B31" s="50" t="s">
        <v>1074</v>
      </c>
      <c r="C31" s="50" t="s">
        <v>2404</v>
      </c>
      <c r="D31" s="51">
        <v>0.6376</v>
      </c>
      <c r="G31" s="52"/>
    </row>
    <row r="32">
      <c r="A32" s="49"/>
      <c r="B32" s="50" t="s">
        <v>1430</v>
      </c>
      <c r="C32" s="50" t="s">
        <v>1429</v>
      </c>
      <c r="D32" s="51">
        <v>0.6351</v>
      </c>
      <c r="G32" s="52"/>
    </row>
    <row r="33">
      <c r="A33" s="49"/>
      <c r="B33" s="50" t="s">
        <v>1286</v>
      </c>
      <c r="C33" s="50" t="s">
        <v>2417</v>
      </c>
      <c r="D33" s="51">
        <v>0.6336</v>
      </c>
      <c r="G33" s="52"/>
    </row>
    <row r="34">
      <c r="A34" s="49"/>
      <c r="B34" s="50" t="s">
        <v>2303</v>
      </c>
      <c r="C34" s="50" t="s">
        <v>2302</v>
      </c>
      <c r="D34" s="51">
        <v>0.6325</v>
      </c>
      <c r="G34" s="52"/>
    </row>
    <row r="35">
      <c r="A35" s="49"/>
      <c r="B35" s="50" t="s">
        <v>1726</v>
      </c>
      <c r="C35" s="50" t="s">
        <v>2440</v>
      </c>
      <c r="D35" s="51">
        <v>0.6255</v>
      </c>
      <c r="G35" s="52"/>
    </row>
    <row r="36">
      <c r="A36" s="49"/>
      <c r="B36" s="50" t="s">
        <v>449</v>
      </c>
      <c r="C36" s="50" t="s">
        <v>448</v>
      </c>
      <c r="D36" s="51">
        <v>0.6239</v>
      </c>
      <c r="G36" s="52"/>
    </row>
    <row r="37">
      <c r="A37" s="49"/>
      <c r="B37" s="50" t="s">
        <v>2499</v>
      </c>
      <c r="C37" s="50" t="s">
        <v>2352</v>
      </c>
      <c r="D37" s="51">
        <v>0.6216</v>
      </c>
      <c r="G37" s="52"/>
    </row>
    <row r="38">
      <c r="A38" s="49"/>
      <c r="B38" s="50" t="s">
        <v>1825</v>
      </c>
      <c r="C38" s="50" t="s">
        <v>2445</v>
      </c>
      <c r="D38" s="51">
        <v>0.6153</v>
      </c>
      <c r="G38" s="52"/>
    </row>
    <row r="39">
      <c r="A39" s="49"/>
      <c r="B39" s="50" t="s">
        <v>130</v>
      </c>
      <c r="C39" s="50" t="s">
        <v>2368</v>
      </c>
      <c r="D39" s="51">
        <v>0.6145</v>
      </c>
      <c r="G39" s="52"/>
    </row>
    <row r="40">
      <c r="A40" s="49"/>
      <c r="B40" s="50" t="s">
        <v>309</v>
      </c>
      <c r="C40" s="50" t="s">
        <v>308</v>
      </c>
      <c r="D40" s="51">
        <v>0.6082</v>
      </c>
      <c r="G40" s="52"/>
    </row>
    <row r="41">
      <c r="A41" s="49"/>
      <c r="B41" s="50" t="s">
        <v>1567</v>
      </c>
      <c r="C41" s="50" t="s">
        <v>1566</v>
      </c>
      <c r="D41" s="51">
        <v>0.6058</v>
      </c>
      <c r="G41" s="52"/>
    </row>
    <row r="42">
      <c r="A42" s="49"/>
      <c r="B42" s="50" t="s">
        <v>1961</v>
      </c>
      <c r="C42" s="50" t="s">
        <v>1960</v>
      </c>
      <c r="D42" s="51">
        <v>0.6055</v>
      </c>
      <c r="G42" s="52"/>
    </row>
    <row r="43">
      <c r="A43" s="49"/>
      <c r="B43" s="50" t="s">
        <v>645</v>
      </c>
      <c r="C43" s="50" t="s">
        <v>644</v>
      </c>
      <c r="D43" s="51">
        <v>0.6031</v>
      </c>
      <c r="G43" s="52"/>
    </row>
    <row r="44">
      <c r="A44" s="49"/>
      <c r="B44" s="50" t="s">
        <v>1588</v>
      </c>
      <c r="C44" s="50" t="s">
        <v>2435</v>
      </c>
      <c r="D44" s="51">
        <v>0.6016</v>
      </c>
      <c r="G44" s="52"/>
    </row>
    <row r="45">
      <c r="A45" s="49"/>
      <c r="B45" s="50" t="s">
        <v>2262</v>
      </c>
      <c r="C45" s="50" t="s">
        <v>2261</v>
      </c>
      <c r="D45" s="51">
        <v>0.6006</v>
      </c>
      <c r="G45" s="52"/>
    </row>
    <row r="46">
      <c r="A46" s="49"/>
      <c r="B46" s="50" t="s">
        <v>315</v>
      </c>
      <c r="C46" s="50" t="s">
        <v>314</v>
      </c>
      <c r="D46" s="51">
        <v>0.5977</v>
      </c>
      <c r="G46" s="52"/>
    </row>
    <row r="47">
      <c r="A47" s="49"/>
      <c r="B47" s="50" t="s">
        <v>199</v>
      </c>
      <c r="C47" s="50" t="s">
        <v>211</v>
      </c>
      <c r="D47" s="51">
        <v>0.5967</v>
      </c>
      <c r="G47" s="52"/>
    </row>
    <row r="48">
      <c r="A48" s="49"/>
      <c r="B48" s="50" t="s">
        <v>1408</v>
      </c>
      <c r="C48" s="50" t="s">
        <v>2423</v>
      </c>
      <c r="D48" s="51">
        <v>0.5964</v>
      </c>
      <c r="G48" s="52"/>
    </row>
    <row r="49">
      <c r="A49" s="49"/>
      <c r="B49" s="50" t="s">
        <v>345</v>
      </c>
      <c r="C49" s="50" t="s">
        <v>344</v>
      </c>
      <c r="D49" s="51">
        <v>0.5961</v>
      </c>
      <c r="G49" s="52"/>
    </row>
    <row r="50">
      <c r="A50" s="49"/>
      <c r="B50" s="50" t="s">
        <v>2298</v>
      </c>
      <c r="C50" s="50" t="s">
        <v>2465</v>
      </c>
      <c r="D50" s="51">
        <v>0.5934</v>
      </c>
      <c r="G50" s="52"/>
    </row>
    <row r="51">
      <c r="A51" s="49"/>
      <c r="B51" s="50" t="s">
        <v>1416</v>
      </c>
      <c r="C51" s="50" t="s">
        <v>2424</v>
      </c>
      <c r="D51" s="51">
        <v>0.5926</v>
      </c>
      <c r="G51" s="52"/>
    </row>
    <row r="52">
      <c r="A52" s="49"/>
      <c r="B52" s="50" t="s">
        <v>1021</v>
      </c>
      <c r="C52" s="50" t="s">
        <v>1020</v>
      </c>
      <c r="D52" s="51">
        <v>0.5921</v>
      </c>
      <c r="G52" s="52"/>
    </row>
    <row r="53">
      <c r="A53" s="49"/>
      <c r="B53" s="50" t="s">
        <v>1297</v>
      </c>
      <c r="C53" s="50" t="s">
        <v>2418</v>
      </c>
      <c r="D53" s="51">
        <v>0.5899</v>
      </c>
      <c r="G53" s="52"/>
    </row>
    <row r="54">
      <c r="A54" s="49"/>
      <c r="B54" s="50" t="s">
        <v>2224</v>
      </c>
      <c r="C54" s="50" t="s">
        <v>2223</v>
      </c>
      <c r="D54" s="51">
        <v>0.5895</v>
      </c>
      <c r="G54" s="52"/>
    </row>
    <row r="55">
      <c r="A55" s="49"/>
      <c r="B55" s="50" t="s">
        <v>233</v>
      </c>
      <c r="C55" s="50" t="s">
        <v>2371</v>
      </c>
      <c r="D55" s="51">
        <v>0.5895</v>
      </c>
      <c r="G55" s="52"/>
    </row>
    <row r="56">
      <c r="A56" s="49"/>
      <c r="B56" s="50" t="s">
        <v>1349</v>
      </c>
      <c r="C56" s="50" t="s">
        <v>2420</v>
      </c>
      <c r="D56" s="51">
        <v>0.5884</v>
      </c>
      <c r="G56" s="52"/>
    </row>
    <row r="57">
      <c r="A57" s="49"/>
      <c r="B57" s="50" t="s">
        <v>1369</v>
      </c>
      <c r="C57" s="50" t="s">
        <v>1368</v>
      </c>
      <c r="D57" s="51">
        <v>0.5881</v>
      </c>
      <c r="G57" s="52"/>
    </row>
    <row r="58">
      <c r="A58" s="49"/>
      <c r="B58" s="50" t="s">
        <v>2112</v>
      </c>
      <c r="C58" s="50" t="s">
        <v>2111</v>
      </c>
      <c r="D58" s="51">
        <v>0.5856</v>
      </c>
      <c r="G58" s="52"/>
    </row>
    <row r="59">
      <c r="A59" s="49"/>
      <c r="B59" s="50" t="s">
        <v>1056</v>
      </c>
      <c r="C59" s="50" t="s">
        <v>2402</v>
      </c>
      <c r="D59" s="51">
        <v>0.5828</v>
      </c>
      <c r="G59" s="52"/>
    </row>
    <row r="60">
      <c r="A60" s="49"/>
      <c r="B60" s="50" t="s">
        <v>2200</v>
      </c>
      <c r="C60" s="50" t="s">
        <v>2199</v>
      </c>
      <c r="D60" s="51">
        <v>0.5798</v>
      </c>
      <c r="G60" s="52"/>
    </row>
    <row r="61">
      <c r="A61" s="49"/>
      <c r="B61" s="50" t="s">
        <v>2457</v>
      </c>
      <c r="C61" s="50" t="s">
        <v>2458</v>
      </c>
      <c r="D61" s="51">
        <v>0.5776</v>
      </c>
      <c r="G61" s="52"/>
    </row>
    <row r="62">
      <c r="A62" s="49"/>
      <c r="B62" s="50" t="s">
        <v>2375</v>
      </c>
      <c r="C62" s="50" t="s">
        <v>2376</v>
      </c>
      <c r="D62" s="51">
        <v>0.5769</v>
      </c>
      <c r="G62" s="52"/>
    </row>
    <row r="63">
      <c r="A63" s="49"/>
      <c r="B63" s="50" t="s">
        <v>1436</v>
      </c>
      <c r="C63" s="50" t="s">
        <v>2426</v>
      </c>
      <c r="D63" s="51">
        <v>0.5758</v>
      </c>
      <c r="G63" s="53"/>
    </row>
    <row r="64">
      <c r="A64" s="49"/>
      <c r="B64" s="50" t="s">
        <v>2447</v>
      </c>
      <c r="C64" s="50" t="s">
        <v>1858</v>
      </c>
      <c r="D64" s="51">
        <v>0.5731</v>
      </c>
      <c r="G64" s="52"/>
    </row>
    <row r="65">
      <c r="A65" s="49"/>
      <c r="B65" s="50" t="s">
        <v>1235</v>
      </c>
      <c r="C65" s="50" t="s">
        <v>1234</v>
      </c>
      <c r="D65" s="51">
        <v>0.5729</v>
      </c>
      <c r="G65" s="52"/>
    </row>
    <row r="66">
      <c r="A66" s="49"/>
      <c r="B66" s="50" t="s">
        <v>1115</v>
      </c>
      <c r="C66" s="50" t="s">
        <v>2405</v>
      </c>
      <c r="D66" s="51">
        <v>0.5697</v>
      </c>
      <c r="G66" s="52"/>
    </row>
    <row r="67">
      <c r="A67" s="49"/>
      <c r="B67" s="50" t="s">
        <v>525</v>
      </c>
      <c r="C67" s="50" t="s">
        <v>2379</v>
      </c>
      <c r="D67" s="51">
        <v>0.5655</v>
      </c>
      <c r="G67" s="52"/>
    </row>
    <row r="68">
      <c r="A68" s="49"/>
      <c r="B68" s="50" t="s">
        <v>513</v>
      </c>
      <c r="C68" s="50" t="s">
        <v>2378</v>
      </c>
      <c r="D68" s="51">
        <v>0.5633</v>
      </c>
      <c r="G68" s="52"/>
    </row>
    <row r="69">
      <c r="A69" s="49"/>
      <c r="B69" s="50" t="s">
        <v>2348</v>
      </c>
      <c r="C69" s="50" t="s">
        <v>2347</v>
      </c>
      <c r="D69" s="51">
        <v>0.5577</v>
      </c>
      <c r="G69" s="53"/>
    </row>
    <row r="70">
      <c r="A70" s="49"/>
      <c r="B70" s="50" t="s">
        <v>1031</v>
      </c>
      <c r="C70" s="50" t="s">
        <v>2401</v>
      </c>
      <c r="D70" s="51">
        <v>0.5571</v>
      </c>
      <c r="G70" s="52"/>
    </row>
    <row r="71">
      <c r="A71" s="49"/>
      <c r="B71" s="50" t="s">
        <v>1644</v>
      </c>
      <c r="C71" s="50" t="s">
        <v>1643</v>
      </c>
      <c r="D71" s="51">
        <v>0.5563</v>
      </c>
      <c r="G71" s="52"/>
    </row>
    <row r="72">
      <c r="A72" s="49"/>
      <c r="B72" s="50" t="s">
        <v>2069</v>
      </c>
      <c r="C72" s="50" t="s">
        <v>2455</v>
      </c>
      <c r="D72" s="51">
        <v>0.5554</v>
      </c>
      <c r="G72" s="52"/>
    </row>
    <row r="73">
      <c r="A73" s="49"/>
      <c r="B73" s="50" t="s">
        <v>817</v>
      </c>
      <c r="C73" s="50" t="s">
        <v>816</v>
      </c>
      <c r="D73" s="51">
        <v>0.5549</v>
      </c>
      <c r="G73" s="52"/>
    </row>
    <row r="74">
      <c r="A74" s="49"/>
      <c r="B74" s="50" t="s">
        <v>480</v>
      </c>
      <c r="C74" s="50" t="s">
        <v>479</v>
      </c>
      <c r="D74" s="51">
        <v>0.5536</v>
      </c>
      <c r="G74" s="52"/>
    </row>
    <row r="75">
      <c r="A75" s="49"/>
      <c r="B75" s="50" t="s">
        <v>896</v>
      </c>
      <c r="C75" s="50" t="s">
        <v>2396</v>
      </c>
      <c r="D75" s="51">
        <v>0.5536</v>
      </c>
      <c r="G75" s="52"/>
    </row>
    <row r="76">
      <c r="A76" s="49"/>
      <c r="B76" s="50" t="s">
        <v>1580</v>
      </c>
      <c r="C76" s="50" t="s">
        <v>2434</v>
      </c>
      <c r="D76" s="51">
        <v>0.5524</v>
      </c>
      <c r="G76" s="52"/>
    </row>
    <row r="77">
      <c r="A77" s="49"/>
      <c r="B77" s="50" t="s">
        <v>652</v>
      </c>
      <c r="C77" s="50" t="s">
        <v>651</v>
      </c>
      <c r="D77" s="51">
        <v>0.5521</v>
      </c>
      <c r="G77" s="52"/>
    </row>
    <row r="78">
      <c r="A78" s="49"/>
      <c r="B78" s="50" t="s">
        <v>421</v>
      </c>
      <c r="C78" s="50" t="s">
        <v>2146</v>
      </c>
      <c r="D78" s="51">
        <v>0.5516</v>
      </c>
      <c r="G78" s="52"/>
    </row>
    <row r="79">
      <c r="A79" s="49"/>
      <c r="B79" s="50" t="s">
        <v>428</v>
      </c>
      <c r="C79" s="50" t="s">
        <v>2377</v>
      </c>
      <c r="D79" s="51">
        <v>0.5497</v>
      </c>
      <c r="G79" s="52"/>
    </row>
    <row r="80">
      <c r="A80" s="49"/>
      <c r="B80" s="50" t="s">
        <v>842</v>
      </c>
      <c r="C80" s="50" t="s">
        <v>841</v>
      </c>
      <c r="D80" s="51">
        <v>0.5495</v>
      </c>
      <c r="G80" s="52"/>
    </row>
    <row r="81">
      <c r="A81" s="49"/>
      <c r="B81" s="50" t="s">
        <v>1363</v>
      </c>
      <c r="C81" s="50" t="s">
        <v>1362</v>
      </c>
      <c r="D81" s="51">
        <v>0.5487</v>
      </c>
      <c r="G81" s="52"/>
    </row>
    <row r="82">
      <c r="A82" s="49"/>
      <c r="B82" s="50" t="s">
        <v>1448</v>
      </c>
      <c r="C82" s="50" t="s">
        <v>1447</v>
      </c>
      <c r="D82" s="51">
        <v>0.5475</v>
      </c>
      <c r="G82" s="52"/>
    </row>
    <row r="83">
      <c r="A83" s="49"/>
      <c r="B83" s="50" t="s">
        <v>2332</v>
      </c>
      <c r="C83" s="50" t="s">
        <v>2467</v>
      </c>
      <c r="D83" s="51">
        <v>0.5456</v>
      </c>
      <c r="G83" s="52"/>
    </row>
    <row r="84">
      <c r="A84" s="49"/>
      <c r="B84" s="50" t="s">
        <v>1873</v>
      </c>
      <c r="C84" s="50" t="s">
        <v>2449</v>
      </c>
      <c r="D84" s="51">
        <v>0.5456</v>
      </c>
      <c r="G84" s="52"/>
    </row>
    <row r="85">
      <c r="A85" s="49"/>
      <c r="B85" s="50" t="s">
        <v>1769</v>
      </c>
      <c r="C85" s="50" t="s">
        <v>2442</v>
      </c>
      <c r="D85" s="51">
        <v>0.5438</v>
      </c>
      <c r="G85" s="52"/>
    </row>
    <row r="86">
      <c r="A86" s="49"/>
      <c r="B86" s="50" t="s">
        <v>2050</v>
      </c>
      <c r="C86" s="50" t="s">
        <v>2454</v>
      </c>
      <c r="D86" s="51">
        <v>0.5388</v>
      </c>
      <c r="G86" s="52"/>
    </row>
    <row r="87">
      <c r="A87" s="49"/>
      <c r="B87" s="50" t="s">
        <v>570</v>
      </c>
      <c r="C87" s="50" t="s">
        <v>569</v>
      </c>
      <c r="D87" s="51">
        <v>0.5382</v>
      </c>
      <c r="G87" s="52"/>
    </row>
    <row r="88">
      <c r="A88" s="49"/>
      <c r="B88" s="50" t="s">
        <v>1915</v>
      </c>
      <c r="C88" s="50" t="s">
        <v>1914</v>
      </c>
      <c r="D88" s="51">
        <v>0.5378</v>
      </c>
      <c r="G88" s="52"/>
    </row>
    <row r="89">
      <c r="A89" s="49"/>
      <c r="B89" s="50" t="s">
        <v>1108</v>
      </c>
      <c r="C89" s="50" t="s">
        <v>1107</v>
      </c>
      <c r="D89" s="51">
        <v>0.5377</v>
      </c>
      <c r="G89" s="52"/>
    </row>
    <row r="90">
      <c r="A90" s="49"/>
      <c r="B90" s="50" t="s">
        <v>1223</v>
      </c>
      <c r="C90" s="50" t="s">
        <v>1222</v>
      </c>
      <c r="D90" s="51">
        <v>0.5377</v>
      </c>
      <c r="G90" s="52"/>
    </row>
    <row r="91">
      <c r="A91" s="49"/>
      <c r="B91" s="50" t="s">
        <v>1750</v>
      </c>
      <c r="C91" s="50" t="s">
        <v>2441</v>
      </c>
      <c r="D91" s="51">
        <v>0.5374</v>
      </c>
      <c r="G91" s="52"/>
    </row>
    <row r="92">
      <c r="A92" s="49"/>
      <c r="B92" s="50" t="s">
        <v>2182</v>
      </c>
      <c r="C92" s="50" t="s">
        <v>2461</v>
      </c>
      <c r="D92" s="51">
        <v>0.5369</v>
      </c>
      <c r="G92" s="52"/>
    </row>
    <row r="93">
      <c r="A93" s="49"/>
      <c r="B93" s="50" t="s">
        <v>1168</v>
      </c>
      <c r="C93" s="50" t="s">
        <v>2407</v>
      </c>
      <c r="D93" s="51">
        <v>0.5363</v>
      </c>
      <c r="G93" s="52"/>
    </row>
    <row r="94">
      <c r="A94" s="49"/>
      <c r="B94" s="50" t="s">
        <v>1805</v>
      </c>
      <c r="C94" s="50" t="s">
        <v>2444</v>
      </c>
      <c r="D94" s="51">
        <v>0.5358</v>
      </c>
      <c r="G94" s="52"/>
    </row>
    <row r="95">
      <c r="A95" s="49"/>
      <c r="B95" s="50" t="s">
        <v>1997</v>
      </c>
      <c r="C95" s="50" t="s">
        <v>1996</v>
      </c>
      <c r="D95" s="51">
        <v>0.5357</v>
      </c>
      <c r="G95" s="52"/>
    </row>
    <row r="96">
      <c r="A96" s="49"/>
      <c r="B96" s="50" t="s">
        <v>1594</v>
      </c>
      <c r="C96" s="50" t="s">
        <v>1593</v>
      </c>
      <c r="D96" s="51">
        <v>0.5352</v>
      </c>
      <c r="G96" s="52"/>
    </row>
    <row r="97">
      <c r="A97" s="49"/>
      <c r="B97" s="50" t="s">
        <v>1605</v>
      </c>
      <c r="C97" s="50" t="s">
        <v>1604</v>
      </c>
      <c r="D97" s="51">
        <v>0.5334</v>
      </c>
      <c r="G97" s="52"/>
    </row>
    <row r="98">
      <c r="A98" s="49"/>
      <c r="B98" s="50" t="s">
        <v>1654</v>
      </c>
      <c r="C98" s="50" t="s">
        <v>1653</v>
      </c>
      <c r="D98" s="51">
        <v>0.5334</v>
      </c>
      <c r="G98" s="52"/>
    </row>
    <row r="99">
      <c r="A99" s="49"/>
      <c r="B99" s="50" t="s">
        <v>781</v>
      </c>
      <c r="C99" s="50" t="s">
        <v>2391</v>
      </c>
      <c r="D99" s="51">
        <v>0.5323</v>
      </c>
      <c r="G99" s="52"/>
    </row>
    <row r="100">
      <c r="A100" s="49"/>
      <c r="B100" s="50" t="s">
        <v>2152</v>
      </c>
      <c r="C100" s="50" t="s">
        <v>2459</v>
      </c>
      <c r="D100" s="51">
        <v>0.5321</v>
      </c>
      <c r="G100" s="52"/>
    </row>
    <row r="101">
      <c r="A101" s="49"/>
      <c r="B101" s="50" t="s">
        <v>612</v>
      </c>
      <c r="C101" s="50" t="s">
        <v>2384</v>
      </c>
      <c r="D101" s="51">
        <v>0.5318</v>
      </c>
      <c r="G101" s="52"/>
    </row>
    <row r="102">
      <c r="A102" s="49"/>
      <c r="B102" s="50" t="s">
        <v>1599</v>
      </c>
      <c r="C102" s="50" t="s">
        <v>2436</v>
      </c>
      <c r="D102" s="51">
        <v>0.5292</v>
      </c>
      <c r="G102" s="52"/>
    </row>
    <row r="103">
      <c r="A103" s="49"/>
      <c r="B103" s="50" t="s">
        <v>1187</v>
      </c>
      <c r="C103" s="50" t="s">
        <v>2408</v>
      </c>
      <c r="D103" s="51">
        <f>50.38%*1.05</f>
        <v>0.52899</v>
      </c>
      <c r="G103" s="52"/>
    </row>
    <row r="104">
      <c r="A104" s="49"/>
      <c r="B104" s="50" t="s">
        <v>2010</v>
      </c>
      <c r="C104" s="50" t="s">
        <v>2009</v>
      </c>
      <c r="D104" s="51">
        <v>0.5281</v>
      </c>
      <c r="G104" s="52"/>
    </row>
    <row r="105">
      <c r="A105" s="49"/>
      <c r="B105" s="50" t="s">
        <v>2211</v>
      </c>
      <c r="C105" s="50" t="s">
        <v>2463</v>
      </c>
      <c r="D105" s="51">
        <v>0.528</v>
      </c>
      <c r="G105" s="52"/>
    </row>
    <row r="106">
      <c r="A106" s="49"/>
      <c r="B106" s="50" t="s">
        <v>1206</v>
      </c>
      <c r="C106" s="50" t="s">
        <v>2410</v>
      </c>
      <c r="D106" s="51">
        <v>0.528</v>
      </c>
      <c r="G106" s="52"/>
    </row>
    <row r="107">
      <c r="A107" s="49"/>
      <c r="B107" s="50" t="s">
        <v>974</v>
      </c>
      <c r="C107" s="50" t="s">
        <v>973</v>
      </c>
      <c r="D107" s="51">
        <v>0.527</v>
      </c>
      <c r="G107" s="52"/>
    </row>
    <row r="108">
      <c r="A108" s="49"/>
      <c r="B108" s="50" t="s">
        <v>1846</v>
      </c>
      <c r="C108" s="50" t="s">
        <v>1845</v>
      </c>
      <c r="D108" s="51">
        <v>0.5261</v>
      </c>
      <c r="G108" s="52"/>
    </row>
    <row r="109">
      <c r="A109" s="49"/>
      <c r="B109" s="50" t="s">
        <v>1336</v>
      </c>
      <c r="C109" s="50" t="s">
        <v>1335</v>
      </c>
      <c r="D109" s="51">
        <v>0.5242</v>
      </c>
      <c r="G109" s="52"/>
    </row>
    <row r="110">
      <c r="A110" s="49"/>
      <c r="B110" s="50" t="s">
        <v>549</v>
      </c>
      <c r="C110" s="50" t="s">
        <v>2381</v>
      </c>
      <c r="D110" s="51">
        <v>0.5241</v>
      </c>
      <c r="G110" s="52"/>
    </row>
    <row r="111">
      <c r="A111" s="49"/>
      <c r="B111" s="50" t="s">
        <v>172</v>
      </c>
      <c r="C111" s="50" t="s">
        <v>2369</v>
      </c>
      <c r="D111" s="51">
        <v>0.524</v>
      </c>
      <c r="G111" s="52"/>
    </row>
    <row r="112">
      <c r="A112" s="49"/>
      <c r="B112" s="50" t="s">
        <v>862</v>
      </c>
      <c r="C112" s="50" t="s">
        <v>861</v>
      </c>
      <c r="D112" s="51">
        <v>0.5229</v>
      </c>
      <c r="G112" s="52"/>
    </row>
    <row r="113">
      <c r="A113" s="49"/>
      <c r="B113" s="50" t="s">
        <v>2194</v>
      </c>
      <c r="C113" s="50" t="s">
        <v>2462</v>
      </c>
      <c r="D113" s="51">
        <v>0.5218</v>
      </c>
      <c r="G113" s="52"/>
    </row>
    <row r="114">
      <c r="A114" s="49"/>
      <c r="B114" s="50" t="s">
        <v>1312</v>
      </c>
      <c r="C114" s="50" t="s">
        <v>1311</v>
      </c>
      <c r="D114" s="51">
        <v>0.5212</v>
      </c>
      <c r="G114" s="52"/>
    </row>
    <row r="115">
      <c r="A115" s="49"/>
      <c r="B115" s="50" t="s">
        <v>1388</v>
      </c>
      <c r="C115" s="50" t="s">
        <v>1387</v>
      </c>
      <c r="D115" s="51">
        <v>0.5203</v>
      </c>
      <c r="G115" s="52"/>
    </row>
    <row r="116">
      <c r="A116" s="49"/>
      <c r="B116" s="50" t="s">
        <v>706</v>
      </c>
      <c r="C116" s="50" t="s">
        <v>2390</v>
      </c>
      <c r="D116" s="51">
        <v>0.5201</v>
      </c>
      <c r="G116" s="52"/>
    </row>
    <row r="117">
      <c r="A117" s="49"/>
      <c r="B117" s="50" t="s">
        <v>961</v>
      </c>
      <c r="C117" s="50" t="s">
        <v>2398</v>
      </c>
      <c r="D117" s="51">
        <v>0.5201</v>
      </c>
      <c r="G117" s="52"/>
    </row>
    <row r="118">
      <c r="A118" s="49"/>
      <c r="B118" s="50" t="s">
        <v>1008</v>
      </c>
      <c r="C118" s="50" t="s">
        <v>1007</v>
      </c>
      <c r="D118" s="51">
        <v>0.5176</v>
      </c>
      <c r="G118" s="52"/>
    </row>
    <row r="119">
      <c r="A119" s="49"/>
      <c r="B119" s="50" t="s">
        <v>1424</v>
      </c>
      <c r="C119" s="50" t="s">
        <v>2425</v>
      </c>
      <c r="D119" s="51">
        <v>0.5175</v>
      </c>
      <c r="G119" s="52"/>
    </row>
    <row r="120">
      <c r="A120" s="49"/>
      <c r="B120" s="50" t="s">
        <v>825</v>
      </c>
      <c r="C120" s="50" t="s">
        <v>2394</v>
      </c>
      <c r="D120" s="51">
        <v>0.5173</v>
      </c>
      <c r="G120" s="52"/>
    </row>
    <row r="121">
      <c r="A121" s="49"/>
      <c r="B121" s="50" t="s">
        <v>1649</v>
      </c>
      <c r="C121" s="50" t="s">
        <v>1648</v>
      </c>
      <c r="D121" s="51">
        <v>0.5173</v>
      </c>
      <c r="G121" s="53"/>
    </row>
    <row r="122">
      <c r="A122" s="49"/>
      <c r="B122" s="50" t="s">
        <v>1665</v>
      </c>
      <c r="C122" s="50" t="s">
        <v>1664</v>
      </c>
      <c r="D122" s="51">
        <v>0.5172</v>
      </c>
      <c r="G122" s="52"/>
    </row>
    <row r="123">
      <c r="A123" s="49"/>
      <c r="B123" s="50" t="s">
        <v>162</v>
      </c>
      <c r="C123" s="50" t="s">
        <v>171</v>
      </c>
      <c r="D123" s="51">
        <v>0.5168</v>
      </c>
      <c r="G123" s="52"/>
    </row>
    <row r="124">
      <c r="A124" s="49"/>
      <c r="B124" s="50" t="s">
        <v>950</v>
      </c>
      <c r="C124" s="50" t="s">
        <v>949</v>
      </c>
      <c r="D124" s="51">
        <v>0.5167</v>
      </c>
      <c r="G124" s="52"/>
    </row>
    <row r="125">
      <c r="A125" s="49"/>
      <c r="B125" s="50" t="s">
        <v>473</v>
      </c>
      <c r="C125" s="50" t="s">
        <v>472</v>
      </c>
      <c r="D125" s="51">
        <v>0.516</v>
      </c>
      <c r="G125" s="52"/>
    </row>
    <row r="126">
      <c r="A126" s="49"/>
      <c r="B126" s="50" t="s">
        <v>911</v>
      </c>
      <c r="C126" s="50" t="s">
        <v>910</v>
      </c>
      <c r="D126" s="51">
        <v>0.5158</v>
      </c>
      <c r="G126" s="52"/>
    </row>
    <row r="127">
      <c r="A127" s="49"/>
      <c r="B127" s="50" t="s">
        <v>602</v>
      </c>
      <c r="C127" s="50" t="s">
        <v>2383</v>
      </c>
      <c r="D127" s="51">
        <v>0.5148</v>
      </c>
      <c r="G127" s="52"/>
    </row>
    <row r="128">
      <c r="A128" s="49"/>
      <c r="B128" s="50" t="s">
        <v>2385</v>
      </c>
      <c r="C128" s="50" t="s">
        <v>2386</v>
      </c>
      <c r="D128" s="51">
        <v>0.5131</v>
      </c>
      <c r="G128" s="52"/>
    </row>
    <row r="129">
      <c r="A129" s="49"/>
      <c r="B129" s="50" t="s">
        <v>1374</v>
      </c>
      <c r="C129" s="50" t="s">
        <v>2422</v>
      </c>
      <c r="D129" s="51">
        <v>0.512</v>
      </c>
      <c r="G129" s="52"/>
    </row>
    <row r="130">
      <c r="A130" s="49"/>
      <c r="B130" s="50" t="s">
        <v>377</v>
      </c>
      <c r="C130" s="50" t="s">
        <v>376</v>
      </c>
      <c r="D130" s="51">
        <v>0.5098</v>
      </c>
      <c r="G130" s="52"/>
    </row>
    <row r="131">
      <c r="A131" s="49"/>
      <c r="B131" s="50" t="s">
        <v>808</v>
      </c>
      <c r="C131" s="50" t="s">
        <v>807</v>
      </c>
      <c r="D131" s="51">
        <v>0.5086</v>
      </c>
      <c r="G131" s="52"/>
    </row>
    <row r="132">
      <c r="A132" s="49"/>
      <c r="B132" s="50" t="s">
        <v>555</v>
      </c>
      <c r="C132" s="50" t="s">
        <v>554</v>
      </c>
      <c r="D132" s="51">
        <v>0.5058</v>
      </c>
      <c r="G132" s="52"/>
    </row>
    <row r="133">
      <c r="A133" s="49"/>
      <c r="B133" s="50" t="s">
        <v>1068</v>
      </c>
      <c r="C133" s="50" t="s">
        <v>2403</v>
      </c>
      <c r="D133" s="51">
        <v>0.5057</v>
      </c>
      <c r="G133" s="52"/>
    </row>
    <row r="134">
      <c r="A134" s="49"/>
      <c r="B134" s="50" t="s">
        <v>1249</v>
      </c>
      <c r="C134" s="50" t="s">
        <v>2413</v>
      </c>
      <c r="D134" s="51">
        <v>0.5026</v>
      </c>
    </row>
    <row r="135">
      <c r="A135" s="49"/>
      <c r="B135" s="50" t="s">
        <v>1002</v>
      </c>
      <c r="C135" s="50" t="s">
        <v>2400</v>
      </c>
      <c r="D135" s="51">
        <v>0.5018</v>
      </c>
    </row>
    <row r="136">
      <c r="A136" s="49"/>
      <c r="B136" s="50" t="s">
        <v>741</v>
      </c>
      <c r="C136" s="50" t="s">
        <v>740</v>
      </c>
      <c r="D136" s="51">
        <v>0.5015</v>
      </c>
    </row>
    <row r="137">
      <c r="A137" s="49"/>
      <c r="B137" s="50" t="s">
        <v>1120</v>
      </c>
      <c r="C137" s="50" t="s">
        <v>2406</v>
      </c>
      <c r="D137" s="51">
        <v>0.5014</v>
      </c>
    </row>
    <row r="138">
      <c r="A138" s="49"/>
      <c r="B138" s="50" t="s">
        <v>1513</v>
      </c>
      <c r="C138" s="50" t="s">
        <v>2429</v>
      </c>
      <c r="D138" s="51">
        <v>0.5013</v>
      </c>
    </row>
    <row r="139">
      <c r="A139" s="49"/>
      <c r="B139" s="50" t="s">
        <v>1462</v>
      </c>
      <c r="C139" s="50" t="s">
        <v>2427</v>
      </c>
      <c r="D139" s="51">
        <v>0.5009</v>
      </c>
    </row>
    <row r="140">
      <c r="A140" s="49"/>
      <c r="B140" s="50" t="s">
        <v>1866</v>
      </c>
      <c r="C140" s="50" t="s">
        <v>2448</v>
      </c>
      <c r="D140" s="51">
        <v>0.5003</v>
      </c>
    </row>
    <row r="141">
      <c r="A141" s="49"/>
      <c r="B141" s="50" t="s">
        <v>1304</v>
      </c>
      <c r="C141" s="50" t="s">
        <v>1303</v>
      </c>
      <c r="D141" s="51">
        <v>0.5001</v>
      </c>
    </row>
    <row r="142">
      <c r="A142" s="49"/>
      <c r="B142" s="50" t="s">
        <v>890</v>
      </c>
      <c r="C142" s="50" t="s">
        <v>889</v>
      </c>
      <c r="D142" s="51">
        <v>0.5001</v>
      </c>
    </row>
    <row r="143">
      <c r="A143" s="49"/>
      <c r="B143" s="50" t="s">
        <v>1561</v>
      </c>
      <c r="C143" s="50" t="s">
        <v>2433</v>
      </c>
      <c r="D143" s="51">
        <v>0.4999</v>
      </c>
    </row>
    <row r="144">
      <c r="A144" s="49"/>
      <c r="B144" s="50" t="s">
        <v>990</v>
      </c>
      <c r="C144" s="50" t="s">
        <v>989</v>
      </c>
      <c r="D144" s="51">
        <v>0.4998</v>
      </c>
    </row>
    <row r="145">
      <c r="A145" s="49"/>
      <c r="B145" s="50" t="s">
        <v>401</v>
      </c>
      <c r="C145" s="50" t="s">
        <v>400</v>
      </c>
      <c r="D145" s="51">
        <v>0.4971</v>
      </c>
    </row>
    <row r="146">
      <c r="A146" s="49"/>
      <c r="B146" s="50" t="s">
        <v>185</v>
      </c>
      <c r="C146" s="50" t="s">
        <v>2370</v>
      </c>
      <c r="D146" s="51">
        <v>0.4961</v>
      </c>
    </row>
    <row r="147">
      <c r="A147" s="49"/>
      <c r="B147" s="50" t="s">
        <v>2309</v>
      </c>
      <c r="C147" s="50" t="s">
        <v>2308</v>
      </c>
      <c r="D147" s="51">
        <v>0.4942</v>
      </c>
    </row>
    <row r="148">
      <c r="A148" s="49"/>
      <c r="B148" s="50" t="s">
        <v>506</v>
      </c>
      <c r="C148" s="50" t="s">
        <v>505</v>
      </c>
      <c r="D148" s="51">
        <v>0.4938</v>
      </c>
    </row>
    <row r="149">
      <c r="A149" s="49"/>
      <c r="B149" s="50" t="s">
        <v>441</v>
      </c>
      <c r="C149" s="50" t="s">
        <v>440</v>
      </c>
      <c r="D149" s="51">
        <v>0.4935</v>
      </c>
    </row>
    <row r="150">
      <c r="A150" s="49"/>
      <c r="B150" s="50" t="s">
        <v>2254</v>
      </c>
      <c r="C150" s="50" t="s">
        <v>2253</v>
      </c>
      <c r="D150" s="51">
        <v>0.4933</v>
      </c>
    </row>
    <row r="151">
      <c r="A151" s="49"/>
      <c r="B151" s="50" t="s">
        <v>633</v>
      </c>
      <c r="C151" s="50" t="s">
        <v>632</v>
      </c>
      <c r="D151" s="51">
        <v>0.4929</v>
      </c>
    </row>
    <row r="152">
      <c r="A152" s="49"/>
      <c r="B152" s="50" t="s">
        <v>1775</v>
      </c>
      <c r="C152" s="50" t="s">
        <v>2443</v>
      </c>
      <c r="D152" s="51">
        <v>0.4897</v>
      </c>
    </row>
    <row r="153">
      <c r="A153" s="49"/>
      <c r="B153" s="50" t="s">
        <v>1973</v>
      </c>
      <c r="C153" s="50" t="s">
        <v>2451</v>
      </c>
      <c r="D153" s="51">
        <v>0.4895</v>
      </c>
    </row>
    <row r="154">
      <c r="A154" s="49"/>
      <c r="B154" s="50" t="s">
        <v>297</v>
      </c>
      <c r="C154" s="50" t="s">
        <v>2373</v>
      </c>
      <c r="D154" s="51">
        <v>0.4894</v>
      </c>
    </row>
    <row r="155">
      <c r="A155" s="49"/>
      <c r="B155" s="50" t="s">
        <v>360</v>
      </c>
      <c r="C155" s="50" t="s">
        <v>359</v>
      </c>
      <c r="D155" s="51">
        <v>0.4889</v>
      </c>
    </row>
    <row r="156">
      <c r="A156" s="49"/>
      <c r="B156" s="50" t="s">
        <v>1026</v>
      </c>
      <c r="C156" s="50" t="s">
        <v>1025</v>
      </c>
      <c r="D156" s="51">
        <v>0.488</v>
      </c>
    </row>
    <row r="157">
      <c r="A157" s="49"/>
      <c r="B157" s="50" t="s">
        <v>1499</v>
      </c>
      <c r="C157" s="50" t="s">
        <v>2428</v>
      </c>
      <c r="D157" s="51">
        <v>0.488</v>
      </c>
    </row>
    <row r="158">
      <c r="A158" s="49"/>
      <c r="B158" s="50" t="s">
        <v>661</v>
      </c>
      <c r="C158" s="50" t="s">
        <v>2387</v>
      </c>
      <c r="D158" s="51">
        <v>0.4857</v>
      </c>
    </row>
    <row r="159">
      <c r="A159" s="49"/>
      <c r="B159" s="50" t="s">
        <v>1697</v>
      </c>
      <c r="C159" s="50" t="s">
        <v>2439</v>
      </c>
      <c r="D159" s="51">
        <v>0.4852</v>
      </c>
    </row>
    <row r="160">
      <c r="A160" s="49"/>
      <c r="B160" s="50" t="s">
        <v>1617</v>
      </c>
      <c r="C160" s="50" t="s">
        <v>2437</v>
      </c>
      <c r="D160" s="51">
        <v>0.4834</v>
      </c>
    </row>
    <row r="161">
      <c r="A161" s="49"/>
      <c r="B161" s="50" t="s">
        <v>1841</v>
      </c>
      <c r="C161" s="50" t="s">
        <v>2446</v>
      </c>
      <c r="D161" s="51">
        <v>0.4826</v>
      </c>
    </row>
    <row r="162">
      <c r="A162" s="49"/>
      <c r="B162" s="50" t="s">
        <v>1624</v>
      </c>
      <c r="C162" s="50" t="s">
        <v>2438</v>
      </c>
      <c r="D162" s="51">
        <v>0.4804</v>
      </c>
    </row>
    <row r="163">
      <c r="A163" s="49"/>
      <c r="B163" s="50" t="s">
        <v>368</v>
      </c>
      <c r="C163" s="50" t="s">
        <v>2374</v>
      </c>
      <c r="D163" s="51">
        <v>0.478</v>
      </c>
    </row>
    <row r="164">
      <c r="A164" s="49"/>
      <c r="B164" s="50" t="s">
        <v>1992</v>
      </c>
      <c r="C164" s="50" t="s">
        <v>2453</v>
      </c>
      <c r="D164" s="51">
        <v>0.4762</v>
      </c>
    </row>
    <row r="165">
      <c r="A165" s="49"/>
      <c r="B165" s="50" t="s">
        <v>2326</v>
      </c>
      <c r="C165" s="50" t="s">
        <v>2325</v>
      </c>
      <c r="D165" s="51">
        <v>0.4758</v>
      </c>
    </row>
    <row r="166">
      <c r="A166" s="49"/>
      <c r="B166" s="50" t="s">
        <v>241</v>
      </c>
      <c r="C166" s="50" t="s">
        <v>249</v>
      </c>
      <c r="D166" s="51">
        <v>0.4721</v>
      </c>
    </row>
    <row r="167">
      <c r="A167" s="49"/>
      <c r="B167" s="50" t="s">
        <v>1174</v>
      </c>
      <c r="C167" s="50" t="s">
        <v>1173</v>
      </c>
      <c r="D167" s="51">
        <v>0.4682</v>
      </c>
    </row>
    <row r="168">
      <c r="A168" s="49"/>
      <c r="B168" s="50" t="s">
        <v>848</v>
      </c>
      <c r="C168" s="50" t="s">
        <v>2395</v>
      </c>
      <c r="D168" s="51">
        <v>0.4682</v>
      </c>
    </row>
    <row r="169">
      <c r="A169" s="49"/>
      <c r="B169" s="50" t="s">
        <v>2002</v>
      </c>
      <c r="C169" s="50" t="s">
        <v>2001</v>
      </c>
      <c r="D169" s="51">
        <v>0.4681</v>
      </c>
    </row>
    <row r="170">
      <c r="A170" s="49"/>
      <c r="B170" s="50" t="s">
        <v>1331</v>
      </c>
      <c r="C170" s="50" t="s">
        <v>2419</v>
      </c>
      <c r="D170" s="51">
        <v>0.4674</v>
      </c>
    </row>
    <row r="171">
      <c r="A171" s="49"/>
      <c r="B171" s="50" t="s">
        <v>1547</v>
      </c>
      <c r="C171" s="50" t="s">
        <v>2432</v>
      </c>
      <c r="D171" s="51">
        <v>0.4659</v>
      </c>
    </row>
    <row r="172">
      <c r="A172" s="49"/>
      <c r="B172" s="50" t="s">
        <v>1268</v>
      </c>
      <c r="C172" s="50" t="s">
        <v>2415</v>
      </c>
      <c r="D172" s="51">
        <v>0.4651</v>
      </c>
      <c r="E172" s="6"/>
    </row>
    <row r="173">
      <c r="A173" s="49"/>
      <c r="B173" s="50" t="s">
        <v>1262</v>
      </c>
      <c r="C173" s="50" t="s">
        <v>2414</v>
      </c>
      <c r="D173" s="51">
        <v>0.4651</v>
      </c>
      <c r="E173" s="6"/>
    </row>
    <row r="174">
      <c r="A174" s="49"/>
      <c r="B174" s="50" t="s">
        <v>2285</v>
      </c>
      <c r="C174" s="50" t="s">
        <v>2284</v>
      </c>
      <c r="D174" s="51">
        <v>0.4648</v>
      </c>
    </row>
    <row r="175">
      <c r="A175" s="49"/>
      <c r="B175" s="50" t="s">
        <v>667</v>
      </c>
      <c r="C175" s="50" t="s">
        <v>666</v>
      </c>
      <c r="D175" s="51">
        <v>0.464</v>
      </c>
    </row>
    <row r="176">
      <c r="A176" s="49"/>
      <c r="B176" s="50" t="s">
        <v>1710</v>
      </c>
      <c r="C176" s="50" t="s">
        <v>1709</v>
      </c>
      <c r="D176" s="51">
        <v>0.464</v>
      </c>
    </row>
    <row r="177">
      <c r="A177" s="49"/>
      <c r="B177" s="50" t="s">
        <v>1356</v>
      </c>
      <c r="C177" s="50" t="s">
        <v>2421</v>
      </c>
      <c r="D177" s="51">
        <v>0.4638</v>
      </c>
    </row>
    <row r="178">
      <c r="A178" s="49"/>
      <c r="B178" s="50" t="s">
        <v>1980</v>
      </c>
      <c r="C178" s="50" t="s">
        <v>2452</v>
      </c>
      <c r="D178" s="51">
        <v>0.4627</v>
      </c>
    </row>
    <row r="179">
      <c r="A179" s="49"/>
      <c r="B179" s="50" t="s">
        <v>1799</v>
      </c>
      <c r="C179" s="50" t="s">
        <v>1798</v>
      </c>
      <c r="D179" s="51">
        <v>0.4618</v>
      </c>
    </row>
    <row r="180">
      <c r="A180" s="49"/>
      <c r="B180" s="50" t="s">
        <v>982</v>
      </c>
      <c r="C180" s="50" t="s">
        <v>981</v>
      </c>
      <c r="D180" s="51">
        <v>0.4608</v>
      </c>
    </row>
    <row r="181">
      <c r="A181" s="49"/>
      <c r="B181" s="50" t="s">
        <v>500</v>
      </c>
      <c r="C181" s="50" t="s">
        <v>499</v>
      </c>
      <c r="D181" s="51">
        <v>0.4601</v>
      </c>
    </row>
    <row r="182">
      <c r="A182" s="49"/>
      <c r="B182" s="50" t="s">
        <v>760</v>
      </c>
      <c r="C182" s="50" t="s">
        <v>759</v>
      </c>
      <c r="D182" s="51">
        <v>0.4601</v>
      </c>
    </row>
    <row r="183">
      <c r="A183" s="49"/>
      <c r="B183" s="54" t="s">
        <v>2235</v>
      </c>
      <c r="C183" s="54" t="s">
        <v>2464</v>
      </c>
      <c r="D183" s="55">
        <v>0.4598</v>
      </c>
    </row>
    <row r="184">
      <c r="A184" s="49"/>
      <c r="B184" s="50" t="s">
        <v>2392</v>
      </c>
      <c r="C184" s="50" t="s">
        <v>2393</v>
      </c>
      <c r="D184" s="51">
        <v>0.4597</v>
      </c>
    </row>
    <row r="185">
      <c r="A185" s="49"/>
      <c r="B185" s="50" t="s">
        <v>1256</v>
      </c>
      <c r="C185" s="50" t="s">
        <v>1255</v>
      </c>
      <c r="D185" s="51">
        <v>0.4596</v>
      </c>
    </row>
    <row r="186">
      <c r="A186" s="49"/>
      <c r="B186" s="50" t="s">
        <v>2388</v>
      </c>
      <c r="C186" s="50" t="s">
        <v>2389</v>
      </c>
      <c r="D186" s="51">
        <v>0.4576</v>
      </c>
    </row>
    <row r="187">
      <c r="A187" s="49"/>
      <c r="B187" s="50" t="s">
        <v>464</v>
      </c>
      <c r="C187" s="50" t="s">
        <v>463</v>
      </c>
      <c r="D187" s="51">
        <v>0.4573</v>
      </c>
    </row>
    <row r="188">
      <c r="A188" s="49"/>
      <c r="B188" s="50" t="s">
        <v>562</v>
      </c>
      <c r="C188" s="50" t="s">
        <v>561</v>
      </c>
      <c r="D188" s="51">
        <v>0.4565</v>
      </c>
    </row>
    <row r="189">
      <c r="A189" s="49"/>
      <c r="B189" s="50" t="s">
        <v>1278</v>
      </c>
      <c r="C189" s="50" t="s">
        <v>1277</v>
      </c>
      <c r="D189" s="51">
        <v>0.4561</v>
      </c>
    </row>
    <row r="190">
      <c r="A190" s="49"/>
      <c r="B190" s="50" t="s">
        <v>1162</v>
      </c>
      <c r="C190" s="50" t="s">
        <v>1161</v>
      </c>
      <c r="D190" s="51">
        <v>0.4537</v>
      </c>
    </row>
    <row r="191">
      <c r="A191" s="49"/>
      <c r="B191" s="50" t="s">
        <v>594</v>
      </c>
      <c r="C191" s="50" t="s">
        <v>2382</v>
      </c>
      <c r="D191" s="51">
        <v>0.4522</v>
      </c>
    </row>
    <row r="192">
      <c r="A192" s="49"/>
      <c r="B192" s="50" t="s">
        <v>2055</v>
      </c>
      <c r="C192" s="50" t="s">
        <v>2054</v>
      </c>
      <c r="D192" s="51">
        <v>0.4521</v>
      </c>
    </row>
    <row r="193">
      <c r="A193" s="49"/>
      <c r="B193" s="50" t="s">
        <v>997</v>
      </c>
      <c r="C193" s="50" t="s">
        <v>2399</v>
      </c>
      <c r="D193" s="51">
        <v>0.4519</v>
      </c>
    </row>
    <row r="194">
      <c r="A194" s="49"/>
      <c r="B194" s="50" t="s">
        <v>1051</v>
      </c>
      <c r="C194" s="50" t="s">
        <v>1050</v>
      </c>
      <c r="D194" s="51">
        <v>0.4492</v>
      </c>
    </row>
    <row r="195">
      <c r="A195" s="49"/>
      <c r="B195" s="50" t="s">
        <v>533</v>
      </c>
      <c r="C195" s="50" t="s">
        <v>2380</v>
      </c>
      <c r="D195" s="51">
        <v>0.4481</v>
      </c>
    </row>
    <row r="196">
      <c r="A196" s="49"/>
      <c r="B196" s="50" t="s">
        <v>1318</v>
      </c>
      <c r="C196" s="50" t="s">
        <v>1317</v>
      </c>
      <c r="D196" s="51">
        <v>0.4457</v>
      </c>
    </row>
    <row r="197">
      <c r="A197" s="49"/>
      <c r="B197" s="50" t="s">
        <v>748</v>
      </c>
      <c r="C197" s="50" t="s">
        <v>747</v>
      </c>
      <c r="D197" s="51">
        <v>0.4446</v>
      </c>
    </row>
    <row r="198">
      <c r="A198" s="49"/>
      <c r="B198" s="50" t="s">
        <v>1273</v>
      </c>
      <c r="C198" s="50" t="s">
        <v>2416</v>
      </c>
      <c r="D198" s="51">
        <v>0.444</v>
      </c>
    </row>
    <row r="199">
      <c r="A199" s="49"/>
      <c r="B199" s="50" t="s">
        <v>2315</v>
      </c>
      <c r="C199" s="50" t="s">
        <v>2314</v>
      </c>
      <c r="D199" s="51">
        <v>0.4436</v>
      </c>
    </row>
    <row r="200">
      <c r="A200" s="49"/>
      <c r="B200" s="50" t="s">
        <v>1611</v>
      </c>
      <c r="C200" s="50" t="s">
        <v>1610</v>
      </c>
      <c r="D200" s="51">
        <v>0.443</v>
      </c>
    </row>
    <row r="201">
      <c r="A201" s="49"/>
      <c r="B201" s="50" t="s">
        <v>943</v>
      </c>
      <c r="C201" s="50" t="s">
        <v>2397</v>
      </c>
      <c r="D201" s="51">
        <v>0.4402</v>
      </c>
    </row>
    <row r="202">
      <c r="A202" s="49"/>
      <c r="B202" s="50" t="s">
        <v>2029</v>
      </c>
      <c r="C202" s="50" t="s">
        <v>2571</v>
      </c>
      <c r="D202" s="51">
        <v>0.4393</v>
      </c>
    </row>
    <row r="203">
      <c r="A203" s="49"/>
      <c r="B203" s="50" t="s">
        <v>736</v>
      </c>
      <c r="C203" s="50" t="s">
        <v>2572</v>
      </c>
      <c r="D203" s="51">
        <v>0.436</v>
      </c>
    </row>
    <row r="204">
      <c r="A204" s="49"/>
      <c r="B204" s="50" t="s">
        <v>2163</v>
      </c>
      <c r="C204" s="50" t="s">
        <v>2573</v>
      </c>
      <c r="D204" s="51">
        <v>0.436</v>
      </c>
    </row>
    <row r="205">
      <c r="A205" s="49"/>
      <c r="B205" s="50" t="s">
        <v>856</v>
      </c>
      <c r="C205" s="50" t="s">
        <v>2574</v>
      </c>
      <c r="D205" s="51">
        <v>0.4337</v>
      </c>
    </row>
    <row r="206">
      <c r="A206" s="49"/>
      <c r="B206" s="50" t="s">
        <v>2022</v>
      </c>
      <c r="C206" s="50" t="s">
        <v>2021</v>
      </c>
      <c r="D206" s="51">
        <v>0.4336</v>
      </c>
    </row>
    <row r="207">
      <c r="A207" s="49"/>
      <c r="B207" s="50" t="s">
        <v>902</v>
      </c>
      <c r="C207" s="50" t="s">
        <v>2575</v>
      </c>
      <c r="D207" s="51">
        <v>0.4332</v>
      </c>
    </row>
    <row r="208">
      <c r="A208" s="49"/>
      <c r="B208" s="50" t="s">
        <v>2175</v>
      </c>
      <c r="C208" s="50" t="s">
        <v>2174</v>
      </c>
      <c r="D208" s="51">
        <f>41.24%*1.05</f>
        <v>0.43302</v>
      </c>
    </row>
    <row r="209">
      <c r="A209" s="49"/>
      <c r="B209" s="50" t="s">
        <v>1139</v>
      </c>
      <c r="C209" s="50" t="s">
        <v>1138</v>
      </c>
      <c r="D209" s="51">
        <v>0.4321</v>
      </c>
    </row>
    <row r="210">
      <c r="A210" s="49"/>
      <c r="B210" s="50" t="s">
        <v>1756</v>
      </c>
      <c r="C210" s="50" t="s">
        <v>2576</v>
      </c>
      <c r="D210" s="51">
        <v>0.432</v>
      </c>
    </row>
    <row r="211">
      <c r="A211" s="49"/>
      <c r="B211" s="50" t="s">
        <v>2566</v>
      </c>
      <c r="C211" s="50" t="s">
        <v>2273</v>
      </c>
      <c r="D211" s="51">
        <v>0.4319</v>
      </c>
    </row>
    <row r="212">
      <c r="A212" s="49"/>
      <c r="B212" s="50" t="s">
        <v>1441</v>
      </c>
      <c r="C212" s="50" t="s">
        <v>1440</v>
      </c>
      <c r="D212" s="51">
        <v>0.4296</v>
      </c>
    </row>
    <row r="213">
      <c r="A213" s="49"/>
      <c r="B213" s="50" t="s">
        <v>1672</v>
      </c>
      <c r="C213" s="50" t="s">
        <v>2490</v>
      </c>
      <c r="D213" s="51">
        <v>0.4292</v>
      </c>
    </row>
    <row r="214">
      <c r="A214" s="49"/>
      <c r="B214" s="50" t="s">
        <v>151</v>
      </c>
      <c r="C214" s="50" t="s">
        <v>2577</v>
      </c>
      <c r="D214" s="51">
        <v>0.4281</v>
      </c>
    </row>
    <row r="215">
      <c r="A215" s="49"/>
      <c r="B215" s="50" t="s">
        <v>1884</v>
      </c>
      <c r="C215" s="50" t="s">
        <v>2492</v>
      </c>
      <c r="D215" s="51">
        <v>0.4279</v>
      </c>
    </row>
    <row r="216">
      <c r="A216" s="49"/>
      <c r="B216" s="50" t="s">
        <v>2169</v>
      </c>
      <c r="C216" s="50" t="s">
        <v>2578</v>
      </c>
      <c r="D216" s="51">
        <v>0.4276</v>
      </c>
    </row>
    <row r="217">
      <c r="A217" s="49"/>
      <c r="B217" s="50" t="s">
        <v>700</v>
      </c>
      <c r="C217" s="50" t="s">
        <v>2579</v>
      </c>
      <c r="D217" s="51">
        <v>0.4275</v>
      </c>
    </row>
    <row r="218">
      <c r="A218" s="49"/>
      <c r="B218" s="50" t="s">
        <v>1493</v>
      </c>
      <c r="C218" s="50" t="s">
        <v>2487</v>
      </c>
      <c r="D218" s="51">
        <v>0.4247</v>
      </c>
    </row>
    <row r="219">
      <c r="A219" s="49"/>
      <c r="B219" s="50" t="s">
        <v>2063</v>
      </c>
      <c r="C219" s="50" t="s">
        <v>2580</v>
      </c>
      <c r="D219" s="51">
        <v>0.4242</v>
      </c>
    </row>
    <row r="220">
      <c r="A220" s="49"/>
      <c r="B220" s="50" t="s">
        <v>1102</v>
      </c>
      <c r="C220" s="50" t="s">
        <v>1101</v>
      </c>
      <c r="D220" s="51">
        <v>0.424</v>
      </c>
    </row>
    <row r="221">
      <c r="A221" s="49"/>
      <c r="B221" s="50" t="s">
        <v>1325</v>
      </c>
      <c r="C221" s="50" t="s">
        <v>1324</v>
      </c>
      <c r="D221" s="51">
        <v>0.424</v>
      </c>
    </row>
    <row r="222">
      <c r="A222" s="49"/>
      <c r="B222" s="50" t="s">
        <v>1686</v>
      </c>
      <c r="C222" s="50" t="s">
        <v>2581</v>
      </c>
      <c r="D222" s="51">
        <v>0.42</v>
      </c>
    </row>
    <row r="223">
      <c r="A223" s="49"/>
      <c r="B223" s="50" t="s">
        <v>2102</v>
      </c>
      <c r="C223" s="50" t="s">
        <v>2496</v>
      </c>
      <c r="D223" s="51">
        <v>0.42</v>
      </c>
    </row>
    <row r="224">
      <c r="A224" s="49"/>
      <c r="B224" s="50" t="s">
        <v>2016</v>
      </c>
      <c r="C224" s="50" t="s">
        <v>2015</v>
      </c>
      <c r="D224" s="51">
        <v>0.4161</v>
      </c>
    </row>
    <row r="225">
      <c r="A225" s="49"/>
      <c r="B225" s="50" t="s">
        <v>1719</v>
      </c>
      <c r="C225" s="50" t="s">
        <v>1718</v>
      </c>
      <c r="D225" s="51">
        <v>0.416</v>
      </c>
    </row>
    <row r="226">
      <c r="A226" s="49"/>
      <c r="B226" s="50" t="s">
        <v>2342</v>
      </c>
      <c r="C226" s="50" t="s">
        <v>2582</v>
      </c>
      <c r="D226" s="51">
        <v>0.416</v>
      </c>
    </row>
    <row r="227">
      <c r="A227" s="49"/>
      <c r="B227" s="50" t="s">
        <v>1903</v>
      </c>
      <c r="C227" s="50" t="s">
        <v>1902</v>
      </c>
      <c r="D227" s="51">
        <v>0.4145</v>
      </c>
    </row>
    <row r="228">
      <c r="A228" s="49"/>
      <c r="B228" s="50" t="s">
        <v>1691</v>
      </c>
      <c r="C228" s="50" t="s">
        <v>2583</v>
      </c>
      <c r="D228" s="51">
        <v>0.4138</v>
      </c>
    </row>
    <row r="229">
      <c r="A229" s="49"/>
      <c r="B229" s="50" t="s">
        <v>2091</v>
      </c>
      <c r="C229" s="50" t="s">
        <v>2584</v>
      </c>
      <c r="D229" s="51">
        <v>0.4131</v>
      </c>
    </row>
    <row r="230">
      <c r="A230" s="49"/>
      <c r="B230" s="50" t="s">
        <v>1987</v>
      </c>
      <c r="C230" s="50" t="s">
        <v>1986</v>
      </c>
      <c r="D230" s="51">
        <v>0.413</v>
      </c>
    </row>
    <row r="231">
      <c r="A231" s="49"/>
      <c r="B231" s="50" t="s">
        <v>1472</v>
      </c>
      <c r="C231" s="50" t="s">
        <v>1471</v>
      </c>
      <c r="D231" s="51">
        <v>0.412</v>
      </c>
    </row>
    <row r="232">
      <c r="A232" s="49"/>
      <c r="B232" s="50" t="s">
        <v>1762</v>
      </c>
      <c r="C232" s="50" t="s">
        <v>2491</v>
      </c>
      <c r="D232" s="51">
        <v>0.4119</v>
      </c>
    </row>
    <row r="233">
      <c r="A233" s="49"/>
      <c r="B233" s="50" t="s">
        <v>388</v>
      </c>
      <c r="C233" s="50" t="s">
        <v>387</v>
      </c>
      <c r="D233" s="51">
        <v>0.411</v>
      </c>
    </row>
    <row r="234">
      <c r="A234" s="49"/>
      <c r="B234" s="50" t="s">
        <v>539</v>
      </c>
      <c r="C234" s="50" t="s">
        <v>2585</v>
      </c>
      <c r="D234" s="51">
        <v>0.4101</v>
      </c>
    </row>
    <row r="235">
      <c r="A235" s="49"/>
      <c r="B235" s="50" t="s">
        <v>1739</v>
      </c>
      <c r="C235" s="50" t="s">
        <v>1738</v>
      </c>
      <c r="D235" s="51">
        <v>0.4082</v>
      </c>
    </row>
    <row r="236">
      <c r="A236" s="49"/>
      <c r="B236" s="50" t="s">
        <v>2036</v>
      </c>
      <c r="C236" s="50" t="s">
        <v>2494</v>
      </c>
      <c r="D236" s="51">
        <v>0.4081</v>
      </c>
    </row>
    <row r="237">
      <c r="A237" s="49"/>
      <c r="B237" s="50" t="s">
        <v>1702</v>
      </c>
      <c r="C237" s="50" t="s">
        <v>1701</v>
      </c>
      <c r="D237" s="51">
        <v>0.408</v>
      </c>
    </row>
    <row r="238">
      <c r="A238" s="49"/>
      <c r="B238" s="50" t="s">
        <v>1062</v>
      </c>
      <c r="C238" s="50" t="s">
        <v>1061</v>
      </c>
      <c r="D238" s="51">
        <v>0.4075</v>
      </c>
    </row>
    <row r="239">
      <c r="A239" s="49"/>
      <c r="B239" s="50" t="s">
        <v>2291</v>
      </c>
      <c r="C239" s="50" t="s">
        <v>2290</v>
      </c>
      <c r="D239" s="51">
        <v>0.4065</v>
      </c>
    </row>
    <row r="240">
      <c r="A240" s="49"/>
      <c r="B240" s="50" t="s">
        <v>578</v>
      </c>
      <c r="C240" s="50" t="s">
        <v>577</v>
      </c>
      <c r="D240" s="51">
        <v>0.4056</v>
      </c>
    </row>
    <row r="241">
      <c r="A241" s="49"/>
      <c r="B241" s="50" t="s">
        <v>2564</v>
      </c>
      <c r="C241" s="50" t="s">
        <v>2586</v>
      </c>
      <c r="D241" s="51">
        <v>0.4056</v>
      </c>
    </row>
    <row r="242">
      <c r="A242" s="49"/>
      <c r="B242" s="50" t="s">
        <v>408</v>
      </c>
      <c r="C242" s="50" t="s">
        <v>407</v>
      </c>
      <c r="D242" s="51">
        <v>0.4036</v>
      </c>
    </row>
    <row r="243">
      <c r="A243" s="49"/>
      <c r="B243" s="50" t="s">
        <v>936</v>
      </c>
      <c r="C243" s="50" t="s">
        <v>2587</v>
      </c>
      <c r="D243" s="51">
        <v>0.4033</v>
      </c>
    </row>
    <row r="244">
      <c r="A244" s="49"/>
      <c r="B244" s="50" t="s">
        <v>457</v>
      </c>
      <c r="C244" s="50" t="s">
        <v>2588</v>
      </c>
      <c r="D244" s="51">
        <v>0.4002</v>
      </c>
    </row>
    <row r="245">
      <c r="A245" s="49"/>
      <c r="B245" s="50" t="s">
        <v>638</v>
      </c>
      <c r="C245" s="50" t="s">
        <v>2589</v>
      </c>
      <c r="D245" s="51">
        <v>0.4001</v>
      </c>
    </row>
    <row r="246">
      <c r="A246" s="49"/>
      <c r="B246" s="50" t="s">
        <v>2205</v>
      </c>
      <c r="C246" s="50" t="s">
        <v>2204</v>
      </c>
      <c r="D246" s="51">
        <v>0.4</v>
      </c>
    </row>
    <row r="247">
      <c r="A247" s="49"/>
      <c r="B247" s="50" t="s">
        <v>835</v>
      </c>
      <c r="C247" s="50" t="s">
        <v>2590</v>
      </c>
      <c r="D247" s="51">
        <v>0.3999</v>
      </c>
    </row>
    <row r="248">
      <c r="A248" s="49"/>
      <c r="B248" s="50" t="s">
        <v>1394</v>
      </c>
      <c r="C248" s="50" t="s">
        <v>2591</v>
      </c>
      <c r="D248" s="51">
        <v>0.3997</v>
      </c>
    </row>
    <row r="249">
      <c r="A249" s="49"/>
      <c r="B249" s="50" t="s">
        <v>1637</v>
      </c>
      <c r="C249" s="50" t="s">
        <v>1636</v>
      </c>
      <c r="D249" s="51">
        <v>0.3967</v>
      </c>
    </row>
    <row r="250">
      <c r="A250" s="49"/>
      <c r="B250" s="50" t="s">
        <v>396</v>
      </c>
      <c r="C250" s="50" t="s">
        <v>2592</v>
      </c>
      <c r="D250" s="51">
        <v>0.396</v>
      </c>
    </row>
    <row r="251">
      <c r="A251" s="49"/>
      <c r="B251" s="50" t="s">
        <v>1630</v>
      </c>
      <c r="C251" s="50" t="s">
        <v>1629</v>
      </c>
      <c r="D251" s="51">
        <v>0.396</v>
      </c>
    </row>
    <row r="252">
      <c r="A252" s="49"/>
      <c r="B252" s="50" t="s">
        <v>193</v>
      </c>
      <c r="C252" s="50" t="s">
        <v>2593</v>
      </c>
      <c r="D252" s="51">
        <v>0.3959</v>
      </c>
    </row>
    <row r="253">
      <c r="A253" s="49"/>
      <c r="B253" s="50" t="s">
        <v>2217</v>
      </c>
      <c r="C253" s="50" t="s">
        <v>2594</v>
      </c>
      <c r="D253" s="51">
        <v>0.3918</v>
      </c>
    </row>
    <row r="254">
      <c r="A254" s="49"/>
      <c r="B254" s="50" t="s">
        <v>262</v>
      </c>
      <c r="C254" s="50" t="s">
        <v>269</v>
      </c>
      <c r="D254" s="51">
        <v>0.3905</v>
      </c>
    </row>
    <row r="255">
      <c r="A255" s="49"/>
      <c r="B255" s="50" t="s">
        <v>884</v>
      </c>
      <c r="C255" s="50" t="s">
        <v>2482</v>
      </c>
      <c r="D255" s="51">
        <v>0.3903</v>
      </c>
    </row>
    <row r="256">
      <c r="A256" s="49"/>
      <c r="B256" s="50" t="s">
        <v>1542</v>
      </c>
      <c r="C256" s="50" t="s">
        <v>2595</v>
      </c>
      <c r="D256" s="51">
        <v>0.389</v>
      </c>
    </row>
    <row r="257">
      <c r="A257" s="49"/>
      <c r="B257" s="50" t="s">
        <v>2125</v>
      </c>
      <c r="C257" s="50" t="s">
        <v>2596</v>
      </c>
      <c r="D257" s="51">
        <v>0.3881</v>
      </c>
    </row>
    <row r="258">
      <c r="A258" s="49"/>
      <c r="B258" s="50" t="s">
        <v>486</v>
      </c>
      <c r="C258" s="50" t="s">
        <v>485</v>
      </c>
      <c r="D258" s="51">
        <v>0.3881</v>
      </c>
    </row>
    <row r="259">
      <c r="A259" s="49"/>
      <c r="B259" s="50" t="s">
        <v>1554</v>
      </c>
      <c r="C259" s="50" t="s">
        <v>2597</v>
      </c>
      <c r="D259" s="51">
        <v>0.388</v>
      </c>
    </row>
    <row r="260">
      <c r="A260" s="49"/>
      <c r="B260" s="50" t="s">
        <v>1180</v>
      </c>
      <c r="C260" s="50" t="s">
        <v>1179</v>
      </c>
      <c r="D260" s="51">
        <v>0.3873</v>
      </c>
    </row>
    <row r="261">
      <c r="A261" s="49"/>
      <c r="B261" s="50" t="s">
        <v>2188</v>
      </c>
      <c r="C261" s="50" t="s">
        <v>2187</v>
      </c>
      <c r="D261" s="51">
        <v>0.3863</v>
      </c>
    </row>
    <row r="262">
      <c r="A262" s="49"/>
      <c r="B262" s="50" t="s">
        <v>2043</v>
      </c>
      <c r="C262" s="50" t="s">
        <v>2598</v>
      </c>
      <c r="D262" s="51">
        <v>0.3842</v>
      </c>
    </row>
    <row r="263">
      <c r="A263" s="49"/>
      <c r="B263" s="50" t="s">
        <v>281</v>
      </c>
      <c r="C263" s="50" t="s">
        <v>2599</v>
      </c>
      <c r="D263" s="51">
        <v>0.3838</v>
      </c>
    </row>
    <row r="264">
      <c r="A264" s="49"/>
      <c r="B264" s="50" t="s">
        <v>1967</v>
      </c>
      <c r="C264" s="50" t="s">
        <v>2600</v>
      </c>
      <c r="D264" s="51">
        <v>0.3838</v>
      </c>
    </row>
    <row r="265">
      <c r="A265" s="49"/>
      <c r="B265" s="50" t="s">
        <v>1381</v>
      </c>
      <c r="C265" s="50" t="s">
        <v>2601</v>
      </c>
      <c r="D265" s="51">
        <v>0.3838</v>
      </c>
    </row>
    <row r="266">
      <c r="A266" s="49"/>
      <c r="B266" s="50" t="s">
        <v>772</v>
      </c>
      <c r="C266" s="50" t="s">
        <v>2481</v>
      </c>
      <c r="D266" s="51">
        <v>0.3833</v>
      </c>
    </row>
    <row r="267">
      <c r="A267" s="49"/>
      <c r="B267" s="50" t="s">
        <v>686</v>
      </c>
      <c r="C267" s="50" t="s">
        <v>2602</v>
      </c>
      <c r="D267" s="51">
        <v>0.3802</v>
      </c>
    </row>
    <row r="268">
      <c r="A268" s="49"/>
      <c r="B268" s="50" t="s">
        <v>492</v>
      </c>
      <c r="C268" s="50" t="s">
        <v>2603</v>
      </c>
      <c r="D268" s="51">
        <v>0.3801</v>
      </c>
    </row>
    <row r="269">
      <c r="A269" s="49"/>
      <c r="B269" s="50" t="s">
        <v>1678</v>
      </c>
      <c r="C269" s="50" t="s">
        <v>2604</v>
      </c>
      <c r="D269" s="51">
        <v>0.38</v>
      </c>
    </row>
    <row r="270">
      <c r="A270" s="49"/>
      <c r="B270" s="50" t="s">
        <v>2229</v>
      </c>
      <c r="C270" s="50" t="s">
        <v>2228</v>
      </c>
      <c r="D270" s="51">
        <v>0.38</v>
      </c>
    </row>
    <row r="271">
      <c r="A271" s="49"/>
      <c r="B271" s="50" t="s">
        <v>923</v>
      </c>
      <c r="C271" s="50" t="s">
        <v>2605</v>
      </c>
      <c r="D271" s="51">
        <v>0.3799</v>
      </c>
    </row>
    <row r="272">
      <c r="A272" s="49"/>
      <c r="B272" s="50" t="s">
        <v>221</v>
      </c>
      <c r="C272" s="50" t="s">
        <v>2606</v>
      </c>
      <c r="D272" s="51">
        <v>0.3785</v>
      </c>
    </row>
    <row r="273">
      <c r="A273" s="49"/>
      <c r="B273" s="50" t="s">
        <v>2249</v>
      </c>
      <c r="C273" s="50" t="s">
        <v>2607</v>
      </c>
      <c r="D273" s="51">
        <v>0.3759</v>
      </c>
    </row>
    <row r="274">
      <c r="A274" s="49"/>
      <c r="B274" s="50" t="s">
        <v>434</v>
      </c>
      <c r="C274" s="50" t="s">
        <v>433</v>
      </c>
      <c r="D274" s="51">
        <v>0.3759</v>
      </c>
    </row>
    <row r="275">
      <c r="A275" s="49"/>
      <c r="B275" s="50" t="s">
        <v>520</v>
      </c>
      <c r="C275" s="50" t="s">
        <v>519</v>
      </c>
      <c r="D275" s="51">
        <v>0.3748</v>
      </c>
    </row>
    <row r="276">
      <c r="A276" s="49"/>
      <c r="B276" s="50" t="s">
        <v>1130</v>
      </c>
      <c r="C276" s="50" t="s">
        <v>1129</v>
      </c>
      <c r="D276" s="51">
        <v>0.3742</v>
      </c>
    </row>
    <row r="277">
      <c r="A277" s="49"/>
      <c r="B277" s="50" t="s">
        <v>2120</v>
      </c>
      <c r="C277" s="50" t="s">
        <v>2608</v>
      </c>
      <c r="D277" s="51">
        <v>0.3721</v>
      </c>
    </row>
    <row r="278">
      <c r="A278" s="49"/>
      <c r="B278" s="50" t="s">
        <v>1454</v>
      </c>
      <c r="C278" s="50" t="s">
        <v>2609</v>
      </c>
      <c r="D278" s="51">
        <v>0.372</v>
      </c>
    </row>
    <row r="279">
      <c r="A279" s="49"/>
      <c r="B279" s="50" t="s">
        <v>2563</v>
      </c>
      <c r="C279" s="50" t="s">
        <v>1896</v>
      </c>
      <c r="D279" s="51">
        <v>0.368</v>
      </c>
    </row>
    <row r="280">
      <c r="A280" s="49"/>
      <c r="B280" s="50" t="s">
        <v>335</v>
      </c>
      <c r="C280" s="50" t="s">
        <v>334</v>
      </c>
      <c r="D280" s="51">
        <v>0.3668</v>
      </c>
    </row>
    <row r="281">
      <c r="A281" s="49"/>
      <c r="B281" s="50" t="s">
        <v>1486</v>
      </c>
      <c r="C281" s="50" t="s">
        <v>1485</v>
      </c>
      <c r="D281" s="51">
        <v>0.3654</v>
      </c>
    </row>
    <row r="282">
      <c r="A282" s="49"/>
      <c r="B282" s="50" t="s">
        <v>355</v>
      </c>
      <c r="C282" s="50" t="s">
        <v>2610</v>
      </c>
      <c r="D282" s="51">
        <v>0.3638</v>
      </c>
    </row>
    <row r="283">
      <c r="A283" s="49"/>
      <c r="B283" s="50" t="s">
        <v>1955</v>
      </c>
      <c r="C283" s="50" t="s">
        <v>1954</v>
      </c>
      <c r="D283" s="51">
        <v>0.3602</v>
      </c>
    </row>
    <row r="284">
      <c r="A284" s="49"/>
      <c r="B284" s="50" t="s">
        <v>967</v>
      </c>
      <c r="C284" s="50" t="s">
        <v>966</v>
      </c>
      <c r="D284" s="51">
        <v>0.3566</v>
      </c>
    </row>
    <row r="285">
      <c r="A285" s="49"/>
      <c r="B285" s="50" t="s">
        <v>2337</v>
      </c>
      <c r="C285" s="50" t="s">
        <v>2336</v>
      </c>
      <c r="D285" s="51">
        <v>0.3561</v>
      </c>
    </row>
    <row r="286">
      <c r="A286" s="49"/>
      <c r="B286" s="50" t="s">
        <v>1940</v>
      </c>
      <c r="C286" s="50" t="s">
        <v>2611</v>
      </c>
      <c r="D286" s="51">
        <v>0.356</v>
      </c>
    </row>
    <row r="287">
      <c r="A287" s="49"/>
      <c r="B287" s="50" t="s">
        <v>929</v>
      </c>
      <c r="C287" s="50" t="s">
        <v>2612</v>
      </c>
      <c r="D287" s="51">
        <v>0.3559</v>
      </c>
    </row>
    <row r="288">
      <c r="A288" s="49"/>
      <c r="B288" s="50" t="s">
        <v>1229</v>
      </c>
      <c r="C288" s="50" t="s">
        <v>2484</v>
      </c>
      <c r="D288" s="51">
        <v>0.3536</v>
      </c>
    </row>
    <row r="289">
      <c r="A289" s="49"/>
      <c r="B289" s="50" t="s">
        <v>1782</v>
      </c>
      <c r="C289" s="50" t="s">
        <v>1781</v>
      </c>
      <c r="D289" s="51">
        <v>0.3529</v>
      </c>
    </row>
    <row r="290">
      <c r="A290" s="49"/>
      <c r="B290" s="50" t="s">
        <v>2081</v>
      </c>
      <c r="C290" s="50" t="s">
        <v>2613</v>
      </c>
      <c r="D290" s="51">
        <v>0.352</v>
      </c>
    </row>
    <row r="291">
      <c r="A291" s="49"/>
      <c r="B291" s="50" t="s">
        <v>754</v>
      </c>
      <c r="C291" s="50" t="s">
        <v>2614</v>
      </c>
      <c r="D291" s="51">
        <v>0.3517</v>
      </c>
    </row>
    <row r="292">
      <c r="A292" s="49"/>
      <c r="B292" s="50" t="s">
        <v>1014</v>
      </c>
      <c r="C292" s="50" t="s">
        <v>1013</v>
      </c>
      <c r="D292" s="51">
        <v>0.3481</v>
      </c>
    </row>
    <row r="293">
      <c r="A293" s="49"/>
      <c r="B293" s="50" t="s">
        <v>1573</v>
      </c>
      <c r="C293" s="50" t="s">
        <v>1572</v>
      </c>
      <c r="D293" s="51">
        <v>0.3465</v>
      </c>
    </row>
    <row r="294">
      <c r="A294" s="49"/>
      <c r="B294" s="50" t="s">
        <v>722</v>
      </c>
      <c r="C294" s="50" t="s">
        <v>2615</v>
      </c>
      <c r="D294" s="51">
        <v>0.3458</v>
      </c>
    </row>
    <row r="295">
      <c r="A295" s="49"/>
      <c r="B295" s="50" t="s">
        <v>1744</v>
      </c>
      <c r="C295" s="50" t="s">
        <v>2616</v>
      </c>
      <c r="D295" s="51">
        <v>0.3453</v>
      </c>
    </row>
    <row r="296">
      <c r="A296" s="49"/>
      <c r="B296" s="50" t="s">
        <v>2138</v>
      </c>
      <c r="C296" s="50" t="s">
        <v>2617</v>
      </c>
      <c r="D296" s="51">
        <v>0.3438</v>
      </c>
    </row>
    <row r="297">
      <c r="A297" s="49"/>
      <c r="B297" s="50" t="s">
        <v>1341</v>
      </c>
      <c r="C297" s="50" t="s">
        <v>1340</v>
      </c>
      <c r="D297" s="51">
        <v>0.343</v>
      </c>
    </row>
    <row r="298">
      <c r="A298" s="49"/>
      <c r="B298" s="50" t="s">
        <v>2242</v>
      </c>
      <c r="C298" s="50" t="s">
        <v>2241</v>
      </c>
      <c r="D298" s="51">
        <v>0.334</v>
      </c>
    </row>
    <row r="299">
      <c r="A299" s="49"/>
      <c r="B299" s="50" t="s">
        <v>1878</v>
      </c>
      <c r="C299" s="50" t="s">
        <v>2618</v>
      </c>
      <c r="D299" s="51">
        <v>0.3321</v>
      </c>
    </row>
    <row r="300">
      <c r="A300" s="49"/>
      <c r="B300" s="50" t="s">
        <v>729</v>
      </c>
      <c r="C300" s="50" t="s">
        <v>2619</v>
      </c>
      <c r="D300" s="51">
        <v>0.332</v>
      </c>
    </row>
    <row r="301">
      <c r="A301" s="49"/>
      <c r="B301" s="50" t="s">
        <v>916</v>
      </c>
      <c r="C301" s="50" t="s">
        <v>915</v>
      </c>
      <c r="D301" s="51">
        <v>0.332</v>
      </c>
    </row>
    <row r="302">
      <c r="A302" s="49"/>
      <c r="B302" s="50" t="s">
        <v>1791</v>
      </c>
      <c r="C302" s="50" t="s">
        <v>1790</v>
      </c>
      <c r="D302" s="51">
        <v>0.33</v>
      </c>
    </row>
    <row r="303">
      <c r="A303" s="49"/>
      <c r="B303" s="50" t="s">
        <v>794</v>
      </c>
      <c r="C303" s="50" t="s">
        <v>2620</v>
      </c>
      <c r="D303" s="51">
        <v>0.3281</v>
      </c>
    </row>
    <row r="304">
      <c r="A304" s="49"/>
      <c r="B304" s="50" t="s">
        <v>2268</v>
      </c>
      <c r="C304" s="50" t="s">
        <v>2267</v>
      </c>
      <c r="D304" s="51">
        <v>0.3276</v>
      </c>
    </row>
    <row r="305">
      <c r="A305" s="49"/>
      <c r="B305" s="50" t="s">
        <v>290</v>
      </c>
      <c r="C305" s="50" t="s">
        <v>289</v>
      </c>
      <c r="D305" s="51">
        <v>0.324</v>
      </c>
    </row>
    <row r="306">
      <c r="A306" s="49"/>
      <c r="B306" s="50" t="s">
        <v>329</v>
      </c>
      <c r="C306" s="50" t="s">
        <v>328</v>
      </c>
      <c r="D306" s="51">
        <v>0.324</v>
      </c>
    </row>
    <row r="307">
      <c r="A307" s="49"/>
      <c r="B307" s="50" t="s">
        <v>1082</v>
      </c>
      <c r="C307" s="50" t="s">
        <v>2621</v>
      </c>
      <c r="D307" s="51">
        <v>0.323</v>
      </c>
    </row>
    <row r="308">
      <c r="A308" s="49"/>
      <c r="B308" s="50" t="s">
        <v>2359</v>
      </c>
      <c r="C308" s="50" t="s">
        <v>2358</v>
      </c>
      <c r="D308" s="51">
        <v>0.3201</v>
      </c>
    </row>
    <row r="309">
      <c r="A309" s="49"/>
      <c r="B309" s="50" t="s">
        <v>1948</v>
      </c>
      <c r="C309" s="50" t="s">
        <v>2622</v>
      </c>
      <c r="D309" s="51">
        <v>0.3201</v>
      </c>
    </row>
    <row r="310">
      <c r="A310" s="49"/>
      <c r="B310" s="50" t="s">
        <v>212</v>
      </c>
      <c r="C310" s="50" t="s">
        <v>220</v>
      </c>
      <c r="D310" s="51">
        <v>0.316</v>
      </c>
    </row>
    <row r="311">
      <c r="A311" s="49"/>
      <c r="B311" s="50" t="s">
        <v>1043</v>
      </c>
      <c r="C311" s="50" t="s">
        <v>1042</v>
      </c>
      <c r="D311" s="51">
        <v>0.3139</v>
      </c>
    </row>
    <row r="312">
      <c r="A312" s="49"/>
      <c r="B312" s="50" t="s">
        <v>1816</v>
      </c>
      <c r="C312" s="50" t="s">
        <v>2623</v>
      </c>
      <c r="D312" s="51">
        <v>0.3101</v>
      </c>
    </row>
    <row r="313">
      <c r="A313" s="49"/>
      <c r="B313" s="50" t="s">
        <v>322</v>
      </c>
      <c r="C313" s="50" t="s">
        <v>321</v>
      </c>
      <c r="D313" s="51">
        <v>0.3078</v>
      </c>
    </row>
    <row r="314">
      <c r="A314" s="49"/>
      <c r="B314" s="50" t="s">
        <v>1199</v>
      </c>
      <c r="C314" s="50" t="s">
        <v>2624</v>
      </c>
      <c r="D314" s="51">
        <v>0.3069</v>
      </c>
    </row>
    <row r="315">
      <c r="A315" s="49"/>
      <c r="B315" s="50" t="s">
        <v>619</v>
      </c>
      <c r="C315" s="50" t="s">
        <v>2625</v>
      </c>
      <c r="D315" s="51">
        <v>0.3061</v>
      </c>
    </row>
    <row r="316">
      <c r="A316" s="49"/>
      <c r="B316" s="50" t="s">
        <v>1934</v>
      </c>
      <c r="C316" s="50" t="s">
        <v>2626</v>
      </c>
      <c r="D316" s="51">
        <v>0.3037</v>
      </c>
    </row>
    <row r="317">
      <c r="A317" s="49"/>
      <c r="B317" s="50" t="s">
        <v>955</v>
      </c>
      <c r="C317" s="50" t="s">
        <v>954</v>
      </c>
      <c r="D317" s="51">
        <v>0.296</v>
      </c>
    </row>
    <row r="318">
      <c r="A318" s="49"/>
      <c r="B318" s="50" t="s">
        <v>1401</v>
      </c>
      <c r="C318" s="50" t="s">
        <v>2627</v>
      </c>
      <c r="D318" s="51">
        <v>0.2959</v>
      </c>
    </row>
    <row r="319">
      <c r="A319" s="49"/>
      <c r="B319" s="50" t="s">
        <v>586</v>
      </c>
      <c r="C319" s="50" t="s">
        <v>585</v>
      </c>
      <c r="D319" s="51">
        <v>0.2907</v>
      </c>
    </row>
    <row r="320">
      <c r="A320" s="49"/>
      <c r="B320" s="50" t="s">
        <v>679</v>
      </c>
      <c r="C320" s="50" t="s">
        <v>2628</v>
      </c>
      <c r="D320" s="51">
        <v>0.284</v>
      </c>
    </row>
    <row r="321">
      <c r="A321" s="49"/>
      <c r="B321" s="50" t="s">
        <v>767</v>
      </c>
      <c r="C321" s="50" t="s">
        <v>766</v>
      </c>
      <c r="D321" s="51">
        <v>0.2777</v>
      </c>
    </row>
    <row r="322">
      <c r="A322" s="49"/>
      <c r="B322" s="50" t="s">
        <v>381</v>
      </c>
      <c r="C322" s="50" t="s">
        <v>380</v>
      </c>
      <c r="D322" s="51">
        <v>0.2777</v>
      </c>
    </row>
    <row r="323">
      <c r="A323" s="49"/>
      <c r="B323" s="50" t="s">
        <v>1094</v>
      </c>
      <c r="C323" s="50" t="s">
        <v>2629</v>
      </c>
      <c r="D323" s="51">
        <v>0.2762</v>
      </c>
    </row>
    <row r="324">
      <c r="A324" s="49"/>
      <c r="B324" s="50" t="s">
        <v>801</v>
      </c>
      <c r="C324" s="50" t="s">
        <v>800</v>
      </c>
      <c r="D324" s="51">
        <v>0.2727</v>
      </c>
    </row>
    <row r="325">
      <c r="A325" s="49"/>
      <c r="B325" s="50" t="s">
        <v>695</v>
      </c>
      <c r="C325" s="50" t="s">
        <v>2630</v>
      </c>
      <c r="D325" s="51">
        <v>0.2611</v>
      </c>
    </row>
    <row r="326">
      <c r="A326" s="49"/>
      <c r="B326" s="50" t="s">
        <v>869</v>
      </c>
      <c r="C326" s="50" t="s">
        <v>2631</v>
      </c>
      <c r="D326" s="51">
        <v>0.256</v>
      </c>
    </row>
    <row r="327">
      <c r="A327" s="49"/>
      <c r="B327" s="50" t="s">
        <v>1855</v>
      </c>
      <c r="C327" s="50" t="s">
        <v>1854</v>
      </c>
      <c r="D327" s="51">
        <v>0.256</v>
      </c>
    </row>
    <row r="328">
      <c r="A328" s="49"/>
      <c r="B328" s="50" t="s">
        <v>875</v>
      </c>
      <c r="C328" s="50" t="s">
        <v>874</v>
      </c>
      <c r="D328" s="51">
        <v>0.256</v>
      </c>
    </row>
    <row r="329">
      <c r="A329" s="49"/>
      <c r="B329" s="50" t="s">
        <v>98</v>
      </c>
      <c r="C329" s="50" t="s">
        <v>129</v>
      </c>
      <c r="D329" s="51">
        <v>0.2521</v>
      </c>
    </row>
    <row r="330">
      <c r="A330" s="49"/>
      <c r="B330" s="50" t="s">
        <v>1506</v>
      </c>
      <c r="C330" s="50" t="s">
        <v>1505</v>
      </c>
      <c r="D330" s="51">
        <v>0.2502</v>
      </c>
    </row>
    <row r="331">
      <c r="A331" s="49"/>
      <c r="B331" s="50" t="s">
        <v>1038</v>
      </c>
      <c r="C331" s="50" t="s">
        <v>2632</v>
      </c>
      <c r="D331" s="51">
        <v>0.248</v>
      </c>
    </row>
    <row r="332">
      <c r="A332" s="49"/>
      <c r="B332" s="50" t="s">
        <v>1928</v>
      </c>
      <c r="C332" s="50" t="s">
        <v>1927</v>
      </c>
      <c r="D332" s="51">
        <v>0.2404</v>
      </c>
    </row>
    <row r="333">
      <c r="A333" s="49"/>
      <c r="B333" s="50" t="s">
        <v>2279</v>
      </c>
      <c r="C333" s="50" t="s">
        <v>2278</v>
      </c>
      <c r="D333" s="51">
        <v>0.2281</v>
      </c>
    </row>
  </sheetData>
  <autoFilter ref="$A$1:$D$333">
    <sortState ref="A1:D333">
      <sortCondition descending="1" ref="D1:D333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56" t="s">
        <v>2568</v>
      </c>
      <c r="B1" s="57" t="s">
        <v>2569</v>
      </c>
      <c r="C1" s="56" t="s">
        <v>2633</v>
      </c>
      <c r="D1" s="58" t="s">
        <v>2634</v>
      </c>
      <c r="E1" s="58" t="s">
        <v>2635</v>
      </c>
      <c r="F1" s="59">
        <v>1.0</v>
      </c>
      <c r="G1" s="60">
        <v>2.0</v>
      </c>
      <c r="H1" s="61">
        <v>3.0</v>
      </c>
      <c r="I1" s="57">
        <v>4.0</v>
      </c>
      <c r="J1" s="59">
        <v>5.0</v>
      </c>
      <c r="K1" s="57">
        <v>6.0</v>
      </c>
      <c r="L1" s="59">
        <v>7.0</v>
      </c>
      <c r="M1" s="57">
        <v>8.0</v>
      </c>
      <c r="N1" s="59">
        <v>9.0</v>
      </c>
      <c r="O1" s="57">
        <v>10.0</v>
      </c>
      <c r="P1" s="59">
        <v>11.0</v>
      </c>
      <c r="Q1" s="57">
        <v>12.0</v>
      </c>
      <c r="R1" s="59">
        <v>13.0</v>
      </c>
      <c r="S1" s="57">
        <v>14.0</v>
      </c>
      <c r="T1" s="59">
        <v>15.0</v>
      </c>
      <c r="U1" s="57">
        <v>16.0</v>
      </c>
      <c r="V1" s="59">
        <v>17.0</v>
      </c>
      <c r="W1" s="57">
        <v>18.0</v>
      </c>
      <c r="X1" s="59">
        <v>19.0</v>
      </c>
      <c r="Y1" s="57">
        <v>20.0</v>
      </c>
      <c r="Z1" s="59">
        <v>21.0</v>
      </c>
      <c r="AA1" s="57">
        <v>22.0</v>
      </c>
      <c r="AB1" s="59">
        <v>23.0</v>
      </c>
      <c r="AC1" s="57">
        <v>24.0</v>
      </c>
      <c r="AD1" s="59">
        <v>25.0</v>
      </c>
      <c r="AE1" s="57">
        <v>26.0</v>
      </c>
      <c r="AF1" s="59">
        <v>27.0</v>
      </c>
      <c r="AG1" s="57">
        <v>28.0</v>
      </c>
      <c r="AH1" s="59">
        <v>29.0</v>
      </c>
      <c r="AI1" s="57">
        <v>30.0</v>
      </c>
      <c r="AJ1" s="59">
        <v>31.0</v>
      </c>
      <c r="AK1" s="57">
        <v>32.0</v>
      </c>
      <c r="AL1" s="59">
        <v>33.0</v>
      </c>
      <c r="AM1" s="57">
        <v>34.0</v>
      </c>
      <c r="AN1" s="59">
        <v>35.0</v>
      </c>
      <c r="AO1" s="57">
        <v>36.0</v>
      </c>
      <c r="AP1" s="59">
        <v>37.0</v>
      </c>
      <c r="AQ1" s="57">
        <v>38.0</v>
      </c>
      <c r="AR1" s="59">
        <v>39.0</v>
      </c>
      <c r="AS1" s="57">
        <v>40.0</v>
      </c>
    </row>
    <row r="2">
      <c r="A2" s="50" t="s">
        <v>130</v>
      </c>
      <c r="B2" s="50" t="s">
        <v>2368</v>
      </c>
      <c r="C2" s="7">
        <v>25.0</v>
      </c>
      <c r="D2" s="62">
        <v>840.0</v>
      </c>
      <c r="E2" s="63">
        <v>8.4</v>
      </c>
      <c r="F2" s="31" t="str">
        <f t="shared" ref="F2:AS2" si="1">IF($C2&gt;=F$1,"A","E")</f>
        <v>A</v>
      </c>
      <c r="G2" s="31" t="str">
        <f t="shared" si="1"/>
        <v>A</v>
      </c>
      <c r="H2" s="31" t="str">
        <f t="shared" si="1"/>
        <v>A</v>
      </c>
      <c r="I2" s="31" t="str">
        <f t="shared" si="1"/>
        <v>A</v>
      </c>
      <c r="J2" s="31" t="str">
        <f t="shared" si="1"/>
        <v>A</v>
      </c>
      <c r="K2" s="31" t="str">
        <f t="shared" si="1"/>
        <v>A</v>
      </c>
      <c r="L2" s="31" t="str">
        <f t="shared" si="1"/>
        <v>A</v>
      </c>
      <c r="M2" s="31" t="str">
        <f t="shared" si="1"/>
        <v>A</v>
      </c>
      <c r="N2" s="31" t="str">
        <f t="shared" si="1"/>
        <v>A</v>
      </c>
      <c r="O2" s="31" t="str">
        <f t="shared" si="1"/>
        <v>A</v>
      </c>
      <c r="P2" s="31" t="str">
        <f t="shared" si="1"/>
        <v>A</v>
      </c>
      <c r="Q2" s="31" t="str">
        <f t="shared" si="1"/>
        <v>A</v>
      </c>
      <c r="R2" s="31" t="str">
        <f t="shared" si="1"/>
        <v>A</v>
      </c>
      <c r="S2" s="31" t="str">
        <f t="shared" si="1"/>
        <v>A</v>
      </c>
      <c r="T2" s="31" t="str">
        <f t="shared" si="1"/>
        <v>A</v>
      </c>
      <c r="U2" s="31" t="str">
        <f t="shared" si="1"/>
        <v>A</v>
      </c>
      <c r="V2" s="31" t="str">
        <f t="shared" si="1"/>
        <v>A</v>
      </c>
      <c r="W2" s="31" t="str">
        <f t="shared" si="1"/>
        <v>A</v>
      </c>
      <c r="X2" s="31" t="str">
        <f t="shared" si="1"/>
        <v>A</v>
      </c>
      <c r="Y2" s="31" t="str">
        <f t="shared" si="1"/>
        <v>A</v>
      </c>
      <c r="Z2" s="31" t="str">
        <f t="shared" si="1"/>
        <v>A</v>
      </c>
      <c r="AA2" s="31" t="str">
        <f t="shared" si="1"/>
        <v>A</v>
      </c>
      <c r="AB2" s="31" t="str">
        <f t="shared" si="1"/>
        <v>A</v>
      </c>
      <c r="AC2" s="31" t="str">
        <f t="shared" si="1"/>
        <v>A</v>
      </c>
      <c r="AD2" s="31" t="str">
        <f t="shared" si="1"/>
        <v>A</v>
      </c>
      <c r="AE2" s="31" t="str">
        <f t="shared" si="1"/>
        <v>E</v>
      </c>
      <c r="AF2" s="31" t="str">
        <f t="shared" si="1"/>
        <v>E</v>
      </c>
      <c r="AG2" s="31" t="str">
        <f t="shared" si="1"/>
        <v>E</v>
      </c>
      <c r="AH2" s="31" t="str">
        <f t="shared" si="1"/>
        <v>E</v>
      </c>
      <c r="AI2" s="31" t="str">
        <f t="shared" si="1"/>
        <v>E</v>
      </c>
      <c r="AJ2" s="31" t="str">
        <f t="shared" si="1"/>
        <v>E</v>
      </c>
      <c r="AK2" s="31" t="str">
        <f t="shared" si="1"/>
        <v>E</v>
      </c>
      <c r="AL2" s="31" t="str">
        <f t="shared" si="1"/>
        <v>E</v>
      </c>
      <c r="AM2" s="31" t="str">
        <f t="shared" si="1"/>
        <v>E</v>
      </c>
      <c r="AN2" s="31" t="str">
        <f t="shared" si="1"/>
        <v>E</v>
      </c>
      <c r="AO2" s="31" t="str">
        <f t="shared" si="1"/>
        <v>E</v>
      </c>
      <c r="AP2" s="31" t="str">
        <f t="shared" si="1"/>
        <v>E</v>
      </c>
      <c r="AQ2" s="31" t="str">
        <f t="shared" si="1"/>
        <v>E</v>
      </c>
      <c r="AR2" s="31" t="str">
        <f t="shared" si="1"/>
        <v>E</v>
      </c>
      <c r="AS2" s="31" t="str">
        <f t="shared" si="1"/>
        <v>E</v>
      </c>
    </row>
    <row r="3">
      <c r="A3" s="50" t="s">
        <v>162</v>
      </c>
      <c r="B3" s="50" t="s">
        <v>171</v>
      </c>
      <c r="C3" s="7">
        <v>25.0</v>
      </c>
      <c r="D3" s="64">
        <v>640.0</v>
      </c>
      <c r="E3" s="63">
        <v>6.4</v>
      </c>
      <c r="F3" s="31" t="str">
        <f t="shared" ref="F3:AS3" si="2">IF($C3&gt;=F$1,"A","E")</f>
        <v>A</v>
      </c>
      <c r="G3" s="31" t="str">
        <f t="shared" si="2"/>
        <v>A</v>
      </c>
      <c r="H3" s="31" t="str">
        <f t="shared" si="2"/>
        <v>A</v>
      </c>
      <c r="I3" s="31" t="str">
        <f t="shared" si="2"/>
        <v>A</v>
      </c>
      <c r="J3" s="31" t="str">
        <f t="shared" si="2"/>
        <v>A</v>
      </c>
      <c r="K3" s="31" t="str">
        <f t="shared" si="2"/>
        <v>A</v>
      </c>
      <c r="L3" s="31" t="str">
        <f t="shared" si="2"/>
        <v>A</v>
      </c>
      <c r="M3" s="31" t="str">
        <f t="shared" si="2"/>
        <v>A</v>
      </c>
      <c r="N3" s="31" t="str">
        <f t="shared" si="2"/>
        <v>A</v>
      </c>
      <c r="O3" s="31" t="str">
        <f t="shared" si="2"/>
        <v>A</v>
      </c>
      <c r="P3" s="31" t="str">
        <f t="shared" si="2"/>
        <v>A</v>
      </c>
      <c r="Q3" s="31" t="str">
        <f t="shared" si="2"/>
        <v>A</v>
      </c>
      <c r="R3" s="31" t="str">
        <f t="shared" si="2"/>
        <v>A</v>
      </c>
      <c r="S3" s="31" t="str">
        <f t="shared" si="2"/>
        <v>A</v>
      </c>
      <c r="T3" s="31" t="str">
        <f t="shared" si="2"/>
        <v>A</v>
      </c>
      <c r="U3" s="31" t="str">
        <f t="shared" si="2"/>
        <v>A</v>
      </c>
      <c r="V3" s="31" t="str">
        <f t="shared" si="2"/>
        <v>A</v>
      </c>
      <c r="W3" s="31" t="str">
        <f t="shared" si="2"/>
        <v>A</v>
      </c>
      <c r="X3" s="31" t="str">
        <f t="shared" si="2"/>
        <v>A</v>
      </c>
      <c r="Y3" s="31" t="str">
        <f t="shared" si="2"/>
        <v>A</v>
      </c>
      <c r="Z3" s="31" t="str">
        <f t="shared" si="2"/>
        <v>A</v>
      </c>
      <c r="AA3" s="31" t="str">
        <f t="shared" si="2"/>
        <v>A</v>
      </c>
      <c r="AB3" s="31" t="str">
        <f t="shared" si="2"/>
        <v>A</v>
      </c>
      <c r="AC3" s="31" t="str">
        <f t="shared" si="2"/>
        <v>A</v>
      </c>
      <c r="AD3" s="31" t="str">
        <f t="shared" si="2"/>
        <v>A</v>
      </c>
      <c r="AE3" s="31" t="str">
        <f t="shared" si="2"/>
        <v>E</v>
      </c>
      <c r="AF3" s="31" t="str">
        <f t="shared" si="2"/>
        <v>E</v>
      </c>
      <c r="AG3" s="31" t="str">
        <f t="shared" si="2"/>
        <v>E</v>
      </c>
      <c r="AH3" s="31" t="str">
        <f t="shared" si="2"/>
        <v>E</v>
      </c>
      <c r="AI3" s="31" t="str">
        <f t="shared" si="2"/>
        <v>E</v>
      </c>
      <c r="AJ3" s="31" t="str">
        <f t="shared" si="2"/>
        <v>E</v>
      </c>
      <c r="AK3" s="31" t="str">
        <f t="shared" si="2"/>
        <v>E</v>
      </c>
      <c r="AL3" s="31" t="str">
        <f t="shared" si="2"/>
        <v>E</v>
      </c>
      <c r="AM3" s="31" t="str">
        <f t="shared" si="2"/>
        <v>E</v>
      </c>
      <c r="AN3" s="31" t="str">
        <f t="shared" si="2"/>
        <v>E</v>
      </c>
      <c r="AO3" s="31" t="str">
        <f t="shared" si="2"/>
        <v>E</v>
      </c>
      <c r="AP3" s="31" t="str">
        <f t="shared" si="2"/>
        <v>E</v>
      </c>
      <c r="AQ3" s="31" t="str">
        <f t="shared" si="2"/>
        <v>E</v>
      </c>
      <c r="AR3" s="31" t="str">
        <f t="shared" si="2"/>
        <v>E</v>
      </c>
      <c r="AS3" s="31" t="str">
        <f t="shared" si="2"/>
        <v>E</v>
      </c>
    </row>
    <row r="4">
      <c r="A4" s="50" t="s">
        <v>172</v>
      </c>
      <c r="B4" s="50" t="s">
        <v>2369</v>
      </c>
      <c r="C4" s="7">
        <v>20.0</v>
      </c>
      <c r="D4" s="64">
        <v>680.0</v>
      </c>
      <c r="E4" s="63">
        <v>6.8</v>
      </c>
      <c r="F4" s="31" t="str">
        <f t="shared" ref="F4:AS4" si="3">IF($C4&gt;=F$1,"A","E")</f>
        <v>A</v>
      </c>
      <c r="G4" s="31" t="str">
        <f t="shared" si="3"/>
        <v>A</v>
      </c>
      <c r="H4" s="31" t="str">
        <f t="shared" si="3"/>
        <v>A</v>
      </c>
      <c r="I4" s="31" t="str">
        <f t="shared" si="3"/>
        <v>A</v>
      </c>
      <c r="J4" s="31" t="str">
        <f t="shared" si="3"/>
        <v>A</v>
      </c>
      <c r="K4" s="31" t="str">
        <f t="shared" si="3"/>
        <v>A</v>
      </c>
      <c r="L4" s="31" t="str">
        <f t="shared" si="3"/>
        <v>A</v>
      </c>
      <c r="M4" s="31" t="str">
        <f t="shared" si="3"/>
        <v>A</v>
      </c>
      <c r="N4" s="31" t="str">
        <f t="shared" si="3"/>
        <v>A</v>
      </c>
      <c r="O4" s="31" t="str">
        <f t="shared" si="3"/>
        <v>A</v>
      </c>
      <c r="P4" s="31" t="str">
        <f t="shared" si="3"/>
        <v>A</v>
      </c>
      <c r="Q4" s="31" t="str">
        <f t="shared" si="3"/>
        <v>A</v>
      </c>
      <c r="R4" s="31" t="str">
        <f t="shared" si="3"/>
        <v>A</v>
      </c>
      <c r="S4" s="31" t="str">
        <f t="shared" si="3"/>
        <v>A</v>
      </c>
      <c r="T4" s="31" t="str">
        <f t="shared" si="3"/>
        <v>A</v>
      </c>
      <c r="U4" s="31" t="str">
        <f t="shared" si="3"/>
        <v>A</v>
      </c>
      <c r="V4" s="31" t="str">
        <f t="shared" si="3"/>
        <v>A</v>
      </c>
      <c r="W4" s="31" t="str">
        <f t="shared" si="3"/>
        <v>A</v>
      </c>
      <c r="X4" s="31" t="str">
        <f t="shared" si="3"/>
        <v>A</v>
      </c>
      <c r="Y4" s="31" t="str">
        <f t="shared" si="3"/>
        <v>A</v>
      </c>
      <c r="Z4" s="31" t="str">
        <f t="shared" si="3"/>
        <v>E</v>
      </c>
      <c r="AA4" s="31" t="str">
        <f t="shared" si="3"/>
        <v>E</v>
      </c>
      <c r="AB4" s="31" t="str">
        <f t="shared" si="3"/>
        <v>E</v>
      </c>
      <c r="AC4" s="31" t="str">
        <f t="shared" si="3"/>
        <v>E</v>
      </c>
      <c r="AD4" s="31" t="str">
        <f t="shared" si="3"/>
        <v>E</v>
      </c>
      <c r="AE4" s="31" t="str">
        <f t="shared" si="3"/>
        <v>E</v>
      </c>
      <c r="AF4" s="31" t="str">
        <f t="shared" si="3"/>
        <v>E</v>
      </c>
      <c r="AG4" s="31" t="str">
        <f t="shared" si="3"/>
        <v>E</v>
      </c>
      <c r="AH4" s="31" t="str">
        <f t="shared" si="3"/>
        <v>E</v>
      </c>
      <c r="AI4" s="31" t="str">
        <f t="shared" si="3"/>
        <v>E</v>
      </c>
      <c r="AJ4" s="31" t="str">
        <f t="shared" si="3"/>
        <v>E</v>
      </c>
      <c r="AK4" s="31" t="str">
        <f t="shared" si="3"/>
        <v>E</v>
      </c>
      <c r="AL4" s="31" t="str">
        <f t="shared" si="3"/>
        <v>E</v>
      </c>
      <c r="AM4" s="31" t="str">
        <f t="shared" si="3"/>
        <v>E</v>
      </c>
      <c r="AN4" s="31" t="str">
        <f t="shared" si="3"/>
        <v>E</v>
      </c>
      <c r="AO4" s="31" t="str">
        <f t="shared" si="3"/>
        <v>E</v>
      </c>
      <c r="AP4" s="31" t="str">
        <f t="shared" si="3"/>
        <v>E</v>
      </c>
      <c r="AQ4" s="31" t="str">
        <f t="shared" si="3"/>
        <v>E</v>
      </c>
      <c r="AR4" s="31" t="str">
        <f t="shared" si="3"/>
        <v>E</v>
      </c>
      <c r="AS4" s="31" t="str">
        <f t="shared" si="3"/>
        <v>E</v>
      </c>
    </row>
    <row r="5">
      <c r="A5" s="50" t="s">
        <v>185</v>
      </c>
      <c r="B5" s="50" t="s">
        <v>2370</v>
      </c>
      <c r="C5" s="7">
        <v>21.0</v>
      </c>
      <c r="D5" s="64">
        <v>520.0</v>
      </c>
      <c r="E5" s="63">
        <v>5.2</v>
      </c>
      <c r="F5" s="31" t="str">
        <f t="shared" ref="F5:AS5" si="4">IF($C5&gt;=F$1,"A","E")</f>
        <v>A</v>
      </c>
      <c r="G5" s="31" t="str">
        <f t="shared" si="4"/>
        <v>A</v>
      </c>
      <c r="H5" s="31" t="str">
        <f t="shared" si="4"/>
        <v>A</v>
      </c>
      <c r="I5" s="31" t="str">
        <f t="shared" si="4"/>
        <v>A</v>
      </c>
      <c r="J5" s="31" t="str">
        <f t="shared" si="4"/>
        <v>A</v>
      </c>
      <c r="K5" s="31" t="str">
        <f t="shared" si="4"/>
        <v>A</v>
      </c>
      <c r="L5" s="31" t="str">
        <f t="shared" si="4"/>
        <v>A</v>
      </c>
      <c r="M5" s="31" t="str">
        <f t="shared" si="4"/>
        <v>A</v>
      </c>
      <c r="N5" s="31" t="str">
        <f t="shared" si="4"/>
        <v>A</v>
      </c>
      <c r="O5" s="31" t="str">
        <f t="shared" si="4"/>
        <v>A</v>
      </c>
      <c r="P5" s="31" t="str">
        <f t="shared" si="4"/>
        <v>A</v>
      </c>
      <c r="Q5" s="31" t="str">
        <f t="shared" si="4"/>
        <v>A</v>
      </c>
      <c r="R5" s="31" t="str">
        <f t="shared" si="4"/>
        <v>A</v>
      </c>
      <c r="S5" s="31" t="str">
        <f t="shared" si="4"/>
        <v>A</v>
      </c>
      <c r="T5" s="31" t="str">
        <f t="shared" si="4"/>
        <v>A</v>
      </c>
      <c r="U5" s="31" t="str">
        <f t="shared" si="4"/>
        <v>A</v>
      </c>
      <c r="V5" s="31" t="str">
        <f t="shared" si="4"/>
        <v>A</v>
      </c>
      <c r="W5" s="31" t="str">
        <f t="shared" si="4"/>
        <v>A</v>
      </c>
      <c r="X5" s="31" t="str">
        <f t="shared" si="4"/>
        <v>A</v>
      </c>
      <c r="Y5" s="31" t="str">
        <f t="shared" si="4"/>
        <v>A</v>
      </c>
      <c r="Z5" s="31" t="str">
        <f t="shared" si="4"/>
        <v>A</v>
      </c>
      <c r="AA5" s="31" t="str">
        <f t="shared" si="4"/>
        <v>E</v>
      </c>
      <c r="AB5" s="31" t="str">
        <f t="shared" si="4"/>
        <v>E</v>
      </c>
      <c r="AC5" s="31" t="str">
        <f t="shared" si="4"/>
        <v>E</v>
      </c>
      <c r="AD5" s="31" t="str">
        <f t="shared" si="4"/>
        <v>E</v>
      </c>
      <c r="AE5" s="31" t="str">
        <f t="shared" si="4"/>
        <v>E</v>
      </c>
      <c r="AF5" s="31" t="str">
        <f t="shared" si="4"/>
        <v>E</v>
      </c>
      <c r="AG5" s="31" t="str">
        <f t="shared" si="4"/>
        <v>E</v>
      </c>
      <c r="AH5" s="31" t="str">
        <f t="shared" si="4"/>
        <v>E</v>
      </c>
      <c r="AI5" s="31" t="str">
        <f t="shared" si="4"/>
        <v>E</v>
      </c>
      <c r="AJ5" s="31" t="str">
        <f t="shared" si="4"/>
        <v>E</v>
      </c>
      <c r="AK5" s="31" t="str">
        <f t="shared" si="4"/>
        <v>E</v>
      </c>
      <c r="AL5" s="31" t="str">
        <f t="shared" si="4"/>
        <v>E</v>
      </c>
      <c r="AM5" s="31" t="str">
        <f t="shared" si="4"/>
        <v>E</v>
      </c>
      <c r="AN5" s="31" t="str">
        <f t="shared" si="4"/>
        <v>E</v>
      </c>
      <c r="AO5" s="31" t="str">
        <f t="shared" si="4"/>
        <v>E</v>
      </c>
      <c r="AP5" s="31" t="str">
        <f t="shared" si="4"/>
        <v>E</v>
      </c>
      <c r="AQ5" s="31" t="str">
        <f t="shared" si="4"/>
        <v>E</v>
      </c>
      <c r="AR5" s="31" t="str">
        <f t="shared" si="4"/>
        <v>E</v>
      </c>
      <c r="AS5" s="31" t="str">
        <f t="shared" si="4"/>
        <v>E</v>
      </c>
    </row>
    <row r="6">
      <c r="A6" s="50" t="s">
        <v>199</v>
      </c>
      <c r="B6" s="50" t="s">
        <v>211</v>
      </c>
      <c r="C6" s="7">
        <v>24.0</v>
      </c>
      <c r="D6" s="64">
        <v>720.0</v>
      </c>
      <c r="E6" s="63">
        <v>7.2</v>
      </c>
      <c r="F6" s="31" t="str">
        <f t="shared" ref="F6:AS6" si="5">IF($C6&gt;=F$1,"A","E")</f>
        <v>A</v>
      </c>
      <c r="G6" s="31" t="str">
        <f t="shared" si="5"/>
        <v>A</v>
      </c>
      <c r="H6" s="31" t="str">
        <f t="shared" si="5"/>
        <v>A</v>
      </c>
      <c r="I6" s="31" t="str">
        <f t="shared" si="5"/>
        <v>A</v>
      </c>
      <c r="J6" s="31" t="str">
        <f t="shared" si="5"/>
        <v>A</v>
      </c>
      <c r="K6" s="31" t="str">
        <f t="shared" si="5"/>
        <v>A</v>
      </c>
      <c r="L6" s="31" t="str">
        <f t="shared" si="5"/>
        <v>A</v>
      </c>
      <c r="M6" s="31" t="str">
        <f t="shared" si="5"/>
        <v>A</v>
      </c>
      <c r="N6" s="31" t="str">
        <f t="shared" si="5"/>
        <v>A</v>
      </c>
      <c r="O6" s="31" t="str">
        <f t="shared" si="5"/>
        <v>A</v>
      </c>
      <c r="P6" s="31" t="str">
        <f t="shared" si="5"/>
        <v>A</v>
      </c>
      <c r="Q6" s="31" t="str">
        <f t="shared" si="5"/>
        <v>A</v>
      </c>
      <c r="R6" s="31" t="str">
        <f t="shared" si="5"/>
        <v>A</v>
      </c>
      <c r="S6" s="31" t="str">
        <f t="shared" si="5"/>
        <v>A</v>
      </c>
      <c r="T6" s="31" t="str">
        <f t="shared" si="5"/>
        <v>A</v>
      </c>
      <c r="U6" s="31" t="str">
        <f t="shared" si="5"/>
        <v>A</v>
      </c>
      <c r="V6" s="31" t="str">
        <f t="shared" si="5"/>
        <v>A</v>
      </c>
      <c r="W6" s="31" t="str">
        <f t="shared" si="5"/>
        <v>A</v>
      </c>
      <c r="X6" s="31" t="str">
        <f t="shared" si="5"/>
        <v>A</v>
      </c>
      <c r="Y6" s="31" t="str">
        <f t="shared" si="5"/>
        <v>A</v>
      </c>
      <c r="Z6" s="31" t="str">
        <f t="shared" si="5"/>
        <v>A</v>
      </c>
      <c r="AA6" s="31" t="str">
        <f t="shared" si="5"/>
        <v>A</v>
      </c>
      <c r="AB6" s="31" t="str">
        <f t="shared" si="5"/>
        <v>A</v>
      </c>
      <c r="AC6" s="31" t="str">
        <f t="shared" si="5"/>
        <v>A</v>
      </c>
      <c r="AD6" s="31" t="str">
        <f t="shared" si="5"/>
        <v>E</v>
      </c>
      <c r="AE6" s="31" t="str">
        <f t="shared" si="5"/>
        <v>E</v>
      </c>
      <c r="AF6" s="31" t="str">
        <f t="shared" si="5"/>
        <v>E</v>
      </c>
      <c r="AG6" s="31" t="str">
        <f t="shared" si="5"/>
        <v>E</v>
      </c>
      <c r="AH6" s="31" t="str">
        <f t="shared" si="5"/>
        <v>E</v>
      </c>
      <c r="AI6" s="31" t="str">
        <f t="shared" si="5"/>
        <v>E</v>
      </c>
      <c r="AJ6" s="31" t="str">
        <f t="shared" si="5"/>
        <v>E</v>
      </c>
      <c r="AK6" s="31" t="str">
        <f t="shared" si="5"/>
        <v>E</v>
      </c>
      <c r="AL6" s="31" t="str">
        <f t="shared" si="5"/>
        <v>E</v>
      </c>
      <c r="AM6" s="31" t="str">
        <f t="shared" si="5"/>
        <v>E</v>
      </c>
      <c r="AN6" s="31" t="str">
        <f t="shared" si="5"/>
        <v>E</v>
      </c>
      <c r="AO6" s="31" t="str">
        <f t="shared" si="5"/>
        <v>E</v>
      </c>
      <c r="AP6" s="31" t="str">
        <f t="shared" si="5"/>
        <v>E</v>
      </c>
      <c r="AQ6" s="31" t="str">
        <f t="shared" si="5"/>
        <v>E</v>
      </c>
      <c r="AR6" s="31" t="str">
        <f t="shared" si="5"/>
        <v>E</v>
      </c>
      <c r="AS6" s="31" t="str">
        <f t="shared" si="5"/>
        <v>E</v>
      </c>
    </row>
    <row r="7">
      <c r="A7" s="50" t="s">
        <v>233</v>
      </c>
      <c r="B7" s="50" t="s">
        <v>2371</v>
      </c>
      <c r="C7" s="7">
        <v>28.0</v>
      </c>
      <c r="D7" s="64">
        <v>720.0</v>
      </c>
      <c r="E7" s="63">
        <v>7.2</v>
      </c>
      <c r="F7" s="31" t="str">
        <f t="shared" ref="F7:AS7" si="6">IF($C7&gt;=F$1,"A","E")</f>
        <v>A</v>
      </c>
      <c r="G7" s="31" t="str">
        <f t="shared" si="6"/>
        <v>A</v>
      </c>
      <c r="H7" s="31" t="str">
        <f t="shared" si="6"/>
        <v>A</v>
      </c>
      <c r="I7" s="31" t="str">
        <f t="shared" si="6"/>
        <v>A</v>
      </c>
      <c r="J7" s="31" t="str">
        <f t="shared" si="6"/>
        <v>A</v>
      </c>
      <c r="K7" s="31" t="str">
        <f t="shared" si="6"/>
        <v>A</v>
      </c>
      <c r="L7" s="31" t="str">
        <f t="shared" si="6"/>
        <v>A</v>
      </c>
      <c r="M7" s="31" t="str">
        <f t="shared" si="6"/>
        <v>A</v>
      </c>
      <c r="N7" s="31" t="str">
        <f t="shared" si="6"/>
        <v>A</v>
      </c>
      <c r="O7" s="31" t="str">
        <f t="shared" si="6"/>
        <v>A</v>
      </c>
      <c r="P7" s="31" t="str">
        <f t="shared" si="6"/>
        <v>A</v>
      </c>
      <c r="Q7" s="31" t="str">
        <f t="shared" si="6"/>
        <v>A</v>
      </c>
      <c r="R7" s="31" t="str">
        <f t="shared" si="6"/>
        <v>A</v>
      </c>
      <c r="S7" s="31" t="str">
        <f t="shared" si="6"/>
        <v>A</v>
      </c>
      <c r="T7" s="31" t="str">
        <f t="shared" si="6"/>
        <v>A</v>
      </c>
      <c r="U7" s="31" t="str">
        <f t="shared" si="6"/>
        <v>A</v>
      </c>
      <c r="V7" s="31" t="str">
        <f t="shared" si="6"/>
        <v>A</v>
      </c>
      <c r="W7" s="31" t="str">
        <f t="shared" si="6"/>
        <v>A</v>
      </c>
      <c r="X7" s="31" t="str">
        <f t="shared" si="6"/>
        <v>A</v>
      </c>
      <c r="Y7" s="31" t="str">
        <f t="shared" si="6"/>
        <v>A</v>
      </c>
      <c r="Z7" s="31" t="str">
        <f t="shared" si="6"/>
        <v>A</v>
      </c>
      <c r="AA7" s="31" t="str">
        <f t="shared" si="6"/>
        <v>A</v>
      </c>
      <c r="AB7" s="31" t="str">
        <f t="shared" si="6"/>
        <v>A</v>
      </c>
      <c r="AC7" s="31" t="str">
        <f t="shared" si="6"/>
        <v>A</v>
      </c>
      <c r="AD7" s="31" t="str">
        <f t="shared" si="6"/>
        <v>A</v>
      </c>
      <c r="AE7" s="31" t="str">
        <f t="shared" si="6"/>
        <v>A</v>
      </c>
      <c r="AF7" s="31" t="str">
        <f t="shared" si="6"/>
        <v>A</v>
      </c>
      <c r="AG7" s="31" t="str">
        <f t="shared" si="6"/>
        <v>A</v>
      </c>
      <c r="AH7" s="31" t="str">
        <f t="shared" si="6"/>
        <v>E</v>
      </c>
      <c r="AI7" s="31" t="str">
        <f t="shared" si="6"/>
        <v>E</v>
      </c>
      <c r="AJ7" s="31" t="str">
        <f t="shared" si="6"/>
        <v>E</v>
      </c>
      <c r="AK7" s="31" t="str">
        <f t="shared" si="6"/>
        <v>E</v>
      </c>
      <c r="AL7" s="31" t="str">
        <f t="shared" si="6"/>
        <v>E</v>
      </c>
      <c r="AM7" s="31" t="str">
        <f t="shared" si="6"/>
        <v>E</v>
      </c>
      <c r="AN7" s="31" t="str">
        <f t="shared" si="6"/>
        <v>E</v>
      </c>
      <c r="AO7" s="31" t="str">
        <f t="shared" si="6"/>
        <v>E</v>
      </c>
      <c r="AP7" s="31" t="str">
        <f t="shared" si="6"/>
        <v>E</v>
      </c>
      <c r="AQ7" s="31" t="str">
        <f t="shared" si="6"/>
        <v>E</v>
      </c>
      <c r="AR7" s="31" t="str">
        <f t="shared" si="6"/>
        <v>E</v>
      </c>
      <c r="AS7" s="31" t="str">
        <f t="shared" si="6"/>
        <v>E</v>
      </c>
    </row>
    <row r="8">
      <c r="A8" s="50" t="s">
        <v>241</v>
      </c>
      <c r="B8" s="50" t="s">
        <v>249</v>
      </c>
      <c r="C8" s="7">
        <v>0.0</v>
      </c>
      <c r="D8" s="65">
        <v>0.0</v>
      </c>
      <c r="E8" s="63">
        <v>0.0</v>
      </c>
      <c r="F8" s="31" t="str">
        <f t="shared" ref="F8:AS8" si="7">IF($C8&gt;=F$1,"A","E")</f>
        <v>E</v>
      </c>
      <c r="G8" s="31" t="str">
        <f t="shared" si="7"/>
        <v>E</v>
      </c>
      <c r="H8" s="31" t="str">
        <f t="shared" si="7"/>
        <v>E</v>
      </c>
      <c r="I8" s="31" t="str">
        <f t="shared" si="7"/>
        <v>E</v>
      </c>
      <c r="J8" s="31" t="str">
        <f t="shared" si="7"/>
        <v>E</v>
      </c>
      <c r="K8" s="31" t="str">
        <f t="shared" si="7"/>
        <v>E</v>
      </c>
      <c r="L8" s="31" t="str">
        <f t="shared" si="7"/>
        <v>E</v>
      </c>
      <c r="M8" s="31" t="str">
        <f t="shared" si="7"/>
        <v>E</v>
      </c>
      <c r="N8" s="31" t="str">
        <f t="shared" si="7"/>
        <v>E</v>
      </c>
      <c r="O8" s="31" t="str">
        <f t="shared" si="7"/>
        <v>E</v>
      </c>
      <c r="P8" s="31" t="str">
        <f t="shared" si="7"/>
        <v>E</v>
      </c>
      <c r="Q8" s="31" t="str">
        <f t="shared" si="7"/>
        <v>E</v>
      </c>
      <c r="R8" s="31" t="str">
        <f t="shared" si="7"/>
        <v>E</v>
      </c>
      <c r="S8" s="31" t="str">
        <f t="shared" si="7"/>
        <v>E</v>
      </c>
      <c r="T8" s="31" t="str">
        <f t="shared" si="7"/>
        <v>E</v>
      </c>
      <c r="U8" s="31" t="str">
        <f t="shared" si="7"/>
        <v>E</v>
      </c>
      <c r="V8" s="31" t="str">
        <f t="shared" si="7"/>
        <v>E</v>
      </c>
      <c r="W8" s="31" t="str">
        <f t="shared" si="7"/>
        <v>E</v>
      </c>
      <c r="X8" s="31" t="str">
        <f t="shared" si="7"/>
        <v>E</v>
      </c>
      <c r="Y8" s="31" t="str">
        <f t="shared" si="7"/>
        <v>E</v>
      </c>
      <c r="Z8" s="31" t="str">
        <f t="shared" si="7"/>
        <v>E</v>
      </c>
      <c r="AA8" s="31" t="str">
        <f t="shared" si="7"/>
        <v>E</v>
      </c>
      <c r="AB8" s="31" t="str">
        <f t="shared" si="7"/>
        <v>E</v>
      </c>
      <c r="AC8" s="31" t="str">
        <f t="shared" si="7"/>
        <v>E</v>
      </c>
      <c r="AD8" s="31" t="str">
        <f t="shared" si="7"/>
        <v>E</v>
      </c>
      <c r="AE8" s="31" t="str">
        <f t="shared" si="7"/>
        <v>E</v>
      </c>
      <c r="AF8" s="31" t="str">
        <f t="shared" si="7"/>
        <v>E</v>
      </c>
      <c r="AG8" s="31" t="str">
        <f t="shared" si="7"/>
        <v>E</v>
      </c>
      <c r="AH8" s="31" t="str">
        <f t="shared" si="7"/>
        <v>E</v>
      </c>
      <c r="AI8" s="31" t="str">
        <f t="shared" si="7"/>
        <v>E</v>
      </c>
      <c r="AJ8" s="31" t="str">
        <f t="shared" si="7"/>
        <v>E</v>
      </c>
      <c r="AK8" s="31" t="str">
        <f t="shared" si="7"/>
        <v>E</v>
      </c>
      <c r="AL8" s="31" t="str">
        <f t="shared" si="7"/>
        <v>E</v>
      </c>
      <c r="AM8" s="31" t="str">
        <f t="shared" si="7"/>
        <v>E</v>
      </c>
      <c r="AN8" s="31" t="str">
        <f t="shared" si="7"/>
        <v>E</v>
      </c>
      <c r="AO8" s="31" t="str">
        <f t="shared" si="7"/>
        <v>E</v>
      </c>
      <c r="AP8" s="31" t="str">
        <f t="shared" si="7"/>
        <v>E</v>
      </c>
      <c r="AQ8" s="31" t="str">
        <f t="shared" si="7"/>
        <v>E</v>
      </c>
      <c r="AR8" s="31" t="str">
        <f t="shared" si="7"/>
        <v>E</v>
      </c>
      <c r="AS8" s="31" t="str">
        <f t="shared" si="7"/>
        <v>E</v>
      </c>
    </row>
    <row r="9">
      <c r="A9" s="50" t="s">
        <v>250</v>
      </c>
      <c r="B9" s="50" t="s">
        <v>2372</v>
      </c>
      <c r="C9" s="7">
        <v>18.0</v>
      </c>
      <c r="D9" s="64">
        <v>600.0</v>
      </c>
      <c r="E9" s="63">
        <v>6.0</v>
      </c>
      <c r="F9" s="31" t="str">
        <f t="shared" ref="F9:AS9" si="8">IF($C9&gt;=F$1,"A","E")</f>
        <v>A</v>
      </c>
      <c r="G9" s="31" t="str">
        <f t="shared" si="8"/>
        <v>A</v>
      </c>
      <c r="H9" s="31" t="str">
        <f t="shared" si="8"/>
        <v>A</v>
      </c>
      <c r="I9" s="31" t="str">
        <f t="shared" si="8"/>
        <v>A</v>
      </c>
      <c r="J9" s="31" t="str">
        <f t="shared" si="8"/>
        <v>A</v>
      </c>
      <c r="K9" s="31" t="str">
        <f t="shared" si="8"/>
        <v>A</v>
      </c>
      <c r="L9" s="31" t="str">
        <f t="shared" si="8"/>
        <v>A</v>
      </c>
      <c r="M9" s="31" t="str">
        <f t="shared" si="8"/>
        <v>A</v>
      </c>
      <c r="N9" s="31" t="str">
        <f t="shared" si="8"/>
        <v>A</v>
      </c>
      <c r="O9" s="31" t="str">
        <f t="shared" si="8"/>
        <v>A</v>
      </c>
      <c r="P9" s="31" t="str">
        <f t="shared" si="8"/>
        <v>A</v>
      </c>
      <c r="Q9" s="31" t="str">
        <f t="shared" si="8"/>
        <v>A</v>
      </c>
      <c r="R9" s="31" t="str">
        <f t="shared" si="8"/>
        <v>A</v>
      </c>
      <c r="S9" s="31" t="str">
        <f t="shared" si="8"/>
        <v>A</v>
      </c>
      <c r="T9" s="31" t="str">
        <f t="shared" si="8"/>
        <v>A</v>
      </c>
      <c r="U9" s="31" t="str">
        <f t="shared" si="8"/>
        <v>A</v>
      </c>
      <c r="V9" s="31" t="str">
        <f t="shared" si="8"/>
        <v>A</v>
      </c>
      <c r="W9" s="31" t="str">
        <f t="shared" si="8"/>
        <v>A</v>
      </c>
      <c r="X9" s="31" t="str">
        <f t="shared" si="8"/>
        <v>E</v>
      </c>
      <c r="Y9" s="31" t="str">
        <f t="shared" si="8"/>
        <v>E</v>
      </c>
      <c r="Z9" s="31" t="str">
        <f t="shared" si="8"/>
        <v>E</v>
      </c>
      <c r="AA9" s="31" t="str">
        <f t="shared" si="8"/>
        <v>E</v>
      </c>
      <c r="AB9" s="31" t="str">
        <f t="shared" si="8"/>
        <v>E</v>
      </c>
      <c r="AC9" s="31" t="str">
        <f t="shared" si="8"/>
        <v>E</v>
      </c>
      <c r="AD9" s="31" t="str">
        <f t="shared" si="8"/>
        <v>E</v>
      </c>
      <c r="AE9" s="31" t="str">
        <f t="shared" si="8"/>
        <v>E</v>
      </c>
      <c r="AF9" s="31" t="str">
        <f t="shared" si="8"/>
        <v>E</v>
      </c>
      <c r="AG9" s="31" t="str">
        <f t="shared" si="8"/>
        <v>E</v>
      </c>
      <c r="AH9" s="31" t="str">
        <f t="shared" si="8"/>
        <v>E</v>
      </c>
      <c r="AI9" s="31" t="str">
        <f t="shared" si="8"/>
        <v>E</v>
      </c>
      <c r="AJ9" s="31" t="str">
        <f t="shared" si="8"/>
        <v>E</v>
      </c>
      <c r="AK9" s="31" t="str">
        <f t="shared" si="8"/>
        <v>E</v>
      </c>
      <c r="AL9" s="31" t="str">
        <f t="shared" si="8"/>
        <v>E</v>
      </c>
      <c r="AM9" s="31" t="str">
        <f t="shared" si="8"/>
        <v>E</v>
      </c>
      <c r="AN9" s="31" t="str">
        <f t="shared" si="8"/>
        <v>E</v>
      </c>
      <c r="AO9" s="31" t="str">
        <f t="shared" si="8"/>
        <v>E</v>
      </c>
      <c r="AP9" s="31" t="str">
        <f t="shared" si="8"/>
        <v>E</v>
      </c>
      <c r="AQ9" s="31" t="str">
        <f t="shared" si="8"/>
        <v>E</v>
      </c>
      <c r="AR9" s="31" t="str">
        <f t="shared" si="8"/>
        <v>E</v>
      </c>
      <c r="AS9" s="31" t="str">
        <f t="shared" si="8"/>
        <v>E</v>
      </c>
    </row>
    <row r="10">
      <c r="A10" s="50" t="s">
        <v>270</v>
      </c>
      <c r="B10" s="50" t="s">
        <v>280</v>
      </c>
      <c r="C10" s="7">
        <v>21.0</v>
      </c>
      <c r="D10" s="64">
        <v>560.0</v>
      </c>
      <c r="E10" s="63">
        <v>5.6</v>
      </c>
      <c r="F10" s="31" t="str">
        <f t="shared" ref="F10:AS10" si="9">IF($C10&gt;=F$1,"A","E")</f>
        <v>A</v>
      </c>
      <c r="G10" s="31" t="str">
        <f t="shared" si="9"/>
        <v>A</v>
      </c>
      <c r="H10" s="31" t="str">
        <f t="shared" si="9"/>
        <v>A</v>
      </c>
      <c r="I10" s="31" t="str">
        <f t="shared" si="9"/>
        <v>A</v>
      </c>
      <c r="J10" s="31" t="str">
        <f t="shared" si="9"/>
        <v>A</v>
      </c>
      <c r="K10" s="31" t="str">
        <f t="shared" si="9"/>
        <v>A</v>
      </c>
      <c r="L10" s="31" t="str">
        <f t="shared" si="9"/>
        <v>A</v>
      </c>
      <c r="M10" s="31" t="str">
        <f t="shared" si="9"/>
        <v>A</v>
      </c>
      <c r="N10" s="31" t="str">
        <f t="shared" si="9"/>
        <v>A</v>
      </c>
      <c r="O10" s="31" t="str">
        <f t="shared" si="9"/>
        <v>A</v>
      </c>
      <c r="P10" s="31" t="str">
        <f t="shared" si="9"/>
        <v>A</v>
      </c>
      <c r="Q10" s="31" t="str">
        <f t="shared" si="9"/>
        <v>A</v>
      </c>
      <c r="R10" s="31" t="str">
        <f t="shared" si="9"/>
        <v>A</v>
      </c>
      <c r="S10" s="31" t="str">
        <f t="shared" si="9"/>
        <v>A</v>
      </c>
      <c r="T10" s="31" t="str">
        <f t="shared" si="9"/>
        <v>A</v>
      </c>
      <c r="U10" s="31" t="str">
        <f t="shared" si="9"/>
        <v>A</v>
      </c>
      <c r="V10" s="31" t="str">
        <f t="shared" si="9"/>
        <v>A</v>
      </c>
      <c r="W10" s="31" t="str">
        <f t="shared" si="9"/>
        <v>A</v>
      </c>
      <c r="X10" s="31" t="str">
        <f t="shared" si="9"/>
        <v>A</v>
      </c>
      <c r="Y10" s="31" t="str">
        <f t="shared" si="9"/>
        <v>A</v>
      </c>
      <c r="Z10" s="31" t="str">
        <f t="shared" si="9"/>
        <v>A</v>
      </c>
      <c r="AA10" s="31" t="str">
        <f t="shared" si="9"/>
        <v>E</v>
      </c>
      <c r="AB10" s="31" t="str">
        <f t="shared" si="9"/>
        <v>E</v>
      </c>
      <c r="AC10" s="31" t="str">
        <f t="shared" si="9"/>
        <v>E</v>
      </c>
      <c r="AD10" s="31" t="str">
        <f t="shared" si="9"/>
        <v>E</v>
      </c>
      <c r="AE10" s="31" t="str">
        <f t="shared" si="9"/>
        <v>E</v>
      </c>
      <c r="AF10" s="31" t="str">
        <f t="shared" si="9"/>
        <v>E</v>
      </c>
      <c r="AG10" s="31" t="str">
        <f t="shared" si="9"/>
        <v>E</v>
      </c>
      <c r="AH10" s="31" t="str">
        <f t="shared" si="9"/>
        <v>E</v>
      </c>
      <c r="AI10" s="31" t="str">
        <f t="shared" si="9"/>
        <v>E</v>
      </c>
      <c r="AJ10" s="31" t="str">
        <f t="shared" si="9"/>
        <v>E</v>
      </c>
      <c r="AK10" s="31" t="str">
        <f t="shared" si="9"/>
        <v>E</v>
      </c>
      <c r="AL10" s="31" t="str">
        <f t="shared" si="9"/>
        <v>E</v>
      </c>
      <c r="AM10" s="31" t="str">
        <f t="shared" si="9"/>
        <v>E</v>
      </c>
      <c r="AN10" s="31" t="str">
        <f t="shared" si="9"/>
        <v>E</v>
      </c>
      <c r="AO10" s="31" t="str">
        <f t="shared" si="9"/>
        <v>E</v>
      </c>
      <c r="AP10" s="31" t="str">
        <f t="shared" si="9"/>
        <v>E</v>
      </c>
      <c r="AQ10" s="31" t="str">
        <f t="shared" si="9"/>
        <v>E</v>
      </c>
      <c r="AR10" s="31" t="str">
        <f t="shared" si="9"/>
        <v>E</v>
      </c>
      <c r="AS10" s="31" t="str">
        <f t="shared" si="9"/>
        <v>E</v>
      </c>
    </row>
    <row r="11">
      <c r="A11" s="50" t="s">
        <v>297</v>
      </c>
      <c r="B11" s="50" t="s">
        <v>2373</v>
      </c>
      <c r="C11" s="7">
        <v>27.0</v>
      </c>
      <c r="D11" s="64">
        <v>520.0</v>
      </c>
      <c r="E11" s="63">
        <v>5.2</v>
      </c>
      <c r="F11" s="31" t="str">
        <f t="shared" ref="F11:AS11" si="10">IF($C11&gt;=F$1,"A","E")</f>
        <v>A</v>
      </c>
      <c r="G11" s="31" t="str">
        <f t="shared" si="10"/>
        <v>A</v>
      </c>
      <c r="H11" s="31" t="str">
        <f t="shared" si="10"/>
        <v>A</v>
      </c>
      <c r="I11" s="31" t="str">
        <f t="shared" si="10"/>
        <v>A</v>
      </c>
      <c r="J11" s="31" t="str">
        <f t="shared" si="10"/>
        <v>A</v>
      </c>
      <c r="K11" s="31" t="str">
        <f t="shared" si="10"/>
        <v>A</v>
      </c>
      <c r="L11" s="31" t="str">
        <f t="shared" si="10"/>
        <v>A</v>
      </c>
      <c r="M11" s="31" t="str">
        <f t="shared" si="10"/>
        <v>A</v>
      </c>
      <c r="N11" s="31" t="str">
        <f t="shared" si="10"/>
        <v>A</v>
      </c>
      <c r="O11" s="31" t="str">
        <f t="shared" si="10"/>
        <v>A</v>
      </c>
      <c r="P11" s="31" t="str">
        <f t="shared" si="10"/>
        <v>A</v>
      </c>
      <c r="Q11" s="31" t="str">
        <f t="shared" si="10"/>
        <v>A</v>
      </c>
      <c r="R11" s="31" t="str">
        <f t="shared" si="10"/>
        <v>A</v>
      </c>
      <c r="S11" s="31" t="str">
        <f t="shared" si="10"/>
        <v>A</v>
      </c>
      <c r="T11" s="31" t="str">
        <f t="shared" si="10"/>
        <v>A</v>
      </c>
      <c r="U11" s="31" t="str">
        <f t="shared" si="10"/>
        <v>A</v>
      </c>
      <c r="V11" s="31" t="str">
        <f t="shared" si="10"/>
        <v>A</v>
      </c>
      <c r="W11" s="31" t="str">
        <f t="shared" si="10"/>
        <v>A</v>
      </c>
      <c r="X11" s="31" t="str">
        <f t="shared" si="10"/>
        <v>A</v>
      </c>
      <c r="Y11" s="31" t="str">
        <f t="shared" si="10"/>
        <v>A</v>
      </c>
      <c r="Z11" s="31" t="str">
        <f t="shared" si="10"/>
        <v>A</v>
      </c>
      <c r="AA11" s="31" t="str">
        <f t="shared" si="10"/>
        <v>A</v>
      </c>
      <c r="AB11" s="31" t="str">
        <f t="shared" si="10"/>
        <v>A</v>
      </c>
      <c r="AC11" s="31" t="str">
        <f t="shared" si="10"/>
        <v>A</v>
      </c>
      <c r="AD11" s="31" t="str">
        <f t="shared" si="10"/>
        <v>A</v>
      </c>
      <c r="AE11" s="31" t="str">
        <f t="shared" si="10"/>
        <v>A</v>
      </c>
      <c r="AF11" s="31" t="str">
        <f t="shared" si="10"/>
        <v>A</v>
      </c>
      <c r="AG11" s="31" t="str">
        <f t="shared" si="10"/>
        <v>E</v>
      </c>
      <c r="AH11" s="31" t="str">
        <f t="shared" si="10"/>
        <v>E</v>
      </c>
      <c r="AI11" s="31" t="str">
        <f t="shared" si="10"/>
        <v>E</v>
      </c>
      <c r="AJ11" s="31" t="str">
        <f t="shared" si="10"/>
        <v>E</v>
      </c>
      <c r="AK11" s="31" t="str">
        <f t="shared" si="10"/>
        <v>E</v>
      </c>
      <c r="AL11" s="31" t="str">
        <f t="shared" si="10"/>
        <v>E</v>
      </c>
      <c r="AM11" s="31" t="str">
        <f t="shared" si="10"/>
        <v>E</v>
      </c>
      <c r="AN11" s="31" t="str">
        <f t="shared" si="10"/>
        <v>E</v>
      </c>
      <c r="AO11" s="31" t="str">
        <f t="shared" si="10"/>
        <v>E</v>
      </c>
      <c r="AP11" s="31" t="str">
        <f t="shared" si="10"/>
        <v>E</v>
      </c>
      <c r="AQ11" s="31" t="str">
        <f t="shared" si="10"/>
        <v>E</v>
      </c>
      <c r="AR11" s="31" t="str">
        <f t="shared" si="10"/>
        <v>E</v>
      </c>
      <c r="AS11" s="31" t="str">
        <f t="shared" si="10"/>
        <v>E</v>
      </c>
    </row>
    <row r="12">
      <c r="A12" s="50" t="s">
        <v>303</v>
      </c>
      <c r="B12" s="50" t="s">
        <v>302</v>
      </c>
      <c r="C12" s="7">
        <v>24.0</v>
      </c>
      <c r="D12" s="64">
        <v>520.0</v>
      </c>
      <c r="E12" s="63">
        <v>5.2</v>
      </c>
      <c r="F12" s="31" t="str">
        <f t="shared" ref="F12:AS12" si="11">IF($C12&gt;=F$1,"A","E")</f>
        <v>A</v>
      </c>
      <c r="G12" s="31" t="str">
        <f t="shared" si="11"/>
        <v>A</v>
      </c>
      <c r="H12" s="31" t="str">
        <f t="shared" si="11"/>
        <v>A</v>
      </c>
      <c r="I12" s="31" t="str">
        <f t="shared" si="11"/>
        <v>A</v>
      </c>
      <c r="J12" s="31" t="str">
        <f t="shared" si="11"/>
        <v>A</v>
      </c>
      <c r="K12" s="31" t="str">
        <f t="shared" si="11"/>
        <v>A</v>
      </c>
      <c r="L12" s="31" t="str">
        <f t="shared" si="11"/>
        <v>A</v>
      </c>
      <c r="M12" s="31" t="str">
        <f t="shared" si="11"/>
        <v>A</v>
      </c>
      <c r="N12" s="31" t="str">
        <f t="shared" si="11"/>
        <v>A</v>
      </c>
      <c r="O12" s="31" t="str">
        <f t="shared" si="11"/>
        <v>A</v>
      </c>
      <c r="P12" s="31" t="str">
        <f t="shared" si="11"/>
        <v>A</v>
      </c>
      <c r="Q12" s="31" t="str">
        <f t="shared" si="11"/>
        <v>A</v>
      </c>
      <c r="R12" s="31" t="str">
        <f t="shared" si="11"/>
        <v>A</v>
      </c>
      <c r="S12" s="31" t="str">
        <f t="shared" si="11"/>
        <v>A</v>
      </c>
      <c r="T12" s="31" t="str">
        <f t="shared" si="11"/>
        <v>A</v>
      </c>
      <c r="U12" s="31" t="str">
        <f t="shared" si="11"/>
        <v>A</v>
      </c>
      <c r="V12" s="31" t="str">
        <f t="shared" si="11"/>
        <v>A</v>
      </c>
      <c r="W12" s="31" t="str">
        <f t="shared" si="11"/>
        <v>A</v>
      </c>
      <c r="X12" s="31" t="str">
        <f t="shared" si="11"/>
        <v>A</v>
      </c>
      <c r="Y12" s="31" t="str">
        <f t="shared" si="11"/>
        <v>A</v>
      </c>
      <c r="Z12" s="31" t="str">
        <f t="shared" si="11"/>
        <v>A</v>
      </c>
      <c r="AA12" s="31" t="str">
        <f t="shared" si="11"/>
        <v>A</v>
      </c>
      <c r="AB12" s="31" t="str">
        <f t="shared" si="11"/>
        <v>A</v>
      </c>
      <c r="AC12" s="31" t="str">
        <f t="shared" si="11"/>
        <v>A</v>
      </c>
      <c r="AD12" s="31" t="str">
        <f t="shared" si="11"/>
        <v>E</v>
      </c>
      <c r="AE12" s="31" t="str">
        <f t="shared" si="11"/>
        <v>E</v>
      </c>
      <c r="AF12" s="31" t="str">
        <f t="shared" si="11"/>
        <v>E</v>
      </c>
      <c r="AG12" s="31" t="str">
        <f t="shared" si="11"/>
        <v>E</v>
      </c>
      <c r="AH12" s="31" t="str">
        <f t="shared" si="11"/>
        <v>E</v>
      </c>
      <c r="AI12" s="31" t="str">
        <f t="shared" si="11"/>
        <v>E</v>
      </c>
      <c r="AJ12" s="31" t="str">
        <f t="shared" si="11"/>
        <v>E</v>
      </c>
      <c r="AK12" s="31" t="str">
        <f t="shared" si="11"/>
        <v>E</v>
      </c>
      <c r="AL12" s="31" t="str">
        <f t="shared" si="11"/>
        <v>E</v>
      </c>
      <c r="AM12" s="31" t="str">
        <f t="shared" si="11"/>
        <v>E</v>
      </c>
      <c r="AN12" s="31" t="str">
        <f t="shared" si="11"/>
        <v>E</v>
      </c>
      <c r="AO12" s="31" t="str">
        <f t="shared" si="11"/>
        <v>E</v>
      </c>
      <c r="AP12" s="31" t="str">
        <f t="shared" si="11"/>
        <v>E</v>
      </c>
      <c r="AQ12" s="31" t="str">
        <f t="shared" si="11"/>
        <v>E</v>
      </c>
      <c r="AR12" s="31" t="str">
        <f t="shared" si="11"/>
        <v>E</v>
      </c>
      <c r="AS12" s="31" t="str">
        <f t="shared" si="11"/>
        <v>E</v>
      </c>
    </row>
    <row r="13">
      <c r="A13" s="50" t="s">
        <v>309</v>
      </c>
      <c r="B13" s="50" t="s">
        <v>308</v>
      </c>
      <c r="C13" s="7">
        <v>17.0</v>
      </c>
      <c r="D13" s="64">
        <v>720.0</v>
      </c>
      <c r="E13" s="63">
        <v>7.2</v>
      </c>
      <c r="F13" s="31" t="str">
        <f t="shared" ref="F13:AS13" si="12">IF($C13&gt;=F$1,"A","E")</f>
        <v>A</v>
      </c>
      <c r="G13" s="31" t="str">
        <f t="shared" si="12"/>
        <v>A</v>
      </c>
      <c r="H13" s="31" t="str">
        <f t="shared" si="12"/>
        <v>A</v>
      </c>
      <c r="I13" s="31" t="str">
        <f t="shared" si="12"/>
        <v>A</v>
      </c>
      <c r="J13" s="31" t="str">
        <f t="shared" si="12"/>
        <v>A</v>
      </c>
      <c r="K13" s="31" t="str">
        <f t="shared" si="12"/>
        <v>A</v>
      </c>
      <c r="L13" s="31" t="str">
        <f t="shared" si="12"/>
        <v>A</v>
      </c>
      <c r="M13" s="31" t="str">
        <f t="shared" si="12"/>
        <v>A</v>
      </c>
      <c r="N13" s="31" t="str">
        <f t="shared" si="12"/>
        <v>A</v>
      </c>
      <c r="O13" s="31" t="str">
        <f t="shared" si="12"/>
        <v>A</v>
      </c>
      <c r="P13" s="31" t="str">
        <f t="shared" si="12"/>
        <v>A</v>
      </c>
      <c r="Q13" s="31" t="str">
        <f t="shared" si="12"/>
        <v>A</v>
      </c>
      <c r="R13" s="31" t="str">
        <f t="shared" si="12"/>
        <v>A</v>
      </c>
      <c r="S13" s="31" t="str">
        <f t="shared" si="12"/>
        <v>A</v>
      </c>
      <c r="T13" s="31" t="str">
        <f t="shared" si="12"/>
        <v>A</v>
      </c>
      <c r="U13" s="31" t="str">
        <f t="shared" si="12"/>
        <v>A</v>
      </c>
      <c r="V13" s="31" t="str">
        <f t="shared" si="12"/>
        <v>A</v>
      </c>
      <c r="W13" s="31" t="str">
        <f t="shared" si="12"/>
        <v>E</v>
      </c>
      <c r="X13" s="31" t="str">
        <f t="shared" si="12"/>
        <v>E</v>
      </c>
      <c r="Y13" s="31" t="str">
        <f t="shared" si="12"/>
        <v>E</v>
      </c>
      <c r="Z13" s="31" t="str">
        <f t="shared" si="12"/>
        <v>E</v>
      </c>
      <c r="AA13" s="31" t="str">
        <f t="shared" si="12"/>
        <v>E</v>
      </c>
      <c r="AB13" s="31" t="str">
        <f t="shared" si="12"/>
        <v>E</v>
      </c>
      <c r="AC13" s="31" t="str">
        <f t="shared" si="12"/>
        <v>E</v>
      </c>
      <c r="AD13" s="31" t="str">
        <f t="shared" si="12"/>
        <v>E</v>
      </c>
      <c r="AE13" s="31" t="str">
        <f t="shared" si="12"/>
        <v>E</v>
      </c>
      <c r="AF13" s="31" t="str">
        <f t="shared" si="12"/>
        <v>E</v>
      </c>
      <c r="AG13" s="31" t="str">
        <f t="shared" si="12"/>
        <v>E</v>
      </c>
      <c r="AH13" s="31" t="str">
        <f t="shared" si="12"/>
        <v>E</v>
      </c>
      <c r="AI13" s="31" t="str">
        <f t="shared" si="12"/>
        <v>E</v>
      </c>
      <c r="AJ13" s="31" t="str">
        <f t="shared" si="12"/>
        <v>E</v>
      </c>
      <c r="AK13" s="31" t="str">
        <f t="shared" si="12"/>
        <v>E</v>
      </c>
      <c r="AL13" s="31" t="str">
        <f t="shared" si="12"/>
        <v>E</v>
      </c>
      <c r="AM13" s="31" t="str">
        <f t="shared" si="12"/>
        <v>E</v>
      </c>
      <c r="AN13" s="31" t="str">
        <f t="shared" si="12"/>
        <v>E</v>
      </c>
      <c r="AO13" s="31" t="str">
        <f t="shared" si="12"/>
        <v>E</v>
      </c>
      <c r="AP13" s="31" t="str">
        <f t="shared" si="12"/>
        <v>E</v>
      </c>
      <c r="AQ13" s="31" t="str">
        <f t="shared" si="12"/>
        <v>E</v>
      </c>
      <c r="AR13" s="31" t="str">
        <f t="shared" si="12"/>
        <v>E</v>
      </c>
      <c r="AS13" s="31" t="str">
        <f t="shared" si="12"/>
        <v>E</v>
      </c>
    </row>
    <row r="14">
      <c r="A14" s="50" t="s">
        <v>315</v>
      </c>
      <c r="B14" s="50" t="s">
        <v>314</v>
      </c>
      <c r="C14" s="7">
        <v>25.0</v>
      </c>
      <c r="D14" s="64">
        <v>760.0</v>
      </c>
      <c r="E14" s="63">
        <v>7.6</v>
      </c>
      <c r="F14" s="31" t="str">
        <f t="shared" ref="F14:AS14" si="13">IF($C14&gt;=F$1,"A","E")</f>
        <v>A</v>
      </c>
      <c r="G14" s="31" t="str">
        <f t="shared" si="13"/>
        <v>A</v>
      </c>
      <c r="H14" s="31" t="str">
        <f t="shared" si="13"/>
        <v>A</v>
      </c>
      <c r="I14" s="31" t="str">
        <f t="shared" si="13"/>
        <v>A</v>
      </c>
      <c r="J14" s="31" t="str">
        <f t="shared" si="13"/>
        <v>A</v>
      </c>
      <c r="K14" s="31" t="str">
        <f t="shared" si="13"/>
        <v>A</v>
      </c>
      <c r="L14" s="31" t="str">
        <f t="shared" si="13"/>
        <v>A</v>
      </c>
      <c r="M14" s="31" t="str">
        <f t="shared" si="13"/>
        <v>A</v>
      </c>
      <c r="N14" s="31" t="str">
        <f t="shared" si="13"/>
        <v>A</v>
      </c>
      <c r="O14" s="31" t="str">
        <f t="shared" si="13"/>
        <v>A</v>
      </c>
      <c r="P14" s="31" t="str">
        <f t="shared" si="13"/>
        <v>A</v>
      </c>
      <c r="Q14" s="31" t="str">
        <f t="shared" si="13"/>
        <v>A</v>
      </c>
      <c r="R14" s="31" t="str">
        <f t="shared" si="13"/>
        <v>A</v>
      </c>
      <c r="S14" s="31" t="str">
        <f t="shared" si="13"/>
        <v>A</v>
      </c>
      <c r="T14" s="31" t="str">
        <f t="shared" si="13"/>
        <v>A</v>
      </c>
      <c r="U14" s="31" t="str">
        <f t="shared" si="13"/>
        <v>A</v>
      </c>
      <c r="V14" s="31" t="str">
        <f t="shared" si="13"/>
        <v>A</v>
      </c>
      <c r="W14" s="31" t="str">
        <f t="shared" si="13"/>
        <v>A</v>
      </c>
      <c r="X14" s="31" t="str">
        <f t="shared" si="13"/>
        <v>A</v>
      </c>
      <c r="Y14" s="31" t="str">
        <f t="shared" si="13"/>
        <v>A</v>
      </c>
      <c r="Z14" s="31" t="str">
        <f t="shared" si="13"/>
        <v>A</v>
      </c>
      <c r="AA14" s="31" t="str">
        <f t="shared" si="13"/>
        <v>A</v>
      </c>
      <c r="AB14" s="31" t="str">
        <f t="shared" si="13"/>
        <v>A</v>
      </c>
      <c r="AC14" s="31" t="str">
        <f t="shared" si="13"/>
        <v>A</v>
      </c>
      <c r="AD14" s="31" t="str">
        <f t="shared" si="13"/>
        <v>A</v>
      </c>
      <c r="AE14" s="31" t="str">
        <f t="shared" si="13"/>
        <v>E</v>
      </c>
      <c r="AF14" s="31" t="str">
        <f t="shared" si="13"/>
        <v>E</v>
      </c>
      <c r="AG14" s="31" t="str">
        <f t="shared" si="13"/>
        <v>E</v>
      </c>
      <c r="AH14" s="31" t="str">
        <f t="shared" si="13"/>
        <v>E</v>
      </c>
      <c r="AI14" s="31" t="str">
        <f t="shared" si="13"/>
        <v>E</v>
      </c>
      <c r="AJ14" s="31" t="str">
        <f t="shared" si="13"/>
        <v>E</v>
      </c>
      <c r="AK14" s="31" t="str">
        <f t="shared" si="13"/>
        <v>E</v>
      </c>
      <c r="AL14" s="31" t="str">
        <f t="shared" si="13"/>
        <v>E</v>
      </c>
      <c r="AM14" s="31" t="str">
        <f t="shared" si="13"/>
        <v>E</v>
      </c>
      <c r="AN14" s="31" t="str">
        <f t="shared" si="13"/>
        <v>E</v>
      </c>
      <c r="AO14" s="31" t="str">
        <f t="shared" si="13"/>
        <v>E</v>
      </c>
      <c r="AP14" s="31" t="str">
        <f t="shared" si="13"/>
        <v>E</v>
      </c>
      <c r="AQ14" s="31" t="str">
        <f t="shared" si="13"/>
        <v>E</v>
      </c>
      <c r="AR14" s="31" t="str">
        <f t="shared" si="13"/>
        <v>E</v>
      </c>
      <c r="AS14" s="31" t="str">
        <f t="shared" si="13"/>
        <v>E</v>
      </c>
    </row>
    <row r="15">
      <c r="A15" s="50" t="s">
        <v>345</v>
      </c>
      <c r="B15" s="50" t="s">
        <v>344</v>
      </c>
      <c r="C15" s="7">
        <v>19.0</v>
      </c>
      <c r="D15" s="64">
        <v>840.0</v>
      </c>
      <c r="E15" s="63">
        <v>8.4</v>
      </c>
      <c r="F15" s="31" t="str">
        <f t="shared" ref="F15:AS15" si="14">IF($C15&gt;=F$1,"A","E")</f>
        <v>A</v>
      </c>
      <c r="G15" s="31" t="str">
        <f t="shared" si="14"/>
        <v>A</v>
      </c>
      <c r="H15" s="31" t="str">
        <f t="shared" si="14"/>
        <v>A</v>
      </c>
      <c r="I15" s="31" t="str">
        <f t="shared" si="14"/>
        <v>A</v>
      </c>
      <c r="J15" s="31" t="str">
        <f t="shared" si="14"/>
        <v>A</v>
      </c>
      <c r="K15" s="31" t="str">
        <f t="shared" si="14"/>
        <v>A</v>
      </c>
      <c r="L15" s="31" t="str">
        <f t="shared" si="14"/>
        <v>A</v>
      </c>
      <c r="M15" s="31" t="str">
        <f t="shared" si="14"/>
        <v>A</v>
      </c>
      <c r="N15" s="31" t="str">
        <f t="shared" si="14"/>
        <v>A</v>
      </c>
      <c r="O15" s="31" t="str">
        <f t="shared" si="14"/>
        <v>A</v>
      </c>
      <c r="P15" s="31" t="str">
        <f t="shared" si="14"/>
        <v>A</v>
      </c>
      <c r="Q15" s="31" t="str">
        <f t="shared" si="14"/>
        <v>A</v>
      </c>
      <c r="R15" s="31" t="str">
        <f t="shared" si="14"/>
        <v>A</v>
      </c>
      <c r="S15" s="31" t="str">
        <f t="shared" si="14"/>
        <v>A</v>
      </c>
      <c r="T15" s="31" t="str">
        <f t="shared" si="14"/>
        <v>A</v>
      </c>
      <c r="U15" s="31" t="str">
        <f t="shared" si="14"/>
        <v>A</v>
      </c>
      <c r="V15" s="31" t="str">
        <f t="shared" si="14"/>
        <v>A</v>
      </c>
      <c r="W15" s="31" t="str">
        <f t="shared" si="14"/>
        <v>A</v>
      </c>
      <c r="X15" s="31" t="str">
        <f t="shared" si="14"/>
        <v>A</v>
      </c>
      <c r="Y15" s="31" t="str">
        <f t="shared" si="14"/>
        <v>E</v>
      </c>
      <c r="Z15" s="31" t="str">
        <f t="shared" si="14"/>
        <v>E</v>
      </c>
      <c r="AA15" s="31" t="str">
        <f t="shared" si="14"/>
        <v>E</v>
      </c>
      <c r="AB15" s="31" t="str">
        <f t="shared" si="14"/>
        <v>E</v>
      </c>
      <c r="AC15" s="31" t="str">
        <f t="shared" si="14"/>
        <v>E</v>
      </c>
      <c r="AD15" s="31" t="str">
        <f t="shared" si="14"/>
        <v>E</v>
      </c>
      <c r="AE15" s="31" t="str">
        <f t="shared" si="14"/>
        <v>E</v>
      </c>
      <c r="AF15" s="31" t="str">
        <f t="shared" si="14"/>
        <v>E</v>
      </c>
      <c r="AG15" s="31" t="str">
        <f t="shared" si="14"/>
        <v>E</v>
      </c>
      <c r="AH15" s="31" t="str">
        <f t="shared" si="14"/>
        <v>E</v>
      </c>
      <c r="AI15" s="31" t="str">
        <f t="shared" si="14"/>
        <v>E</v>
      </c>
      <c r="AJ15" s="31" t="str">
        <f t="shared" si="14"/>
        <v>E</v>
      </c>
      <c r="AK15" s="31" t="str">
        <f t="shared" si="14"/>
        <v>E</v>
      </c>
      <c r="AL15" s="31" t="str">
        <f t="shared" si="14"/>
        <v>E</v>
      </c>
      <c r="AM15" s="31" t="str">
        <f t="shared" si="14"/>
        <v>E</v>
      </c>
      <c r="AN15" s="31" t="str">
        <f t="shared" si="14"/>
        <v>E</v>
      </c>
      <c r="AO15" s="31" t="str">
        <f t="shared" si="14"/>
        <v>E</v>
      </c>
      <c r="AP15" s="31" t="str">
        <f t="shared" si="14"/>
        <v>E</v>
      </c>
      <c r="AQ15" s="31" t="str">
        <f t="shared" si="14"/>
        <v>E</v>
      </c>
      <c r="AR15" s="31" t="str">
        <f t="shared" si="14"/>
        <v>E</v>
      </c>
      <c r="AS15" s="31" t="str">
        <f t="shared" si="14"/>
        <v>E</v>
      </c>
    </row>
    <row r="16">
      <c r="A16" s="50" t="s">
        <v>360</v>
      </c>
      <c r="B16" s="50" t="s">
        <v>359</v>
      </c>
      <c r="C16" s="7">
        <v>29.0</v>
      </c>
      <c r="D16" s="64">
        <v>520.0</v>
      </c>
      <c r="E16" s="63">
        <v>5.2</v>
      </c>
      <c r="F16" s="31" t="str">
        <f t="shared" ref="F16:AS16" si="15">IF($C16&gt;=F$1,"A","E")</f>
        <v>A</v>
      </c>
      <c r="G16" s="31" t="str">
        <f t="shared" si="15"/>
        <v>A</v>
      </c>
      <c r="H16" s="31" t="str">
        <f t="shared" si="15"/>
        <v>A</v>
      </c>
      <c r="I16" s="31" t="str">
        <f t="shared" si="15"/>
        <v>A</v>
      </c>
      <c r="J16" s="31" t="str">
        <f t="shared" si="15"/>
        <v>A</v>
      </c>
      <c r="K16" s="31" t="str">
        <f t="shared" si="15"/>
        <v>A</v>
      </c>
      <c r="L16" s="31" t="str">
        <f t="shared" si="15"/>
        <v>A</v>
      </c>
      <c r="M16" s="31" t="str">
        <f t="shared" si="15"/>
        <v>A</v>
      </c>
      <c r="N16" s="31" t="str">
        <f t="shared" si="15"/>
        <v>A</v>
      </c>
      <c r="O16" s="31" t="str">
        <f t="shared" si="15"/>
        <v>A</v>
      </c>
      <c r="P16" s="31" t="str">
        <f t="shared" si="15"/>
        <v>A</v>
      </c>
      <c r="Q16" s="31" t="str">
        <f t="shared" si="15"/>
        <v>A</v>
      </c>
      <c r="R16" s="31" t="str">
        <f t="shared" si="15"/>
        <v>A</v>
      </c>
      <c r="S16" s="31" t="str">
        <f t="shared" si="15"/>
        <v>A</v>
      </c>
      <c r="T16" s="31" t="str">
        <f t="shared" si="15"/>
        <v>A</v>
      </c>
      <c r="U16" s="31" t="str">
        <f t="shared" si="15"/>
        <v>A</v>
      </c>
      <c r="V16" s="31" t="str">
        <f t="shared" si="15"/>
        <v>A</v>
      </c>
      <c r="W16" s="31" t="str">
        <f t="shared" si="15"/>
        <v>A</v>
      </c>
      <c r="X16" s="31" t="str">
        <f t="shared" si="15"/>
        <v>A</v>
      </c>
      <c r="Y16" s="31" t="str">
        <f t="shared" si="15"/>
        <v>A</v>
      </c>
      <c r="Z16" s="31" t="str">
        <f t="shared" si="15"/>
        <v>A</v>
      </c>
      <c r="AA16" s="31" t="str">
        <f t="shared" si="15"/>
        <v>A</v>
      </c>
      <c r="AB16" s="31" t="str">
        <f t="shared" si="15"/>
        <v>A</v>
      </c>
      <c r="AC16" s="31" t="str">
        <f t="shared" si="15"/>
        <v>A</v>
      </c>
      <c r="AD16" s="31" t="str">
        <f t="shared" si="15"/>
        <v>A</v>
      </c>
      <c r="AE16" s="31" t="str">
        <f t="shared" si="15"/>
        <v>A</v>
      </c>
      <c r="AF16" s="31" t="str">
        <f t="shared" si="15"/>
        <v>A</v>
      </c>
      <c r="AG16" s="31" t="str">
        <f t="shared" si="15"/>
        <v>A</v>
      </c>
      <c r="AH16" s="31" t="str">
        <f t="shared" si="15"/>
        <v>A</v>
      </c>
      <c r="AI16" s="31" t="str">
        <f t="shared" si="15"/>
        <v>E</v>
      </c>
      <c r="AJ16" s="31" t="str">
        <f t="shared" si="15"/>
        <v>E</v>
      </c>
      <c r="AK16" s="31" t="str">
        <f t="shared" si="15"/>
        <v>E</v>
      </c>
      <c r="AL16" s="31" t="str">
        <f t="shared" si="15"/>
        <v>E</v>
      </c>
      <c r="AM16" s="31" t="str">
        <f t="shared" si="15"/>
        <v>E</v>
      </c>
      <c r="AN16" s="31" t="str">
        <f t="shared" si="15"/>
        <v>E</v>
      </c>
      <c r="AO16" s="31" t="str">
        <f t="shared" si="15"/>
        <v>E</v>
      </c>
      <c r="AP16" s="31" t="str">
        <f t="shared" si="15"/>
        <v>E</v>
      </c>
      <c r="AQ16" s="31" t="str">
        <f t="shared" si="15"/>
        <v>E</v>
      </c>
      <c r="AR16" s="31" t="str">
        <f t="shared" si="15"/>
        <v>E</v>
      </c>
      <c r="AS16" s="31" t="str">
        <f t="shared" si="15"/>
        <v>E</v>
      </c>
    </row>
    <row r="17">
      <c r="A17" s="50" t="s">
        <v>368</v>
      </c>
      <c r="B17" s="50" t="s">
        <v>2374</v>
      </c>
      <c r="C17" s="7">
        <v>19.0</v>
      </c>
      <c r="D17" s="64">
        <v>680.0</v>
      </c>
      <c r="E17" s="63">
        <v>6.8</v>
      </c>
      <c r="F17" s="31" t="str">
        <f t="shared" ref="F17:AS17" si="16">IF($C17&gt;=F$1,"A","E")</f>
        <v>A</v>
      </c>
      <c r="G17" s="31" t="str">
        <f t="shared" si="16"/>
        <v>A</v>
      </c>
      <c r="H17" s="31" t="str">
        <f t="shared" si="16"/>
        <v>A</v>
      </c>
      <c r="I17" s="31" t="str">
        <f t="shared" si="16"/>
        <v>A</v>
      </c>
      <c r="J17" s="31" t="str">
        <f t="shared" si="16"/>
        <v>A</v>
      </c>
      <c r="K17" s="31" t="str">
        <f t="shared" si="16"/>
        <v>A</v>
      </c>
      <c r="L17" s="31" t="str">
        <f t="shared" si="16"/>
        <v>A</v>
      </c>
      <c r="M17" s="31" t="str">
        <f t="shared" si="16"/>
        <v>A</v>
      </c>
      <c r="N17" s="31" t="str">
        <f t="shared" si="16"/>
        <v>A</v>
      </c>
      <c r="O17" s="31" t="str">
        <f t="shared" si="16"/>
        <v>A</v>
      </c>
      <c r="P17" s="31" t="str">
        <f t="shared" si="16"/>
        <v>A</v>
      </c>
      <c r="Q17" s="31" t="str">
        <f t="shared" si="16"/>
        <v>A</v>
      </c>
      <c r="R17" s="31" t="str">
        <f t="shared" si="16"/>
        <v>A</v>
      </c>
      <c r="S17" s="31" t="str">
        <f t="shared" si="16"/>
        <v>A</v>
      </c>
      <c r="T17" s="31" t="str">
        <f t="shared" si="16"/>
        <v>A</v>
      </c>
      <c r="U17" s="31" t="str">
        <f t="shared" si="16"/>
        <v>A</v>
      </c>
      <c r="V17" s="31" t="str">
        <f t="shared" si="16"/>
        <v>A</v>
      </c>
      <c r="W17" s="31" t="str">
        <f t="shared" si="16"/>
        <v>A</v>
      </c>
      <c r="X17" s="31" t="str">
        <f t="shared" si="16"/>
        <v>A</v>
      </c>
      <c r="Y17" s="31" t="str">
        <f t="shared" si="16"/>
        <v>E</v>
      </c>
      <c r="Z17" s="31" t="str">
        <f t="shared" si="16"/>
        <v>E</v>
      </c>
      <c r="AA17" s="31" t="str">
        <f t="shared" si="16"/>
        <v>E</v>
      </c>
      <c r="AB17" s="31" t="str">
        <f t="shared" si="16"/>
        <v>E</v>
      </c>
      <c r="AC17" s="31" t="str">
        <f t="shared" si="16"/>
        <v>E</v>
      </c>
      <c r="AD17" s="31" t="str">
        <f t="shared" si="16"/>
        <v>E</v>
      </c>
      <c r="AE17" s="31" t="str">
        <f t="shared" si="16"/>
        <v>E</v>
      </c>
      <c r="AF17" s="31" t="str">
        <f t="shared" si="16"/>
        <v>E</v>
      </c>
      <c r="AG17" s="31" t="str">
        <f t="shared" si="16"/>
        <v>E</v>
      </c>
      <c r="AH17" s="31" t="str">
        <f t="shared" si="16"/>
        <v>E</v>
      </c>
      <c r="AI17" s="31" t="str">
        <f t="shared" si="16"/>
        <v>E</v>
      </c>
      <c r="AJ17" s="31" t="str">
        <f t="shared" si="16"/>
        <v>E</v>
      </c>
      <c r="AK17" s="31" t="str">
        <f t="shared" si="16"/>
        <v>E</v>
      </c>
      <c r="AL17" s="31" t="str">
        <f t="shared" si="16"/>
        <v>E</v>
      </c>
      <c r="AM17" s="31" t="str">
        <f t="shared" si="16"/>
        <v>E</v>
      </c>
      <c r="AN17" s="31" t="str">
        <f t="shared" si="16"/>
        <v>E</v>
      </c>
      <c r="AO17" s="31" t="str">
        <f t="shared" si="16"/>
        <v>E</v>
      </c>
      <c r="AP17" s="31" t="str">
        <f t="shared" si="16"/>
        <v>E</v>
      </c>
      <c r="AQ17" s="31" t="str">
        <f t="shared" si="16"/>
        <v>E</v>
      </c>
      <c r="AR17" s="31" t="str">
        <f t="shared" si="16"/>
        <v>E</v>
      </c>
      <c r="AS17" s="31" t="str">
        <f t="shared" si="16"/>
        <v>E</v>
      </c>
    </row>
    <row r="18">
      <c r="A18" s="50" t="s">
        <v>377</v>
      </c>
      <c r="B18" s="50" t="s">
        <v>376</v>
      </c>
      <c r="C18" s="7">
        <v>0.0</v>
      </c>
      <c r="D18" s="66"/>
      <c r="E18" s="63">
        <v>0.0</v>
      </c>
      <c r="F18" s="31" t="str">
        <f t="shared" ref="F18:AS18" si="17">IF($C18&gt;=F$1,"A","E")</f>
        <v>E</v>
      </c>
      <c r="G18" s="31" t="str">
        <f t="shared" si="17"/>
        <v>E</v>
      </c>
      <c r="H18" s="31" t="str">
        <f t="shared" si="17"/>
        <v>E</v>
      </c>
      <c r="I18" s="31" t="str">
        <f t="shared" si="17"/>
        <v>E</v>
      </c>
      <c r="J18" s="31" t="str">
        <f t="shared" si="17"/>
        <v>E</v>
      </c>
      <c r="K18" s="31" t="str">
        <f t="shared" si="17"/>
        <v>E</v>
      </c>
      <c r="L18" s="31" t="str">
        <f t="shared" si="17"/>
        <v>E</v>
      </c>
      <c r="M18" s="31" t="str">
        <f t="shared" si="17"/>
        <v>E</v>
      </c>
      <c r="N18" s="31" t="str">
        <f t="shared" si="17"/>
        <v>E</v>
      </c>
      <c r="O18" s="31" t="str">
        <f t="shared" si="17"/>
        <v>E</v>
      </c>
      <c r="P18" s="31" t="str">
        <f t="shared" si="17"/>
        <v>E</v>
      </c>
      <c r="Q18" s="31" t="str">
        <f t="shared" si="17"/>
        <v>E</v>
      </c>
      <c r="R18" s="31" t="str">
        <f t="shared" si="17"/>
        <v>E</v>
      </c>
      <c r="S18" s="31" t="str">
        <f t="shared" si="17"/>
        <v>E</v>
      </c>
      <c r="T18" s="31" t="str">
        <f t="shared" si="17"/>
        <v>E</v>
      </c>
      <c r="U18" s="31" t="str">
        <f t="shared" si="17"/>
        <v>E</v>
      </c>
      <c r="V18" s="31" t="str">
        <f t="shared" si="17"/>
        <v>E</v>
      </c>
      <c r="W18" s="31" t="str">
        <f t="shared" si="17"/>
        <v>E</v>
      </c>
      <c r="X18" s="31" t="str">
        <f t="shared" si="17"/>
        <v>E</v>
      </c>
      <c r="Y18" s="31" t="str">
        <f t="shared" si="17"/>
        <v>E</v>
      </c>
      <c r="Z18" s="31" t="str">
        <f t="shared" si="17"/>
        <v>E</v>
      </c>
      <c r="AA18" s="31" t="str">
        <f t="shared" si="17"/>
        <v>E</v>
      </c>
      <c r="AB18" s="31" t="str">
        <f t="shared" si="17"/>
        <v>E</v>
      </c>
      <c r="AC18" s="31" t="str">
        <f t="shared" si="17"/>
        <v>E</v>
      </c>
      <c r="AD18" s="31" t="str">
        <f t="shared" si="17"/>
        <v>E</v>
      </c>
      <c r="AE18" s="31" t="str">
        <f t="shared" si="17"/>
        <v>E</v>
      </c>
      <c r="AF18" s="31" t="str">
        <f t="shared" si="17"/>
        <v>E</v>
      </c>
      <c r="AG18" s="31" t="str">
        <f t="shared" si="17"/>
        <v>E</v>
      </c>
      <c r="AH18" s="31" t="str">
        <f t="shared" si="17"/>
        <v>E</v>
      </c>
      <c r="AI18" s="31" t="str">
        <f t="shared" si="17"/>
        <v>E</v>
      </c>
      <c r="AJ18" s="31" t="str">
        <f t="shared" si="17"/>
        <v>E</v>
      </c>
      <c r="AK18" s="31" t="str">
        <f t="shared" si="17"/>
        <v>E</v>
      </c>
      <c r="AL18" s="31" t="str">
        <f t="shared" si="17"/>
        <v>E</v>
      </c>
      <c r="AM18" s="31" t="str">
        <f t="shared" si="17"/>
        <v>E</v>
      </c>
      <c r="AN18" s="31" t="str">
        <f t="shared" si="17"/>
        <v>E</v>
      </c>
      <c r="AO18" s="31" t="str">
        <f t="shared" si="17"/>
        <v>E</v>
      </c>
      <c r="AP18" s="31" t="str">
        <f t="shared" si="17"/>
        <v>E</v>
      </c>
      <c r="AQ18" s="31" t="str">
        <f t="shared" si="17"/>
        <v>E</v>
      </c>
      <c r="AR18" s="31" t="str">
        <f t="shared" si="17"/>
        <v>E</v>
      </c>
      <c r="AS18" s="31" t="str">
        <f t="shared" si="17"/>
        <v>E</v>
      </c>
    </row>
    <row r="19">
      <c r="A19" s="50" t="s">
        <v>401</v>
      </c>
      <c r="B19" s="50" t="s">
        <v>400</v>
      </c>
      <c r="C19" s="7">
        <v>26.0</v>
      </c>
      <c r="D19" s="64">
        <v>760.0</v>
      </c>
      <c r="E19" s="63">
        <v>7.6</v>
      </c>
      <c r="F19" s="31" t="str">
        <f t="shared" ref="F19:AS19" si="18">IF($C19&gt;=F$1,"A","E")</f>
        <v>A</v>
      </c>
      <c r="G19" s="31" t="str">
        <f t="shared" si="18"/>
        <v>A</v>
      </c>
      <c r="H19" s="31" t="str">
        <f t="shared" si="18"/>
        <v>A</v>
      </c>
      <c r="I19" s="31" t="str">
        <f t="shared" si="18"/>
        <v>A</v>
      </c>
      <c r="J19" s="31" t="str">
        <f t="shared" si="18"/>
        <v>A</v>
      </c>
      <c r="K19" s="31" t="str">
        <f t="shared" si="18"/>
        <v>A</v>
      </c>
      <c r="L19" s="31" t="str">
        <f t="shared" si="18"/>
        <v>A</v>
      </c>
      <c r="M19" s="31" t="str">
        <f t="shared" si="18"/>
        <v>A</v>
      </c>
      <c r="N19" s="31" t="str">
        <f t="shared" si="18"/>
        <v>A</v>
      </c>
      <c r="O19" s="31" t="str">
        <f t="shared" si="18"/>
        <v>A</v>
      </c>
      <c r="P19" s="31" t="str">
        <f t="shared" si="18"/>
        <v>A</v>
      </c>
      <c r="Q19" s="31" t="str">
        <f t="shared" si="18"/>
        <v>A</v>
      </c>
      <c r="R19" s="31" t="str">
        <f t="shared" si="18"/>
        <v>A</v>
      </c>
      <c r="S19" s="31" t="str">
        <f t="shared" si="18"/>
        <v>A</v>
      </c>
      <c r="T19" s="31" t="str">
        <f t="shared" si="18"/>
        <v>A</v>
      </c>
      <c r="U19" s="31" t="str">
        <f t="shared" si="18"/>
        <v>A</v>
      </c>
      <c r="V19" s="31" t="str">
        <f t="shared" si="18"/>
        <v>A</v>
      </c>
      <c r="W19" s="31" t="str">
        <f t="shared" si="18"/>
        <v>A</v>
      </c>
      <c r="X19" s="31" t="str">
        <f t="shared" si="18"/>
        <v>A</v>
      </c>
      <c r="Y19" s="31" t="str">
        <f t="shared" si="18"/>
        <v>A</v>
      </c>
      <c r="Z19" s="31" t="str">
        <f t="shared" si="18"/>
        <v>A</v>
      </c>
      <c r="AA19" s="31" t="str">
        <f t="shared" si="18"/>
        <v>A</v>
      </c>
      <c r="AB19" s="31" t="str">
        <f t="shared" si="18"/>
        <v>A</v>
      </c>
      <c r="AC19" s="31" t="str">
        <f t="shared" si="18"/>
        <v>A</v>
      </c>
      <c r="AD19" s="31" t="str">
        <f t="shared" si="18"/>
        <v>A</v>
      </c>
      <c r="AE19" s="31" t="str">
        <f t="shared" si="18"/>
        <v>A</v>
      </c>
      <c r="AF19" s="31" t="str">
        <f t="shared" si="18"/>
        <v>E</v>
      </c>
      <c r="AG19" s="31" t="str">
        <f t="shared" si="18"/>
        <v>E</v>
      </c>
      <c r="AH19" s="31" t="str">
        <f t="shared" si="18"/>
        <v>E</v>
      </c>
      <c r="AI19" s="31" t="str">
        <f t="shared" si="18"/>
        <v>E</v>
      </c>
      <c r="AJ19" s="31" t="str">
        <f t="shared" si="18"/>
        <v>E</v>
      </c>
      <c r="AK19" s="31" t="str">
        <f t="shared" si="18"/>
        <v>E</v>
      </c>
      <c r="AL19" s="31" t="str">
        <f t="shared" si="18"/>
        <v>E</v>
      </c>
      <c r="AM19" s="31" t="str">
        <f t="shared" si="18"/>
        <v>E</v>
      </c>
      <c r="AN19" s="31" t="str">
        <f t="shared" si="18"/>
        <v>E</v>
      </c>
      <c r="AO19" s="31" t="str">
        <f t="shared" si="18"/>
        <v>E</v>
      </c>
      <c r="AP19" s="31" t="str">
        <f t="shared" si="18"/>
        <v>E</v>
      </c>
      <c r="AQ19" s="31" t="str">
        <f t="shared" si="18"/>
        <v>E</v>
      </c>
      <c r="AR19" s="31" t="str">
        <f t="shared" si="18"/>
        <v>E</v>
      </c>
      <c r="AS19" s="31" t="str">
        <f t="shared" si="18"/>
        <v>E</v>
      </c>
    </row>
    <row r="20">
      <c r="A20" s="50" t="s">
        <v>415</v>
      </c>
      <c r="B20" s="50" t="s">
        <v>414</v>
      </c>
      <c r="C20" s="7">
        <v>25.0</v>
      </c>
      <c r="D20" s="64">
        <v>600.0</v>
      </c>
      <c r="E20" s="63">
        <v>6.0</v>
      </c>
      <c r="F20" s="31" t="str">
        <f t="shared" ref="F20:AS20" si="19">IF($C20&gt;=F$1,"A","E")</f>
        <v>A</v>
      </c>
      <c r="G20" s="31" t="str">
        <f t="shared" si="19"/>
        <v>A</v>
      </c>
      <c r="H20" s="31" t="str">
        <f t="shared" si="19"/>
        <v>A</v>
      </c>
      <c r="I20" s="31" t="str">
        <f t="shared" si="19"/>
        <v>A</v>
      </c>
      <c r="J20" s="31" t="str">
        <f t="shared" si="19"/>
        <v>A</v>
      </c>
      <c r="K20" s="31" t="str">
        <f t="shared" si="19"/>
        <v>A</v>
      </c>
      <c r="L20" s="31" t="str">
        <f t="shared" si="19"/>
        <v>A</v>
      </c>
      <c r="M20" s="31" t="str">
        <f t="shared" si="19"/>
        <v>A</v>
      </c>
      <c r="N20" s="31" t="str">
        <f t="shared" si="19"/>
        <v>A</v>
      </c>
      <c r="O20" s="31" t="str">
        <f t="shared" si="19"/>
        <v>A</v>
      </c>
      <c r="P20" s="31" t="str">
        <f t="shared" si="19"/>
        <v>A</v>
      </c>
      <c r="Q20" s="31" t="str">
        <f t="shared" si="19"/>
        <v>A</v>
      </c>
      <c r="R20" s="31" t="str">
        <f t="shared" si="19"/>
        <v>A</v>
      </c>
      <c r="S20" s="31" t="str">
        <f t="shared" si="19"/>
        <v>A</v>
      </c>
      <c r="T20" s="31" t="str">
        <f t="shared" si="19"/>
        <v>A</v>
      </c>
      <c r="U20" s="31" t="str">
        <f t="shared" si="19"/>
        <v>A</v>
      </c>
      <c r="V20" s="31" t="str">
        <f t="shared" si="19"/>
        <v>A</v>
      </c>
      <c r="W20" s="31" t="str">
        <f t="shared" si="19"/>
        <v>A</v>
      </c>
      <c r="X20" s="31" t="str">
        <f t="shared" si="19"/>
        <v>A</v>
      </c>
      <c r="Y20" s="31" t="str">
        <f t="shared" si="19"/>
        <v>A</v>
      </c>
      <c r="Z20" s="31" t="str">
        <f t="shared" si="19"/>
        <v>A</v>
      </c>
      <c r="AA20" s="31" t="str">
        <f t="shared" si="19"/>
        <v>A</v>
      </c>
      <c r="AB20" s="31" t="str">
        <f t="shared" si="19"/>
        <v>A</v>
      </c>
      <c r="AC20" s="31" t="str">
        <f t="shared" si="19"/>
        <v>A</v>
      </c>
      <c r="AD20" s="31" t="str">
        <f t="shared" si="19"/>
        <v>A</v>
      </c>
      <c r="AE20" s="31" t="str">
        <f t="shared" si="19"/>
        <v>E</v>
      </c>
      <c r="AF20" s="31" t="str">
        <f t="shared" si="19"/>
        <v>E</v>
      </c>
      <c r="AG20" s="31" t="str">
        <f t="shared" si="19"/>
        <v>E</v>
      </c>
      <c r="AH20" s="31" t="str">
        <f t="shared" si="19"/>
        <v>E</v>
      </c>
      <c r="AI20" s="31" t="str">
        <f t="shared" si="19"/>
        <v>E</v>
      </c>
      <c r="AJ20" s="31" t="str">
        <f t="shared" si="19"/>
        <v>E</v>
      </c>
      <c r="AK20" s="31" t="str">
        <f t="shared" si="19"/>
        <v>E</v>
      </c>
      <c r="AL20" s="31" t="str">
        <f t="shared" si="19"/>
        <v>E</v>
      </c>
      <c r="AM20" s="31" t="str">
        <f t="shared" si="19"/>
        <v>E</v>
      </c>
      <c r="AN20" s="31" t="str">
        <f t="shared" si="19"/>
        <v>E</v>
      </c>
      <c r="AO20" s="31" t="str">
        <f t="shared" si="19"/>
        <v>E</v>
      </c>
      <c r="AP20" s="31" t="str">
        <f t="shared" si="19"/>
        <v>E</v>
      </c>
      <c r="AQ20" s="31" t="str">
        <f t="shared" si="19"/>
        <v>E</v>
      </c>
      <c r="AR20" s="31" t="str">
        <f t="shared" si="19"/>
        <v>E</v>
      </c>
      <c r="AS20" s="31" t="str">
        <f t="shared" si="19"/>
        <v>E</v>
      </c>
    </row>
    <row r="21">
      <c r="A21" s="50" t="s">
        <v>2375</v>
      </c>
      <c r="B21" s="50" t="s">
        <v>2376</v>
      </c>
      <c r="C21" s="7">
        <v>25.0</v>
      </c>
      <c r="D21" s="64">
        <v>840.0</v>
      </c>
      <c r="E21" s="63">
        <v>8.4</v>
      </c>
      <c r="F21" s="31" t="str">
        <f t="shared" ref="F21:AS21" si="20">IF($C21&gt;=F$1,"A","E")</f>
        <v>A</v>
      </c>
      <c r="G21" s="31" t="str">
        <f t="shared" si="20"/>
        <v>A</v>
      </c>
      <c r="H21" s="31" t="str">
        <f t="shared" si="20"/>
        <v>A</v>
      </c>
      <c r="I21" s="31" t="str">
        <f t="shared" si="20"/>
        <v>A</v>
      </c>
      <c r="J21" s="31" t="str">
        <f t="shared" si="20"/>
        <v>A</v>
      </c>
      <c r="K21" s="31" t="str">
        <f t="shared" si="20"/>
        <v>A</v>
      </c>
      <c r="L21" s="31" t="str">
        <f t="shared" si="20"/>
        <v>A</v>
      </c>
      <c r="M21" s="31" t="str">
        <f t="shared" si="20"/>
        <v>A</v>
      </c>
      <c r="N21" s="31" t="str">
        <f t="shared" si="20"/>
        <v>A</v>
      </c>
      <c r="O21" s="31" t="str">
        <f t="shared" si="20"/>
        <v>A</v>
      </c>
      <c r="P21" s="31" t="str">
        <f t="shared" si="20"/>
        <v>A</v>
      </c>
      <c r="Q21" s="31" t="str">
        <f t="shared" si="20"/>
        <v>A</v>
      </c>
      <c r="R21" s="31" t="str">
        <f t="shared" si="20"/>
        <v>A</v>
      </c>
      <c r="S21" s="31" t="str">
        <f t="shared" si="20"/>
        <v>A</v>
      </c>
      <c r="T21" s="31" t="str">
        <f t="shared" si="20"/>
        <v>A</v>
      </c>
      <c r="U21" s="31" t="str">
        <f t="shared" si="20"/>
        <v>A</v>
      </c>
      <c r="V21" s="31" t="str">
        <f t="shared" si="20"/>
        <v>A</v>
      </c>
      <c r="W21" s="31" t="str">
        <f t="shared" si="20"/>
        <v>A</v>
      </c>
      <c r="X21" s="31" t="str">
        <f t="shared" si="20"/>
        <v>A</v>
      </c>
      <c r="Y21" s="31" t="str">
        <f t="shared" si="20"/>
        <v>A</v>
      </c>
      <c r="Z21" s="31" t="str">
        <f t="shared" si="20"/>
        <v>A</v>
      </c>
      <c r="AA21" s="31" t="str">
        <f t="shared" si="20"/>
        <v>A</v>
      </c>
      <c r="AB21" s="31" t="str">
        <f t="shared" si="20"/>
        <v>A</v>
      </c>
      <c r="AC21" s="31" t="str">
        <f t="shared" si="20"/>
        <v>A</v>
      </c>
      <c r="AD21" s="31" t="str">
        <f t="shared" si="20"/>
        <v>A</v>
      </c>
      <c r="AE21" s="31" t="str">
        <f t="shared" si="20"/>
        <v>E</v>
      </c>
      <c r="AF21" s="31" t="str">
        <f t="shared" si="20"/>
        <v>E</v>
      </c>
      <c r="AG21" s="31" t="str">
        <f t="shared" si="20"/>
        <v>E</v>
      </c>
      <c r="AH21" s="31" t="str">
        <f t="shared" si="20"/>
        <v>E</v>
      </c>
      <c r="AI21" s="31" t="str">
        <f t="shared" si="20"/>
        <v>E</v>
      </c>
      <c r="AJ21" s="31" t="str">
        <f t="shared" si="20"/>
        <v>E</v>
      </c>
      <c r="AK21" s="31" t="str">
        <f t="shared" si="20"/>
        <v>E</v>
      </c>
      <c r="AL21" s="31" t="str">
        <f t="shared" si="20"/>
        <v>E</v>
      </c>
      <c r="AM21" s="31" t="str">
        <f t="shared" si="20"/>
        <v>E</v>
      </c>
      <c r="AN21" s="31" t="str">
        <f t="shared" si="20"/>
        <v>E</v>
      </c>
      <c r="AO21" s="31" t="str">
        <f t="shared" si="20"/>
        <v>E</v>
      </c>
      <c r="AP21" s="31" t="str">
        <f t="shared" si="20"/>
        <v>E</v>
      </c>
      <c r="AQ21" s="31" t="str">
        <f t="shared" si="20"/>
        <v>E</v>
      </c>
      <c r="AR21" s="31" t="str">
        <f t="shared" si="20"/>
        <v>E</v>
      </c>
      <c r="AS21" s="31" t="str">
        <f t="shared" si="20"/>
        <v>E</v>
      </c>
    </row>
    <row r="22">
      <c r="A22" s="50" t="s">
        <v>428</v>
      </c>
      <c r="B22" s="50" t="s">
        <v>2377</v>
      </c>
      <c r="C22" s="7">
        <v>18.0</v>
      </c>
      <c r="D22" s="64">
        <v>600.0</v>
      </c>
      <c r="E22" s="63">
        <v>6.0</v>
      </c>
      <c r="F22" s="31" t="str">
        <f t="shared" ref="F22:AS22" si="21">IF($C22&gt;=F$1,"A","E")</f>
        <v>A</v>
      </c>
      <c r="G22" s="31" t="str">
        <f t="shared" si="21"/>
        <v>A</v>
      </c>
      <c r="H22" s="31" t="str">
        <f t="shared" si="21"/>
        <v>A</v>
      </c>
      <c r="I22" s="31" t="str">
        <f t="shared" si="21"/>
        <v>A</v>
      </c>
      <c r="J22" s="31" t="str">
        <f t="shared" si="21"/>
        <v>A</v>
      </c>
      <c r="K22" s="31" t="str">
        <f t="shared" si="21"/>
        <v>A</v>
      </c>
      <c r="L22" s="31" t="str">
        <f t="shared" si="21"/>
        <v>A</v>
      </c>
      <c r="M22" s="31" t="str">
        <f t="shared" si="21"/>
        <v>A</v>
      </c>
      <c r="N22" s="31" t="str">
        <f t="shared" si="21"/>
        <v>A</v>
      </c>
      <c r="O22" s="31" t="str">
        <f t="shared" si="21"/>
        <v>A</v>
      </c>
      <c r="P22" s="31" t="str">
        <f t="shared" si="21"/>
        <v>A</v>
      </c>
      <c r="Q22" s="31" t="str">
        <f t="shared" si="21"/>
        <v>A</v>
      </c>
      <c r="R22" s="31" t="str">
        <f t="shared" si="21"/>
        <v>A</v>
      </c>
      <c r="S22" s="31" t="str">
        <f t="shared" si="21"/>
        <v>A</v>
      </c>
      <c r="T22" s="31" t="str">
        <f t="shared" si="21"/>
        <v>A</v>
      </c>
      <c r="U22" s="31" t="str">
        <f t="shared" si="21"/>
        <v>A</v>
      </c>
      <c r="V22" s="31" t="str">
        <f t="shared" si="21"/>
        <v>A</v>
      </c>
      <c r="W22" s="31" t="str">
        <f t="shared" si="21"/>
        <v>A</v>
      </c>
      <c r="X22" s="31" t="str">
        <f t="shared" si="21"/>
        <v>E</v>
      </c>
      <c r="Y22" s="31" t="str">
        <f t="shared" si="21"/>
        <v>E</v>
      </c>
      <c r="Z22" s="31" t="str">
        <f t="shared" si="21"/>
        <v>E</v>
      </c>
      <c r="AA22" s="31" t="str">
        <f t="shared" si="21"/>
        <v>E</v>
      </c>
      <c r="AB22" s="31" t="str">
        <f t="shared" si="21"/>
        <v>E</v>
      </c>
      <c r="AC22" s="31" t="str">
        <f t="shared" si="21"/>
        <v>E</v>
      </c>
      <c r="AD22" s="31" t="str">
        <f t="shared" si="21"/>
        <v>E</v>
      </c>
      <c r="AE22" s="31" t="str">
        <f t="shared" si="21"/>
        <v>E</v>
      </c>
      <c r="AF22" s="31" t="str">
        <f t="shared" si="21"/>
        <v>E</v>
      </c>
      <c r="AG22" s="31" t="str">
        <f t="shared" si="21"/>
        <v>E</v>
      </c>
      <c r="AH22" s="31" t="str">
        <f t="shared" si="21"/>
        <v>E</v>
      </c>
      <c r="AI22" s="31" t="str">
        <f t="shared" si="21"/>
        <v>E</v>
      </c>
      <c r="AJ22" s="31" t="str">
        <f t="shared" si="21"/>
        <v>E</v>
      </c>
      <c r="AK22" s="31" t="str">
        <f t="shared" si="21"/>
        <v>E</v>
      </c>
      <c r="AL22" s="31" t="str">
        <f t="shared" si="21"/>
        <v>E</v>
      </c>
      <c r="AM22" s="31" t="str">
        <f t="shared" si="21"/>
        <v>E</v>
      </c>
      <c r="AN22" s="31" t="str">
        <f t="shared" si="21"/>
        <v>E</v>
      </c>
      <c r="AO22" s="31" t="str">
        <f t="shared" si="21"/>
        <v>E</v>
      </c>
      <c r="AP22" s="31" t="str">
        <f t="shared" si="21"/>
        <v>E</v>
      </c>
      <c r="AQ22" s="31" t="str">
        <f t="shared" si="21"/>
        <v>E</v>
      </c>
      <c r="AR22" s="31" t="str">
        <f t="shared" si="21"/>
        <v>E</v>
      </c>
      <c r="AS22" s="31" t="str">
        <f t="shared" si="21"/>
        <v>E</v>
      </c>
    </row>
    <row r="23">
      <c r="A23" s="50" t="s">
        <v>441</v>
      </c>
      <c r="B23" s="50" t="s">
        <v>440</v>
      </c>
      <c r="C23" s="7">
        <v>31.0</v>
      </c>
      <c r="D23" s="64">
        <v>840.0</v>
      </c>
      <c r="E23" s="63">
        <v>8.4</v>
      </c>
      <c r="F23" s="31" t="str">
        <f t="shared" ref="F23:AS23" si="22">IF($C23&gt;=F$1,"A","E")</f>
        <v>A</v>
      </c>
      <c r="G23" s="31" t="str">
        <f t="shared" si="22"/>
        <v>A</v>
      </c>
      <c r="H23" s="31" t="str">
        <f t="shared" si="22"/>
        <v>A</v>
      </c>
      <c r="I23" s="31" t="str">
        <f t="shared" si="22"/>
        <v>A</v>
      </c>
      <c r="J23" s="31" t="str">
        <f t="shared" si="22"/>
        <v>A</v>
      </c>
      <c r="K23" s="31" t="str">
        <f t="shared" si="22"/>
        <v>A</v>
      </c>
      <c r="L23" s="31" t="str">
        <f t="shared" si="22"/>
        <v>A</v>
      </c>
      <c r="M23" s="31" t="str">
        <f t="shared" si="22"/>
        <v>A</v>
      </c>
      <c r="N23" s="31" t="str">
        <f t="shared" si="22"/>
        <v>A</v>
      </c>
      <c r="O23" s="31" t="str">
        <f t="shared" si="22"/>
        <v>A</v>
      </c>
      <c r="P23" s="31" t="str">
        <f t="shared" si="22"/>
        <v>A</v>
      </c>
      <c r="Q23" s="31" t="str">
        <f t="shared" si="22"/>
        <v>A</v>
      </c>
      <c r="R23" s="31" t="str">
        <f t="shared" si="22"/>
        <v>A</v>
      </c>
      <c r="S23" s="31" t="str">
        <f t="shared" si="22"/>
        <v>A</v>
      </c>
      <c r="T23" s="31" t="str">
        <f t="shared" si="22"/>
        <v>A</v>
      </c>
      <c r="U23" s="31" t="str">
        <f t="shared" si="22"/>
        <v>A</v>
      </c>
      <c r="V23" s="31" t="str">
        <f t="shared" si="22"/>
        <v>A</v>
      </c>
      <c r="W23" s="31" t="str">
        <f t="shared" si="22"/>
        <v>A</v>
      </c>
      <c r="X23" s="31" t="str">
        <f t="shared" si="22"/>
        <v>A</v>
      </c>
      <c r="Y23" s="31" t="str">
        <f t="shared" si="22"/>
        <v>A</v>
      </c>
      <c r="Z23" s="31" t="str">
        <f t="shared" si="22"/>
        <v>A</v>
      </c>
      <c r="AA23" s="31" t="str">
        <f t="shared" si="22"/>
        <v>A</v>
      </c>
      <c r="AB23" s="31" t="str">
        <f t="shared" si="22"/>
        <v>A</v>
      </c>
      <c r="AC23" s="31" t="str">
        <f t="shared" si="22"/>
        <v>A</v>
      </c>
      <c r="AD23" s="31" t="str">
        <f t="shared" si="22"/>
        <v>A</v>
      </c>
      <c r="AE23" s="31" t="str">
        <f t="shared" si="22"/>
        <v>A</v>
      </c>
      <c r="AF23" s="31" t="str">
        <f t="shared" si="22"/>
        <v>A</v>
      </c>
      <c r="AG23" s="31" t="str">
        <f t="shared" si="22"/>
        <v>A</v>
      </c>
      <c r="AH23" s="31" t="str">
        <f t="shared" si="22"/>
        <v>A</v>
      </c>
      <c r="AI23" s="31" t="str">
        <f t="shared" si="22"/>
        <v>A</v>
      </c>
      <c r="AJ23" s="31" t="str">
        <f t="shared" si="22"/>
        <v>A</v>
      </c>
      <c r="AK23" s="31" t="str">
        <f t="shared" si="22"/>
        <v>E</v>
      </c>
      <c r="AL23" s="31" t="str">
        <f t="shared" si="22"/>
        <v>E</v>
      </c>
      <c r="AM23" s="31" t="str">
        <f t="shared" si="22"/>
        <v>E</v>
      </c>
      <c r="AN23" s="31" t="str">
        <f t="shared" si="22"/>
        <v>E</v>
      </c>
      <c r="AO23" s="31" t="str">
        <f t="shared" si="22"/>
        <v>E</v>
      </c>
      <c r="AP23" s="31" t="str">
        <f t="shared" si="22"/>
        <v>E</v>
      </c>
      <c r="AQ23" s="31" t="str">
        <f t="shared" si="22"/>
        <v>E</v>
      </c>
      <c r="AR23" s="31" t="str">
        <f t="shared" si="22"/>
        <v>E</v>
      </c>
      <c r="AS23" s="31" t="str">
        <f t="shared" si="22"/>
        <v>E</v>
      </c>
    </row>
    <row r="24">
      <c r="A24" s="50" t="s">
        <v>449</v>
      </c>
      <c r="B24" s="50" t="s">
        <v>448</v>
      </c>
      <c r="C24" s="7">
        <v>29.0</v>
      </c>
      <c r="D24" s="64">
        <v>720.0</v>
      </c>
      <c r="E24" s="63">
        <v>7.2</v>
      </c>
      <c r="F24" s="31" t="str">
        <f t="shared" ref="F24:AS24" si="23">IF($C24&gt;=F$1,"A","E")</f>
        <v>A</v>
      </c>
      <c r="G24" s="31" t="str">
        <f t="shared" si="23"/>
        <v>A</v>
      </c>
      <c r="H24" s="31" t="str">
        <f t="shared" si="23"/>
        <v>A</v>
      </c>
      <c r="I24" s="31" t="str">
        <f t="shared" si="23"/>
        <v>A</v>
      </c>
      <c r="J24" s="31" t="str">
        <f t="shared" si="23"/>
        <v>A</v>
      </c>
      <c r="K24" s="31" t="str">
        <f t="shared" si="23"/>
        <v>A</v>
      </c>
      <c r="L24" s="31" t="str">
        <f t="shared" si="23"/>
        <v>A</v>
      </c>
      <c r="M24" s="31" t="str">
        <f t="shared" si="23"/>
        <v>A</v>
      </c>
      <c r="N24" s="31" t="str">
        <f t="shared" si="23"/>
        <v>A</v>
      </c>
      <c r="O24" s="31" t="str">
        <f t="shared" si="23"/>
        <v>A</v>
      </c>
      <c r="P24" s="31" t="str">
        <f t="shared" si="23"/>
        <v>A</v>
      </c>
      <c r="Q24" s="31" t="str">
        <f t="shared" si="23"/>
        <v>A</v>
      </c>
      <c r="R24" s="31" t="str">
        <f t="shared" si="23"/>
        <v>A</v>
      </c>
      <c r="S24" s="31" t="str">
        <f t="shared" si="23"/>
        <v>A</v>
      </c>
      <c r="T24" s="31" t="str">
        <f t="shared" si="23"/>
        <v>A</v>
      </c>
      <c r="U24" s="31" t="str">
        <f t="shared" si="23"/>
        <v>A</v>
      </c>
      <c r="V24" s="31" t="str">
        <f t="shared" si="23"/>
        <v>A</v>
      </c>
      <c r="W24" s="31" t="str">
        <f t="shared" si="23"/>
        <v>A</v>
      </c>
      <c r="X24" s="31" t="str">
        <f t="shared" si="23"/>
        <v>A</v>
      </c>
      <c r="Y24" s="31" t="str">
        <f t="shared" si="23"/>
        <v>A</v>
      </c>
      <c r="Z24" s="31" t="str">
        <f t="shared" si="23"/>
        <v>A</v>
      </c>
      <c r="AA24" s="31" t="str">
        <f t="shared" si="23"/>
        <v>A</v>
      </c>
      <c r="AB24" s="31" t="str">
        <f t="shared" si="23"/>
        <v>A</v>
      </c>
      <c r="AC24" s="31" t="str">
        <f t="shared" si="23"/>
        <v>A</v>
      </c>
      <c r="AD24" s="31" t="str">
        <f t="shared" si="23"/>
        <v>A</v>
      </c>
      <c r="AE24" s="31" t="str">
        <f t="shared" si="23"/>
        <v>A</v>
      </c>
      <c r="AF24" s="31" t="str">
        <f t="shared" si="23"/>
        <v>A</v>
      </c>
      <c r="AG24" s="31" t="str">
        <f t="shared" si="23"/>
        <v>A</v>
      </c>
      <c r="AH24" s="31" t="str">
        <f t="shared" si="23"/>
        <v>A</v>
      </c>
      <c r="AI24" s="31" t="str">
        <f t="shared" si="23"/>
        <v>E</v>
      </c>
      <c r="AJ24" s="31" t="str">
        <f t="shared" si="23"/>
        <v>E</v>
      </c>
      <c r="AK24" s="31" t="str">
        <f t="shared" si="23"/>
        <v>E</v>
      </c>
      <c r="AL24" s="31" t="str">
        <f t="shared" si="23"/>
        <v>E</v>
      </c>
      <c r="AM24" s="31" t="str">
        <f t="shared" si="23"/>
        <v>E</v>
      </c>
      <c r="AN24" s="31" t="str">
        <f t="shared" si="23"/>
        <v>E</v>
      </c>
      <c r="AO24" s="31" t="str">
        <f t="shared" si="23"/>
        <v>E</v>
      </c>
      <c r="AP24" s="31" t="str">
        <f t="shared" si="23"/>
        <v>E</v>
      </c>
      <c r="AQ24" s="31" t="str">
        <f t="shared" si="23"/>
        <v>E</v>
      </c>
      <c r="AR24" s="31" t="str">
        <f t="shared" si="23"/>
        <v>E</v>
      </c>
      <c r="AS24" s="31" t="str">
        <f t="shared" si="23"/>
        <v>E</v>
      </c>
    </row>
    <row r="25">
      <c r="A25" s="50" t="s">
        <v>464</v>
      </c>
      <c r="B25" s="50" t="s">
        <v>463</v>
      </c>
      <c r="C25" s="7">
        <v>21.0</v>
      </c>
      <c r="D25" s="64">
        <v>440.0</v>
      </c>
      <c r="E25" s="63">
        <v>4.4</v>
      </c>
      <c r="F25" s="31" t="str">
        <f t="shared" ref="F25:AS25" si="24">IF($C25&gt;=F$1,"A","E")</f>
        <v>A</v>
      </c>
      <c r="G25" s="31" t="str">
        <f t="shared" si="24"/>
        <v>A</v>
      </c>
      <c r="H25" s="31" t="str">
        <f t="shared" si="24"/>
        <v>A</v>
      </c>
      <c r="I25" s="31" t="str">
        <f t="shared" si="24"/>
        <v>A</v>
      </c>
      <c r="J25" s="31" t="str">
        <f t="shared" si="24"/>
        <v>A</v>
      </c>
      <c r="K25" s="31" t="str">
        <f t="shared" si="24"/>
        <v>A</v>
      </c>
      <c r="L25" s="31" t="str">
        <f t="shared" si="24"/>
        <v>A</v>
      </c>
      <c r="M25" s="31" t="str">
        <f t="shared" si="24"/>
        <v>A</v>
      </c>
      <c r="N25" s="31" t="str">
        <f t="shared" si="24"/>
        <v>A</v>
      </c>
      <c r="O25" s="31" t="str">
        <f t="shared" si="24"/>
        <v>A</v>
      </c>
      <c r="P25" s="31" t="str">
        <f t="shared" si="24"/>
        <v>A</v>
      </c>
      <c r="Q25" s="31" t="str">
        <f t="shared" si="24"/>
        <v>A</v>
      </c>
      <c r="R25" s="31" t="str">
        <f t="shared" si="24"/>
        <v>A</v>
      </c>
      <c r="S25" s="31" t="str">
        <f t="shared" si="24"/>
        <v>A</v>
      </c>
      <c r="T25" s="31" t="str">
        <f t="shared" si="24"/>
        <v>A</v>
      </c>
      <c r="U25" s="31" t="str">
        <f t="shared" si="24"/>
        <v>A</v>
      </c>
      <c r="V25" s="31" t="str">
        <f t="shared" si="24"/>
        <v>A</v>
      </c>
      <c r="W25" s="31" t="str">
        <f t="shared" si="24"/>
        <v>A</v>
      </c>
      <c r="X25" s="31" t="str">
        <f t="shared" si="24"/>
        <v>A</v>
      </c>
      <c r="Y25" s="31" t="str">
        <f t="shared" si="24"/>
        <v>A</v>
      </c>
      <c r="Z25" s="31" t="str">
        <f t="shared" si="24"/>
        <v>A</v>
      </c>
      <c r="AA25" s="31" t="str">
        <f t="shared" si="24"/>
        <v>E</v>
      </c>
      <c r="AB25" s="31" t="str">
        <f t="shared" si="24"/>
        <v>E</v>
      </c>
      <c r="AC25" s="31" t="str">
        <f t="shared" si="24"/>
        <v>E</v>
      </c>
      <c r="AD25" s="31" t="str">
        <f t="shared" si="24"/>
        <v>E</v>
      </c>
      <c r="AE25" s="31" t="str">
        <f t="shared" si="24"/>
        <v>E</v>
      </c>
      <c r="AF25" s="31" t="str">
        <f t="shared" si="24"/>
        <v>E</v>
      </c>
      <c r="AG25" s="31" t="str">
        <f t="shared" si="24"/>
        <v>E</v>
      </c>
      <c r="AH25" s="31" t="str">
        <f t="shared" si="24"/>
        <v>E</v>
      </c>
      <c r="AI25" s="31" t="str">
        <f t="shared" si="24"/>
        <v>E</v>
      </c>
      <c r="AJ25" s="31" t="str">
        <f t="shared" si="24"/>
        <v>E</v>
      </c>
      <c r="AK25" s="31" t="str">
        <f t="shared" si="24"/>
        <v>E</v>
      </c>
      <c r="AL25" s="31" t="str">
        <f t="shared" si="24"/>
        <v>E</v>
      </c>
      <c r="AM25" s="31" t="str">
        <f t="shared" si="24"/>
        <v>E</v>
      </c>
      <c r="AN25" s="31" t="str">
        <f t="shared" si="24"/>
        <v>E</v>
      </c>
      <c r="AO25" s="31" t="str">
        <f t="shared" si="24"/>
        <v>E</v>
      </c>
      <c r="AP25" s="31" t="str">
        <f t="shared" si="24"/>
        <v>E</v>
      </c>
      <c r="AQ25" s="31" t="str">
        <f t="shared" si="24"/>
        <v>E</v>
      </c>
      <c r="AR25" s="31" t="str">
        <f t="shared" si="24"/>
        <v>E</v>
      </c>
      <c r="AS25" s="31" t="str">
        <f t="shared" si="24"/>
        <v>E</v>
      </c>
    </row>
    <row r="26">
      <c r="A26" s="50" t="s">
        <v>473</v>
      </c>
      <c r="B26" s="50" t="s">
        <v>472</v>
      </c>
      <c r="C26" s="7">
        <v>33.0</v>
      </c>
      <c r="D26" s="64">
        <v>880.0</v>
      </c>
      <c r="E26" s="63">
        <v>8.8</v>
      </c>
      <c r="F26" s="31" t="str">
        <f t="shared" ref="F26:AS26" si="25">IF($C26&gt;=F$1,"A","E")</f>
        <v>A</v>
      </c>
      <c r="G26" s="31" t="str">
        <f t="shared" si="25"/>
        <v>A</v>
      </c>
      <c r="H26" s="31" t="str">
        <f t="shared" si="25"/>
        <v>A</v>
      </c>
      <c r="I26" s="31" t="str">
        <f t="shared" si="25"/>
        <v>A</v>
      </c>
      <c r="J26" s="31" t="str">
        <f t="shared" si="25"/>
        <v>A</v>
      </c>
      <c r="K26" s="31" t="str">
        <f t="shared" si="25"/>
        <v>A</v>
      </c>
      <c r="L26" s="31" t="str">
        <f t="shared" si="25"/>
        <v>A</v>
      </c>
      <c r="M26" s="31" t="str">
        <f t="shared" si="25"/>
        <v>A</v>
      </c>
      <c r="N26" s="31" t="str">
        <f t="shared" si="25"/>
        <v>A</v>
      </c>
      <c r="O26" s="31" t="str">
        <f t="shared" si="25"/>
        <v>A</v>
      </c>
      <c r="P26" s="31" t="str">
        <f t="shared" si="25"/>
        <v>A</v>
      </c>
      <c r="Q26" s="31" t="str">
        <f t="shared" si="25"/>
        <v>A</v>
      </c>
      <c r="R26" s="31" t="str">
        <f t="shared" si="25"/>
        <v>A</v>
      </c>
      <c r="S26" s="31" t="str">
        <f t="shared" si="25"/>
        <v>A</v>
      </c>
      <c r="T26" s="31" t="str">
        <f t="shared" si="25"/>
        <v>A</v>
      </c>
      <c r="U26" s="31" t="str">
        <f t="shared" si="25"/>
        <v>A</v>
      </c>
      <c r="V26" s="31" t="str">
        <f t="shared" si="25"/>
        <v>A</v>
      </c>
      <c r="W26" s="31" t="str">
        <f t="shared" si="25"/>
        <v>A</v>
      </c>
      <c r="X26" s="31" t="str">
        <f t="shared" si="25"/>
        <v>A</v>
      </c>
      <c r="Y26" s="31" t="str">
        <f t="shared" si="25"/>
        <v>A</v>
      </c>
      <c r="Z26" s="31" t="str">
        <f t="shared" si="25"/>
        <v>A</v>
      </c>
      <c r="AA26" s="31" t="str">
        <f t="shared" si="25"/>
        <v>A</v>
      </c>
      <c r="AB26" s="31" t="str">
        <f t="shared" si="25"/>
        <v>A</v>
      </c>
      <c r="AC26" s="31" t="str">
        <f t="shared" si="25"/>
        <v>A</v>
      </c>
      <c r="AD26" s="31" t="str">
        <f t="shared" si="25"/>
        <v>A</v>
      </c>
      <c r="AE26" s="31" t="str">
        <f t="shared" si="25"/>
        <v>A</v>
      </c>
      <c r="AF26" s="31" t="str">
        <f t="shared" si="25"/>
        <v>A</v>
      </c>
      <c r="AG26" s="31" t="str">
        <f t="shared" si="25"/>
        <v>A</v>
      </c>
      <c r="AH26" s="31" t="str">
        <f t="shared" si="25"/>
        <v>A</v>
      </c>
      <c r="AI26" s="31" t="str">
        <f t="shared" si="25"/>
        <v>A</v>
      </c>
      <c r="AJ26" s="31" t="str">
        <f t="shared" si="25"/>
        <v>A</v>
      </c>
      <c r="AK26" s="31" t="str">
        <f t="shared" si="25"/>
        <v>A</v>
      </c>
      <c r="AL26" s="31" t="str">
        <f t="shared" si="25"/>
        <v>A</v>
      </c>
      <c r="AM26" s="31" t="str">
        <f t="shared" si="25"/>
        <v>E</v>
      </c>
      <c r="AN26" s="31" t="str">
        <f t="shared" si="25"/>
        <v>E</v>
      </c>
      <c r="AO26" s="31" t="str">
        <f t="shared" si="25"/>
        <v>E</v>
      </c>
      <c r="AP26" s="31" t="str">
        <f t="shared" si="25"/>
        <v>E</v>
      </c>
      <c r="AQ26" s="31" t="str">
        <f t="shared" si="25"/>
        <v>E</v>
      </c>
      <c r="AR26" s="31" t="str">
        <f t="shared" si="25"/>
        <v>E</v>
      </c>
      <c r="AS26" s="31" t="str">
        <f t="shared" si="25"/>
        <v>E</v>
      </c>
    </row>
    <row r="27">
      <c r="A27" s="50" t="s">
        <v>480</v>
      </c>
      <c r="B27" s="50" t="s">
        <v>479</v>
      </c>
      <c r="C27" s="7">
        <v>24.0</v>
      </c>
      <c r="D27" s="64">
        <v>760.0</v>
      </c>
      <c r="E27" s="63">
        <v>7.6</v>
      </c>
      <c r="F27" s="31" t="str">
        <f t="shared" ref="F27:AS27" si="26">IF($C27&gt;=F$1,"A","E")</f>
        <v>A</v>
      </c>
      <c r="G27" s="31" t="str">
        <f t="shared" si="26"/>
        <v>A</v>
      </c>
      <c r="H27" s="31" t="str">
        <f t="shared" si="26"/>
        <v>A</v>
      </c>
      <c r="I27" s="31" t="str">
        <f t="shared" si="26"/>
        <v>A</v>
      </c>
      <c r="J27" s="31" t="str">
        <f t="shared" si="26"/>
        <v>A</v>
      </c>
      <c r="K27" s="31" t="str">
        <f t="shared" si="26"/>
        <v>A</v>
      </c>
      <c r="L27" s="31" t="str">
        <f t="shared" si="26"/>
        <v>A</v>
      </c>
      <c r="M27" s="31" t="str">
        <f t="shared" si="26"/>
        <v>A</v>
      </c>
      <c r="N27" s="31" t="str">
        <f t="shared" si="26"/>
        <v>A</v>
      </c>
      <c r="O27" s="31" t="str">
        <f t="shared" si="26"/>
        <v>A</v>
      </c>
      <c r="P27" s="31" t="str">
        <f t="shared" si="26"/>
        <v>A</v>
      </c>
      <c r="Q27" s="31" t="str">
        <f t="shared" si="26"/>
        <v>A</v>
      </c>
      <c r="R27" s="31" t="str">
        <f t="shared" si="26"/>
        <v>A</v>
      </c>
      <c r="S27" s="31" t="str">
        <f t="shared" si="26"/>
        <v>A</v>
      </c>
      <c r="T27" s="31" t="str">
        <f t="shared" si="26"/>
        <v>A</v>
      </c>
      <c r="U27" s="31" t="str">
        <f t="shared" si="26"/>
        <v>A</v>
      </c>
      <c r="V27" s="31" t="str">
        <f t="shared" si="26"/>
        <v>A</v>
      </c>
      <c r="W27" s="31" t="str">
        <f t="shared" si="26"/>
        <v>A</v>
      </c>
      <c r="X27" s="31" t="str">
        <f t="shared" si="26"/>
        <v>A</v>
      </c>
      <c r="Y27" s="31" t="str">
        <f t="shared" si="26"/>
        <v>A</v>
      </c>
      <c r="Z27" s="31" t="str">
        <f t="shared" si="26"/>
        <v>A</v>
      </c>
      <c r="AA27" s="31" t="str">
        <f t="shared" si="26"/>
        <v>A</v>
      </c>
      <c r="AB27" s="31" t="str">
        <f t="shared" si="26"/>
        <v>A</v>
      </c>
      <c r="AC27" s="31" t="str">
        <f t="shared" si="26"/>
        <v>A</v>
      </c>
      <c r="AD27" s="31" t="str">
        <f t="shared" si="26"/>
        <v>E</v>
      </c>
      <c r="AE27" s="31" t="str">
        <f t="shared" si="26"/>
        <v>E</v>
      </c>
      <c r="AF27" s="31" t="str">
        <f t="shared" si="26"/>
        <v>E</v>
      </c>
      <c r="AG27" s="31" t="str">
        <f t="shared" si="26"/>
        <v>E</v>
      </c>
      <c r="AH27" s="31" t="str">
        <f t="shared" si="26"/>
        <v>E</v>
      </c>
      <c r="AI27" s="31" t="str">
        <f t="shared" si="26"/>
        <v>E</v>
      </c>
      <c r="AJ27" s="31" t="str">
        <f t="shared" si="26"/>
        <v>E</v>
      </c>
      <c r="AK27" s="31" t="str">
        <f t="shared" si="26"/>
        <v>E</v>
      </c>
      <c r="AL27" s="31" t="str">
        <f t="shared" si="26"/>
        <v>E</v>
      </c>
      <c r="AM27" s="31" t="str">
        <f t="shared" si="26"/>
        <v>E</v>
      </c>
      <c r="AN27" s="31" t="str">
        <f t="shared" si="26"/>
        <v>E</v>
      </c>
      <c r="AO27" s="31" t="str">
        <f t="shared" si="26"/>
        <v>E</v>
      </c>
      <c r="AP27" s="31" t="str">
        <f t="shared" si="26"/>
        <v>E</v>
      </c>
      <c r="AQ27" s="31" t="str">
        <f t="shared" si="26"/>
        <v>E</v>
      </c>
      <c r="AR27" s="31" t="str">
        <f t="shared" si="26"/>
        <v>E</v>
      </c>
      <c r="AS27" s="31" t="str">
        <f t="shared" si="26"/>
        <v>E</v>
      </c>
    </row>
    <row r="28">
      <c r="A28" s="50" t="s">
        <v>500</v>
      </c>
      <c r="B28" s="50" t="s">
        <v>499</v>
      </c>
      <c r="C28" s="7">
        <v>23.0</v>
      </c>
      <c r="D28" s="64">
        <v>760.0</v>
      </c>
      <c r="E28" s="63">
        <v>7.6</v>
      </c>
      <c r="F28" s="31" t="str">
        <f t="shared" ref="F28:AS28" si="27">IF($C28&gt;=F$1,"A","E")</f>
        <v>A</v>
      </c>
      <c r="G28" s="31" t="str">
        <f t="shared" si="27"/>
        <v>A</v>
      </c>
      <c r="H28" s="31" t="str">
        <f t="shared" si="27"/>
        <v>A</v>
      </c>
      <c r="I28" s="31" t="str">
        <f t="shared" si="27"/>
        <v>A</v>
      </c>
      <c r="J28" s="31" t="str">
        <f t="shared" si="27"/>
        <v>A</v>
      </c>
      <c r="K28" s="31" t="str">
        <f t="shared" si="27"/>
        <v>A</v>
      </c>
      <c r="L28" s="31" t="str">
        <f t="shared" si="27"/>
        <v>A</v>
      </c>
      <c r="M28" s="31" t="str">
        <f t="shared" si="27"/>
        <v>A</v>
      </c>
      <c r="N28" s="31" t="str">
        <f t="shared" si="27"/>
        <v>A</v>
      </c>
      <c r="O28" s="31" t="str">
        <f t="shared" si="27"/>
        <v>A</v>
      </c>
      <c r="P28" s="31" t="str">
        <f t="shared" si="27"/>
        <v>A</v>
      </c>
      <c r="Q28" s="31" t="str">
        <f t="shared" si="27"/>
        <v>A</v>
      </c>
      <c r="R28" s="31" t="str">
        <f t="shared" si="27"/>
        <v>A</v>
      </c>
      <c r="S28" s="31" t="str">
        <f t="shared" si="27"/>
        <v>A</v>
      </c>
      <c r="T28" s="31" t="str">
        <f t="shared" si="27"/>
        <v>A</v>
      </c>
      <c r="U28" s="31" t="str">
        <f t="shared" si="27"/>
        <v>A</v>
      </c>
      <c r="V28" s="31" t="str">
        <f t="shared" si="27"/>
        <v>A</v>
      </c>
      <c r="W28" s="31" t="str">
        <f t="shared" si="27"/>
        <v>A</v>
      </c>
      <c r="X28" s="31" t="str">
        <f t="shared" si="27"/>
        <v>A</v>
      </c>
      <c r="Y28" s="31" t="str">
        <f t="shared" si="27"/>
        <v>A</v>
      </c>
      <c r="Z28" s="31" t="str">
        <f t="shared" si="27"/>
        <v>A</v>
      </c>
      <c r="AA28" s="31" t="str">
        <f t="shared" si="27"/>
        <v>A</v>
      </c>
      <c r="AB28" s="31" t="str">
        <f t="shared" si="27"/>
        <v>A</v>
      </c>
      <c r="AC28" s="31" t="str">
        <f t="shared" si="27"/>
        <v>E</v>
      </c>
      <c r="AD28" s="31" t="str">
        <f t="shared" si="27"/>
        <v>E</v>
      </c>
      <c r="AE28" s="31" t="str">
        <f t="shared" si="27"/>
        <v>E</v>
      </c>
      <c r="AF28" s="31" t="str">
        <f t="shared" si="27"/>
        <v>E</v>
      </c>
      <c r="AG28" s="31" t="str">
        <f t="shared" si="27"/>
        <v>E</v>
      </c>
      <c r="AH28" s="31" t="str">
        <f t="shared" si="27"/>
        <v>E</v>
      </c>
      <c r="AI28" s="31" t="str">
        <f t="shared" si="27"/>
        <v>E</v>
      </c>
      <c r="AJ28" s="31" t="str">
        <f t="shared" si="27"/>
        <v>E</v>
      </c>
      <c r="AK28" s="31" t="str">
        <f t="shared" si="27"/>
        <v>E</v>
      </c>
      <c r="AL28" s="31" t="str">
        <f t="shared" si="27"/>
        <v>E</v>
      </c>
      <c r="AM28" s="31" t="str">
        <f t="shared" si="27"/>
        <v>E</v>
      </c>
      <c r="AN28" s="31" t="str">
        <f t="shared" si="27"/>
        <v>E</v>
      </c>
      <c r="AO28" s="31" t="str">
        <f t="shared" si="27"/>
        <v>E</v>
      </c>
      <c r="AP28" s="31" t="str">
        <f t="shared" si="27"/>
        <v>E</v>
      </c>
      <c r="AQ28" s="31" t="str">
        <f t="shared" si="27"/>
        <v>E</v>
      </c>
      <c r="AR28" s="31" t="str">
        <f t="shared" si="27"/>
        <v>E</v>
      </c>
      <c r="AS28" s="31" t="str">
        <f t="shared" si="27"/>
        <v>E</v>
      </c>
    </row>
    <row r="29">
      <c r="A29" s="50" t="s">
        <v>506</v>
      </c>
      <c r="B29" s="50" t="s">
        <v>505</v>
      </c>
      <c r="C29" s="7">
        <v>32.0</v>
      </c>
      <c r="D29" s="64">
        <v>800.0</v>
      </c>
      <c r="E29" s="63">
        <v>8.0</v>
      </c>
      <c r="F29" s="31" t="str">
        <f t="shared" ref="F29:AS29" si="28">IF($C29&gt;=F$1,"A","E")</f>
        <v>A</v>
      </c>
      <c r="G29" s="31" t="str">
        <f t="shared" si="28"/>
        <v>A</v>
      </c>
      <c r="H29" s="31" t="str">
        <f t="shared" si="28"/>
        <v>A</v>
      </c>
      <c r="I29" s="31" t="str">
        <f t="shared" si="28"/>
        <v>A</v>
      </c>
      <c r="J29" s="31" t="str">
        <f t="shared" si="28"/>
        <v>A</v>
      </c>
      <c r="K29" s="31" t="str">
        <f t="shared" si="28"/>
        <v>A</v>
      </c>
      <c r="L29" s="31" t="str">
        <f t="shared" si="28"/>
        <v>A</v>
      </c>
      <c r="M29" s="31" t="str">
        <f t="shared" si="28"/>
        <v>A</v>
      </c>
      <c r="N29" s="31" t="str">
        <f t="shared" si="28"/>
        <v>A</v>
      </c>
      <c r="O29" s="31" t="str">
        <f t="shared" si="28"/>
        <v>A</v>
      </c>
      <c r="P29" s="31" t="str">
        <f t="shared" si="28"/>
        <v>A</v>
      </c>
      <c r="Q29" s="31" t="str">
        <f t="shared" si="28"/>
        <v>A</v>
      </c>
      <c r="R29" s="31" t="str">
        <f t="shared" si="28"/>
        <v>A</v>
      </c>
      <c r="S29" s="31" t="str">
        <f t="shared" si="28"/>
        <v>A</v>
      </c>
      <c r="T29" s="31" t="str">
        <f t="shared" si="28"/>
        <v>A</v>
      </c>
      <c r="U29" s="31" t="str">
        <f t="shared" si="28"/>
        <v>A</v>
      </c>
      <c r="V29" s="31" t="str">
        <f t="shared" si="28"/>
        <v>A</v>
      </c>
      <c r="W29" s="31" t="str">
        <f t="shared" si="28"/>
        <v>A</v>
      </c>
      <c r="X29" s="31" t="str">
        <f t="shared" si="28"/>
        <v>A</v>
      </c>
      <c r="Y29" s="31" t="str">
        <f t="shared" si="28"/>
        <v>A</v>
      </c>
      <c r="Z29" s="31" t="str">
        <f t="shared" si="28"/>
        <v>A</v>
      </c>
      <c r="AA29" s="31" t="str">
        <f t="shared" si="28"/>
        <v>A</v>
      </c>
      <c r="AB29" s="31" t="str">
        <f t="shared" si="28"/>
        <v>A</v>
      </c>
      <c r="AC29" s="31" t="str">
        <f t="shared" si="28"/>
        <v>A</v>
      </c>
      <c r="AD29" s="31" t="str">
        <f t="shared" si="28"/>
        <v>A</v>
      </c>
      <c r="AE29" s="31" t="str">
        <f t="shared" si="28"/>
        <v>A</v>
      </c>
      <c r="AF29" s="31" t="str">
        <f t="shared" si="28"/>
        <v>A</v>
      </c>
      <c r="AG29" s="31" t="str">
        <f t="shared" si="28"/>
        <v>A</v>
      </c>
      <c r="AH29" s="31" t="str">
        <f t="shared" si="28"/>
        <v>A</v>
      </c>
      <c r="AI29" s="31" t="str">
        <f t="shared" si="28"/>
        <v>A</v>
      </c>
      <c r="AJ29" s="31" t="str">
        <f t="shared" si="28"/>
        <v>A</v>
      </c>
      <c r="AK29" s="31" t="str">
        <f t="shared" si="28"/>
        <v>A</v>
      </c>
      <c r="AL29" s="31" t="str">
        <f t="shared" si="28"/>
        <v>E</v>
      </c>
      <c r="AM29" s="31" t="str">
        <f t="shared" si="28"/>
        <v>E</v>
      </c>
      <c r="AN29" s="31" t="str">
        <f t="shared" si="28"/>
        <v>E</v>
      </c>
      <c r="AO29" s="31" t="str">
        <f t="shared" si="28"/>
        <v>E</v>
      </c>
      <c r="AP29" s="31" t="str">
        <f t="shared" si="28"/>
        <v>E</v>
      </c>
      <c r="AQ29" s="31" t="str">
        <f t="shared" si="28"/>
        <v>E</v>
      </c>
      <c r="AR29" s="31" t="str">
        <f t="shared" si="28"/>
        <v>E</v>
      </c>
      <c r="AS29" s="31" t="str">
        <f t="shared" si="28"/>
        <v>E</v>
      </c>
    </row>
    <row r="30">
      <c r="A30" s="50" t="s">
        <v>513</v>
      </c>
      <c r="B30" s="50" t="s">
        <v>2378</v>
      </c>
      <c r="C30" s="7">
        <v>28.0</v>
      </c>
      <c r="D30" s="64">
        <v>520.0</v>
      </c>
      <c r="E30" s="63">
        <v>5.2</v>
      </c>
      <c r="F30" s="31" t="str">
        <f t="shared" ref="F30:AS30" si="29">IF($C30&gt;=F$1,"A","E")</f>
        <v>A</v>
      </c>
      <c r="G30" s="31" t="str">
        <f t="shared" si="29"/>
        <v>A</v>
      </c>
      <c r="H30" s="31" t="str">
        <f t="shared" si="29"/>
        <v>A</v>
      </c>
      <c r="I30" s="31" t="str">
        <f t="shared" si="29"/>
        <v>A</v>
      </c>
      <c r="J30" s="31" t="str">
        <f t="shared" si="29"/>
        <v>A</v>
      </c>
      <c r="K30" s="31" t="str">
        <f t="shared" si="29"/>
        <v>A</v>
      </c>
      <c r="L30" s="31" t="str">
        <f t="shared" si="29"/>
        <v>A</v>
      </c>
      <c r="M30" s="31" t="str">
        <f t="shared" si="29"/>
        <v>A</v>
      </c>
      <c r="N30" s="31" t="str">
        <f t="shared" si="29"/>
        <v>A</v>
      </c>
      <c r="O30" s="31" t="str">
        <f t="shared" si="29"/>
        <v>A</v>
      </c>
      <c r="P30" s="31" t="str">
        <f t="shared" si="29"/>
        <v>A</v>
      </c>
      <c r="Q30" s="31" t="str">
        <f t="shared" si="29"/>
        <v>A</v>
      </c>
      <c r="R30" s="31" t="str">
        <f t="shared" si="29"/>
        <v>A</v>
      </c>
      <c r="S30" s="31" t="str">
        <f t="shared" si="29"/>
        <v>A</v>
      </c>
      <c r="T30" s="31" t="str">
        <f t="shared" si="29"/>
        <v>A</v>
      </c>
      <c r="U30" s="31" t="str">
        <f t="shared" si="29"/>
        <v>A</v>
      </c>
      <c r="V30" s="31" t="str">
        <f t="shared" si="29"/>
        <v>A</v>
      </c>
      <c r="W30" s="31" t="str">
        <f t="shared" si="29"/>
        <v>A</v>
      </c>
      <c r="X30" s="31" t="str">
        <f t="shared" si="29"/>
        <v>A</v>
      </c>
      <c r="Y30" s="31" t="str">
        <f t="shared" si="29"/>
        <v>A</v>
      </c>
      <c r="Z30" s="31" t="str">
        <f t="shared" si="29"/>
        <v>A</v>
      </c>
      <c r="AA30" s="31" t="str">
        <f t="shared" si="29"/>
        <v>A</v>
      </c>
      <c r="AB30" s="31" t="str">
        <f t="shared" si="29"/>
        <v>A</v>
      </c>
      <c r="AC30" s="31" t="str">
        <f t="shared" si="29"/>
        <v>A</v>
      </c>
      <c r="AD30" s="31" t="str">
        <f t="shared" si="29"/>
        <v>A</v>
      </c>
      <c r="AE30" s="31" t="str">
        <f t="shared" si="29"/>
        <v>A</v>
      </c>
      <c r="AF30" s="31" t="str">
        <f t="shared" si="29"/>
        <v>A</v>
      </c>
      <c r="AG30" s="31" t="str">
        <f t="shared" si="29"/>
        <v>A</v>
      </c>
      <c r="AH30" s="31" t="str">
        <f t="shared" si="29"/>
        <v>E</v>
      </c>
      <c r="AI30" s="31" t="str">
        <f t="shared" si="29"/>
        <v>E</v>
      </c>
      <c r="AJ30" s="31" t="str">
        <f t="shared" si="29"/>
        <v>E</v>
      </c>
      <c r="AK30" s="31" t="str">
        <f t="shared" si="29"/>
        <v>E</v>
      </c>
      <c r="AL30" s="31" t="str">
        <f t="shared" si="29"/>
        <v>E</v>
      </c>
      <c r="AM30" s="31" t="str">
        <f t="shared" si="29"/>
        <v>E</v>
      </c>
      <c r="AN30" s="31" t="str">
        <f t="shared" si="29"/>
        <v>E</v>
      </c>
      <c r="AO30" s="31" t="str">
        <f t="shared" si="29"/>
        <v>E</v>
      </c>
      <c r="AP30" s="31" t="str">
        <f t="shared" si="29"/>
        <v>E</v>
      </c>
      <c r="AQ30" s="31" t="str">
        <f t="shared" si="29"/>
        <v>E</v>
      </c>
      <c r="AR30" s="31" t="str">
        <f t="shared" si="29"/>
        <v>E</v>
      </c>
      <c r="AS30" s="31" t="str">
        <f t="shared" si="29"/>
        <v>E</v>
      </c>
    </row>
    <row r="31">
      <c r="A31" s="50" t="s">
        <v>525</v>
      </c>
      <c r="B31" s="50" t="s">
        <v>2379</v>
      </c>
      <c r="C31" s="7">
        <v>27.0</v>
      </c>
      <c r="D31" s="64">
        <v>800.0</v>
      </c>
      <c r="E31" s="63">
        <v>8.0</v>
      </c>
      <c r="F31" s="31" t="str">
        <f t="shared" ref="F31:AS31" si="30">IF($C31&gt;=F$1,"A","E")</f>
        <v>A</v>
      </c>
      <c r="G31" s="31" t="str">
        <f t="shared" si="30"/>
        <v>A</v>
      </c>
      <c r="H31" s="31" t="str">
        <f t="shared" si="30"/>
        <v>A</v>
      </c>
      <c r="I31" s="31" t="str">
        <f t="shared" si="30"/>
        <v>A</v>
      </c>
      <c r="J31" s="31" t="str">
        <f t="shared" si="30"/>
        <v>A</v>
      </c>
      <c r="K31" s="31" t="str">
        <f t="shared" si="30"/>
        <v>A</v>
      </c>
      <c r="L31" s="31" t="str">
        <f t="shared" si="30"/>
        <v>A</v>
      </c>
      <c r="M31" s="31" t="str">
        <f t="shared" si="30"/>
        <v>A</v>
      </c>
      <c r="N31" s="31" t="str">
        <f t="shared" si="30"/>
        <v>A</v>
      </c>
      <c r="O31" s="31" t="str">
        <f t="shared" si="30"/>
        <v>A</v>
      </c>
      <c r="P31" s="31" t="str">
        <f t="shared" si="30"/>
        <v>A</v>
      </c>
      <c r="Q31" s="31" t="str">
        <f t="shared" si="30"/>
        <v>A</v>
      </c>
      <c r="R31" s="31" t="str">
        <f t="shared" si="30"/>
        <v>A</v>
      </c>
      <c r="S31" s="31" t="str">
        <f t="shared" si="30"/>
        <v>A</v>
      </c>
      <c r="T31" s="31" t="str">
        <f t="shared" si="30"/>
        <v>A</v>
      </c>
      <c r="U31" s="31" t="str">
        <f t="shared" si="30"/>
        <v>A</v>
      </c>
      <c r="V31" s="31" t="str">
        <f t="shared" si="30"/>
        <v>A</v>
      </c>
      <c r="W31" s="31" t="str">
        <f t="shared" si="30"/>
        <v>A</v>
      </c>
      <c r="X31" s="31" t="str">
        <f t="shared" si="30"/>
        <v>A</v>
      </c>
      <c r="Y31" s="31" t="str">
        <f t="shared" si="30"/>
        <v>A</v>
      </c>
      <c r="Z31" s="31" t="str">
        <f t="shared" si="30"/>
        <v>A</v>
      </c>
      <c r="AA31" s="31" t="str">
        <f t="shared" si="30"/>
        <v>A</v>
      </c>
      <c r="AB31" s="31" t="str">
        <f t="shared" si="30"/>
        <v>A</v>
      </c>
      <c r="AC31" s="31" t="str">
        <f t="shared" si="30"/>
        <v>A</v>
      </c>
      <c r="AD31" s="31" t="str">
        <f t="shared" si="30"/>
        <v>A</v>
      </c>
      <c r="AE31" s="31" t="str">
        <f t="shared" si="30"/>
        <v>A</v>
      </c>
      <c r="AF31" s="31" t="str">
        <f t="shared" si="30"/>
        <v>A</v>
      </c>
      <c r="AG31" s="31" t="str">
        <f t="shared" si="30"/>
        <v>E</v>
      </c>
      <c r="AH31" s="31" t="str">
        <f t="shared" si="30"/>
        <v>E</v>
      </c>
      <c r="AI31" s="31" t="str">
        <f t="shared" si="30"/>
        <v>E</v>
      </c>
      <c r="AJ31" s="31" t="str">
        <f t="shared" si="30"/>
        <v>E</v>
      </c>
      <c r="AK31" s="31" t="str">
        <f t="shared" si="30"/>
        <v>E</v>
      </c>
      <c r="AL31" s="31" t="str">
        <f t="shared" si="30"/>
        <v>E</v>
      </c>
      <c r="AM31" s="31" t="str">
        <f t="shared" si="30"/>
        <v>E</v>
      </c>
      <c r="AN31" s="31" t="str">
        <f t="shared" si="30"/>
        <v>E</v>
      </c>
      <c r="AO31" s="31" t="str">
        <f t="shared" si="30"/>
        <v>E</v>
      </c>
      <c r="AP31" s="31" t="str">
        <f t="shared" si="30"/>
        <v>E</v>
      </c>
      <c r="AQ31" s="31" t="str">
        <f t="shared" si="30"/>
        <v>E</v>
      </c>
      <c r="AR31" s="31" t="str">
        <f t="shared" si="30"/>
        <v>E</v>
      </c>
      <c r="AS31" s="31" t="str">
        <f t="shared" si="30"/>
        <v>E</v>
      </c>
    </row>
    <row r="32">
      <c r="A32" s="50" t="s">
        <v>533</v>
      </c>
      <c r="B32" s="50" t="s">
        <v>2380</v>
      </c>
      <c r="C32" s="7">
        <v>26.0</v>
      </c>
      <c r="D32" s="64">
        <v>760.0</v>
      </c>
      <c r="E32" s="63">
        <v>7.6</v>
      </c>
      <c r="F32" s="31" t="str">
        <f t="shared" ref="F32:AS32" si="31">IF($C32&gt;=F$1,"A","E")</f>
        <v>A</v>
      </c>
      <c r="G32" s="31" t="str">
        <f t="shared" si="31"/>
        <v>A</v>
      </c>
      <c r="H32" s="31" t="str">
        <f t="shared" si="31"/>
        <v>A</v>
      </c>
      <c r="I32" s="31" t="str">
        <f t="shared" si="31"/>
        <v>A</v>
      </c>
      <c r="J32" s="31" t="str">
        <f t="shared" si="31"/>
        <v>A</v>
      </c>
      <c r="K32" s="31" t="str">
        <f t="shared" si="31"/>
        <v>A</v>
      </c>
      <c r="L32" s="31" t="str">
        <f t="shared" si="31"/>
        <v>A</v>
      </c>
      <c r="M32" s="31" t="str">
        <f t="shared" si="31"/>
        <v>A</v>
      </c>
      <c r="N32" s="31" t="str">
        <f t="shared" si="31"/>
        <v>A</v>
      </c>
      <c r="O32" s="31" t="str">
        <f t="shared" si="31"/>
        <v>A</v>
      </c>
      <c r="P32" s="31" t="str">
        <f t="shared" si="31"/>
        <v>A</v>
      </c>
      <c r="Q32" s="31" t="str">
        <f t="shared" si="31"/>
        <v>A</v>
      </c>
      <c r="R32" s="31" t="str">
        <f t="shared" si="31"/>
        <v>A</v>
      </c>
      <c r="S32" s="31" t="str">
        <f t="shared" si="31"/>
        <v>A</v>
      </c>
      <c r="T32" s="31" t="str">
        <f t="shared" si="31"/>
        <v>A</v>
      </c>
      <c r="U32" s="31" t="str">
        <f t="shared" si="31"/>
        <v>A</v>
      </c>
      <c r="V32" s="31" t="str">
        <f t="shared" si="31"/>
        <v>A</v>
      </c>
      <c r="W32" s="31" t="str">
        <f t="shared" si="31"/>
        <v>A</v>
      </c>
      <c r="X32" s="31" t="str">
        <f t="shared" si="31"/>
        <v>A</v>
      </c>
      <c r="Y32" s="31" t="str">
        <f t="shared" si="31"/>
        <v>A</v>
      </c>
      <c r="Z32" s="31" t="str">
        <f t="shared" si="31"/>
        <v>A</v>
      </c>
      <c r="AA32" s="31" t="str">
        <f t="shared" si="31"/>
        <v>A</v>
      </c>
      <c r="AB32" s="31" t="str">
        <f t="shared" si="31"/>
        <v>A</v>
      </c>
      <c r="AC32" s="31" t="str">
        <f t="shared" si="31"/>
        <v>A</v>
      </c>
      <c r="AD32" s="31" t="str">
        <f t="shared" si="31"/>
        <v>A</v>
      </c>
      <c r="AE32" s="31" t="str">
        <f t="shared" si="31"/>
        <v>A</v>
      </c>
      <c r="AF32" s="31" t="str">
        <f t="shared" si="31"/>
        <v>E</v>
      </c>
      <c r="AG32" s="31" t="str">
        <f t="shared" si="31"/>
        <v>E</v>
      </c>
      <c r="AH32" s="31" t="str">
        <f t="shared" si="31"/>
        <v>E</v>
      </c>
      <c r="AI32" s="31" t="str">
        <f t="shared" si="31"/>
        <v>E</v>
      </c>
      <c r="AJ32" s="31" t="str">
        <f t="shared" si="31"/>
        <v>E</v>
      </c>
      <c r="AK32" s="31" t="str">
        <f t="shared" si="31"/>
        <v>E</v>
      </c>
      <c r="AL32" s="31" t="str">
        <f t="shared" si="31"/>
        <v>E</v>
      </c>
      <c r="AM32" s="31" t="str">
        <f t="shared" si="31"/>
        <v>E</v>
      </c>
      <c r="AN32" s="31" t="str">
        <f t="shared" si="31"/>
        <v>E</v>
      </c>
      <c r="AO32" s="31" t="str">
        <f t="shared" si="31"/>
        <v>E</v>
      </c>
      <c r="AP32" s="31" t="str">
        <f t="shared" si="31"/>
        <v>E</v>
      </c>
      <c r="AQ32" s="31" t="str">
        <f t="shared" si="31"/>
        <v>E</v>
      </c>
      <c r="AR32" s="31" t="str">
        <f t="shared" si="31"/>
        <v>E</v>
      </c>
      <c r="AS32" s="31" t="str">
        <f t="shared" si="31"/>
        <v>E</v>
      </c>
    </row>
    <row r="33">
      <c r="A33" s="50" t="s">
        <v>549</v>
      </c>
      <c r="B33" s="50" t="s">
        <v>2381</v>
      </c>
      <c r="C33" s="7">
        <v>0.0</v>
      </c>
      <c r="D33" s="65">
        <v>0.0</v>
      </c>
      <c r="E33" s="63">
        <v>0.0</v>
      </c>
      <c r="F33" s="31" t="str">
        <f t="shared" ref="F33:AS33" si="32">IF($C33&gt;=F$1,"A","E")</f>
        <v>E</v>
      </c>
      <c r="G33" s="31" t="str">
        <f t="shared" si="32"/>
        <v>E</v>
      </c>
      <c r="H33" s="31" t="str">
        <f t="shared" si="32"/>
        <v>E</v>
      </c>
      <c r="I33" s="31" t="str">
        <f t="shared" si="32"/>
        <v>E</v>
      </c>
      <c r="J33" s="31" t="str">
        <f t="shared" si="32"/>
        <v>E</v>
      </c>
      <c r="K33" s="31" t="str">
        <f t="shared" si="32"/>
        <v>E</v>
      </c>
      <c r="L33" s="31" t="str">
        <f t="shared" si="32"/>
        <v>E</v>
      </c>
      <c r="M33" s="31" t="str">
        <f t="shared" si="32"/>
        <v>E</v>
      </c>
      <c r="N33" s="31" t="str">
        <f t="shared" si="32"/>
        <v>E</v>
      </c>
      <c r="O33" s="31" t="str">
        <f t="shared" si="32"/>
        <v>E</v>
      </c>
      <c r="P33" s="31" t="str">
        <f t="shared" si="32"/>
        <v>E</v>
      </c>
      <c r="Q33" s="31" t="str">
        <f t="shared" si="32"/>
        <v>E</v>
      </c>
      <c r="R33" s="31" t="str">
        <f t="shared" si="32"/>
        <v>E</v>
      </c>
      <c r="S33" s="31" t="str">
        <f t="shared" si="32"/>
        <v>E</v>
      </c>
      <c r="T33" s="31" t="str">
        <f t="shared" si="32"/>
        <v>E</v>
      </c>
      <c r="U33" s="31" t="str">
        <f t="shared" si="32"/>
        <v>E</v>
      </c>
      <c r="V33" s="31" t="str">
        <f t="shared" si="32"/>
        <v>E</v>
      </c>
      <c r="W33" s="31" t="str">
        <f t="shared" si="32"/>
        <v>E</v>
      </c>
      <c r="X33" s="31" t="str">
        <f t="shared" si="32"/>
        <v>E</v>
      </c>
      <c r="Y33" s="31" t="str">
        <f t="shared" si="32"/>
        <v>E</v>
      </c>
      <c r="Z33" s="31" t="str">
        <f t="shared" si="32"/>
        <v>E</v>
      </c>
      <c r="AA33" s="31" t="str">
        <f t="shared" si="32"/>
        <v>E</v>
      </c>
      <c r="AB33" s="31" t="str">
        <f t="shared" si="32"/>
        <v>E</v>
      </c>
      <c r="AC33" s="31" t="str">
        <f t="shared" si="32"/>
        <v>E</v>
      </c>
      <c r="AD33" s="31" t="str">
        <f t="shared" si="32"/>
        <v>E</v>
      </c>
      <c r="AE33" s="31" t="str">
        <f t="shared" si="32"/>
        <v>E</v>
      </c>
      <c r="AF33" s="31" t="str">
        <f t="shared" si="32"/>
        <v>E</v>
      </c>
      <c r="AG33" s="31" t="str">
        <f t="shared" si="32"/>
        <v>E</v>
      </c>
      <c r="AH33" s="31" t="str">
        <f t="shared" si="32"/>
        <v>E</v>
      </c>
      <c r="AI33" s="31" t="str">
        <f t="shared" si="32"/>
        <v>E</v>
      </c>
      <c r="AJ33" s="31" t="str">
        <f t="shared" si="32"/>
        <v>E</v>
      </c>
      <c r="AK33" s="31" t="str">
        <f t="shared" si="32"/>
        <v>E</v>
      </c>
      <c r="AL33" s="31" t="str">
        <f t="shared" si="32"/>
        <v>E</v>
      </c>
      <c r="AM33" s="31" t="str">
        <f t="shared" si="32"/>
        <v>E</v>
      </c>
      <c r="AN33" s="31" t="str">
        <f t="shared" si="32"/>
        <v>E</v>
      </c>
      <c r="AO33" s="31" t="str">
        <f t="shared" si="32"/>
        <v>E</v>
      </c>
      <c r="AP33" s="31" t="str">
        <f t="shared" si="32"/>
        <v>E</v>
      </c>
      <c r="AQ33" s="31" t="str">
        <f t="shared" si="32"/>
        <v>E</v>
      </c>
      <c r="AR33" s="31" t="str">
        <f t="shared" si="32"/>
        <v>E</v>
      </c>
      <c r="AS33" s="31" t="str">
        <f t="shared" si="32"/>
        <v>E</v>
      </c>
    </row>
    <row r="34">
      <c r="A34" s="50" t="s">
        <v>555</v>
      </c>
      <c r="B34" s="50" t="s">
        <v>554</v>
      </c>
      <c r="C34" s="7">
        <v>28.0</v>
      </c>
      <c r="D34" s="64">
        <v>520.0</v>
      </c>
      <c r="E34" s="63">
        <v>5.2</v>
      </c>
      <c r="F34" s="31" t="str">
        <f t="shared" ref="F34:AS34" si="33">IF($C34&gt;=F$1,"A","E")</f>
        <v>A</v>
      </c>
      <c r="G34" s="31" t="str">
        <f t="shared" si="33"/>
        <v>A</v>
      </c>
      <c r="H34" s="31" t="str">
        <f t="shared" si="33"/>
        <v>A</v>
      </c>
      <c r="I34" s="31" t="str">
        <f t="shared" si="33"/>
        <v>A</v>
      </c>
      <c r="J34" s="31" t="str">
        <f t="shared" si="33"/>
        <v>A</v>
      </c>
      <c r="K34" s="31" t="str">
        <f t="shared" si="33"/>
        <v>A</v>
      </c>
      <c r="L34" s="31" t="str">
        <f t="shared" si="33"/>
        <v>A</v>
      </c>
      <c r="M34" s="31" t="str">
        <f t="shared" si="33"/>
        <v>A</v>
      </c>
      <c r="N34" s="31" t="str">
        <f t="shared" si="33"/>
        <v>A</v>
      </c>
      <c r="O34" s="31" t="str">
        <f t="shared" si="33"/>
        <v>A</v>
      </c>
      <c r="P34" s="31" t="str">
        <f t="shared" si="33"/>
        <v>A</v>
      </c>
      <c r="Q34" s="31" t="str">
        <f t="shared" si="33"/>
        <v>A</v>
      </c>
      <c r="R34" s="31" t="str">
        <f t="shared" si="33"/>
        <v>A</v>
      </c>
      <c r="S34" s="31" t="str">
        <f t="shared" si="33"/>
        <v>A</v>
      </c>
      <c r="T34" s="31" t="str">
        <f t="shared" si="33"/>
        <v>A</v>
      </c>
      <c r="U34" s="31" t="str">
        <f t="shared" si="33"/>
        <v>A</v>
      </c>
      <c r="V34" s="31" t="str">
        <f t="shared" si="33"/>
        <v>A</v>
      </c>
      <c r="W34" s="31" t="str">
        <f t="shared" si="33"/>
        <v>A</v>
      </c>
      <c r="X34" s="31" t="str">
        <f t="shared" si="33"/>
        <v>A</v>
      </c>
      <c r="Y34" s="31" t="str">
        <f t="shared" si="33"/>
        <v>A</v>
      </c>
      <c r="Z34" s="31" t="str">
        <f t="shared" si="33"/>
        <v>A</v>
      </c>
      <c r="AA34" s="31" t="str">
        <f t="shared" si="33"/>
        <v>A</v>
      </c>
      <c r="AB34" s="31" t="str">
        <f t="shared" si="33"/>
        <v>A</v>
      </c>
      <c r="AC34" s="31" t="str">
        <f t="shared" si="33"/>
        <v>A</v>
      </c>
      <c r="AD34" s="31" t="str">
        <f t="shared" si="33"/>
        <v>A</v>
      </c>
      <c r="AE34" s="31" t="str">
        <f t="shared" si="33"/>
        <v>A</v>
      </c>
      <c r="AF34" s="31" t="str">
        <f t="shared" si="33"/>
        <v>A</v>
      </c>
      <c r="AG34" s="31" t="str">
        <f t="shared" si="33"/>
        <v>A</v>
      </c>
      <c r="AH34" s="31" t="str">
        <f t="shared" si="33"/>
        <v>E</v>
      </c>
      <c r="AI34" s="31" t="str">
        <f t="shared" si="33"/>
        <v>E</v>
      </c>
      <c r="AJ34" s="31" t="str">
        <f t="shared" si="33"/>
        <v>E</v>
      </c>
      <c r="AK34" s="31" t="str">
        <f t="shared" si="33"/>
        <v>E</v>
      </c>
      <c r="AL34" s="31" t="str">
        <f t="shared" si="33"/>
        <v>E</v>
      </c>
      <c r="AM34" s="31" t="str">
        <f t="shared" si="33"/>
        <v>E</v>
      </c>
      <c r="AN34" s="31" t="str">
        <f t="shared" si="33"/>
        <v>E</v>
      </c>
      <c r="AO34" s="31" t="str">
        <f t="shared" si="33"/>
        <v>E</v>
      </c>
      <c r="AP34" s="31" t="str">
        <f t="shared" si="33"/>
        <v>E</v>
      </c>
      <c r="AQ34" s="31" t="str">
        <f t="shared" si="33"/>
        <v>E</v>
      </c>
      <c r="AR34" s="31" t="str">
        <f t="shared" si="33"/>
        <v>E</v>
      </c>
      <c r="AS34" s="31" t="str">
        <f t="shared" si="33"/>
        <v>E</v>
      </c>
    </row>
    <row r="35">
      <c r="A35" s="50" t="s">
        <v>562</v>
      </c>
      <c r="B35" s="50" t="s">
        <v>561</v>
      </c>
      <c r="C35" s="7">
        <v>25.0</v>
      </c>
      <c r="D35" s="64">
        <v>640.0</v>
      </c>
      <c r="E35" s="63">
        <v>6.4</v>
      </c>
      <c r="F35" s="31" t="str">
        <f t="shared" ref="F35:AS35" si="34">IF($C35&gt;=F$1,"A","E")</f>
        <v>A</v>
      </c>
      <c r="G35" s="31" t="str">
        <f t="shared" si="34"/>
        <v>A</v>
      </c>
      <c r="H35" s="31" t="str">
        <f t="shared" si="34"/>
        <v>A</v>
      </c>
      <c r="I35" s="31" t="str">
        <f t="shared" si="34"/>
        <v>A</v>
      </c>
      <c r="J35" s="31" t="str">
        <f t="shared" si="34"/>
        <v>A</v>
      </c>
      <c r="K35" s="31" t="str">
        <f t="shared" si="34"/>
        <v>A</v>
      </c>
      <c r="L35" s="31" t="str">
        <f t="shared" si="34"/>
        <v>A</v>
      </c>
      <c r="M35" s="31" t="str">
        <f t="shared" si="34"/>
        <v>A</v>
      </c>
      <c r="N35" s="31" t="str">
        <f t="shared" si="34"/>
        <v>A</v>
      </c>
      <c r="O35" s="31" t="str">
        <f t="shared" si="34"/>
        <v>A</v>
      </c>
      <c r="P35" s="31" t="str">
        <f t="shared" si="34"/>
        <v>A</v>
      </c>
      <c r="Q35" s="31" t="str">
        <f t="shared" si="34"/>
        <v>A</v>
      </c>
      <c r="R35" s="31" t="str">
        <f t="shared" si="34"/>
        <v>A</v>
      </c>
      <c r="S35" s="31" t="str">
        <f t="shared" si="34"/>
        <v>A</v>
      </c>
      <c r="T35" s="31" t="str">
        <f t="shared" si="34"/>
        <v>A</v>
      </c>
      <c r="U35" s="31" t="str">
        <f t="shared" si="34"/>
        <v>A</v>
      </c>
      <c r="V35" s="31" t="str">
        <f t="shared" si="34"/>
        <v>A</v>
      </c>
      <c r="W35" s="31" t="str">
        <f t="shared" si="34"/>
        <v>A</v>
      </c>
      <c r="X35" s="31" t="str">
        <f t="shared" si="34"/>
        <v>A</v>
      </c>
      <c r="Y35" s="31" t="str">
        <f t="shared" si="34"/>
        <v>A</v>
      </c>
      <c r="Z35" s="31" t="str">
        <f t="shared" si="34"/>
        <v>A</v>
      </c>
      <c r="AA35" s="31" t="str">
        <f t="shared" si="34"/>
        <v>A</v>
      </c>
      <c r="AB35" s="31" t="str">
        <f t="shared" si="34"/>
        <v>A</v>
      </c>
      <c r="AC35" s="31" t="str">
        <f t="shared" si="34"/>
        <v>A</v>
      </c>
      <c r="AD35" s="31" t="str">
        <f t="shared" si="34"/>
        <v>A</v>
      </c>
      <c r="AE35" s="31" t="str">
        <f t="shared" si="34"/>
        <v>E</v>
      </c>
      <c r="AF35" s="31" t="str">
        <f t="shared" si="34"/>
        <v>E</v>
      </c>
      <c r="AG35" s="31" t="str">
        <f t="shared" si="34"/>
        <v>E</v>
      </c>
      <c r="AH35" s="31" t="str">
        <f t="shared" si="34"/>
        <v>E</v>
      </c>
      <c r="AI35" s="31" t="str">
        <f t="shared" si="34"/>
        <v>E</v>
      </c>
      <c r="AJ35" s="31" t="str">
        <f t="shared" si="34"/>
        <v>E</v>
      </c>
      <c r="AK35" s="31" t="str">
        <f t="shared" si="34"/>
        <v>E</v>
      </c>
      <c r="AL35" s="31" t="str">
        <f t="shared" si="34"/>
        <v>E</v>
      </c>
      <c r="AM35" s="31" t="str">
        <f t="shared" si="34"/>
        <v>E</v>
      </c>
      <c r="AN35" s="31" t="str">
        <f t="shared" si="34"/>
        <v>E</v>
      </c>
      <c r="AO35" s="31" t="str">
        <f t="shared" si="34"/>
        <v>E</v>
      </c>
      <c r="AP35" s="31" t="str">
        <f t="shared" si="34"/>
        <v>E</v>
      </c>
      <c r="AQ35" s="31" t="str">
        <f t="shared" si="34"/>
        <v>E</v>
      </c>
      <c r="AR35" s="31" t="str">
        <f t="shared" si="34"/>
        <v>E</v>
      </c>
      <c r="AS35" s="31" t="str">
        <f t="shared" si="34"/>
        <v>E</v>
      </c>
    </row>
    <row r="36">
      <c r="A36" s="50" t="s">
        <v>570</v>
      </c>
      <c r="B36" s="50" t="s">
        <v>569</v>
      </c>
      <c r="C36" s="7">
        <v>17.0</v>
      </c>
      <c r="D36" s="64">
        <v>600.0</v>
      </c>
      <c r="E36" s="63">
        <v>6.0</v>
      </c>
      <c r="F36" s="31" t="str">
        <f t="shared" ref="F36:AS36" si="35">IF($C36&gt;=F$1,"A","E")</f>
        <v>A</v>
      </c>
      <c r="G36" s="31" t="str">
        <f t="shared" si="35"/>
        <v>A</v>
      </c>
      <c r="H36" s="31" t="str">
        <f t="shared" si="35"/>
        <v>A</v>
      </c>
      <c r="I36" s="31" t="str">
        <f t="shared" si="35"/>
        <v>A</v>
      </c>
      <c r="J36" s="31" t="str">
        <f t="shared" si="35"/>
        <v>A</v>
      </c>
      <c r="K36" s="31" t="str">
        <f t="shared" si="35"/>
        <v>A</v>
      </c>
      <c r="L36" s="31" t="str">
        <f t="shared" si="35"/>
        <v>A</v>
      </c>
      <c r="M36" s="31" t="str">
        <f t="shared" si="35"/>
        <v>A</v>
      </c>
      <c r="N36" s="31" t="str">
        <f t="shared" si="35"/>
        <v>A</v>
      </c>
      <c r="O36" s="31" t="str">
        <f t="shared" si="35"/>
        <v>A</v>
      </c>
      <c r="P36" s="31" t="str">
        <f t="shared" si="35"/>
        <v>A</v>
      </c>
      <c r="Q36" s="31" t="str">
        <f t="shared" si="35"/>
        <v>A</v>
      </c>
      <c r="R36" s="31" t="str">
        <f t="shared" si="35"/>
        <v>A</v>
      </c>
      <c r="S36" s="31" t="str">
        <f t="shared" si="35"/>
        <v>A</v>
      </c>
      <c r="T36" s="31" t="str">
        <f t="shared" si="35"/>
        <v>A</v>
      </c>
      <c r="U36" s="31" t="str">
        <f t="shared" si="35"/>
        <v>A</v>
      </c>
      <c r="V36" s="31" t="str">
        <f t="shared" si="35"/>
        <v>A</v>
      </c>
      <c r="W36" s="31" t="str">
        <f t="shared" si="35"/>
        <v>E</v>
      </c>
      <c r="X36" s="31" t="str">
        <f t="shared" si="35"/>
        <v>E</v>
      </c>
      <c r="Y36" s="31" t="str">
        <f t="shared" si="35"/>
        <v>E</v>
      </c>
      <c r="Z36" s="31" t="str">
        <f t="shared" si="35"/>
        <v>E</v>
      </c>
      <c r="AA36" s="31" t="str">
        <f t="shared" si="35"/>
        <v>E</v>
      </c>
      <c r="AB36" s="31" t="str">
        <f t="shared" si="35"/>
        <v>E</v>
      </c>
      <c r="AC36" s="31" t="str">
        <f t="shared" si="35"/>
        <v>E</v>
      </c>
      <c r="AD36" s="31" t="str">
        <f t="shared" si="35"/>
        <v>E</v>
      </c>
      <c r="AE36" s="31" t="str">
        <f t="shared" si="35"/>
        <v>E</v>
      </c>
      <c r="AF36" s="31" t="str">
        <f t="shared" si="35"/>
        <v>E</v>
      </c>
      <c r="AG36" s="31" t="str">
        <f t="shared" si="35"/>
        <v>E</v>
      </c>
      <c r="AH36" s="31" t="str">
        <f t="shared" si="35"/>
        <v>E</v>
      </c>
      <c r="AI36" s="31" t="str">
        <f t="shared" si="35"/>
        <v>E</v>
      </c>
      <c r="AJ36" s="31" t="str">
        <f t="shared" si="35"/>
        <v>E</v>
      </c>
      <c r="AK36" s="31" t="str">
        <f t="shared" si="35"/>
        <v>E</v>
      </c>
      <c r="AL36" s="31" t="str">
        <f t="shared" si="35"/>
        <v>E</v>
      </c>
      <c r="AM36" s="31" t="str">
        <f t="shared" si="35"/>
        <v>E</v>
      </c>
      <c r="AN36" s="31" t="str">
        <f t="shared" si="35"/>
        <v>E</v>
      </c>
      <c r="AO36" s="31" t="str">
        <f t="shared" si="35"/>
        <v>E</v>
      </c>
      <c r="AP36" s="31" t="str">
        <f t="shared" si="35"/>
        <v>E</v>
      </c>
      <c r="AQ36" s="31" t="str">
        <f t="shared" si="35"/>
        <v>E</v>
      </c>
      <c r="AR36" s="31" t="str">
        <f t="shared" si="35"/>
        <v>E</v>
      </c>
      <c r="AS36" s="31" t="str">
        <f t="shared" si="35"/>
        <v>E</v>
      </c>
    </row>
    <row r="37">
      <c r="A37" s="50" t="s">
        <v>594</v>
      </c>
      <c r="B37" s="50" t="s">
        <v>2382</v>
      </c>
      <c r="C37" s="7">
        <v>23.0</v>
      </c>
      <c r="D37" s="64">
        <v>800.0</v>
      </c>
      <c r="E37" s="63">
        <v>8.0</v>
      </c>
      <c r="F37" s="31" t="str">
        <f t="shared" ref="F37:AS37" si="36">IF($C37&gt;=F$1,"A","E")</f>
        <v>A</v>
      </c>
      <c r="G37" s="31" t="str">
        <f t="shared" si="36"/>
        <v>A</v>
      </c>
      <c r="H37" s="31" t="str">
        <f t="shared" si="36"/>
        <v>A</v>
      </c>
      <c r="I37" s="31" t="str">
        <f t="shared" si="36"/>
        <v>A</v>
      </c>
      <c r="J37" s="31" t="str">
        <f t="shared" si="36"/>
        <v>A</v>
      </c>
      <c r="K37" s="31" t="str">
        <f t="shared" si="36"/>
        <v>A</v>
      </c>
      <c r="L37" s="31" t="str">
        <f t="shared" si="36"/>
        <v>A</v>
      </c>
      <c r="M37" s="31" t="str">
        <f t="shared" si="36"/>
        <v>A</v>
      </c>
      <c r="N37" s="31" t="str">
        <f t="shared" si="36"/>
        <v>A</v>
      </c>
      <c r="O37" s="31" t="str">
        <f t="shared" si="36"/>
        <v>A</v>
      </c>
      <c r="P37" s="31" t="str">
        <f t="shared" si="36"/>
        <v>A</v>
      </c>
      <c r="Q37" s="31" t="str">
        <f t="shared" si="36"/>
        <v>A</v>
      </c>
      <c r="R37" s="31" t="str">
        <f t="shared" si="36"/>
        <v>A</v>
      </c>
      <c r="S37" s="31" t="str">
        <f t="shared" si="36"/>
        <v>A</v>
      </c>
      <c r="T37" s="31" t="str">
        <f t="shared" si="36"/>
        <v>A</v>
      </c>
      <c r="U37" s="31" t="str">
        <f t="shared" si="36"/>
        <v>A</v>
      </c>
      <c r="V37" s="31" t="str">
        <f t="shared" si="36"/>
        <v>A</v>
      </c>
      <c r="W37" s="31" t="str">
        <f t="shared" si="36"/>
        <v>A</v>
      </c>
      <c r="X37" s="31" t="str">
        <f t="shared" si="36"/>
        <v>A</v>
      </c>
      <c r="Y37" s="31" t="str">
        <f t="shared" si="36"/>
        <v>A</v>
      </c>
      <c r="Z37" s="31" t="str">
        <f t="shared" si="36"/>
        <v>A</v>
      </c>
      <c r="AA37" s="31" t="str">
        <f t="shared" si="36"/>
        <v>A</v>
      </c>
      <c r="AB37" s="31" t="str">
        <f t="shared" si="36"/>
        <v>A</v>
      </c>
      <c r="AC37" s="31" t="str">
        <f t="shared" si="36"/>
        <v>E</v>
      </c>
      <c r="AD37" s="31" t="str">
        <f t="shared" si="36"/>
        <v>E</v>
      </c>
      <c r="AE37" s="31" t="str">
        <f t="shared" si="36"/>
        <v>E</v>
      </c>
      <c r="AF37" s="31" t="str">
        <f t="shared" si="36"/>
        <v>E</v>
      </c>
      <c r="AG37" s="31" t="str">
        <f t="shared" si="36"/>
        <v>E</v>
      </c>
      <c r="AH37" s="31" t="str">
        <f t="shared" si="36"/>
        <v>E</v>
      </c>
      <c r="AI37" s="31" t="str">
        <f t="shared" si="36"/>
        <v>E</v>
      </c>
      <c r="AJ37" s="31" t="str">
        <f t="shared" si="36"/>
        <v>E</v>
      </c>
      <c r="AK37" s="31" t="str">
        <f t="shared" si="36"/>
        <v>E</v>
      </c>
      <c r="AL37" s="31" t="str">
        <f t="shared" si="36"/>
        <v>E</v>
      </c>
      <c r="AM37" s="31" t="str">
        <f t="shared" si="36"/>
        <v>E</v>
      </c>
      <c r="AN37" s="31" t="str">
        <f t="shared" si="36"/>
        <v>E</v>
      </c>
      <c r="AO37" s="31" t="str">
        <f t="shared" si="36"/>
        <v>E</v>
      </c>
      <c r="AP37" s="31" t="str">
        <f t="shared" si="36"/>
        <v>E</v>
      </c>
      <c r="AQ37" s="31" t="str">
        <f t="shared" si="36"/>
        <v>E</v>
      </c>
      <c r="AR37" s="31" t="str">
        <f t="shared" si="36"/>
        <v>E</v>
      </c>
      <c r="AS37" s="31" t="str">
        <f t="shared" si="36"/>
        <v>E</v>
      </c>
    </row>
    <row r="38">
      <c r="A38" s="50" t="s">
        <v>602</v>
      </c>
      <c r="B38" s="50" t="s">
        <v>2383</v>
      </c>
      <c r="C38" s="7">
        <v>24.0</v>
      </c>
      <c r="D38" s="64">
        <v>800.0</v>
      </c>
      <c r="E38" s="63">
        <v>8.0</v>
      </c>
      <c r="F38" s="31" t="str">
        <f t="shared" ref="F38:AS38" si="37">IF($C38&gt;=F$1,"A","E")</f>
        <v>A</v>
      </c>
      <c r="G38" s="31" t="str">
        <f t="shared" si="37"/>
        <v>A</v>
      </c>
      <c r="H38" s="31" t="str">
        <f t="shared" si="37"/>
        <v>A</v>
      </c>
      <c r="I38" s="31" t="str">
        <f t="shared" si="37"/>
        <v>A</v>
      </c>
      <c r="J38" s="31" t="str">
        <f t="shared" si="37"/>
        <v>A</v>
      </c>
      <c r="K38" s="31" t="str">
        <f t="shared" si="37"/>
        <v>A</v>
      </c>
      <c r="L38" s="31" t="str">
        <f t="shared" si="37"/>
        <v>A</v>
      </c>
      <c r="M38" s="31" t="str">
        <f t="shared" si="37"/>
        <v>A</v>
      </c>
      <c r="N38" s="31" t="str">
        <f t="shared" si="37"/>
        <v>A</v>
      </c>
      <c r="O38" s="31" t="str">
        <f t="shared" si="37"/>
        <v>A</v>
      </c>
      <c r="P38" s="31" t="str">
        <f t="shared" si="37"/>
        <v>A</v>
      </c>
      <c r="Q38" s="31" t="str">
        <f t="shared" si="37"/>
        <v>A</v>
      </c>
      <c r="R38" s="31" t="str">
        <f t="shared" si="37"/>
        <v>A</v>
      </c>
      <c r="S38" s="31" t="str">
        <f t="shared" si="37"/>
        <v>A</v>
      </c>
      <c r="T38" s="31" t="str">
        <f t="shared" si="37"/>
        <v>A</v>
      </c>
      <c r="U38" s="31" t="str">
        <f t="shared" si="37"/>
        <v>A</v>
      </c>
      <c r="V38" s="31" t="str">
        <f t="shared" si="37"/>
        <v>A</v>
      </c>
      <c r="W38" s="31" t="str">
        <f t="shared" si="37"/>
        <v>A</v>
      </c>
      <c r="X38" s="31" t="str">
        <f t="shared" si="37"/>
        <v>A</v>
      </c>
      <c r="Y38" s="31" t="str">
        <f t="shared" si="37"/>
        <v>A</v>
      </c>
      <c r="Z38" s="31" t="str">
        <f t="shared" si="37"/>
        <v>A</v>
      </c>
      <c r="AA38" s="31" t="str">
        <f t="shared" si="37"/>
        <v>A</v>
      </c>
      <c r="AB38" s="31" t="str">
        <f t="shared" si="37"/>
        <v>A</v>
      </c>
      <c r="AC38" s="31" t="str">
        <f t="shared" si="37"/>
        <v>A</v>
      </c>
      <c r="AD38" s="31" t="str">
        <f t="shared" si="37"/>
        <v>E</v>
      </c>
      <c r="AE38" s="31" t="str">
        <f t="shared" si="37"/>
        <v>E</v>
      </c>
      <c r="AF38" s="31" t="str">
        <f t="shared" si="37"/>
        <v>E</v>
      </c>
      <c r="AG38" s="31" t="str">
        <f t="shared" si="37"/>
        <v>E</v>
      </c>
      <c r="AH38" s="31" t="str">
        <f t="shared" si="37"/>
        <v>E</v>
      </c>
      <c r="AI38" s="31" t="str">
        <f t="shared" si="37"/>
        <v>E</v>
      </c>
      <c r="AJ38" s="31" t="str">
        <f t="shared" si="37"/>
        <v>E</v>
      </c>
      <c r="AK38" s="31" t="str">
        <f t="shared" si="37"/>
        <v>E</v>
      </c>
      <c r="AL38" s="31" t="str">
        <f t="shared" si="37"/>
        <v>E</v>
      </c>
      <c r="AM38" s="31" t="str">
        <f t="shared" si="37"/>
        <v>E</v>
      </c>
      <c r="AN38" s="31" t="str">
        <f t="shared" si="37"/>
        <v>E</v>
      </c>
      <c r="AO38" s="31" t="str">
        <f t="shared" si="37"/>
        <v>E</v>
      </c>
      <c r="AP38" s="31" t="str">
        <f t="shared" si="37"/>
        <v>E</v>
      </c>
      <c r="AQ38" s="31" t="str">
        <f t="shared" si="37"/>
        <v>E</v>
      </c>
      <c r="AR38" s="31" t="str">
        <f t="shared" si="37"/>
        <v>E</v>
      </c>
      <c r="AS38" s="31" t="str">
        <f t="shared" si="37"/>
        <v>E</v>
      </c>
    </row>
    <row r="39">
      <c r="A39" s="50" t="s">
        <v>612</v>
      </c>
      <c r="B39" s="50" t="s">
        <v>2384</v>
      </c>
      <c r="C39" s="7">
        <v>27.0</v>
      </c>
      <c r="D39" s="64">
        <v>800.0</v>
      </c>
      <c r="E39" s="63">
        <v>8.0</v>
      </c>
      <c r="F39" s="31" t="str">
        <f t="shared" ref="F39:AS39" si="38">IF($C39&gt;=F$1,"A","E")</f>
        <v>A</v>
      </c>
      <c r="G39" s="31" t="str">
        <f t="shared" si="38"/>
        <v>A</v>
      </c>
      <c r="H39" s="31" t="str">
        <f t="shared" si="38"/>
        <v>A</v>
      </c>
      <c r="I39" s="31" t="str">
        <f t="shared" si="38"/>
        <v>A</v>
      </c>
      <c r="J39" s="31" t="str">
        <f t="shared" si="38"/>
        <v>A</v>
      </c>
      <c r="K39" s="31" t="str">
        <f t="shared" si="38"/>
        <v>A</v>
      </c>
      <c r="L39" s="31" t="str">
        <f t="shared" si="38"/>
        <v>A</v>
      </c>
      <c r="M39" s="31" t="str">
        <f t="shared" si="38"/>
        <v>A</v>
      </c>
      <c r="N39" s="31" t="str">
        <f t="shared" si="38"/>
        <v>A</v>
      </c>
      <c r="O39" s="31" t="str">
        <f t="shared" si="38"/>
        <v>A</v>
      </c>
      <c r="P39" s="31" t="str">
        <f t="shared" si="38"/>
        <v>A</v>
      </c>
      <c r="Q39" s="31" t="str">
        <f t="shared" si="38"/>
        <v>A</v>
      </c>
      <c r="R39" s="31" t="str">
        <f t="shared" si="38"/>
        <v>A</v>
      </c>
      <c r="S39" s="31" t="str">
        <f t="shared" si="38"/>
        <v>A</v>
      </c>
      <c r="T39" s="31" t="str">
        <f t="shared" si="38"/>
        <v>A</v>
      </c>
      <c r="U39" s="31" t="str">
        <f t="shared" si="38"/>
        <v>A</v>
      </c>
      <c r="V39" s="31" t="str">
        <f t="shared" si="38"/>
        <v>A</v>
      </c>
      <c r="W39" s="31" t="str">
        <f t="shared" si="38"/>
        <v>A</v>
      </c>
      <c r="X39" s="31" t="str">
        <f t="shared" si="38"/>
        <v>A</v>
      </c>
      <c r="Y39" s="31" t="str">
        <f t="shared" si="38"/>
        <v>A</v>
      </c>
      <c r="Z39" s="31" t="str">
        <f t="shared" si="38"/>
        <v>A</v>
      </c>
      <c r="AA39" s="31" t="str">
        <f t="shared" si="38"/>
        <v>A</v>
      </c>
      <c r="AB39" s="31" t="str">
        <f t="shared" si="38"/>
        <v>A</v>
      </c>
      <c r="AC39" s="31" t="str">
        <f t="shared" si="38"/>
        <v>A</v>
      </c>
      <c r="AD39" s="31" t="str">
        <f t="shared" si="38"/>
        <v>A</v>
      </c>
      <c r="AE39" s="31" t="str">
        <f t="shared" si="38"/>
        <v>A</v>
      </c>
      <c r="AF39" s="31" t="str">
        <f t="shared" si="38"/>
        <v>A</v>
      </c>
      <c r="AG39" s="31" t="str">
        <f t="shared" si="38"/>
        <v>E</v>
      </c>
      <c r="AH39" s="31" t="str">
        <f t="shared" si="38"/>
        <v>E</v>
      </c>
      <c r="AI39" s="31" t="str">
        <f t="shared" si="38"/>
        <v>E</v>
      </c>
      <c r="AJ39" s="31" t="str">
        <f t="shared" si="38"/>
        <v>E</v>
      </c>
      <c r="AK39" s="31" t="str">
        <f t="shared" si="38"/>
        <v>E</v>
      </c>
      <c r="AL39" s="31" t="str">
        <f t="shared" si="38"/>
        <v>E</v>
      </c>
      <c r="AM39" s="31" t="str">
        <f t="shared" si="38"/>
        <v>E</v>
      </c>
      <c r="AN39" s="31" t="str">
        <f t="shared" si="38"/>
        <v>E</v>
      </c>
      <c r="AO39" s="31" t="str">
        <f t="shared" si="38"/>
        <v>E</v>
      </c>
      <c r="AP39" s="31" t="str">
        <f t="shared" si="38"/>
        <v>E</v>
      </c>
      <c r="AQ39" s="31" t="str">
        <f t="shared" si="38"/>
        <v>E</v>
      </c>
      <c r="AR39" s="31" t="str">
        <f t="shared" si="38"/>
        <v>E</v>
      </c>
      <c r="AS39" s="31" t="str">
        <f t="shared" si="38"/>
        <v>E</v>
      </c>
    </row>
    <row r="40">
      <c r="A40" s="50" t="s">
        <v>2385</v>
      </c>
      <c r="B40" s="50" t="s">
        <v>2386</v>
      </c>
      <c r="C40" s="7">
        <v>24.0</v>
      </c>
      <c r="D40" s="64">
        <v>720.0</v>
      </c>
      <c r="E40" s="63">
        <v>7.2</v>
      </c>
      <c r="F40" s="31" t="str">
        <f t="shared" ref="F40:AS40" si="39">IF($C40&gt;=F$1,"A","E")</f>
        <v>A</v>
      </c>
      <c r="G40" s="31" t="str">
        <f t="shared" si="39"/>
        <v>A</v>
      </c>
      <c r="H40" s="31" t="str">
        <f t="shared" si="39"/>
        <v>A</v>
      </c>
      <c r="I40" s="31" t="str">
        <f t="shared" si="39"/>
        <v>A</v>
      </c>
      <c r="J40" s="31" t="str">
        <f t="shared" si="39"/>
        <v>A</v>
      </c>
      <c r="K40" s="31" t="str">
        <f t="shared" si="39"/>
        <v>A</v>
      </c>
      <c r="L40" s="31" t="str">
        <f t="shared" si="39"/>
        <v>A</v>
      </c>
      <c r="M40" s="31" t="str">
        <f t="shared" si="39"/>
        <v>A</v>
      </c>
      <c r="N40" s="31" t="str">
        <f t="shared" si="39"/>
        <v>A</v>
      </c>
      <c r="O40" s="31" t="str">
        <f t="shared" si="39"/>
        <v>A</v>
      </c>
      <c r="P40" s="31" t="str">
        <f t="shared" si="39"/>
        <v>A</v>
      </c>
      <c r="Q40" s="31" t="str">
        <f t="shared" si="39"/>
        <v>A</v>
      </c>
      <c r="R40" s="31" t="str">
        <f t="shared" si="39"/>
        <v>A</v>
      </c>
      <c r="S40" s="31" t="str">
        <f t="shared" si="39"/>
        <v>A</v>
      </c>
      <c r="T40" s="31" t="str">
        <f t="shared" si="39"/>
        <v>A</v>
      </c>
      <c r="U40" s="31" t="str">
        <f t="shared" si="39"/>
        <v>A</v>
      </c>
      <c r="V40" s="31" t="str">
        <f t="shared" si="39"/>
        <v>A</v>
      </c>
      <c r="W40" s="31" t="str">
        <f t="shared" si="39"/>
        <v>A</v>
      </c>
      <c r="X40" s="31" t="str">
        <f t="shared" si="39"/>
        <v>A</v>
      </c>
      <c r="Y40" s="31" t="str">
        <f t="shared" si="39"/>
        <v>A</v>
      </c>
      <c r="Z40" s="31" t="str">
        <f t="shared" si="39"/>
        <v>A</v>
      </c>
      <c r="AA40" s="31" t="str">
        <f t="shared" si="39"/>
        <v>A</v>
      </c>
      <c r="AB40" s="31" t="str">
        <f t="shared" si="39"/>
        <v>A</v>
      </c>
      <c r="AC40" s="31" t="str">
        <f t="shared" si="39"/>
        <v>A</v>
      </c>
      <c r="AD40" s="31" t="str">
        <f t="shared" si="39"/>
        <v>E</v>
      </c>
      <c r="AE40" s="31" t="str">
        <f t="shared" si="39"/>
        <v>E</v>
      </c>
      <c r="AF40" s="31" t="str">
        <f t="shared" si="39"/>
        <v>E</v>
      </c>
      <c r="AG40" s="31" t="str">
        <f t="shared" si="39"/>
        <v>E</v>
      </c>
      <c r="AH40" s="31" t="str">
        <f t="shared" si="39"/>
        <v>E</v>
      </c>
      <c r="AI40" s="31" t="str">
        <f t="shared" si="39"/>
        <v>E</v>
      </c>
      <c r="AJ40" s="31" t="str">
        <f t="shared" si="39"/>
        <v>E</v>
      </c>
      <c r="AK40" s="31" t="str">
        <f t="shared" si="39"/>
        <v>E</v>
      </c>
      <c r="AL40" s="31" t="str">
        <f t="shared" si="39"/>
        <v>E</v>
      </c>
      <c r="AM40" s="31" t="str">
        <f t="shared" si="39"/>
        <v>E</v>
      </c>
      <c r="AN40" s="31" t="str">
        <f t="shared" si="39"/>
        <v>E</v>
      </c>
      <c r="AO40" s="31" t="str">
        <f t="shared" si="39"/>
        <v>E</v>
      </c>
      <c r="AP40" s="31" t="str">
        <f t="shared" si="39"/>
        <v>E</v>
      </c>
      <c r="AQ40" s="31" t="str">
        <f t="shared" si="39"/>
        <v>E</v>
      </c>
      <c r="AR40" s="31" t="str">
        <f t="shared" si="39"/>
        <v>E</v>
      </c>
      <c r="AS40" s="31" t="str">
        <f t="shared" si="39"/>
        <v>E</v>
      </c>
    </row>
    <row r="41">
      <c r="A41" s="50" t="s">
        <v>633</v>
      </c>
      <c r="B41" s="50" t="s">
        <v>632</v>
      </c>
      <c r="C41" s="7">
        <v>27.0</v>
      </c>
      <c r="D41" s="64">
        <v>680.0</v>
      </c>
      <c r="E41" s="63">
        <v>6.8</v>
      </c>
      <c r="F41" s="31" t="str">
        <f t="shared" ref="F41:AS41" si="40">IF($C41&gt;=F$1,"A","E")</f>
        <v>A</v>
      </c>
      <c r="G41" s="31" t="str">
        <f t="shared" si="40"/>
        <v>A</v>
      </c>
      <c r="H41" s="31" t="str">
        <f t="shared" si="40"/>
        <v>A</v>
      </c>
      <c r="I41" s="31" t="str">
        <f t="shared" si="40"/>
        <v>A</v>
      </c>
      <c r="J41" s="31" t="str">
        <f t="shared" si="40"/>
        <v>A</v>
      </c>
      <c r="K41" s="31" t="str">
        <f t="shared" si="40"/>
        <v>A</v>
      </c>
      <c r="L41" s="31" t="str">
        <f t="shared" si="40"/>
        <v>A</v>
      </c>
      <c r="M41" s="31" t="str">
        <f t="shared" si="40"/>
        <v>A</v>
      </c>
      <c r="N41" s="31" t="str">
        <f t="shared" si="40"/>
        <v>A</v>
      </c>
      <c r="O41" s="31" t="str">
        <f t="shared" si="40"/>
        <v>A</v>
      </c>
      <c r="P41" s="31" t="str">
        <f t="shared" si="40"/>
        <v>A</v>
      </c>
      <c r="Q41" s="31" t="str">
        <f t="shared" si="40"/>
        <v>A</v>
      </c>
      <c r="R41" s="31" t="str">
        <f t="shared" si="40"/>
        <v>A</v>
      </c>
      <c r="S41" s="31" t="str">
        <f t="shared" si="40"/>
        <v>A</v>
      </c>
      <c r="T41" s="31" t="str">
        <f t="shared" si="40"/>
        <v>A</v>
      </c>
      <c r="U41" s="31" t="str">
        <f t="shared" si="40"/>
        <v>A</v>
      </c>
      <c r="V41" s="31" t="str">
        <f t="shared" si="40"/>
        <v>A</v>
      </c>
      <c r="W41" s="31" t="str">
        <f t="shared" si="40"/>
        <v>A</v>
      </c>
      <c r="X41" s="31" t="str">
        <f t="shared" si="40"/>
        <v>A</v>
      </c>
      <c r="Y41" s="31" t="str">
        <f t="shared" si="40"/>
        <v>A</v>
      </c>
      <c r="Z41" s="31" t="str">
        <f t="shared" si="40"/>
        <v>A</v>
      </c>
      <c r="AA41" s="31" t="str">
        <f t="shared" si="40"/>
        <v>A</v>
      </c>
      <c r="AB41" s="31" t="str">
        <f t="shared" si="40"/>
        <v>A</v>
      </c>
      <c r="AC41" s="31" t="str">
        <f t="shared" si="40"/>
        <v>A</v>
      </c>
      <c r="AD41" s="31" t="str">
        <f t="shared" si="40"/>
        <v>A</v>
      </c>
      <c r="AE41" s="31" t="str">
        <f t="shared" si="40"/>
        <v>A</v>
      </c>
      <c r="AF41" s="31" t="str">
        <f t="shared" si="40"/>
        <v>A</v>
      </c>
      <c r="AG41" s="31" t="str">
        <f t="shared" si="40"/>
        <v>E</v>
      </c>
      <c r="AH41" s="31" t="str">
        <f t="shared" si="40"/>
        <v>E</v>
      </c>
      <c r="AI41" s="31" t="str">
        <f t="shared" si="40"/>
        <v>E</v>
      </c>
      <c r="AJ41" s="31" t="str">
        <f t="shared" si="40"/>
        <v>E</v>
      </c>
      <c r="AK41" s="31" t="str">
        <f t="shared" si="40"/>
        <v>E</v>
      </c>
      <c r="AL41" s="31" t="str">
        <f t="shared" si="40"/>
        <v>E</v>
      </c>
      <c r="AM41" s="31" t="str">
        <f t="shared" si="40"/>
        <v>E</v>
      </c>
      <c r="AN41" s="31" t="str">
        <f t="shared" si="40"/>
        <v>E</v>
      </c>
      <c r="AO41" s="31" t="str">
        <f t="shared" si="40"/>
        <v>E</v>
      </c>
      <c r="AP41" s="31" t="str">
        <f t="shared" si="40"/>
        <v>E</v>
      </c>
      <c r="AQ41" s="31" t="str">
        <f t="shared" si="40"/>
        <v>E</v>
      </c>
      <c r="AR41" s="31" t="str">
        <f t="shared" si="40"/>
        <v>E</v>
      </c>
      <c r="AS41" s="31" t="str">
        <f t="shared" si="40"/>
        <v>E</v>
      </c>
    </row>
    <row r="42">
      <c r="A42" s="50" t="s">
        <v>645</v>
      </c>
      <c r="B42" s="50" t="s">
        <v>644</v>
      </c>
      <c r="C42" s="7">
        <v>28.0</v>
      </c>
      <c r="D42" s="64">
        <v>880.0</v>
      </c>
      <c r="E42" s="63">
        <v>8.8</v>
      </c>
      <c r="F42" s="31" t="str">
        <f t="shared" ref="F42:AS42" si="41">IF($C42&gt;=F$1,"A","E")</f>
        <v>A</v>
      </c>
      <c r="G42" s="31" t="str">
        <f t="shared" si="41"/>
        <v>A</v>
      </c>
      <c r="H42" s="31" t="str">
        <f t="shared" si="41"/>
        <v>A</v>
      </c>
      <c r="I42" s="31" t="str">
        <f t="shared" si="41"/>
        <v>A</v>
      </c>
      <c r="J42" s="31" t="str">
        <f t="shared" si="41"/>
        <v>A</v>
      </c>
      <c r="K42" s="31" t="str">
        <f t="shared" si="41"/>
        <v>A</v>
      </c>
      <c r="L42" s="31" t="str">
        <f t="shared" si="41"/>
        <v>A</v>
      </c>
      <c r="M42" s="31" t="str">
        <f t="shared" si="41"/>
        <v>A</v>
      </c>
      <c r="N42" s="31" t="str">
        <f t="shared" si="41"/>
        <v>A</v>
      </c>
      <c r="O42" s="31" t="str">
        <f t="shared" si="41"/>
        <v>A</v>
      </c>
      <c r="P42" s="31" t="str">
        <f t="shared" si="41"/>
        <v>A</v>
      </c>
      <c r="Q42" s="31" t="str">
        <f t="shared" si="41"/>
        <v>A</v>
      </c>
      <c r="R42" s="31" t="str">
        <f t="shared" si="41"/>
        <v>A</v>
      </c>
      <c r="S42" s="31" t="str">
        <f t="shared" si="41"/>
        <v>A</v>
      </c>
      <c r="T42" s="31" t="str">
        <f t="shared" si="41"/>
        <v>A</v>
      </c>
      <c r="U42" s="31" t="str">
        <f t="shared" si="41"/>
        <v>A</v>
      </c>
      <c r="V42" s="31" t="str">
        <f t="shared" si="41"/>
        <v>A</v>
      </c>
      <c r="W42" s="31" t="str">
        <f t="shared" si="41"/>
        <v>A</v>
      </c>
      <c r="X42" s="31" t="str">
        <f t="shared" si="41"/>
        <v>A</v>
      </c>
      <c r="Y42" s="31" t="str">
        <f t="shared" si="41"/>
        <v>A</v>
      </c>
      <c r="Z42" s="31" t="str">
        <f t="shared" si="41"/>
        <v>A</v>
      </c>
      <c r="AA42" s="31" t="str">
        <f t="shared" si="41"/>
        <v>A</v>
      </c>
      <c r="AB42" s="31" t="str">
        <f t="shared" si="41"/>
        <v>A</v>
      </c>
      <c r="AC42" s="31" t="str">
        <f t="shared" si="41"/>
        <v>A</v>
      </c>
      <c r="AD42" s="31" t="str">
        <f t="shared" si="41"/>
        <v>A</v>
      </c>
      <c r="AE42" s="31" t="str">
        <f t="shared" si="41"/>
        <v>A</v>
      </c>
      <c r="AF42" s="31" t="str">
        <f t="shared" si="41"/>
        <v>A</v>
      </c>
      <c r="AG42" s="31" t="str">
        <f t="shared" si="41"/>
        <v>A</v>
      </c>
      <c r="AH42" s="31" t="str">
        <f t="shared" si="41"/>
        <v>E</v>
      </c>
      <c r="AI42" s="31" t="str">
        <f t="shared" si="41"/>
        <v>E</v>
      </c>
      <c r="AJ42" s="31" t="str">
        <f t="shared" si="41"/>
        <v>E</v>
      </c>
      <c r="AK42" s="31" t="str">
        <f t="shared" si="41"/>
        <v>E</v>
      </c>
      <c r="AL42" s="31" t="str">
        <f t="shared" si="41"/>
        <v>E</v>
      </c>
      <c r="AM42" s="31" t="str">
        <f t="shared" si="41"/>
        <v>E</v>
      </c>
      <c r="AN42" s="31" t="str">
        <f t="shared" si="41"/>
        <v>E</v>
      </c>
      <c r="AO42" s="31" t="str">
        <f t="shared" si="41"/>
        <v>E</v>
      </c>
      <c r="AP42" s="31" t="str">
        <f t="shared" si="41"/>
        <v>E</v>
      </c>
      <c r="AQ42" s="31" t="str">
        <f t="shared" si="41"/>
        <v>E</v>
      </c>
      <c r="AR42" s="31" t="str">
        <f t="shared" si="41"/>
        <v>E</v>
      </c>
      <c r="AS42" s="31" t="str">
        <f t="shared" si="41"/>
        <v>E</v>
      </c>
    </row>
    <row r="43">
      <c r="A43" s="50" t="s">
        <v>652</v>
      </c>
      <c r="B43" s="50" t="s">
        <v>651</v>
      </c>
      <c r="C43" s="7">
        <v>0.0</v>
      </c>
      <c r="D43" s="65">
        <v>0.0</v>
      </c>
      <c r="E43" s="63">
        <v>0.0</v>
      </c>
      <c r="F43" s="31" t="str">
        <f t="shared" ref="F43:AS43" si="42">IF($C43&gt;=F$1,"A","E")</f>
        <v>E</v>
      </c>
      <c r="G43" s="31" t="str">
        <f t="shared" si="42"/>
        <v>E</v>
      </c>
      <c r="H43" s="31" t="str">
        <f t="shared" si="42"/>
        <v>E</v>
      </c>
      <c r="I43" s="31" t="str">
        <f t="shared" si="42"/>
        <v>E</v>
      </c>
      <c r="J43" s="31" t="str">
        <f t="shared" si="42"/>
        <v>E</v>
      </c>
      <c r="K43" s="31" t="str">
        <f t="shared" si="42"/>
        <v>E</v>
      </c>
      <c r="L43" s="31" t="str">
        <f t="shared" si="42"/>
        <v>E</v>
      </c>
      <c r="M43" s="31" t="str">
        <f t="shared" si="42"/>
        <v>E</v>
      </c>
      <c r="N43" s="31" t="str">
        <f t="shared" si="42"/>
        <v>E</v>
      </c>
      <c r="O43" s="31" t="str">
        <f t="shared" si="42"/>
        <v>E</v>
      </c>
      <c r="P43" s="31" t="str">
        <f t="shared" si="42"/>
        <v>E</v>
      </c>
      <c r="Q43" s="31" t="str">
        <f t="shared" si="42"/>
        <v>E</v>
      </c>
      <c r="R43" s="31" t="str">
        <f t="shared" si="42"/>
        <v>E</v>
      </c>
      <c r="S43" s="31" t="str">
        <f t="shared" si="42"/>
        <v>E</v>
      </c>
      <c r="T43" s="31" t="str">
        <f t="shared" si="42"/>
        <v>E</v>
      </c>
      <c r="U43" s="31" t="str">
        <f t="shared" si="42"/>
        <v>E</v>
      </c>
      <c r="V43" s="31" t="str">
        <f t="shared" si="42"/>
        <v>E</v>
      </c>
      <c r="W43" s="31" t="str">
        <f t="shared" si="42"/>
        <v>E</v>
      </c>
      <c r="X43" s="31" t="str">
        <f t="shared" si="42"/>
        <v>E</v>
      </c>
      <c r="Y43" s="31" t="str">
        <f t="shared" si="42"/>
        <v>E</v>
      </c>
      <c r="Z43" s="31" t="str">
        <f t="shared" si="42"/>
        <v>E</v>
      </c>
      <c r="AA43" s="31" t="str">
        <f t="shared" si="42"/>
        <v>E</v>
      </c>
      <c r="AB43" s="31" t="str">
        <f t="shared" si="42"/>
        <v>E</v>
      </c>
      <c r="AC43" s="31" t="str">
        <f t="shared" si="42"/>
        <v>E</v>
      </c>
      <c r="AD43" s="31" t="str">
        <f t="shared" si="42"/>
        <v>E</v>
      </c>
      <c r="AE43" s="31" t="str">
        <f t="shared" si="42"/>
        <v>E</v>
      </c>
      <c r="AF43" s="31" t="str">
        <f t="shared" si="42"/>
        <v>E</v>
      </c>
      <c r="AG43" s="31" t="str">
        <f t="shared" si="42"/>
        <v>E</v>
      </c>
      <c r="AH43" s="31" t="str">
        <f t="shared" si="42"/>
        <v>E</v>
      </c>
      <c r="AI43" s="31" t="str">
        <f t="shared" si="42"/>
        <v>E</v>
      </c>
      <c r="AJ43" s="31" t="str">
        <f t="shared" si="42"/>
        <v>E</v>
      </c>
      <c r="AK43" s="31" t="str">
        <f t="shared" si="42"/>
        <v>E</v>
      </c>
      <c r="AL43" s="31" t="str">
        <f t="shared" si="42"/>
        <v>E</v>
      </c>
      <c r="AM43" s="31" t="str">
        <f t="shared" si="42"/>
        <v>E</v>
      </c>
      <c r="AN43" s="31" t="str">
        <f t="shared" si="42"/>
        <v>E</v>
      </c>
      <c r="AO43" s="31" t="str">
        <f t="shared" si="42"/>
        <v>E</v>
      </c>
      <c r="AP43" s="31" t="str">
        <f t="shared" si="42"/>
        <v>E</v>
      </c>
      <c r="AQ43" s="31" t="str">
        <f t="shared" si="42"/>
        <v>E</v>
      </c>
      <c r="AR43" s="31" t="str">
        <f t="shared" si="42"/>
        <v>E</v>
      </c>
      <c r="AS43" s="31" t="str">
        <f t="shared" si="42"/>
        <v>E</v>
      </c>
    </row>
    <row r="44">
      <c r="A44" s="50" t="s">
        <v>661</v>
      </c>
      <c r="B44" s="50" t="s">
        <v>2387</v>
      </c>
      <c r="C44" s="7">
        <v>22.0</v>
      </c>
      <c r="D44" s="64">
        <v>600.0</v>
      </c>
      <c r="E44" s="63">
        <v>6.0</v>
      </c>
      <c r="F44" s="31" t="str">
        <f t="shared" ref="F44:AS44" si="43">IF($C44&gt;=F$1,"A","E")</f>
        <v>A</v>
      </c>
      <c r="G44" s="31" t="str">
        <f t="shared" si="43"/>
        <v>A</v>
      </c>
      <c r="H44" s="31" t="str">
        <f t="shared" si="43"/>
        <v>A</v>
      </c>
      <c r="I44" s="31" t="str">
        <f t="shared" si="43"/>
        <v>A</v>
      </c>
      <c r="J44" s="31" t="str">
        <f t="shared" si="43"/>
        <v>A</v>
      </c>
      <c r="K44" s="31" t="str">
        <f t="shared" si="43"/>
        <v>A</v>
      </c>
      <c r="L44" s="31" t="str">
        <f t="shared" si="43"/>
        <v>A</v>
      </c>
      <c r="M44" s="31" t="str">
        <f t="shared" si="43"/>
        <v>A</v>
      </c>
      <c r="N44" s="31" t="str">
        <f t="shared" si="43"/>
        <v>A</v>
      </c>
      <c r="O44" s="31" t="str">
        <f t="shared" si="43"/>
        <v>A</v>
      </c>
      <c r="P44" s="31" t="str">
        <f t="shared" si="43"/>
        <v>A</v>
      </c>
      <c r="Q44" s="31" t="str">
        <f t="shared" si="43"/>
        <v>A</v>
      </c>
      <c r="R44" s="31" t="str">
        <f t="shared" si="43"/>
        <v>A</v>
      </c>
      <c r="S44" s="31" t="str">
        <f t="shared" si="43"/>
        <v>A</v>
      </c>
      <c r="T44" s="31" t="str">
        <f t="shared" si="43"/>
        <v>A</v>
      </c>
      <c r="U44" s="31" t="str">
        <f t="shared" si="43"/>
        <v>A</v>
      </c>
      <c r="V44" s="31" t="str">
        <f t="shared" si="43"/>
        <v>A</v>
      </c>
      <c r="W44" s="31" t="str">
        <f t="shared" si="43"/>
        <v>A</v>
      </c>
      <c r="X44" s="31" t="str">
        <f t="shared" si="43"/>
        <v>A</v>
      </c>
      <c r="Y44" s="31" t="str">
        <f t="shared" si="43"/>
        <v>A</v>
      </c>
      <c r="Z44" s="31" t="str">
        <f t="shared" si="43"/>
        <v>A</v>
      </c>
      <c r="AA44" s="31" t="str">
        <f t="shared" si="43"/>
        <v>A</v>
      </c>
      <c r="AB44" s="31" t="str">
        <f t="shared" si="43"/>
        <v>E</v>
      </c>
      <c r="AC44" s="31" t="str">
        <f t="shared" si="43"/>
        <v>E</v>
      </c>
      <c r="AD44" s="31" t="str">
        <f t="shared" si="43"/>
        <v>E</v>
      </c>
      <c r="AE44" s="31" t="str">
        <f t="shared" si="43"/>
        <v>E</v>
      </c>
      <c r="AF44" s="31" t="str">
        <f t="shared" si="43"/>
        <v>E</v>
      </c>
      <c r="AG44" s="31" t="str">
        <f t="shared" si="43"/>
        <v>E</v>
      </c>
      <c r="AH44" s="31" t="str">
        <f t="shared" si="43"/>
        <v>E</v>
      </c>
      <c r="AI44" s="31" t="str">
        <f t="shared" si="43"/>
        <v>E</v>
      </c>
      <c r="AJ44" s="31" t="str">
        <f t="shared" si="43"/>
        <v>E</v>
      </c>
      <c r="AK44" s="31" t="str">
        <f t="shared" si="43"/>
        <v>E</v>
      </c>
      <c r="AL44" s="31" t="str">
        <f t="shared" si="43"/>
        <v>E</v>
      </c>
      <c r="AM44" s="31" t="str">
        <f t="shared" si="43"/>
        <v>E</v>
      </c>
      <c r="AN44" s="31" t="str">
        <f t="shared" si="43"/>
        <v>E</v>
      </c>
      <c r="AO44" s="31" t="str">
        <f t="shared" si="43"/>
        <v>E</v>
      </c>
      <c r="AP44" s="31" t="str">
        <f t="shared" si="43"/>
        <v>E</v>
      </c>
      <c r="AQ44" s="31" t="str">
        <f t="shared" si="43"/>
        <v>E</v>
      </c>
      <c r="AR44" s="31" t="str">
        <f t="shared" si="43"/>
        <v>E</v>
      </c>
      <c r="AS44" s="31" t="str">
        <f t="shared" si="43"/>
        <v>E</v>
      </c>
    </row>
    <row r="45">
      <c r="A45" s="50" t="s">
        <v>667</v>
      </c>
      <c r="B45" s="50" t="s">
        <v>666</v>
      </c>
      <c r="C45" s="7">
        <v>16.0</v>
      </c>
      <c r="D45" s="64">
        <v>720.0</v>
      </c>
      <c r="E45" s="63">
        <v>7.2</v>
      </c>
      <c r="F45" s="31" t="str">
        <f t="shared" ref="F45:AS45" si="44">IF($C45&gt;=F$1,"A","E")</f>
        <v>A</v>
      </c>
      <c r="G45" s="31" t="str">
        <f t="shared" si="44"/>
        <v>A</v>
      </c>
      <c r="H45" s="31" t="str">
        <f t="shared" si="44"/>
        <v>A</v>
      </c>
      <c r="I45" s="31" t="str">
        <f t="shared" si="44"/>
        <v>A</v>
      </c>
      <c r="J45" s="31" t="str">
        <f t="shared" si="44"/>
        <v>A</v>
      </c>
      <c r="K45" s="31" t="str">
        <f t="shared" si="44"/>
        <v>A</v>
      </c>
      <c r="L45" s="31" t="str">
        <f t="shared" si="44"/>
        <v>A</v>
      </c>
      <c r="M45" s="31" t="str">
        <f t="shared" si="44"/>
        <v>A</v>
      </c>
      <c r="N45" s="31" t="str">
        <f t="shared" si="44"/>
        <v>A</v>
      </c>
      <c r="O45" s="31" t="str">
        <f t="shared" si="44"/>
        <v>A</v>
      </c>
      <c r="P45" s="31" t="str">
        <f t="shared" si="44"/>
        <v>A</v>
      </c>
      <c r="Q45" s="31" t="str">
        <f t="shared" si="44"/>
        <v>A</v>
      </c>
      <c r="R45" s="31" t="str">
        <f t="shared" si="44"/>
        <v>A</v>
      </c>
      <c r="S45" s="31" t="str">
        <f t="shared" si="44"/>
        <v>A</v>
      </c>
      <c r="T45" s="31" t="str">
        <f t="shared" si="44"/>
        <v>A</v>
      </c>
      <c r="U45" s="31" t="str">
        <f t="shared" si="44"/>
        <v>A</v>
      </c>
      <c r="V45" s="31" t="str">
        <f t="shared" si="44"/>
        <v>E</v>
      </c>
      <c r="W45" s="31" t="str">
        <f t="shared" si="44"/>
        <v>E</v>
      </c>
      <c r="X45" s="31" t="str">
        <f t="shared" si="44"/>
        <v>E</v>
      </c>
      <c r="Y45" s="31" t="str">
        <f t="shared" si="44"/>
        <v>E</v>
      </c>
      <c r="Z45" s="31" t="str">
        <f t="shared" si="44"/>
        <v>E</v>
      </c>
      <c r="AA45" s="31" t="str">
        <f t="shared" si="44"/>
        <v>E</v>
      </c>
      <c r="AB45" s="31" t="str">
        <f t="shared" si="44"/>
        <v>E</v>
      </c>
      <c r="AC45" s="31" t="str">
        <f t="shared" si="44"/>
        <v>E</v>
      </c>
      <c r="AD45" s="31" t="str">
        <f t="shared" si="44"/>
        <v>E</v>
      </c>
      <c r="AE45" s="31" t="str">
        <f t="shared" si="44"/>
        <v>E</v>
      </c>
      <c r="AF45" s="31" t="str">
        <f t="shared" si="44"/>
        <v>E</v>
      </c>
      <c r="AG45" s="31" t="str">
        <f t="shared" si="44"/>
        <v>E</v>
      </c>
      <c r="AH45" s="31" t="str">
        <f t="shared" si="44"/>
        <v>E</v>
      </c>
      <c r="AI45" s="31" t="str">
        <f t="shared" si="44"/>
        <v>E</v>
      </c>
      <c r="AJ45" s="31" t="str">
        <f t="shared" si="44"/>
        <v>E</v>
      </c>
      <c r="AK45" s="31" t="str">
        <f t="shared" si="44"/>
        <v>E</v>
      </c>
      <c r="AL45" s="31" t="str">
        <f t="shared" si="44"/>
        <v>E</v>
      </c>
      <c r="AM45" s="31" t="str">
        <f t="shared" si="44"/>
        <v>E</v>
      </c>
      <c r="AN45" s="31" t="str">
        <f t="shared" si="44"/>
        <v>E</v>
      </c>
      <c r="AO45" s="31" t="str">
        <f t="shared" si="44"/>
        <v>E</v>
      </c>
      <c r="AP45" s="31" t="str">
        <f t="shared" si="44"/>
        <v>E</v>
      </c>
      <c r="AQ45" s="31" t="str">
        <f t="shared" si="44"/>
        <v>E</v>
      </c>
      <c r="AR45" s="31" t="str">
        <f t="shared" si="44"/>
        <v>E</v>
      </c>
      <c r="AS45" s="31" t="str">
        <f t="shared" si="44"/>
        <v>E</v>
      </c>
    </row>
    <row r="46">
      <c r="A46" s="50" t="s">
        <v>2388</v>
      </c>
      <c r="B46" s="50" t="s">
        <v>2389</v>
      </c>
      <c r="C46" s="7">
        <v>22.0</v>
      </c>
      <c r="D46" s="64">
        <v>680.0</v>
      </c>
      <c r="E46" s="63">
        <v>6.8</v>
      </c>
      <c r="F46" s="31" t="str">
        <f t="shared" ref="F46:AS46" si="45">IF($C46&gt;=F$1,"A","E")</f>
        <v>A</v>
      </c>
      <c r="G46" s="31" t="str">
        <f t="shared" si="45"/>
        <v>A</v>
      </c>
      <c r="H46" s="31" t="str">
        <f t="shared" si="45"/>
        <v>A</v>
      </c>
      <c r="I46" s="31" t="str">
        <f t="shared" si="45"/>
        <v>A</v>
      </c>
      <c r="J46" s="31" t="str">
        <f t="shared" si="45"/>
        <v>A</v>
      </c>
      <c r="K46" s="31" t="str">
        <f t="shared" si="45"/>
        <v>A</v>
      </c>
      <c r="L46" s="31" t="str">
        <f t="shared" si="45"/>
        <v>A</v>
      </c>
      <c r="M46" s="31" t="str">
        <f t="shared" si="45"/>
        <v>A</v>
      </c>
      <c r="N46" s="31" t="str">
        <f t="shared" si="45"/>
        <v>A</v>
      </c>
      <c r="O46" s="31" t="str">
        <f t="shared" si="45"/>
        <v>A</v>
      </c>
      <c r="P46" s="31" t="str">
        <f t="shared" si="45"/>
        <v>A</v>
      </c>
      <c r="Q46" s="31" t="str">
        <f t="shared" si="45"/>
        <v>A</v>
      </c>
      <c r="R46" s="31" t="str">
        <f t="shared" si="45"/>
        <v>A</v>
      </c>
      <c r="S46" s="31" t="str">
        <f t="shared" si="45"/>
        <v>A</v>
      </c>
      <c r="T46" s="31" t="str">
        <f t="shared" si="45"/>
        <v>A</v>
      </c>
      <c r="U46" s="31" t="str">
        <f t="shared" si="45"/>
        <v>A</v>
      </c>
      <c r="V46" s="31" t="str">
        <f t="shared" si="45"/>
        <v>A</v>
      </c>
      <c r="W46" s="31" t="str">
        <f t="shared" si="45"/>
        <v>A</v>
      </c>
      <c r="X46" s="31" t="str">
        <f t="shared" si="45"/>
        <v>A</v>
      </c>
      <c r="Y46" s="31" t="str">
        <f t="shared" si="45"/>
        <v>A</v>
      </c>
      <c r="Z46" s="31" t="str">
        <f t="shared" si="45"/>
        <v>A</v>
      </c>
      <c r="AA46" s="31" t="str">
        <f t="shared" si="45"/>
        <v>A</v>
      </c>
      <c r="AB46" s="31" t="str">
        <f t="shared" si="45"/>
        <v>E</v>
      </c>
      <c r="AC46" s="31" t="str">
        <f t="shared" si="45"/>
        <v>E</v>
      </c>
      <c r="AD46" s="31" t="str">
        <f t="shared" si="45"/>
        <v>E</v>
      </c>
      <c r="AE46" s="31" t="str">
        <f t="shared" si="45"/>
        <v>E</v>
      </c>
      <c r="AF46" s="31" t="str">
        <f t="shared" si="45"/>
        <v>E</v>
      </c>
      <c r="AG46" s="31" t="str">
        <f t="shared" si="45"/>
        <v>E</v>
      </c>
      <c r="AH46" s="31" t="str">
        <f t="shared" si="45"/>
        <v>E</v>
      </c>
      <c r="AI46" s="31" t="str">
        <f t="shared" si="45"/>
        <v>E</v>
      </c>
      <c r="AJ46" s="31" t="str">
        <f t="shared" si="45"/>
        <v>E</v>
      </c>
      <c r="AK46" s="31" t="str">
        <f t="shared" si="45"/>
        <v>E</v>
      </c>
      <c r="AL46" s="31" t="str">
        <f t="shared" si="45"/>
        <v>E</v>
      </c>
      <c r="AM46" s="31" t="str">
        <f t="shared" si="45"/>
        <v>E</v>
      </c>
      <c r="AN46" s="31" t="str">
        <f t="shared" si="45"/>
        <v>E</v>
      </c>
      <c r="AO46" s="31" t="str">
        <f t="shared" si="45"/>
        <v>E</v>
      </c>
      <c r="AP46" s="31" t="str">
        <f t="shared" si="45"/>
        <v>E</v>
      </c>
      <c r="AQ46" s="31" t="str">
        <f t="shared" si="45"/>
        <v>E</v>
      </c>
      <c r="AR46" s="31" t="str">
        <f t="shared" si="45"/>
        <v>E</v>
      </c>
      <c r="AS46" s="31" t="str">
        <f t="shared" si="45"/>
        <v>E</v>
      </c>
    </row>
    <row r="47">
      <c r="A47" s="50" t="s">
        <v>706</v>
      </c>
      <c r="B47" s="50" t="s">
        <v>2390</v>
      </c>
      <c r="C47" s="7">
        <v>23.0</v>
      </c>
      <c r="D47" s="64">
        <v>760.0</v>
      </c>
      <c r="E47" s="63">
        <v>7.6</v>
      </c>
      <c r="F47" s="31" t="str">
        <f t="shared" ref="F47:AS47" si="46">IF($C47&gt;=F$1,"A","E")</f>
        <v>A</v>
      </c>
      <c r="G47" s="31" t="str">
        <f t="shared" si="46"/>
        <v>A</v>
      </c>
      <c r="H47" s="31" t="str">
        <f t="shared" si="46"/>
        <v>A</v>
      </c>
      <c r="I47" s="31" t="str">
        <f t="shared" si="46"/>
        <v>A</v>
      </c>
      <c r="J47" s="31" t="str">
        <f t="shared" si="46"/>
        <v>A</v>
      </c>
      <c r="K47" s="31" t="str">
        <f t="shared" si="46"/>
        <v>A</v>
      </c>
      <c r="L47" s="31" t="str">
        <f t="shared" si="46"/>
        <v>A</v>
      </c>
      <c r="M47" s="31" t="str">
        <f t="shared" si="46"/>
        <v>A</v>
      </c>
      <c r="N47" s="31" t="str">
        <f t="shared" si="46"/>
        <v>A</v>
      </c>
      <c r="O47" s="31" t="str">
        <f t="shared" si="46"/>
        <v>A</v>
      </c>
      <c r="P47" s="31" t="str">
        <f t="shared" si="46"/>
        <v>A</v>
      </c>
      <c r="Q47" s="31" t="str">
        <f t="shared" si="46"/>
        <v>A</v>
      </c>
      <c r="R47" s="31" t="str">
        <f t="shared" si="46"/>
        <v>A</v>
      </c>
      <c r="S47" s="31" t="str">
        <f t="shared" si="46"/>
        <v>A</v>
      </c>
      <c r="T47" s="31" t="str">
        <f t="shared" si="46"/>
        <v>A</v>
      </c>
      <c r="U47" s="31" t="str">
        <f t="shared" si="46"/>
        <v>A</v>
      </c>
      <c r="V47" s="31" t="str">
        <f t="shared" si="46"/>
        <v>A</v>
      </c>
      <c r="W47" s="31" t="str">
        <f t="shared" si="46"/>
        <v>A</v>
      </c>
      <c r="X47" s="31" t="str">
        <f t="shared" si="46"/>
        <v>A</v>
      </c>
      <c r="Y47" s="31" t="str">
        <f t="shared" si="46"/>
        <v>A</v>
      </c>
      <c r="Z47" s="31" t="str">
        <f t="shared" si="46"/>
        <v>A</v>
      </c>
      <c r="AA47" s="31" t="str">
        <f t="shared" si="46"/>
        <v>A</v>
      </c>
      <c r="AB47" s="31" t="str">
        <f t="shared" si="46"/>
        <v>A</v>
      </c>
      <c r="AC47" s="31" t="str">
        <f t="shared" si="46"/>
        <v>E</v>
      </c>
      <c r="AD47" s="31" t="str">
        <f t="shared" si="46"/>
        <v>E</v>
      </c>
      <c r="AE47" s="31" t="str">
        <f t="shared" si="46"/>
        <v>E</v>
      </c>
      <c r="AF47" s="31" t="str">
        <f t="shared" si="46"/>
        <v>E</v>
      </c>
      <c r="AG47" s="31" t="str">
        <f t="shared" si="46"/>
        <v>E</v>
      </c>
      <c r="AH47" s="31" t="str">
        <f t="shared" si="46"/>
        <v>E</v>
      </c>
      <c r="AI47" s="31" t="str">
        <f t="shared" si="46"/>
        <v>E</v>
      </c>
      <c r="AJ47" s="31" t="str">
        <f t="shared" si="46"/>
        <v>E</v>
      </c>
      <c r="AK47" s="31" t="str">
        <f t="shared" si="46"/>
        <v>E</v>
      </c>
      <c r="AL47" s="31" t="str">
        <f t="shared" si="46"/>
        <v>E</v>
      </c>
      <c r="AM47" s="31" t="str">
        <f t="shared" si="46"/>
        <v>E</v>
      </c>
      <c r="AN47" s="31" t="str">
        <f t="shared" si="46"/>
        <v>E</v>
      </c>
      <c r="AO47" s="31" t="str">
        <f t="shared" si="46"/>
        <v>E</v>
      </c>
      <c r="AP47" s="31" t="str">
        <f t="shared" si="46"/>
        <v>E</v>
      </c>
      <c r="AQ47" s="31" t="str">
        <f t="shared" si="46"/>
        <v>E</v>
      </c>
      <c r="AR47" s="31" t="str">
        <f t="shared" si="46"/>
        <v>E</v>
      </c>
      <c r="AS47" s="31" t="str">
        <f t="shared" si="46"/>
        <v>E</v>
      </c>
    </row>
    <row r="48">
      <c r="A48" s="50" t="s">
        <v>711</v>
      </c>
      <c r="B48" s="50" t="s">
        <v>710</v>
      </c>
      <c r="C48" s="7">
        <v>21.0</v>
      </c>
      <c r="D48" s="64">
        <v>680.0</v>
      </c>
      <c r="E48" s="63">
        <v>6.8</v>
      </c>
      <c r="F48" s="31" t="str">
        <f t="shared" ref="F48:AS48" si="47">IF($C48&gt;=F$1,"A","E")</f>
        <v>A</v>
      </c>
      <c r="G48" s="31" t="str">
        <f t="shared" si="47"/>
        <v>A</v>
      </c>
      <c r="H48" s="31" t="str">
        <f t="shared" si="47"/>
        <v>A</v>
      </c>
      <c r="I48" s="31" t="str">
        <f t="shared" si="47"/>
        <v>A</v>
      </c>
      <c r="J48" s="31" t="str">
        <f t="shared" si="47"/>
        <v>A</v>
      </c>
      <c r="K48" s="31" t="str">
        <f t="shared" si="47"/>
        <v>A</v>
      </c>
      <c r="L48" s="31" t="str">
        <f t="shared" si="47"/>
        <v>A</v>
      </c>
      <c r="M48" s="31" t="str">
        <f t="shared" si="47"/>
        <v>A</v>
      </c>
      <c r="N48" s="31" t="str">
        <f t="shared" si="47"/>
        <v>A</v>
      </c>
      <c r="O48" s="31" t="str">
        <f t="shared" si="47"/>
        <v>A</v>
      </c>
      <c r="P48" s="31" t="str">
        <f t="shared" si="47"/>
        <v>A</v>
      </c>
      <c r="Q48" s="31" t="str">
        <f t="shared" si="47"/>
        <v>A</v>
      </c>
      <c r="R48" s="31" t="str">
        <f t="shared" si="47"/>
        <v>A</v>
      </c>
      <c r="S48" s="31" t="str">
        <f t="shared" si="47"/>
        <v>A</v>
      </c>
      <c r="T48" s="31" t="str">
        <f t="shared" si="47"/>
        <v>A</v>
      </c>
      <c r="U48" s="31" t="str">
        <f t="shared" si="47"/>
        <v>A</v>
      </c>
      <c r="V48" s="31" t="str">
        <f t="shared" si="47"/>
        <v>A</v>
      </c>
      <c r="W48" s="31" t="str">
        <f t="shared" si="47"/>
        <v>A</v>
      </c>
      <c r="X48" s="31" t="str">
        <f t="shared" si="47"/>
        <v>A</v>
      </c>
      <c r="Y48" s="31" t="str">
        <f t="shared" si="47"/>
        <v>A</v>
      </c>
      <c r="Z48" s="31" t="str">
        <f t="shared" si="47"/>
        <v>A</v>
      </c>
      <c r="AA48" s="31" t="str">
        <f t="shared" si="47"/>
        <v>E</v>
      </c>
      <c r="AB48" s="31" t="str">
        <f t="shared" si="47"/>
        <v>E</v>
      </c>
      <c r="AC48" s="31" t="str">
        <f t="shared" si="47"/>
        <v>E</v>
      </c>
      <c r="AD48" s="31" t="str">
        <f t="shared" si="47"/>
        <v>E</v>
      </c>
      <c r="AE48" s="31" t="str">
        <f t="shared" si="47"/>
        <v>E</v>
      </c>
      <c r="AF48" s="31" t="str">
        <f t="shared" si="47"/>
        <v>E</v>
      </c>
      <c r="AG48" s="31" t="str">
        <f t="shared" si="47"/>
        <v>E</v>
      </c>
      <c r="AH48" s="31" t="str">
        <f t="shared" si="47"/>
        <v>E</v>
      </c>
      <c r="AI48" s="31" t="str">
        <f t="shared" si="47"/>
        <v>E</v>
      </c>
      <c r="AJ48" s="31" t="str">
        <f t="shared" si="47"/>
        <v>E</v>
      </c>
      <c r="AK48" s="31" t="str">
        <f t="shared" si="47"/>
        <v>E</v>
      </c>
      <c r="AL48" s="31" t="str">
        <f t="shared" si="47"/>
        <v>E</v>
      </c>
      <c r="AM48" s="31" t="str">
        <f t="shared" si="47"/>
        <v>E</v>
      </c>
      <c r="AN48" s="31" t="str">
        <f t="shared" si="47"/>
        <v>E</v>
      </c>
      <c r="AO48" s="31" t="str">
        <f t="shared" si="47"/>
        <v>E</v>
      </c>
      <c r="AP48" s="31" t="str">
        <f t="shared" si="47"/>
        <v>E</v>
      </c>
      <c r="AQ48" s="31" t="str">
        <f t="shared" si="47"/>
        <v>E</v>
      </c>
      <c r="AR48" s="31" t="str">
        <f t="shared" si="47"/>
        <v>E</v>
      </c>
      <c r="AS48" s="31" t="str">
        <f t="shared" si="47"/>
        <v>E</v>
      </c>
    </row>
    <row r="49">
      <c r="A49" s="50" t="s">
        <v>717</v>
      </c>
      <c r="B49" s="50" t="s">
        <v>716</v>
      </c>
      <c r="C49" s="7">
        <v>21.0</v>
      </c>
      <c r="D49" s="64">
        <v>720.0</v>
      </c>
      <c r="E49" s="63">
        <v>7.2</v>
      </c>
      <c r="F49" s="31" t="str">
        <f t="shared" ref="F49:AS49" si="48">IF($C49&gt;=F$1,"A","E")</f>
        <v>A</v>
      </c>
      <c r="G49" s="31" t="str">
        <f t="shared" si="48"/>
        <v>A</v>
      </c>
      <c r="H49" s="31" t="str">
        <f t="shared" si="48"/>
        <v>A</v>
      </c>
      <c r="I49" s="31" t="str">
        <f t="shared" si="48"/>
        <v>A</v>
      </c>
      <c r="J49" s="31" t="str">
        <f t="shared" si="48"/>
        <v>A</v>
      </c>
      <c r="K49" s="31" t="str">
        <f t="shared" si="48"/>
        <v>A</v>
      </c>
      <c r="L49" s="31" t="str">
        <f t="shared" si="48"/>
        <v>A</v>
      </c>
      <c r="M49" s="31" t="str">
        <f t="shared" si="48"/>
        <v>A</v>
      </c>
      <c r="N49" s="31" t="str">
        <f t="shared" si="48"/>
        <v>A</v>
      </c>
      <c r="O49" s="31" t="str">
        <f t="shared" si="48"/>
        <v>A</v>
      </c>
      <c r="P49" s="31" t="str">
        <f t="shared" si="48"/>
        <v>A</v>
      </c>
      <c r="Q49" s="31" t="str">
        <f t="shared" si="48"/>
        <v>A</v>
      </c>
      <c r="R49" s="31" t="str">
        <f t="shared" si="48"/>
        <v>A</v>
      </c>
      <c r="S49" s="31" t="str">
        <f t="shared" si="48"/>
        <v>A</v>
      </c>
      <c r="T49" s="31" t="str">
        <f t="shared" si="48"/>
        <v>A</v>
      </c>
      <c r="U49" s="31" t="str">
        <f t="shared" si="48"/>
        <v>A</v>
      </c>
      <c r="V49" s="31" t="str">
        <f t="shared" si="48"/>
        <v>A</v>
      </c>
      <c r="W49" s="31" t="str">
        <f t="shared" si="48"/>
        <v>A</v>
      </c>
      <c r="X49" s="31" t="str">
        <f t="shared" si="48"/>
        <v>A</v>
      </c>
      <c r="Y49" s="31" t="str">
        <f t="shared" si="48"/>
        <v>A</v>
      </c>
      <c r="Z49" s="31" t="str">
        <f t="shared" si="48"/>
        <v>A</v>
      </c>
      <c r="AA49" s="31" t="str">
        <f t="shared" si="48"/>
        <v>E</v>
      </c>
      <c r="AB49" s="31" t="str">
        <f t="shared" si="48"/>
        <v>E</v>
      </c>
      <c r="AC49" s="31" t="str">
        <f t="shared" si="48"/>
        <v>E</v>
      </c>
      <c r="AD49" s="31" t="str">
        <f t="shared" si="48"/>
        <v>E</v>
      </c>
      <c r="AE49" s="31" t="str">
        <f t="shared" si="48"/>
        <v>E</v>
      </c>
      <c r="AF49" s="31" t="str">
        <f t="shared" si="48"/>
        <v>E</v>
      </c>
      <c r="AG49" s="31" t="str">
        <f t="shared" si="48"/>
        <v>E</v>
      </c>
      <c r="AH49" s="31" t="str">
        <f t="shared" si="48"/>
        <v>E</v>
      </c>
      <c r="AI49" s="31" t="str">
        <f t="shared" si="48"/>
        <v>E</v>
      </c>
      <c r="AJ49" s="31" t="str">
        <f t="shared" si="48"/>
        <v>E</v>
      </c>
      <c r="AK49" s="31" t="str">
        <f t="shared" si="48"/>
        <v>E</v>
      </c>
      <c r="AL49" s="31" t="str">
        <f t="shared" si="48"/>
        <v>E</v>
      </c>
      <c r="AM49" s="31" t="str">
        <f t="shared" si="48"/>
        <v>E</v>
      </c>
      <c r="AN49" s="31" t="str">
        <f t="shared" si="48"/>
        <v>E</v>
      </c>
      <c r="AO49" s="31" t="str">
        <f t="shared" si="48"/>
        <v>E</v>
      </c>
      <c r="AP49" s="31" t="str">
        <f t="shared" si="48"/>
        <v>E</v>
      </c>
      <c r="AQ49" s="31" t="str">
        <f t="shared" si="48"/>
        <v>E</v>
      </c>
      <c r="AR49" s="31" t="str">
        <f t="shared" si="48"/>
        <v>E</v>
      </c>
      <c r="AS49" s="31" t="str">
        <f t="shared" si="48"/>
        <v>E</v>
      </c>
    </row>
    <row r="50">
      <c r="A50" s="50" t="s">
        <v>741</v>
      </c>
      <c r="B50" s="50" t="s">
        <v>740</v>
      </c>
      <c r="C50" s="7">
        <v>30.0</v>
      </c>
      <c r="D50" s="64">
        <v>600.0</v>
      </c>
      <c r="E50" s="63">
        <v>6.0</v>
      </c>
      <c r="F50" s="31" t="str">
        <f t="shared" ref="F50:AS50" si="49">IF($C50&gt;=F$1,"A","E")</f>
        <v>A</v>
      </c>
      <c r="G50" s="31" t="str">
        <f t="shared" si="49"/>
        <v>A</v>
      </c>
      <c r="H50" s="31" t="str">
        <f t="shared" si="49"/>
        <v>A</v>
      </c>
      <c r="I50" s="31" t="str">
        <f t="shared" si="49"/>
        <v>A</v>
      </c>
      <c r="J50" s="31" t="str">
        <f t="shared" si="49"/>
        <v>A</v>
      </c>
      <c r="K50" s="31" t="str">
        <f t="shared" si="49"/>
        <v>A</v>
      </c>
      <c r="L50" s="31" t="str">
        <f t="shared" si="49"/>
        <v>A</v>
      </c>
      <c r="M50" s="31" t="str">
        <f t="shared" si="49"/>
        <v>A</v>
      </c>
      <c r="N50" s="31" t="str">
        <f t="shared" si="49"/>
        <v>A</v>
      </c>
      <c r="O50" s="31" t="str">
        <f t="shared" si="49"/>
        <v>A</v>
      </c>
      <c r="P50" s="31" t="str">
        <f t="shared" si="49"/>
        <v>A</v>
      </c>
      <c r="Q50" s="31" t="str">
        <f t="shared" si="49"/>
        <v>A</v>
      </c>
      <c r="R50" s="31" t="str">
        <f t="shared" si="49"/>
        <v>A</v>
      </c>
      <c r="S50" s="31" t="str">
        <f t="shared" si="49"/>
        <v>A</v>
      </c>
      <c r="T50" s="31" t="str">
        <f t="shared" si="49"/>
        <v>A</v>
      </c>
      <c r="U50" s="31" t="str">
        <f t="shared" si="49"/>
        <v>A</v>
      </c>
      <c r="V50" s="31" t="str">
        <f t="shared" si="49"/>
        <v>A</v>
      </c>
      <c r="W50" s="31" t="str">
        <f t="shared" si="49"/>
        <v>A</v>
      </c>
      <c r="X50" s="31" t="str">
        <f t="shared" si="49"/>
        <v>A</v>
      </c>
      <c r="Y50" s="31" t="str">
        <f t="shared" si="49"/>
        <v>A</v>
      </c>
      <c r="Z50" s="31" t="str">
        <f t="shared" si="49"/>
        <v>A</v>
      </c>
      <c r="AA50" s="31" t="str">
        <f t="shared" si="49"/>
        <v>A</v>
      </c>
      <c r="AB50" s="31" t="str">
        <f t="shared" si="49"/>
        <v>A</v>
      </c>
      <c r="AC50" s="31" t="str">
        <f t="shared" si="49"/>
        <v>A</v>
      </c>
      <c r="AD50" s="31" t="str">
        <f t="shared" si="49"/>
        <v>A</v>
      </c>
      <c r="AE50" s="31" t="str">
        <f t="shared" si="49"/>
        <v>A</v>
      </c>
      <c r="AF50" s="31" t="str">
        <f t="shared" si="49"/>
        <v>A</v>
      </c>
      <c r="AG50" s="31" t="str">
        <f t="shared" si="49"/>
        <v>A</v>
      </c>
      <c r="AH50" s="31" t="str">
        <f t="shared" si="49"/>
        <v>A</v>
      </c>
      <c r="AI50" s="31" t="str">
        <f t="shared" si="49"/>
        <v>A</v>
      </c>
      <c r="AJ50" s="31" t="str">
        <f t="shared" si="49"/>
        <v>E</v>
      </c>
      <c r="AK50" s="31" t="str">
        <f t="shared" si="49"/>
        <v>E</v>
      </c>
      <c r="AL50" s="31" t="str">
        <f t="shared" si="49"/>
        <v>E</v>
      </c>
      <c r="AM50" s="31" t="str">
        <f t="shared" si="49"/>
        <v>E</v>
      </c>
      <c r="AN50" s="31" t="str">
        <f t="shared" si="49"/>
        <v>E</v>
      </c>
      <c r="AO50" s="31" t="str">
        <f t="shared" si="49"/>
        <v>E</v>
      </c>
      <c r="AP50" s="31" t="str">
        <f t="shared" si="49"/>
        <v>E</v>
      </c>
      <c r="AQ50" s="31" t="str">
        <f t="shared" si="49"/>
        <v>E</v>
      </c>
      <c r="AR50" s="31" t="str">
        <f t="shared" si="49"/>
        <v>E</v>
      </c>
      <c r="AS50" s="31" t="str">
        <f t="shared" si="49"/>
        <v>E</v>
      </c>
    </row>
    <row r="51">
      <c r="A51" s="50" t="s">
        <v>748</v>
      </c>
      <c r="B51" s="50" t="s">
        <v>747</v>
      </c>
      <c r="C51" s="7">
        <v>17.0</v>
      </c>
      <c r="D51" s="64">
        <v>680.0</v>
      </c>
      <c r="E51" s="63">
        <v>6.8</v>
      </c>
      <c r="F51" s="31" t="str">
        <f t="shared" ref="F51:AS51" si="50">IF($C51&gt;=F$1,"A","E")</f>
        <v>A</v>
      </c>
      <c r="G51" s="31" t="str">
        <f t="shared" si="50"/>
        <v>A</v>
      </c>
      <c r="H51" s="31" t="str">
        <f t="shared" si="50"/>
        <v>A</v>
      </c>
      <c r="I51" s="31" t="str">
        <f t="shared" si="50"/>
        <v>A</v>
      </c>
      <c r="J51" s="31" t="str">
        <f t="shared" si="50"/>
        <v>A</v>
      </c>
      <c r="K51" s="31" t="str">
        <f t="shared" si="50"/>
        <v>A</v>
      </c>
      <c r="L51" s="31" t="str">
        <f t="shared" si="50"/>
        <v>A</v>
      </c>
      <c r="M51" s="31" t="str">
        <f t="shared" si="50"/>
        <v>A</v>
      </c>
      <c r="N51" s="31" t="str">
        <f t="shared" si="50"/>
        <v>A</v>
      </c>
      <c r="O51" s="31" t="str">
        <f t="shared" si="50"/>
        <v>A</v>
      </c>
      <c r="P51" s="31" t="str">
        <f t="shared" si="50"/>
        <v>A</v>
      </c>
      <c r="Q51" s="31" t="str">
        <f t="shared" si="50"/>
        <v>A</v>
      </c>
      <c r="R51" s="31" t="str">
        <f t="shared" si="50"/>
        <v>A</v>
      </c>
      <c r="S51" s="31" t="str">
        <f t="shared" si="50"/>
        <v>A</v>
      </c>
      <c r="T51" s="31" t="str">
        <f t="shared" si="50"/>
        <v>A</v>
      </c>
      <c r="U51" s="31" t="str">
        <f t="shared" si="50"/>
        <v>A</v>
      </c>
      <c r="V51" s="31" t="str">
        <f t="shared" si="50"/>
        <v>A</v>
      </c>
      <c r="W51" s="31" t="str">
        <f t="shared" si="50"/>
        <v>E</v>
      </c>
      <c r="X51" s="31" t="str">
        <f t="shared" si="50"/>
        <v>E</v>
      </c>
      <c r="Y51" s="31" t="str">
        <f t="shared" si="50"/>
        <v>E</v>
      </c>
      <c r="Z51" s="31" t="str">
        <f t="shared" si="50"/>
        <v>E</v>
      </c>
      <c r="AA51" s="31" t="str">
        <f t="shared" si="50"/>
        <v>E</v>
      </c>
      <c r="AB51" s="31" t="str">
        <f t="shared" si="50"/>
        <v>E</v>
      </c>
      <c r="AC51" s="31" t="str">
        <f t="shared" si="50"/>
        <v>E</v>
      </c>
      <c r="AD51" s="31" t="str">
        <f t="shared" si="50"/>
        <v>E</v>
      </c>
      <c r="AE51" s="31" t="str">
        <f t="shared" si="50"/>
        <v>E</v>
      </c>
      <c r="AF51" s="31" t="str">
        <f t="shared" si="50"/>
        <v>E</v>
      </c>
      <c r="AG51" s="31" t="str">
        <f t="shared" si="50"/>
        <v>E</v>
      </c>
      <c r="AH51" s="31" t="str">
        <f t="shared" si="50"/>
        <v>E</v>
      </c>
      <c r="AI51" s="31" t="str">
        <f t="shared" si="50"/>
        <v>E</v>
      </c>
      <c r="AJ51" s="31" t="str">
        <f t="shared" si="50"/>
        <v>E</v>
      </c>
      <c r="AK51" s="31" t="str">
        <f t="shared" si="50"/>
        <v>E</v>
      </c>
      <c r="AL51" s="31" t="str">
        <f t="shared" si="50"/>
        <v>E</v>
      </c>
      <c r="AM51" s="31" t="str">
        <f t="shared" si="50"/>
        <v>E</v>
      </c>
      <c r="AN51" s="31" t="str">
        <f t="shared" si="50"/>
        <v>E</v>
      </c>
      <c r="AO51" s="31" t="str">
        <f t="shared" si="50"/>
        <v>E</v>
      </c>
      <c r="AP51" s="31" t="str">
        <f t="shared" si="50"/>
        <v>E</v>
      </c>
      <c r="AQ51" s="31" t="str">
        <f t="shared" si="50"/>
        <v>E</v>
      </c>
      <c r="AR51" s="31" t="str">
        <f t="shared" si="50"/>
        <v>E</v>
      </c>
      <c r="AS51" s="31" t="str">
        <f t="shared" si="50"/>
        <v>E</v>
      </c>
    </row>
    <row r="52">
      <c r="A52" s="50" t="s">
        <v>760</v>
      </c>
      <c r="B52" s="50" t="s">
        <v>759</v>
      </c>
      <c r="C52" s="7">
        <v>27.0</v>
      </c>
      <c r="D52" s="64">
        <v>720.0</v>
      </c>
      <c r="E52" s="63">
        <v>7.2</v>
      </c>
      <c r="F52" s="31" t="str">
        <f t="shared" ref="F52:AS52" si="51">IF($C52&gt;=F$1,"A","E")</f>
        <v>A</v>
      </c>
      <c r="G52" s="31" t="str">
        <f t="shared" si="51"/>
        <v>A</v>
      </c>
      <c r="H52" s="31" t="str">
        <f t="shared" si="51"/>
        <v>A</v>
      </c>
      <c r="I52" s="31" t="str">
        <f t="shared" si="51"/>
        <v>A</v>
      </c>
      <c r="J52" s="31" t="str">
        <f t="shared" si="51"/>
        <v>A</v>
      </c>
      <c r="K52" s="31" t="str">
        <f t="shared" si="51"/>
        <v>A</v>
      </c>
      <c r="L52" s="31" t="str">
        <f t="shared" si="51"/>
        <v>A</v>
      </c>
      <c r="M52" s="31" t="str">
        <f t="shared" si="51"/>
        <v>A</v>
      </c>
      <c r="N52" s="31" t="str">
        <f t="shared" si="51"/>
        <v>A</v>
      </c>
      <c r="O52" s="31" t="str">
        <f t="shared" si="51"/>
        <v>A</v>
      </c>
      <c r="P52" s="31" t="str">
        <f t="shared" si="51"/>
        <v>A</v>
      </c>
      <c r="Q52" s="31" t="str">
        <f t="shared" si="51"/>
        <v>A</v>
      </c>
      <c r="R52" s="31" t="str">
        <f t="shared" si="51"/>
        <v>A</v>
      </c>
      <c r="S52" s="31" t="str">
        <f t="shared" si="51"/>
        <v>A</v>
      </c>
      <c r="T52" s="31" t="str">
        <f t="shared" si="51"/>
        <v>A</v>
      </c>
      <c r="U52" s="31" t="str">
        <f t="shared" si="51"/>
        <v>A</v>
      </c>
      <c r="V52" s="31" t="str">
        <f t="shared" si="51"/>
        <v>A</v>
      </c>
      <c r="W52" s="31" t="str">
        <f t="shared" si="51"/>
        <v>A</v>
      </c>
      <c r="X52" s="31" t="str">
        <f t="shared" si="51"/>
        <v>A</v>
      </c>
      <c r="Y52" s="31" t="str">
        <f t="shared" si="51"/>
        <v>A</v>
      </c>
      <c r="Z52" s="31" t="str">
        <f t="shared" si="51"/>
        <v>A</v>
      </c>
      <c r="AA52" s="31" t="str">
        <f t="shared" si="51"/>
        <v>A</v>
      </c>
      <c r="AB52" s="31" t="str">
        <f t="shared" si="51"/>
        <v>A</v>
      </c>
      <c r="AC52" s="31" t="str">
        <f t="shared" si="51"/>
        <v>A</v>
      </c>
      <c r="AD52" s="31" t="str">
        <f t="shared" si="51"/>
        <v>A</v>
      </c>
      <c r="AE52" s="31" t="str">
        <f t="shared" si="51"/>
        <v>A</v>
      </c>
      <c r="AF52" s="31" t="str">
        <f t="shared" si="51"/>
        <v>A</v>
      </c>
      <c r="AG52" s="31" t="str">
        <f t="shared" si="51"/>
        <v>E</v>
      </c>
      <c r="AH52" s="31" t="str">
        <f t="shared" si="51"/>
        <v>E</v>
      </c>
      <c r="AI52" s="31" t="str">
        <f t="shared" si="51"/>
        <v>E</v>
      </c>
      <c r="AJ52" s="31" t="str">
        <f t="shared" si="51"/>
        <v>E</v>
      </c>
      <c r="AK52" s="31" t="str">
        <f t="shared" si="51"/>
        <v>E</v>
      </c>
      <c r="AL52" s="31" t="str">
        <f t="shared" si="51"/>
        <v>E</v>
      </c>
      <c r="AM52" s="31" t="str">
        <f t="shared" si="51"/>
        <v>E</v>
      </c>
      <c r="AN52" s="31" t="str">
        <f t="shared" si="51"/>
        <v>E</v>
      </c>
      <c r="AO52" s="31" t="str">
        <f t="shared" si="51"/>
        <v>E</v>
      </c>
      <c r="AP52" s="31" t="str">
        <f t="shared" si="51"/>
        <v>E</v>
      </c>
      <c r="AQ52" s="31" t="str">
        <f t="shared" si="51"/>
        <v>E</v>
      </c>
      <c r="AR52" s="31" t="str">
        <f t="shared" si="51"/>
        <v>E</v>
      </c>
      <c r="AS52" s="31" t="str">
        <f t="shared" si="51"/>
        <v>E</v>
      </c>
    </row>
    <row r="53">
      <c r="A53" s="50" t="s">
        <v>781</v>
      </c>
      <c r="B53" s="50" t="s">
        <v>2391</v>
      </c>
      <c r="C53" s="7">
        <v>25.0</v>
      </c>
      <c r="D53" s="64">
        <v>560.0</v>
      </c>
      <c r="E53" s="63">
        <v>5.6</v>
      </c>
      <c r="F53" s="31" t="str">
        <f t="shared" ref="F53:AS53" si="52">IF($C53&gt;=F$1,"A","E")</f>
        <v>A</v>
      </c>
      <c r="G53" s="31" t="str">
        <f t="shared" si="52"/>
        <v>A</v>
      </c>
      <c r="H53" s="31" t="str">
        <f t="shared" si="52"/>
        <v>A</v>
      </c>
      <c r="I53" s="31" t="str">
        <f t="shared" si="52"/>
        <v>A</v>
      </c>
      <c r="J53" s="31" t="str">
        <f t="shared" si="52"/>
        <v>A</v>
      </c>
      <c r="K53" s="31" t="str">
        <f t="shared" si="52"/>
        <v>A</v>
      </c>
      <c r="L53" s="31" t="str">
        <f t="shared" si="52"/>
        <v>A</v>
      </c>
      <c r="M53" s="31" t="str">
        <f t="shared" si="52"/>
        <v>A</v>
      </c>
      <c r="N53" s="31" t="str">
        <f t="shared" si="52"/>
        <v>A</v>
      </c>
      <c r="O53" s="31" t="str">
        <f t="shared" si="52"/>
        <v>A</v>
      </c>
      <c r="P53" s="31" t="str">
        <f t="shared" si="52"/>
        <v>A</v>
      </c>
      <c r="Q53" s="31" t="str">
        <f t="shared" si="52"/>
        <v>A</v>
      </c>
      <c r="R53" s="31" t="str">
        <f t="shared" si="52"/>
        <v>A</v>
      </c>
      <c r="S53" s="31" t="str">
        <f t="shared" si="52"/>
        <v>A</v>
      </c>
      <c r="T53" s="31" t="str">
        <f t="shared" si="52"/>
        <v>A</v>
      </c>
      <c r="U53" s="31" t="str">
        <f t="shared" si="52"/>
        <v>A</v>
      </c>
      <c r="V53" s="31" t="str">
        <f t="shared" si="52"/>
        <v>A</v>
      </c>
      <c r="W53" s="31" t="str">
        <f t="shared" si="52"/>
        <v>A</v>
      </c>
      <c r="X53" s="31" t="str">
        <f t="shared" si="52"/>
        <v>A</v>
      </c>
      <c r="Y53" s="31" t="str">
        <f t="shared" si="52"/>
        <v>A</v>
      </c>
      <c r="Z53" s="31" t="str">
        <f t="shared" si="52"/>
        <v>A</v>
      </c>
      <c r="AA53" s="31" t="str">
        <f t="shared" si="52"/>
        <v>A</v>
      </c>
      <c r="AB53" s="31" t="str">
        <f t="shared" si="52"/>
        <v>A</v>
      </c>
      <c r="AC53" s="31" t="str">
        <f t="shared" si="52"/>
        <v>A</v>
      </c>
      <c r="AD53" s="31" t="str">
        <f t="shared" si="52"/>
        <v>A</v>
      </c>
      <c r="AE53" s="31" t="str">
        <f t="shared" si="52"/>
        <v>E</v>
      </c>
      <c r="AF53" s="31" t="str">
        <f t="shared" si="52"/>
        <v>E</v>
      </c>
      <c r="AG53" s="31" t="str">
        <f t="shared" si="52"/>
        <v>E</v>
      </c>
      <c r="AH53" s="31" t="str">
        <f t="shared" si="52"/>
        <v>E</v>
      </c>
      <c r="AI53" s="31" t="str">
        <f t="shared" si="52"/>
        <v>E</v>
      </c>
      <c r="AJ53" s="31" t="str">
        <f t="shared" si="52"/>
        <v>E</v>
      </c>
      <c r="AK53" s="31" t="str">
        <f t="shared" si="52"/>
        <v>E</v>
      </c>
      <c r="AL53" s="31" t="str">
        <f t="shared" si="52"/>
        <v>E</v>
      </c>
      <c r="AM53" s="31" t="str">
        <f t="shared" si="52"/>
        <v>E</v>
      </c>
      <c r="AN53" s="31" t="str">
        <f t="shared" si="52"/>
        <v>E</v>
      </c>
      <c r="AO53" s="31" t="str">
        <f t="shared" si="52"/>
        <v>E</v>
      </c>
      <c r="AP53" s="31" t="str">
        <f t="shared" si="52"/>
        <v>E</v>
      </c>
      <c r="AQ53" s="31" t="str">
        <f t="shared" si="52"/>
        <v>E</v>
      </c>
      <c r="AR53" s="31" t="str">
        <f t="shared" si="52"/>
        <v>E</v>
      </c>
      <c r="AS53" s="31" t="str">
        <f t="shared" si="52"/>
        <v>E</v>
      </c>
    </row>
    <row r="54">
      <c r="A54" s="50" t="s">
        <v>2392</v>
      </c>
      <c r="B54" s="50" t="s">
        <v>2393</v>
      </c>
      <c r="C54" s="7">
        <v>24.0</v>
      </c>
      <c r="D54" s="64">
        <v>680.0</v>
      </c>
      <c r="E54" s="63">
        <v>6.8</v>
      </c>
      <c r="F54" s="31" t="str">
        <f t="shared" ref="F54:AS54" si="53">IF($C54&gt;=F$1,"A","E")</f>
        <v>A</v>
      </c>
      <c r="G54" s="31" t="str">
        <f t="shared" si="53"/>
        <v>A</v>
      </c>
      <c r="H54" s="31" t="str">
        <f t="shared" si="53"/>
        <v>A</v>
      </c>
      <c r="I54" s="31" t="str">
        <f t="shared" si="53"/>
        <v>A</v>
      </c>
      <c r="J54" s="31" t="str">
        <f t="shared" si="53"/>
        <v>A</v>
      </c>
      <c r="K54" s="31" t="str">
        <f t="shared" si="53"/>
        <v>A</v>
      </c>
      <c r="L54" s="31" t="str">
        <f t="shared" si="53"/>
        <v>A</v>
      </c>
      <c r="M54" s="31" t="str">
        <f t="shared" si="53"/>
        <v>A</v>
      </c>
      <c r="N54" s="31" t="str">
        <f t="shared" si="53"/>
        <v>A</v>
      </c>
      <c r="O54" s="31" t="str">
        <f t="shared" si="53"/>
        <v>A</v>
      </c>
      <c r="P54" s="31" t="str">
        <f t="shared" si="53"/>
        <v>A</v>
      </c>
      <c r="Q54" s="31" t="str">
        <f t="shared" si="53"/>
        <v>A</v>
      </c>
      <c r="R54" s="31" t="str">
        <f t="shared" si="53"/>
        <v>A</v>
      </c>
      <c r="S54" s="31" t="str">
        <f t="shared" si="53"/>
        <v>A</v>
      </c>
      <c r="T54" s="31" t="str">
        <f t="shared" si="53"/>
        <v>A</v>
      </c>
      <c r="U54" s="31" t="str">
        <f t="shared" si="53"/>
        <v>A</v>
      </c>
      <c r="V54" s="31" t="str">
        <f t="shared" si="53"/>
        <v>A</v>
      </c>
      <c r="W54" s="31" t="str">
        <f t="shared" si="53"/>
        <v>A</v>
      </c>
      <c r="X54" s="31" t="str">
        <f t="shared" si="53"/>
        <v>A</v>
      </c>
      <c r="Y54" s="31" t="str">
        <f t="shared" si="53"/>
        <v>A</v>
      </c>
      <c r="Z54" s="31" t="str">
        <f t="shared" si="53"/>
        <v>A</v>
      </c>
      <c r="AA54" s="31" t="str">
        <f t="shared" si="53"/>
        <v>A</v>
      </c>
      <c r="AB54" s="31" t="str">
        <f t="shared" si="53"/>
        <v>A</v>
      </c>
      <c r="AC54" s="31" t="str">
        <f t="shared" si="53"/>
        <v>A</v>
      </c>
      <c r="AD54" s="31" t="str">
        <f t="shared" si="53"/>
        <v>E</v>
      </c>
      <c r="AE54" s="31" t="str">
        <f t="shared" si="53"/>
        <v>E</v>
      </c>
      <c r="AF54" s="31" t="str">
        <f t="shared" si="53"/>
        <v>E</v>
      </c>
      <c r="AG54" s="31" t="str">
        <f t="shared" si="53"/>
        <v>E</v>
      </c>
      <c r="AH54" s="31" t="str">
        <f t="shared" si="53"/>
        <v>E</v>
      </c>
      <c r="AI54" s="31" t="str">
        <f t="shared" si="53"/>
        <v>E</v>
      </c>
      <c r="AJ54" s="31" t="str">
        <f t="shared" si="53"/>
        <v>E</v>
      </c>
      <c r="AK54" s="31" t="str">
        <f t="shared" si="53"/>
        <v>E</v>
      </c>
      <c r="AL54" s="31" t="str">
        <f t="shared" si="53"/>
        <v>E</v>
      </c>
      <c r="AM54" s="31" t="str">
        <f t="shared" si="53"/>
        <v>E</v>
      </c>
      <c r="AN54" s="31" t="str">
        <f t="shared" si="53"/>
        <v>E</v>
      </c>
      <c r="AO54" s="31" t="str">
        <f t="shared" si="53"/>
        <v>E</v>
      </c>
      <c r="AP54" s="31" t="str">
        <f t="shared" si="53"/>
        <v>E</v>
      </c>
      <c r="AQ54" s="31" t="str">
        <f t="shared" si="53"/>
        <v>E</v>
      </c>
      <c r="AR54" s="31" t="str">
        <f t="shared" si="53"/>
        <v>E</v>
      </c>
      <c r="AS54" s="31" t="str">
        <f t="shared" si="53"/>
        <v>E</v>
      </c>
    </row>
    <row r="55">
      <c r="A55" s="50" t="s">
        <v>808</v>
      </c>
      <c r="B55" s="50" t="s">
        <v>807</v>
      </c>
      <c r="C55" s="7">
        <v>27.0</v>
      </c>
      <c r="D55" s="64">
        <v>760.0</v>
      </c>
      <c r="E55" s="63">
        <v>7.6</v>
      </c>
      <c r="F55" s="31" t="str">
        <f t="shared" ref="F55:AS55" si="54">IF($C55&gt;=F$1,"A","E")</f>
        <v>A</v>
      </c>
      <c r="G55" s="31" t="str">
        <f t="shared" si="54"/>
        <v>A</v>
      </c>
      <c r="H55" s="31" t="str">
        <f t="shared" si="54"/>
        <v>A</v>
      </c>
      <c r="I55" s="31" t="str">
        <f t="shared" si="54"/>
        <v>A</v>
      </c>
      <c r="J55" s="31" t="str">
        <f t="shared" si="54"/>
        <v>A</v>
      </c>
      <c r="K55" s="31" t="str">
        <f t="shared" si="54"/>
        <v>A</v>
      </c>
      <c r="L55" s="31" t="str">
        <f t="shared" si="54"/>
        <v>A</v>
      </c>
      <c r="M55" s="31" t="str">
        <f t="shared" si="54"/>
        <v>A</v>
      </c>
      <c r="N55" s="31" t="str">
        <f t="shared" si="54"/>
        <v>A</v>
      </c>
      <c r="O55" s="31" t="str">
        <f t="shared" si="54"/>
        <v>A</v>
      </c>
      <c r="P55" s="31" t="str">
        <f t="shared" si="54"/>
        <v>A</v>
      </c>
      <c r="Q55" s="31" t="str">
        <f t="shared" si="54"/>
        <v>A</v>
      </c>
      <c r="R55" s="31" t="str">
        <f t="shared" si="54"/>
        <v>A</v>
      </c>
      <c r="S55" s="31" t="str">
        <f t="shared" si="54"/>
        <v>A</v>
      </c>
      <c r="T55" s="31" t="str">
        <f t="shared" si="54"/>
        <v>A</v>
      </c>
      <c r="U55" s="31" t="str">
        <f t="shared" si="54"/>
        <v>A</v>
      </c>
      <c r="V55" s="31" t="str">
        <f t="shared" si="54"/>
        <v>A</v>
      </c>
      <c r="W55" s="31" t="str">
        <f t="shared" si="54"/>
        <v>A</v>
      </c>
      <c r="X55" s="31" t="str">
        <f t="shared" si="54"/>
        <v>A</v>
      </c>
      <c r="Y55" s="31" t="str">
        <f t="shared" si="54"/>
        <v>A</v>
      </c>
      <c r="Z55" s="31" t="str">
        <f t="shared" si="54"/>
        <v>A</v>
      </c>
      <c r="AA55" s="31" t="str">
        <f t="shared" si="54"/>
        <v>A</v>
      </c>
      <c r="AB55" s="31" t="str">
        <f t="shared" si="54"/>
        <v>A</v>
      </c>
      <c r="AC55" s="31" t="str">
        <f t="shared" si="54"/>
        <v>A</v>
      </c>
      <c r="AD55" s="31" t="str">
        <f t="shared" si="54"/>
        <v>A</v>
      </c>
      <c r="AE55" s="31" t="str">
        <f t="shared" si="54"/>
        <v>A</v>
      </c>
      <c r="AF55" s="31" t="str">
        <f t="shared" si="54"/>
        <v>A</v>
      </c>
      <c r="AG55" s="31" t="str">
        <f t="shared" si="54"/>
        <v>E</v>
      </c>
      <c r="AH55" s="31" t="str">
        <f t="shared" si="54"/>
        <v>E</v>
      </c>
      <c r="AI55" s="31" t="str">
        <f t="shared" si="54"/>
        <v>E</v>
      </c>
      <c r="AJ55" s="31" t="str">
        <f t="shared" si="54"/>
        <v>E</v>
      </c>
      <c r="AK55" s="31" t="str">
        <f t="shared" si="54"/>
        <v>E</v>
      </c>
      <c r="AL55" s="31" t="str">
        <f t="shared" si="54"/>
        <v>E</v>
      </c>
      <c r="AM55" s="31" t="str">
        <f t="shared" si="54"/>
        <v>E</v>
      </c>
      <c r="AN55" s="31" t="str">
        <f t="shared" si="54"/>
        <v>E</v>
      </c>
      <c r="AO55" s="31" t="str">
        <f t="shared" si="54"/>
        <v>E</v>
      </c>
      <c r="AP55" s="31" t="str">
        <f t="shared" si="54"/>
        <v>E</v>
      </c>
      <c r="AQ55" s="31" t="str">
        <f t="shared" si="54"/>
        <v>E</v>
      </c>
      <c r="AR55" s="31" t="str">
        <f t="shared" si="54"/>
        <v>E</v>
      </c>
      <c r="AS55" s="31" t="str">
        <f t="shared" si="54"/>
        <v>E</v>
      </c>
    </row>
    <row r="56">
      <c r="A56" s="50" t="s">
        <v>817</v>
      </c>
      <c r="B56" s="50" t="s">
        <v>816</v>
      </c>
      <c r="C56" s="7">
        <v>26.0</v>
      </c>
      <c r="D56" s="64">
        <v>720.0</v>
      </c>
      <c r="E56" s="63">
        <v>7.2</v>
      </c>
      <c r="F56" s="31" t="str">
        <f t="shared" ref="F56:AS56" si="55">IF($C56&gt;=F$1,"A","E")</f>
        <v>A</v>
      </c>
      <c r="G56" s="31" t="str">
        <f t="shared" si="55"/>
        <v>A</v>
      </c>
      <c r="H56" s="31" t="str">
        <f t="shared" si="55"/>
        <v>A</v>
      </c>
      <c r="I56" s="31" t="str">
        <f t="shared" si="55"/>
        <v>A</v>
      </c>
      <c r="J56" s="31" t="str">
        <f t="shared" si="55"/>
        <v>A</v>
      </c>
      <c r="K56" s="31" t="str">
        <f t="shared" si="55"/>
        <v>A</v>
      </c>
      <c r="L56" s="31" t="str">
        <f t="shared" si="55"/>
        <v>A</v>
      </c>
      <c r="M56" s="31" t="str">
        <f t="shared" si="55"/>
        <v>A</v>
      </c>
      <c r="N56" s="31" t="str">
        <f t="shared" si="55"/>
        <v>A</v>
      </c>
      <c r="O56" s="31" t="str">
        <f t="shared" si="55"/>
        <v>A</v>
      </c>
      <c r="P56" s="31" t="str">
        <f t="shared" si="55"/>
        <v>A</v>
      </c>
      <c r="Q56" s="31" t="str">
        <f t="shared" si="55"/>
        <v>A</v>
      </c>
      <c r="R56" s="31" t="str">
        <f t="shared" si="55"/>
        <v>A</v>
      </c>
      <c r="S56" s="31" t="str">
        <f t="shared" si="55"/>
        <v>A</v>
      </c>
      <c r="T56" s="31" t="str">
        <f t="shared" si="55"/>
        <v>A</v>
      </c>
      <c r="U56" s="31" t="str">
        <f t="shared" si="55"/>
        <v>A</v>
      </c>
      <c r="V56" s="31" t="str">
        <f t="shared" si="55"/>
        <v>A</v>
      </c>
      <c r="W56" s="31" t="str">
        <f t="shared" si="55"/>
        <v>A</v>
      </c>
      <c r="X56" s="31" t="str">
        <f t="shared" si="55"/>
        <v>A</v>
      </c>
      <c r="Y56" s="31" t="str">
        <f t="shared" si="55"/>
        <v>A</v>
      </c>
      <c r="Z56" s="31" t="str">
        <f t="shared" si="55"/>
        <v>A</v>
      </c>
      <c r="AA56" s="31" t="str">
        <f t="shared" si="55"/>
        <v>A</v>
      </c>
      <c r="AB56" s="31" t="str">
        <f t="shared" si="55"/>
        <v>A</v>
      </c>
      <c r="AC56" s="31" t="str">
        <f t="shared" si="55"/>
        <v>A</v>
      </c>
      <c r="AD56" s="31" t="str">
        <f t="shared" si="55"/>
        <v>A</v>
      </c>
      <c r="AE56" s="31" t="str">
        <f t="shared" si="55"/>
        <v>A</v>
      </c>
      <c r="AF56" s="31" t="str">
        <f t="shared" si="55"/>
        <v>E</v>
      </c>
      <c r="AG56" s="31" t="str">
        <f t="shared" si="55"/>
        <v>E</v>
      </c>
      <c r="AH56" s="31" t="str">
        <f t="shared" si="55"/>
        <v>E</v>
      </c>
      <c r="AI56" s="31" t="str">
        <f t="shared" si="55"/>
        <v>E</v>
      </c>
      <c r="AJ56" s="31" t="str">
        <f t="shared" si="55"/>
        <v>E</v>
      </c>
      <c r="AK56" s="31" t="str">
        <f t="shared" si="55"/>
        <v>E</v>
      </c>
      <c r="AL56" s="31" t="str">
        <f t="shared" si="55"/>
        <v>E</v>
      </c>
      <c r="AM56" s="31" t="str">
        <f t="shared" si="55"/>
        <v>E</v>
      </c>
      <c r="AN56" s="31" t="str">
        <f t="shared" si="55"/>
        <v>E</v>
      </c>
      <c r="AO56" s="31" t="str">
        <f t="shared" si="55"/>
        <v>E</v>
      </c>
      <c r="AP56" s="31" t="str">
        <f t="shared" si="55"/>
        <v>E</v>
      </c>
      <c r="AQ56" s="31" t="str">
        <f t="shared" si="55"/>
        <v>E</v>
      </c>
      <c r="AR56" s="31" t="str">
        <f t="shared" si="55"/>
        <v>E</v>
      </c>
      <c r="AS56" s="31" t="str">
        <f t="shared" si="55"/>
        <v>E</v>
      </c>
    </row>
    <row r="57">
      <c r="A57" s="50" t="s">
        <v>825</v>
      </c>
      <c r="B57" s="50" t="s">
        <v>2394</v>
      </c>
      <c r="C57" s="7">
        <v>13.0</v>
      </c>
      <c r="D57" s="64">
        <v>520.0</v>
      </c>
      <c r="E57" s="63">
        <v>5.2</v>
      </c>
      <c r="F57" s="31" t="str">
        <f t="shared" ref="F57:AS57" si="56">IF($C57&gt;=F$1,"A","E")</f>
        <v>A</v>
      </c>
      <c r="G57" s="31" t="str">
        <f t="shared" si="56"/>
        <v>A</v>
      </c>
      <c r="H57" s="31" t="str">
        <f t="shared" si="56"/>
        <v>A</v>
      </c>
      <c r="I57" s="31" t="str">
        <f t="shared" si="56"/>
        <v>A</v>
      </c>
      <c r="J57" s="31" t="str">
        <f t="shared" si="56"/>
        <v>A</v>
      </c>
      <c r="K57" s="31" t="str">
        <f t="shared" si="56"/>
        <v>A</v>
      </c>
      <c r="L57" s="31" t="str">
        <f t="shared" si="56"/>
        <v>A</v>
      </c>
      <c r="M57" s="31" t="str">
        <f t="shared" si="56"/>
        <v>A</v>
      </c>
      <c r="N57" s="31" t="str">
        <f t="shared" si="56"/>
        <v>A</v>
      </c>
      <c r="O57" s="31" t="str">
        <f t="shared" si="56"/>
        <v>A</v>
      </c>
      <c r="P57" s="31" t="str">
        <f t="shared" si="56"/>
        <v>A</v>
      </c>
      <c r="Q57" s="31" t="str">
        <f t="shared" si="56"/>
        <v>A</v>
      </c>
      <c r="R57" s="31" t="str">
        <f t="shared" si="56"/>
        <v>A</v>
      </c>
      <c r="S57" s="31" t="str">
        <f t="shared" si="56"/>
        <v>E</v>
      </c>
      <c r="T57" s="31" t="str">
        <f t="shared" si="56"/>
        <v>E</v>
      </c>
      <c r="U57" s="31" t="str">
        <f t="shared" si="56"/>
        <v>E</v>
      </c>
      <c r="V57" s="31" t="str">
        <f t="shared" si="56"/>
        <v>E</v>
      </c>
      <c r="W57" s="31" t="str">
        <f t="shared" si="56"/>
        <v>E</v>
      </c>
      <c r="X57" s="31" t="str">
        <f t="shared" si="56"/>
        <v>E</v>
      </c>
      <c r="Y57" s="31" t="str">
        <f t="shared" si="56"/>
        <v>E</v>
      </c>
      <c r="Z57" s="31" t="str">
        <f t="shared" si="56"/>
        <v>E</v>
      </c>
      <c r="AA57" s="31" t="str">
        <f t="shared" si="56"/>
        <v>E</v>
      </c>
      <c r="AB57" s="31" t="str">
        <f t="shared" si="56"/>
        <v>E</v>
      </c>
      <c r="AC57" s="31" t="str">
        <f t="shared" si="56"/>
        <v>E</v>
      </c>
      <c r="AD57" s="31" t="str">
        <f t="shared" si="56"/>
        <v>E</v>
      </c>
      <c r="AE57" s="31" t="str">
        <f t="shared" si="56"/>
        <v>E</v>
      </c>
      <c r="AF57" s="31" t="str">
        <f t="shared" si="56"/>
        <v>E</v>
      </c>
      <c r="AG57" s="31" t="str">
        <f t="shared" si="56"/>
        <v>E</v>
      </c>
      <c r="AH57" s="31" t="str">
        <f t="shared" si="56"/>
        <v>E</v>
      </c>
      <c r="AI57" s="31" t="str">
        <f t="shared" si="56"/>
        <v>E</v>
      </c>
      <c r="AJ57" s="31" t="str">
        <f t="shared" si="56"/>
        <v>E</v>
      </c>
      <c r="AK57" s="31" t="str">
        <f t="shared" si="56"/>
        <v>E</v>
      </c>
      <c r="AL57" s="31" t="str">
        <f t="shared" si="56"/>
        <v>E</v>
      </c>
      <c r="AM57" s="31" t="str">
        <f t="shared" si="56"/>
        <v>E</v>
      </c>
      <c r="AN57" s="31" t="str">
        <f t="shared" si="56"/>
        <v>E</v>
      </c>
      <c r="AO57" s="31" t="str">
        <f t="shared" si="56"/>
        <v>E</v>
      </c>
      <c r="AP57" s="31" t="str">
        <f t="shared" si="56"/>
        <v>E</v>
      </c>
      <c r="AQ57" s="31" t="str">
        <f t="shared" si="56"/>
        <v>E</v>
      </c>
      <c r="AR57" s="31" t="str">
        <f t="shared" si="56"/>
        <v>E</v>
      </c>
      <c r="AS57" s="31" t="str">
        <f t="shared" si="56"/>
        <v>E</v>
      </c>
    </row>
    <row r="58">
      <c r="A58" s="50" t="s">
        <v>842</v>
      </c>
      <c r="B58" s="50" t="s">
        <v>841</v>
      </c>
      <c r="C58" s="7">
        <v>28.0</v>
      </c>
      <c r="D58" s="64">
        <v>720.0</v>
      </c>
      <c r="E58" s="63">
        <v>7.2</v>
      </c>
      <c r="F58" s="31" t="str">
        <f t="shared" ref="F58:AS58" si="57">IF($C58&gt;=F$1,"A","E")</f>
        <v>A</v>
      </c>
      <c r="G58" s="31" t="str">
        <f t="shared" si="57"/>
        <v>A</v>
      </c>
      <c r="H58" s="31" t="str">
        <f t="shared" si="57"/>
        <v>A</v>
      </c>
      <c r="I58" s="31" t="str">
        <f t="shared" si="57"/>
        <v>A</v>
      </c>
      <c r="J58" s="31" t="str">
        <f t="shared" si="57"/>
        <v>A</v>
      </c>
      <c r="K58" s="31" t="str">
        <f t="shared" si="57"/>
        <v>A</v>
      </c>
      <c r="L58" s="31" t="str">
        <f t="shared" si="57"/>
        <v>A</v>
      </c>
      <c r="M58" s="31" t="str">
        <f t="shared" si="57"/>
        <v>A</v>
      </c>
      <c r="N58" s="31" t="str">
        <f t="shared" si="57"/>
        <v>A</v>
      </c>
      <c r="O58" s="31" t="str">
        <f t="shared" si="57"/>
        <v>A</v>
      </c>
      <c r="P58" s="31" t="str">
        <f t="shared" si="57"/>
        <v>A</v>
      </c>
      <c r="Q58" s="31" t="str">
        <f t="shared" si="57"/>
        <v>A</v>
      </c>
      <c r="R58" s="31" t="str">
        <f t="shared" si="57"/>
        <v>A</v>
      </c>
      <c r="S58" s="31" t="str">
        <f t="shared" si="57"/>
        <v>A</v>
      </c>
      <c r="T58" s="31" t="str">
        <f t="shared" si="57"/>
        <v>A</v>
      </c>
      <c r="U58" s="31" t="str">
        <f t="shared" si="57"/>
        <v>A</v>
      </c>
      <c r="V58" s="31" t="str">
        <f t="shared" si="57"/>
        <v>A</v>
      </c>
      <c r="W58" s="31" t="str">
        <f t="shared" si="57"/>
        <v>A</v>
      </c>
      <c r="X58" s="31" t="str">
        <f t="shared" si="57"/>
        <v>A</v>
      </c>
      <c r="Y58" s="31" t="str">
        <f t="shared" si="57"/>
        <v>A</v>
      </c>
      <c r="Z58" s="31" t="str">
        <f t="shared" si="57"/>
        <v>A</v>
      </c>
      <c r="AA58" s="31" t="str">
        <f t="shared" si="57"/>
        <v>A</v>
      </c>
      <c r="AB58" s="31" t="str">
        <f t="shared" si="57"/>
        <v>A</v>
      </c>
      <c r="AC58" s="31" t="str">
        <f t="shared" si="57"/>
        <v>A</v>
      </c>
      <c r="AD58" s="31" t="str">
        <f t="shared" si="57"/>
        <v>A</v>
      </c>
      <c r="AE58" s="31" t="str">
        <f t="shared" si="57"/>
        <v>A</v>
      </c>
      <c r="AF58" s="31" t="str">
        <f t="shared" si="57"/>
        <v>A</v>
      </c>
      <c r="AG58" s="31" t="str">
        <f t="shared" si="57"/>
        <v>A</v>
      </c>
      <c r="AH58" s="31" t="str">
        <f t="shared" si="57"/>
        <v>E</v>
      </c>
      <c r="AI58" s="31" t="str">
        <f t="shared" si="57"/>
        <v>E</v>
      </c>
      <c r="AJ58" s="31" t="str">
        <f t="shared" si="57"/>
        <v>E</v>
      </c>
      <c r="AK58" s="31" t="str">
        <f t="shared" si="57"/>
        <v>E</v>
      </c>
      <c r="AL58" s="31" t="str">
        <f t="shared" si="57"/>
        <v>E</v>
      </c>
      <c r="AM58" s="31" t="str">
        <f t="shared" si="57"/>
        <v>E</v>
      </c>
      <c r="AN58" s="31" t="str">
        <f t="shared" si="57"/>
        <v>E</v>
      </c>
      <c r="AO58" s="31" t="str">
        <f t="shared" si="57"/>
        <v>E</v>
      </c>
      <c r="AP58" s="31" t="str">
        <f t="shared" si="57"/>
        <v>E</v>
      </c>
      <c r="AQ58" s="31" t="str">
        <f t="shared" si="57"/>
        <v>E</v>
      </c>
      <c r="AR58" s="31" t="str">
        <f t="shared" si="57"/>
        <v>E</v>
      </c>
      <c r="AS58" s="31" t="str">
        <f t="shared" si="57"/>
        <v>E</v>
      </c>
    </row>
    <row r="59">
      <c r="A59" s="50" t="s">
        <v>848</v>
      </c>
      <c r="B59" s="50" t="s">
        <v>2395</v>
      </c>
      <c r="C59" s="7">
        <v>17.0</v>
      </c>
      <c r="D59" s="64">
        <v>720.0</v>
      </c>
      <c r="E59" s="63">
        <v>7.2</v>
      </c>
      <c r="F59" s="31" t="str">
        <f t="shared" ref="F59:AS59" si="58">IF($C59&gt;=F$1,"A","E")</f>
        <v>A</v>
      </c>
      <c r="G59" s="31" t="str">
        <f t="shared" si="58"/>
        <v>A</v>
      </c>
      <c r="H59" s="31" t="str">
        <f t="shared" si="58"/>
        <v>A</v>
      </c>
      <c r="I59" s="31" t="str">
        <f t="shared" si="58"/>
        <v>A</v>
      </c>
      <c r="J59" s="31" t="str">
        <f t="shared" si="58"/>
        <v>A</v>
      </c>
      <c r="K59" s="31" t="str">
        <f t="shared" si="58"/>
        <v>A</v>
      </c>
      <c r="L59" s="31" t="str">
        <f t="shared" si="58"/>
        <v>A</v>
      </c>
      <c r="M59" s="31" t="str">
        <f t="shared" si="58"/>
        <v>A</v>
      </c>
      <c r="N59" s="31" t="str">
        <f t="shared" si="58"/>
        <v>A</v>
      </c>
      <c r="O59" s="31" t="str">
        <f t="shared" si="58"/>
        <v>A</v>
      </c>
      <c r="P59" s="31" t="str">
        <f t="shared" si="58"/>
        <v>A</v>
      </c>
      <c r="Q59" s="31" t="str">
        <f t="shared" si="58"/>
        <v>A</v>
      </c>
      <c r="R59" s="31" t="str">
        <f t="shared" si="58"/>
        <v>A</v>
      </c>
      <c r="S59" s="31" t="str">
        <f t="shared" si="58"/>
        <v>A</v>
      </c>
      <c r="T59" s="31" t="str">
        <f t="shared" si="58"/>
        <v>A</v>
      </c>
      <c r="U59" s="31" t="str">
        <f t="shared" si="58"/>
        <v>A</v>
      </c>
      <c r="V59" s="31" t="str">
        <f t="shared" si="58"/>
        <v>A</v>
      </c>
      <c r="W59" s="31" t="str">
        <f t="shared" si="58"/>
        <v>E</v>
      </c>
      <c r="X59" s="31" t="str">
        <f t="shared" si="58"/>
        <v>E</v>
      </c>
      <c r="Y59" s="31" t="str">
        <f t="shared" si="58"/>
        <v>E</v>
      </c>
      <c r="Z59" s="31" t="str">
        <f t="shared" si="58"/>
        <v>E</v>
      </c>
      <c r="AA59" s="31" t="str">
        <f t="shared" si="58"/>
        <v>E</v>
      </c>
      <c r="AB59" s="31" t="str">
        <f t="shared" si="58"/>
        <v>E</v>
      </c>
      <c r="AC59" s="31" t="str">
        <f t="shared" si="58"/>
        <v>E</v>
      </c>
      <c r="AD59" s="31" t="str">
        <f t="shared" si="58"/>
        <v>E</v>
      </c>
      <c r="AE59" s="31" t="str">
        <f t="shared" si="58"/>
        <v>E</v>
      </c>
      <c r="AF59" s="31" t="str">
        <f t="shared" si="58"/>
        <v>E</v>
      </c>
      <c r="AG59" s="31" t="str">
        <f t="shared" si="58"/>
        <v>E</v>
      </c>
      <c r="AH59" s="31" t="str">
        <f t="shared" si="58"/>
        <v>E</v>
      </c>
      <c r="AI59" s="31" t="str">
        <f t="shared" si="58"/>
        <v>E</v>
      </c>
      <c r="AJ59" s="31" t="str">
        <f t="shared" si="58"/>
        <v>E</v>
      </c>
      <c r="AK59" s="31" t="str">
        <f t="shared" si="58"/>
        <v>E</v>
      </c>
      <c r="AL59" s="31" t="str">
        <f t="shared" si="58"/>
        <v>E</v>
      </c>
      <c r="AM59" s="31" t="str">
        <f t="shared" si="58"/>
        <v>E</v>
      </c>
      <c r="AN59" s="31" t="str">
        <f t="shared" si="58"/>
        <v>E</v>
      </c>
      <c r="AO59" s="31" t="str">
        <f t="shared" si="58"/>
        <v>E</v>
      </c>
      <c r="AP59" s="31" t="str">
        <f t="shared" si="58"/>
        <v>E</v>
      </c>
      <c r="AQ59" s="31" t="str">
        <f t="shared" si="58"/>
        <v>E</v>
      </c>
      <c r="AR59" s="31" t="str">
        <f t="shared" si="58"/>
        <v>E</v>
      </c>
      <c r="AS59" s="31" t="str">
        <f t="shared" si="58"/>
        <v>E</v>
      </c>
    </row>
    <row r="60">
      <c r="A60" s="50" t="s">
        <v>862</v>
      </c>
      <c r="B60" s="50" t="s">
        <v>861</v>
      </c>
      <c r="C60" s="7">
        <v>21.0</v>
      </c>
      <c r="D60" s="64">
        <v>720.0</v>
      </c>
      <c r="E60" s="63">
        <v>7.2</v>
      </c>
      <c r="F60" s="31" t="str">
        <f t="shared" ref="F60:AS60" si="59">IF($C60&gt;=F$1,"A","E")</f>
        <v>A</v>
      </c>
      <c r="G60" s="31" t="str">
        <f t="shared" si="59"/>
        <v>A</v>
      </c>
      <c r="H60" s="31" t="str">
        <f t="shared" si="59"/>
        <v>A</v>
      </c>
      <c r="I60" s="31" t="str">
        <f t="shared" si="59"/>
        <v>A</v>
      </c>
      <c r="J60" s="31" t="str">
        <f t="shared" si="59"/>
        <v>A</v>
      </c>
      <c r="K60" s="31" t="str">
        <f t="shared" si="59"/>
        <v>A</v>
      </c>
      <c r="L60" s="31" t="str">
        <f t="shared" si="59"/>
        <v>A</v>
      </c>
      <c r="M60" s="31" t="str">
        <f t="shared" si="59"/>
        <v>A</v>
      </c>
      <c r="N60" s="31" t="str">
        <f t="shared" si="59"/>
        <v>A</v>
      </c>
      <c r="O60" s="31" t="str">
        <f t="shared" si="59"/>
        <v>A</v>
      </c>
      <c r="P60" s="31" t="str">
        <f t="shared" si="59"/>
        <v>A</v>
      </c>
      <c r="Q60" s="31" t="str">
        <f t="shared" si="59"/>
        <v>A</v>
      </c>
      <c r="R60" s="31" t="str">
        <f t="shared" si="59"/>
        <v>A</v>
      </c>
      <c r="S60" s="31" t="str">
        <f t="shared" si="59"/>
        <v>A</v>
      </c>
      <c r="T60" s="31" t="str">
        <f t="shared" si="59"/>
        <v>A</v>
      </c>
      <c r="U60" s="31" t="str">
        <f t="shared" si="59"/>
        <v>A</v>
      </c>
      <c r="V60" s="31" t="str">
        <f t="shared" si="59"/>
        <v>A</v>
      </c>
      <c r="W60" s="31" t="str">
        <f t="shared" si="59"/>
        <v>A</v>
      </c>
      <c r="X60" s="31" t="str">
        <f t="shared" si="59"/>
        <v>A</v>
      </c>
      <c r="Y60" s="31" t="str">
        <f t="shared" si="59"/>
        <v>A</v>
      </c>
      <c r="Z60" s="31" t="str">
        <f t="shared" si="59"/>
        <v>A</v>
      </c>
      <c r="AA60" s="31" t="str">
        <f t="shared" si="59"/>
        <v>E</v>
      </c>
      <c r="AB60" s="31" t="str">
        <f t="shared" si="59"/>
        <v>E</v>
      </c>
      <c r="AC60" s="31" t="str">
        <f t="shared" si="59"/>
        <v>E</v>
      </c>
      <c r="AD60" s="31" t="str">
        <f t="shared" si="59"/>
        <v>E</v>
      </c>
      <c r="AE60" s="31" t="str">
        <f t="shared" si="59"/>
        <v>E</v>
      </c>
      <c r="AF60" s="31" t="str">
        <f t="shared" si="59"/>
        <v>E</v>
      </c>
      <c r="AG60" s="31" t="str">
        <f t="shared" si="59"/>
        <v>E</v>
      </c>
      <c r="AH60" s="31" t="str">
        <f t="shared" si="59"/>
        <v>E</v>
      </c>
      <c r="AI60" s="31" t="str">
        <f t="shared" si="59"/>
        <v>E</v>
      </c>
      <c r="AJ60" s="31" t="str">
        <f t="shared" si="59"/>
        <v>E</v>
      </c>
      <c r="AK60" s="31" t="str">
        <f t="shared" si="59"/>
        <v>E</v>
      </c>
      <c r="AL60" s="31" t="str">
        <f t="shared" si="59"/>
        <v>E</v>
      </c>
      <c r="AM60" s="31" t="str">
        <f t="shared" si="59"/>
        <v>E</v>
      </c>
      <c r="AN60" s="31" t="str">
        <f t="shared" si="59"/>
        <v>E</v>
      </c>
      <c r="AO60" s="31" t="str">
        <f t="shared" si="59"/>
        <v>E</v>
      </c>
      <c r="AP60" s="31" t="str">
        <f t="shared" si="59"/>
        <v>E</v>
      </c>
      <c r="AQ60" s="31" t="str">
        <f t="shared" si="59"/>
        <v>E</v>
      </c>
      <c r="AR60" s="31" t="str">
        <f t="shared" si="59"/>
        <v>E</v>
      </c>
      <c r="AS60" s="31" t="str">
        <f t="shared" si="59"/>
        <v>E</v>
      </c>
    </row>
    <row r="61">
      <c r="A61" s="50" t="s">
        <v>890</v>
      </c>
      <c r="B61" s="50" t="s">
        <v>889</v>
      </c>
      <c r="C61" s="7">
        <v>21.0</v>
      </c>
      <c r="D61" s="64">
        <v>680.0</v>
      </c>
      <c r="E61" s="63">
        <v>6.8</v>
      </c>
      <c r="F61" s="31" t="str">
        <f t="shared" ref="F61:AS61" si="60">IF($C61&gt;=F$1,"A","E")</f>
        <v>A</v>
      </c>
      <c r="G61" s="31" t="str">
        <f t="shared" si="60"/>
        <v>A</v>
      </c>
      <c r="H61" s="31" t="str">
        <f t="shared" si="60"/>
        <v>A</v>
      </c>
      <c r="I61" s="31" t="str">
        <f t="shared" si="60"/>
        <v>A</v>
      </c>
      <c r="J61" s="31" t="str">
        <f t="shared" si="60"/>
        <v>A</v>
      </c>
      <c r="K61" s="31" t="str">
        <f t="shared" si="60"/>
        <v>A</v>
      </c>
      <c r="L61" s="31" t="str">
        <f t="shared" si="60"/>
        <v>A</v>
      </c>
      <c r="M61" s="31" t="str">
        <f t="shared" si="60"/>
        <v>A</v>
      </c>
      <c r="N61" s="31" t="str">
        <f t="shared" si="60"/>
        <v>A</v>
      </c>
      <c r="O61" s="31" t="str">
        <f t="shared" si="60"/>
        <v>A</v>
      </c>
      <c r="P61" s="31" t="str">
        <f t="shared" si="60"/>
        <v>A</v>
      </c>
      <c r="Q61" s="31" t="str">
        <f t="shared" si="60"/>
        <v>A</v>
      </c>
      <c r="R61" s="31" t="str">
        <f t="shared" si="60"/>
        <v>A</v>
      </c>
      <c r="S61" s="31" t="str">
        <f t="shared" si="60"/>
        <v>A</v>
      </c>
      <c r="T61" s="31" t="str">
        <f t="shared" si="60"/>
        <v>A</v>
      </c>
      <c r="U61" s="31" t="str">
        <f t="shared" si="60"/>
        <v>A</v>
      </c>
      <c r="V61" s="31" t="str">
        <f t="shared" si="60"/>
        <v>A</v>
      </c>
      <c r="W61" s="31" t="str">
        <f t="shared" si="60"/>
        <v>A</v>
      </c>
      <c r="X61" s="31" t="str">
        <f t="shared" si="60"/>
        <v>A</v>
      </c>
      <c r="Y61" s="31" t="str">
        <f t="shared" si="60"/>
        <v>A</v>
      </c>
      <c r="Z61" s="31" t="str">
        <f t="shared" si="60"/>
        <v>A</v>
      </c>
      <c r="AA61" s="31" t="str">
        <f t="shared" si="60"/>
        <v>E</v>
      </c>
      <c r="AB61" s="31" t="str">
        <f t="shared" si="60"/>
        <v>E</v>
      </c>
      <c r="AC61" s="31" t="str">
        <f t="shared" si="60"/>
        <v>E</v>
      </c>
      <c r="AD61" s="31" t="str">
        <f t="shared" si="60"/>
        <v>E</v>
      </c>
      <c r="AE61" s="31" t="str">
        <f t="shared" si="60"/>
        <v>E</v>
      </c>
      <c r="AF61" s="31" t="str">
        <f t="shared" si="60"/>
        <v>E</v>
      </c>
      <c r="AG61" s="31" t="str">
        <f t="shared" si="60"/>
        <v>E</v>
      </c>
      <c r="AH61" s="31" t="str">
        <f t="shared" si="60"/>
        <v>E</v>
      </c>
      <c r="AI61" s="31" t="str">
        <f t="shared" si="60"/>
        <v>E</v>
      </c>
      <c r="AJ61" s="31" t="str">
        <f t="shared" si="60"/>
        <v>E</v>
      </c>
      <c r="AK61" s="31" t="str">
        <f t="shared" si="60"/>
        <v>E</v>
      </c>
      <c r="AL61" s="31" t="str">
        <f t="shared" si="60"/>
        <v>E</v>
      </c>
      <c r="AM61" s="31" t="str">
        <f t="shared" si="60"/>
        <v>E</v>
      </c>
      <c r="AN61" s="31" t="str">
        <f t="shared" si="60"/>
        <v>E</v>
      </c>
      <c r="AO61" s="31" t="str">
        <f t="shared" si="60"/>
        <v>E</v>
      </c>
      <c r="AP61" s="31" t="str">
        <f t="shared" si="60"/>
        <v>E</v>
      </c>
      <c r="AQ61" s="31" t="str">
        <f t="shared" si="60"/>
        <v>E</v>
      </c>
      <c r="AR61" s="31" t="str">
        <f t="shared" si="60"/>
        <v>E</v>
      </c>
      <c r="AS61" s="31" t="str">
        <f t="shared" si="60"/>
        <v>E</v>
      </c>
    </row>
    <row r="62">
      <c r="A62" s="50" t="s">
        <v>896</v>
      </c>
      <c r="B62" s="50" t="s">
        <v>2396</v>
      </c>
      <c r="C62" s="7">
        <v>29.0</v>
      </c>
      <c r="D62" s="64">
        <v>720.0</v>
      </c>
      <c r="E62" s="63">
        <v>7.2</v>
      </c>
      <c r="F62" s="31" t="str">
        <f t="shared" ref="F62:AS62" si="61">IF($C62&gt;=F$1,"A","E")</f>
        <v>A</v>
      </c>
      <c r="G62" s="31" t="str">
        <f t="shared" si="61"/>
        <v>A</v>
      </c>
      <c r="H62" s="31" t="str">
        <f t="shared" si="61"/>
        <v>A</v>
      </c>
      <c r="I62" s="31" t="str">
        <f t="shared" si="61"/>
        <v>A</v>
      </c>
      <c r="J62" s="31" t="str">
        <f t="shared" si="61"/>
        <v>A</v>
      </c>
      <c r="K62" s="31" t="str">
        <f t="shared" si="61"/>
        <v>A</v>
      </c>
      <c r="L62" s="31" t="str">
        <f t="shared" si="61"/>
        <v>A</v>
      </c>
      <c r="M62" s="31" t="str">
        <f t="shared" si="61"/>
        <v>A</v>
      </c>
      <c r="N62" s="31" t="str">
        <f t="shared" si="61"/>
        <v>A</v>
      </c>
      <c r="O62" s="31" t="str">
        <f t="shared" si="61"/>
        <v>A</v>
      </c>
      <c r="P62" s="31" t="str">
        <f t="shared" si="61"/>
        <v>A</v>
      </c>
      <c r="Q62" s="31" t="str">
        <f t="shared" si="61"/>
        <v>A</v>
      </c>
      <c r="R62" s="31" t="str">
        <f t="shared" si="61"/>
        <v>A</v>
      </c>
      <c r="S62" s="31" t="str">
        <f t="shared" si="61"/>
        <v>A</v>
      </c>
      <c r="T62" s="31" t="str">
        <f t="shared" si="61"/>
        <v>A</v>
      </c>
      <c r="U62" s="31" t="str">
        <f t="shared" si="61"/>
        <v>A</v>
      </c>
      <c r="V62" s="31" t="str">
        <f t="shared" si="61"/>
        <v>A</v>
      </c>
      <c r="W62" s="31" t="str">
        <f t="shared" si="61"/>
        <v>A</v>
      </c>
      <c r="X62" s="31" t="str">
        <f t="shared" si="61"/>
        <v>A</v>
      </c>
      <c r="Y62" s="31" t="str">
        <f t="shared" si="61"/>
        <v>A</v>
      </c>
      <c r="Z62" s="31" t="str">
        <f t="shared" si="61"/>
        <v>A</v>
      </c>
      <c r="AA62" s="31" t="str">
        <f t="shared" si="61"/>
        <v>A</v>
      </c>
      <c r="AB62" s="31" t="str">
        <f t="shared" si="61"/>
        <v>A</v>
      </c>
      <c r="AC62" s="31" t="str">
        <f t="shared" si="61"/>
        <v>A</v>
      </c>
      <c r="AD62" s="31" t="str">
        <f t="shared" si="61"/>
        <v>A</v>
      </c>
      <c r="AE62" s="31" t="str">
        <f t="shared" si="61"/>
        <v>A</v>
      </c>
      <c r="AF62" s="31" t="str">
        <f t="shared" si="61"/>
        <v>A</v>
      </c>
      <c r="AG62" s="31" t="str">
        <f t="shared" si="61"/>
        <v>A</v>
      </c>
      <c r="AH62" s="31" t="str">
        <f t="shared" si="61"/>
        <v>A</v>
      </c>
      <c r="AI62" s="31" t="str">
        <f t="shared" si="61"/>
        <v>E</v>
      </c>
      <c r="AJ62" s="31" t="str">
        <f t="shared" si="61"/>
        <v>E</v>
      </c>
      <c r="AK62" s="31" t="str">
        <f t="shared" si="61"/>
        <v>E</v>
      </c>
      <c r="AL62" s="31" t="str">
        <f t="shared" si="61"/>
        <v>E</v>
      </c>
      <c r="AM62" s="31" t="str">
        <f t="shared" si="61"/>
        <v>E</v>
      </c>
      <c r="AN62" s="31" t="str">
        <f t="shared" si="61"/>
        <v>E</v>
      </c>
      <c r="AO62" s="31" t="str">
        <f t="shared" si="61"/>
        <v>E</v>
      </c>
      <c r="AP62" s="31" t="str">
        <f t="shared" si="61"/>
        <v>E</v>
      </c>
      <c r="AQ62" s="31" t="str">
        <f t="shared" si="61"/>
        <v>E</v>
      </c>
      <c r="AR62" s="31" t="str">
        <f t="shared" si="61"/>
        <v>E</v>
      </c>
      <c r="AS62" s="31" t="str">
        <f t="shared" si="61"/>
        <v>E</v>
      </c>
    </row>
    <row r="63">
      <c r="A63" s="50" t="s">
        <v>911</v>
      </c>
      <c r="B63" s="50" t="s">
        <v>910</v>
      </c>
      <c r="C63" s="7">
        <v>22.0</v>
      </c>
      <c r="D63" s="64">
        <v>600.0</v>
      </c>
      <c r="E63" s="63">
        <v>6.0</v>
      </c>
      <c r="F63" s="31" t="str">
        <f t="shared" ref="F63:AS63" si="62">IF($C63&gt;=F$1,"A","E")</f>
        <v>A</v>
      </c>
      <c r="G63" s="31" t="str">
        <f t="shared" si="62"/>
        <v>A</v>
      </c>
      <c r="H63" s="31" t="str">
        <f t="shared" si="62"/>
        <v>A</v>
      </c>
      <c r="I63" s="31" t="str">
        <f t="shared" si="62"/>
        <v>A</v>
      </c>
      <c r="J63" s="31" t="str">
        <f t="shared" si="62"/>
        <v>A</v>
      </c>
      <c r="K63" s="31" t="str">
        <f t="shared" si="62"/>
        <v>A</v>
      </c>
      <c r="L63" s="31" t="str">
        <f t="shared" si="62"/>
        <v>A</v>
      </c>
      <c r="M63" s="31" t="str">
        <f t="shared" si="62"/>
        <v>A</v>
      </c>
      <c r="N63" s="31" t="str">
        <f t="shared" si="62"/>
        <v>A</v>
      </c>
      <c r="O63" s="31" t="str">
        <f t="shared" si="62"/>
        <v>A</v>
      </c>
      <c r="P63" s="31" t="str">
        <f t="shared" si="62"/>
        <v>A</v>
      </c>
      <c r="Q63" s="31" t="str">
        <f t="shared" si="62"/>
        <v>A</v>
      </c>
      <c r="R63" s="31" t="str">
        <f t="shared" si="62"/>
        <v>A</v>
      </c>
      <c r="S63" s="31" t="str">
        <f t="shared" si="62"/>
        <v>A</v>
      </c>
      <c r="T63" s="31" t="str">
        <f t="shared" si="62"/>
        <v>A</v>
      </c>
      <c r="U63" s="31" t="str">
        <f t="shared" si="62"/>
        <v>A</v>
      </c>
      <c r="V63" s="31" t="str">
        <f t="shared" si="62"/>
        <v>A</v>
      </c>
      <c r="W63" s="31" t="str">
        <f t="shared" si="62"/>
        <v>A</v>
      </c>
      <c r="X63" s="31" t="str">
        <f t="shared" si="62"/>
        <v>A</v>
      </c>
      <c r="Y63" s="31" t="str">
        <f t="shared" si="62"/>
        <v>A</v>
      </c>
      <c r="Z63" s="31" t="str">
        <f t="shared" si="62"/>
        <v>A</v>
      </c>
      <c r="AA63" s="31" t="str">
        <f t="shared" si="62"/>
        <v>A</v>
      </c>
      <c r="AB63" s="31" t="str">
        <f t="shared" si="62"/>
        <v>E</v>
      </c>
      <c r="AC63" s="31" t="str">
        <f t="shared" si="62"/>
        <v>E</v>
      </c>
      <c r="AD63" s="31" t="str">
        <f t="shared" si="62"/>
        <v>E</v>
      </c>
      <c r="AE63" s="31" t="str">
        <f t="shared" si="62"/>
        <v>E</v>
      </c>
      <c r="AF63" s="31" t="str">
        <f t="shared" si="62"/>
        <v>E</v>
      </c>
      <c r="AG63" s="31" t="str">
        <f t="shared" si="62"/>
        <v>E</v>
      </c>
      <c r="AH63" s="31" t="str">
        <f t="shared" si="62"/>
        <v>E</v>
      </c>
      <c r="AI63" s="31" t="str">
        <f t="shared" si="62"/>
        <v>E</v>
      </c>
      <c r="AJ63" s="31" t="str">
        <f t="shared" si="62"/>
        <v>E</v>
      </c>
      <c r="AK63" s="31" t="str">
        <f t="shared" si="62"/>
        <v>E</v>
      </c>
      <c r="AL63" s="31" t="str">
        <f t="shared" si="62"/>
        <v>E</v>
      </c>
      <c r="AM63" s="31" t="str">
        <f t="shared" si="62"/>
        <v>E</v>
      </c>
      <c r="AN63" s="31" t="str">
        <f t="shared" si="62"/>
        <v>E</v>
      </c>
      <c r="AO63" s="31" t="str">
        <f t="shared" si="62"/>
        <v>E</v>
      </c>
      <c r="AP63" s="31" t="str">
        <f t="shared" si="62"/>
        <v>E</v>
      </c>
      <c r="AQ63" s="31" t="str">
        <f t="shared" si="62"/>
        <v>E</v>
      </c>
      <c r="AR63" s="31" t="str">
        <f t="shared" si="62"/>
        <v>E</v>
      </c>
      <c r="AS63" s="31" t="str">
        <f t="shared" si="62"/>
        <v>E</v>
      </c>
    </row>
    <row r="64">
      <c r="A64" s="50" t="s">
        <v>943</v>
      </c>
      <c r="B64" s="50" t="s">
        <v>2397</v>
      </c>
      <c r="C64" s="7">
        <v>22.0</v>
      </c>
      <c r="D64" s="64">
        <v>720.0</v>
      </c>
      <c r="E64" s="63">
        <v>7.2</v>
      </c>
      <c r="F64" s="31" t="str">
        <f t="shared" ref="F64:AS64" si="63">IF($C64&gt;=F$1,"A","E")</f>
        <v>A</v>
      </c>
      <c r="G64" s="31" t="str">
        <f t="shared" si="63"/>
        <v>A</v>
      </c>
      <c r="H64" s="31" t="str">
        <f t="shared" si="63"/>
        <v>A</v>
      </c>
      <c r="I64" s="31" t="str">
        <f t="shared" si="63"/>
        <v>A</v>
      </c>
      <c r="J64" s="31" t="str">
        <f t="shared" si="63"/>
        <v>A</v>
      </c>
      <c r="K64" s="31" t="str">
        <f t="shared" si="63"/>
        <v>A</v>
      </c>
      <c r="L64" s="31" t="str">
        <f t="shared" si="63"/>
        <v>A</v>
      </c>
      <c r="M64" s="31" t="str">
        <f t="shared" si="63"/>
        <v>A</v>
      </c>
      <c r="N64" s="31" t="str">
        <f t="shared" si="63"/>
        <v>A</v>
      </c>
      <c r="O64" s="31" t="str">
        <f t="shared" si="63"/>
        <v>A</v>
      </c>
      <c r="P64" s="31" t="str">
        <f t="shared" si="63"/>
        <v>A</v>
      </c>
      <c r="Q64" s="31" t="str">
        <f t="shared" si="63"/>
        <v>A</v>
      </c>
      <c r="R64" s="31" t="str">
        <f t="shared" si="63"/>
        <v>A</v>
      </c>
      <c r="S64" s="31" t="str">
        <f t="shared" si="63"/>
        <v>A</v>
      </c>
      <c r="T64" s="31" t="str">
        <f t="shared" si="63"/>
        <v>A</v>
      </c>
      <c r="U64" s="31" t="str">
        <f t="shared" si="63"/>
        <v>A</v>
      </c>
      <c r="V64" s="31" t="str">
        <f t="shared" si="63"/>
        <v>A</v>
      </c>
      <c r="W64" s="31" t="str">
        <f t="shared" si="63"/>
        <v>A</v>
      </c>
      <c r="X64" s="31" t="str">
        <f t="shared" si="63"/>
        <v>A</v>
      </c>
      <c r="Y64" s="31" t="str">
        <f t="shared" si="63"/>
        <v>A</v>
      </c>
      <c r="Z64" s="31" t="str">
        <f t="shared" si="63"/>
        <v>A</v>
      </c>
      <c r="AA64" s="31" t="str">
        <f t="shared" si="63"/>
        <v>A</v>
      </c>
      <c r="AB64" s="31" t="str">
        <f t="shared" si="63"/>
        <v>E</v>
      </c>
      <c r="AC64" s="31" t="str">
        <f t="shared" si="63"/>
        <v>E</v>
      </c>
      <c r="AD64" s="31" t="str">
        <f t="shared" si="63"/>
        <v>E</v>
      </c>
      <c r="AE64" s="31" t="str">
        <f t="shared" si="63"/>
        <v>E</v>
      </c>
      <c r="AF64" s="31" t="str">
        <f t="shared" si="63"/>
        <v>E</v>
      </c>
      <c r="AG64" s="31" t="str">
        <f t="shared" si="63"/>
        <v>E</v>
      </c>
      <c r="AH64" s="31" t="str">
        <f t="shared" si="63"/>
        <v>E</v>
      </c>
      <c r="AI64" s="31" t="str">
        <f t="shared" si="63"/>
        <v>E</v>
      </c>
      <c r="AJ64" s="31" t="str">
        <f t="shared" si="63"/>
        <v>E</v>
      </c>
      <c r="AK64" s="31" t="str">
        <f t="shared" si="63"/>
        <v>E</v>
      </c>
      <c r="AL64" s="31" t="str">
        <f t="shared" si="63"/>
        <v>E</v>
      </c>
      <c r="AM64" s="31" t="str">
        <f t="shared" si="63"/>
        <v>E</v>
      </c>
      <c r="AN64" s="31" t="str">
        <f t="shared" si="63"/>
        <v>E</v>
      </c>
      <c r="AO64" s="31" t="str">
        <f t="shared" si="63"/>
        <v>E</v>
      </c>
      <c r="AP64" s="31" t="str">
        <f t="shared" si="63"/>
        <v>E</v>
      </c>
      <c r="AQ64" s="31" t="str">
        <f t="shared" si="63"/>
        <v>E</v>
      </c>
      <c r="AR64" s="31" t="str">
        <f t="shared" si="63"/>
        <v>E</v>
      </c>
      <c r="AS64" s="31" t="str">
        <f t="shared" si="63"/>
        <v>E</v>
      </c>
    </row>
    <row r="65">
      <c r="A65" s="50" t="s">
        <v>950</v>
      </c>
      <c r="B65" s="50" t="s">
        <v>949</v>
      </c>
      <c r="C65" s="7">
        <v>19.0</v>
      </c>
      <c r="D65" s="64">
        <v>880.0</v>
      </c>
      <c r="E65" s="63">
        <v>8.8</v>
      </c>
      <c r="F65" s="31" t="str">
        <f t="shared" ref="F65:AS65" si="64">IF($C65&gt;=F$1,"A","E")</f>
        <v>A</v>
      </c>
      <c r="G65" s="31" t="str">
        <f t="shared" si="64"/>
        <v>A</v>
      </c>
      <c r="H65" s="31" t="str">
        <f t="shared" si="64"/>
        <v>A</v>
      </c>
      <c r="I65" s="31" t="str">
        <f t="shared" si="64"/>
        <v>A</v>
      </c>
      <c r="J65" s="31" t="str">
        <f t="shared" si="64"/>
        <v>A</v>
      </c>
      <c r="K65" s="31" t="str">
        <f t="shared" si="64"/>
        <v>A</v>
      </c>
      <c r="L65" s="31" t="str">
        <f t="shared" si="64"/>
        <v>A</v>
      </c>
      <c r="M65" s="31" t="str">
        <f t="shared" si="64"/>
        <v>A</v>
      </c>
      <c r="N65" s="31" t="str">
        <f t="shared" si="64"/>
        <v>A</v>
      </c>
      <c r="O65" s="31" t="str">
        <f t="shared" si="64"/>
        <v>A</v>
      </c>
      <c r="P65" s="31" t="str">
        <f t="shared" si="64"/>
        <v>A</v>
      </c>
      <c r="Q65" s="31" t="str">
        <f t="shared" si="64"/>
        <v>A</v>
      </c>
      <c r="R65" s="31" t="str">
        <f t="shared" si="64"/>
        <v>A</v>
      </c>
      <c r="S65" s="31" t="str">
        <f t="shared" si="64"/>
        <v>A</v>
      </c>
      <c r="T65" s="31" t="str">
        <f t="shared" si="64"/>
        <v>A</v>
      </c>
      <c r="U65" s="31" t="str">
        <f t="shared" si="64"/>
        <v>A</v>
      </c>
      <c r="V65" s="31" t="str">
        <f t="shared" si="64"/>
        <v>A</v>
      </c>
      <c r="W65" s="31" t="str">
        <f t="shared" si="64"/>
        <v>A</v>
      </c>
      <c r="X65" s="31" t="str">
        <f t="shared" si="64"/>
        <v>A</v>
      </c>
      <c r="Y65" s="31" t="str">
        <f t="shared" si="64"/>
        <v>E</v>
      </c>
      <c r="Z65" s="31" t="str">
        <f t="shared" si="64"/>
        <v>E</v>
      </c>
      <c r="AA65" s="31" t="str">
        <f t="shared" si="64"/>
        <v>E</v>
      </c>
      <c r="AB65" s="31" t="str">
        <f t="shared" si="64"/>
        <v>E</v>
      </c>
      <c r="AC65" s="31" t="str">
        <f t="shared" si="64"/>
        <v>E</v>
      </c>
      <c r="AD65" s="31" t="str">
        <f t="shared" si="64"/>
        <v>E</v>
      </c>
      <c r="AE65" s="31" t="str">
        <f t="shared" si="64"/>
        <v>E</v>
      </c>
      <c r="AF65" s="31" t="str">
        <f t="shared" si="64"/>
        <v>E</v>
      </c>
      <c r="AG65" s="31" t="str">
        <f t="shared" si="64"/>
        <v>E</v>
      </c>
      <c r="AH65" s="31" t="str">
        <f t="shared" si="64"/>
        <v>E</v>
      </c>
      <c r="AI65" s="31" t="str">
        <f t="shared" si="64"/>
        <v>E</v>
      </c>
      <c r="AJ65" s="31" t="str">
        <f t="shared" si="64"/>
        <v>E</v>
      </c>
      <c r="AK65" s="31" t="str">
        <f t="shared" si="64"/>
        <v>E</v>
      </c>
      <c r="AL65" s="31" t="str">
        <f t="shared" si="64"/>
        <v>E</v>
      </c>
      <c r="AM65" s="31" t="str">
        <f t="shared" si="64"/>
        <v>E</v>
      </c>
      <c r="AN65" s="31" t="str">
        <f t="shared" si="64"/>
        <v>E</v>
      </c>
      <c r="AO65" s="31" t="str">
        <f t="shared" si="64"/>
        <v>E</v>
      </c>
      <c r="AP65" s="31" t="str">
        <f t="shared" si="64"/>
        <v>E</v>
      </c>
      <c r="AQ65" s="31" t="str">
        <f t="shared" si="64"/>
        <v>E</v>
      </c>
      <c r="AR65" s="31" t="str">
        <f t="shared" si="64"/>
        <v>E</v>
      </c>
      <c r="AS65" s="31" t="str">
        <f t="shared" si="64"/>
        <v>E</v>
      </c>
    </row>
    <row r="66">
      <c r="A66" s="50" t="s">
        <v>961</v>
      </c>
      <c r="B66" s="50" t="s">
        <v>2398</v>
      </c>
      <c r="C66" s="7">
        <v>23.0</v>
      </c>
      <c r="D66" s="64">
        <v>560.0</v>
      </c>
      <c r="E66" s="63">
        <v>5.6</v>
      </c>
      <c r="F66" s="31" t="str">
        <f t="shared" ref="F66:AS66" si="65">IF($C66&gt;=F$1,"A","E")</f>
        <v>A</v>
      </c>
      <c r="G66" s="31" t="str">
        <f t="shared" si="65"/>
        <v>A</v>
      </c>
      <c r="H66" s="31" t="str">
        <f t="shared" si="65"/>
        <v>A</v>
      </c>
      <c r="I66" s="31" t="str">
        <f t="shared" si="65"/>
        <v>A</v>
      </c>
      <c r="J66" s="31" t="str">
        <f t="shared" si="65"/>
        <v>A</v>
      </c>
      <c r="K66" s="31" t="str">
        <f t="shared" si="65"/>
        <v>A</v>
      </c>
      <c r="L66" s="31" t="str">
        <f t="shared" si="65"/>
        <v>A</v>
      </c>
      <c r="M66" s="31" t="str">
        <f t="shared" si="65"/>
        <v>A</v>
      </c>
      <c r="N66" s="31" t="str">
        <f t="shared" si="65"/>
        <v>A</v>
      </c>
      <c r="O66" s="31" t="str">
        <f t="shared" si="65"/>
        <v>A</v>
      </c>
      <c r="P66" s="31" t="str">
        <f t="shared" si="65"/>
        <v>A</v>
      </c>
      <c r="Q66" s="31" t="str">
        <f t="shared" si="65"/>
        <v>A</v>
      </c>
      <c r="R66" s="31" t="str">
        <f t="shared" si="65"/>
        <v>A</v>
      </c>
      <c r="S66" s="31" t="str">
        <f t="shared" si="65"/>
        <v>A</v>
      </c>
      <c r="T66" s="31" t="str">
        <f t="shared" si="65"/>
        <v>A</v>
      </c>
      <c r="U66" s="31" t="str">
        <f t="shared" si="65"/>
        <v>A</v>
      </c>
      <c r="V66" s="31" t="str">
        <f t="shared" si="65"/>
        <v>A</v>
      </c>
      <c r="W66" s="31" t="str">
        <f t="shared" si="65"/>
        <v>A</v>
      </c>
      <c r="X66" s="31" t="str">
        <f t="shared" si="65"/>
        <v>A</v>
      </c>
      <c r="Y66" s="31" t="str">
        <f t="shared" si="65"/>
        <v>A</v>
      </c>
      <c r="Z66" s="31" t="str">
        <f t="shared" si="65"/>
        <v>A</v>
      </c>
      <c r="AA66" s="31" t="str">
        <f t="shared" si="65"/>
        <v>A</v>
      </c>
      <c r="AB66" s="31" t="str">
        <f t="shared" si="65"/>
        <v>A</v>
      </c>
      <c r="AC66" s="31" t="str">
        <f t="shared" si="65"/>
        <v>E</v>
      </c>
      <c r="AD66" s="31" t="str">
        <f t="shared" si="65"/>
        <v>E</v>
      </c>
      <c r="AE66" s="31" t="str">
        <f t="shared" si="65"/>
        <v>E</v>
      </c>
      <c r="AF66" s="31" t="str">
        <f t="shared" si="65"/>
        <v>E</v>
      </c>
      <c r="AG66" s="31" t="str">
        <f t="shared" si="65"/>
        <v>E</v>
      </c>
      <c r="AH66" s="31" t="str">
        <f t="shared" si="65"/>
        <v>E</v>
      </c>
      <c r="AI66" s="31" t="str">
        <f t="shared" si="65"/>
        <v>E</v>
      </c>
      <c r="AJ66" s="31" t="str">
        <f t="shared" si="65"/>
        <v>E</v>
      </c>
      <c r="AK66" s="31" t="str">
        <f t="shared" si="65"/>
        <v>E</v>
      </c>
      <c r="AL66" s="31" t="str">
        <f t="shared" si="65"/>
        <v>E</v>
      </c>
      <c r="AM66" s="31" t="str">
        <f t="shared" si="65"/>
        <v>E</v>
      </c>
      <c r="AN66" s="31" t="str">
        <f t="shared" si="65"/>
        <v>E</v>
      </c>
      <c r="AO66" s="31" t="str">
        <f t="shared" si="65"/>
        <v>E</v>
      </c>
      <c r="AP66" s="31" t="str">
        <f t="shared" si="65"/>
        <v>E</v>
      </c>
      <c r="AQ66" s="31" t="str">
        <f t="shared" si="65"/>
        <v>E</v>
      </c>
      <c r="AR66" s="31" t="str">
        <f t="shared" si="65"/>
        <v>E</v>
      </c>
      <c r="AS66" s="31" t="str">
        <f t="shared" si="65"/>
        <v>E</v>
      </c>
    </row>
    <row r="67">
      <c r="A67" s="50" t="s">
        <v>974</v>
      </c>
      <c r="B67" s="50" t="s">
        <v>973</v>
      </c>
      <c r="C67" s="7">
        <v>26.0</v>
      </c>
      <c r="D67" s="64">
        <v>680.0</v>
      </c>
      <c r="E67" s="63">
        <v>6.8</v>
      </c>
      <c r="F67" s="31" t="str">
        <f t="shared" ref="F67:AS67" si="66">IF($C67&gt;=F$1,"A","E")</f>
        <v>A</v>
      </c>
      <c r="G67" s="31" t="str">
        <f t="shared" si="66"/>
        <v>A</v>
      </c>
      <c r="H67" s="31" t="str">
        <f t="shared" si="66"/>
        <v>A</v>
      </c>
      <c r="I67" s="31" t="str">
        <f t="shared" si="66"/>
        <v>A</v>
      </c>
      <c r="J67" s="31" t="str">
        <f t="shared" si="66"/>
        <v>A</v>
      </c>
      <c r="K67" s="31" t="str">
        <f t="shared" si="66"/>
        <v>A</v>
      </c>
      <c r="L67" s="31" t="str">
        <f t="shared" si="66"/>
        <v>A</v>
      </c>
      <c r="M67" s="31" t="str">
        <f t="shared" si="66"/>
        <v>A</v>
      </c>
      <c r="N67" s="31" t="str">
        <f t="shared" si="66"/>
        <v>A</v>
      </c>
      <c r="O67" s="31" t="str">
        <f t="shared" si="66"/>
        <v>A</v>
      </c>
      <c r="P67" s="31" t="str">
        <f t="shared" si="66"/>
        <v>A</v>
      </c>
      <c r="Q67" s="31" t="str">
        <f t="shared" si="66"/>
        <v>A</v>
      </c>
      <c r="R67" s="31" t="str">
        <f t="shared" si="66"/>
        <v>A</v>
      </c>
      <c r="S67" s="31" t="str">
        <f t="shared" si="66"/>
        <v>A</v>
      </c>
      <c r="T67" s="31" t="str">
        <f t="shared" si="66"/>
        <v>A</v>
      </c>
      <c r="U67" s="31" t="str">
        <f t="shared" si="66"/>
        <v>A</v>
      </c>
      <c r="V67" s="31" t="str">
        <f t="shared" si="66"/>
        <v>A</v>
      </c>
      <c r="W67" s="31" t="str">
        <f t="shared" si="66"/>
        <v>A</v>
      </c>
      <c r="X67" s="31" t="str">
        <f t="shared" si="66"/>
        <v>A</v>
      </c>
      <c r="Y67" s="31" t="str">
        <f t="shared" si="66"/>
        <v>A</v>
      </c>
      <c r="Z67" s="31" t="str">
        <f t="shared" si="66"/>
        <v>A</v>
      </c>
      <c r="AA67" s="31" t="str">
        <f t="shared" si="66"/>
        <v>A</v>
      </c>
      <c r="AB67" s="31" t="str">
        <f t="shared" si="66"/>
        <v>A</v>
      </c>
      <c r="AC67" s="31" t="str">
        <f t="shared" si="66"/>
        <v>A</v>
      </c>
      <c r="AD67" s="31" t="str">
        <f t="shared" si="66"/>
        <v>A</v>
      </c>
      <c r="AE67" s="31" t="str">
        <f t="shared" si="66"/>
        <v>A</v>
      </c>
      <c r="AF67" s="31" t="str">
        <f t="shared" si="66"/>
        <v>E</v>
      </c>
      <c r="AG67" s="31" t="str">
        <f t="shared" si="66"/>
        <v>E</v>
      </c>
      <c r="AH67" s="31" t="str">
        <f t="shared" si="66"/>
        <v>E</v>
      </c>
      <c r="AI67" s="31" t="str">
        <f t="shared" si="66"/>
        <v>E</v>
      </c>
      <c r="AJ67" s="31" t="str">
        <f t="shared" si="66"/>
        <v>E</v>
      </c>
      <c r="AK67" s="31" t="str">
        <f t="shared" si="66"/>
        <v>E</v>
      </c>
      <c r="AL67" s="31" t="str">
        <f t="shared" si="66"/>
        <v>E</v>
      </c>
      <c r="AM67" s="31" t="str">
        <f t="shared" si="66"/>
        <v>E</v>
      </c>
      <c r="AN67" s="31" t="str">
        <f t="shared" si="66"/>
        <v>E</v>
      </c>
      <c r="AO67" s="31" t="str">
        <f t="shared" si="66"/>
        <v>E</v>
      </c>
      <c r="AP67" s="31" t="str">
        <f t="shared" si="66"/>
        <v>E</v>
      </c>
      <c r="AQ67" s="31" t="str">
        <f t="shared" si="66"/>
        <v>E</v>
      </c>
      <c r="AR67" s="31" t="str">
        <f t="shared" si="66"/>
        <v>E</v>
      </c>
      <c r="AS67" s="31" t="str">
        <f t="shared" si="66"/>
        <v>E</v>
      </c>
    </row>
    <row r="68">
      <c r="A68" s="50" t="s">
        <v>982</v>
      </c>
      <c r="B68" s="50" t="s">
        <v>981</v>
      </c>
      <c r="C68" s="7">
        <v>0.0</v>
      </c>
      <c r="D68" s="65">
        <v>0.0</v>
      </c>
      <c r="E68" s="63">
        <v>0.0</v>
      </c>
      <c r="F68" s="31" t="str">
        <f t="shared" ref="F68:AS68" si="67">IF($C68&gt;=F$1,"A","E")</f>
        <v>E</v>
      </c>
      <c r="G68" s="31" t="str">
        <f t="shared" si="67"/>
        <v>E</v>
      </c>
      <c r="H68" s="31" t="str">
        <f t="shared" si="67"/>
        <v>E</v>
      </c>
      <c r="I68" s="31" t="str">
        <f t="shared" si="67"/>
        <v>E</v>
      </c>
      <c r="J68" s="31" t="str">
        <f t="shared" si="67"/>
        <v>E</v>
      </c>
      <c r="K68" s="31" t="str">
        <f t="shared" si="67"/>
        <v>E</v>
      </c>
      <c r="L68" s="31" t="str">
        <f t="shared" si="67"/>
        <v>E</v>
      </c>
      <c r="M68" s="31" t="str">
        <f t="shared" si="67"/>
        <v>E</v>
      </c>
      <c r="N68" s="31" t="str">
        <f t="shared" si="67"/>
        <v>E</v>
      </c>
      <c r="O68" s="31" t="str">
        <f t="shared" si="67"/>
        <v>E</v>
      </c>
      <c r="P68" s="31" t="str">
        <f t="shared" si="67"/>
        <v>E</v>
      </c>
      <c r="Q68" s="31" t="str">
        <f t="shared" si="67"/>
        <v>E</v>
      </c>
      <c r="R68" s="31" t="str">
        <f t="shared" si="67"/>
        <v>E</v>
      </c>
      <c r="S68" s="31" t="str">
        <f t="shared" si="67"/>
        <v>E</v>
      </c>
      <c r="T68" s="31" t="str">
        <f t="shared" si="67"/>
        <v>E</v>
      </c>
      <c r="U68" s="31" t="str">
        <f t="shared" si="67"/>
        <v>E</v>
      </c>
      <c r="V68" s="31" t="str">
        <f t="shared" si="67"/>
        <v>E</v>
      </c>
      <c r="W68" s="31" t="str">
        <f t="shared" si="67"/>
        <v>E</v>
      </c>
      <c r="X68" s="31" t="str">
        <f t="shared" si="67"/>
        <v>E</v>
      </c>
      <c r="Y68" s="31" t="str">
        <f t="shared" si="67"/>
        <v>E</v>
      </c>
      <c r="Z68" s="31" t="str">
        <f t="shared" si="67"/>
        <v>E</v>
      </c>
      <c r="AA68" s="31" t="str">
        <f t="shared" si="67"/>
        <v>E</v>
      </c>
      <c r="AB68" s="31" t="str">
        <f t="shared" si="67"/>
        <v>E</v>
      </c>
      <c r="AC68" s="31" t="str">
        <f t="shared" si="67"/>
        <v>E</v>
      </c>
      <c r="AD68" s="31" t="str">
        <f t="shared" si="67"/>
        <v>E</v>
      </c>
      <c r="AE68" s="31" t="str">
        <f t="shared" si="67"/>
        <v>E</v>
      </c>
      <c r="AF68" s="31" t="str">
        <f t="shared" si="67"/>
        <v>E</v>
      </c>
      <c r="AG68" s="31" t="str">
        <f t="shared" si="67"/>
        <v>E</v>
      </c>
      <c r="AH68" s="31" t="str">
        <f t="shared" si="67"/>
        <v>E</v>
      </c>
      <c r="AI68" s="31" t="str">
        <f t="shared" si="67"/>
        <v>E</v>
      </c>
      <c r="AJ68" s="31" t="str">
        <f t="shared" si="67"/>
        <v>E</v>
      </c>
      <c r="AK68" s="31" t="str">
        <f t="shared" si="67"/>
        <v>E</v>
      </c>
      <c r="AL68" s="31" t="str">
        <f t="shared" si="67"/>
        <v>E</v>
      </c>
      <c r="AM68" s="31" t="str">
        <f t="shared" si="67"/>
        <v>E</v>
      </c>
      <c r="AN68" s="31" t="str">
        <f t="shared" si="67"/>
        <v>E</v>
      </c>
      <c r="AO68" s="31" t="str">
        <f t="shared" si="67"/>
        <v>E</v>
      </c>
      <c r="AP68" s="31" t="str">
        <f t="shared" si="67"/>
        <v>E</v>
      </c>
      <c r="AQ68" s="31" t="str">
        <f t="shared" si="67"/>
        <v>E</v>
      </c>
      <c r="AR68" s="31" t="str">
        <f t="shared" si="67"/>
        <v>E</v>
      </c>
      <c r="AS68" s="31" t="str">
        <f t="shared" si="67"/>
        <v>E</v>
      </c>
    </row>
    <row r="69">
      <c r="A69" s="50" t="s">
        <v>990</v>
      </c>
      <c r="B69" s="50" t="s">
        <v>989</v>
      </c>
      <c r="C69" s="7">
        <v>16.0</v>
      </c>
      <c r="D69" s="64">
        <v>480.0</v>
      </c>
      <c r="E69" s="63">
        <v>4.8</v>
      </c>
      <c r="F69" s="31" t="str">
        <f t="shared" ref="F69:AS69" si="68">IF($C69&gt;=F$1,"A","E")</f>
        <v>A</v>
      </c>
      <c r="G69" s="31" t="str">
        <f t="shared" si="68"/>
        <v>A</v>
      </c>
      <c r="H69" s="31" t="str">
        <f t="shared" si="68"/>
        <v>A</v>
      </c>
      <c r="I69" s="31" t="str">
        <f t="shared" si="68"/>
        <v>A</v>
      </c>
      <c r="J69" s="31" t="str">
        <f t="shared" si="68"/>
        <v>A</v>
      </c>
      <c r="K69" s="31" t="str">
        <f t="shared" si="68"/>
        <v>A</v>
      </c>
      <c r="L69" s="31" t="str">
        <f t="shared" si="68"/>
        <v>A</v>
      </c>
      <c r="M69" s="31" t="str">
        <f t="shared" si="68"/>
        <v>A</v>
      </c>
      <c r="N69" s="31" t="str">
        <f t="shared" si="68"/>
        <v>A</v>
      </c>
      <c r="O69" s="31" t="str">
        <f t="shared" si="68"/>
        <v>A</v>
      </c>
      <c r="P69" s="31" t="str">
        <f t="shared" si="68"/>
        <v>A</v>
      </c>
      <c r="Q69" s="31" t="str">
        <f t="shared" si="68"/>
        <v>A</v>
      </c>
      <c r="R69" s="31" t="str">
        <f t="shared" si="68"/>
        <v>A</v>
      </c>
      <c r="S69" s="31" t="str">
        <f t="shared" si="68"/>
        <v>A</v>
      </c>
      <c r="T69" s="31" t="str">
        <f t="shared" si="68"/>
        <v>A</v>
      </c>
      <c r="U69" s="31" t="str">
        <f t="shared" si="68"/>
        <v>A</v>
      </c>
      <c r="V69" s="31" t="str">
        <f t="shared" si="68"/>
        <v>E</v>
      </c>
      <c r="W69" s="31" t="str">
        <f t="shared" si="68"/>
        <v>E</v>
      </c>
      <c r="X69" s="31" t="str">
        <f t="shared" si="68"/>
        <v>E</v>
      </c>
      <c r="Y69" s="31" t="str">
        <f t="shared" si="68"/>
        <v>E</v>
      </c>
      <c r="Z69" s="31" t="str">
        <f t="shared" si="68"/>
        <v>E</v>
      </c>
      <c r="AA69" s="31" t="str">
        <f t="shared" si="68"/>
        <v>E</v>
      </c>
      <c r="AB69" s="31" t="str">
        <f t="shared" si="68"/>
        <v>E</v>
      </c>
      <c r="AC69" s="31" t="str">
        <f t="shared" si="68"/>
        <v>E</v>
      </c>
      <c r="AD69" s="31" t="str">
        <f t="shared" si="68"/>
        <v>E</v>
      </c>
      <c r="AE69" s="31" t="str">
        <f t="shared" si="68"/>
        <v>E</v>
      </c>
      <c r="AF69" s="31" t="str">
        <f t="shared" si="68"/>
        <v>E</v>
      </c>
      <c r="AG69" s="31" t="str">
        <f t="shared" si="68"/>
        <v>E</v>
      </c>
      <c r="AH69" s="31" t="str">
        <f t="shared" si="68"/>
        <v>E</v>
      </c>
      <c r="AI69" s="31" t="str">
        <f t="shared" si="68"/>
        <v>E</v>
      </c>
      <c r="AJ69" s="31" t="str">
        <f t="shared" si="68"/>
        <v>E</v>
      </c>
      <c r="AK69" s="31" t="str">
        <f t="shared" si="68"/>
        <v>E</v>
      </c>
      <c r="AL69" s="31" t="str">
        <f t="shared" si="68"/>
        <v>E</v>
      </c>
      <c r="AM69" s="31" t="str">
        <f t="shared" si="68"/>
        <v>E</v>
      </c>
      <c r="AN69" s="31" t="str">
        <f t="shared" si="68"/>
        <v>E</v>
      </c>
      <c r="AO69" s="31" t="str">
        <f t="shared" si="68"/>
        <v>E</v>
      </c>
      <c r="AP69" s="31" t="str">
        <f t="shared" si="68"/>
        <v>E</v>
      </c>
      <c r="AQ69" s="31" t="str">
        <f t="shared" si="68"/>
        <v>E</v>
      </c>
      <c r="AR69" s="31" t="str">
        <f t="shared" si="68"/>
        <v>E</v>
      </c>
      <c r="AS69" s="31" t="str">
        <f t="shared" si="68"/>
        <v>E</v>
      </c>
    </row>
    <row r="70">
      <c r="A70" s="50" t="s">
        <v>997</v>
      </c>
      <c r="B70" s="50" t="s">
        <v>2399</v>
      </c>
      <c r="C70" s="7">
        <v>29.0</v>
      </c>
      <c r="D70" s="64">
        <v>720.0</v>
      </c>
      <c r="E70" s="63">
        <v>7.2</v>
      </c>
      <c r="F70" s="31" t="str">
        <f t="shared" ref="F70:AS70" si="69">IF($C70&gt;=F$1,"A","E")</f>
        <v>A</v>
      </c>
      <c r="G70" s="31" t="str">
        <f t="shared" si="69"/>
        <v>A</v>
      </c>
      <c r="H70" s="31" t="str">
        <f t="shared" si="69"/>
        <v>A</v>
      </c>
      <c r="I70" s="31" t="str">
        <f t="shared" si="69"/>
        <v>A</v>
      </c>
      <c r="J70" s="31" t="str">
        <f t="shared" si="69"/>
        <v>A</v>
      </c>
      <c r="K70" s="31" t="str">
        <f t="shared" si="69"/>
        <v>A</v>
      </c>
      <c r="L70" s="31" t="str">
        <f t="shared" si="69"/>
        <v>A</v>
      </c>
      <c r="M70" s="31" t="str">
        <f t="shared" si="69"/>
        <v>A</v>
      </c>
      <c r="N70" s="31" t="str">
        <f t="shared" si="69"/>
        <v>A</v>
      </c>
      <c r="O70" s="31" t="str">
        <f t="shared" si="69"/>
        <v>A</v>
      </c>
      <c r="P70" s="31" t="str">
        <f t="shared" si="69"/>
        <v>A</v>
      </c>
      <c r="Q70" s="31" t="str">
        <f t="shared" si="69"/>
        <v>A</v>
      </c>
      <c r="R70" s="31" t="str">
        <f t="shared" si="69"/>
        <v>A</v>
      </c>
      <c r="S70" s="31" t="str">
        <f t="shared" si="69"/>
        <v>A</v>
      </c>
      <c r="T70" s="31" t="str">
        <f t="shared" si="69"/>
        <v>A</v>
      </c>
      <c r="U70" s="31" t="str">
        <f t="shared" si="69"/>
        <v>A</v>
      </c>
      <c r="V70" s="31" t="str">
        <f t="shared" si="69"/>
        <v>A</v>
      </c>
      <c r="W70" s="31" t="str">
        <f t="shared" si="69"/>
        <v>A</v>
      </c>
      <c r="X70" s="31" t="str">
        <f t="shared" si="69"/>
        <v>A</v>
      </c>
      <c r="Y70" s="31" t="str">
        <f t="shared" si="69"/>
        <v>A</v>
      </c>
      <c r="Z70" s="31" t="str">
        <f t="shared" si="69"/>
        <v>A</v>
      </c>
      <c r="AA70" s="31" t="str">
        <f t="shared" si="69"/>
        <v>A</v>
      </c>
      <c r="AB70" s="31" t="str">
        <f t="shared" si="69"/>
        <v>A</v>
      </c>
      <c r="AC70" s="31" t="str">
        <f t="shared" si="69"/>
        <v>A</v>
      </c>
      <c r="AD70" s="31" t="str">
        <f t="shared" si="69"/>
        <v>A</v>
      </c>
      <c r="AE70" s="31" t="str">
        <f t="shared" si="69"/>
        <v>A</v>
      </c>
      <c r="AF70" s="31" t="str">
        <f t="shared" si="69"/>
        <v>A</v>
      </c>
      <c r="AG70" s="31" t="str">
        <f t="shared" si="69"/>
        <v>A</v>
      </c>
      <c r="AH70" s="31" t="str">
        <f t="shared" si="69"/>
        <v>A</v>
      </c>
      <c r="AI70" s="31" t="str">
        <f t="shared" si="69"/>
        <v>E</v>
      </c>
      <c r="AJ70" s="31" t="str">
        <f t="shared" si="69"/>
        <v>E</v>
      </c>
      <c r="AK70" s="31" t="str">
        <f t="shared" si="69"/>
        <v>E</v>
      </c>
      <c r="AL70" s="31" t="str">
        <f t="shared" si="69"/>
        <v>E</v>
      </c>
      <c r="AM70" s="31" t="str">
        <f t="shared" si="69"/>
        <v>E</v>
      </c>
      <c r="AN70" s="31" t="str">
        <f t="shared" si="69"/>
        <v>E</v>
      </c>
      <c r="AO70" s="31" t="str">
        <f t="shared" si="69"/>
        <v>E</v>
      </c>
      <c r="AP70" s="31" t="str">
        <f t="shared" si="69"/>
        <v>E</v>
      </c>
      <c r="AQ70" s="31" t="str">
        <f t="shared" si="69"/>
        <v>E</v>
      </c>
      <c r="AR70" s="31" t="str">
        <f t="shared" si="69"/>
        <v>E</v>
      </c>
      <c r="AS70" s="31" t="str">
        <f t="shared" si="69"/>
        <v>E</v>
      </c>
    </row>
    <row r="71">
      <c r="A71" s="50" t="s">
        <v>1002</v>
      </c>
      <c r="B71" s="50" t="s">
        <v>2400</v>
      </c>
      <c r="C71" s="7">
        <v>25.0</v>
      </c>
      <c r="D71" s="64">
        <v>600.0</v>
      </c>
      <c r="E71" s="63">
        <v>6.0</v>
      </c>
      <c r="F71" s="31" t="str">
        <f t="shared" ref="F71:AS71" si="70">IF($C71&gt;=F$1,"A","E")</f>
        <v>A</v>
      </c>
      <c r="G71" s="31" t="str">
        <f t="shared" si="70"/>
        <v>A</v>
      </c>
      <c r="H71" s="31" t="str">
        <f t="shared" si="70"/>
        <v>A</v>
      </c>
      <c r="I71" s="31" t="str">
        <f t="shared" si="70"/>
        <v>A</v>
      </c>
      <c r="J71" s="31" t="str">
        <f t="shared" si="70"/>
        <v>A</v>
      </c>
      <c r="K71" s="31" t="str">
        <f t="shared" si="70"/>
        <v>A</v>
      </c>
      <c r="L71" s="31" t="str">
        <f t="shared" si="70"/>
        <v>A</v>
      </c>
      <c r="M71" s="31" t="str">
        <f t="shared" si="70"/>
        <v>A</v>
      </c>
      <c r="N71" s="31" t="str">
        <f t="shared" si="70"/>
        <v>A</v>
      </c>
      <c r="O71" s="31" t="str">
        <f t="shared" si="70"/>
        <v>A</v>
      </c>
      <c r="P71" s="31" t="str">
        <f t="shared" si="70"/>
        <v>A</v>
      </c>
      <c r="Q71" s="31" t="str">
        <f t="shared" si="70"/>
        <v>A</v>
      </c>
      <c r="R71" s="31" t="str">
        <f t="shared" si="70"/>
        <v>A</v>
      </c>
      <c r="S71" s="31" t="str">
        <f t="shared" si="70"/>
        <v>A</v>
      </c>
      <c r="T71" s="31" t="str">
        <f t="shared" si="70"/>
        <v>A</v>
      </c>
      <c r="U71" s="31" t="str">
        <f t="shared" si="70"/>
        <v>A</v>
      </c>
      <c r="V71" s="31" t="str">
        <f t="shared" si="70"/>
        <v>A</v>
      </c>
      <c r="W71" s="31" t="str">
        <f t="shared" si="70"/>
        <v>A</v>
      </c>
      <c r="X71" s="31" t="str">
        <f t="shared" si="70"/>
        <v>A</v>
      </c>
      <c r="Y71" s="31" t="str">
        <f t="shared" si="70"/>
        <v>A</v>
      </c>
      <c r="Z71" s="31" t="str">
        <f t="shared" si="70"/>
        <v>A</v>
      </c>
      <c r="AA71" s="31" t="str">
        <f t="shared" si="70"/>
        <v>A</v>
      </c>
      <c r="AB71" s="31" t="str">
        <f t="shared" si="70"/>
        <v>A</v>
      </c>
      <c r="AC71" s="31" t="str">
        <f t="shared" si="70"/>
        <v>A</v>
      </c>
      <c r="AD71" s="31" t="str">
        <f t="shared" si="70"/>
        <v>A</v>
      </c>
      <c r="AE71" s="31" t="str">
        <f t="shared" si="70"/>
        <v>E</v>
      </c>
      <c r="AF71" s="31" t="str">
        <f t="shared" si="70"/>
        <v>E</v>
      </c>
      <c r="AG71" s="31" t="str">
        <f t="shared" si="70"/>
        <v>E</v>
      </c>
      <c r="AH71" s="31" t="str">
        <f t="shared" si="70"/>
        <v>E</v>
      </c>
      <c r="AI71" s="31" t="str">
        <f t="shared" si="70"/>
        <v>E</v>
      </c>
      <c r="AJ71" s="31" t="str">
        <f t="shared" si="70"/>
        <v>E</v>
      </c>
      <c r="AK71" s="31" t="str">
        <f t="shared" si="70"/>
        <v>E</v>
      </c>
      <c r="AL71" s="31" t="str">
        <f t="shared" si="70"/>
        <v>E</v>
      </c>
      <c r="AM71" s="31" t="str">
        <f t="shared" si="70"/>
        <v>E</v>
      </c>
      <c r="AN71" s="31" t="str">
        <f t="shared" si="70"/>
        <v>E</v>
      </c>
      <c r="AO71" s="31" t="str">
        <f t="shared" si="70"/>
        <v>E</v>
      </c>
      <c r="AP71" s="31" t="str">
        <f t="shared" si="70"/>
        <v>E</v>
      </c>
      <c r="AQ71" s="31" t="str">
        <f t="shared" si="70"/>
        <v>E</v>
      </c>
      <c r="AR71" s="31" t="str">
        <f t="shared" si="70"/>
        <v>E</v>
      </c>
      <c r="AS71" s="31" t="str">
        <f t="shared" si="70"/>
        <v>E</v>
      </c>
    </row>
    <row r="72">
      <c r="A72" s="50" t="s">
        <v>1008</v>
      </c>
      <c r="B72" s="50" t="s">
        <v>1007</v>
      </c>
      <c r="C72" s="7">
        <v>20.0</v>
      </c>
      <c r="D72" s="64">
        <v>440.0</v>
      </c>
      <c r="E72" s="63">
        <v>4.4</v>
      </c>
      <c r="F72" s="31" t="str">
        <f t="shared" ref="F72:AS72" si="71">IF($C72&gt;=F$1,"A","E")</f>
        <v>A</v>
      </c>
      <c r="G72" s="31" t="str">
        <f t="shared" si="71"/>
        <v>A</v>
      </c>
      <c r="H72" s="31" t="str">
        <f t="shared" si="71"/>
        <v>A</v>
      </c>
      <c r="I72" s="31" t="str">
        <f t="shared" si="71"/>
        <v>A</v>
      </c>
      <c r="J72" s="31" t="str">
        <f t="shared" si="71"/>
        <v>A</v>
      </c>
      <c r="K72" s="31" t="str">
        <f t="shared" si="71"/>
        <v>A</v>
      </c>
      <c r="L72" s="31" t="str">
        <f t="shared" si="71"/>
        <v>A</v>
      </c>
      <c r="M72" s="31" t="str">
        <f t="shared" si="71"/>
        <v>A</v>
      </c>
      <c r="N72" s="31" t="str">
        <f t="shared" si="71"/>
        <v>A</v>
      </c>
      <c r="O72" s="31" t="str">
        <f t="shared" si="71"/>
        <v>A</v>
      </c>
      <c r="P72" s="31" t="str">
        <f t="shared" si="71"/>
        <v>A</v>
      </c>
      <c r="Q72" s="31" t="str">
        <f t="shared" si="71"/>
        <v>A</v>
      </c>
      <c r="R72" s="31" t="str">
        <f t="shared" si="71"/>
        <v>A</v>
      </c>
      <c r="S72" s="31" t="str">
        <f t="shared" si="71"/>
        <v>A</v>
      </c>
      <c r="T72" s="31" t="str">
        <f t="shared" si="71"/>
        <v>A</v>
      </c>
      <c r="U72" s="31" t="str">
        <f t="shared" si="71"/>
        <v>A</v>
      </c>
      <c r="V72" s="31" t="str">
        <f t="shared" si="71"/>
        <v>A</v>
      </c>
      <c r="W72" s="31" t="str">
        <f t="shared" si="71"/>
        <v>A</v>
      </c>
      <c r="X72" s="31" t="str">
        <f t="shared" si="71"/>
        <v>A</v>
      </c>
      <c r="Y72" s="31" t="str">
        <f t="shared" si="71"/>
        <v>A</v>
      </c>
      <c r="Z72" s="31" t="str">
        <f t="shared" si="71"/>
        <v>E</v>
      </c>
      <c r="AA72" s="31" t="str">
        <f t="shared" si="71"/>
        <v>E</v>
      </c>
      <c r="AB72" s="31" t="str">
        <f t="shared" si="71"/>
        <v>E</v>
      </c>
      <c r="AC72" s="31" t="str">
        <f t="shared" si="71"/>
        <v>E</v>
      </c>
      <c r="AD72" s="31" t="str">
        <f t="shared" si="71"/>
        <v>E</v>
      </c>
      <c r="AE72" s="31" t="str">
        <f t="shared" si="71"/>
        <v>E</v>
      </c>
      <c r="AF72" s="31" t="str">
        <f t="shared" si="71"/>
        <v>E</v>
      </c>
      <c r="AG72" s="31" t="str">
        <f t="shared" si="71"/>
        <v>E</v>
      </c>
      <c r="AH72" s="31" t="str">
        <f t="shared" si="71"/>
        <v>E</v>
      </c>
      <c r="AI72" s="31" t="str">
        <f t="shared" si="71"/>
        <v>E</v>
      </c>
      <c r="AJ72" s="31" t="str">
        <f t="shared" si="71"/>
        <v>E</v>
      </c>
      <c r="AK72" s="31" t="str">
        <f t="shared" si="71"/>
        <v>E</v>
      </c>
      <c r="AL72" s="31" t="str">
        <f t="shared" si="71"/>
        <v>E</v>
      </c>
      <c r="AM72" s="31" t="str">
        <f t="shared" si="71"/>
        <v>E</v>
      </c>
      <c r="AN72" s="31" t="str">
        <f t="shared" si="71"/>
        <v>E</v>
      </c>
      <c r="AO72" s="31" t="str">
        <f t="shared" si="71"/>
        <v>E</v>
      </c>
      <c r="AP72" s="31" t="str">
        <f t="shared" si="71"/>
        <v>E</v>
      </c>
      <c r="AQ72" s="31" t="str">
        <f t="shared" si="71"/>
        <v>E</v>
      </c>
      <c r="AR72" s="31" t="str">
        <f t="shared" si="71"/>
        <v>E</v>
      </c>
      <c r="AS72" s="31" t="str">
        <f t="shared" si="71"/>
        <v>E</v>
      </c>
    </row>
    <row r="73">
      <c r="A73" s="50" t="s">
        <v>1021</v>
      </c>
      <c r="B73" s="50" t="s">
        <v>1020</v>
      </c>
      <c r="C73" s="7">
        <v>21.0</v>
      </c>
      <c r="D73" s="64">
        <v>680.0</v>
      </c>
      <c r="E73" s="63">
        <v>6.8</v>
      </c>
      <c r="F73" s="31" t="str">
        <f t="shared" ref="F73:AS73" si="72">IF($C73&gt;=F$1,"A","E")</f>
        <v>A</v>
      </c>
      <c r="G73" s="31" t="str">
        <f t="shared" si="72"/>
        <v>A</v>
      </c>
      <c r="H73" s="31" t="str">
        <f t="shared" si="72"/>
        <v>A</v>
      </c>
      <c r="I73" s="31" t="str">
        <f t="shared" si="72"/>
        <v>A</v>
      </c>
      <c r="J73" s="31" t="str">
        <f t="shared" si="72"/>
        <v>A</v>
      </c>
      <c r="K73" s="31" t="str">
        <f t="shared" si="72"/>
        <v>A</v>
      </c>
      <c r="L73" s="31" t="str">
        <f t="shared" si="72"/>
        <v>A</v>
      </c>
      <c r="M73" s="31" t="str">
        <f t="shared" si="72"/>
        <v>A</v>
      </c>
      <c r="N73" s="31" t="str">
        <f t="shared" si="72"/>
        <v>A</v>
      </c>
      <c r="O73" s="31" t="str">
        <f t="shared" si="72"/>
        <v>A</v>
      </c>
      <c r="P73" s="31" t="str">
        <f t="shared" si="72"/>
        <v>A</v>
      </c>
      <c r="Q73" s="31" t="str">
        <f t="shared" si="72"/>
        <v>A</v>
      </c>
      <c r="R73" s="31" t="str">
        <f t="shared" si="72"/>
        <v>A</v>
      </c>
      <c r="S73" s="31" t="str">
        <f t="shared" si="72"/>
        <v>A</v>
      </c>
      <c r="T73" s="31" t="str">
        <f t="shared" si="72"/>
        <v>A</v>
      </c>
      <c r="U73" s="31" t="str">
        <f t="shared" si="72"/>
        <v>A</v>
      </c>
      <c r="V73" s="31" t="str">
        <f t="shared" si="72"/>
        <v>A</v>
      </c>
      <c r="W73" s="31" t="str">
        <f t="shared" si="72"/>
        <v>A</v>
      </c>
      <c r="X73" s="31" t="str">
        <f t="shared" si="72"/>
        <v>A</v>
      </c>
      <c r="Y73" s="31" t="str">
        <f t="shared" si="72"/>
        <v>A</v>
      </c>
      <c r="Z73" s="31" t="str">
        <f t="shared" si="72"/>
        <v>A</v>
      </c>
      <c r="AA73" s="31" t="str">
        <f t="shared" si="72"/>
        <v>E</v>
      </c>
      <c r="AB73" s="31" t="str">
        <f t="shared" si="72"/>
        <v>E</v>
      </c>
      <c r="AC73" s="31" t="str">
        <f t="shared" si="72"/>
        <v>E</v>
      </c>
      <c r="AD73" s="31" t="str">
        <f t="shared" si="72"/>
        <v>E</v>
      </c>
      <c r="AE73" s="31" t="str">
        <f t="shared" si="72"/>
        <v>E</v>
      </c>
      <c r="AF73" s="31" t="str">
        <f t="shared" si="72"/>
        <v>E</v>
      </c>
      <c r="AG73" s="31" t="str">
        <f t="shared" si="72"/>
        <v>E</v>
      </c>
      <c r="AH73" s="31" t="str">
        <f t="shared" si="72"/>
        <v>E</v>
      </c>
      <c r="AI73" s="31" t="str">
        <f t="shared" si="72"/>
        <v>E</v>
      </c>
      <c r="AJ73" s="31" t="str">
        <f t="shared" si="72"/>
        <v>E</v>
      </c>
      <c r="AK73" s="31" t="str">
        <f t="shared" si="72"/>
        <v>E</v>
      </c>
      <c r="AL73" s="31" t="str">
        <f t="shared" si="72"/>
        <v>E</v>
      </c>
      <c r="AM73" s="31" t="str">
        <f t="shared" si="72"/>
        <v>E</v>
      </c>
      <c r="AN73" s="31" t="str">
        <f t="shared" si="72"/>
        <v>E</v>
      </c>
      <c r="AO73" s="31" t="str">
        <f t="shared" si="72"/>
        <v>E</v>
      </c>
      <c r="AP73" s="31" t="str">
        <f t="shared" si="72"/>
        <v>E</v>
      </c>
      <c r="AQ73" s="31" t="str">
        <f t="shared" si="72"/>
        <v>E</v>
      </c>
      <c r="AR73" s="31" t="str">
        <f t="shared" si="72"/>
        <v>E</v>
      </c>
      <c r="AS73" s="31" t="str">
        <f t="shared" si="72"/>
        <v>E</v>
      </c>
    </row>
    <row r="74">
      <c r="A74" s="50" t="s">
        <v>1026</v>
      </c>
      <c r="B74" s="50" t="s">
        <v>1025</v>
      </c>
      <c r="C74" s="7">
        <v>19.0</v>
      </c>
      <c r="D74" s="64">
        <v>680.0</v>
      </c>
      <c r="E74" s="63">
        <v>6.8</v>
      </c>
      <c r="F74" s="31" t="str">
        <f t="shared" ref="F74:AS74" si="73">IF($C74&gt;=F$1,"A","E")</f>
        <v>A</v>
      </c>
      <c r="G74" s="31" t="str">
        <f t="shared" si="73"/>
        <v>A</v>
      </c>
      <c r="H74" s="31" t="str">
        <f t="shared" si="73"/>
        <v>A</v>
      </c>
      <c r="I74" s="31" t="str">
        <f t="shared" si="73"/>
        <v>A</v>
      </c>
      <c r="J74" s="31" t="str">
        <f t="shared" si="73"/>
        <v>A</v>
      </c>
      <c r="K74" s="31" t="str">
        <f t="shared" si="73"/>
        <v>A</v>
      </c>
      <c r="L74" s="31" t="str">
        <f t="shared" si="73"/>
        <v>A</v>
      </c>
      <c r="M74" s="31" t="str">
        <f t="shared" si="73"/>
        <v>A</v>
      </c>
      <c r="N74" s="31" t="str">
        <f t="shared" si="73"/>
        <v>A</v>
      </c>
      <c r="O74" s="31" t="str">
        <f t="shared" si="73"/>
        <v>A</v>
      </c>
      <c r="P74" s="31" t="str">
        <f t="shared" si="73"/>
        <v>A</v>
      </c>
      <c r="Q74" s="31" t="str">
        <f t="shared" si="73"/>
        <v>A</v>
      </c>
      <c r="R74" s="31" t="str">
        <f t="shared" si="73"/>
        <v>A</v>
      </c>
      <c r="S74" s="31" t="str">
        <f t="shared" si="73"/>
        <v>A</v>
      </c>
      <c r="T74" s="31" t="str">
        <f t="shared" si="73"/>
        <v>A</v>
      </c>
      <c r="U74" s="31" t="str">
        <f t="shared" si="73"/>
        <v>A</v>
      </c>
      <c r="V74" s="31" t="str">
        <f t="shared" si="73"/>
        <v>A</v>
      </c>
      <c r="W74" s="31" t="str">
        <f t="shared" si="73"/>
        <v>A</v>
      </c>
      <c r="X74" s="31" t="str">
        <f t="shared" si="73"/>
        <v>A</v>
      </c>
      <c r="Y74" s="31" t="str">
        <f t="shared" si="73"/>
        <v>E</v>
      </c>
      <c r="Z74" s="31" t="str">
        <f t="shared" si="73"/>
        <v>E</v>
      </c>
      <c r="AA74" s="31" t="str">
        <f t="shared" si="73"/>
        <v>E</v>
      </c>
      <c r="AB74" s="31" t="str">
        <f t="shared" si="73"/>
        <v>E</v>
      </c>
      <c r="AC74" s="31" t="str">
        <f t="shared" si="73"/>
        <v>E</v>
      </c>
      <c r="AD74" s="31" t="str">
        <f t="shared" si="73"/>
        <v>E</v>
      </c>
      <c r="AE74" s="31" t="str">
        <f t="shared" si="73"/>
        <v>E</v>
      </c>
      <c r="AF74" s="31" t="str">
        <f t="shared" si="73"/>
        <v>E</v>
      </c>
      <c r="AG74" s="31" t="str">
        <f t="shared" si="73"/>
        <v>E</v>
      </c>
      <c r="AH74" s="31" t="str">
        <f t="shared" si="73"/>
        <v>E</v>
      </c>
      <c r="AI74" s="31" t="str">
        <f t="shared" si="73"/>
        <v>E</v>
      </c>
      <c r="AJ74" s="31" t="str">
        <f t="shared" si="73"/>
        <v>E</v>
      </c>
      <c r="AK74" s="31" t="str">
        <f t="shared" si="73"/>
        <v>E</v>
      </c>
      <c r="AL74" s="31" t="str">
        <f t="shared" si="73"/>
        <v>E</v>
      </c>
      <c r="AM74" s="31" t="str">
        <f t="shared" si="73"/>
        <v>E</v>
      </c>
      <c r="AN74" s="31" t="str">
        <f t="shared" si="73"/>
        <v>E</v>
      </c>
      <c r="AO74" s="31" t="str">
        <f t="shared" si="73"/>
        <v>E</v>
      </c>
      <c r="AP74" s="31" t="str">
        <f t="shared" si="73"/>
        <v>E</v>
      </c>
      <c r="AQ74" s="31" t="str">
        <f t="shared" si="73"/>
        <v>E</v>
      </c>
      <c r="AR74" s="31" t="str">
        <f t="shared" si="73"/>
        <v>E</v>
      </c>
      <c r="AS74" s="31" t="str">
        <f t="shared" si="73"/>
        <v>E</v>
      </c>
    </row>
    <row r="75">
      <c r="A75" s="50" t="s">
        <v>1031</v>
      </c>
      <c r="B75" s="50" t="s">
        <v>2401</v>
      </c>
      <c r="C75" s="7">
        <v>27.0</v>
      </c>
      <c r="D75" s="64">
        <v>680.0</v>
      </c>
      <c r="E75" s="63">
        <v>6.8</v>
      </c>
      <c r="F75" s="31" t="str">
        <f t="shared" ref="F75:AS75" si="74">IF($C75&gt;=F$1,"A","E")</f>
        <v>A</v>
      </c>
      <c r="G75" s="31" t="str">
        <f t="shared" si="74"/>
        <v>A</v>
      </c>
      <c r="H75" s="31" t="str">
        <f t="shared" si="74"/>
        <v>A</v>
      </c>
      <c r="I75" s="31" t="str">
        <f t="shared" si="74"/>
        <v>A</v>
      </c>
      <c r="J75" s="31" t="str">
        <f t="shared" si="74"/>
        <v>A</v>
      </c>
      <c r="K75" s="31" t="str">
        <f t="shared" si="74"/>
        <v>A</v>
      </c>
      <c r="L75" s="31" t="str">
        <f t="shared" si="74"/>
        <v>A</v>
      </c>
      <c r="M75" s="31" t="str">
        <f t="shared" si="74"/>
        <v>A</v>
      </c>
      <c r="N75" s="31" t="str">
        <f t="shared" si="74"/>
        <v>A</v>
      </c>
      <c r="O75" s="31" t="str">
        <f t="shared" si="74"/>
        <v>A</v>
      </c>
      <c r="P75" s="31" t="str">
        <f t="shared" si="74"/>
        <v>A</v>
      </c>
      <c r="Q75" s="31" t="str">
        <f t="shared" si="74"/>
        <v>A</v>
      </c>
      <c r="R75" s="31" t="str">
        <f t="shared" si="74"/>
        <v>A</v>
      </c>
      <c r="S75" s="31" t="str">
        <f t="shared" si="74"/>
        <v>A</v>
      </c>
      <c r="T75" s="31" t="str">
        <f t="shared" si="74"/>
        <v>A</v>
      </c>
      <c r="U75" s="31" t="str">
        <f t="shared" si="74"/>
        <v>A</v>
      </c>
      <c r="V75" s="31" t="str">
        <f t="shared" si="74"/>
        <v>A</v>
      </c>
      <c r="W75" s="31" t="str">
        <f t="shared" si="74"/>
        <v>A</v>
      </c>
      <c r="X75" s="31" t="str">
        <f t="shared" si="74"/>
        <v>A</v>
      </c>
      <c r="Y75" s="31" t="str">
        <f t="shared" si="74"/>
        <v>A</v>
      </c>
      <c r="Z75" s="31" t="str">
        <f t="shared" si="74"/>
        <v>A</v>
      </c>
      <c r="AA75" s="31" t="str">
        <f t="shared" si="74"/>
        <v>A</v>
      </c>
      <c r="AB75" s="31" t="str">
        <f t="shared" si="74"/>
        <v>A</v>
      </c>
      <c r="AC75" s="31" t="str">
        <f t="shared" si="74"/>
        <v>A</v>
      </c>
      <c r="AD75" s="31" t="str">
        <f t="shared" si="74"/>
        <v>A</v>
      </c>
      <c r="AE75" s="31" t="str">
        <f t="shared" si="74"/>
        <v>A</v>
      </c>
      <c r="AF75" s="31" t="str">
        <f t="shared" si="74"/>
        <v>A</v>
      </c>
      <c r="AG75" s="31" t="str">
        <f t="shared" si="74"/>
        <v>E</v>
      </c>
      <c r="AH75" s="31" t="str">
        <f t="shared" si="74"/>
        <v>E</v>
      </c>
      <c r="AI75" s="31" t="str">
        <f t="shared" si="74"/>
        <v>E</v>
      </c>
      <c r="AJ75" s="31" t="str">
        <f t="shared" si="74"/>
        <v>E</v>
      </c>
      <c r="AK75" s="31" t="str">
        <f t="shared" si="74"/>
        <v>E</v>
      </c>
      <c r="AL75" s="31" t="str">
        <f t="shared" si="74"/>
        <v>E</v>
      </c>
      <c r="AM75" s="31" t="str">
        <f t="shared" si="74"/>
        <v>E</v>
      </c>
      <c r="AN75" s="31" t="str">
        <f t="shared" si="74"/>
        <v>E</v>
      </c>
      <c r="AO75" s="31" t="str">
        <f t="shared" si="74"/>
        <v>E</v>
      </c>
      <c r="AP75" s="31" t="str">
        <f t="shared" si="74"/>
        <v>E</v>
      </c>
      <c r="AQ75" s="31" t="str">
        <f t="shared" si="74"/>
        <v>E</v>
      </c>
      <c r="AR75" s="31" t="str">
        <f t="shared" si="74"/>
        <v>E</v>
      </c>
      <c r="AS75" s="31" t="str">
        <f t="shared" si="74"/>
        <v>E</v>
      </c>
    </row>
    <row r="76">
      <c r="A76" s="50" t="s">
        <v>1051</v>
      </c>
      <c r="B76" s="50" t="s">
        <v>1050</v>
      </c>
      <c r="C76" s="7">
        <v>26.0</v>
      </c>
      <c r="D76" s="64">
        <v>640.0</v>
      </c>
      <c r="E76" s="63">
        <v>6.4</v>
      </c>
      <c r="F76" s="31" t="str">
        <f t="shared" ref="F76:AS76" si="75">IF($C76&gt;=F$1,"A","E")</f>
        <v>A</v>
      </c>
      <c r="G76" s="31" t="str">
        <f t="shared" si="75"/>
        <v>A</v>
      </c>
      <c r="H76" s="31" t="str">
        <f t="shared" si="75"/>
        <v>A</v>
      </c>
      <c r="I76" s="31" t="str">
        <f t="shared" si="75"/>
        <v>A</v>
      </c>
      <c r="J76" s="31" t="str">
        <f t="shared" si="75"/>
        <v>A</v>
      </c>
      <c r="K76" s="31" t="str">
        <f t="shared" si="75"/>
        <v>A</v>
      </c>
      <c r="L76" s="31" t="str">
        <f t="shared" si="75"/>
        <v>A</v>
      </c>
      <c r="M76" s="31" t="str">
        <f t="shared" si="75"/>
        <v>A</v>
      </c>
      <c r="N76" s="31" t="str">
        <f t="shared" si="75"/>
        <v>A</v>
      </c>
      <c r="O76" s="31" t="str">
        <f t="shared" si="75"/>
        <v>A</v>
      </c>
      <c r="P76" s="31" t="str">
        <f t="shared" si="75"/>
        <v>A</v>
      </c>
      <c r="Q76" s="31" t="str">
        <f t="shared" si="75"/>
        <v>A</v>
      </c>
      <c r="R76" s="31" t="str">
        <f t="shared" si="75"/>
        <v>A</v>
      </c>
      <c r="S76" s="31" t="str">
        <f t="shared" si="75"/>
        <v>A</v>
      </c>
      <c r="T76" s="31" t="str">
        <f t="shared" si="75"/>
        <v>A</v>
      </c>
      <c r="U76" s="31" t="str">
        <f t="shared" si="75"/>
        <v>A</v>
      </c>
      <c r="V76" s="31" t="str">
        <f t="shared" si="75"/>
        <v>A</v>
      </c>
      <c r="W76" s="31" t="str">
        <f t="shared" si="75"/>
        <v>A</v>
      </c>
      <c r="X76" s="31" t="str">
        <f t="shared" si="75"/>
        <v>A</v>
      </c>
      <c r="Y76" s="31" t="str">
        <f t="shared" si="75"/>
        <v>A</v>
      </c>
      <c r="Z76" s="31" t="str">
        <f t="shared" si="75"/>
        <v>A</v>
      </c>
      <c r="AA76" s="31" t="str">
        <f t="shared" si="75"/>
        <v>A</v>
      </c>
      <c r="AB76" s="31" t="str">
        <f t="shared" si="75"/>
        <v>A</v>
      </c>
      <c r="AC76" s="31" t="str">
        <f t="shared" si="75"/>
        <v>A</v>
      </c>
      <c r="AD76" s="31" t="str">
        <f t="shared" si="75"/>
        <v>A</v>
      </c>
      <c r="AE76" s="31" t="str">
        <f t="shared" si="75"/>
        <v>A</v>
      </c>
      <c r="AF76" s="31" t="str">
        <f t="shared" si="75"/>
        <v>E</v>
      </c>
      <c r="AG76" s="31" t="str">
        <f t="shared" si="75"/>
        <v>E</v>
      </c>
      <c r="AH76" s="31" t="str">
        <f t="shared" si="75"/>
        <v>E</v>
      </c>
      <c r="AI76" s="31" t="str">
        <f t="shared" si="75"/>
        <v>E</v>
      </c>
      <c r="AJ76" s="31" t="str">
        <f t="shared" si="75"/>
        <v>E</v>
      </c>
      <c r="AK76" s="31" t="str">
        <f t="shared" si="75"/>
        <v>E</v>
      </c>
      <c r="AL76" s="31" t="str">
        <f t="shared" si="75"/>
        <v>E</v>
      </c>
      <c r="AM76" s="31" t="str">
        <f t="shared" si="75"/>
        <v>E</v>
      </c>
      <c r="AN76" s="31" t="str">
        <f t="shared" si="75"/>
        <v>E</v>
      </c>
      <c r="AO76" s="31" t="str">
        <f t="shared" si="75"/>
        <v>E</v>
      </c>
      <c r="AP76" s="31" t="str">
        <f t="shared" si="75"/>
        <v>E</v>
      </c>
      <c r="AQ76" s="31" t="str">
        <f t="shared" si="75"/>
        <v>E</v>
      </c>
      <c r="AR76" s="31" t="str">
        <f t="shared" si="75"/>
        <v>E</v>
      </c>
      <c r="AS76" s="31" t="str">
        <f t="shared" si="75"/>
        <v>E</v>
      </c>
    </row>
    <row r="77">
      <c r="A77" s="50" t="s">
        <v>1056</v>
      </c>
      <c r="B77" s="50" t="s">
        <v>2402</v>
      </c>
      <c r="C77" s="7">
        <v>22.0</v>
      </c>
      <c r="D77" s="64">
        <v>640.0</v>
      </c>
      <c r="E77" s="63">
        <v>6.4</v>
      </c>
      <c r="F77" s="31" t="str">
        <f t="shared" ref="F77:AS77" si="76">IF($C77&gt;=F$1,"A","E")</f>
        <v>A</v>
      </c>
      <c r="G77" s="31" t="str">
        <f t="shared" si="76"/>
        <v>A</v>
      </c>
      <c r="H77" s="31" t="str">
        <f t="shared" si="76"/>
        <v>A</v>
      </c>
      <c r="I77" s="31" t="str">
        <f t="shared" si="76"/>
        <v>A</v>
      </c>
      <c r="J77" s="31" t="str">
        <f t="shared" si="76"/>
        <v>A</v>
      </c>
      <c r="K77" s="31" t="str">
        <f t="shared" si="76"/>
        <v>A</v>
      </c>
      <c r="L77" s="31" t="str">
        <f t="shared" si="76"/>
        <v>A</v>
      </c>
      <c r="M77" s="31" t="str">
        <f t="shared" si="76"/>
        <v>A</v>
      </c>
      <c r="N77" s="31" t="str">
        <f t="shared" si="76"/>
        <v>A</v>
      </c>
      <c r="O77" s="31" t="str">
        <f t="shared" si="76"/>
        <v>A</v>
      </c>
      <c r="P77" s="31" t="str">
        <f t="shared" si="76"/>
        <v>A</v>
      </c>
      <c r="Q77" s="31" t="str">
        <f t="shared" si="76"/>
        <v>A</v>
      </c>
      <c r="R77" s="31" t="str">
        <f t="shared" si="76"/>
        <v>A</v>
      </c>
      <c r="S77" s="31" t="str">
        <f t="shared" si="76"/>
        <v>A</v>
      </c>
      <c r="T77" s="31" t="str">
        <f t="shared" si="76"/>
        <v>A</v>
      </c>
      <c r="U77" s="31" t="str">
        <f t="shared" si="76"/>
        <v>A</v>
      </c>
      <c r="V77" s="31" t="str">
        <f t="shared" si="76"/>
        <v>A</v>
      </c>
      <c r="W77" s="31" t="str">
        <f t="shared" si="76"/>
        <v>A</v>
      </c>
      <c r="X77" s="31" t="str">
        <f t="shared" si="76"/>
        <v>A</v>
      </c>
      <c r="Y77" s="31" t="str">
        <f t="shared" si="76"/>
        <v>A</v>
      </c>
      <c r="Z77" s="31" t="str">
        <f t="shared" si="76"/>
        <v>A</v>
      </c>
      <c r="AA77" s="31" t="str">
        <f t="shared" si="76"/>
        <v>A</v>
      </c>
      <c r="AB77" s="31" t="str">
        <f t="shared" si="76"/>
        <v>E</v>
      </c>
      <c r="AC77" s="31" t="str">
        <f t="shared" si="76"/>
        <v>E</v>
      </c>
      <c r="AD77" s="31" t="str">
        <f t="shared" si="76"/>
        <v>E</v>
      </c>
      <c r="AE77" s="31" t="str">
        <f t="shared" si="76"/>
        <v>E</v>
      </c>
      <c r="AF77" s="31" t="str">
        <f t="shared" si="76"/>
        <v>E</v>
      </c>
      <c r="AG77" s="31" t="str">
        <f t="shared" si="76"/>
        <v>E</v>
      </c>
      <c r="AH77" s="31" t="str">
        <f t="shared" si="76"/>
        <v>E</v>
      </c>
      <c r="AI77" s="31" t="str">
        <f t="shared" si="76"/>
        <v>E</v>
      </c>
      <c r="AJ77" s="31" t="str">
        <f t="shared" si="76"/>
        <v>E</v>
      </c>
      <c r="AK77" s="31" t="str">
        <f t="shared" si="76"/>
        <v>E</v>
      </c>
      <c r="AL77" s="31" t="str">
        <f t="shared" si="76"/>
        <v>E</v>
      </c>
      <c r="AM77" s="31" t="str">
        <f t="shared" si="76"/>
        <v>E</v>
      </c>
      <c r="AN77" s="31" t="str">
        <f t="shared" si="76"/>
        <v>E</v>
      </c>
      <c r="AO77" s="31" t="str">
        <f t="shared" si="76"/>
        <v>E</v>
      </c>
      <c r="AP77" s="31" t="str">
        <f t="shared" si="76"/>
        <v>E</v>
      </c>
      <c r="AQ77" s="31" t="str">
        <f t="shared" si="76"/>
        <v>E</v>
      </c>
      <c r="AR77" s="31" t="str">
        <f t="shared" si="76"/>
        <v>E</v>
      </c>
      <c r="AS77" s="31" t="str">
        <f t="shared" si="76"/>
        <v>E</v>
      </c>
    </row>
    <row r="78">
      <c r="A78" s="50" t="s">
        <v>1068</v>
      </c>
      <c r="B78" s="50" t="s">
        <v>2403</v>
      </c>
      <c r="C78" s="7">
        <v>20.0</v>
      </c>
      <c r="D78" s="64">
        <v>720.0</v>
      </c>
      <c r="E78" s="63">
        <v>7.2</v>
      </c>
      <c r="F78" s="31" t="str">
        <f t="shared" ref="F78:AS78" si="77">IF($C78&gt;=F$1,"A","E")</f>
        <v>A</v>
      </c>
      <c r="G78" s="31" t="str">
        <f t="shared" si="77"/>
        <v>A</v>
      </c>
      <c r="H78" s="31" t="str">
        <f t="shared" si="77"/>
        <v>A</v>
      </c>
      <c r="I78" s="31" t="str">
        <f t="shared" si="77"/>
        <v>A</v>
      </c>
      <c r="J78" s="31" t="str">
        <f t="shared" si="77"/>
        <v>A</v>
      </c>
      <c r="K78" s="31" t="str">
        <f t="shared" si="77"/>
        <v>A</v>
      </c>
      <c r="L78" s="31" t="str">
        <f t="shared" si="77"/>
        <v>A</v>
      </c>
      <c r="M78" s="31" t="str">
        <f t="shared" si="77"/>
        <v>A</v>
      </c>
      <c r="N78" s="31" t="str">
        <f t="shared" si="77"/>
        <v>A</v>
      </c>
      <c r="O78" s="31" t="str">
        <f t="shared" si="77"/>
        <v>A</v>
      </c>
      <c r="P78" s="31" t="str">
        <f t="shared" si="77"/>
        <v>A</v>
      </c>
      <c r="Q78" s="31" t="str">
        <f t="shared" si="77"/>
        <v>A</v>
      </c>
      <c r="R78" s="31" t="str">
        <f t="shared" si="77"/>
        <v>A</v>
      </c>
      <c r="S78" s="31" t="str">
        <f t="shared" si="77"/>
        <v>A</v>
      </c>
      <c r="T78" s="31" t="str">
        <f t="shared" si="77"/>
        <v>A</v>
      </c>
      <c r="U78" s="31" t="str">
        <f t="shared" si="77"/>
        <v>A</v>
      </c>
      <c r="V78" s="31" t="str">
        <f t="shared" si="77"/>
        <v>A</v>
      </c>
      <c r="W78" s="31" t="str">
        <f t="shared" si="77"/>
        <v>A</v>
      </c>
      <c r="X78" s="31" t="str">
        <f t="shared" si="77"/>
        <v>A</v>
      </c>
      <c r="Y78" s="31" t="str">
        <f t="shared" si="77"/>
        <v>A</v>
      </c>
      <c r="Z78" s="31" t="str">
        <f t="shared" si="77"/>
        <v>E</v>
      </c>
      <c r="AA78" s="31" t="str">
        <f t="shared" si="77"/>
        <v>E</v>
      </c>
      <c r="AB78" s="31" t="str">
        <f t="shared" si="77"/>
        <v>E</v>
      </c>
      <c r="AC78" s="31" t="str">
        <f t="shared" si="77"/>
        <v>E</v>
      </c>
      <c r="AD78" s="31" t="str">
        <f t="shared" si="77"/>
        <v>E</v>
      </c>
      <c r="AE78" s="31" t="str">
        <f t="shared" si="77"/>
        <v>E</v>
      </c>
      <c r="AF78" s="31" t="str">
        <f t="shared" si="77"/>
        <v>E</v>
      </c>
      <c r="AG78" s="31" t="str">
        <f t="shared" si="77"/>
        <v>E</v>
      </c>
      <c r="AH78" s="31" t="str">
        <f t="shared" si="77"/>
        <v>E</v>
      </c>
      <c r="AI78" s="31" t="str">
        <f t="shared" si="77"/>
        <v>E</v>
      </c>
      <c r="AJ78" s="31" t="str">
        <f t="shared" si="77"/>
        <v>E</v>
      </c>
      <c r="AK78" s="31" t="str">
        <f t="shared" si="77"/>
        <v>E</v>
      </c>
      <c r="AL78" s="31" t="str">
        <f t="shared" si="77"/>
        <v>E</v>
      </c>
      <c r="AM78" s="31" t="str">
        <f t="shared" si="77"/>
        <v>E</v>
      </c>
      <c r="AN78" s="31" t="str">
        <f t="shared" si="77"/>
        <v>E</v>
      </c>
      <c r="AO78" s="31" t="str">
        <f t="shared" si="77"/>
        <v>E</v>
      </c>
      <c r="AP78" s="31" t="str">
        <f t="shared" si="77"/>
        <v>E</v>
      </c>
      <c r="AQ78" s="31" t="str">
        <f t="shared" si="77"/>
        <v>E</v>
      </c>
      <c r="AR78" s="31" t="str">
        <f t="shared" si="77"/>
        <v>E</v>
      </c>
      <c r="AS78" s="31" t="str">
        <f t="shared" si="77"/>
        <v>E</v>
      </c>
    </row>
    <row r="79">
      <c r="A79" s="50" t="s">
        <v>1074</v>
      </c>
      <c r="B79" s="50" t="s">
        <v>2404</v>
      </c>
      <c r="C79" s="7">
        <v>0.0</v>
      </c>
      <c r="D79" s="65">
        <v>0.0</v>
      </c>
      <c r="E79" s="63">
        <v>0.0</v>
      </c>
      <c r="F79" s="31" t="str">
        <f t="shared" ref="F79:AS79" si="78">IF($C79&gt;=F$1,"A","E")</f>
        <v>E</v>
      </c>
      <c r="G79" s="31" t="str">
        <f t="shared" si="78"/>
        <v>E</v>
      </c>
      <c r="H79" s="31" t="str">
        <f t="shared" si="78"/>
        <v>E</v>
      </c>
      <c r="I79" s="31" t="str">
        <f t="shared" si="78"/>
        <v>E</v>
      </c>
      <c r="J79" s="31" t="str">
        <f t="shared" si="78"/>
        <v>E</v>
      </c>
      <c r="K79" s="31" t="str">
        <f t="shared" si="78"/>
        <v>E</v>
      </c>
      <c r="L79" s="31" t="str">
        <f t="shared" si="78"/>
        <v>E</v>
      </c>
      <c r="M79" s="31" t="str">
        <f t="shared" si="78"/>
        <v>E</v>
      </c>
      <c r="N79" s="31" t="str">
        <f t="shared" si="78"/>
        <v>E</v>
      </c>
      <c r="O79" s="31" t="str">
        <f t="shared" si="78"/>
        <v>E</v>
      </c>
      <c r="P79" s="31" t="str">
        <f t="shared" si="78"/>
        <v>E</v>
      </c>
      <c r="Q79" s="31" t="str">
        <f t="shared" si="78"/>
        <v>E</v>
      </c>
      <c r="R79" s="31" t="str">
        <f t="shared" si="78"/>
        <v>E</v>
      </c>
      <c r="S79" s="31" t="str">
        <f t="shared" si="78"/>
        <v>E</v>
      </c>
      <c r="T79" s="31" t="str">
        <f t="shared" si="78"/>
        <v>E</v>
      </c>
      <c r="U79" s="31" t="str">
        <f t="shared" si="78"/>
        <v>E</v>
      </c>
      <c r="V79" s="31" t="str">
        <f t="shared" si="78"/>
        <v>E</v>
      </c>
      <c r="W79" s="31" t="str">
        <f t="shared" si="78"/>
        <v>E</v>
      </c>
      <c r="X79" s="31" t="str">
        <f t="shared" si="78"/>
        <v>E</v>
      </c>
      <c r="Y79" s="31" t="str">
        <f t="shared" si="78"/>
        <v>E</v>
      </c>
      <c r="Z79" s="31" t="str">
        <f t="shared" si="78"/>
        <v>E</v>
      </c>
      <c r="AA79" s="31" t="str">
        <f t="shared" si="78"/>
        <v>E</v>
      </c>
      <c r="AB79" s="31" t="str">
        <f t="shared" si="78"/>
        <v>E</v>
      </c>
      <c r="AC79" s="31" t="str">
        <f t="shared" si="78"/>
        <v>E</v>
      </c>
      <c r="AD79" s="31" t="str">
        <f t="shared" si="78"/>
        <v>E</v>
      </c>
      <c r="AE79" s="31" t="str">
        <f t="shared" si="78"/>
        <v>E</v>
      </c>
      <c r="AF79" s="31" t="str">
        <f t="shared" si="78"/>
        <v>E</v>
      </c>
      <c r="AG79" s="31" t="str">
        <f t="shared" si="78"/>
        <v>E</v>
      </c>
      <c r="AH79" s="31" t="str">
        <f t="shared" si="78"/>
        <v>E</v>
      </c>
      <c r="AI79" s="31" t="str">
        <f t="shared" si="78"/>
        <v>E</v>
      </c>
      <c r="AJ79" s="31" t="str">
        <f t="shared" si="78"/>
        <v>E</v>
      </c>
      <c r="AK79" s="31" t="str">
        <f t="shared" si="78"/>
        <v>E</v>
      </c>
      <c r="AL79" s="31" t="str">
        <f t="shared" si="78"/>
        <v>E</v>
      </c>
      <c r="AM79" s="31" t="str">
        <f t="shared" si="78"/>
        <v>E</v>
      </c>
      <c r="AN79" s="31" t="str">
        <f t="shared" si="78"/>
        <v>E</v>
      </c>
      <c r="AO79" s="31" t="str">
        <f t="shared" si="78"/>
        <v>E</v>
      </c>
      <c r="AP79" s="31" t="str">
        <f t="shared" si="78"/>
        <v>E</v>
      </c>
      <c r="AQ79" s="31" t="str">
        <f t="shared" si="78"/>
        <v>E</v>
      </c>
      <c r="AR79" s="31" t="str">
        <f t="shared" si="78"/>
        <v>E</v>
      </c>
      <c r="AS79" s="31" t="str">
        <f t="shared" si="78"/>
        <v>E</v>
      </c>
    </row>
    <row r="80">
      <c r="A80" s="50" t="s">
        <v>1108</v>
      </c>
      <c r="B80" s="50" t="s">
        <v>1107</v>
      </c>
      <c r="C80" s="7">
        <v>16.0</v>
      </c>
      <c r="D80" s="64">
        <v>680.0</v>
      </c>
      <c r="E80" s="63">
        <v>6.8</v>
      </c>
      <c r="F80" s="31" t="str">
        <f t="shared" ref="F80:AS80" si="79">IF($C80&gt;=F$1,"A","E")</f>
        <v>A</v>
      </c>
      <c r="G80" s="31" t="str">
        <f t="shared" si="79"/>
        <v>A</v>
      </c>
      <c r="H80" s="31" t="str">
        <f t="shared" si="79"/>
        <v>A</v>
      </c>
      <c r="I80" s="31" t="str">
        <f t="shared" si="79"/>
        <v>A</v>
      </c>
      <c r="J80" s="31" t="str">
        <f t="shared" si="79"/>
        <v>A</v>
      </c>
      <c r="K80" s="31" t="str">
        <f t="shared" si="79"/>
        <v>A</v>
      </c>
      <c r="L80" s="31" t="str">
        <f t="shared" si="79"/>
        <v>A</v>
      </c>
      <c r="M80" s="31" t="str">
        <f t="shared" si="79"/>
        <v>A</v>
      </c>
      <c r="N80" s="31" t="str">
        <f t="shared" si="79"/>
        <v>A</v>
      </c>
      <c r="O80" s="31" t="str">
        <f t="shared" si="79"/>
        <v>A</v>
      </c>
      <c r="P80" s="31" t="str">
        <f t="shared" si="79"/>
        <v>A</v>
      </c>
      <c r="Q80" s="31" t="str">
        <f t="shared" si="79"/>
        <v>A</v>
      </c>
      <c r="R80" s="31" t="str">
        <f t="shared" si="79"/>
        <v>A</v>
      </c>
      <c r="S80" s="31" t="str">
        <f t="shared" si="79"/>
        <v>A</v>
      </c>
      <c r="T80" s="31" t="str">
        <f t="shared" si="79"/>
        <v>A</v>
      </c>
      <c r="U80" s="31" t="str">
        <f t="shared" si="79"/>
        <v>A</v>
      </c>
      <c r="V80" s="31" t="str">
        <f t="shared" si="79"/>
        <v>E</v>
      </c>
      <c r="W80" s="31" t="str">
        <f t="shared" si="79"/>
        <v>E</v>
      </c>
      <c r="X80" s="31" t="str">
        <f t="shared" si="79"/>
        <v>E</v>
      </c>
      <c r="Y80" s="31" t="str">
        <f t="shared" si="79"/>
        <v>E</v>
      </c>
      <c r="Z80" s="31" t="str">
        <f t="shared" si="79"/>
        <v>E</v>
      </c>
      <c r="AA80" s="31" t="str">
        <f t="shared" si="79"/>
        <v>E</v>
      </c>
      <c r="AB80" s="31" t="str">
        <f t="shared" si="79"/>
        <v>E</v>
      </c>
      <c r="AC80" s="31" t="str">
        <f t="shared" si="79"/>
        <v>E</v>
      </c>
      <c r="AD80" s="31" t="str">
        <f t="shared" si="79"/>
        <v>E</v>
      </c>
      <c r="AE80" s="31" t="str">
        <f t="shared" si="79"/>
        <v>E</v>
      </c>
      <c r="AF80" s="31" t="str">
        <f t="shared" si="79"/>
        <v>E</v>
      </c>
      <c r="AG80" s="31" t="str">
        <f t="shared" si="79"/>
        <v>E</v>
      </c>
      <c r="AH80" s="31" t="str">
        <f t="shared" si="79"/>
        <v>E</v>
      </c>
      <c r="AI80" s="31" t="str">
        <f t="shared" si="79"/>
        <v>E</v>
      </c>
      <c r="AJ80" s="31" t="str">
        <f t="shared" si="79"/>
        <v>E</v>
      </c>
      <c r="AK80" s="31" t="str">
        <f t="shared" si="79"/>
        <v>E</v>
      </c>
      <c r="AL80" s="31" t="str">
        <f t="shared" si="79"/>
        <v>E</v>
      </c>
      <c r="AM80" s="31" t="str">
        <f t="shared" si="79"/>
        <v>E</v>
      </c>
      <c r="AN80" s="31" t="str">
        <f t="shared" si="79"/>
        <v>E</v>
      </c>
      <c r="AO80" s="31" t="str">
        <f t="shared" si="79"/>
        <v>E</v>
      </c>
      <c r="AP80" s="31" t="str">
        <f t="shared" si="79"/>
        <v>E</v>
      </c>
      <c r="AQ80" s="31" t="str">
        <f t="shared" si="79"/>
        <v>E</v>
      </c>
      <c r="AR80" s="31" t="str">
        <f t="shared" si="79"/>
        <v>E</v>
      </c>
      <c r="AS80" s="31" t="str">
        <f t="shared" si="79"/>
        <v>E</v>
      </c>
    </row>
    <row r="81">
      <c r="A81" s="50" t="s">
        <v>1115</v>
      </c>
      <c r="B81" s="50" t="s">
        <v>2405</v>
      </c>
      <c r="C81" s="7">
        <v>33.0</v>
      </c>
      <c r="D81" s="64">
        <v>880.0</v>
      </c>
      <c r="E81" s="63">
        <v>8.8</v>
      </c>
      <c r="F81" s="31" t="str">
        <f t="shared" ref="F81:AS81" si="80">IF($C81&gt;=F$1,"A","E")</f>
        <v>A</v>
      </c>
      <c r="G81" s="31" t="str">
        <f t="shared" si="80"/>
        <v>A</v>
      </c>
      <c r="H81" s="31" t="str">
        <f t="shared" si="80"/>
        <v>A</v>
      </c>
      <c r="I81" s="31" t="str">
        <f t="shared" si="80"/>
        <v>A</v>
      </c>
      <c r="J81" s="31" t="str">
        <f t="shared" si="80"/>
        <v>A</v>
      </c>
      <c r="K81" s="31" t="str">
        <f t="shared" si="80"/>
        <v>A</v>
      </c>
      <c r="L81" s="31" t="str">
        <f t="shared" si="80"/>
        <v>A</v>
      </c>
      <c r="M81" s="31" t="str">
        <f t="shared" si="80"/>
        <v>A</v>
      </c>
      <c r="N81" s="31" t="str">
        <f t="shared" si="80"/>
        <v>A</v>
      </c>
      <c r="O81" s="31" t="str">
        <f t="shared" si="80"/>
        <v>A</v>
      </c>
      <c r="P81" s="31" t="str">
        <f t="shared" si="80"/>
        <v>A</v>
      </c>
      <c r="Q81" s="31" t="str">
        <f t="shared" si="80"/>
        <v>A</v>
      </c>
      <c r="R81" s="31" t="str">
        <f t="shared" si="80"/>
        <v>A</v>
      </c>
      <c r="S81" s="31" t="str">
        <f t="shared" si="80"/>
        <v>A</v>
      </c>
      <c r="T81" s="31" t="str">
        <f t="shared" si="80"/>
        <v>A</v>
      </c>
      <c r="U81" s="31" t="str">
        <f t="shared" si="80"/>
        <v>A</v>
      </c>
      <c r="V81" s="31" t="str">
        <f t="shared" si="80"/>
        <v>A</v>
      </c>
      <c r="W81" s="31" t="str">
        <f t="shared" si="80"/>
        <v>A</v>
      </c>
      <c r="X81" s="31" t="str">
        <f t="shared" si="80"/>
        <v>A</v>
      </c>
      <c r="Y81" s="31" t="str">
        <f t="shared" si="80"/>
        <v>A</v>
      </c>
      <c r="Z81" s="31" t="str">
        <f t="shared" si="80"/>
        <v>A</v>
      </c>
      <c r="AA81" s="31" t="str">
        <f t="shared" si="80"/>
        <v>A</v>
      </c>
      <c r="AB81" s="31" t="str">
        <f t="shared" si="80"/>
        <v>A</v>
      </c>
      <c r="AC81" s="31" t="str">
        <f t="shared" si="80"/>
        <v>A</v>
      </c>
      <c r="AD81" s="31" t="str">
        <f t="shared" si="80"/>
        <v>A</v>
      </c>
      <c r="AE81" s="31" t="str">
        <f t="shared" si="80"/>
        <v>A</v>
      </c>
      <c r="AF81" s="31" t="str">
        <f t="shared" si="80"/>
        <v>A</v>
      </c>
      <c r="AG81" s="31" t="str">
        <f t="shared" si="80"/>
        <v>A</v>
      </c>
      <c r="AH81" s="31" t="str">
        <f t="shared" si="80"/>
        <v>A</v>
      </c>
      <c r="AI81" s="31" t="str">
        <f t="shared" si="80"/>
        <v>A</v>
      </c>
      <c r="AJ81" s="31" t="str">
        <f t="shared" si="80"/>
        <v>A</v>
      </c>
      <c r="AK81" s="31" t="str">
        <f t="shared" si="80"/>
        <v>A</v>
      </c>
      <c r="AL81" s="31" t="str">
        <f t="shared" si="80"/>
        <v>A</v>
      </c>
      <c r="AM81" s="31" t="str">
        <f t="shared" si="80"/>
        <v>E</v>
      </c>
      <c r="AN81" s="31" t="str">
        <f t="shared" si="80"/>
        <v>E</v>
      </c>
      <c r="AO81" s="31" t="str">
        <f t="shared" si="80"/>
        <v>E</v>
      </c>
      <c r="AP81" s="31" t="str">
        <f t="shared" si="80"/>
        <v>E</v>
      </c>
      <c r="AQ81" s="31" t="str">
        <f t="shared" si="80"/>
        <v>E</v>
      </c>
      <c r="AR81" s="31" t="str">
        <f t="shared" si="80"/>
        <v>E</v>
      </c>
      <c r="AS81" s="31" t="str">
        <f t="shared" si="80"/>
        <v>E</v>
      </c>
    </row>
    <row r="82">
      <c r="A82" s="50" t="s">
        <v>1120</v>
      </c>
      <c r="B82" s="50" t="s">
        <v>2406</v>
      </c>
      <c r="C82" s="7">
        <v>21.0</v>
      </c>
      <c r="D82" s="64">
        <v>680.0</v>
      </c>
      <c r="E82" s="63">
        <v>6.8</v>
      </c>
      <c r="F82" s="31" t="str">
        <f t="shared" ref="F82:AS82" si="81">IF($C82&gt;=F$1,"A","E")</f>
        <v>A</v>
      </c>
      <c r="G82" s="31" t="str">
        <f t="shared" si="81"/>
        <v>A</v>
      </c>
      <c r="H82" s="31" t="str">
        <f t="shared" si="81"/>
        <v>A</v>
      </c>
      <c r="I82" s="31" t="str">
        <f t="shared" si="81"/>
        <v>A</v>
      </c>
      <c r="J82" s="31" t="str">
        <f t="shared" si="81"/>
        <v>A</v>
      </c>
      <c r="K82" s="31" t="str">
        <f t="shared" si="81"/>
        <v>A</v>
      </c>
      <c r="L82" s="31" t="str">
        <f t="shared" si="81"/>
        <v>A</v>
      </c>
      <c r="M82" s="31" t="str">
        <f t="shared" si="81"/>
        <v>A</v>
      </c>
      <c r="N82" s="31" t="str">
        <f t="shared" si="81"/>
        <v>A</v>
      </c>
      <c r="O82" s="31" t="str">
        <f t="shared" si="81"/>
        <v>A</v>
      </c>
      <c r="P82" s="31" t="str">
        <f t="shared" si="81"/>
        <v>A</v>
      </c>
      <c r="Q82" s="31" t="str">
        <f t="shared" si="81"/>
        <v>A</v>
      </c>
      <c r="R82" s="31" t="str">
        <f t="shared" si="81"/>
        <v>A</v>
      </c>
      <c r="S82" s="31" t="str">
        <f t="shared" si="81"/>
        <v>A</v>
      </c>
      <c r="T82" s="31" t="str">
        <f t="shared" si="81"/>
        <v>A</v>
      </c>
      <c r="U82" s="31" t="str">
        <f t="shared" si="81"/>
        <v>A</v>
      </c>
      <c r="V82" s="31" t="str">
        <f t="shared" si="81"/>
        <v>A</v>
      </c>
      <c r="W82" s="31" t="str">
        <f t="shared" si="81"/>
        <v>A</v>
      </c>
      <c r="X82" s="31" t="str">
        <f t="shared" si="81"/>
        <v>A</v>
      </c>
      <c r="Y82" s="31" t="str">
        <f t="shared" si="81"/>
        <v>A</v>
      </c>
      <c r="Z82" s="31" t="str">
        <f t="shared" si="81"/>
        <v>A</v>
      </c>
      <c r="AA82" s="31" t="str">
        <f t="shared" si="81"/>
        <v>E</v>
      </c>
      <c r="AB82" s="31" t="str">
        <f t="shared" si="81"/>
        <v>E</v>
      </c>
      <c r="AC82" s="31" t="str">
        <f t="shared" si="81"/>
        <v>E</v>
      </c>
      <c r="AD82" s="31" t="str">
        <f t="shared" si="81"/>
        <v>E</v>
      </c>
      <c r="AE82" s="31" t="str">
        <f t="shared" si="81"/>
        <v>E</v>
      </c>
      <c r="AF82" s="31" t="str">
        <f t="shared" si="81"/>
        <v>E</v>
      </c>
      <c r="AG82" s="31" t="str">
        <f t="shared" si="81"/>
        <v>E</v>
      </c>
      <c r="AH82" s="31" t="str">
        <f t="shared" si="81"/>
        <v>E</v>
      </c>
      <c r="AI82" s="31" t="str">
        <f t="shared" si="81"/>
        <v>E</v>
      </c>
      <c r="AJ82" s="31" t="str">
        <f t="shared" si="81"/>
        <v>E</v>
      </c>
      <c r="AK82" s="31" t="str">
        <f t="shared" si="81"/>
        <v>E</v>
      </c>
      <c r="AL82" s="31" t="str">
        <f t="shared" si="81"/>
        <v>E</v>
      </c>
      <c r="AM82" s="31" t="str">
        <f t="shared" si="81"/>
        <v>E</v>
      </c>
      <c r="AN82" s="31" t="str">
        <f t="shared" si="81"/>
        <v>E</v>
      </c>
      <c r="AO82" s="31" t="str">
        <f t="shared" si="81"/>
        <v>E</v>
      </c>
      <c r="AP82" s="31" t="str">
        <f t="shared" si="81"/>
        <v>E</v>
      </c>
      <c r="AQ82" s="31" t="str">
        <f t="shared" si="81"/>
        <v>E</v>
      </c>
      <c r="AR82" s="31" t="str">
        <f t="shared" si="81"/>
        <v>E</v>
      </c>
      <c r="AS82" s="31" t="str">
        <f t="shared" si="81"/>
        <v>E</v>
      </c>
    </row>
    <row r="83">
      <c r="A83" s="50" t="s">
        <v>1145</v>
      </c>
      <c r="B83" s="50" t="s">
        <v>1144</v>
      </c>
      <c r="C83" s="7">
        <v>21.0</v>
      </c>
      <c r="D83" s="64">
        <v>720.0</v>
      </c>
      <c r="E83" s="63">
        <v>7.2</v>
      </c>
      <c r="F83" s="31" t="str">
        <f t="shared" ref="F83:AS83" si="82">IF($C83&gt;=F$1,"A","E")</f>
        <v>A</v>
      </c>
      <c r="G83" s="31" t="str">
        <f t="shared" si="82"/>
        <v>A</v>
      </c>
      <c r="H83" s="31" t="str">
        <f t="shared" si="82"/>
        <v>A</v>
      </c>
      <c r="I83" s="31" t="str">
        <f t="shared" si="82"/>
        <v>A</v>
      </c>
      <c r="J83" s="31" t="str">
        <f t="shared" si="82"/>
        <v>A</v>
      </c>
      <c r="K83" s="31" t="str">
        <f t="shared" si="82"/>
        <v>A</v>
      </c>
      <c r="L83" s="31" t="str">
        <f t="shared" si="82"/>
        <v>A</v>
      </c>
      <c r="M83" s="31" t="str">
        <f t="shared" si="82"/>
        <v>A</v>
      </c>
      <c r="N83" s="31" t="str">
        <f t="shared" si="82"/>
        <v>A</v>
      </c>
      <c r="O83" s="31" t="str">
        <f t="shared" si="82"/>
        <v>A</v>
      </c>
      <c r="P83" s="31" t="str">
        <f t="shared" si="82"/>
        <v>A</v>
      </c>
      <c r="Q83" s="31" t="str">
        <f t="shared" si="82"/>
        <v>A</v>
      </c>
      <c r="R83" s="31" t="str">
        <f t="shared" si="82"/>
        <v>A</v>
      </c>
      <c r="S83" s="31" t="str">
        <f t="shared" si="82"/>
        <v>A</v>
      </c>
      <c r="T83" s="31" t="str">
        <f t="shared" si="82"/>
        <v>A</v>
      </c>
      <c r="U83" s="31" t="str">
        <f t="shared" si="82"/>
        <v>A</v>
      </c>
      <c r="V83" s="31" t="str">
        <f t="shared" si="82"/>
        <v>A</v>
      </c>
      <c r="W83" s="31" t="str">
        <f t="shared" si="82"/>
        <v>A</v>
      </c>
      <c r="X83" s="31" t="str">
        <f t="shared" si="82"/>
        <v>A</v>
      </c>
      <c r="Y83" s="31" t="str">
        <f t="shared" si="82"/>
        <v>A</v>
      </c>
      <c r="Z83" s="31" t="str">
        <f t="shared" si="82"/>
        <v>A</v>
      </c>
      <c r="AA83" s="31" t="str">
        <f t="shared" si="82"/>
        <v>E</v>
      </c>
      <c r="AB83" s="31" t="str">
        <f t="shared" si="82"/>
        <v>E</v>
      </c>
      <c r="AC83" s="31" t="str">
        <f t="shared" si="82"/>
        <v>E</v>
      </c>
      <c r="AD83" s="31" t="str">
        <f t="shared" si="82"/>
        <v>E</v>
      </c>
      <c r="AE83" s="31" t="str">
        <f t="shared" si="82"/>
        <v>E</v>
      </c>
      <c r="AF83" s="31" t="str">
        <f t="shared" si="82"/>
        <v>E</v>
      </c>
      <c r="AG83" s="31" t="str">
        <f t="shared" si="82"/>
        <v>E</v>
      </c>
      <c r="AH83" s="31" t="str">
        <f t="shared" si="82"/>
        <v>E</v>
      </c>
      <c r="AI83" s="31" t="str">
        <f t="shared" si="82"/>
        <v>E</v>
      </c>
      <c r="AJ83" s="31" t="str">
        <f t="shared" si="82"/>
        <v>E</v>
      </c>
      <c r="AK83" s="31" t="str">
        <f t="shared" si="82"/>
        <v>E</v>
      </c>
      <c r="AL83" s="31" t="str">
        <f t="shared" si="82"/>
        <v>E</v>
      </c>
      <c r="AM83" s="31" t="str">
        <f t="shared" si="82"/>
        <v>E</v>
      </c>
      <c r="AN83" s="31" t="str">
        <f t="shared" si="82"/>
        <v>E</v>
      </c>
      <c r="AO83" s="31" t="str">
        <f t="shared" si="82"/>
        <v>E</v>
      </c>
      <c r="AP83" s="31" t="str">
        <f t="shared" si="82"/>
        <v>E</v>
      </c>
      <c r="AQ83" s="31" t="str">
        <f t="shared" si="82"/>
        <v>E</v>
      </c>
      <c r="AR83" s="31" t="str">
        <f t="shared" si="82"/>
        <v>E</v>
      </c>
      <c r="AS83" s="31" t="str">
        <f t="shared" si="82"/>
        <v>E</v>
      </c>
    </row>
    <row r="84">
      <c r="A84" s="50" t="s">
        <v>1154</v>
      </c>
      <c r="B84" s="50" t="s">
        <v>1153</v>
      </c>
      <c r="C84" s="7">
        <v>25.0</v>
      </c>
      <c r="D84" s="64">
        <v>440.0</v>
      </c>
      <c r="E84" s="63">
        <v>4.4</v>
      </c>
      <c r="F84" s="31" t="str">
        <f t="shared" ref="F84:AS84" si="83">IF($C84&gt;=F$1,"A","E")</f>
        <v>A</v>
      </c>
      <c r="G84" s="31" t="str">
        <f t="shared" si="83"/>
        <v>A</v>
      </c>
      <c r="H84" s="31" t="str">
        <f t="shared" si="83"/>
        <v>A</v>
      </c>
      <c r="I84" s="31" t="str">
        <f t="shared" si="83"/>
        <v>A</v>
      </c>
      <c r="J84" s="31" t="str">
        <f t="shared" si="83"/>
        <v>A</v>
      </c>
      <c r="K84" s="31" t="str">
        <f t="shared" si="83"/>
        <v>A</v>
      </c>
      <c r="L84" s="31" t="str">
        <f t="shared" si="83"/>
        <v>A</v>
      </c>
      <c r="M84" s="31" t="str">
        <f t="shared" si="83"/>
        <v>A</v>
      </c>
      <c r="N84" s="31" t="str">
        <f t="shared" si="83"/>
        <v>A</v>
      </c>
      <c r="O84" s="31" t="str">
        <f t="shared" si="83"/>
        <v>A</v>
      </c>
      <c r="P84" s="31" t="str">
        <f t="shared" si="83"/>
        <v>A</v>
      </c>
      <c r="Q84" s="31" t="str">
        <f t="shared" si="83"/>
        <v>A</v>
      </c>
      <c r="R84" s="31" t="str">
        <f t="shared" si="83"/>
        <v>A</v>
      </c>
      <c r="S84" s="31" t="str">
        <f t="shared" si="83"/>
        <v>A</v>
      </c>
      <c r="T84" s="31" t="str">
        <f t="shared" si="83"/>
        <v>A</v>
      </c>
      <c r="U84" s="31" t="str">
        <f t="shared" si="83"/>
        <v>A</v>
      </c>
      <c r="V84" s="31" t="str">
        <f t="shared" si="83"/>
        <v>A</v>
      </c>
      <c r="W84" s="31" t="str">
        <f t="shared" si="83"/>
        <v>A</v>
      </c>
      <c r="X84" s="31" t="str">
        <f t="shared" si="83"/>
        <v>A</v>
      </c>
      <c r="Y84" s="31" t="str">
        <f t="shared" si="83"/>
        <v>A</v>
      </c>
      <c r="Z84" s="31" t="str">
        <f t="shared" si="83"/>
        <v>A</v>
      </c>
      <c r="AA84" s="31" t="str">
        <f t="shared" si="83"/>
        <v>A</v>
      </c>
      <c r="AB84" s="31" t="str">
        <f t="shared" si="83"/>
        <v>A</v>
      </c>
      <c r="AC84" s="31" t="str">
        <f t="shared" si="83"/>
        <v>A</v>
      </c>
      <c r="AD84" s="31" t="str">
        <f t="shared" si="83"/>
        <v>A</v>
      </c>
      <c r="AE84" s="31" t="str">
        <f t="shared" si="83"/>
        <v>E</v>
      </c>
      <c r="AF84" s="31" t="str">
        <f t="shared" si="83"/>
        <v>E</v>
      </c>
      <c r="AG84" s="31" t="str">
        <f t="shared" si="83"/>
        <v>E</v>
      </c>
      <c r="AH84" s="31" t="str">
        <f t="shared" si="83"/>
        <v>E</v>
      </c>
      <c r="AI84" s="31" t="str">
        <f t="shared" si="83"/>
        <v>E</v>
      </c>
      <c r="AJ84" s="31" t="str">
        <f t="shared" si="83"/>
        <v>E</v>
      </c>
      <c r="AK84" s="31" t="str">
        <f t="shared" si="83"/>
        <v>E</v>
      </c>
      <c r="AL84" s="31" t="str">
        <f t="shared" si="83"/>
        <v>E</v>
      </c>
      <c r="AM84" s="31" t="str">
        <f t="shared" si="83"/>
        <v>E</v>
      </c>
      <c r="AN84" s="31" t="str">
        <f t="shared" si="83"/>
        <v>E</v>
      </c>
      <c r="AO84" s="31" t="str">
        <f t="shared" si="83"/>
        <v>E</v>
      </c>
      <c r="AP84" s="31" t="str">
        <f t="shared" si="83"/>
        <v>E</v>
      </c>
      <c r="AQ84" s="31" t="str">
        <f t="shared" si="83"/>
        <v>E</v>
      </c>
      <c r="AR84" s="31" t="str">
        <f t="shared" si="83"/>
        <v>E</v>
      </c>
      <c r="AS84" s="31" t="str">
        <f t="shared" si="83"/>
        <v>E</v>
      </c>
    </row>
    <row r="85">
      <c r="A85" s="50" t="s">
        <v>1162</v>
      </c>
      <c r="B85" s="50" t="s">
        <v>1161</v>
      </c>
      <c r="C85" s="7">
        <v>22.0</v>
      </c>
      <c r="D85" s="64">
        <v>560.0</v>
      </c>
      <c r="E85" s="63">
        <v>5.6</v>
      </c>
      <c r="F85" s="31" t="str">
        <f t="shared" ref="F85:AS85" si="84">IF($C85&gt;=F$1,"A","E")</f>
        <v>A</v>
      </c>
      <c r="G85" s="31" t="str">
        <f t="shared" si="84"/>
        <v>A</v>
      </c>
      <c r="H85" s="31" t="str">
        <f t="shared" si="84"/>
        <v>A</v>
      </c>
      <c r="I85" s="31" t="str">
        <f t="shared" si="84"/>
        <v>A</v>
      </c>
      <c r="J85" s="31" t="str">
        <f t="shared" si="84"/>
        <v>A</v>
      </c>
      <c r="K85" s="31" t="str">
        <f t="shared" si="84"/>
        <v>A</v>
      </c>
      <c r="L85" s="31" t="str">
        <f t="shared" si="84"/>
        <v>A</v>
      </c>
      <c r="M85" s="31" t="str">
        <f t="shared" si="84"/>
        <v>A</v>
      </c>
      <c r="N85" s="31" t="str">
        <f t="shared" si="84"/>
        <v>A</v>
      </c>
      <c r="O85" s="31" t="str">
        <f t="shared" si="84"/>
        <v>A</v>
      </c>
      <c r="P85" s="31" t="str">
        <f t="shared" si="84"/>
        <v>A</v>
      </c>
      <c r="Q85" s="31" t="str">
        <f t="shared" si="84"/>
        <v>A</v>
      </c>
      <c r="R85" s="31" t="str">
        <f t="shared" si="84"/>
        <v>A</v>
      </c>
      <c r="S85" s="31" t="str">
        <f t="shared" si="84"/>
        <v>A</v>
      </c>
      <c r="T85" s="31" t="str">
        <f t="shared" si="84"/>
        <v>A</v>
      </c>
      <c r="U85" s="31" t="str">
        <f t="shared" si="84"/>
        <v>A</v>
      </c>
      <c r="V85" s="31" t="str">
        <f t="shared" si="84"/>
        <v>A</v>
      </c>
      <c r="W85" s="31" t="str">
        <f t="shared" si="84"/>
        <v>A</v>
      </c>
      <c r="X85" s="31" t="str">
        <f t="shared" si="84"/>
        <v>A</v>
      </c>
      <c r="Y85" s="31" t="str">
        <f t="shared" si="84"/>
        <v>A</v>
      </c>
      <c r="Z85" s="31" t="str">
        <f t="shared" si="84"/>
        <v>A</v>
      </c>
      <c r="AA85" s="31" t="str">
        <f t="shared" si="84"/>
        <v>A</v>
      </c>
      <c r="AB85" s="31" t="str">
        <f t="shared" si="84"/>
        <v>E</v>
      </c>
      <c r="AC85" s="31" t="str">
        <f t="shared" si="84"/>
        <v>E</v>
      </c>
      <c r="AD85" s="31" t="str">
        <f t="shared" si="84"/>
        <v>E</v>
      </c>
      <c r="AE85" s="31" t="str">
        <f t="shared" si="84"/>
        <v>E</v>
      </c>
      <c r="AF85" s="31" t="str">
        <f t="shared" si="84"/>
        <v>E</v>
      </c>
      <c r="AG85" s="31" t="str">
        <f t="shared" si="84"/>
        <v>E</v>
      </c>
      <c r="AH85" s="31" t="str">
        <f t="shared" si="84"/>
        <v>E</v>
      </c>
      <c r="AI85" s="31" t="str">
        <f t="shared" si="84"/>
        <v>E</v>
      </c>
      <c r="AJ85" s="31" t="str">
        <f t="shared" si="84"/>
        <v>E</v>
      </c>
      <c r="AK85" s="31" t="str">
        <f t="shared" si="84"/>
        <v>E</v>
      </c>
      <c r="AL85" s="31" t="str">
        <f t="shared" si="84"/>
        <v>E</v>
      </c>
      <c r="AM85" s="31" t="str">
        <f t="shared" si="84"/>
        <v>E</v>
      </c>
      <c r="AN85" s="31" t="str">
        <f t="shared" si="84"/>
        <v>E</v>
      </c>
      <c r="AO85" s="31" t="str">
        <f t="shared" si="84"/>
        <v>E</v>
      </c>
      <c r="AP85" s="31" t="str">
        <f t="shared" si="84"/>
        <v>E</v>
      </c>
      <c r="AQ85" s="31" t="str">
        <f t="shared" si="84"/>
        <v>E</v>
      </c>
      <c r="AR85" s="31" t="str">
        <f t="shared" si="84"/>
        <v>E</v>
      </c>
      <c r="AS85" s="31" t="str">
        <f t="shared" si="84"/>
        <v>E</v>
      </c>
    </row>
    <row r="86">
      <c r="A86" s="50" t="s">
        <v>1168</v>
      </c>
      <c r="B86" s="50" t="s">
        <v>2407</v>
      </c>
      <c r="C86" s="7">
        <v>21.0</v>
      </c>
      <c r="D86" s="64">
        <v>680.0</v>
      </c>
      <c r="E86" s="63">
        <v>6.8</v>
      </c>
      <c r="F86" s="31" t="str">
        <f t="shared" ref="F86:AS86" si="85">IF($C86&gt;=F$1,"A","E")</f>
        <v>A</v>
      </c>
      <c r="G86" s="31" t="str">
        <f t="shared" si="85"/>
        <v>A</v>
      </c>
      <c r="H86" s="31" t="str">
        <f t="shared" si="85"/>
        <v>A</v>
      </c>
      <c r="I86" s="31" t="str">
        <f t="shared" si="85"/>
        <v>A</v>
      </c>
      <c r="J86" s="31" t="str">
        <f t="shared" si="85"/>
        <v>A</v>
      </c>
      <c r="K86" s="31" t="str">
        <f t="shared" si="85"/>
        <v>A</v>
      </c>
      <c r="L86" s="31" t="str">
        <f t="shared" si="85"/>
        <v>A</v>
      </c>
      <c r="M86" s="31" t="str">
        <f t="shared" si="85"/>
        <v>A</v>
      </c>
      <c r="N86" s="31" t="str">
        <f t="shared" si="85"/>
        <v>A</v>
      </c>
      <c r="O86" s="31" t="str">
        <f t="shared" si="85"/>
        <v>A</v>
      </c>
      <c r="P86" s="31" t="str">
        <f t="shared" si="85"/>
        <v>A</v>
      </c>
      <c r="Q86" s="31" t="str">
        <f t="shared" si="85"/>
        <v>A</v>
      </c>
      <c r="R86" s="31" t="str">
        <f t="shared" si="85"/>
        <v>A</v>
      </c>
      <c r="S86" s="31" t="str">
        <f t="shared" si="85"/>
        <v>A</v>
      </c>
      <c r="T86" s="31" t="str">
        <f t="shared" si="85"/>
        <v>A</v>
      </c>
      <c r="U86" s="31" t="str">
        <f t="shared" si="85"/>
        <v>A</v>
      </c>
      <c r="V86" s="31" t="str">
        <f t="shared" si="85"/>
        <v>A</v>
      </c>
      <c r="W86" s="31" t="str">
        <f t="shared" si="85"/>
        <v>A</v>
      </c>
      <c r="X86" s="31" t="str">
        <f t="shared" si="85"/>
        <v>A</v>
      </c>
      <c r="Y86" s="31" t="str">
        <f t="shared" si="85"/>
        <v>A</v>
      </c>
      <c r="Z86" s="31" t="str">
        <f t="shared" si="85"/>
        <v>A</v>
      </c>
      <c r="AA86" s="31" t="str">
        <f t="shared" si="85"/>
        <v>E</v>
      </c>
      <c r="AB86" s="31" t="str">
        <f t="shared" si="85"/>
        <v>E</v>
      </c>
      <c r="AC86" s="31" t="str">
        <f t="shared" si="85"/>
        <v>E</v>
      </c>
      <c r="AD86" s="31" t="str">
        <f t="shared" si="85"/>
        <v>E</v>
      </c>
      <c r="AE86" s="31" t="str">
        <f t="shared" si="85"/>
        <v>E</v>
      </c>
      <c r="AF86" s="31" t="str">
        <f t="shared" si="85"/>
        <v>E</v>
      </c>
      <c r="AG86" s="31" t="str">
        <f t="shared" si="85"/>
        <v>E</v>
      </c>
      <c r="AH86" s="31" t="str">
        <f t="shared" si="85"/>
        <v>E</v>
      </c>
      <c r="AI86" s="31" t="str">
        <f t="shared" si="85"/>
        <v>E</v>
      </c>
      <c r="AJ86" s="31" t="str">
        <f t="shared" si="85"/>
        <v>E</v>
      </c>
      <c r="AK86" s="31" t="str">
        <f t="shared" si="85"/>
        <v>E</v>
      </c>
      <c r="AL86" s="31" t="str">
        <f t="shared" si="85"/>
        <v>E</v>
      </c>
      <c r="AM86" s="31" t="str">
        <f t="shared" si="85"/>
        <v>E</v>
      </c>
      <c r="AN86" s="31" t="str">
        <f t="shared" si="85"/>
        <v>E</v>
      </c>
      <c r="AO86" s="31" t="str">
        <f t="shared" si="85"/>
        <v>E</v>
      </c>
      <c r="AP86" s="31" t="str">
        <f t="shared" si="85"/>
        <v>E</v>
      </c>
      <c r="AQ86" s="31" t="str">
        <f t="shared" si="85"/>
        <v>E</v>
      </c>
      <c r="AR86" s="31" t="str">
        <f t="shared" si="85"/>
        <v>E</v>
      </c>
      <c r="AS86" s="31" t="str">
        <f t="shared" si="85"/>
        <v>E</v>
      </c>
    </row>
    <row r="87">
      <c r="A87" s="50" t="s">
        <v>1174</v>
      </c>
      <c r="B87" s="50" t="s">
        <v>1173</v>
      </c>
      <c r="C87" s="7">
        <v>17.0</v>
      </c>
      <c r="D87" s="64">
        <v>520.0</v>
      </c>
      <c r="E87" s="63">
        <v>5.2</v>
      </c>
      <c r="F87" s="31" t="str">
        <f t="shared" ref="F87:AS87" si="86">IF($C87&gt;=F$1,"A","E")</f>
        <v>A</v>
      </c>
      <c r="G87" s="31" t="str">
        <f t="shared" si="86"/>
        <v>A</v>
      </c>
      <c r="H87" s="31" t="str">
        <f t="shared" si="86"/>
        <v>A</v>
      </c>
      <c r="I87" s="31" t="str">
        <f t="shared" si="86"/>
        <v>A</v>
      </c>
      <c r="J87" s="31" t="str">
        <f t="shared" si="86"/>
        <v>A</v>
      </c>
      <c r="K87" s="31" t="str">
        <f t="shared" si="86"/>
        <v>A</v>
      </c>
      <c r="L87" s="31" t="str">
        <f t="shared" si="86"/>
        <v>A</v>
      </c>
      <c r="M87" s="31" t="str">
        <f t="shared" si="86"/>
        <v>A</v>
      </c>
      <c r="N87" s="31" t="str">
        <f t="shared" si="86"/>
        <v>A</v>
      </c>
      <c r="O87" s="31" t="str">
        <f t="shared" si="86"/>
        <v>A</v>
      </c>
      <c r="P87" s="31" t="str">
        <f t="shared" si="86"/>
        <v>A</v>
      </c>
      <c r="Q87" s="31" t="str">
        <f t="shared" si="86"/>
        <v>A</v>
      </c>
      <c r="R87" s="31" t="str">
        <f t="shared" si="86"/>
        <v>A</v>
      </c>
      <c r="S87" s="31" t="str">
        <f t="shared" si="86"/>
        <v>A</v>
      </c>
      <c r="T87" s="31" t="str">
        <f t="shared" si="86"/>
        <v>A</v>
      </c>
      <c r="U87" s="31" t="str">
        <f t="shared" si="86"/>
        <v>A</v>
      </c>
      <c r="V87" s="31" t="str">
        <f t="shared" si="86"/>
        <v>A</v>
      </c>
      <c r="W87" s="31" t="str">
        <f t="shared" si="86"/>
        <v>E</v>
      </c>
      <c r="X87" s="31" t="str">
        <f t="shared" si="86"/>
        <v>E</v>
      </c>
      <c r="Y87" s="31" t="str">
        <f t="shared" si="86"/>
        <v>E</v>
      </c>
      <c r="Z87" s="31" t="str">
        <f t="shared" si="86"/>
        <v>E</v>
      </c>
      <c r="AA87" s="31" t="str">
        <f t="shared" si="86"/>
        <v>E</v>
      </c>
      <c r="AB87" s="31" t="str">
        <f t="shared" si="86"/>
        <v>E</v>
      </c>
      <c r="AC87" s="31" t="str">
        <f t="shared" si="86"/>
        <v>E</v>
      </c>
      <c r="AD87" s="31" t="str">
        <f t="shared" si="86"/>
        <v>E</v>
      </c>
      <c r="AE87" s="31" t="str">
        <f t="shared" si="86"/>
        <v>E</v>
      </c>
      <c r="AF87" s="31" t="str">
        <f t="shared" si="86"/>
        <v>E</v>
      </c>
      <c r="AG87" s="31" t="str">
        <f t="shared" si="86"/>
        <v>E</v>
      </c>
      <c r="AH87" s="31" t="str">
        <f t="shared" si="86"/>
        <v>E</v>
      </c>
      <c r="AI87" s="31" t="str">
        <f t="shared" si="86"/>
        <v>E</v>
      </c>
      <c r="AJ87" s="31" t="str">
        <f t="shared" si="86"/>
        <v>E</v>
      </c>
      <c r="AK87" s="31" t="str">
        <f t="shared" si="86"/>
        <v>E</v>
      </c>
      <c r="AL87" s="31" t="str">
        <f t="shared" si="86"/>
        <v>E</v>
      </c>
      <c r="AM87" s="31" t="str">
        <f t="shared" si="86"/>
        <v>E</v>
      </c>
      <c r="AN87" s="31" t="str">
        <f t="shared" si="86"/>
        <v>E</v>
      </c>
      <c r="AO87" s="31" t="str">
        <f t="shared" si="86"/>
        <v>E</v>
      </c>
      <c r="AP87" s="31" t="str">
        <f t="shared" si="86"/>
        <v>E</v>
      </c>
      <c r="AQ87" s="31" t="str">
        <f t="shared" si="86"/>
        <v>E</v>
      </c>
      <c r="AR87" s="31" t="str">
        <f t="shared" si="86"/>
        <v>E</v>
      </c>
      <c r="AS87" s="31" t="str">
        <f t="shared" si="86"/>
        <v>E</v>
      </c>
    </row>
    <row r="88">
      <c r="A88" s="50" t="s">
        <v>1187</v>
      </c>
      <c r="B88" s="50" t="s">
        <v>2408</v>
      </c>
      <c r="C88" s="7">
        <v>20.0</v>
      </c>
      <c r="D88" s="64">
        <v>480.0</v>
      </c>
      <c r="E88" s="63">
        <v>4.8</v>
      </c>
      <c r="F88" s="31" t="str">
        <f t="shared" ref="F88:AS88" si="87">IF($C88&gt;=F$1,"A","E")</f>
        <v>A</v>
      </c>
      <c r="G88" s="31" t="str">
        <f t="shared" si="87"/>
        <v>A</v>
      </c>
      <c r="H88" s="31" t="str">
        <f t="shared" si="87"/>
        <v>A</v>
      </c>
      <c r="I88" s="31" t="str">
        <f t="shared" si="87"/>
        <v>A</v>
      </c>
      <c r="J88" s="31" t="str">
        <f t="shared" si="87"/>
        <v>A</v>
      </c>
      <c r="K88" s="31" t="str">
        <f t="shared" si="87"/>
        <v>A</v>
      </c>
      <c r="L88" s="31" t="str">
        <f t="shared" si="87"/>
        <v>A</v>
      </c>
      <c r="M88" s="31" t="str">
        <f t="shared" si="87"/>
        <v>A</v>
      </c>
      <c r="N88" s="31" t="str">
        <f t="shared" si="87"/>
        <v>A</v>
      </c>
      <c r="O88" s="31" t="str">
        <f t="shared" si="87"/>
        <v>A</v>
      </c>
      <c r="P88" s="31" t="str">
        <f t="shared" si="87"/>
        <v>A</v>
      </c>
      <c r="Q88" s="31" t="str">
        <f t="shared" si="87"/>
        <v>A</v>
      </c>
      <c r="R88" s="31" t="str">
        <f t="shared" si="87"/>
        <v>A</v>
      </c>
      <c r="S88" s="31" t="str">
        <f t="shared" si="87"/>
        <v>A</v>
      </c>
      <c r="T88" s="31" t="str">
        <f t="shared" si="87"/>
        <v>A</v>
      </c>
      <c r="U88" s="31" t="str">
        <f t="shared" si="87"/>
        <v>A</v>
      </c>
      <c r="V88" s="31" t="str">
        <f t="shared" si="87"/>
        <v>A</v>
      </c>
      <c r="W88" s="31" t="str">
        <f t="shared" si="87"/>
        <v>A</v>
      </c>
      <c r="X88" s="31" t="str">
        <f t="shared" si="87"/>
        <v>A</v>
      </c>
      <c r="Y88" s="31" t="str">
        <f t="shared" si="87"/>
        <v>A</v>
      </c>
      <c r="Z88" s="31" t="str">
        <f t="shared" si="87"/>
        <v>E</v>
      </c>
      <c r="AA88" s="31" t="str">
        <f t="shared" si="87"/>
        <v>E</v>
      </c>
      <c r="AB88" s="31" t="str">
        <f t="shared" si="87"/>
        <v>E</v>
      </c>
      <c r="AC88" s="31" t="str">
        <f t="shared" si="87"/>
        <v>E</v>
      </c>
      <c r="AD88" s="31" t="str">
        <f t="shared" si="87"/>
        <v>E</v>
      </c>
      <c r="AE88" s="31" t="str">
        <f t="shared" si="87"/>
        <v>E</v>
      </c>
      <c r="AF88" s="31" t="str">
        <f t="shared" si="87"/>
        <v>E</v>
      </c>
      <c r="AG88" s="31" t="str">
        <f t="shared" si="87"/>
        <v>E</v>
      </c>
      <c r="AH88" s="31" t="str">
        <f t="shared" si="87"/>
        <v>E</v>
      </c>
      <c r="AI88" s="31" t="str">
        <f t="shared" si="87"/>
        <v>E</v>
      </c>
      <c r="AJ88" s="31" t="str">
        <f t="shared" si="87"/>
        <v>E</v>
      </c>
      <c r="AK88" s="31" t="str">
        <f t="shared" si="87"/>
        <v>E</v>
      </c>
      <c r="AL88" s="31" t="str">
        <f t="shared" si="87"/>
        <v>E</v>
      </c>
      <c r="AM88" s="31" t="str">
        <f t="shared" si="87"/>
        <v>E</v>
      </c>
      <c r="AN88" s="31" t="str">
        <f t="shared" si="87"/>
        <v>E</v>
      </c>
      <c r="AO88" s="31" t="str">
        <f t="shared" si="87"/>
        <v>E</v>
      </c>
      <c r="AP88" s="31" t="str">
        <f t="shared" si="87"/>
        <v>E</v>
      </c>
      <c r="AQ88" s="31" t="str">
        <f t="shared" si="87"/>
        <v>E</v>
      </c>
      <c r="AR88" s="31" t="str">
        <f t="shared" si="87"/>
        <v>E</v>
      </c>
      <c r="AS88" s="31" t="str">
        <f t="shared" si="87"/>
        <v>E</v>
      </c>
    </row>
    <row r="89">
      <c r="A89" s="50" t="s">
        <v>1192</v>
      </c>
      <c r="B89" s="50" t="s">
        <v>2409</v>
      </c>
      <c r="C89" s="7">
        <v>25.0</v>
      </c>
      <c r="D89" s="64">
        <v>840.0</v>
      </c>
      <c r="E89" s="63">
        <v>8.4</v>
      </c>
      <c r="F89" s="31" t="str">
        <f t="shared" ref="F89:AS89" si="88">IF($C89&gt;=F$1,"A","E")</f>
        <v>A</v>
      </c>
      <c r="G89" s="31" t="str">
        <f t="shared" si="88"/>
        <v>A</v>
      </c>
      <c r="H89" s="31" t="str">
        <f t="shared" si="88"/>
        <v>A</v>
      </c>
      <c r="I89" s="31" t="str">
        <f t="shared" si="88"/>
        <v>A</v>
      </c>
      <c r="J89" s="31" t="str">
        <f t="shared" si="88"/>
        <v>A</v>
      </c>
      <c r="K89" s="31" t="str">
        <f t="shared" si="88"/>
        <v>A</v>
      </c>
      <c r="L89" s="31" t="str">
        <f t="shared" si="88"/>
        <v>A</v>
      </c>
      <c r="M89" s="31" t="str">
        <f t="shared" si="88"/>
        <v>A</v>
      </c>
      <c r="N89" s="31" t="str">
        <f t="shared" si="88"/>
        <v>A</v>
      </c>
      <c r="O89" s="31" t="str">
        <f t="shared" si="88"/>
        <v>A</v>
      </c>
      <c r="P89" s="31" t="str">
        <f t="shared" si="88"/>
        <v>A</v>
      </c>
      <c r="Q89" s="31" t="str">
        <f t="shared" si="88"/>
        <v>A</v>
      </c>
      <c r="R89" s="31" t="str">
        <f t="shared" si="88"/>
        <v>A</v>
      </c>
      <c r="S89" s="31" t="str">
        <f t="shared" si="88"/>
        <v>A</v>
      </c>
      <c r="T89" s="31" t="str">
        <f t="shared" si="88"/>
        <v>A</v>
      </c>
      <c r="U89" s="31" t="str">
        <f t="shared" si="88"/>
        <v>A</v>
      </c>
      <c r="V89" s="31" t="str">
        <f t="shared" si="88"/>
        <v>A</v>
      </c>
      <c r="W89" s="31" t="str">
        <f t="shared" si="88"/>
        <v>A</v>
      </c>
      <c r="X89" s="31" t="str">
        <f t="shared" si="88"/>
        <v>A</v>
      </c>
      <c r="Y89" s="31" t="str">
        <f t="shared" si="88"/>
        <v>A</v>
      </c>
      <c r="Z89" s="31" t="str">
        <f t="shared" si="88"/>
        <v>A</v>
      </c>
      <c r="AA89" s="31" t="str">
        <f t="shared" si="88"/>
        <v>A</v>
      </c>
      <c r="AB89" s="31" t="str">
        <f t="shared" si="88"/>
        <v>A</v>
      </c>
      <c r="AC89" s="31" t="str">
        <f t="shared" si="88"/>
        <v>A</v>
      </c>
      <c r="AD89" s="31" t="str">
        <f t="shared" si="88"/>
        <v>A</v>
      </c>
      <c r="AE89" s="31" t="str">
        <f t="shared" si="88"/>
        <v>E</v>
      </c>
      <c r="AF89" s="31" t="str">
        <f t="shared" si="88"/>
        <v>E</v>
      </c>
      <c r="AG89" s="31" t="str">
        <f t="shared" si="88"/>
        <v>E</v>
      </c>
      <c r="AH89" s="31" t="str">
        <f t="shared" si="88"/>
        <v>E</v>
      </c>
      <c r="AI89" s="31" t="str">
        <f t="shared" si="88"/>
        <v>E</v>
      </c>
      <c r="AJ89" s="31" t="str">
        <f t="shared" si="88"/>
        <v>E</v>
      </c>
      <c r="AK89" s="31" t="str">
        <f t="shared" si="88"/>
        <v>E</v>
      </c>
      <c r="AL89" s="31" t="str">
        <f t="shared" si="88"/>
        <v>E</v>
      </c>
      <c r="AM89" s="31" t="str">
        <f t="shared" si="88"/>
        <v>E</v>
      </c>
      <c r="AN89" s="31" t="str">
        <f t="shared" si="88"/>
        <v>E</v>
      </c>
      <c r="AO89" s="31" t="str">
        <f t="shared" si="88"/>
        <v>E</v>
      </c>
      <c r="AP89" s="31" t="str">
        <f t="shared" si="88"/>
        <v>E</v>
      </c>
      <c r="AQ89" s="31" t="str">
        <f t="shared" si="88"/>
        <v>E</v>
      </c>
      <c r="AR89" s="31" t="str">
        <f t="shared" si="88"/>
        <v>E</v>
      </c>
      <c r="AS89" s="31" t="str">
        <f t="shared" si="88"/>
        <v>E</v>
      </c>
    </row>
    <row r="90">
      <c r="A90" s="50" t="s">
        <v>1206</v>
      </c>
      <c r="B90" s="50" t="s">
        <v>2410</v>
      </c>
      <c r="C90" s="7">
        <v>29.0</v>
      </c>
      <c r="D90" s="64">
        <v>760.0</v>
      </c>
      <c r="E90" s="63">
        <v>7.6</v>
      </c>
      <c r="F90" s="31" t="str">
        <f t="shared" ref="F90:AS90" si="89">IF($C90&gt;=F$1,"A","E")</f>
        <v>A</v>
      </c>
      <c r="G90" s="31" t="str">
        <f t="shared" si="89"/>
        <v>A</v>
      </c>
      <c r="H90" s="31" t="str">
        <f t="shared" si="89"/>
        <v>A</v>
      </c>
      <c r="I90" s="31" t="str">
        <f t="shared" si="89"/>
        <v>A</v>
      </c>
      <c r="J90" s="31" t="str">
        <f t="shared" si="89"/>
        <v>A</v>
      </c>
      <c r="K90" s="31" t="str">
        <f t="shared" si="89"/>
        <v>A</v>
      </c>
      <c r="L90" s="31" t="str">
        <f t="shared" si="89"/>
        <v>A</v>
      </c>
      <c r="M90" s="31" t="str">
        <f t="shared" si="89"/>
        <v>A</v>
      </c>
      <c r="N90" s="31" t="str">
        <f t="shared" si="89"/>
        <v>A</v>
      </c>
      <c r="O90" s="31" t="str">
        <f t="shared" si="89"/>
        <v>A</v>
      </c>
      <c r="P90" s="31" t="str">
        <f t="shared" si="89"/>
        <v>A</v>
      </c>
      <c r="Q90" s="31" t="str">
        <f t="shared" si="89"/>
        <v>A</v>
      </c>
      <c r="R90" s="31" t="str">
        <f t="shared" si="89"/>
        <v>A</v>
      </c>
      <c r="S90" s="31" t="str">
        <f t="shared" si="89"/>
        <v>A</v>
      </c>
      <c r="T90" s="31" t="str">
        <f t="shared" si="89"/>
        <v>A</v>
      </c>
      <c r="U90" s="31" t="str">
        <f t="shared" si="89"/>
        <v>A</v>
      </c>
      <c r="V90" s="31" t="str">
        <f t="shared" si="89"/>
        <v>A</v>
      </c>
      <c r="W90" s="31" t="str">
        <f t="shared" si="89"/>
        <v>A</v>
      </c>
      <c r="X90" s="31" t="str">
        <f t="shared" si="89"/>
        <v>A</v>
      </c>
      <c r="Y90" s="31" t="str">
        <f t="shared" si="89"/>
        <v>A</v>
      </c>
      <c r="Z90" s="31" t="str">
        <f t="shared" si="89"/>
        <v>A</v>
      </c>
      <c r="AA90" s="31" t="str">
        <f t="shared" si="89"/>
        <v>A</v>
      </c>
      <c r="AB90" s="31" t="str">
        <f t="shared" si="89"/>
        <v>A</v>
      </c>
      <c r="AC90" s="31" t="str">
        <f t="shared" si="89"/>
        <v>A</v>
      </c>
      <c r="AD90" s="31" t="str">
        <f t="shared" si="89"/>
        <v>A</v>
      </c>
      <c r="AE90" s="31" t="str">
        <f t="shared" si="89"/>
        <v>A</v>
      </c>
      <c r="AF90" s="31" t="str">
        <f t="shared" si="89"/>
        <v>A</v>
      </c>
      <c r="AG90" s="31" t="str">
        <f t="shared" si="89"/>
        <v>A</v>
      </c>
      <c r="AH90" s="31" t="str">
        <f t="shared" si="89"/>
        <v>A</v>
      </c>
      <c r="AI90" s="31" t="str">
        <f t="shared" si="89"/>
        <v>E</v>
      </c>
      <c r="AJ90" s="31" t="str">
        <f t="shared" si="89"/>
        <v>E</v>
      </c>
      <c r="AK90" s="31" t="str">
        <f t="shared" si="89"/>
        <v>E</v>
      </c>
      <c r="AL90" s="31" t="str">
        <f t="shared" si="89"/>
        <v>E</v>
      </c>
      <c r="AM90" s="31" t="str">
        <f t="shared" si="89"/>
        <v>E</v>
      </c>
      <c r="AN90" s="31" t="str">
        <f t="shared" si="89"/>
        <v>E</v>
      </c>
      <c r="AO90" s="31" t="str">
        <f t="shared" si="89"/>
        <v>E</v>
      </c>
      <c r="AP90" s="31" t="str">
        <f t="shared" si="89"/>
        <v>E</v>
      </c>
      <c r="AQ90" s="31" t="str">
        <f t="shared" si="89"/>
        <v>E</v>
      </c>
      <c r="AR90" s="31" t="str">
        <f t="shared" si="89"/>
        <v>E</v>
      </c>
      <c r="AS90" s="31" t="str">
        <f t="shared" si="89"/>
        <v>E</v>
      </c>
    </row>
    <row r="91">
      <c r="A91" s="50" t="s">
        <v>1212</v>
      </c>
      <c r="B91" s="50" t="s">
        <v>2411</v>
      </c>
      <c r="C91" s="7">
        <v>17.0</v>
      </c>
      <c r="D91" s="64">
        <v>680.0</v>
      </c>
      <c r="E91" s="63">
        <v>6.8</v>
      </c>
      <c r="F91" s="31" t="str">
        <f t="shared" ref="F91:AS91" si="90">IF($C91&gt;=F$1,"A","E")</f>
        <v>A</v>
      </c>
      <c r="G91" s="31" t="str">
        <f t="shared" si="90"/>
        <v>A</v>
      </c>
      <c r="H91" s="31" t="str">
        <f t="shared" si="90"/>
        <v>A</v>
      </c>
      <c r="I91" s="31" t="str">
        <f t="shared" si="90"/>
        <v>A</v>
      </c>
      <c r="J91" s="31" t="str">
        <f t="shared" si="90"/>
        <v>A</v>
      </c>
      <c r="K91" s="31" t="str">
        <f t="shared" si="90"/>
        <v>A</v>
      </c>
      <c r="L91" s="31" t="str">
        <f t="shared" si="90"/>
        <v>A</v>
      </c>
      <c r="M91" s="31" t="str">
        <f t="shared" si="90"/>
        <v>A</v>
      </c>
      <c r="N91" s="31" t="str">
        <f t="shared" si="90"/>
        <v>A</v>
      </c>
      <c r="O91" s="31" t="str">
        <f t="shared" si="90"/>
        <v>A</v>
      </c>
      <c r="P91" s="31" t="str">
        <f t="shared" si="90"/>
        <v>A</v>
      </c>
      <c r="Q91" s="31" t="str">
        <f t="shared" si="90"/>
        <v>A</v>
      </c>
      <c r="R91" s="31" t="str">
        <f t="shared" si="90"/>
        <v>A</v>
      </c>
      <c r="S91" s="31" t="str">
        <f t="shared" si="90"/>
        <v>A</v>
      </c>
      <c r="T91" s="31" t="str">
        <f t="shared" si="90"/>
        <v>A</v>
      </c>
      <c r="U91" s="31" t="str">
        <f t="shared" si="90"/>
        <v>A</v>
      </c>
      <c r="V91" s="31" t="str">
        <f t="shared" si="90"/>
        <v>A</v>
      </c>
      <c r="W91" s="31" t="str">
        <f t="shared" si="90"/>
        <v>E</v>
      </c>
      <c r="X91" s="31" t="str">
        <f t="shared" si="90"/>
        <v>E</v>
      </c>
      <c r="Y91" s="31" t="str">
        <f t="shared" si="90"/>
        <v>E</v>
      </c>
      <c r="Z91" s="31" t="str">
        <f t="shared" si="90"/>
        <v>E</v>
      </c>
      <c r="AA91" s="31" t="str">
        <f t="shared" si="90"/>
        <v>E</v>
      </c>
      <c r="AB91" s="31" t="str">
        <f t="shared" si="90"/>
        <v>E</v>
      </c>
      <c r="AC91" s="31" t="str">
        <f t="shared" si="90"/>
        <v>E</v>
      </c>
      <c r="AD91" s="31" t="str">
        <f t="shared" si="90"/>
        <v>E</v>
      </c>
      <c r="AE91" s="31" t="str">
        <f t="shared" si="90"/>
        <v>E</v>
      </c>
      <c r="AF91" s="31" t="str">
        <f t="shared" si="90"/>
        <v>E</v>
      </c>
      <c r="AG91" s="31" t="str">
        <f t="shared" si="90"/>
        <v>E</v>
      </c>
      <c r="AH91" s="31" t="str">
        <f t="shared" si="90"/>
        <v>E</v>
      </c>
      <c r="AI91" s="31" t="str">
        <f t="shared" si="90"/>
        <v>E</v>
      </c>
      <c r="AJ91" s="31" t="str">
        <f t="shared" si="90"/>
        <v>E</v>
      </c>
      <c r="AK91" s="31" t="str">
        <f t="shared" si="90"/>
        <v>E</v>
      </c>
      <c r="AL91" s="31" t="str">
        <f t="shared" si="90"/>
        <v>E</v>
      </c>
      <c r="AM91" s="31" t="str">
        <f t="shared" si="90"/>
        <v>E</v>
      </c>
      <c r="AN91" s="31" t="str">
        <f t="shared" si="90"/>
        <v>E</v>
      </c>
      <c r="AO91" s="31" t="str">
        <f t="shared" si="90"/>
        <v>E</v>
      </c>
      <c r="AP91" s="31" t="str">
        <f t="shared" si="90"/>
        <v>E</v>
      </c>
      <c r="AQ91" s="31" t="str">
        <f t="shared" si="90"/>
        <v>E</v>
      </c>
      <c r="AR91" s="31" t="str">
        <f t="shared" si="90"/>
        <v>E</v>
      </c>
      <c r="AS91" s="31" t="str">
        <f t="shared" si="90"/>
        <v>E</v>
      </c>
    </row>
    <row r="92">
      <c r="A92" s="50" t="s">
        <v>1217</v>
      </c>
      <c r="B92" s="50" t="s">
        <v>1216</v>
      </c>
      <c r="C92" s="7">
        <v>16.0</v>
      </c>
      <c r="D92" s="64">
        <v>600.0</v>
      </c>
      <c r="E92" s="63">
        <v>6.0</v>
      </c>
      <c r="F92" s="31" t="str">
        <f t="shared" ref="F92:AS92" si="91">IF($C92&gt;=F$1,"A","E")</f>
        <v>A</v>
      </c>
      <c r="G92" s="31" t="str">
        <f t="shared" si="91"/>
        <v>A</v>
      </c>
      <c r="H92" s="31" t="str">
        <f t="shared" si="91"/>
        <v>A</v>
      </c>
      <c r="I92" s="31" t="str">
        <f t="shared" si="91"/>
        <v>A</v>
      </c>
      <c r="J92" s="31" t="str">
        <f t="shared" si="91"/>
        <v>A</v>
      </c>
      <c r="K92" s="31" t="str">
        <f t="shared" si="91"/>
        <v>A</v>
      </c>
      <c r="L92" s="31" t="str">
        <f t="shared" si="91"/>
        <v>A</v>
      </c>
      <c r="M92" s="31" t="str">
        <f t="shared" si="91"/>
        <v>A</v>
      </c>
      <c r="N92" s="31" t="str">
        <f t="shared" si="91"/>
        <v>A</v>
      </c>
      <c r="O92" s="31" t="str">
        <f t="shared" si="91"/>
        <v>A</v>
      </c>
      <c r="P92" s="31" t="str">
        <f t="shared" si="91"/>
        <v>A</v>
      </c>
      <c r="Q92" s="31" t="str">
        <f t="shared" si="91"/>
        <v>A</v>
      </c>
      <c r="R92" s="31" t="str">
        <f t="shared" si="91"/>
        <v>A</v>
      </c>
      <c r="S92" s="31" t="str">
        <f t="shared" si="91"/>
        <v>A</v>
      </c>
      <c r="T92" s="31" t="str">
        <f t="shared" si="91"/>
        <v>A</v>
      </c>
      <c r="U92" s="31" t="str">
        <f t="shared" si="91"/>
        <v>A</v>
      </c>
      <c r="V92" s="31" t="str">
        <f t="shared" si="91"/>
        <v>E</v>
      </c>
      <c r="W92" s="31" t="str">
        <f t="shared" si="91"/>
        <v>E</v>
      </c>
      <c r="X92" s="31" t="str">
        <f t="shared" si="91"/>
        <v>E</v>
      </c>
      <c r="Y92" s="31" t="str">
        <f t="shared" si="91"/>
        <v>E</v>
      </c>
      <c r="Z92" s="31" t="str">
        <f t="shared" si="91"/>
        <v>E</v>
      </c>
      <c r="AA92" s="31" t="str">
        <f t="shared" si="91"/>
        <v>E</v>
      </c>
      <c r="AB92" s="31" t="str">
        <f t="shared" si="91"/>
        <v>E</v>
      </c>
      <c r="AC92" s="31" t="str">
        <f t="shared" si="91"/>
        <v>E</v>
      </c>
      <c r="AD92" s="31" t="str">
        <f t="shared" si="91"/>
        <v>E</v>
      </c>
      <c r="AE92" s="31" t="str">
        <f t="shared" si="91"/>
        <v>E</v>
      </c>
      <c r="AF92" s="31" t="str">
        <f t="shared" si="91"/>
        <v>E</v>
      </c>
      <c r="AG92" s="31" t="str">
        <f t="shared" si="91"/>
        <v>E</v>
      </c>
      <c r="AH92" s="31" t="str">
        <f t="shared" si="91"/>
        <v>E</v>
      </c>
      <c r="AI92" s="31" t="str">
        <f t="shared" si="91"/>
        <v>E</v>
      </c>
      <c r="AJ92" s="31" t="str">
        <f t="shared" si="91"/>
        <v>E</v>
      </c>
      <c r="AK92" s="31" t="str">
        <f t="shared" si="91"/>
        <v>E</v>
      </c>
      <c r="AL92" s="31" t="str">
        <f t="shared" si="91"/>
        <v>E</v>
      </c>
      <c r="AM92" s="31" t="str">
        <f t="shared" si="91"/>
        <v>E</v>
      </c>
      <c r="AN92" s="31" t="str">
        <f t="shared" si="91"/>
        <v>E</v>
      </c>
      <c r="AO92" s="31" t="str">
        <f t="shared" si="91"/>
        <v>E</v>
      </c>
      <c r="AP92" s="31" t="str">
        <f t="shared" si="91"/>
        <v>E</v>
      </c>
      <c r="AQ92" s="31" t="str">
        <f t="shared" si="91"/>
        <v>E</v>
      </c>
      <c r="AR92" s="31" t="str">
        <f t="shared" si="91"/>
        <v>E</v>
      </c>
      <c r="AS92" s="31" t="str">
        <f t="shared" si="91"/>
        <v>E</v>
      </c>
    </row>
    <row r="93">
      <c r="A93" s="50" t="s">
        <v>1223</v>
      </c>
      <c r="B93" s="50" t="s">
        <v>1222</v>
      </c>
      <c r="C93" s="7">
        <v>14.0</v>
      </c>
      <c r="D93" s="64">
        <v>520.0</v>
      </c>
      <c r="E93" s="63">
        <v>5.2</v>
      </c>
      <c r="F93" s="31" t="str">
        <f t="shared" ref="F93:AS93" si="92">IF($C93&gt;=F$1,"A","E")</f>
        <v>A</v>
      </c>
      <c r="G93" s="31" t="str">
        <f t="shared" si="92"/>
        <v>A</v>
      </c>
      <c r="H93" s="31" t="str">
        <f t="shared" si="92"/>
        <v>A</v>
      </c>
      <c r="I93" s="31" t="str">
        <f t="shared" si="92"/>
        <v>A</v>
      </c>
      <c r="J93" s="31" t="str">
        <f t="shared" si="92"/>
        <v>A</v>
      </c>
      <c r="K93" s="31" t="str">
        <f t="shared" si="92"/>
        <v>A</v>
      </c>
      <c r="L93" s="31" t="str">
        <f t="shared" si="92"/>
        <v>A</v>
      </c>
      <c r="M93" s="31" t="str">
        <f t="shared" si="92"/>
        <v>A</v>
      </c>
      <c r="N93" s="31" t="str">
        <f t="shared" si="92"/>
        <v>A</v>
      </c>
      <c r="O93" s="31" t="str">
        <f t="shared" si="92"/>
        <v>A</v>
      </c>
      <c r="P93" s="31" t="str">
        <f t="shared" si="92"/>
        <v>A</v>
      </c>
      <c r="Q93" s="31" t="str">
        <f t="shared" si="92"/>
        <v>A</v>
      </c>
      <c r="R93" s="31" t="str">
        <f t="shared" si="92"/>
        <v>A</v>
      </c>
      <c r="S93" s="31" t="str">
        <f t="shared" si="92"/>
        <v>A</v>
      </c>
      <c r="T93" s="31" t="str">
        <f t="shared" si="92"/>
        <v>E</v>
      </c>
      <c r="U93" s="31" t="str">
        <f t="shared" si="92"/>
        <v>E</v>
      </c>
      <c r="V93" s="31" t="str">
        <f t="shared" si="92"/>
        <v>E</v>
      </c>
      <c r="W93" s="31" t="str">
        <f t="shared" si="92"/>
        <v>E</v>
      </c>
      <c r="X93" s="31" t="str">
        <f t="shared" si="92"/>
        <v>E</v>
      </c>
      <c r="Y93" s="31" t="str">
        <f t="shared" si="92"/>
        <v>E</v>
      </c>
      <c r="Z93" s="31" t="str">
        <f t="shared" si="92"/>
        <v>E</v>
      </c>
      <c r="AA93" s="31" t="str">
        <f t="shared" si="92"/>
        <v>E</v>
      </c>
      <c r="AB93" s="31" t="str">
        <f t="shared" si="92"/>
        <v>E</v>
      </c>
      <c r="AC93" s="31" t="str">
        <f t="shared" si="92"/>
        <v>E</v>
      </c>
      <c r="AD93" s="31" t="str">
        <f t="shared" si="92"/>
        <v>E</v>
      </c>
      <c r="AE93" s="31" t="str">
        <f t="shared" si="92"/>
        <v>E</v>
      </c>
      <c r="AF93" s="31" t="str">
        <f t="shared" si="92"/>
        <v>E</v>
      </c>
      <c r="AG93" s="31" t="str">
        <f t="shared" si="92"/>
        <v>E</v>
      </c>
      <c r="AH93" s="31" t="str">
        <f t="shared" si="92"/>
        <v>E</v>
      </c>
      <c r="AI93" s="31" t="str">
        <f t="shared" si="92"/>
        <v>E</v>
      </c>
      <c r="AJ93" s="31" t="str">
        <f t="shared" si="92"/>
        <v>E</v>
      </c>
      <c r="AK93" s="31" t="str">
        <f t="shared" si="92"/>
        <v>E</v>
      </c>
      <c r="AL93" s="31" t="str">
        <f t="shared" si="92"/>
        <v>E</v>
      </c>
      <c r="AM93" s="31" t="str">
        <f t="shared" si="92"/>
        <v>E</v>
      </c>
      <c r="AN93" s="31" t="str">
        <f t="shared" si="92"/>
        <v>E</v>
      </c>
      <c r="AO93" s="31" t="str">
        <f t="shared" si="92"/>
        <v>E</v>
      </c>
      <c r="AP93" s="31" t="str">
        <f t="shared" si="92"/>
        <v>E</v>
      </c>
      <c r="AQ93" s="31" t="str">
        <f t="shared" si="92"/>
        <v>E</v>
      </c>
      <c r="AR93" s="31" t="str">
        <f t="shared" si="92"/>
        <v>E</v>
      </c>
      <c r="AS93" s="31" t="str">
        <f t="shared" si="92"/>
        <v>E</v>
      </c>
    </row>
    <row r="94">
      <c r="A94" s="50" t="s">
        <v>1235</v>
      </c>
      <c r="B94" s="50" t="s">
        <v>1234</v>
      </c>
      <c r="C94" s="7">
        <v>21.0</v>
      </c>
      <c r="D94" s="64">
        <v>480.0</v>
      </c>
      <c r="E94" s="63">
        <v>4.8</v>
      </c>
      <c r="F94" s="31" t="str">
        <f t="shared" ref="F94:AS94" si="93">IF($C94&gt;=F$1,"A","E")</f>
        <v>A</v>
      </c>
      <c r="G94" s="31" t="str">
        <f t="shared" si="93"/>
        <v>A</v>
      </c>
      <c r="H94" s="31" t="str">
        <f t="shared" si="93"/>
        <v>A</v>
      </c>
      <c r="I94" s="31" t="str">
        <f t="shared" si="93"/>
        <v>A</v>
      </c>
      <c r="J94" s="31" t="str">
        <f t="shared" si="93"/>
        <v>A</v>
      </c>
      <c r="K94" s="31" t="str">
        <f t="shared" si="93"/>
        <v>A</v>
      </c>
      <c r="L94" s="31" t="str">
        <f t="shared" si="93"/>
        <v>A</v>
      </c>
      <c r="M94" s="31" t="str">
        <f t="shared" si="93"/>
        <v>A</v>
      </c>
      <c r="N94" s="31" t="str">
        <f t="shared" si="93"/>
        <v>A</v>
      </c>
      <c r="O94" s="31" t="str">
        <f t="shared" si="93"/>
        <v>A</v>
      </c>
      <c r="P94" s="31" t="str">
        <f t="shared" si="93"/>
        <v>A</v>
      </c>
      <c r="Q94" s="31" t="str">
        <f t="shared" si="93"/>
        <v>A</v>
      </c>
      <c r="R94" s="31" t="str">
        <f t="shared" si="93"/>
        <v>A</v>
      </c>
      <c r="S94" s="31" t="str">
        <f t="shared" si="93"/>
        <v>A</v>
      </c>
      <c r="T94" s="31" t="str">
        <f t="shared" si="93"/>
        <v>A</v>
      </c>
      <c r="U94" s="31" t="str">
        <f t="shared" si="93"/>
        <v>A</v>
      </c>
      <c r="V94" s="31" t="str">
        <f t="shared" si="93"/>
        <v>A</v>
      </c>
      <c r="W94" s="31" t="str">
        <f t="shared" si="93"/>
        <v>A</v>
      </c>
      <c r="X94" s="31" t="str">
        <f t="shared" si="93"/>
        <v>A</v>
      </c>
      <c r="Y94" s="31" t="str">
        <f t="shared" si="93"/>
        <v>A</v>
      </c>
      <c r="Z94" s="31" t="str">
        <f t="shared" si="93"/>
        <v>A</v>
      </c>
      <c r="AA94" s="31" t="str">
        <f t="shared" si="93"/>
        <v>E</v>
      </c>
      <c r="AB94" s="31" t="str">
        <f t="shared" si="93"/>
        <v>E</v>
      </c>
      <c r="AC94" s="31" t="str">
        <f t="shared" si="93"/>
        <v>E</v>
      </c>
      <c r="AD94" s="31" t="str">
        <f t="shared" si="93"/>
        <v>E</v>
      </c>
      <c r="AE94" s="31" t="str">
        <f t="shared" si="93"/>
        <v>E</v>
      </c>
      <c r="AF94" s="31" t="str">
        <f t="shared" si="93"/>
        <v>E</v>
      </c>
      <c r="AG94" s="31" t="str">
        <f t="shared" si="93"/>
        <v>E</v>
      </c>
      <c r="AH94" s="31" t="str">
        <f t="shared" si="93"/>
        <v>E</v>
      </c>
      <c r="AI94" s="31" t="str">
        <f t="shared" si="93"/>
        <v>E</v>
      </c>
      <c r="AJ94" s="31" t="str">
        <f t="shared" si="93"/>
        <v>E</v>
      </c>
      <c r="AK94" s="31" t="str">
        <f t="shared" si="93"/>
        <v>E</v>
      </c>
      <c r="AL94" s="31" t="str">
        <f t="shared" si="93"/>
        <v>E</v>
      </c>
      <c r="AM94" s="31" t="str">
        <f t="shared" si="93"/>
        <v>E</v>
      </c>
      <c r="AN94" s="31" t="str">
        <f t="shared" si="93"/>
        <v>E</v>
      </c>
      <c r="AO94" s="31" t="str">
        <f t="shared" si="93"/>
        <v>E</v>
      </c>
      <c r="AP94" s="31" t="str">
        <f t="shared" si="93"/>
        <v>E</v>
      </c>
      <c r="AQ94" s="31" t="str">
        <f t="shared" si="93"/>
        <v>E</v>
      </c>
      <c r="AR94" s="31" t="str">
        <f t="shared" si="93"/>
        <v>E</v>
      </c>
      <c r="AS94" s="31" t="str">
        <f t="shared" si="93"/>
        <v>E</v>
      </c>
    </row>
    <row r="95">
      <c r="A95" s="50" t="s">
        <v>1242</v>
      </c>
      <c r="B95" s="50" t="s">
        <v>2412</v>
      </c>
      <c r="C95" s="7">
        <v>26.0</v>
      </c>
      <c r="D95" s="64">
        <v>720.0</v>
      </c>
      <c r="E95" s="63">
        <v>7.2</v>
      </c>
      <c r="F95" s="31" t="str">
        <f t="shared" ref="F95:AS95" si="94">IF($C95&gt;=F$1,"A","E")</f>
        <v>A</v>
      </c>
      <c r="G95" s="31" t="str">
        <f t="shared" si="94"/>
        <v>A</v>
      </c>
      <c r="H95" s="31" t="str">
        <f t="shared" si="94"/>
        <v>A</v>
      </c>
      <c r="I95" s="31" t="str">
        <f t="shared" si="94"/>
        <v>A</v>
      </c>
      <c r="J95" s="31" t="str">
        <f t="shared" si="94"/>
        <v>A</v>
      </c>
      <c r="K95" s="31" t="str">
        <f t="shared" si="94"/>
        <v>A</v>
      </c>
      <c r="L95" s="31" t="str">
        <f t="shared" si="94"/>
        <v>A</v>
      </c>
      <c r="M95" s="31" t="str">
        <f t="shared" si="94"/>
        <v>A</v>
      </c>
      <c r="N95" s="31" t="str">
        <f t="shared" si="94"/>
        <v>A</v>
      </c>
      <c r="O95" s="31" t="str">
        <f t="shared" si="94"/>
        <v>A</v>
      </c>
      <c r="P95" s="31" t="str">
        <f t="shared" si="94"/>
        <v>A</v>
      </c>
      <c r="Q95" s="31" t="str">
        <f t="shared" si="94"/>
        <v>A</v>
      </c>
      <c r="R95" s="31" t="str">
        <f t="shared" si="94"/>
        <v>A</v>
      </c>
      <c r="S95" s="31" t="str">
        <f t="shared" si="94"/>
        <v>A</v>
      </c>
      <c r="T95" s="31" t="str">
        <f t="shared" si="94"/>
        <v>A</v>
      </c>
      <c r="U95" s="31" t="str">
        <f t="shared" si="94"/>
        <v>A</v>
      </c>
      <c r="V95" s="31" t="str">
        <f t="shared" si="94"/>
        <v>A</v>
      </c>
      <c r="W95" s="31" t="str">
        <f t="shared" si="94"/>
        <v>A</v>
      </c>
      <c r="X95" s="31" t="str">
        <f t="shared" si="94"/>
        <v>A</v>
      </c>
      <c r="Y95" s="31" t="str">
        <f t="shared" si="94"/>
        <v>A</v>
      </c>
      <c r="Z95" s="31" t="str">
        <f t="shared" si="94"/>
        <v>A</v>
      </c>
      <c r="AA95" s="31" t="str">
        <f t="shared" si="94"/>
        <v>A</v>
      </c>
      <c r="AB95" s="31" t="str">
        <f t="shared" si="94"/>
        <v>A</v>
      </c>
      <c r="AC95" s="31" t="str">
        <f t="shared" si="94"/>
        <v>A</v>
      </c>
      <c r="AD95" s="31" t="str">
        <f t="shared" si="94"/>
        <v>A</v>
      </c>
      <c r="AE95" s="31" t="str">
        <f t="shared" si="94"/>
        <v>A</v>
      </c>
      <c r="AF95" s="31" t="str">
        <f t="shared" si="94"/>
        <v>E</v>
      </c>
      <c r="AG95" s="31" t="str">
        <f t="shared" si="94"/>
        <v>E</v>
      </c>
      <c r="AH95" s="31" t="str">
        <f t="shared" si="94"/>
        <v>E</v>
      </c>
      <c r="AI95" s="31" t="str">
        <f t="shared" si="94"/>
        <v>E</v>
      </c>
      <c r="AJ95" s="31" t="str">
        <f t="shared" si="94"/>
        <v>E</v>
      </c>
      <c r="AK95" s="31" t="str">
        <f t="shared" si="94"/>
        <v>E</v>
      </c>
      <c r="AL95" s="31" t="str">
        <f t="shared" si="94"/>
        <v>E</v>
      </c>
      <c r="AM95" s="31" t="str">
        <f t="shared" si="94"/>
        <v>E</v>
      </c>
      <c r="AN95" s="31" t="str">
        <f t="shared" si="94"/>
        <v>E</v>
      </c>
      <c r="AO95" s="31" t="str">
        <f t="shared" si="94"/>
        <v>E</v>
      </c>
      <c r="AP95" s="31" t="str">
        <f t="shared" si="94"/>
        <v>E</v>
      </c>
      <c r="AQ95" s="31" t="str">
        <f t="shared" si="94"/>
        <v>E</v>
      </c>
      <c r="AR95" s="31" t="str">
        <f t="shared" si="94"/>
        <v>E</v>
      </c>
      <c r="AS95" s="31" t="str">
        <f t="shared" si="94"/>
        <v>E</v>
      </c>
    </row>
    <row r="96">
      <c r="A96" s="50" t="s">
        <v>1249</v>
      </c>
      <c r="B96" s="50" t="s">
        <v>2413</v>
      </c>
      <c r="C96" s="7">
        <v>32.0</v>
      </c>
      <c r="D96" s="64">
        <v>880.0</v>
      </c>
      <c r="E96" s="63">
        <v>8.8</v>
      </c>
      <c r="F96" s="31" t="str">
        <f t="shared" ref="F96:AS96" si="95">IF($C96&gt;=F$1,"A","E")</f>
        <v>A</v>
      </c>
      <c r="G96" s="31" t="str">
        <f t="shared" si="95"/>
        <v>A</v>
      </c>
      <c r="H96" s="31" t="str">
        <f t="shared" si="95"/>
        <v>A</v>
      </c>
      <c r="I96" s="31" t="str">
        <f t="shared" si="95"/>
        <v>A</v>
      </c>
      <c r="J96" s="31" t="str">
        <f t="shared" si="95"/>
        <v>A</v>
      </c>
      <c r="K96" s="31" t="str">
        <f t="shared" si="95"/>
        <v>A</v>
      </c>
      <c r="L96" s="31" t="str">
        <f t="shared" si="95"/>
        <v>A</v>
      </c>
      <c r="M96" s="31" t="str">
        <f t="shared" si="95"/>
        <v>A</v>
      </c>
      <c r="N96" s="31" t="str">
        <f t="shared" si="95"/>
        <v>A</v>
      </c>
      <c r="O96" s="31" t="str">
        <f t="shared" si="95"/>
        <v>A</v>
      </c>
      <c r="P96" s="31" t="str">
        <f t="shared" si="95"/>
        <v>A</v>
      </c>
      <c r="Q96" s="31" t="str">
        <f t="shared" si="95"/>
        <v>A</v>
      </c>
      <c r="R96" s="31" t="str">
        <f t="shared" si="95"/>
        <v>A</v>
      </c>
      <c r="S96" s="31" t="str">
        <f t="shared" si="95"/>
        <v>A</v>
      </c>
      <c r="T96" s="31" t="str">
        <f t="shared" si="95"/>
        <v>A</v>
      </c>
      <c r="U96" s="31" t="str">
        <f t="shared" si="95"/>
        <v>A</v>
      </c>
      <c r="V96" s="31" t="str">
        <f t="shared" si="95"/>
        <v>A</v>
      </c>
      <c r="W96" s="31" t="str">
        <f t="shared" si="95"/>
        <v>A</v>
      </c>
      <c r="X96" s="31" t="str">
        <f t="shared" si="95"/>
        <v>A</v>
      </c>
      <c r="Y96" s="31" t="str">
        <f t="shared" si="95"/>
        <v>A</v>
      </c>
      <c r="Z96" s="31" t="str">
        <f t="shared" si="95"/>
        <v>A</v>
      </c>
      <c r="AA96" s="31" t="str">
        <f t="shared" si="95"/>
        <v>A</v>
      </c>
      <c r="AB96" s="31" t="str">
        <f t="shared" si="95"/>
        <v>A</v>
      </c>
      <c r="AC96" s="31" t="str">
        <f t="shared" si="95"/>
        <v>A</v>
      </c>
      <c r="AD96" s="31" t="str">
        <f t="shared" si="95"/>
        <v>A</v>
      </c>
      <c r="AE96" s="31" t="str">
        <f t="shared" si="95"/>
        <v>A</v>
      </c>
      <c r="AF96" s="31" t="str">
        <f t="shared" si="95"/>
        <v>A</v>
      </c>
      <c r="AG96" s="31" t="str">
        <f t="shared" si="95"/>
        <v>A</v>
      </c>
      <c r="AH96" s="31" t="str">
        <f t="shared" si="95"/>
        <v>A</v>
      </c>
      <c r="AI96" s="31" t="str">
        <f t="shared" si="95"/>
        <v>A</v>
      </c>
      <c r="AJ96" s="31" t="str">
        <f t="shared" si="95"/>
        <v>A</v>
      </c>
      <c r="AK96" s="31" t="str">
        <f t="shared" si="95"/>
        <v>A</v>
      </c>
      <c r="AL96" s="31" t="str">
        <f t="shared" si="95"/>
        <v>E</v>
      </c>
      <c r="AM96" s="31" t="str">
        <f t="shared" si="95"/>
        <v>E</v>
      </c>
      <c r="AN96" s="31" t="str">
        <f t="shared" si="95"/>
        <v>E</v>
      </c>
      <c r="AO96" s="31" t="str">
        <f t="shared" si="95"/>
        <v>E</v>
      </c>
      <c r="AP96" s="31" t="str">
        <f t="shared" si="95"/>
        <v>E</v>
      </c>
      <c r="AQ96" s="31" t="str">
        <f t="shared" si="95"/>
        <v>E</v>
      </c>
      <c r="AR96" s="31" t="str">
        <f t="shared" si="95"/>
        <v>E</v>
      </c>
      <c r="AS96" s="31" t="str">
        <f t="shared" si="95"/>
        <v>E</v>
      </c>
    </row>
    <row r="97">
      <c r="A97" s="50" t="s">
        <v>1256</v>
      </c>
      <c r="B97" s="50" t="s">
        <v>1255</v>
      </c>
      <c r="C97" s="7">
        <v>13.0</v>
      </c>
      <c r="D97" s="64">
        <v>800.0</v>
      </c>
      <c r="E97" s="63">
        <v>8.0</v>
      </c>
      <c r="F97" s="31" t="str">
        <f t="shared" ref="F97:AS97" si="96">IF($C97&gt;=F$1,"A","E")</f>
        <v>A</v>
      </c>
      <c r="G97" s="31" t="str">
        <f t="shared" si="96"/>
        <v>A</v>
      </c>
      <c r="H97" s="31" t="str">
        <f t="shared" si="96"/>
        <v>A</v>
      </c>
      <c r="I97" s="31" t="str">
        <f t="shared" si="96"/>
        <v>A</v>
      </c>
      <c r="J97" s="31" t="str">
        <f t="shared" si="96"/>
        <v>A</v>
      </c>
      <c r="K97" s="31" t="str">
        <f t="shared" si="96"/>
        <v>A</v>
      </c>
      <c r="L97" s="31" t="str">
        <f t="shared" si="96"/>
        <v>A</v>
      </c>
      <c r="M97" s="31" t="str">
        <f t="shared" si="96"/>
        <v>A</v>
      </c>
      <c r="N97" s="31" t="str">
        <f t="shared" si="96"/>
        <v>A</v>
      </c>
      <c r="O97" s="31" t="str">
        <f t="shared" si="96"/>
        <v>A</v>
      </c>
      <c r="P97" s="31" t="str">
        <f t="shared" si="96"/>
        <v>A</v>
      </c>
      <c r="Q97" s="31" t="str">
        <f t="shared" si="96"/>
        <v>A</v>
      </c>
      <c r="R97" s="31" t="str">
        <f t="shared" si="96"/>
        <v>A</v>
      </c>
      <c r="S97" s="31" t="str">
        <f t="shared" si="96"/>
        <v>E</v>
      </c>
      <c r="T97" s="31" t="str">
        <f t="shared" si="96"/>
        <v>E</v>
      </c>
      <c r="U97" s="31" t="str">
        <f t="shared" si="96"/>
        <v>E</v>
      </c>
      <c r="V97" s="31" t="str">
        <f t="shared" si="96"/>
        <v>E</v>
      </c>
      <c r="W97" s="31" t="str">
        <f t="shared" si="96"/>
        <v>E</v>
      </c>
      <c r="X97" s="31" t="str">
        <f t="shared" si="96"/>
        <v>E</v>
      </c>
      <c r="Y97" s="31" t="str">
        <f t="shared" si="96"/>
        <v>E</v>
      </c>
      <c r="Z97" s="31" t="str">
        <f t="shared" si="96"/>
        <v>E</v>
      </c>
      <c r="AA97" s="31" t="str">
        <f t="shared" si="96"/>
        <v>E</v>
      </c>
      <c r="AB97" s="31" t="str">
        <f t="shared" si="96"/>
        <v>E</v>
      </c>
      <c r="AC97" s="31" t="str">
        <f t="shared" si="96"/>
        <v>E</v>
      </c>
      <c r="AD97" s="31" t="str">
        <f t="shared" si="96"/>
        <v>E</v>
      </c>
      <c r="AE97" s="31" t="str">
        <f t="shared" si="96"/>
        <v>E</v>
      </c>
      <c r="AF97" s="31" t="str">
        <f t="shared" si="96"/>
        <v>E</v>
      </c>
      <c r="AG97" s="31" t="str">
        <f t="shared" si="96"/>
        <v>E</v>
      </c>
      <c r="AH97" s="31" t="str">
        <f t="shared" si="96"/>
        <v>E</v>
      </c>
      <c r="AI97" s="31" t="str">
        <f t="shared" si="96"/>
        <v>E</v>
      </c>
      <c r="AJ97" s="31" t="str">
        <f t="shared" si="96"/>
        <v>E</v>
      </c>
      <c r="AK97" s="31" t="str">
        <f t="shared" si="96"/>
        <v>E</v>
      </c>
      <c r="AL97" s="31" t="str">
        <f t="shared" si="96"/>
        <v>E</v>
      </c>
      <c r="AM97" s="31" t="str">
        <f t="shared" si="96"/>
        <v>E</v>
      </c>
      <c r="AN97" s="31" t="str">
        <f t="shared" si="96"/>
        <v>E</v>
      </c>
      <c r="AO97" s="31" t="str">
        <f t="shared" si="96"/>
        <v>E</v>
      </c>
      <c r="AP97" s="31" t="str">
        <f t="shared" si="96"/>
        <v>E</v>
      </c>
      <c r="AQ97" s="31" t="str">
        <f t="shared" si="96"/>
        <v>E</v>
      </c>
      <c r="AR97" s="31" t="str">
        <f t="shared" si="96"/>
        <v>E</v>
      </c>
      <c r="AS97" s="31" t="str">
        <f t="shared" si="96"/>
        <v>E</v>
      </c>
    </row>
    <row r="98">
      <c r="A98" s="6" t="s">
        <v>1262</v>
      </c>
      <c r="B98" s="50" t="s">
        <v>2414</v>
      </c>
      <c r="C98" s="7">
        <v>21.0</v>
      </c>
      <c r="D98" s="64">
        <v>440.0</v>
      </c>
      <c r="E98" s="63">
        <v>4.4</v>
      </c>
      <c r="F98" s="31" t="str">
        <f t="shared" ref="F98:AS98" si="97">IF($C98&gt;=F$1,"A","E")</f>
        <v>A</v>
      </c>
      <c r="G98" s="31" t="str">
        <f t="shared" si="97"/>
        <v>A</v>
      </c>
      <c r="H98" s="31" t="str">
        <f t="shared" si="97"/>
        <v>A</v>
      </c>
      <c r="I98" s="31" t="str">
        <f t="shared" si="97"/>
        <v>A</v>
      </c>
      <c r="J98" s="31" t="str">
        <f t="shared" si="97"/>
        <v>A</v>
      </c>
      <c r="K98" s="31" t="str">
        <f t="shared" si="97"/>
        <v>A</v>
      </c>
      <c r="L98" s="31" t="str">
        <f t="shared" si="97"/>
        <v>A</v>
      </c>
      <c r="M98" s="31" t="str">
        <f t="shared" si="97"/>
        <v>A</v>
      </c>
      <c r="N98" s="31" t="str">
        <f t="shared" si="97"/>
        <v>A</v>
      </c>
      <c r="O98" s="31" t="str">
        <f t="shared" si="97"/>
        <v>A</v>
      </c>
      <c r="P98" s="31" t="str">
        <f t="shared" si="97"/>
        <v>A</v>
      </c>
      <c r="Q98" s="31" t="str">
        <f t="shared" si="97"/>
        <v>A</v>
      </c>
      <c r="R98" s="31" t="str">
        <f t="shared" si="97"/>
        <v>A</v>
      </c>
      <c r="S98" s="31" t="str">
        <f t="shared" si="97"/>
        <v>A</v>
      </c>
      <c r="T98" s="31" t="str">
        <f t="shared" si="97"/>
        <v>A</v>
      </c>
      <c r="U98" s="31" t="str">
        <f t="shared" si="97"/>
        <v>A</v>
      </c>
      <c r="V98" s="31" t="str">
        <f t="shared" si="97"/>
        <v>A</v>
      </c>
      <c r="W98" s="31" t="str">
        <f t="shared" si="97"/>
        <v>A</v>
      </c>
      <c r="X98" s="31" t="str">
        <f t="shared" si="97"/>
        <v>A</v>
      </c>
      <c r="Y98" s="31" t="str">
        <f t="shared" si="97"/>
        <v>A</v>
      </c>
      <c r="Z98" s="31" t="str">
        <f t="shared" si="97"/>
        <v>A</v>
      </c>
      <c r="AA98" s="31" t="str">
        <f t="shared" si="97"/>
        <v>E</v>
      </c>
      <c r="AB98" s="31" t="str">
        <f t="shared" si="97"/>
        <v>E</v>
      </c>
      <c r="AC98" s="31" t="str">
        <f t="shared" si="97"/>
        <v>E</v>
      </c>
      <c r="AD98" s="31" t="str">
        <f t="shared" si="97"/>
        <v>E</v>
      </c>
      <c r="AE98" s="31" t="str">
        <f t="shared" si="97"/>
        <v>E</v>
      </c>
      <c r="AF98" s="31" t="str">
        <f t="shared" si="97"/>
        <v>E</v>
      </c>
      <c r="AG98" s="31" t="str">
        <f t="shared" si="97"/>
        <v>E</v>
      </c>
      <c r="AH98" s="31" t="str">
        <f t="shared" si="97"/>
        <v>E</v>
      </c>
      <c r="AI98" s="31" t="str">
        <f t="shared" si="97"/>
        <v>E</v>
      </c>
      <c r="AJ98" s="31" t="str">
        <f t="shared" si="97"/>
        <v>E</v>
      </c>
      <c r="AK98" s="31" t="str">
        <f t="shared" si="97"/>
        <v>E</v>
      </c>
      <c r="AL98" s="31" t="str">
        <f t="shared" si="97"/>
        <v>E</v>
      </c>
      <c r="AM98" s="31" t="str">
        <f t="shared" si="97"/>
        <v>E</v>
      </c>
      <c r="AN98" s="31" t="str">
        <f t="shared" si="97"/>
        <v>E</v>
      </c>
      <c r="AO98" s="31" t="str">
        <f t="shared" si="97"/>
        <v>E</v>
      </c>
      <c r="AP98" s="31" t="str">
        <f t="shared" si="97"/>
        <v>E</v>
      </c>
      <c r="AQ98" s="31" t="str">
        <f t="shared" si="97"/>
        <v>E</v>
      </c>
      <c r="AR98" s="31" t="str">
        <f t="shared" si="97"/>
        <v>E</v>
      </c>
      <c r="AS98" s="31" t="str">
        <f t="shared" si="97"/>
        <v>E</v>
      </c>
    </row>
    <row r="99">
      <c r="A99" s="6" t="s">
        <v>1268</v>
      </c>
      <c r="B99" s="50" t="s">
        <v>2415</v>
      </c>
      <c r="C99" s="7">
        <v>15.0</v>
      </c>
      <c r="D99" s="64">
        <v>480.0</v>
      </c>
      <c r="E99" s="63">
        <v>4.8</v>
      </c>
      <c r="F99" s="31" t="str">
        <f t="shared" ref="F99:AS99" si="98">IF($C99&gt;=F$1,"A","E")</f>
        <v>A</v>
      </c>
      <c r="G99" s="31" t="str">
        <f t="shared" si="98"/>
        <v>A</v>
      </c>
      <c r="H99" s="31" t="str">
        <f t="shared" si="98"/>
        <v>A</v>
      </c>
      <c r="I99" s="31" t="str">
        <f t="shared" si="98"/>
        <v>A</v>
      </c>
      <c r="J99" s="31" t="str">
        <f t="shared" si="98"/>
        <v>A</v>
      </c>
      <c r="K99" s="31" t="str">
        <f t="shared" si="98"/>
        <v>A</v>
      </c>
      <c r="L99" s="31" t="str">
        <f t="shared" si="98"/>
        <v>A</v>
      </c>
      <c r="M99" s="31" t="str">
        <f t="shared" si="98"/>
        <v>A</v>
      </c>
      <c r="N99" s="31" t="str">
        <f t="shared" si="98"/>
        <v>A</v>
      </c>
      <c r="O99" s="31" t="str">
        <f t="shared" si="98"/>
        <v>A</v>
      </c>
      <c r="P99" s="31" t="str">
        <f t="shared" si="98"/>
        <v>A</v>
      </c>
      <c r="Q99" s="31" t="str">
        <f t="shared" si="98"/>
        <v>A</v>
      </c>
      <c r="R99" s="31" t="str">
        <f t="shared" si="98"/>
        <v>A</v>
      </c>
      <c r="S99" s="31" t="str">
        <f t="shared" si="98"/>
        <v>A</v>
      </c>
      <c r="T99" s="31" t="str">
        <f t="shared" si="98"/>
        <v>A</v>
      </c>
      <c r="U99" s="31" t="str">
        <f t="shared" si="98"/>
        <v>E</v>
      </c>
      <c r="V99" s="31" t="str">
        <f t="shared" si="98"/>
        <v>E</v>
      </c>
      <c r="W99" s="31" t="str">
        <f t="shared" si="98"/>
        <v>E</v>
      </c>
      <c r="X99" s="31" t="str">
        <f t="shared" si="98"/>
        <v>E</v>
      </c>
      <c r="Y99" s="31" t="str">
        <f t="shared" si="98"/>
        <v>E</v>
      </c>
      <c r="Z99" s="31" t="str">
        <f t="shared" si="98"/>
        <v>E</v>
      </c>
      <c r="AA99" s="31" t="str">
        <f t="shared" si="98"/>
        <v>E</v>
      </c>
      <c r="AB99" s="31" t="str">
        <f t="shared" si="98"/>
        <v>E</v>
      </c>
      <c r="AC99" s="31" t="str">
        <f t="shared" si="98"/>
        <v>E</v>
      </c>
      <c r="AD99" s="31" t="str">
        <f t="shared" si="98"/>
        <v>E</v>
      </c>
      <c r="AE99" s="31" t="str">
        <f t="shared" si="98"/>
        <v>E</v>
      </c>
      <c r="AF99" s="31" t="str">
        <f t="shared" si="98"/>
        <v>E</v>
      </c>
      <c r="AG99" s="31" t="str">
        <f t="shared" si="98"/>
        <v>E</v>
      </c>
      <c r="AH99" s="31" t="str">
        <f t="shared" si="98"/>
        <v>E</v>
      </c>
      <c r="AI99" s="31" t="str">
        <f t="shared" si="98"/>
        <v>E</v>
      </c>
      <c r="AJ99" s="31" t="str">
        <f t="shared" si="98"/>
        <v>E</v>
      </c>
      <c r="AK99" s="31" t="str">
        <f t="shared" si="98"/>
        <v>E</v>
      </c>
      <c r="AL99" s="31" t="str">
        <f t="shared" si="98"/>
        <v>E</v>
      </c>
      <c r="AM99" s="31" t="str">
        <f t="shared" si="98"/>
        <v>E</v>
      </c>
      <c r="AN99" s="31" t="str">
        <f t="shared" si="98"/>
        <v>E</v>
      </c>
      <c r="AO99" s="31" t="str">
        <f t="shared" si="98"/>
        <v>E</v>
      </c>
      <c r="AP99" s="31" t="str">
        <f t="shared" si="98"/>
        <v>E</v>
      </c>
      <c r="AQ99" s="31" t="str">
        <f t="shared" si="98"/>
        <v>E</v>
      </c>
      <c r="AR99" s="31" t="str">
        <f t="shared" si="98"/>
        <v>E</v>
      </c>
      <c r="AS99" s="31" t="str">
        <f t="shared" si="98"/>
        <v>E</v>
      </c>
    </row>
    <row r="100">
      <c r="A100" s="50" t="s">
        <v>1273</v>
      </c>
      <c r="B100" s="50" t="s">
        <v>2416</v>
      </c>
      <c r="C100" s="7">
        <v>0.0</v>
      </c>
      <c r="D100" s="65">
        <v>0.0</v>
      </c>
      <c r="E100" s="63">
        <v>0.0</v>
      </c>
      <c r="F100" s="31" t="str">
        <f t="shared" ref="F100:AS100" si="99">IF($C100&gt;=F$1,"A","E")</f>
        <v>E</v>
      </c>
      <c r="G100" s="31" t="str">
        <f t="shared" si="99"/>
        <v>E</v>
      </c>
      <c r="H100" s="31" t="str">
        <f t="shared" si="99"/>
        <v>E</v>
      </c>
      <c r="I100" s="31" t="str">
        <f t="shared" si="99"/>
        <v>E</v>
      </c>
      <c r="J100" s="31" t="str">
        <f t="shared" si="99"/>
        <v>E</v>
      </c>
      <c r="K100" s="31" t="str">
        <f t="shared" si="99"/>
        <v>E</v>
      </c>
      <c r="L100" s="31" t="str">
        <f t="shared" si="99"/>
        <v>E</v>
      </c>
      <c r="M100" s="31" t="str">
        <f t="shared" si="99"/>
        <v>E</v>
      </c>
      <c r="N100" s="31" t="str">
        <f t="shared" si="99"/>
        <v>E</v>
      </c>
      <c r="O100" s="31" t="str">
        <f t="shared" si="99"/>
        <v>E</v>
      </c>
      <c r="P100" s="31" t="str">
        <f t="shared" si="99"/>
        <v>E</v>
      </c>
      <c r="Q100" s="31" t="str">
        <f t="shared" si="99"/>
        <v>E</v>
      </c>
      <c r="R100" s="31" t="str">
        <f t="shared" si="99"/>
        <v>E</v>
      </c>
      <c r="S100" s="31" t="str">
        <f t="shared" si="99"/>
        <v>E</v>
      </c>
      <c r="T100" s="31" t="str">
        <f t="shared" si="99"/>
        <v>E</v>
      </c>
      <c r="U100" s="31" t="str">
        <f t="shared" si="99"/>
        <v>E</v>
      </c>
      <c r="V100" s="31" t="str">
        <f t="shared" si="99"/>
        <v>E</v>
      </c>
      <c r="W100" s="31" t="str">
        <f t="shared" si="99"/>
        <v>E</v>
      </c>
      <c r="X100" s="31" t="str">
        <f t="shared" si="99"/>
        <v>E</v>
      </c>
      <c r="Y100" s="31" t="str">
        <f t="shared" si="99"/>
        <v>E</v>
      </c>
      <c r="Z100" s="31" t="str">
        <f t="shared" si="99"/>
        <v>E</v>
      </c>
      <c r="AA100" s="31" t="str">
        <f t="shared" si="99"/>
        <v>E</v>
      </c>
      <c r="AB100" s="31" t="str">
        <f t="shared" si="99"/>
        <v>E</v>
      </c>
      <c r="AC100" s="31" t="str">
        <f t="shared" si="99"/>
        <v>E</v>
      </c>
      <c r="AD100" s="31" t="str">
        <f t="shared" si="99"/>
        <v>E</v>
      </c>
      <c r="AE100" s="31" t="str">
        <f t="shared" si="99"/>
        <v>E</v>
      </c>
      <c r="AF100" s="31" t="str">
        <f t="shared" si="99"/>
        <v>E</v>
      </c>
      <c r="AG100" s="31" t="str">
        <f t="shared" si="99"/>
        <v>E</v>
      </c>
      <c r="AH100" s="31" t="str">
        <f t="shared" si="99"/>
        <v>E</v>
      </c>
      <c r="AI100" s="31" t="str">
        <f t="shared" si="99"/>
        <v>E</v>
      </c>
      <c r="AJ100" s="31" t="str">
        <f t="shared" si="99"/>
        <v>E</v>
      </c>
      <c r="AK100" s="31" t="str">
        <f t="shared" si="99"/>
        <v>E</v>
      </c>
      <c r="AL100" s="31" t="str">
        <f t="shared" si="99"/>
        <v>E</v>
      </c>
      <c r="AM100" s="31" t="str">
        <f t="shared" si="99"/>
        <v>E</v>
      </c>
      <c r="AN100" s="31" t="str">
        <f t="shared" si="99"/>
        <v>E</v>
      </c>
      <c r="AO100" s="31" t="str">
        <f t="shared" si="99"/>
        <v>E</v>
      </c>
      <c r="AP100" s="31" t="str">
        <f t="shared" si="99"/>
        <v>E</v>
      </c>
      <c r="AQ100" s="31" t="str">
        <f t="shared" si="99"/>
        <v>E</v>
      </c>
      <c r="AR100" s="31" t="str">
        <f t="shared" si="99"/>
        <v>E</v>
      </c>
      <c r="AS100" s="31" t="str">
        <f t="shared" si="99"/>
        <v>E</v>
      </c>
    </row>
    <row r="101">
      <c r="A101" s="50" t="s">
        <v>1278</v>
      </c>
      <c r="B101" s="50" t="s">
        <v>1277</v>
      </c>
      <c r="C101" s="7">
        <v>20.0</v>
      </c>
      <c r="D101" s="64">
        <v>720.0</v>
      </c>
      <c r="E101" s="63">
        <v>7.2</v>
      </c>
      <c r="F101" s="31" t="str">
        <f t="shared" ref="F101:AS101" si="100">IF($C101&gt;=F$1,"A","E")</f>
        <v>A</v>
      </c>
      <c r="G101" s="31" t="str">
        <f t="shared" si="100"/>
        <v>A</v>
      </c>
      <c r="H101" s="31" t="str">
        <f t="shared" si="100"/>
        <v>A</v>
      </c>
      <c r="I101" s="31" t="str">
        <f t="shared" si="100"/>
        <v>A</v>
      </c>
      <c r="J101" s="31" t="str">
        <f t="shared" si="100"/>
        <v>A</v>
      </c>
      <c r="K101" s="31" t="str">
        <f t="shared" si="100"/>
        <v>A</v>
      </c>
      <c r="L101" s="31" t="str">
        <f t="shared" si="100"/>
        <v>A</v>
      </c>
      <c r="M101" s="31" t="str">
        <f t="shared" si="100"/>
        <v>A</v>
      </c>
      <c r="N101" s="31" t="str">
        <f t="shared" si="100"/>
        <v>A</v>
      </c>
      <c r="O101" s="31" t="str">
        <f t="shared" si="100"/>
        <v>A</v>
      </c>
      <c r="P101" s="31" t="str">
        <f t="shared" si="100"/>
        <v>A</v>
      </c>
      <c r="Q101" s="31" t="str">
        <f t="shared" si="100"/>
        <v>A</v>
      </c>
      <c r="R101" s="31" t="str">
        <f t="shared" si="100"/>
        <v>A</v>
      </c>
      <c r="S101" s="31" t="str">
        <f t="shared" si="100"/>
        <v>A</v>
      </c>
      <c r="T101" s="31" t="str">
        <f t="shared" si="100"/>
        <v>A</v>
      </c>
      <c r="U101" s="31" t="str">
        <f t="shared" si="100"/>
        <v>A</v>
      </c>
      <c r="V101" s="31" t="str">
        <f t="shared" si="100"/>
        <v>A</v>
      </c>
      <c r="W101" s="31" t="str">
        <f t="shared" si="100"/>
        <v>A</v>
      </c>
      <c r="X101" s="31" t="str">
        <f t="shared" si="100"/>
        <v>A</v>
      </c>
      <c r="Y101" s="31" t="str">
        <f t="shared" si="100"/>
        <v>A</v>
      </c>
      <c r="Z101" s="31" t="str">
        <f t="shared" si="100"/>
        <v>E</v>
      </c>
      <c r="AA101" s="31" t="str">
        <f t="shared" si="100"/>
        <v>E</v>
      </c>
      <c r="AB101" s="31" t="str">
        <f t="shared" si="100"/>
        <v>E</v>
      </c>
      <c r="AC101" s="31" t="str">
        <f t="shared" si="100"/>
        <v>E</v>
      </c>
      <c r="AD101" s="31" t="str">
        <f t="shared" si="100"/>
        <v>E</v>
      </c>
      <c r="AE101" s="31" t="str">
        <f t="shared" si="100"/>
        <v>E</v>
      </c>
      <c r="AF101" s="31" t="str">
        <f t="shared" si="100"/>
        <v>E</v>
      </c>
      <c r="AG101" s="31" t="str">
        <f t="shared" si="100"/>
        <v>E</v>
      </c>
      <c r="AH101" s="31" t="str">
        <f t="shared" si="100"/>
        <v>E</v>
      </c>
      <c r="AI101" s="31" t="str">
        <f t="shared" si="100"/>
        <v>E</v>
      </c>
      <c r="AJ101" s="31" t="str">
        <f t="shared" si="100"/>
        <v>E</v>
      </c>
      <c r="AK101" s="31" t="str">
        <f t="shared" si="100"/>
        <v>E</v>
      </c>
      <c r="AL101" s="31" t="str">
        <f t="shared" si="100"/>
        <v>E</v>
      </c>
      <c r="AM101" s="31" t="str">
        <f t="shared" si="100"/>
        <v>E</v>
      </c>
      <c r="AN101" s="31" t="str">
        <f t="shared" si="100"/>
        <v>E</v>
      </c>
      <c r="AO101" s="31" t="str">
        <f t="shared" si="100"/>
        <v>E</v>
      </c>
      <c r="AP101" s="31" t="str">
        <f t="shared" si="100"/>
        <v>E</v>
      </c>
      <c r="AQ101" s="31" t="str">
        <f t="shared" si="100"/>
        <v>E</v>
      </c>
      <c r="AR101" s="31" t="str">
        <f t="shared" si="100"/>
        <v>E</v>
      </c>
      <c r="AS101" s="31" t="str">
        <f t="shared" si="100"/>
        <v>E</v>
      </c>
    </row>
    <row r="102">
      <c r="A102" s="50" t="s">
        <v>1286</v>
      </c>
      <c r="B102" s="50" t="s">
        <v>2417</v>
      </c>
      <c r="C102" s="7">
        <v>34.0</v>
      </c>
      <c r="D102" s="64">
        <v>880.0</v>
      </c>
      <c r="E102" s="63">
        <v>8.8</v>
      </c>
      <c r="F102" s="31" t="str">
        <f t="shared" ref="F102:AS102" si="101">IF($C102&gt;=F$1,"A","E")</f>
        <v>A</v>
      </c>
      <c r="G102" s="31" t="str">
        <f t="shared" si="101"/>
        <v>A</v>
      </c>
      <c r="H102" s="31" t="str">
        <f t="shared" si="101"/>
        <v>A</v>
      </c>
      <c r="I102" s="31" t="str">
        <f t="shared" si="101"/>
        <v>A</v>
      </c>
      <c r="J102" s="31" t="str">
        <f t="shared" si="101"/>
        <v>A</v>
      </c>
      <c r="K102" s="31" t="str">
        <f t="shared" si="101"/>
        <v>A</v>
      </c>
      <c r="L102" s="31" t="str">
        <f t="shared" si="101"/>
        <v>A</v>
      </c>
      <c r="M102" s="31" t="str">
        <f t="shared" si="101"/>
        <v>A</v>
      </c>
      <c r="N102" s="31" t="str">
        <f t="shared" si="101"/>
        <v>A</v>
      </c>
      <c r="O102" s="31" t="str">
        <f t="shared" si="101"/>
        <v>A</v>
      </c>
      <c r="P102" s="31" t="str">
        <f t="shared" si="101"/>
        <v>A</v>
      </c>
      <c r="Q102" s="31" t="str">
        <f t="shared" si="101"/>
        <v>A</v>
      </c>
      <c r="R102" s="31" t="str">
        <f t="shared" si="101"/>
        <v>A</v>
      </c>
      <c r="S102" s="31" t="str">
        <f t="shared" si="101"/>
        <v>A</v>
      </c>
      <c r="T102" s="31" t="str">
        <f t="shared" si="101"/>
        <v>A</v>
      </c>
      <c r="U102" s="31" t="str">
        <f t="shared" si="101"/>
        <v>A</v>
      </c>
      <c r="V102" s="31" t="str">
        <f t="shared" si="101"/>
        <v>A</v>
      </c>
      <c r="W102" s="31" t="str">
        <f t="shared" si="101"/>
        <v>A</v>
      </c>
      <c r="X102" s="31" t="str">
        <f t="shared" si="101"/>
        <v>A</v>
      </c>
      <c r="Y102" s="31" t="str">
        <f t="shared" si="101"/>
        <v>A</v>
      </c>
      <c r="Z102" s="31" t="str">
        <f t="shared" si="101"/>
        <v>A</v>
      </c>
      <c r="AA102" s="31" t="str">
        <f t="shared" si="101"/>
        <v>A</v>
      </c>
      <c r="AB102" s="31" t="str">
        <f t="shared" si="101"/>
        <v>A</v>
      </c>
      <c r="AC102" s="31" t="str">
        <f t="shared" si="101"/>
        <v>A</v>
      </c>
      <c r="AD102" s="31" t="str">
        <f t="shared" si="101"/>
        <v>A</v>
      </c>
      <c r="AE102" s="31" t="str">
        <f t="shared" si="101"/>
        <v>A</v>
      </c>
      <c r="AF102" s="31" t="str">
        <f t="shared" si="101"/>
        <v>A</v>
      </c>
      <c r="AG102" s="31" t="str">
        <f t="shared" si="101"/>
        <v>A</v>
      </c>
      <c r="AH102" s="31" t="str">
        <f t="shared" si="101"/>
        <v>A</v>
      </c>
      <c r="AI102" s="31" t="str">
        <f t="shared" si="101"/>
        <v>A</v>
      </c>
      <c r="AJ102" s="31" t="str">
        <f t="shared" si="101"/>
        <v>A</v>
      </c>
      <c r="AK102" s="31" t="str">
        <f t="shared" si="101"/>
        <v>A</v>
      </c>
      <c r="AL102" s="31" t="str">
        <f t="shared" si="101"/>
        <v>A</v>
      </c>
      <c r="AM102" s="31" t="str">
        <f t="shared" si="101"/>
        <v>A</v>
      </c>
      <c r="AN102" s="31" t="str">
        <f t="shared" si="101"/>
        <v>E</v>
      </c>
      <c r="AO102" s="31" t="str">
        <f t="shared" si="101"/>
        <v>E</v>
      </c>
      <c r="AP102" s="31" t="str">
        <f t="shared" si="101"/>
        <v>E</v>
      </c>
      <c r="AQ102" s="31" t="str">
        <f t="shared" si="101"/>
        <v>E</v>
      </c>
      <c r="AR102" s="31" t="str">
        <f t="shared" si="101"/>
        <v>E</v>
      </c>
      <c r="AS102" s="31" t="str">
        <f t="shared" si="101"/>
        <v>E</v>
      </c>
    </row>
    <row r="103">
      <c r="A103" s="50" t="s">
        <v>1297</v>
      </c>
      <c r="B103" s="50" t="s">
        <v>2418</v>
      </c>
      <c r="C103" s="7">
        <v>13.0</v>
      </c>
      <c r="D103" s="64">
        <v>560.0</v>
      </c>
      <c r="E103" s="63">
        <v>5.6</v>
      </c>
      <c r="F103" s="31" t="str">
        <f t="shared" ref="F103:AS103" si="102">IF($C103&gt;=F$1,"A","E")</f>
        <v>A</v>
      </c>
      <c r="G103" s="31" t="str">
        <f t="shared" si="102"/>
        <v>A</v>
      </c>
      <c r="H103" s="31" t="str">
        <f t="shared" si="102"/>
        <v>A</v>
      </c>
      <c r="I103" s="31" t="str">
        <f t="shared" si="102"/>
        <v>A</v>
      </c>
      <c r="J103" s="31" t="str">
        <f t="shared" si="102"/>
        <v>A</v>
      </c>
      <c r="K103" s="31" t="str">
        <f t="shared" si="102"/>
        <v>A</v>
      </c>
      <c r="L103" s="31" t="str">
        <f t="shared" si="102"/>
        <v>A</v>
      </c>
      <c r="M103" s="31" t="str">
        <f t="shared" si="102"/>
        <v>A</v>
      </c>
      <c r="N103" s="31" t="str">
        <f t="shared" si="102"/>
        <v>A</v>
      </c>
      <c r="O103" s="31" t="str">
        <f t="shared" si="102"/>
        <v>A</v>
      </c>
      <c r="P103" s="31" t="str">
        <f t="shared" si="102"/>
        <v>A</v>
      </c>
      <c r="Q103" s="31" t="str">
        <f t="shared" si="102"/>
        <v>A</v>
      </c>
      <c r="R103" s="31" t="str">
        <f t="shared" si="102"/>
        <v>A</v>
      </c>
      <c r="S103" s="31" t="str">
        <f t="shared" si="102"/>
        <v>E</v>
      </c>
      <c r="T103" s="31" t="str">
        <f t="shared" si="102"/>
        <v>E</v>
      </c>
      <c r="U103" s="31" t="str">
        <f t="shared" si="102"/>
        <v>E</v>
      </c>
      <c r="V103" s="31" t="str">
        <f t="shared" si="102"/>
        <v>E</v>
      </c>
      <c r="W103" s="31" t="str">
        <f t="shared" si="102"/>
        <v>E</v>
      </c>
      <c r="X103" s="31" t="str">
        <f t="shared" si="102"/>
        <v>E</v>
      </c>
      <c r="Y103" s="31" t="str">
        <f t="shared" si="102"/>
        <v>E</v>
      </c>
      <c r="Z103" s="31" t="str">
        <f t="shared" si="102"/>
        <v>E</v>
      </c>
      <c r="AA103" s="31" t="str">
        <f t="shared" si="102"/>
        <v>E</v>
      </c>
      <c r="AB103" s="31" t="str">
        <f t="shared" si="102"/>
        <v>E</v>
      </c>
      <c r="AC103" s="31" t="str">
        <f t="shared" si="102"/>
        <v>E</v>
      </c>
      <c r="AD103" s="31" t="str">
        <f t="shared" si="102"/>
        <v>E</v>
      </c>
      <c r="AE103" s="31" t="str">
        <f t="shared" si="102"/>
        <v>E</v>
      </c>
      <c r="AF103" s="31" t="str">
        <f t="shared" si="102"/>
        <v>E</v>
      </c>
      <c r="AG103" s="31" t="str">
        <f t="shared" si="102"/>
        <v>E</v>
      </c>
      <c r="AH103" s="31" t="str">
        <f t="shared" si="102"/>
        <v>E</v>
      </c>
      <c r="AI103" s="31" t="str">
        <f t="shared" si="102"/>
        <v>E</v>
      </c>
      <c r="AJ103" s="31" t="str">
        <f t="shared" si="102"/>
        <v>E</v>
      </c>
      <c r="AK103" s="31" t="str">
        <f t="shared" si="102"/>
        <v>E</v>
      </c>
      <c r="AL103" s="31" t="str">
        <f t="shared" si="102"/>
        <v>E</v>
      </c>
      <c r="AM103" s="31" t="str">
        <f t="shared" si="102"/>
        <v>E</v>
      </c>
      <c r="AN103" s="31" t="str">
        <f t="shared" si="102"/>
        <v>E</v>
      </c>
      <c r="AO103" s="31" t="str">
        <f t="shared" si="102"/>
        <v>E</v>
      </c>
      <c r="AP103" s="31" t="str">
        <f t="shared" si="102"/>
        <v>E</v>
      </c>
      <c r="AQ103" s="31" t="str">
        <f t="shared" si="102"/>
        <v>E</v>
      </c>
      <c r="AR103" s="31" t="str">
        <f t="shared" si="102"/>
        <v>E</v>
      </c>
      <c r="AS103" s="31" t="str">
        <f t="shared" si="102"/>
        <v>E</v>
      </c>
    </row>
    <row r="104">
      <c r="A104" s="50" t="s">
        <v>1304</v>
      </c>
      <c r="B104" s="50" t="s">
        <v>1303</v>
      </c>
      <c r="C104" s="7">
        <v>26.0</v>
      </c>
      <c r="D104" s="64">
        <v>880.0</v>
      </c>
      <c r="E104" s="63">
        <v>8.8</v>
      </c>
      <c r="F104" s="31" t="str">
        <f t="shared" ref="F104:AS104" si="103">IF($C104&gt;=F$1,"A","E")</f>
        <v>A</v>
      </c>
      <c r="G104" s="31" t="str">
        <f t="shared" si="103"/>
        <v>A</v>
      </c>
      <c r="H104" s="31" t="str">
        <f t="shared" si="103"/>
        <v>A</v>
      </c>
      <c r="I104" s="31" t="str">
        <f t="shared" si="103"/>
        <v>A</v>
      </c>
      <c r="J104" s="31" t="str">
        <f t="shared" si="103"/>
        <v>A</v>
      </c>
      <c r="K104" s="31" t="str">
        <f t="shared" si="103"/>
        <v>A</v>
      </c>
      <c r="L104" s="31" t="str">
        <f t="shared" si="103"/>
        <v>A</v>
      </c>
      <c r="M104" s="31" t="str">
        <f t="shared" si="103"/>
        <v>A</v>
      </c>
      <c r="N104" s="31" t="str">
        <f t="shared" si="103"/>
        <v>A</v>
      </c>
      <c r="O104" s="31" t="str">
        <f t="shared" si="103"/>
        <v>A</v>
      </c>
      <c r="P104" s="31" t="str">
        <f t="shared" si="103"/>
        <v>A</v>
      </c>
      <c r="Q104" s="31" t="str">
        <f t="shared" si="103"/>
        <v>A</v>
      </c>
      <c r="R104" s="31" t="str">
        <f t="shared" si="103"/>
        <v>A</v>
      </c>
      <c r="S104" s="31" t="str">
        <f t="shared" si="103"/>
        <v>A</v>
      </c>
      <c r="T104" s="31" t="str">
        <f t="shared" si="103"/>
        <v>A</v>
      </c>
      <c r="U104" s="31" t="str">
        <f t="shared" si="103"/>
        <v>A</v>
      </c>
      <c r="V104" s="31" t="str">
        <f t="shared" si="103"/>
        <v>A</v>
      </c>
      <c r="W104" s="31" t="str">
        <f t="shared" si="103"/>
        <v>A</v>
      </c>
      <c r="X104" s="31" t="str">
        <f t="shared" si="103"/>
        <v>A</v>
      </c>
      <c r="Y104" s="31" t="str">
        <f t="shared" si="103"/>
        <v>A</v>
      </c>
      <c r="Z104" s="31" t="str">
        <f t="shared" si="103"/>
        <v>A</v>
      </c>
      <c r="AA104" s="31" t="str">
        <f t="shared" si="103"/>
        <v>A</v>
      </c>
      <c r="AB104" s="31" t="str">
        <f t="shared" si="103"/>
        <v>A</v>
      </c>
      <c r="AC104" s="31" t="str">
        <f t="shared" si="103"/>
        <v>A</v>
      </c>
      <c r="AD104" s="31" t="str">
        <f t="shared" si="103"/>
        <v>A</v>
      </c>
      <c r="AE104" s="31" t="str">
        <f t="shared" si="103"/>
        <v>A</v>
      </c>
      <c r="AF104" s="31" t="str">
        <f t="shared" si="103"/>
        <v>E</v>
      </c>
      <c r="AG104" s="31" t="str">
        <f t="shared" si="103"/>
        <v>E</v>
      </c>
      <c r="AH104" s="31" t="str">
        <f t="shared" si="103"/>
        <v>E</v>
      </c>
      <c r="AI104" s="31" t="str">
        <f t="shared" si="103"/>
        <v>E</v>
      </c>
      <c r="AJ104" s="31" t="str">
        <f t="shared" si="103"/>
        <v>E</v>
      </c>
      <c r="AK104" s="31" t="str">
        <f t="shared" si="103"/>
        <v>E</v>
      </c>
      <c r="AL104" s="31" t="str">
        <f t="shared" si="103"/>
        <v>E</v>
      </c>
      <c r="AM104" s="31" t="str">
        <f t="shared" si="103"/>
        <v>E</v>
      </c>
      <c r="AN104" s="31" t="str">
        <f t="shared" si="103"/>
        <v>E</v>
      </c>
      <c r="AO104" s="31" t="str">
        <f t="shared" si="103"/>
        <v>E</v>
      </c>
      <c r="AP104" s="31" t="str">
        <f t="shared" si="103"/>
        <v>E</v>
      </c>
      <c r="AQ104" s="31" t="str">
        <f t="shared" si="103"/>
        <v>E</v>
      </c>
      <c r="AR104" s="31" t="str">
        <f t="shared" si="103"/>
        <v>E</v>
      </c>
      <c r="AS104" s="31" t="str">
        <f t="shared" si="103"/>
        <v>E</v>
      </c>
    </row>
    <row r="105">
      <c r="A105" s="50" t="s">
        <v>1312</v>
      </c>
      <c r="B105" s="50" t="s">
        <v>1311</v>
      </c>
      <c r="C105" s="7">
        <v>24.0</v>
      </c>
      <c r="D105" s="64">
        <v>520.0</v>
      </c>
      <c r="E105" s="63">
        <v>5.2</v>
      </c>
      <c r="F105" s="31" t="str">
        <f t="shared" ref="F105:AS105" si="104">IF($C105&gt;=F$1,"A","E")</f>
        <v>A</v>
      </c>
      <c r="G105" s="31" t="str">
        <f t="shared" si="104"/>
        <v>A</v>
      </c>
      <c r="H105" s="31" t="str">
        <f t="shared" si="104"/>
        <v>A</v>
      </c>
      <c r="I105" s="31" t="str">
        <f t="shared" si="104"/>
        <v>A</v>
      </c>
      <c r="J105" s="31" t="str">
        <f t="shared" si="104"/>
        <v>A</v>
      </c>
      <c r="K105" s="31" t="str">
        <f t="shared" si="104"/>
        <v>A</v>
      </c>
      <c r="L105" s="31" t="str">
        <f t="shared" si="104"/>
        <v>A</v>
      </c>
      <c r="M105" s="31" t="str">
        <f t="shared" si="104"/>
        <v>A</v>
      </c>
      <c r="N105" s="31" t="str">
        <f t="shared" si="104"/>
        <v>A</v>
      </c>
      <c r="O105" s="31" t="str">
        <f t="shared" si="104"/>
        <v>A</v>
      </c>
      <c r="P105" s="31" t="str">
        <f t="shared" si="104"/>
        <v>A</v>
      </c>
      <c r="Q105" s="31" t="str">
        <f t="shared" si="104"/>
        <v>A</v>
      </c>
      <c r="R105" s="31" t="str">
        <f t="shared" si="104"/>
        <v>A</v>
      </c>
      <c r="S105" s="31" t="str">
        <f t="shared" si="104"/>
        <v>A</v>
      </c>
      <c r="T105" s="31" t="str">
        <f t="shared" si="104"/>
        <v>A</v>
      </c>
      <c r="U105" s="31" t="str">
        <f t="shared" si="104"/>
        <v>A</v>
      </c>
      <c r="V105" s="31" t="str">
        <f t="shared" si="104"/>
        <v>A</v>
      </c>
      <c r="W105" s="31" t="str">
        <f t="shared" si="104"/>
        <v>A</v>
      </c>
      <c r="X105" s="31" t="str">
        <f t="shared" si="104"/>
        <v>A</v>
      </c>
      <c r="Y105" s="31" t="str">
        <f t="shared" si="104"/>
        <v>A</v>
      </c>
      <c r="Z105" s="31" t="str">
        <f t="shared" si="104"/>
        <v>A</v>
      </c>
      <c r="AA105" s="31" t="str">
        <f t="shared" si="104"/>
        <v>A</v>
      </c>
      <c r="AB105" s="31" t="str">
        <f t="shared" si="104"/>
        <v>A</v>
      </c>
      <c r="AC105" s="31" t="str">
        <f t="shared" si="104"/>
        <v>A</v>
      </c>
      <c r="AD105" s="31" t="str">
        <f t="shared" si="104"/>
        <v>E</v>
      </c>
      <c r="AE105" s="31" t="str">
        <f t="shared" si="104"/>
        <v>E</v>
      </c>
      <c r="AF105" s="31" t="str">
        <f t="shared" si="104"/>
        <v>E</v>
      </c>
      <c r="AG105" s="31" t="str">
        <f t="shared" si="104"/>
        <v>E</v>
      </c>
      <c r="AH105" s="31" t="str">
        <f t="shared" si="104"/>
        <v>E</v>
      </c>
      <c r="AI105" s="31" t="str">
        <f t="shared" si="104"/>
        <v>E</v>
      </c>
      <c r="AJ105" s="31" t="str">
        <f t="shared" si="104"/>
        <v>E</v>
      </c>
      <c r="AK105" s="31" t="str">
        <f t="shared" si="104"/>
        <v>E</v>
      </c>
      <c r="AL105" s="31" t="str">
        <f t="shared" si="104"/>
        <v>E</v>
      </c>
      <c r="AM105" s="31" t="str">
        <f t="shared" si="104"/>
        <v>E</v>
      </c>
      <c r="AN105" s="31" t="str">
        <f t="shared" si="104"/>
        <v>E</v>
      </c>
      <c r="AO105" s="31" t="str">
        <f t="shared" si="104"/>
        <v>E</v>
      </c>
      <c r="AP105" s="31" t="str">
        <f t="shared" si="104"/>
        <v>E</v>
      </c>
      <c r="AQ105" s="31" t="str">
        <f t="shared" si="104"/>
        <v>E</v>
      </c>
      <c r="AR105" s="31" t="str">
        <f t="shared" si="104"/>
        <v>E</v>
      </c>
      <c r="AS105" s="31" t="str">
        <f t="shared" si="104"/>
        <v>E</v>
      </c>
    </row>
    <row r="106">
      <c r="A106" s="50" t="s">
        <v>1318</v>
      </c>
      <c r="B106" s="50" t="s">
        <v>1317</v>
      </c>
      <c r="C106" s="7">
        <v>35.0</v>
      </c>
      <c r="D106" s="64">
        <v>880.0</v>
      </c>
      <c r="E106" s="63">
        <v>8.8</v>
      </c>
      <c r="F106" s="31" t="str">
        <f t="shared" ref="F106:AS106" si="105">IF($C106&gt;=F$1,"A","E")</f>
        <v>A</v>
      </c>
      <c r="G106" s="31" t="str">
        <f t="shared" si="105"/>
        <v>A</v>
      </c>
      <c r="H106" s="31" t="str">
        <f t="shared" si="105"/>
        <v>A</v>
      </c>
      <c r="I106" s="31" t="str">
        <f t="shared" si="105"/>
        <v>A</v>
      </c>
      <c r="J106" s="31" t="str">
        <f t="shared" si="105"/>
        <v>A</v>
      </c>
      <c r="K106" s="31" t="str">
        <f t="shared" si="105"/>
        <v>A</v>
      </c>
      <c r="L106" s="31" t="str">
        <f t="shared" si="105"/>
        <v>A</v>
      </c>
      <c r="M106" s="31" t="str">
        <f t="shared" si="105"/>
        <v>A</v>
      </c>
      <c r="N106" s="31" t="str">
        <f t="shared" si="105"/>
        <v>A</v>
      </c>
      <c r="O106" s="31" t="str">
        <f t="shared" si="105"/>
        <v>A</v>
      </c>
      <c r="P106" s="31" t="str">
        <f t="shared" si="105"/>
        <v>A</v>
      </c>
      <c r="Q106" s="31" t="str">
        <f t="shared" si="105"/>
        <v>A</v>
      </c>
      <c r="R106" s="31" t="str">
        <f t="shared" si="105"/>
        <v>A</v>
      </c>
      <c r="S106" s="31" t="str">
        <f t="shared" si="105"/>
        <v>A</v>
      </c>
      <c r="T106" s="31" t="str">
        <f t="shared" si="105"/>
        <v>A</v>
      </c>
      <c r="U106" s="31" t="str">
        <f t="shared" si="105"/>
        <v>A</v>
      </c>
      <c r="V106" s="31" t="str">
        <f t="shared" si="105"/>
        <v>A</v>
      </c>
      <c r="W106" s="31" t="str">
        <f t="shared" si="105"/>
        <v>A</v>
      </c>
      <c r="X106" s="31" t="str">
        <f t="shared" si="105"/>
        <v>A</v>
      </c>
      <c r="Y106" s="31" t="str">
        <f t="shared" si="105"/>
        <v>A</v>
      </c>
      <c r="Z106" s="31" t="str">
        <f t="shared" si="105"/>
        <v>A</v>
      </c>
      <c r="AA106" s="31" t="str">
        <f t="shared" si="105"/>
        <v>A</v>
      </c>
      <c r="AB106" s="31" t="str">
        <f t="shared" si="105"/>
        <v>A</v>
      </c>
      <c r="AC106" s="31" t="str">
        <f t="shared" si="105"/>
        <v>A</v>
      </c>
      <c r="AD106" s="31" t="str">
        <f t="shared" si="105"/>
        <v>A</v>
      </c>
      <c r="AE106" s="31" t="str">
        <f t="shared" si="105"/>
        <v>A</v>
      </c>
      <c r="AF106" s="31" t="str">
        <f t="shared" si="105"/>
        <v>A</v>
      </c>
      <c r="AG106" s="31" t="str">
        <f t="shared" si="105"/>
        <v>A</v>
      </c>
      <c r="AH106" s="31" t="str">
        <f t="shared" si="105"/>
        <v>A</v>
      </c>
      <c r="AI106" s="31" t="str">
        <f t="shared" si="105"/>
        <v>A</v>
      </c>
      <c r="AJ106" s="31" t="str">
        <f t="shared" si="105"/>
        <v>A</v>
      </c>
      <c r="AK106" s="31" t="str">
        <f t="shared" si="105"/>
        <v>A</v>
      </c>
      <c r="AL106" s="31" t="str">
        <f t="shared" si="105"/>
        <v>A</v>
      </c>
      <c r="AM106" s="31" t="str">
        <f t="shared" si="105"/>
        <v>A</v>
      </c>
      <c r="AN106" s="31" t="str">
        <f t="shared" si="105"/>
        <v>A</v>
      </c>
      <c r="AO106" s="31" t="str">
        <f t="shared" si="105"/>
        <v>E</v>
      </c>
      <c r="AP106" s="31" t="str">
        <f t="shared" si="105"/>
        <v>E</v>
      </c>
      <c r="AQ106" s="31" t="str">
        <f t="shared" si="105"/>
        <v>E</v>
      </c>
      <c r="AR106" s="31" t="str">
        <f t="shared" si="105"/>
        <v>E</v>
      </c>
      <c r="AS106" s="31" t="str">
        <f t="shared" si="105"/>
        <v>E</v>
      </c>
    </row>
    <row r="107">
      <c r="A107" s="50" t="s">
        <v>1331</v>
      </c>
      <c r="B107" s="50" t="s">
        <v>2419</v>
      </c>
      <c r="C107" s="7">
        <v>21.0</v>
      </c>
      <c r="D107" s="64">
        <v>760.0</v>
      </c>
      <c r="E107" s="63">
        <v>7.6</v>
      </c>
      <c r="F107" s="31" t="str">
        <f t="shared" ref="F107:AS107" si="106">IF($C107&gt;=F$1,"A","E")</f>
        <v>A</v>
      </c>
      <c r="G107" s="31" t="str">
        <f t="shared" si="106"/>
        <v>A</v>
      </c>
      <c r="H107" s="31" t="str">
        <f t="shared" si="106"/>
        <v>A</v>
      </c>
      <c r="I107" s="31" t="str">
        <f t="shared" si="106"/>
        <v>A</v>
      </c>
      <c r="J107" s="31" t="str">
        <f t="shared" si="106"/>
        <v>A</v>
      </c>
      <c r="K107" s="31" t="str">
        <f t="shared" si="106"/>
        <v>A</v>
      </c>
      <c r="L107" s="31" t="str">
        <f t="shared" si="106"/>
        <v>A</v>
      </c>
      <c r="M107" s="31" t="str">
        <f t="shared" si="106"/>
        <v>A</v>
      </c>
      <c r="N107" s="31" t="str">
        <f t="shared" si="106"/>
        <v>A</v>
      </c>
      <c r="O107" s="31" t="str">
        <f t="shared" si="106"/>
        <v>A</v>
      </c>
      <c r="P107" s="31" t="str">
        <f t="shared" si="106"/>
        <v>A</v>
      </c>
      <c r="Q107" s="31" t="str">
        <f t="shared" si="106"/>
        <v>A</v>
      </c>
      <c r="R107" s="31" t="str">
        <f t="shared" si="106"/>
        <v>A</v>
      </c>
      <c r="S107" s="31" t="str">
        <f t="shared" si="106"/>
        <v>A</v>
      </c>
      <c r="T107" s="31" t="str">
        <f t="shared" si="106"/>
        <v>A</v>
      </c>
      <c r="U107" s="31" t="str">
        <f t="shared" si="106"/>
        <v>A</v>
      </c>
      <c r="V107" s="31" t="str">
        <f t="shared" si="106"/>
        <v>A</v>
      </c>
      <c r="W107" s="31" t="str">
        <f t="shared" si="106"/>
        <v>A</v>
      </c>
      <c r="X107" s="31" t="str">
        <f t="shared" si="106"/>
        <v>A</v>
      </c>
      <c r="Y107" s="31" t="str">
        <f t="shared" si="106"/>
        <v>A</v>
      </c>
      <c r="Z107" s="31" t="str">
        <f t="shared" si="106"/>
        <v>A</v>
      </c>
      <c r="AA107" s="31" t="str">
        <f t="shared" si="106"/>
        <v>E</v>
      </c>
      <c r="AB107" s="31" t="str">
        <f t="shared" si="106"/>
        <v>E</v>
      </c>
      <c r="AC107" s="31" t="str">
        <f t="shared" si="106"/>
        <v>E</v>
      </c>
      <c r="AD107" s="31" t="str">
        <f t="shared" si="106"/>
        <v>E</v>
      </c>
      <c r="AE107" s="31" t="str">
        <f t="shared" si="106"/>
        <v>E</v>
      </c>
      <c r="AF107" s="31" t="str">
        <f t="shared" si="106"/>
        <v>E</v>
      </c>
      <c r="AG107" s="31" t="str">
        <f t="shared" si="106"/>
        <v>E</v>
      </c>
      <c r="AH107" s="31" t="str">
        <f t="shared" si="106"/>
        <v>E</v>
      </c>
      <c r="AI107" s="31" t="str">
        <f t="shared" si="106"/>
        <v>E</v>
      </c>
      <c r="AJ107" s="31" t="str">
        <f t="shared" si="106"/>
        <v>E</v>
      </c>
      <c r="AK107" s="31" t="str">
        <f t="shared" si="106"/>
        <v>E</v>
      </c>
      <c r="AL107" s="31" t="str">
        <f t="shared" si="106"/>
        <v>E</v>
      </c>
      <c r="AM107" s="31" t="str">
        <f t="shared" si="106"/>
        <v>E</v>
      </c>
      <c r="AN107" s="31" t="str">
        <f t="shared" si="106"/>
        <v>E</v>
      </c>
      <c r="AO107" s="31" t="str">
        <f t="shared" si="106"/>
        <v>E</v>
      </c>
      <c r="AP107" s="31" t="str">
        <f t="shared" si="106"/>
        <v>E</v>
      </c>
      <c r="AQ107" s="31" t="str">
        <f t="shared" si="106"/>
        <v>E</v>
      </c>
      <c r="AR107" s="31" t="str">
        <f t="shared" si="106"/>
        <v>E</v>
      </c>
      <c r="AS107" s="31" t="str">
        <f t="shared" si="106"/>
        <v>E</v>
      </c>
    </row>
    <row r="108">
      <c r="A108" s="50" t="s">
        <v>1336</v>
      </c>
      <c r="B108" s="50" t="s">
        <v>1335</v>
      </c>
      <c r="C108" s="7">
        <v>11.0</v>
      </c>
      <c r="D108" s="64">
        <v>560.0</v>
      </c>
      <c r="E108" s="63">
        <v>5.6</v>
      </c>
      <c r="F108" s="31" t="str">
        <f t="shared" ref="F108:AS108" si="107">IF($C108&gt;=F$1,"A","E")</f>
        <v>A</v>
      </c>
      <c r="G108" s="31" t="str">
        <f t="shared" si="107"/>
        <v>A</v>
      </c>
      <c r="H108" s="31" t="str">
        <f t="shared" si="107"/>
        <v>A</v>
      </c>
      <c r="I108" s="31" t="str">
        <f t="shared" si="107"/>
        <v>A</v>
      </c>
      <c r="J108" s="31" t="str">
        <f t="shared" si="107"/>
        <v>A</v>
      </c>
      <c r="K108" s="31" t="str">
        <f t="shared" si="107"/>
        <v>A</v>
      </c>
      <c r="L108" s="31" t="str">
        <f t="shared" si="107"/>
        <v>A</v>
      </c>
      <c r="M108" s="31" t="str">
        <f t="shared" si="107"/>
        <v>A</v>
      </c>
      <c r="N108" s="31" t="str">
        <f t="shared" si="107"/>
        <v>A</v>
      </c>
      <c r="O108" s="31" t="str">
        <f t="shared" si="107"/>
        <v>A</v>
      </c>
      <c r="P108" s="31" t="str">
        <f t="shared" si="107"/>
        <v>A</v>
      </c>
      <c r="Q108" s="31" t="str">
        <f t="shared" si="107"/>
        <v>E</v>
      </c>
      <c r="R108" s="31" t="str">
        <f t="shared" si="107"/>
        <v>E</v>
      </c>
      <c r="S108" s="31" t="str">
        <f t="shared" si="107"/>
        <v>E</v>
      </c>
      <c r="T108" s="31" t="str">
        <f t="shared" si="107"/>
        <v>E</v>
      </c>
      <c r="U108" s="31" t="str">
        <f t="shared" si="107"/>
        <v>E</v>
      </c>
      <c r="V108" s="31" t="str">
        <f t="shared" si="107"/>
        <v>E</v>
      </c>
      <c r="W108" s="31" t="str">
        <f t="shared" si="107"/>
        <v>E</v>
      </c>
      <c r="X108" s="31" t="str">
        <f t="shared" si="107"/>
        <v>E</v>
      </c>
      <c r="Y108" s="31" t="str">
        <f t="shared" si="107"/>
        <v>E</v>
      </c>
      <c r="Z108" s="31" t="str">
        <f t="shared" si="107"/>
        <v>E</v>
      </c>
      <c r="AA108" s="31" t="str">
        <f t="shared" si="107"/>
        <v>E</v>
      </c>
      <c r="AB108" s="31" t="str">
        <f t="shared" si="107"/>
        <v>E</v>
      </c>
      <c r="AC108" s="31" t="str">
        <f t="shared" si="107"/>
        <v>E</v>
      </c>
      <c r="AD108" s="31" t="str">
        <f t="shared" si="107"/>
        <v>E</v>
      </c>
      <c r="AE108" s="31" t="str">
        <f t="shared" si="107"/>
        <v>E</v>
      </c>
      <c r="AF108" s="31" t="str">
        <f t="shared" si="107"/>
        <v>E</v>
      </c>
      <c r="AG108" s="31" t="str">
        <f t="shared" si="107"/>
        <v>E</v>
      </c>
      <c r="AH108" s="31" t="str">
        <f t="shared" si="107"/>
        <v>E</v>
      </c>
      <c r="AI108" s="31" t="str">
        <f t="shared" si="107"/>
        <v>E</v>
      </c>
      <c r="AJ108" s="31" t="str">
        <f t="shared" si="107"/>
        <v>E</v>
      </c>
      <c r="AK108" s="31" t="str">
        <f t="shared" si="107"/>
        <v>E</v>
      </c>
      <c r="AL108" s="31" t="str">
        <f t="shared" si="107"/>
        <v>E</v>
      </c>
      <c r="AM108" s="31" t="str">
        <f t="shared" si="107"/>
        <v>E</v>
      </c>
      <c r="AN108" s="31" t="str">
        <f t="shared" si="107"/>
        <v>E</v>
      </c>
      <c r="AO108" s="31" t="str">
        <f t="shared" si="107"/>
        <v>E</v>
      </c>
      <c r="AP108" s="31" t="str">
        <f t="shared" si="107"/>
        <v>E</v>
      </c>
      <c r="AQ108" s="31" t="str">
        <f t="shared" si="107"/>
        <v>E</v>
      </c>
      <c r="AR108" s="31" t="str">
        <f t="shared" si="107"/>
        <v>E</v>
      </c>
      <c r="AS108" s="31" t="str">
        <f t="shared" si="107"/>
        <v>E</v>
      </c>
    </row>
    <row r="109">
      <c r="A109" s="50" t="s">
        <v>1349</v>
      </c>
      <c r="B109" s="50" t="s">
        <v>2420</v>
      </c>
      <c r="C109" s="7">
        <v>15.0</v>
      </c>
      <c r="D109" s="64">
        <v>600.0</v>
      </c>
      <c r="E109" s="63">
        <v>6.0</v>
      </c>
      <c r="F109" s="31" t="str">
        <f t="shared" ref="F109:AS109" si="108">IF($C109&gt;=F$1,"A","E")</f>
        <v>A</v>
      </c>
      <c r="G109" s="31" t="str">
        <f t="shared" si="108"/>
        <v>A</v>
      </c>
      <c r="H109" s="31" t="str">
        <f t="shared" si="108"/>
        <v>A</v>
      </c>
      <c r="I109" s="31" t="str">
        <f t="shared" si="108"/>
        <v>A</v>
      </c>
      <c r="J109" s="31" t="str">
        <f t="shared" si="108"/>
        <v>A</v>
      </c>
      <c r="K109" s="31" t="str">
        <f t="shared" si="108"/>
        <v>A</v>
      </c>
      <c r="L109" s="31" t="str">
        <f t="shared" si="108"/>
        <v>A</v>
      </c>
      <c r="M109" s="31" t="str">
        <f t="shared" si="108"/>
        <v>A</v>
      </c>
      <c r="N109" s="31" t="str">
        <f t="shared" si="108"/>
        <v>A</v>
      </c>
      <c r="O109" s="31" t="str">
        <f t="shared" si="108"/>
        <v>A</v>
      </c>
      <c r="P109" s="31" t="str">
        <f t="shared" si="108"/>
        <v>A</v>
      </c>
      <c r="Q109" s="31" t="str">
        <f t="shared" si="108"/>
        <v>A</v>
      </c>
      <c r="R109" s="31" t="str">
        <f t="shared" si="108"/>
        <v>A</v>
      </c>
      <c r="S109" s="31" t="str">
        <f t="shared" si="108"/>
        <v>A</v>
      </c>
      <c r="T109" s="31" t="str">
        <f t="shared" si="108"/>
        <v>A</v>
      </c>
      <c r="U109" s="31" t="str">
        <f t="shared" si="108"/>
        <v>E</v>
      </c>
      <c r="V109" s="31" t="str">
        <f t="shared" si="108"/>
        <v>E</v>
      </c>
      <c r="W109" s="31" t="str">
        <f t="shared" si="108"/>
        <v>E</v>
      </c>
      <c r="X109" s="31" t="str">
        <f t="shared" si="108"/>
        <v>E</v>
      </c>
      <c r="Y109" s="31" t="str">
        <f t="shared" si="108"/>
        <v>E</v>
      </c>
      <c r="Z109" s="31" t="str">
        <f t="shared" si="108"/>
        <v>E</v>
      </c>
      <c r="AA109" s="31" t="str">
        <f t="shared" si="108"/>
        <v>E</v>
      </c>
      <c r="AB109" s="31" t="str">
        <f t="shared" si="108"/>
        <v>E</v>
      </c>
      <c r="AC109" s="31" t="str">
        <f t="shared" si="108"/>
        <v>E</v>
      </c>
      <c r="AD109" s="31" t="str">
        <f t="shared" si="108"/>
        <v>E</v>
      </c>
      <c r="AE109" s="31" t="str">
        <f t="shared" si="108"/>
        <v>E</v>
      </c>
      <c r="AF109" s="31" t="str">
        <f t="shared" si="108"/>
        <v>E</v>
      </c>
      <c r="AG109" s="31" t="str">
        <f t="shared" si="108"/>
        <v>E</v>
      </c>
      <c r="AH109" s="31" t="str">
        <f t="shared" si="108"/>
        <v>E</v>
      </c>
      <c r="AI109" s="31" t="str">
        <f t="shared" si="108"/>
        <v>E</v>
      </c>
      <c r="AJ109" s="31" t="str">
        <f t="shared" si="108"/>
        <v>E</v>
      </c>
      <c r="AK109" s="31" t="str">
        <f t="shared" si="108"/>
        <v>E</v>
      </c>
      <c r="AL109" s="31" t="str">
        <f t="shared" si="108"/>
        <v>E</v>
      </c>
      <c r="AM109" s="31" t="str">
        <f t="shared" si="108"/>
        <v>E</v>
      </c>
      <c r="AN109" s="31" t="str">
        <f t="shared" si="108"/>
        <v>E</v>
      </c>
      <c r="AO109" s="31" t="str">
        <f t="shared" si="108"/>
        <v>E</v>
      </c>
      <c r="AP109" s="31" t="str">
        <f t="shared" si="108"/>
        <v>E</v>
      </c>
      <c r="AQ109" s="31" t="str">
        <f t="shared" si="108"/>
        <v>E</v>
      </c>
      <c r="AR109" s="31" t="str">
        <f t="shared" si="108"/>
        <v>E</v>
      </c>
      <c r="AS109" s="31" t="str">
        <f t="shared" si="108"/>
        <v>E</v>
      </c>
    </row>
    <row r="110">
      <c r="A110" s="50" t="s">
        <v>1356</v>
      </c>
      <c r="B110" s="50" t="s">
        <v>2421</v>
      </c>
      <c r="C110" s="7">
        <v>23.0</v>
      </c>
      <c r="D110" s="64">
        <v>560.0</v>
      </c>
      <c r="E110" s="63">
        <v>5.6</v>
      </c>
      <c r="F110" s="31" t="str">
        <f t="shared" ref="F110:AS110" si="109">IF($C110&gt;=F$1,"A","E")</f>
        <v>A</v>
      </c>
      <c r="G110" s="31" t="str">
        <f t="shared" si="109"/>
        <v>A</v>
      </c>
      <c r="H110" s="31" t="str">
        <f t="shared" si="109"/>
        <v>A</v>
      </c>
      <c r="I110" s="31" t="str">
        <f t="shared" si="109"/>
        <v>A</v>
      </c>
      <c r="J110" s="31" t="str">
        <f t="shared" si="109"/>
        <v>A</v>
      </c>
      <c r="K110" s="31" t="str">
        <f t="shared" si="109"/>
        <v>A</v>
      </c>
      <c r="L110" s="31" t="str">
        <f t="shared" si="109"/>
        <v>A</v>
      </c>
      <c r="M110" s="31" t="str">
        <f t="shared" si="109"/>
        <v>A</v>
      </c>
      <c r="N110" s="31" t="str">
        <f t="shared" si="109"/>
        <v>A</v>
      </c>
      <c r="O110" s="31" t="str">
        <f t="shared" si="109"/>
        <v>A</v>
      </c>
      <c r="P110" s="31" t="str">
        <f t="shared" si="109"/>
        <v>A</v>
      </c>
      <c r="Q110" s="31" t="str">
        <f t="shared" si="109"/>
        <v>A</v>
      </c>
      <c r="R110" s="31" t="str">
        <f t="shared" si="109"/>
        <v>A</v>
      </c>
      <c r="S110" s="31" t="str">
        <f t="shared" si="109"/>
        <v>A</v>
      </c>
      <c r="T110" s="31" t="str">
        <f t="shared" si="109"/>
        <v>A</v>
      </c>
      <c r="U110" s="31" t="str">
        <f t="shared" si="109"/>
        <v>A</v>
      </c>
      <c r="V110" s="31" t="str">
        <f t="shared" si="109"/>
        <v>A</v>
      </c>
      <c r="W110" s="31" t="str">
        <f t="shared" si="109"/>
        <v>A</v>
      </c>
      <c r="X110" s="31" t="str">
        <f t="shared" si="109"/>
        <v>A</v>
      </c>
      <c r="Y110" s="31" t="str">
        <f t="shared" si="109"/>
        <v>A</v>
      </c>
      <c r="Z110" s="31" t="str">
        <f t="shared" si="109"/>
        <v>A</v>
      </c>
      <c r="AA110" s="31" t="str">
        <f t="shared" si="109"/>
        <v>A</v>
      </c>
      <c r="AB110" s="31" t="str">
        <f t="shared" si="109"/>
        <v>A</v>
      </c>
      <c r="AC110" s="31" t="str">
        <f t="shared" si="109"/>
        <v>E</v>
      </c>
      <c r="AD110" s="31" t="str">
        <f t="shared" si="109"/>
        <v>E</v>
      </c>
      <c r="AE110" s="31" t="str">
        <f t="shared" si="109"/>
        <v>E</v>
      </c>
      <c r="AF110" s="31" t="str">
        <f t="shared" si="109"/>
        <v>E</v>
      </c>
      <c r="AG110" s="31" t="str">
        <f t="shared" si="109"/>
        <v>E</v>
      </c>
      <c r="AH110" s="31" t="str">
        <f t="shared" si="109"/>
        <v>E</v>
      </c>
      <c r="AI110" s="31" t="str">
        <f t="shared" si="109"/>
        <v>E</v>
      </c>
      <c r="AJ110" s="31" t="str">
        <f t="shared" si="109"/>
        <v>E</v>
      </c>
      <c r="AK110" s="31" t="str">
        <f t="shared" si="109"/>
        <v>E</v>
      </c>
      <c r="AL110" s="31" t="str">
        <f t="shared" si="109"/>
        <v>E</v>
      </c>
      <c r="AM110" s="31" t="str">
        <f t="shared" si="109"/>
        <v>E</v>
      </c>
      <c r="AN110" s="31" t="str">
        <f t="shared" si="109"/>
        <v>E</v>
      </c>
      <c r="AO110" s="31" t="str">
        <f t="shared" si="109"/>
        <v>E</v>
      </c>
      <c r="AP110" s="31" t="str">
        <f t="shared" si="109"/>
        <v>E</v>
      </c>
      <c r="AQ110" s="31" t="str">
        <f t="shared" si="109"/>
        <v>E</v>
      </c>
      <c r="AR110" s="31" t="str">
        <f t="shared" si="109"/>
        <v>E</v>
      </c>
      <c r="AS110" s="31" t="str">
        <f t="shared" si="109"/>
        <v>E</v>
      </c>
    </row>
    <row r="111">
      <c r="A111" s="50" t="s">
        <v>1363</v>
      </c>
      <c r="B111" s="50" t="s">
        <v>1362</v>
      </c>
      <c r="C111" s="7">
        <v>27.0</v>
      </c>
      <c r="D111" s="64">
        <v>600.0</v>
      </c>
      <c r="E111" s="63">
        <v>6.0</v>
      </c>
      <c r="F111" s="31" t="str">
        <f t="shared" ref="F111:AS111" si="110">IF($C111&gt;=F$1,"A","E")</f>
        <v>A</v>
      </c>
      <c r="G111" s="31" t="str">
        <f t="shared" si="110"/>
        <v>A</v>
      </c>
      <c r="H111" s="31" t="str">
        <f t="shared" si="110"/>
        <v>A</v>
      </c>
      <c r="I111" s="31" t="str">
        <f t="shared" si="110"/>
        <v>A</v>
      </c>
      <c r="J111" s="31" t="str">
        <f t="shared" si="110"/>
        <v>A</v>
      </c>
      <c r="K111" s="31" t="str">
        <f t="shared" si="110"/>
        <v>A</v>
      </c>
      <c r="L111" s="31" t="str">
        <f t="shared" si="110"/>
        <v>A</v>
      </c>
      <c r="M111" s="31" t="str">
        <f t="shared" si="110"/>
        <v>A</v>
      </c>
      <c r="N111" s="31" t="str">
        <f t="shared" si="110"/>
        <v>A</v>
      </c>
      <c r="O111" s="31" t="str">
        <f t="shared" si="110"/>
        <v>A</v>
      </c>
      <c r="P111" s="31" t="str">
        <f t="shared" si="110"/>
        <v>A</v>
      </c>
      <c r="Q111" s="31" t="str">
        <f t="shared" si="110"/>
        <v>A</v>
      </c>
      <c r="R111" s="31" t="str">
        <f t="shared" si="110"/>
        <v>A</v>
      </c>
      <c r="S111" s="31" t="str">
        <f t="shared" si="110"/>
        <v>A</v>
      </c>
      <c r="T111" s="31" t="str">
        <f t="shared" si="110"/>
        <v>A</v>
      </c>
      <c r="U111" s="31" t="str">
        <f t="shared" si="110"/>
        <v>A</v>
      </c>
      <c r="V111" s="31" t="str">
        <f t="shared" si="110"/>
        <v>A</v>
      </c>
      <c r="W111" s="31" t="str">
        <f t="shared" si="110"/>
        <v>A</v>
      </c>
      <c r="X111" s="31" t="str">
        <f t="shared" si="110"/>
        <v>A</v>
      </c>
      <c r="Y111" s="31" t="str">
        <f t="shared" si="110"/>
        <v>A</v>
      </c>
      <c r="Z111" s="31" t="str">
        <f t="shared" si="110"/>
        <v>A</v>
      </c>
      <c r="AA111" s="31" t="str">
        <f t="shared" si="110"/>
        <v>A</v>
      </c>
      <c r="AB111" s="31" t="str">
        <f t="shared" si="110"/>
        <v>A</v>
      </c>
      <c r="AC111" s="31" t="str">
        <f t="shared" si="110"/>
        <v>A</v>
      </c>
      <c r="AD111" s="31" t="str">
        <f t="shared" si="110"/>
        <v>A</v>
      </c>
      <c r="AE111" s="31" t="str">
        <f t="shared" si="110"/>
        <v>A</v>
      </c>
      <c r="AF111" s="31" t="str">
        <f t="shared" si="110"/>
        <v>A</v>
      </c>
      <c r="AG111" s="31" t="str">
        <f t="shared" si="110"/>
        <v>E</v>
      </c>
      <c r="AH111" s="31" t="str">
        <f t="shared" si="110"/>
        <v>E</v>
      </c>
      <c r="AI111" s="31" t="str">
        <f t="shared" si="110"/>
        <v>E</v>
      </c>
      <c r="AJ111" s="31" t="str">
        <f t="shared" si="110"/>
        <v>E</v>
      </c>
      <c r="AK111" s="31" t="str">
        <f t="shared" si="110"/>
        <v>E</v>
      </c>
      <c r="AL111" s="31" t="str">
        <f t="shared" si="110"/>
        <v>E</v>
      </c>
      <c r="AM111" s="31" t="str">
        <f t="shared" si="110"/>
        <v>E</v>
      </c>
      <c r="AN111" s="31" t="str">
        <f t="shared" si="110"/>
        <v>E</v>
      </c>
      <c r="AO111" s="31" t="str">
        <f t="shared" si="110"/>
        <v>E</v>
      </c>
      <c r="AP111" s="31" t="str">
        <f t="shared" si="110"/>
        <v>E</v>
      </c>
      <c r="AQ111" s="31" t="str">
        <f t="shared" si="110"/>
        <v>E</v>
      </c>
      <c r="AR111" s="31" t="str">
        <f t="shared" si="110"/>
        <v>E</v>
      </c>
      <c r="AS111" s="31" t="str">
        <f t="shared" si="110"/>
        <v>E</v>
      </c>
    </row>
    <row r="112">
      <c r="A112" s="50" t="s">
        <v>1369</v>
      </c>
      <c r="B112" s="50" t="s">
        <v>1368</v>
      </c>
      <c r="C112" s="7">
        <v>18.0</v>
      </c>
      <c r="D112" s="64">
        <v>600.0</v>
      </c>
      <c r="E112" s="63">
        <v>6.0</v>
      </c>
      <c r="F112" s="31" t="str">
        <f t="shared" ref="F112:AS112" si="111">IF($C112&gt;=F$1,"A","E")</f>
        <v>A</v>
      </c>
      <c r="G112" s="31" t="str">
        <f t="shared" si="111"/>
        <v>A</v>
      </c>
      <c r="H112" s="31" t="str">
        <f t="shared" si="111"/>
        <v>A</v>
      </c>
      <c r="I112" s="31" t="str">
        <f t="shared" si="111"/>
        <v>A</v>
      </c>
      <c r="J112" s="31" t="str">
        <f t="shared" si="111"/>
        <v>A</v>
      </c>
      <c r="K112" s="31" t="str">
        <f t="shared" si="111"/>
        <v>A</v>
      </c>
      <c r="L112" s="31" t="str">
        <f t="shared" si="111"/>
        <v>A</v>
      </c>
      <c r="M112" s="31" t="str">
        <f t="shared" si="111"/>
        <v>A</v>
      </c>
      <c r="N112" s="31" t="str">
        <f t="shared" si="111"/>
        <v>A</v>
      </c>
      <c r="O112" s="31" t="str">
        <f t="shared" si="111"/>
        <v>A</v>
      </c>
      <c r="P112" s="31" t="str">
        <f t="shared" si="111"/>
        <v>A</v>
      </c>
      <c r="Q112" s="31" t="str">
        <f t="shared" si="111"/>
        <v>A</v>
      </c>
      <c r="R112" s="31" t="str">
        <f t="shared" si="111"/>
        <v>A</v>
      </c>
      <c r="S112" s="31" t="str">
        <f t="shared" si="111"/>
        <v>A</v>
      </c>
      <c r="T112" s="31" t="str">
        <f t="shared" si="111"/>
        <v>A</v>
      </c>
      <c r="U112" s="31" t="str">
        <f t="shared" si="111"/>
        <v>A</v>
      </c>
      <c r="V112" s="31" t="str">
        <f t="shared" si="111"/>
        <v>A</v>
      </c>
      <c r="W112" s="31" t="str">
        <f t="shared" si="111"/>
        <v>A</v>
      </c>
      <c r="X112" s="31" t="str">
        <f t="shared" si="111"/>
        <v>E</v>
      </c>
      <c r="Y112" s="31" t="str">
        <f t="shared" si="111"/>
        <v>E</v>
      </c>
      <c r="Z112" s="31" t="str">
        <f t="shared" si="111"/>
        <v>E</v>
      </c>
      <c r="AA112" s="31" t="str">
        <f t="shared" si="111"/>
        <v>E</v>
      </c>
      <c r="AB112" s="31" t="str">
        <f t="shared" si="111"/>
        <v>E</v>
      </c>
      <c r="AC112" s="31" t="str">
        <f t="shared" si="111"/>
        <v>E</v>
      </c>
      <c r="AD112" s="31" t="str">
        <f t="shared" si="111"/>
        <v>E</v>
      </c>
      <c r="AE112" s="31" t="str">
        <f t="shared" si="111"/>
        <v>E</v>
      </c>
      <c r="AF112" s="31" t="str">
        <f t="shared" si="111"/>
        <v>E</v>
      </c>
      <c r="AG112" s="31" t="str">
        <f t="shared" si="111"/>
        <v>E</v>
      </c>
      <c r="AH112" s="31" t="str">
        <f t="shared" si="111"/>
        <v>E</v>
      </c>
      <c r="AI112" s="31" t="str">
        <f t="shared" si="111"/>
        <v>E</v>
      </c>
      <c r="AJ112" s="31" t="str">
        <f t="shared" si="111"/>
        <v>E</v>
      </c>
      <c r="AK112" s="31" t="str">
        <f t="shared" si="111"/>
        <v>E</v>
      </c>
      <c r="AL112" s="31" t="str">
        <f t="shared" si="111"/>
        <v>E</v>
      </c>
      <c r="AM112" s="31" t="str">
        <f t="shared" si="111"/>
        <v>E</v>
      </c>
      <c r="AN112" s="31" t="str">
        <f t="shared" si="111"/>
        <v>E</v>
      </c>
      <c r="AO112" s="31" t="str">
        <f t="shared" si="111"/>
        <v>E</v>
      </c>
      <c r="AP112" s="31" t="str">
        <f t="shared" si="111"/>
        <v>E</v>
      </c>
      <c r="AQ112" s="31" t="str">
        <f t="shared" si="111"/>
        <v>E</v>
      </c>
      <c r="AR112" s="31" t="str">
        <f t="shared" si="111"/>
        <v>E</v>
      </c>
      <c r="AS112" s="31" t="str">
        <f t="shared" si="111"/>
        <v>E</v>
      </c>
    </row>
    <row r="113">
      <c r="A113" s="50" t="s">
        <v>1374</v>
      </c>
      <c r="B113" s="50" t="s">
        <v>2422</v>
      </c>
      <c r="C113" s="7">
        <v>22.0</v>
      </c>
      <c r="D113" s="64">
        <v>640.0</v>
      </c>
      <c r="E113" s="63">
        <v>6.4</v>
      </c>
      <c r="F113" s="31" t="str">
        <f t="shared" ref="F113:AS113" si="112">IF($C113&gt;=F$1,"A","E")</f>
        <v>A</v>
      </c>
      <c r="G113" s="31" t="str">
        <f t="shared" si="112"/>
        <v>A</v>
      </c>
      <c r="H113" s="31" t="str">
        <f t="shared" si="112"/>
        <v>A</v>
      </c>
      <c r="I113" s="31" t="str">
        <f t="shared" si="112"/>
        <v>A</v>
      </c>
      <c r="J113" s="31" t="str">
        <f t="shared" si="112"/>
        <v>A</v>
      </c>
      <c r="K113" s="31" t="str">
        <f t="shared" si="112"/>
        <v>A</v>
      </c>
      <c r="L113" s="31" t="str">
        <f t="shared" si="112"/>
        <v>A</v>
      </c>
      <c r="M113" s="31" t="str">
        <f t="shared" si="112"/>
        <v>A</v>
      </c>
      <c r="N113" s="31" t="str">
        <f t="shared" si="112"/>
        <v>A</v>
      </c>
      <c r="O113" s="31" t="str">
        <f t="shared" si="112"/>
        <v>A</v>
      </c>
      <c r="P113" s="31" t="str">
        <f t="shared" si="112"/>
        <v>A</v>
      </c>
      <c r="Q113" s="31" t="str">
        <f t="shared" si="112"/>
        <v>A</v>
      </c>
      <c r="R113" s="31" t="str">
        <f t="shared" si="112"/>
        <v>A</v>
      </c>
      <c r="S113" s="31" t="str">
        <f t="shared" si="112"/>
        <v>A</v>
      </c>
      <c r="T113" s="31" t="str">
        <f t="shared" si="112"/>
        <v>A</v>
      </c>
      <c r="U113" s="31" t="str">
        <f t="shared" si="112"/>
        <v>A</v>
      </c>
      <c r="V113" s="31" t="str">
        <f t="shared" si="112"/>
        <v>A</v>
      </c>
      <c r="W113" s="31" t="str">
        <f t="shared" si="112"/>
        <v>A</v>
      </c>
      <c r="X113" s="31" t="str">
        <f t="shared" si="112"/>
        <v>A</v>
      </c>
      <c r="Y113" s="31" t="str">
        <f t="shared" si="112"/>
        <v>A</v>
      </c>
      <c r="Z113" s="31" t="str">
        <f t="shared" si="112"/>
        <v>A</v>
      </c>
      <c r="AA113" s="31" t="str">
        <f t="shared" si="112"/>
        <v>A</v>
      </c>
      <c r="AB113" s="31" t="str">
        <f t="shared" si="112"/>
        <v>E</v>
      </c>
      <c r="AC113" s="31" t="str">
        <f t="shared" si="112"/>
        <v>E</v>
      </c>
      <c r="AD113" s="31" t="str">
        <f t="shared" si="112"/>
        <v>E</v>
      </c>
      <c r="AE113" s="31" t="str">
        <f t="shared" si="112"/>
        <v>E</v>
      </c>
      <c r="AF113" s="31" t="str">
        <f t="shared" si="112"/>
        <v>E</v>
      </c>
      <c r="AG113" s="31" t="str">
        <f t="shared" si="112"/>
        <v>E</v>
      </c>
      <c r="AH113" s="31" t="str">
        <f t="shared" si="112"/>
        <v>E</v>
      </c>
      <c r="AI113" s="31" t="str">
        <f t="shared" si="112"/>
        <v>E</v>
      </c>
      <c r="AJ113" s="31" t="str">
        <f t="shared" si="112"/>
        <v>E</v>
      </c>
      <c r="AK113" s="31" t="str">
        <f t="shared" si="112"/>
        <v>E</v>
      </c>
      <c r="AL113" s="31" t="str">
        <f t="shared" si="112"/>
        <v>E</v>
      </c>
      <c r="AM113" s="31" t="str">
        <f t="shared" si="112"/>
        <v>E</v>
      </c>
      <c r="AN113" s="31" t="str">
        <f t="shared" si="112"/>
        <v>E</v>
      </c>
      <c r="AO113" s="31" t="str">
        <f t="shared" si="112"/>
        <v>E</v>
      </c>
      <c r="AP113" s="31" t="str">
        <f t="shared" si="112"/>
        <v>E</v>
      </c>
      <c r="AQ113" s="31" t="str">
        <f t="shared" si="112"/>
        <v>E</v>
      </c>
      <c r="AR113" s="31" t="str">
        <f t="shared" si="112"/>
        <v>E</v>
      </c>
      <c r="AS113" s="31" t="str">
        <f t="shared" si="112"/>
        <v>E</v>
      </c>
    </row>
    <row r="114">
      <c r="A114" s="50" t="s">
        <v>1388</v>
      </c>
      <c r="B114" s="50" t="s">
        <v>1387</v>
      </c>
      <c r="C114" s="7">
        <v>26.0</v>
      </c>
      <c r="D114" s="64">
        <v>800.0</v>
      </c>
      <c r="E114" s="63">
        <v>8.0</v>
      </c>
      <c r="F114" s="31" t="str">
        <f t="shared" ref="F114:AS114" si="113">IF($C114&gt;=F$1,"A","E")</f>
        <v>A</v>
      </c>
      <c r="G114" s="31" t="str">
        <f t="shared" si="113"/>
        <v>A</v>
      </c>
      <c r="H114" s="31" t="str">
        <f t="shared" si="113"/>
        <v>A</v>
      </c>
      <c r="I114" s="31" t="str">
        <f t="shared" si="113"/>
        <v>A</v>
      </c>
      <c r="J114" s="31" t="str">
        <f t="shared" si="113"/>
        <v>A</v>
      </c>
      <c r="K114" s="31" t="str">
        <f t="shared" si="113"/>
        <v>A</v>
      </c>
      <c r="L114" s="31" t="str">
        <f t="shared" si="113"/>
        <v>A</v>
      </c>
      <c r="M114" s="31" t="str">
        <f t="shared" si="113"/>
        <v>A</v>
      </c>
      <c r="N114" s="31" t="str">
        <f t="shared" si="113"/>
        <v>A</v>
      </c>
      <c r="O114" s="31" t="str">
        <f t="shared" si="113"/>
        <v>A</v>
      </c>
      <c r="P114" s="31" t="str">
        <f t="shared" si="113"/>
        <v>A</v>
      </c>
      <c r="Q114" s="31" t="str">
        <f t="shared" si="113"/>
        <v>A</v>
      </c>
      <c r="R114" s="31" t="str">
        <f t="shared" si="113"/>
        <v>A</v>
      </c>
      <c r="S114" s="31" t="str">
        <f t="shared" si="113"/>
        <v>A</v>
      </c>
      <c r="T114" s="31" t="str">
        <f t="shared" si="113"/>
        <v>A</v>
      </c>
      <c r="U114" s="31" t="str">
        <f t="shared" si="113"/>
        <v>A</v>
      </c>
      <c r="V114" s="31" t="str">
        <f t="shared" si="113"/>
        <v>A</v>
      </c>
      <c r="W114" s="31" t="str">
        <f t="shared" si="113"/>
        <v>A</v>
      </c>
      <c r="X114" s="31" t="str">
        <f t="shared" si="113"/>
        <v>A</v>
      </c>
      <c r="Y114" s="31" t="str">
        <f t="shared" si="113"/>
        <v>A</v>
      </c>
      <c r="Z114" s="31" t="str">
        <f t="shared" si="113"/>
        <v>A</v>
      </c>
      <c r="AA114" s="31" t="str">
        <f t="shared" si="113"/>
        <v>A</v>
      </c>
      <c r="AB114" s="31" t="str">
        <f t="shared" si="113"/>
        <v>A</v>
      </c>
      <c r="AC114" s="31" t="str">
        <f t="shared" si="113"/>
        <v>A</v>
      </c>
      <c r="AD114" s="31" t="str">
        <f t="shared" si="113"/>
        <v>A</v>
      </c>
      <c r="AE114" s="31" t="str">
        <f t="shared" si="113"/>
        <v>A</v>
      </c>
      <c r="AF114" s="31" t="str">
        <f t="shared" si="113"/>
        <v>E</v>
      </c>
      <c r="AG114" s="31" t="str">
        <f t="shared" si="113"/>
        <v>E</v>
      </c>
      <c r="AH114" s="31" t="str">
        <f t="shared" si="113"/>
        <v>E</v>
      </c>
      <c r="AI114" s="31" t="str">
        <f t="shared" si="113"/>
        <v>E</v>
      </c>
      <c r="AJ114" s="31" t="str">
        <f t="shared" si="113"/>
        <v>E</v>
      </c>
      <c r="AK114" s="31" t="str">
        <f t="shared" si="113"/>
        <v>E</v>
      </c>
      <c r="AL114" s="31" t="str">
        <f t="shared" si="113"/>
        <v>E</v>
      </c>
      <c r="AM114" s="31" t="str">
        <f t="shared" si="113"/>
        <v>E</v>
      </c>
      <c r="AN114" s="31" t="str">
        <f t="shared" si="113"/>
        <v>E</v>
      </c>
      <c r="AO114" s="31" t="str">
        <f t="shared" si="113"/>
        <v>E</v>
      </c>
      <c r="AP114" s="31" t="str">
        <f t="shared" si="113"/>
        <v>E</v>
      </c>
      <c r="AQ114" s="31" t="str">
        <f t="shared" si="113"/>
        <v>E</v>
      </c>
      <c r="AR114" s="31" t="str">
        <f t="shared" si="113"/>
        <v>E</v>
      </c>
      <c r="AS114" s="31" t="str">
        <f t="shared" si="113"/>
        <v>E</v>
      </c>
    </row>
    <row r="115">
      <c r="A115" s="50" t="s">
        <v>1408</v>
      </c>
      <c r="B115" s="50" t="s">
        <v>2423</v>
      </c>
      <c r="C115" s="7">
        <v>0.0</v>
      </c>
      <c r="D115" s="65">
        <v>0.0</v>
      </c>
      <c r="E115" s="63">
        <v>0.0</v>
      </c>
      <c r="F115" s="31" t="str">
        <f t="shared" ref="F115:AS115" si="114">IF($C115&gt;=F$1,"A","E")</f>
        <v>E</v>
      </c>
      <c r="G115" s="31" t="str">
        <f t="shared" si="114"/>
        <v>E</v>
      </c>
      <c r="H115" s="31" t="str">
        <f t="shared" si="114"/>
        <v>E</v>
      </c>
      <c r="I115" s="31" t="str">
        <f t="shared" si="114"/>
        <v>E</v>
      </c>
      <c r="J115" s="31" t="str">
        <f t="shared" si="114"/>
        <v>E</v>
      </c>
      <c r="K115" s="31" t="str">
        <f t="shared" si="114"/>
        <v>E</v>
      </c>
      <c r="L115" s="31" t="str">
        <f t="shared" si="114"/>
        <v>E</v>
      </c>
      <c r="M115" s="31" t="str">
        <f t="shared" si="114"/>
        <v>E</v>
      </c>
      <c r="N115" s="31" t="str">
        <f t="shared" si="114"/>
        <v>E</v>
      </c>
      <c r="O115" s="31" t="str">
        <f t="shared" si="114"/>
        <v>E</v>
      </c>
      <c r="P115" s="31" t="str">
        <f t="shared" si="114"/>
        <v>E</v>
      </c>
      <c r="Q115" s="31" t="str">
        <f t="shared" si="114"/>
        <v>E</v>
      </c>
      <c r="R115" s="31" t="str">
        <f t="shared" si="114"/>
        <v>E</v>
      </c>
      <c r="S115" s="31" t="str">
        <f t="shared" si="114"/>
        <v>E</v>
      </c>
      <c r="T115" s="31" t="str">
        <f t="shared" si="114"/>
        <v>E</v>
      </c>
      <c r="U115" s="31" t="str">
        <f t="shared" si="114"/>
        <v>E</v>
      </c>
      <c r="V115" s="31" t="str">
        <f t="shared" si="114"/>
        <v>E</v>
      </c>
      <c r="W115" s="31" t="str">
        <f t="shared" si="114"/>
        <v>E</v>
      </c>
      <c r="X115" s="31" t="str">
        <f t="shared" si="114"/>
        <v>E</v>
      </c>
      <c r="Y115" s="31" t="str">
        <f t="shared" si="114"/>
        <v>E</v>
      </c>
      <c r="Z115" s="31" t="str">
        <f t="shared" si="114"/>
        <v>E</v>
      </c>
      <c r="AA115" s="31" t="str">
        <f t="shared" si="114"/>
        <v>E</v>
      </c>
      <c r="AB115" s="31" t="str">
        <f t="shared" si="114"/>
        <v>E</v>
      </c>
      <c r="AC115" s="31" t="str">
        <f t="shared" si="114"/>
        <v>E</v>
      </c>
      <c r="AD115" s="31" t="str">
        <f t="shared" si="114"/>
        <v>E</v>
      </c>
      <c r="AE115" s="31" t="str">
        <f t="shared" si="114"/>
        <v>E</v>
      </c>
      <c r="AF115" s="31" t="str">
        <f t="shared" si="114"/>
        <v>E</v>
      </c>
      <c r="AG115" s="31" t="str">
        <f t="shared" si="114"/>
        <v>E</v>
      </c>
      <c r="AH115" s="31" t="str">
        <f t="shared" si="114"/>
        <v>E</v>
      </c>
      <c r="AI115" s="31" t="str">
        <f t="shared" si="114"/>
        <v>E</v>
      </c>
      <c r="AJ115" s="31" t="str">
        <f t="shared" si="114"/>
        <v>E</v>
      </c>
      <c r="AK115" s="31" t="str">
        <f t="shared" si="114"/>
        <v>E</v>
      </c>
      <c r="AL115" s="31" t="str">
        <f t="shared" si="114"/>
        <v>E</v>
      </c>
      <c r="AM115" s="31" t="str">
        <f t="shared" si="114"/>
        <v>E</v>
      </c>
      <c r="AN115" s="31" t="str">
        <f t="shared" si="114"/>
        <v>E</v>
      </c>
      <c r="AO115" s="31" t="str">
        <f t="shared" si="114"/>
        <v>E</v>
      </c>
      <c r="AP115" s="31" t="str">
        <f t="shared" si="114"/>
        <v>E</v>
      </c>
      <c r="AQ115" s="31" t="str">
        <f t="shared" si="114"/>
        <v>E</v>
      </c>
      <c r="AR115" s="31" t="str">
        <f t="shared" si="114"/>
        <v>E</v>
      </c>
      <c r="AS115" s="31" t="str">
        <f t="shared" si="114"/>
        <v>E</v>
      </c>
    </row>
    <row r="116">
      <c r="A116" s="50" t="s">
        <v>1416</v>
      </c>
      <c r="B116" s="50" t="s">
        <v>2424</v>
      </c>
      <c r="C116" s="7">
        <v>20.0</v>
      </c>
      <c r="D116" s="64">
        <v>760.0</v>
      </c>
      <c r="E116" s="63">
        <v>7.6</v>
      </c>
      <c r="F116" s="31" t="str">
        <f t="shared" ref="F116:AS116" si="115">IF($C116&gt;=F$1,"A","E")</f>
        <v>A</v>
      </c>
      <c r="G116" s="31" t="str">
        <f t="shared" si="115"/>
        <v>A</v>
      </c>
      <c r="H116" s="31" t="str">
        <f t="shared" si="115"/>
        <v>A</v>
      </c>
      <c r="I116" s="31" t="str">
        <f t="shared" si="115"/>
        <v>A</v>
      </c>
      <c r="J116" s="31" t="str">
        <f t="shared" si="115"/>
        <v>A</v>
      </c>
      <c r="K116" s="31" t="str">
        <f t="shared" si="115"/>
        <v>A</v>
      </c>
      <c r="L116" s="31" t="str">
        <f t="shared" si="115"/>
        <v>A</v>
      </c>
      <c r="M116" s="31" t="str">
        <f t="shared" si="115"/>
        <v>A</v>
      </c>
      <c r="N116" s="31" t="str">
        <f t="shared" si="115"/>
        <v>A</v>
      </c>
      <c r="O116" s="31" t="str">
        <f t="shared" si="115"/>
        <v>A</v>
      </c>
      <c r="P116" s="31" t="str">
        <f t="shared" si="115"/>
        <v>A</v>
      </c>
      <c r="Q116" s="31" t="str">
        <f t="shared" si="115"/>
        <v>A</v>
      </c>
      <c r="R116" s="31" t="str">
        <f t="shared" si="115"/>
        <v>A</v>
      </c>
      <c r="S116" s="31" t="str">
        <f t="shared" si="115"/>
        <v>A</v>
      </c>
      <c r="T116" s="31" t="str">
        <f t="shared" si="115"/>
        <v>A</v>
      </c>
      <c r="U116" s="31" t="str">
        <f t="shared" si="115"/>
        <v>A</v>
      </c>
      <c r="V116" s="31" t="str">
        <f t="shared" si="115"/>
        <v>A</v>
      </c>
      <c r="W116" s="31" t="str">
        <f t="shared" si="115"/>
        <v>A</v>
      </c>
      <c r="X116" s="31" t="str">
        <f t="shared" si="115"/>
        <v>A</v>
      </c>
      <c r="Y116" s="31" t="str">
        <f t="shared" si="115"/>
        <v>A</v>
      </c>
      <c r="Z116" s="31" t="str">
        <f t="shared" si="115"/>
        <v>E</v>
      </c>
      <c r="AA116" s="31" t="str">
        <f t="shared" si="115"/>
        <v>E</v>
      </c>
      <c r="AB116" s="31" t="str">
        <f t="shared" si="115"/>
        <v>E</v>
      </c>
      <c r="AC116" s="31" t="str">
        <f t="shared" si="115"/>
        <v>E</v>
      </c>
      <c r="AD116" s="31" t="str">
        <f t="shared" si="115"/>
        <v>E</v>
      </c>
      <c r="AE116" s="31" t="str">
        <f t="shared" si="115"/>
        <v>E</v>
      </c>
      <c r="AF116" s="31" t="str">
        <f t="shared" si="115"/>
        <v>E</v>
      </c>
      <c r="AG116" s="31" t="str">
        <f t="shared" si="115"/>
        <v>E</v>
      </c>
      <c r="AH116" s="31" t="str">
        <f t="shared" si="115"/>
        <v>E</v>
      </c>
      <c r="AI116" s="31" t="str">
        <f t="shared" si="115"/>
        <v>E</v>
      </c>
      <c r="AJ116" s="31" t="str">
        <f t="shared" si="115"/>
        <v>E</v>
      </c>
      <c r="AK116" s="31" t="str">
        <f t="shared" si="115"/>
        <v>E</v>
      </c>
      <c r="AL116" s="31" t="str">
        <f t="shared" si="115"/>
        <v>E</v>
      </c>
      <c r="AM116" s="31" t="str">
        <f t="shared" si="115"/>
        <v>E</v>
      </c>
      <c r="AN116" s="31" t="str">
        <f t="shared" si="115"/>
        <v>E</v>
      </c>
      <c r="AO116" s="31" t="str">
        <f t="shared" si="115"/>
        <v>E</v>
      </c>
      <c r="AP116" s="31" t="str">
        <f t="shared" si="115"/>
        <v>E</v>
      </c>
      <c r="AQ116" s="31" t="str">
        <f t="shared" si="115"/>
        <v>E</v>
      </c>
      <c r="AR116" s="31" t="str">
        <f t="shared" si="115"/>
        <v>E</v>
      </c>
      <c r="AS116" s="31" t="str">
        <f t="shared" si="115"/>
        <v>E</v>
      </c>
    </row>
    <row r="117">
      <c r="A117" s="50" t="s">
        <v>1424</v>
      </c>
      <c r="B117" s="50" t="s">
        <v>2425</v>
      </c>
      <c r="C117" s="7">
        <v>21.0</v>
      </c>
      <c r="D117" s="64">
        <v>800.0</v>
      </c>
      <c r="E117" s="63">
        <v>8.0</v>
      </c>
      <c r="F117" s="31" t="str">
        <f t="shared" ref="F117:AS117" si="116">IF($C117&gt;=F$1,"A","E")</f>
        <v>A</v>
      </c>
      <c r="G117" s="31" t="str">
        <f t="shared" si="116"/>
        <v>A</v>
      </c>
      <c r="H117" s="31" t="str">
        <f t="shared" si="116"/>
        <v>A</v>
      </c>
      <c r="I117" s="31" t="str">
        <f t="shared" si="116"/>
        <v>A</v>
      </c>
      <c r="J117" s="31" t="str">
        <f t="shared" si="116"/>
        <v>A</v>
      </c>
      <c r="K117" s="31" t="str">
        <f t="shared" si="116"/>
        <v>A</v>
      </c>
      <c r="L117" s="31" t="str">
        <f t="shared" si="116"/>
        <v>A</v>
      </c>
      <c r="M117" s="31" t="str">
        <f t="shared" si="116"/>
        <v>A</v>
      </c>
      <c r="N117" s="31" t="str">
        <f t="shared" si="116"/>
        <v>A</v>
      </c>
      <c r="O117" s="31" t="str">
        <f t="shared" si="116"/>
        <v>A</v>
      </c>
      <c r="P117" s="31" t="str">
        <f t="shared" si="116"/>
        <v>A</v>
      </c>
      <c r="Q117" s="31" t="str">
        <f t="shared" si="116"/>
        <v>A</v>
      </c>
      <c r="R117" s="31" t="str">
        <f t="shared" si="116"/>
        <v>A</v>
      </c>
      <c r="S117" s="31" t="str">
        <f t="shared" si="116"/>
        <v>A</v>
      </c>
      <c r="T117" s="31" t="str">
        <f t="shared" si="116"/>
        <v>A</v>
      </c>
      <c r="U117" s="31" t="str">
        <f t="shared" si="116"/>
        <v>A</v>
      </c>
      <c r="V117" s="31" t="str">
        <f t="shared" si="116"/>
        <v>A</v>
      </c>
      <c r="W117" s="31" t="str">
        <f t="shared" si="116"/>
        <v>A</v>
      </c>
      <c r="X117" s="31" t="str">
        <f t="shared" si="116"/>
        <v>A</v>
      </c>
      <c r="Y117" s="31" t="str">
        <f t="shared" si="116"/>
        <v>A</v>
      </c>
      <c r="Z117" s="31" t="str">
        <f t="shared" si="116"/>
        <v>A</v>
      </c>
      <c r="AA117" s="31" t="str">
        <f t="shared" si="116"/>
        <v>E</v>
      </c>
      <c r="AB117" s="31" t="str">
        <f t="shared" si="116"/>
        <v>E</v>
      </c>
      <c r="AC117" s="31" t="str">
        <f t="shared" si="116"/>
        <v>E</v>
      </c>
      <c r="AD117" s="31" t="str">
        <f t="shared" si="116"/>
        <v>E</v>
      </c>
      <c r="AE117" s="31" t="str">
        <f t="shared" si="116"/>
        <v>E</v>
      </c>
      <c r="AF117" s="31" t="str">
        <f t="shared" si="116"/>
        <v>E</v>
      </c>
      <c r="AG117" s="31" t="str">
        <f t="shared" si="116"/>
        <v>E</v>
      </c>
      <c r="AH117" s="31" t="str">
        <f t="shared" si="116"/>
        <v>E</v>
      </c>
      <c r="AI117" s="31" t="str">
        <f t="shared" si="116"/>
        <v>E</v>
      </c>
      <c r="AJ117" s="31" t="str">
        <f t="shared" si="116"/>
        <v>E</v>
      </c>
      <c r="AK117" s="31" t="str">
        <f t="shared" si="116"/>
        <v>E</v>
      </c>
      <c r="AL117" s="31" t="str">
        <f t="shared" si="116"/>
        <v>E</v>
      </c>
      <c r="AM117" s="31" t="str">
        <f t="shared" si="116"/>
        <v>E</v>
      </c>
      <c r="AN117" s="31" t="str">
        <f t="shared" si="116"/>
        <v>E</v>
      </c>
      <c r="AO117" s="31" t="str">
        <f t="shared" si="116"/>
        <v>E</v>
      </c>
      <c r="AP117" s="31" t="str">
        <f t="shared" si="116"/>
        <v>E</v>
      </c>
      <c r="AQ117" s="31" t="str">
        <f t="shared" si="116"/>
        <v>E</v>
      </c>
      <c r="AR117" s="31" t="str">
        <f t="shared" si="116"/>
        <v>E</v>
      </c>
      <c r="AS117" s="31" t="str">
        <f t="shared" si="116"/>
        <v>E</v>
      </c>
    </row>
    <row r="118">
      <c r="A118" s="50" t="s">
        <v>1430</v>
      </c>
      <c r="B118" s="50" t="s">
        <v>1429</v>
      </c>
      <c r="C118" s="7">
        <v>31.0</v>
      </c>
      <c r="D118" s="64">
        <v>560.0</v>
      </c>
      <c r="E118" s="63">
        <v>5.6</v>
      </c>
      <c r="F118" s="31" t="str">
        <f t="shared" ref="F118:AS118" si="117">IF($C118&gt;=F$1,"A","E")</f>
        <v>A</v>
      </c>
      <c r="G118" s="31" t="str">
        <f t="shared" si="117"/>
        <v>A</v>
      </c>
      <c r="H118" s="31" t="str">
        <f t="shared" si="117"/>
        <v>A</v>
      </c>
      <c r="I118" s="31" t="str">
        <f t="shared" si="117"/>
        <v>A</v>
      </c>
      <c r="J118" s="31" t="str">
        <f t="shared" si="117"/>
        <v>A</v>
      </c>
      <c r="K118" s="31" t="str">
        <f t="shared" si="117"/>
        <v>A</v>
      </c>
      <c r="L118" s="31" t="str">
        <f t="shared" si="117"/>
        <v>A</v>
      </c>
      <c r="M118" s="31" t="str">
        <f t="shared" si="117"/>
        <v>A</v>
      </c>
      <c r="N118" s="31" t="str">
        <f t="shared" si="117"/>
        <v>A</v>
      </c>
      <c r="O118" s="31" t="str">
        <f t="shared" si="117"/>
        <v>A</v>
      </c>
      <c r="P118" s="31" t="str">
        <f t="shared" si="117"/>
        <v>A</v>
      </c>
      <c r="Q118" s="31" t="str">
        <f t="shared" si="117"/>
        <v>A</v>
      </c>
      <c r="R118" s="31" t="str">
        <f t="shared" si="117"/>
        <v>A</v>
      </c>
      <c r="S118" s="31" t="str">
        <f t="shared" si="117"/>
        <v>A</v>
      </c>
      <c r="T118" s="31" t="str">
        <f t="shared" si="117"/>
        <v>A</v>
      </c>
      <c r="U118" s="31" t="str">
        <f t="shared" si="117"/>
        <v>A</v>
      </c>
      <c r="V118" s="31" t="str">
        <f t="shared" si="117"/>
        <v>A</v>
      </c>
      <c r="W118" s="31" t="str">
        <f t="shared" si="117"/>
        <v>A</v>
      </c>
      <c r="X118" s="31" t="str">
        <f t="shared" si="117"/>
        <v>A</v>
      </c>
      <c r="Y118" s="31" t="str">
        <f t="shared" si="117"/>
        <v>A</v>
      </c>
      <c r="Z118" s="31" t="str">
        <f t="shared" si="117"/>
        <v>A</v>
      </c>
      <c r="AA118" s="31" t="str">
        <f t="shared" si="117"/>
        <v>A</v>
      </c>
      <c r="AB118" s="31" t="str">
        <f t="shared" si="117"/>
        <v>A</v>
      </c>
      <c r="AC118" s="31" t="str">
        <f t="shared" si="117"/>
        <v>A</v>
      </c>
      <c r="AD118" s="31" t="str">
        <f t="shared" si="117"/>
        <v>A</v>
      </c>
      <c r="AE118" s="31" t="str">
        <f t="shared" si="117"/>
        <v>A</v>
      </c>
      <c r="AF118" s="31" t="str">
        <f t="shared" si="117"/>
        <v>A</v>
      </c>
      <c r="AG118" s="31" t="str">
        <f t="shared" si="117"/>
        <v>A</v>
      </c>
      <c r="AH118" s="31" t="str">
        <f t="shared" si="117"/>
        <v>A</v>
      </c>
      <c r="AI118" s="31" t="str">
        <f t="shared" si="117"/>
        <v>A</v>
      </c>
      <c r="AJ118" s="31" t="str">
        <f t="shared" si="117"/>
        <v>A</v>
      </c>
      <c r="AK118" s="31" t="str">
        <f t="shared" si="117"/>
        <v>E</v>
      </c>
      <c r="AL118" s="31" t="str">
        <f t="shared" si="117"/>
        <v>E</v>
      </c>
      <c r="AM118" s="31" t="str">
        <f t="shared" si="117"/>
        <v>E</v>
      </c>
      <c r="AN118" s="31" t="str">
        <f t="shared" si="117"/>
        <v>E</v>
      </c>
      <c r="AO118" s="31" t="str">
        <f t="shared" si="117"/>
        <v>E</v>
      </c>
      <c r="AP118" s="31" t="str">
        <f t="shared" si="117"/>
        <v>E</v>
      </c>
      <c r="AQ118" s="31" t="str">
        <f t="shared" si="117"/>
        <v>E</v>
      </c>
      <c r="AR118" s="31" t="str">
        <f t="shared" si="117"/>
        <v>E</v>
      </c>
      <c r="AS118" s="31" t="str">
        <f t="shared" si="117"/>
        <v>E</v>
      </c>
    </row>
    <row r="119">
      <c r="A119" s="50" t="s">
        <v>1436</v>
      </c>
      <c r="B119" s="50" t="s">
        <v>2426</v>
      </c>
      <c r="C119" s="7">
        <v>18.0</v>
      </c>
      <c r="D119" s="64">
        <v>480.0</v>
      </c>
      <c r="E119" s="63">
        <v>4.8</v>
      </c>
      <c r="F119" s="31" t="str">
        <f t="shared" ref="F119:AS119" si="118">IF($C119&gt;=F$1,"A","E")</f>
        <v>A</v>
      </c>
      <c r="G119" s="31" t="str">
        <f t="shared" si="118"/>
        <v>A</v>
      </c>
      <c r="H119" s="31" t="str">
        <f t="shared" si="118"/>
        <v>A</v>
      </c>
      <c r="I119" s="31" t="str">
        <f t="shared" si="118"/>
        <v>A</v>
      </c>
      <c r="J119" s="31" t="str">
        <f t="shared" si="118"/>
        <v>A</v>
      </c>
      <c r="K119" s="31" t="str">
        <f t="shared" si="118"/>
        <v>A</v>
      </c>
      <c r="L119" s="31" t="str">
        <f t="shared" si="118"/>
        <v>A</v>
      </c>
      <c r="M119" s="31" t="str">
        <f t="shared" si="118"/>
        <v>A</v>
      </c>
      <c r="N119" s="31" t="str">
        <f t="shared" si="118"/>
        <v>A</v>
      </c>
      <c r="O119" s="31" t="str">
        <f t="shared" si="118"/>
        <v>A</v>
      </c>
      <c r="P119" s="31" t="str">
        <f t="shared" si="118"/>
        <v>A</v>
      </c>
      <c r="Q119" s="31" t="str">
        <f t="shared" si="118"/>
        <v>A</v>
      </c>
      <c r="R119" s="31" t="str">
        <f t="shared" si="118"/>
        <v>A</v>
      </c>
      <c r="S119" s="31" t="str">
        <f t="shared" si="118"/>
        <v>A</v>
      </c>
      <c r="T119" s="31" t="str">
        <f t="shared" si="118"/>
        <v>A</v>
      </c>
      <c r="U119" s="31" t="str">
        <f t="shared" si="118"/>
        <v>A</v>
      </c>
      <c r="V119" s="31" t="str">
        <f t="shared" si="118"/>
        <v>A</v>
      </c>
      <c r="W119" s="31" t="str">
        <f t="shared" si="118"/>
        <v>A</v>
      </c>
      <c r="X119" s="31" t="str">
        <f t="shared" si="118"/>
        <v>E</v>
      </c>
      <c r="Y119" s="31" t="str">
        <f t="shared" si="118"/>
        <v>E</v>
      </c>
      <c r="Z119" s="31" t="str">
        <f t="shared" si="118"/>
        <v>E</v>
      </c>
      <c r="AA119" s="31" t="str">
        <f t="shared" si="118"/>
        <v>E</v>
      </c>
      <c r="AB119" s="31" t="str">
        <f t="shared" si="118"/>
        <v>E</v>
      </c>
      <c r="AC119" s="31" t="str">
        <f t="shared" si="118"/>
        <v>E</v>
      </c>
      <c r="AD119" s="31" t="str">
        <f t="shared" si="118"/>
        <v>E</v>
      </c>
      <c r="AE119" s="31" t="str">
        <f t="shared" si="118"/>
        <v>E</v>
      </c>
      <c r="AF119" s="31" t="str">
        <f t="shared" si="118"/>
        <v>E</v>
      </c>
      <c r="AG119" s="31" t="str">
        <f t="shared" si="118"/>
        <v>E</v>
      </c>
      <c r="AH119" s="31" t="str">
        <f t="shared" si="118"/>
        <v>E</v>
      </c>
      <c r="AI119" s="31" t="str">
        <f t="shared" si="118"/>
        <v>E</v>
      </c>
      <c r="AJ119" s="31" t="str">
        <f t="shared" si="118"/>
        <v>E</v>
      </c>
      <c r="AK119" s="31" t="str">
        <f t="shared" si="118"/>
        <v>E</v>
      </c>
      <c r="AL119" s="31" t="str">
        <f t="shared" si="118"/>
        <v>E</v>
      </c>
      <c r="AM119" s="31" t="str">
        <f t="shared" si="118"/>
        <v>E</v>
      </c>
      <c r="AN119" s="31" t="str">
        <f t="shared" si="118"/>
        <v>E</v>
      </c>
      <c r="AO119" s="31" t="str">
        <f t="shared" si="118"/>
        <v>E</v>
      </c>
      <c r="AP119" s="31" t="str">
        <f t="shared" si="118"/>
        <v>E</v>
      </c>
      <c r="AQ119" s="31" t="str">
        <f t="shared" si="118"/>
        <v>E</v>
      </c>
      <c r="AR119" s="31" t="str">
        <f t="shared" si="118"/>
        <v>E</v>
      </c>
      <c r="AS119" s="31" t="str">
        <f t="shared" si="118"/>
        <v>E</v>
      </c>
    </row>
    <row r="120">
      <c r="A120" s="50" t="s">
        <v>1448</v>
      </c>
      <c r="B120" s="50" t="s">
        <v>1447</v>
      </c>
      <c r="C120" s="7">
        <v>19.0</v>
      </c>
      <c r="D120" s="64">
        <v>680.0</v>
      </c>
      <c r="E120" s="63">
        <v>6.8</v>
      </c>
      <c r="F120" s="31" t="str">
        <f t="shared" ref="F120:AS120" si="119">IF($C120&gt;=F$1,"A","E")</f>
        <v>A</v>
      </c>
      <c r="G120" s="31" t="str">
        <f t="shared" si="119"/>
        <v>A</v>
      </c>
      <c r="H120" s="31" t="str">
        <f t="shared" si="119"/>
        <v>A</v>
      </c>
      <c r="I120" s="31" t="str">
        <f t="shared" si="119"/>
        <v>A</v>
      </c>
      <c r="J120" s="31" t="str">
        <f t="shared" si="119"/>
        <v>A</v>
      </c>
      <c r="K120" s="31" t="str">
        <f t="shared" si="119"/>
        <v>A</v>
      </c>
      <c r="L120" s="31" t="str">
        <f t="shared" si="119"/>
        <v>A</v>
      </c>
      <c r="M120" s="31" t="str">
        <f t="shared" si="119"/>
        <v>A</v>
      </c>
      <c r="N120" s="31" t="str">
        <f t="shared" si="119"/>
        <v>A</v>
      </c>
      <c r="O120" s="31" t="str">
        <f t="shared" si="119"/>
        <v>A</v>
      </c>
      <c r="P120" s="31" t="str">
        <f t="shared" si="119"/>
        <v>A</v>
      </c>
      <c r="Q120" s="31" t="str">
        <f t="shared" si="119"/>
        <v>A</v>
      </c>
      <c r="R120" s="31" t="str">
        <f t="shared" si="119"/>
        <v>A</v>
      </c>
      <c r="S120" s="31" t="str">
        <f t="shared" si="119"/>
        <v>A</v>
      </c>
      <c r="T120" s="31" t="str">
        <f t="shared" si="119"/>
        <v>A</v>
      </c>
      <c r="U120" s="31" t="str">
        <f t="shared" si="119"/>
        <v>A</v>
      </c>
      <c r="V120" s="31" t="str">
        <f t="shared" si="119"/>
        <v>A</v>
      </c>
      <c r="W120" s="31" t="str">
        <f t="shared" si="119"/>
        <v>A</v>
      </c>
      <c r="X120" s="31" t="str">
        <f t="shared" si="119"/>
        <v>A</v>
      </c>
      <c r="Y120" s="31" t="str">
        <f t="shared" si="119"/>
        <v>E</v>
      </c>
      <c r="Z120" s="31" t="str">
        <f t="shared" si="119"/>
        <v>E</v>
      </c>
      <c r="AA120" s="31" t="str">
        <f t="shared" si="119"/>
        <v>E</v>
      </c>
      <c r="AB120" s="31" t="str">
        <f t="shared" si="119"/>
        <v>E</v>
      </c>
      <c r="AC120" s="31" t="str">
        <f t="shared" si="119"/>
        <v>E</v>
      </c>
      <c r="AD120" s="31" t="str">
        <f t="shared" si="119"/>
        <v>E</v>
      </c>
      <c r="AE120" s="31" t="str">
        <f t="shared" si="119"/>
        <v>E</v>
      </c>
      <c r="AF120" s="31" t="str">
        <f t="shared" si="119"/>
        <v>E</v>
      </c>
      <c r="AG120" s="31" t="str">
        <f t="shared" si="119"/>
        <v>E</v>
      </c>
      <c r="AH120" s="31" t="str">
        <f t="shared" si="119"/>
        <v>E</v>
      </c>
      <c r="AI120" s="31" t="str">
        <f t="shared" si="119"/>
        <v>E</v>
      </c>
      <c r="AJ120" s="31" t="str">
        <f t="shared" si="119"/>
        <v>E</v>
      </c>
      <c r="AK120" s="31" t="str">
        <f t="shared" si="119"/>
        <v>E</v>
      </c>
      <c r="AL120" s="31" t="str">
        <f t="shared" si="119"/>
        <v>E</v>
      </c>
      <c r="AM120" s="31" t="str">
        <f t="shared" si="119"/>
        <v>E</v>
      </c>
      <c r="AN120" s="31" t="str">
        <f t="shared" si="119"/>
        <v>E</v>
      </c>
      <c r="AO120" s="31" t="str">
        <f t="shared" si="119"/>
        <v>E</v>
      </c>
      <c r="AP120" s="31" t="str">
        <f t="shared" si="119"/>
        <v>E</v>
      </c>
      <c r="AQ120" s="31" t="str">
        <f t="shared" si="119"/>
        <v>E</v>
      </c>
      <c r="AR120" s="31" t="str">
        <f t="shared" si="119"/>
        <v>E</v>
      </c>
      <c r="AS120" s="31" t="str">
        <f t="shared" si="119"/>
        <v>E</v>
      </c>
    </row>
    <row r="121">
      <c r="A121" s="50" t="s">
        <v>1462</v>
      </c>
      <c r="B121" s="50" t="s">
        <v>2427</v>
      </c>
      <c r="C121" s="7">
        <v>0.0</v>
      </c>
      <c r="D121" s="65">
        <v>0.0</v>
      </c>
      <c r="E121" s="63">
        <v>0.0</v>
      </c>
      <c r="F121" s="31" t="str">
        <f t="shared" ref="F121:AS121" si="120">IF($C121&gt;=F$1,"A","E")</f>
        <v>E</v>
      </c>
      <c r="G121" s="31" t="str">
        <f t="shared" si="120"/>
        <v>E</v>
      </c>
      <c r="H121" s="31" t="str">
        <f t="shared" si="120"/>
        <v>E</v>
      </c>
      <c r="I121" s="31" t="str">
        <f t="shared" si="120"/>
        <v>E</v>
      </c>
      <c r="J121" s="31" t="str">
        <f t="shared" si="120"/>
        <v>E</v>
      </c>
      <c r="K121" s="31" t="str">
        <f t="shared" si="120"/>
        <v>E</v>
      </c>
      <c r="L121" s="31" t="str">
        <f t="shared" si="120"/>
        <v>E</v>
      </c>
      <c r="M121" s="31" t="str">
        <f t="shared" si="120"/>
        <v>E</v>
      </c>
      <c r="N121" s="31" t="str">
        <f t="shared" si="120"/>
        <v>E</v>
      </c>
      <c r="O121" s="31" t="str">
        <f t="shared" si="120"/>
        <v>E</v>
      </c>
      <c r="P121" s="31" t="str">
        <f t="shared" si="120"/>
        <v>E</v>
      </c>
      <c r="Q121" s="31" t="str">
        <f t="shared" si="120"/>
        <v>E</v>
      </c>
      <c r="R121" s="31" t="str">
        <f t="shared" si="120"/>
        <v>E</v>
      </c>
      <c r="S121" s="31" t="str">
        <f t="shared" si="120"/>
        <v>E</v>
      </c>
      <c r="T121" s="31" t="str">
        <f t="shared" si="120"/>
        <v>E</v>
      </c>
      <c r="U121" s="31" t="str">
        <f t="shared" si="120"/>
        <v>E</v>
      </c>
      <c r="V121" s="31" t="str">
        <f t="shared" si="120"/>
        <v>E</v>
      </c>
      <c r="W121" s="31" t="str">
        <f t="shared" si="120"/>
        <v>E</v>
      </c>
      <c r="X121" s="31" t="str">
        <f t="shared" si="120"/>
        <v>E</v>
      </c>
      <c r="Y121" s="31" t="str">
        <f t="shared" si="120"/>
        <v>E</v>
      </c>
      <c r="Z121" s="31" t="str">
        <f t="shared" si="120"/>
        <v>E</v>
      </c>
      <c r="AA121" s="31" t="str">
        <f t="shared" si="120"/>
        <v>E</v>
      </c>
      <c r="AB121" s="31" t="str">
        <f t="shared" si="120"/>
        <v>E</v>
      </c>
      <c r="AC121" s="31" t="str">
        <f t="shared" si="120"/>
        <v>E</v>
      </c>
      <c r="AD121" s="31" t="str">
        <f t="shared" si="120"/>
        <v>E</v>
      </c>
      <c r="AE121" s="31" t="str">
        <f t="shared" si="120"/>
        <v>E</v>
      </c>
      <c r="AF121" s="31" t="str">
        <f t="shared" si="120"/>
        <v>E</v>
      </c>
      <c r="AG121" s="31" t="str">
        <f t="shared" si="120"/>
        <v>E</v>
      </c>
      <c r="AH121" s="31" t="str">
        <f t="shared" si="120"/>
        <v>E</v>
      </c>
      <c r="AI121" s="31" t="str">
        <f t="shared" si="120"/>
        <v>E</v>
      </c>
      <c r="AJ121" s="31" t="str">
        <f t="shared" si="120"/>
        <v>E</v>
      </c>
      <c r="AK121" s="31" t="str">
        <f t="shared" si="120"/>
        <v>E</v>
      </c>
      <c r="AL121" s="31" t="str">
        <f t="shared" si="120"/>
        <v>E</v>
      </c>
      <c r="AM121" s="31" t="str">
        <f t="shared" si="120"/>
        <v>E</v>
      </c>
      <c r="AN121" s="31" t="str">
        <f t="shared" si="120"/>
        <v>E</v>
      </c>
      <c r="AO121" s="31" t="str">
        <f t="shared" si="120"/>
        <v>E</v>
      </c>
      <c r="AP121" s="31" t="str">
        <f t="shared" si="120"/>
        <v>E</v>
      </c>
      <c r="AQ121" s="31" t="str">
        <f t="shared" si="120"/>
        <v>E</v>
      </c>
      <c r="AR121" s="31" t="str">
        <f t="shared" si="120"/>
        <v>E</v>
      </c>
      <c r="AS121" s="31" t="str">
        <f t="shared" si="120"/>
        <v>E</v>
      </c>
    </row>
    <row r="122">
      <c r="A122" s="50" t="s">
        <v>1468</v>
      </c>
      <c r="B122" s="50" t="s">
        <v>1467</v>
      </c>
      <c r="C122" s="7">
        <v>17.0</v>
      </c>
      <c r="D122" s="64">
        <v>480.0</v>
      </c>
      <c r="E122" s="63">
        <v>4.8</v>
      </c>
      <c r="F122" s="31" t="str">
        <f t="shared" ref="F122:AS122" si="121">IF($C122&gt;=F$1,"A","E")</f>
        <v>A</v>
      </c>
      <c r="G122" s="31" t="str">
        <f t="shared" si="121"/>
        <v>A</v>
      </c>
      <c r="H122" s="31" t="str">
        <f t="shared" si="121"/>
        <v>A</v>
      </c>
      <c r="I122" s="31" t="str">
        <f t="shared" si="121"/>
        <v>A</v>
      </c>
      <c r="J122" s="31" t="str">
        <f t="shared" si="121"/>
        <v>A</v>
      </c>
      <c r="K122" s="31" t="str">
        <f t="shared" si="121"/>
        <v>A</v>
      </c>
      <c r="L122" s="31" t="str">
        <f t="shared" si="121"/>
        <v>A</v>
      </c>
      <c r="M122" s="31" t="str">
        <f t="shared" si="121"/>
        <v>A</v>
      </c>
      <c r="N122" s="31" t="str">
        <f t="shared" si="121"/>
        <v>A</v>
      </c>
      <c r="O122" s="31" t="str">
        <f t="shared" si="121"/>
        <v>A</v>
      </c>
      <c r="P122" s="31" t="str">
        <f t="shared" si="121"/>
        <v>A</v>
      </c>
      <c r="Q122" s="31" t="str">
        <f t="shared" si="121"/>
        <v>A</v>
      </c>
      <c r="R122" s="31" t="str">
        <f t="shared" si="121"/>
        <v>A</v>
      </c>
      <c r="S122" s="31" t="str">
        <f t="shared" si="121"/>
        <v>A</v>
      </c>
      <c r="T122" s="31" t="str">
        <f t="shared" si="121"/>
        <v>A</v>
      </c>
      <c r="U122" s="31" t="str">
        <f t="shared" si="121"/>
        <v>A</v>
      </c>
      <c r="V122" s="31" t="str">
        <f t="shared" si="121"/>
        <v>A</v>
      </c>
      <c r="W122" s="31" t="str">
        <f t="shared" si="121"/>
        <v>E</v>
      </c>
      <c r="X122" s="31" t="str">
        <f t="shared" si="121"/>
        <v>E</v>
      </c>
      <c r="Y122" s="31" t="str">
        <f t="shared" si="121"/>
        <v>E</v>
      </c>
      <c r="Z122" s="31" t="str">
        <f t="shared" si="121"/>
        <v>E</v>
      </c>
      <c r="AA122" s="31" t="str">
        <f t="shared" si="121"/>
        <v>E</v>
      </c>
      <c r="AB122" s="31" t="str">
        <f t="shared" si="121"/>
        <v>E</v>
      </c>
      <c r="AC122" s="31" t="str">
        <f t="shared" si="121"/>
        <v>E</v>
      </c>
      <c r="AD122" s="31" t="str">
        <f t="shared" si="121"/>
        <v>E</v>
      </c>
      <c r="AE122" s="31" t="str">
        <f t="shared" si="121"/>
        <v>E</v>
      </c>
      <c r="AF122" s="31" t="str">
        <f t="shared" si="121"/>
        <v>E</v>
      </c>
      <c r="AG122" s="31" t="str">
        <f t="shared" si="121"/>
        <v>E</v>
      </c>
      <c r="AH122" s="31" t="str">
        <f t="shared" si="121"/>
        <v>E</v>
      </c>
      <c r="AI122" s="31" t="str">
        <f t="shared" si="121"/>
        <v>E</v>
      </c>
      <c r="AJ122" s="31" t="str">
        <f t="shared" si="121"/>
        <v>E</v>
      </c>
      <c r="AK122" s="31" t="str">
        <f t="shared" si="121"/>
        <v>E</v>
      </c>
      <c r="AL122" s="31" t="str">
        <f t="shared" si="121"/>
        <v>E</v>
      </c>
      <c r="AM122" s="31" t="str">
        <f t="shared" si="121"/>
        <v>E</v>
      </c>
      <c r="AN122" s="31" t="str">
        <f t="shared" si="121"/>
        <v>E</v>
      </c>
      <c r="AO122" s="31" t="str">
        <f t="shared" si="121"/>
        <v>E</v>
      </c>
      <c r="AP122" s="31" t="str">
        <f t="shared" si="121"/>
        <v>E</v>
      </c>
      <c r="AQ122" s="31" t="str">
        <f t="shared" si="121"/>
        <v>E</v>
      </c>
      <c r="AR122" s="31" t="str">
        <f t="shared" si="121"/>
        <v>E</v>
      </c>
      <c r="AS122" s="31" t="str">
        <f t="shared" si="121"/>
        <v>E</v>
      </c>
    </row>
    <row r="123">
      <c r="A123" s="50" t="s">
        <v>1479</v>
      </c>
      <c r="B123" s="50" t="s">
        <v>1478</v>
      </c>
      <c r="C123" s="7">
        <v>25.0</v>
      </c>
      <c r="D123" s="64">
        <v>600.0</v>
      </c>
      <c r="E123" s="63">
        <v>6.0</v>
      </c>
      <c r="F123" s="31" t="str">
        <f t="shared" ref="F123:AS123" si="122">IF($C123&gt;=F$1,"A","E")</f>
        <v>A</v>
      </c>
      <c r="G123" s="31" t="str">
        <f t="shared" si="122"/>
        <v>A</v>
      </c>
      <c r="H123" s="31" t="str">
        <f t="shared" si="122"/>
        <v>A</v>
      </c>
      <c r="I123" s="31" t="str">
        <f t="shared" si="122"/>
        <v>A</v>
      </c>
      <c r="J123" s="31" t="str">
        <f t="shared" si="122"/>
        <v>A</v>
      </c>
      <c r="K123" s="31" t="str">
        <f t="shared" si="122"/>
        <v>A</v>
      </c>
      <c r="L123" s="31" t="str">
        <f t="shared" si="122"/>
        <v>A</v>
      </c>
      <c r="M123" s="31" t="str">
        <f t="shared" si="122"/>
        <v>A</v>
      </c>
      <c r="N123" s="31" t="str">
        <f t="shared" si="122"/>
        <v>A</v>
      </c>
      <c r="O123" s="31" t="str">
        <f t="shared" si="122"/>
        <v>A</v>
      </c>
      <c r="P123" s="31" t="str">
        <f t="shared" si="122"/>
        <v>A</v>
      </c>
      <c r="Q123" s="31" t="str">
        <f t="shared" si="122"/>
        <v>A</v>
      </c>
      <c r="R123" s="31" t="str">
        <f t="shared" si="122"/>
        <v>A</v>
      </c>
      <c r="S123" s="31" t="str">
        <f t="shared" si="122"/>
        <v>A</v>
      </c>
      <c r="T123" s="31" t="str">
        <f t="shared" si="122"/>
        <v>A</v>
      </c>
      <c r="U123" s="31" t="str">
        <f t="shared" si="122"/>
        <v>A</v>
      </c>
      <c r="V123" s="31" t="str">
        <f t="shared" si="122"/>
        <v>A</v>
      </c>
      <c r="W123" s="31" t="str">
        <f t="shared" si="122"/>
        <v>A</v>
      </c>
      <c r="X123" s="31" t="str">
        <f t="shared" si="122"/>
        <v>A</v>
      </c>
      <c r="Y123" s="31" t="str">
        <f t="shared" si="122"/>
        <v>A</v>
      </c>
      <c r="Z123" s="31" t="str">
        <f t="shared" si="122"/>
        <v>A</v>
      </c>
      <c r="AA123" s="31" t="str">
        <f t="shared" si="122"/>
        <v>A</v>
      </c>
      <c r="AB123" s="31" t="str">
        <f t="shared" si="122"/>
        <v>A</v>
      </c>
      <c r="AC123" s="31" t="str">
        <f t="shared" si="122"/>
        <v>A</v>
      </c>
      <c r="AD123" s="31" t="str">
        <f t="shared" si="122"/>
        <v>A</v>
      </c>
      <c r="AE123" s="31" t="str">
        <f t="shared" si="122"/>
        <v>E</v>
      </c>
      <c r="AF123" s="31" t="str">
        <f t="shared" si="122"/>
        <v>E</v>
      </c>
      <c r="AG123" s="31" t="str">
        <f t="shared" si="122"/>
        <v>E</v>
      </c>
      <c r="AH123" s="31" t="str">
        <f t="shared" si="122"/>
        <v>E</v>
      </c>
      <c r="AI123" s="31" t="str">
        <f t="shared" si="122"/>
        <v>E</v>
      </c>
      <c r="AJ123" s="31" t="str">
        <f t="shared" si="122"/>
        <v>E</v>
      </c>
      <c r="AK123" s="31" t="str">
        <f t="shared" si="122"/>
        <v>E</v>
      </c>
      <c r="AL123" s="31" t="str">
        <f t="shared" si="122"/>
        <v>E</v>
      </c>
      <c r="AM123" s="31" t="str">
        <f t="shared" si="122"/>
        <v>E</v>
      </c>
      <c r="AN123" s="31" t="str">
        <f t="shared" si="122"/>
        <v>E</v>
      </c>
      <c r="AO123" s="31" t="str">
        <f t="shared" si="122"/>
        <v>E</v>
      </c>
      <c r="AP123" s="31" t="str">
        <f t="shared" si="122"/>
        <v>E</v>
      </c>
      <c r="AQ123" s="31" t="str">
        <f t="shared" si="122"/>
        <v>E</v>
      </c>
      <c r="AR123" s="31" t="str">
        <f t="shared" si="122"/>
        <v>E</v>
      </c>
      <c r="AS123" s="31" t="str">
        <f t="shared" si="122"/>
        <v>E</v>
      </c>
    </row>
    <row r="124">
      <c r="A124" s="50" t="s">
        <v>1499</v>
      </c>
      <c r="B124" s="50" t="s">
        <v>2428</v>
      </c>
      <c r="C124" s="7">
        <v>26.0</v>
      </c>
      <c r="D124" s="64">
        <v>640.0</v>
      </c>
      <c r="E124" s="63">
        <v>6.4</v>
      </c>
      <c r="F124" s="31" t="str">
        <f t="shared" ref="F124:AS124" si="123">IF($C124&gt;=F$1,"A","E")</f>
        <v>A</v>
      </c>
      <c r="G124" s="31" t="str">
        <f t="shared" si="123"/>
        <v>A</v>
      </c>
      <c r="H124" s="31" t="str">
        <f t="shared" si="123"/>
        <v>A</v>
      </c>
      <c r="I124" s="31" t="str">
        <f t="shared" si="123"/>
        <v>A</v>
      </c>
      <c r="J124" s="31" t="str">
        <f t="shared" si="123"/>
        <v>A</v>
      </c>
      <c r="K124" s="31" t="str">
        <f t="shared" si="123"/>
        <v>A</v>
      </c>
      <c r="L124" s="31" t="str">
        <f t="shared" si="123"/>
        <v>A</v>
      </c>
      <c r="M124" s="31" t="str">
        <f t="shared" si="123"/>
        <v>A</v>
      </c>
      <c r="N124" s="31" t="str">
        <f t="shared" si="123"/>
        <v>A</v>
      </c>
      <c r="O124" s="31" t="str">
        <f t="shared" si="123"/>
        <v>A</v>
      </c>
      <c r="P124" s="31" t="str">
        <f t="shared" si="123"/>
        <v>A</v>
      </c>
      <c r="Q124" s="31" t="str">
        <f t="shared" si="123"/>
        <v>A</v>
      </c>
      <c r="R124" s="31" t="str">
        <f t="shared" si="123"/>
        <v>A</v>
      </c>
      <c r="S124" s="31" t="str">
        <f t="shared" si="123"/>
        <v>A</v>
      </c>
      <c r="T124" s="31" t="str">
        <f t="shared" si="123"/>
        <v>A</v>
      </c>
      <c r="U124" s="31" t="str">
        <f t="shared" si="123"/>
        <v>A</v>
      </c>
      <c r="V124" s="31" t="str">
        <f t="shared" si="123"/>
        <v>A</v>
      </c>
      <c r="W124" s="31" t="str">
        <f t="shared" si="123"/>
        <v>A</v>
      </c>
      <c r="X124" s="31" t="str">
        <f t="shared" si="123"/>
        <v>A</v>
      </c>
      <c r="Y124" s="31" t="str">
        <f t="shared" si="123"/>
        <v>A</v>
      </c>
      <c r="Z124" s="31" t="str">
        <f t="shared" si="123"/>
        <v>A</v>
      </c>
      <c r="AA124" s="31" t="str">
        <f t="shared" si="123"/>
        <v>A</v>
      </c>
      <c r="AB124" s="31" t="str">
        <f t="shared" si="123"/>
        <v>A</v>
      </c>
      <c r="AC124" s="31" t="str">
        <f t="shared" si="123"/>
        <v>A</v>
      </c>
      <c r="AD124" s="31" t="str">
        <f t="shared" si="123"/>
        <v>A</v>
      </c>
      <c r="AE124" s="31" t="str">
        <f t="shared" si="123"/>
        <v>A</v>
      </c>
      <c r="AF124" s="31" t="str">
        <f t="shared" si="123"/>
        <v>E</v>
      </c>
      <c r="AG124" s="31" t="str">
        <f t="shared" si="123"/>
        <v>E</v>
      </c>
      <c r="AH124" s="31" t="str">
        <f t="shared" si="123"/>
        <v>E</v>
      </c>
      <c r="AI124" s="31" t="str">
        <f t="shared" si="123"/>
        <v>E</v>
      </c>
      <c r="AJ124" s="31" t="str">
        <f t="shared" si="123"/>
        <v>E</v>
      </c>
      <c r="AK124" s="31" t="str">
        <f t="shared" si="123"/>
        <v>E</v>
      </c>
      <c r="AL124" s="31" t="str">
        <f t="shared" si="123"/>
        <v>E</v>
      </c>
      <c r="AM124" s="31" t="str">
        <f t="shared" si="123"/>
        <v>E</v>
      </c>
      <c r="AN124" s="31" t="str">
        <f t="shared" si="123"/>
        <v>E</v>
      </c>
      <c r="AO124" s="31" t="str">
        <f t="shared" si="123"/>
        <v>E</v>
      </c>
      <c r="AP124" s="31" t="str">
        <f t="shared" si="123"/>
        <v>E</v>
      </c>
      <c r="AQ124" s="31" t="str">
        <f t="shared" si="123"/>
        <v>E</v>
      </c>
      <c r="AR124" s="31" t="str">
        <f t="shared" si="123"/>
        <v>E</v>
      </c>
      <c r="AS124" s="31" t="str">
        <f t="shared" si="123"/>
        <v>E</v>
      </c>
    </row>
    <row r="125">
      <c r="A125" s="50" t="s">
        <v>1513</v>
      </c>
      <c r="B125" s="50" t="s">
        <v>2429</v>
      </c>
      <c r="C125" s="7">
        <v>23.0</v>
      </c>
      <c r="D125" s="64">
        <v>680.0</v>
      </c>
      <c r="E125" s="63">
        <v>6.8</v>
      </c>
      <c r="F125" s="31" t="str">
        <f t="shared" ref="F125:AS125" si="124">IF($C125&gt;=F$1,"A","E")</f>
        <v>A</v>
      </c>
      <c r="G125" s="31" t="str">
        <f t="shared" si="124"/>
        <v>A</v>
      </c>
      <c r="H125" s="31" t="str">
        <f t="shared" si="124"/>
        <v>A</v>
      </c>
      <c r="I125" s="31" t="str">
        <f t="shared" si="124"/>
        <v>A</v>
      </c>
      <c r="J125" s="31" t="str">
        <f t="shared" si="124"/>
        <v>A</v>
      </c>
      <c r="K125" s="31" t="str">
        <f t="shared" si="124"/>
        <v>A</v>
      </c>
      <c r="L125" s="31" t="str">
        <f t="shared" si="124"/>
        <v>A</v>
      </c>
      <c r="M125" s="31" t="str">
        <f t="shared" si="124"/>
        <v>A</v>
      </c>
      <c r="N125" s="31" t="str">
        <f t="shared" si="124"/>
        <v>A</v>
      </c>
      <c r="O125" s="31" t="str">
        <f t="shared" si="124"/>
        <v>A</v>
      </c>
      <c r="P125" s="31" t="str">
        <f t="shared" si="124"/>
        <v>A</v>
      </c>
      <c r="Q125" s="31" t="str">
        <f t="shared" si="124"/>
        <v>A</v>
      </c>
      <c r="R125" s="31" t="str">
        <f t="shared" si="124"/>
        <v>A</v>
      </c>
      <c r="S125" s="31" t="str">
        <f t="shared" si="124"/>
        <v>A</v>
      </c>
      <c r="T125" s="31" t="str">
        <f t="shared" si="124"/>
        <v>A</v>
      </c>
      <c r="U125" s="31" t="str">
        <f t="shared" si="124"/>
        <v>A</v>
      </c>
      <c r="V125" s="31" t="str">
        <f t="shared" si="124"/>
        <v>A</v>
      </c>
      <c r="W125" s="31" t="str">
        <f t="shared" si="124"/>
        <v>A</v>
      </c>
      <c r="X125" s="31" t="str">
        <f t="shared" si="124"/>
        <v>A</v>
      </c>
      <c r="Y125" s="31" t="str">
        <f t="shared" si="124"/>
        <v>A</v>
      </c>
      <c r="Z125" s="31" t="str">
        <f t="shared" si="124"/>
        <v>A</v>
      </c>
      <c r="AA125" s="31" t="str">
        <f t="shared" si="124"/>
        <v>A</v>
      </c>
      <c r="AB125" s="31" t="str">
        <f t="shared" si="124"/>
        <v>A</v>
      </c>
      <c r="AC125" s="31" t="str">
        <f t="shared" si="124"/>
        <v>E</v>
      </c>
      <c r="AD125" s="31" t="str">
        <f t="shared" si="124"/>
        <v>E</v>
      </c>
      <c r="AE125" s="31" t="str">
        <f t="shared" si="124"/>
        <v>E</v>
      </c>
      <c r="AF125" s="31" t="str">
        <f t="shared" si="124"/>
        <v>E</v>
      </c>
      <c r="AG125" s="31" t="str">
        <f t="shared" si="124"/>
        <v>E</v>
      </c>
      <c r="AH125" s="31" t="str">
        <f t="shared" si="124"/>
        <v>E</v>
      </c>
      <c r="AI125" s="31" t="str">
        <f t="shared" si="124"/>
        <v>E</v>
      </c>
      <c r="AJ125" s="31" t="str">
        <f t="shared" si="124"/>
        <v>E</v>
      </c>
      <c r="AK125" s="31" t="str">
        <f t="shared" si="124"/>
        <v>E</v>
      </c>
      <c r="AL125" s="31" t="str">
        <f t="shared" si="124"/>
        <v>E</v>
      </c>
      <c r="AM125" s="31" t="str">
        <f t="shared" si="124"/>
        <v>E</v>
      </c>
      <c r="AN125" s="31" t="str">
        <f t="shared" si="124"/>
        <v>E</v>
      </c>
      <c r="AO125" s="31" t="str">
        <f t="shared" si="124"/>
        <v>E</v>
      </c>
      <c r="AP125" s="31" t="str">
        <f t="shared" si="124"/>
        <v>E</v>
      </c>
      <c r="AQ125" s="31" t="str">
        <f t="shared" si="124"/>
        <v>E</v>
      </c>
      <c r="AR125" s="31" t="str">
        <f t="shared" si="124"/>
        <v>E</v>
      </c>
      <c r="AS125" s="31" t="str">
        <f t="shared" si="124"/>
        <v>E</v>
      </c>
    </row>
    <row r="126">
      <c r="A126" s="50" t="s">
        <v>1519</v>
      </c>
      <c r="B126" s="50" t="s">
        <v>1518</v>
      </c>
      <c r="C126" s="7">
        <v>35.0</v>
      </c>
      <c r="D126" s="64">
        <v>560.0</v>
      </c>
      <c r="E126" s="63">
        <v>5.6</v>
      </c>
      <c r="F126" s="31" t="str">
        <f t="shared" ref="F126:AS126" si="125">IF($C126&gt;=F$1,"A","E")</f>
        <v>A</v>
      </c>
      <c r="G126" s="31" t="str">
        <f t="shared" si="125"/>
        <v>A</v>
      </c>
      <c r="H126" s="31" t="str">
        <f t="shared" si="125"/>
        <v>A</v>
      </c>
      <c r="I126" s="31" t="str">
        <f t="shared" si="125"/>
        <v>A</v>
      </c>
      <c r="J126" s="31" t="str">
        <f t="shared" si="125"/>
        <v>A</v>
      </c>
      <c r="K126" s="31" t="str">
        <f t="shared" si="125"/>
        <v>A</v>
      </c>
      <c r="L126" s="31" t="str">
        <f t="shared" si="125"/>
        <v>A</v>
      </c>
      <c r="M126" s="31" t="str">
        <f t="shared" si="125"/>
        <v>A</v>
      </c>
      <c r="N126" s="31" t="str">
        <f t="shared" si="125"/>
        <v>A</v>
      </c>
      <c r="O126" s="31" t="str">
        <f t="shared" si="125"/>
        <v>A</v>
      </c>
      <c r="P126" s="31" t="str">
        <f t="shared" si="125"/>
        <v>A</v>
      </c>
      <c r="Q126" s="31" t="str">
        <f t="shared" si="125"/>
        <v>A</v>
      </c>
      <c r="R126" s="31" t="str">
        <f t="shared" si="125"/>
        <v>A</v>
      </c>
      <c r="S126" s="31" t="str">
        <f t="shared" si="125"/>
        <v>A</v>
      </c>
      <c r="T126" s="31" t="str">
        <f t="shared" si="125"/>
        <v>A</v>
      </c>
      <c r="U126" s="31" t="str">
        <f t="shared" si="125"/>
        <v>A</v>
      </c>
      <c r="V126" s="31" t="str">
        <f t="shared" si="125"/>
        <v>A</v>
      </c>
      <c r="W126" s="31" t="str">
        <f t="shared" si="125"/>
        <v>A</v>
      </c>
      <c r="X126" s="31" t="str">
        <f t="shared" si="125"/>
        <v>A</v>
      </c>
      <c r="Y126" s="31" t="str">
        <f t="shared" si="125"/>
        <v>A</v>
      </c>
      <c r="Z126" s="31" t="str">
        <f t="shared" si="125"/>
        <v>A</v>
      </c>
      <c r="AA126" s="31" t="str">
        <f t="shared" si="125"/>
        <v>A</v>
      </c>
      <c r="AB126" s="31" t="str">
        <f t="shared" si="125"/>
        <v>A</v>
      </c>
      <c r="AC126" s="31" t="str">
        <f t="shared" si="125"/>
        <v>A</v>
      </c>
      <c r="AD126" s="31" t="str">
        <f t="shared" si="125"/>
        <v>A</v>
      </c>
      <c r="AE126" s="31" t="str">
        <f t="shared" si="125"/>
        <v>A</v>
      </c>
      <c r="AF126" s="31" t="str">
        <f t="shared" si="125"/>
        <v>A</v>
      </c>
      <c r="AG126" s="31" t="str">
        <f t="shared" si="125"/>
        <v>A</v>
      </c>
      <c r="AH126" s="31" t="str">
        <f t="shared" si="125"/>
        <v>A</v>
      </c>
      <c r="AI126" s="31" t="str">
        <f t="shared" si="125"/>
        <v>A</v>
      </c>
      <c r="AJ126" s="31" t="str">
        <f t="shared" si="125"/>
        <v>A</v>
      </c>
      <c r="AK126" s="31" t="str">
        <f t="shared" si="125"/>
        <v>A</v>
      </c>
      <c r="AL126" s="31" t="str">
        <f t="shared" si="125"/>
        <v>A</v>
      </c>
      <c r="AM126" s="31" t="str">
        <f t="shared" si="125"/>
        <v>A</v>
      </c>
      <c r="AN126" s="31" t="str">
        <f t="shared" si="125"/>
        <v>A</v>
      </c>
      <c r="AO126" s="31" t="str">
        <f t="shared" si="125"/>
        <v>E</v>
      </c>
      <c r="AP126" s="31" t="str">
        <f t="shared" si="125"/>
        <v>E</v>
      </c>
      <c r="AQ126" s="31" t="str">
        <f t="shared" si="125"/>
        <v>E</v>
      </c>
      <c r="AR126" s="31" t="str">
        <f t="shared" si="125"/>
        <v>E</v>
      </c>
      <c r="AS126" s="31" t="str">
        <f t="shared" si="125"/>
        <v>E</v>
      </c>
    </row>
    <row r="127">
      <c r="A127" s="50" t="s">
        <v>1525</v>
      </c>
      <c r="B127" s="50" t="s">
        <v>1524</v>
      </c>
      <c r="C127" s="7">
        <v>24.0</v>
      </c>
      <c r="D127" s="64">
        <v>680.0</v>
      </c>
      <c r="E127" s="63">
        <v>6.8</v>
      </c>
      <c r="F127" s="31" t="str">
        <f t="shared" ref="F127:AS127" si="126">IF($C127&gt;=F$1,"A","E")</f>
        <v>A</v>
      </c>
      <c r="G127" s="31" t="str">
        <f t="shared" si="126"/>
        <v>A</v>
      </c>
      <c r="H127" s="31" t="str">
        <f t="shared" si="126"/>
        <v>A</v>
      </c>
      <c r="I127" s="31" t="str">
        <f t="shared" si="126"/>
        <v>A</v>
      </c>
      <c r="J127" s="31" t="str">
        <f t="shared" si="126"/>
        <v>A</v>
      </c>
      <c r="K127" s="31" t="str">
        <f t="shared" si="126"/>
        <v>A</v>
      </c>
      <c r="L127" s="31" t="str">
        <f t="shared" si="126"/>
        <v>A</v>
      </c>
      <c r="M127" s="31" t="str">
        <f t="shared" si="126"/>
        <v>A</v>
      </c>
      <c r="N127" s="31" t="str">
        <f t="shared" si="126"/>
        <v>A</v>
      </c>
      <c r="O127" s="31" t="str">
        <f t="shared" si="126"/>
        <v>A</v>
      </c>
      <c r="P127" s="31" t="str">
        <f t="shared" si="126"/>
        <v>A</v>
      </c>
      <c r="Q127" s="31" t="str">
        <f t="shared" si="126"/>
        <v>A</v>
      </c>
      <c r="R127" s="31" t="str">
        <f t="shared" si="126"/>
        <v>A</v>
      </c>
      <c r="S127" s="31" t="str">
        <f t="shared" si="126"/>
        <v>A</v>
      </c>
      <c r="T127" s="31" t="str">
        <f t="shared" si="126"/>
        <v>A</v>
      </c>
      <c r="U127" s="31" t="str">
        <f t="shared" si="126"/>
        <v>A</v>
      </c>
      <c r="V127" s="31" t="str">
        <f t="shared" si="126"/>
        <v>A</v>
      </c>
      <c r="W127" s="31" t="str">
        <f t="shared" si="126"/>
        <v>A</v>
      </c>
      <c r="X127" s="31" t="str">
        <f t="shared" si="126"/>
        <v>A</v>
      </c>
      <c r="Y127" s="31" t="str">
        <f t="shared" si="126"/>
        <v>A</v>
      </c>
      <c r="Z127" s="31" t="str">
        <f t="shared" si="126"/>
        <v>A</v>
      </c>
      <c r="AA127" s="31" t="str">
        <f t="shared" si="126"/>
        <v>A</v>
      </c>
      <c r="AB127" s="31" t="str">
        <f t="shared" si="126"/>
        <v>A</v>
      </c>
      <c r="AC127" s="31" t="str">
        <f t="shared" si="126"/>
        <v>A</v>
      </c>
      <c r="AD127" s="31" t="str">
        <f t="shared" si="126"/>
        <v>E</v>
      </c>
      <c r="AE127" s="31" t="str">
        <f t="shared" si="126"/>
        <v>E</v>
      </c>
      <c r="AF127" s="31" t="str">
        <f t="shared" si="126"/>
        <v>E</v>
      </c>
      <c r="AG127" s="31" t="str">
        <f t="shared" si="126"/>
        <v>E</v>
      </c>
      <c r="AH127" s="31" t="str">
        <f t="shared" si="126"/>
        <v>E</v>
      </c>
      <c r="AI127" s="31" t="str">
        <f t="shared" si="126"/>
        <v>E</v>
      </c>
      <c r="AJ127" s="31" t="str">
        <f t="shared" si="126"/>
        <v>E</v>
      </c>
      <c r="AK127" s="31" t="str">
        <f t="shared" si="126"/>
        <v>E</v>
      </c>
      <c r="AL127" s="31" t="str">
        <f t="shared" si="126"/>
        <v>E</v>
      </c>
      <c r="AM127" s="31" t="str">
        <f t="shared" si="126"/>
        <v>E</v>
      </c>
      <c r="AN127" s="31" t="str">
        <f t="shared" si="126"/>
        <v>E</v>
      </c>
      <c r="AO127" s="31" t="str">
        <f t="shared" si="126"/>
        <v>E</v>
      </c>
      <c r="AP127" s="31" t="str">
        <f t="shared" si="126"/>
        <v>E</v>
      </c>
      <c r="AQ127" s="31" t="str">
        <f t="shared" si="126"/>
        <v>E</v>
      </c>
      <c r="AR127" s="31" t="str">
        <f t="shared" si="126"/>
        <v>E</v>
      </c>
      <c r="AS127" s="31" t="str">
        <f t="shared" si="126"/>
        <v>E</v>
      </c>
    </row>
    <row r="128">
      <c r="A128" s="50" t="s">
        <v>1530</v>
      </c>
      <c r="B128" s="50" t="s">
        <v>2430</v>
      </c>
      <c r="C128" s="7">
        <v>23.0</v>
      </c>
      <c r="D128" s="64">
        <v>600.0</v>
      </c>
      <c r="E128" s="63">
        <v>6.0</v>
      </c>
      <c r="F128" s="31" t="str">
        <f t="shared" ref="F128:AS128" si="127">IF($C128&gt;=F$1,"A","E")</f>
        <v>A</v>
      </c>
      <c r="G128" s="31" t="str">
        <f t="shared" si="127"/>
        <v>A</v>
      </c>
      <c r="H128" s="31" t="str">
        <f t="shared" si="127"/>
        <v>A</v>
      </c>
      <c r="I128" s="31" t="str">
        <f t="shared" si="127"/>
        <v>A</v>
      </c>
      <c r="J128" s="31" t="str">
        <f t="shared" si="127"/>
        <v>A</v>
      </c>
      <c r="K128" s="31" t="str">
        <f t="shared" si="127"/>
        <v>A</v>
      </c>
      <c r="L128" s="31" t="str">
        <f t="shared" si="127"/>
        <v>A</v>
      </c>
      <c r="M128" s="31" t="str">
        <f t="shared" si="127"/>
        <v>A</v>
      </c>
      <c r="N128" s="31" t="str">
        <f t="shared" si="127"/>
        <v>A</v>
      </c>
      <c r="O128" s="31" t="str">
        <f t="shared" si="127"/>
        <v>A</v>
      </c>
      <c r="P128" s="31" t="str">
        <f t="shared" si="127"/>
        <v>A</v>
      </c>
      <c r="Q128" s="31" t="str">
        <f t="shared" si="127"/>
        <v>A</v>
      </c>
      <c r="R128" s="31" t="str">
        <f t="shared" si="127"/>
        <v>A</v>
      </c>
      <c r="S128" s="31" t="str">
        <f t="shared" si="127"/>
        <v>A</v>
      </c>
      <c r="T128" s="31" t="str">
        <f t="shared" si="127"/>
        <v>A</v>
      </c>
      <c r="U128" s="31" t="str">
        <f t="shared" si="127"/>
        <v>A</v>
      </c>
      <c r="V128" s="31" t="str">
        <f t="shared" si="127"/>
        <v>A</v>
      </c>
      <c r="W128" s="31" t="str">
        <f t="shared" si="127"/>
        <v>A</v>
      </c>
      <c r="X128" s="31" t="str">
        <f t="shared" si="127"/>
        <v>A</v>
      </c>
      <c r="Y128" s="31" t="str">
        <f t="shared" si="127"/>
        <v>A</v>
      </c>
      <c r="Z128" s="31" t="str">
        <f t="shared" si="127"/>
        <v>A</v>
      </c>
      <c r="AA128" s="31" t="str">
        <f t="shared" si="127"/>
        <v>A</v>
      </c>
      <c r="AB128" s="31" t="str">
        <f t="shared" si="127"/>
        <v>A</v>
      </c>
      <c r="AC128" s="31" t="str">
        <f t="shared" si="127"/>
        <v>E</v>
      </c>
      <c r="AD128" s="31" t="str">
        <f t="shared" si="127"/>
        <v>E</v>
      </c>
      <c r="AE128" s="31" t="str">
        <f t="shared" si="127"/>
        <v>E</v>
      </c>
      <c r="AF128" s="31" t="str">
        <f t="shared" si="127"/>
        <v>E</v>
      </c>
      <c r="AG128" s="31" t="str">
        <f t="shared" si="127"/>
        <v>E</v>
      </c>
      <c r="AH128" s="31" t="str">
        <f t="shared" si="127"/>
        <v>E</v>
      </c>
      <c r="AI128" s="31" t="str">
        <f t="shared" si="127"/>
        <v>E</v>
      </c>
      <c r="AJ128" s="31" t="str">
        <f t="shared" si="127"/>
        <v>E</v>
      </c>
      <c r="AK128" s="31" t="str">
        <f t="shared" si="127"/>
        <v>E</v>
      </c>
      <c r="AL128" s="31" t="str">
        <f t="shared" si="127"/>
        <v>E</v>
      </c>
      <c r="AM128" s="31" t="str">
        <f t="shared" si="127"/>
        <v>E</v>
      </c>
      <c r="AN128" s="31" t="str">
        <f t="shared" si="127"/>
        <v>E</v>
      </c>
      <c r="AO128" s="31" t="str">
        <f t="shared" si="127"/>
        <v>E</v>
      </c>
      <c r="AP128" s="31" t="str">
        <f t="shared" si="127"/>
        <v>E</v>
      </c>
      <c r="AQ128" s="31" t="str">
        <f t="shared" si="127"/>
        <v>E</v>
      </c>
      <c r="AR128" s="31" t="str">
        <f t="shared" si="127"/>
        <v>E</v>
      </c>
      <c r="AS128" s="31" t="str">
        <f t="shared" si="127"/>
        <v>E</v>
      </c>
    </row>
    <row r="129">
      <c r="A129" s="50" t="s">
        <v>1536</v>
      </c>
      <c r="B129" s="50" t="s">
        <v>2431</v>
      </c>
      <c r="C129" s="7">
        <v>19.0</v>
      </c>
      <c r="D129" s="64">
        <v>520.0</v>
      </c>
      <c r="E129" s="63">
        <v>5.2</v>
      </c>
      <c r="F129" s="31" t="str">
        <f t="shared" ref="F129:AS129" si="128">IF($C129&gt;=F$1,"A","E")</f>
        <v>A</v>
      </c>
      <c r="G129" s="31" t="str">
        <f t="shared" si="128"/>
        <v>A</v>
      </c>
      <c r="H129" s="31" t="str">
        <f t="shared" si="128"/>
        <v>A</v>
      </c>
      <c r="I129" s="31" t="str">
        <f t="shared" si="128"/>
        <v>A</v>
      </c>
      <c r="J129" s="31" t="str">
        <f t="shared" si="128"/>
        <v>A</v>
      </c>
      <c r="K129" s="31" t="str">
        <f t="shared" si="128"/>
        <v>A</v>
      </c>
      <c r="L129" s="31" t="str">
        <f t="shared" si="128"/>
        <v>A</v>
      </c>
      <c r="M129" s="31" t="str">
        <f t="shared" si="128"/>
        <v>A</v>
      </c>
      <c r="N129" s="31" t="str">
        <f t="shared" si="128"/>
        <v>A</v>
      </c>
      <c r="O129" s="31" t="str">
        <f t="shared" si="128"/>
        <v>A</v>
      </c>
      <c r="P129" s="31" t="str">
        <f t="shared" si="128"/>
        <v>A</v>
      </c>
      <c r="Q129" s="31" t="str">
        <f t="shared" si="128"/>
        <v>A</v>
      </c>
      <c r="R129" s="31" t="str">
        <f t="shared" si="128"/>
        <v>A</v>
      </c>
      <c r="S129" s="31" t="str">
        <f t="shared" si="128"/>
        <v>A</v>
      </c>
      <c r="T129" s="31" t="str">
        <f t="shared" si="128"/>
        <v>A</v>
      </c>
      <c r="U129" s="31" t="str">
        <f t="shared" si="128"/>
        <v>A</v>
      </c>
      <c r="V129" s="31" t="str">
        <f t="shared" si="128"/>
        <v>A</v>
      </c>
      <c r="W129" s="31" t="str">
        <f t="shared" si="128"/>
        <v>A</v>
      </c>
      <c r="X129" s="31" t="str">
        <f t="shared" si="128"/>
        <v>A</v>
      </c>
      <c r="Y129" s="31" t="str">
        <f t="shared" si="128"/>
        <v>E</v>
      </c>
      <c r="Z129" s="31" t="str">
        <f t="shared" si="128"/>
        <v>E</v>
      </c>
      <c r="AA129" s="31" t="str">
        <f t="shared" si="128"/>
        <v>E</v>
      </c>
      <c r="AB129" s="31" t="str">
        <f t="shared" si="128"/>
        <v>E</v>
      </c>
      <c r="AC129" s="31" t="str">
        <f t="shared" si="128"/>
        <v>E</v>
      </c>
      <c r="AD129" s="31" t="str">
        <f t="shared" si="128"/>
        <v>E</v>
      </c>
      <c r="AE129" s="31" t="str">
        <f t="shared" si="128"/>
        <v>E</v>
      </c>
      <c r="AF129" s="31" t="str">
        <f t="shared" si="128"/>
        <v>E</v>
      </c>
      <c r="AG129" s="31" t="str">
        <f t="shared" si="128"/>
        <v>E</v>
      </c>
      <c r="AH129" s="31" t="str">
        <f t="shared" si="128"/>
        <v>E</v>
      </c>
      <c r="AI129" s="31" t="str">
        <f t="shared" si="128"/>
        <v>E</v>
      </c>
      <c r="AJ129" s="31" t="str">
        <f t="shared" si="128"/>
        <v>E</v>
      </c>
      <c r="AK129" s="31" t="str">
        <f t="shared" si="128"/>
        <v>E</v>
      </c>
      <c r="AL129" s="31" t="str">
        <f t="shared" si="128"/>
        <v>E</v>
      </c>
      <c r="AM129" s="31" t="str">
        <f t="shared" si="128"/>
        <v>E</v>
      </c>
      <c r="AN129" s="31" t="str">
        <f t="shared" si="128"/>
        <v>E</v>
      </c>
      <c r="AO129" s="31" t="str">
        <f t="shared" si="128"/>
        <v>E</v>
      </c>
      <c r="AP129" s="31" t="str">
        <f t="shared" si="128"/>
        <v>E</v>
      </c>
      <c r="AQ129" s="31" t="str">
        <f t="shared" si="128"/>
        <v>E</v>
      </c>
      <c r="AR129" s="31" t="str">
        <f t="shared" si="128"/>
        <v>E</v>
      </c>
      <c r="AS129" s="31" t="str">
        <f t="shared" si="128"/>
        <v>E</v>
      </c>
    </row>
    <row r="130">
      <c r="A130" s="50" t="s">
        <v>1547</v>
      </c>
      <c r="B130" s="50" t="s">
        <v>2432</v>
      </c>
      <c r="C130" s="7">
        <v>15.0</v>
      </c>
      <c r="D130" s="64">
        <v>720.0</v>
      </c>
      <c r="E130" s="63">
        <v>7.2</v>
      </c>
      <c r="F130" s="31" t="str">
        <f t="shared" ref="F130:AS130" si="129">IF($C130&gt;=F$1,"A","E")</f>
        <v>A</v>
      </c>
      <c r="G130" s="31" t="str">
        <f t="shared" si="129"/>
        <v>A</v>
      </c>
      <c r="H130" s="31" t="str">
        <f t="shared" si="129"/>
        <v>A</v>
      </c>
      <c r="I130" s="31" t="str">
        <f t="shared" si="129"/>
        <v>A</v>
      </c>
      <c r="J130" s="31" t="str">
        <f t="shared" si="129"/>
        <v>A</v>
      </c>
      <c r="K130" s="31" t="str">
        <f t="shared" si="129"/>
        <v>A</v>
      </c>
      <c r="L130" s="31" t="str">
        <f t="shared" si="129"/>
        <v>A</v>
      </c>
      <c r="M130" s="31" t="str">
        <f t="shared" si="129"/>
        <v>A</v>
      </c>
      <c r="N130" s="31" t="str">
        <f t="shared" si="129"/>
        <v>A</v>
      </c>
      <c r="O130" s="31" t="str">
        <f t="shared" si="129"/>
        <v>A</v>
      </c>
      <c r="P130" s="31" t="str">
        <f t="shared" si="129"/>
        <v>A</v>
      </c>
      <c r="Q130" s="31" t="str">
        <f t="shared" si="129"/>
        <v>A</v>
      </c>
      <c r="R130" s="31" t="str">
        <f t="shared" si="129"/>
        <v>A</v>
      </c>
      <c r="S130" s="31" t="str">
        <f t="shared" si="129"/>
        <v>A</v>
      </c>
      <c r="T130" s="31" t="str">
        <f t="shared" si="129"/>
        <v>A</v>
      </c>
      <c r="U130" s="31" t="str">
        <f t="shared" si="129"/>
        <v>E</v>
      </c>
      <c r="V130" s="31" t="str">
        <f t="shared" si="129"/>
        <v>E</v>
      </c>
      <c r="W130" s="31" t="str">
        <f t="shared" si="129"/>
        <v>E</v>
      </c>
      <c r="X130" s="31" t="str">
        <f t="shared" si="129"/>
        <v>E</v>
      </c>
      <c r="Y130" s="31" t="str">
        <f t="shared" si="129"/>
        <v>E</v>
      </c>
      <c r="Z130" s="31" t="str">
        <f t="shared" si="129"/>
        <v>E</v>
      </c>
      <c r="AA130" s="31" t="str">
        <f t="shared" si="129"/>
        <v>E</v>
      </c>
      <c r="AB130" s="31" t="str">
        <f t="shared" si="129"/>
        <v>E</v>
      </c>
      <c r="AC130" s="31" t="str">
        <f t="shared" si="129"/>
        <v>E</v>
      </c>
      <c r="AD130" s="31" t="str">
        <f t="shared" si="129"/>
        <v>E</v>
      </c>
      <c r="AE130" s="31" t="str">
        <f t="shared" si="129"/>
        <v>E</v>
      </c>
      <c r="AF130" s="31" t="str">
        <f t="shared" si="129"/>
        <v>E</v>
      </c>
      <c r="AG130" s="31" t="str">
        <f t="shared" si="129"/>
        <v>E</v>
      </c>
      <c r="AH130" s="31" t="str">
        <f t="shared" si="129"/>
        <v>E</v>
      </c>
      <c r="AI130" s="31" t="str">
        <f t="shared" si="129"/>
        <v>E</v>
      </c>
      <c r="AJ130" s="31" t="str">
        <f t="shared" si="129"/>
        <v>E</v>
      </c>
      <c r="AK130" s="31" t="str">
        <f t="shared" si="129"/>
        <v>E</v>
      </c>
      <c r="AL130" s="31" t="str">
        <f t="shared" si="129"/>
        <v>E</v>
      </c>
      <c r="AM130" s="31" t="str">
        <f t="shared" si="129"/>
        <v>E</v>
      </c>
      <c r="AN130" s="31" t="str">
        <f t="shared" si="129"/>
        <v>E</v>
      </c>
      <c r="AO130" s="31" t="str">
        <f t="shared" si="129"/>
        <v>E</v>
      </c>
      <c r="AP130" s="31" t="str">
        <f t="shared" si="129"/>
        <v>E</v>
      </c>
      <c r="AQ130" s="31" t="str">
        <f t="shared" si="129"/>
        <v>E</v>
      </c>
      <c r="AR130" s="31" t="str">
        <f t="shared" si="129"/>
        <v>E</v>
      </c>
      <c r="AS130" s="31" t="str">
        <f t="shared" si="129"/>
        <v>E</v>
      </c>
    </row>
    <row r="131">
      <c r="A131" s="50" t="s">
        <v>1561</v>
      </c>
      <c r="B131" s="50" t="s">
        <v>2433</v>
      </c>
      <c r="C131" s="7">
        <v>23.0</v>
      </c>
      <c r="D131" s="64">
        <v>560.0</v>
      </c>
      <c r="E131" s="63">
        <v>5.6</v>
      </c>
      <c r="F131" s="31" t="str">
        <f t="shared" ref="F131:AS131" si="130">IF($C131&gt;=F$1,"A","E")</f>
        <v>A</v>
      </c>
      <c r="G131" s="31" t="str">
        <f t="shared" si="130"/>
        <v>A</v>
      </c>
      <c r="H131" s="31" t="str">
        <f t="shared" si="130"/>
        <v>A</v>
      </c>
      <c r="I131" s="31" t="str">
        <f t="shared" si="130"/>
        <v>A</v>
      </c>
      <c r="J131" s="31" t="str">
        <f t="shared" si="130"/>
        <v>A</v>
      </c>
      <c r="K131" s="31" t="str">
        <f t="shared" si="130"/>
        <v>A</v>
      </c>
      <c r="L131" s="31" t="str">
        <f t="shared" si="130"/>
        <v>A</v>
      </c>
      <c r="M131" s="31" t="str">
        <f t="shared" si="130"/>
        <v>A</v>
      </c>
      <c r="N131" s="31" t="str">
        <f t="shared" si="130"/>
        <v>A</v>
      </c>
      <c r="O131" s="31" t="str">
        <f t="shared" si="130"/>
        <v>A</v>
      </c>
      <c r="P131" s="31" t="str">
        <f t="shared" si="130"/>
        <v>A</v>
      </c>
      <c r="Q131" s="31" t="str">
        <f t="shared" si="130"/>
        <v>A</v>
      </c>
      <c r="R131" s="31" t="str">
        <f t="shared" si="130"/>
        <v>A</v>
      </c>
      <c r="S131" s="31" t="str">
        <f t="shared" si="130"/>
        <v>A</v>
      </c>
      <c r="T131" s="31" t="str">
        <f t="shared" si="130"/>
        <v>A</v>
      </c>
      <c r="U131" s="31" t="str">
        <f t="shared" si="130"/>
        <v>A</v>
      </c>
      <c r="V131" s="31" t="str">
        <f t="shared" si="130"/>
        <v>A</v>
      </c>
      <c r="W131" s="31" t="str">
        <f t="shared" si="130"/>
        <v>A</v>
      </c>
      <c r="X131" s="31" t="str">
        <f t="shared" si="130"/>
        <v>A</v>
      </c>
      <c r="Y131" s="31" t="str">
        <f t="shared" si="130"/>
        <v>A</v>
      </c>
      <c r="Z131" s="31" t="str">
        <f t="shared" si="130"/>
        <v>A</v>
      </c>
      <c r="AA131" s="31" t="str">
        <f t="shared" si="130"/>
        <v>A</v>
      </c>
      <c r="AB131" s="31" t="str">
        <f t="shared" si="130"/>
        <v>A</v>
      </c>
      <c r="AC131" s="31" t="str">
        <f t="shared" si="130"/>
        <v>E</v>
      </c>
      <c r="AD131" s="31" t="str">
        <f t="shared" si="130"/>
        <v>E</v>
      </c>
      <c r="AE131" s="31" t="str">
        <f t="shared" si="130"/>
        <v>E</v>
      </c>
      <c r="AF131" s="31" t="str">
        <f t="shared" si="130"/>
        <v>E</v>
      </c>
      <c r="AG131" s="31" t="str">
        <f t="shared" si="130"/>
        <v>E</v>
      </c>
      <c r="AH131" s="31" t="str">
        <f t="shared" si="130"/>
        <v>E</v>
      </c>
      <c r="AI131" s="31" t="str">
        <f t="shared" si="130"/>
        <v>E</v>
      </c>
      <c r="AJ131" s="31" t="str">
        <f t="shared" si="130"/>
        <v>E</v>
      </c>
      <c r="AK131" s="31" t="str">
        <f t="shared" si="130"/>
        <v>E</v>
      </c>
      <c r="AL131" s="31" t="str">
        <f t="shared" si="130"/>
        <v>E</v>
      </c>
      <c r="AM131" s="31" t="str">
        <f t="shared" si="130"/>
        <v>E</v>
      </c>
      <c r="AN131" s="31" t="str">
        <f t="shared" si="130"/>
        <v>E</v>
      </c>
      <c r="AO131" s="31" t="str">
        <f t="shared" si="130"/>
        <v>E</v>
      </c>
      <c r="AP131" s="31" t="str">
        <f t="shared" si="130"/>
        <v>E</v>
      </c>
      <c r="AQ131" s="31" t="str">
        <f t="shared" si="130"/>
        <v>E</v>
      </c>
      <c r="AR131" s="31" t="str">
        <f t="shared" si="130"/>
        <v>E</v>
      </c>
      <c r="AS131" s="31" t="str">
        <f t="shared" si="130"/>
        <v>E</v>
      </c>
    </row>
    <row r="132">
      <c r="A132" s="50" t="s">
        <v>1567</v>
      </c>
      <c r="B132" s="50" t="s">
        <v>1566</v>
      </c>
      <c r="C132" s="7">
        <v>25.0</v>
      </c>
      <c r="D132" s="64">
        <v>520.0</v>
      </c>
      <c r="E132" s="63">
        <v>5.2</v>
      </c>
      <c r="F132" s="31" t="str">
        <f t="shared" ref="F132:AS132" si="131">IF($C132&gt;=F$1,"A","E")</f>
        <v>A</v>
      </c>
      <c r="G132" s="31" t="str">
        <f t="shared" si="131"/>
        <v>A</v>
      </c>
      <c r="H132" s="31" t="str">
        <f t="shared" si="131"/>
        <v>A</v>
      </c>
      <c r="I132" s="31" t="str">
        <f t="shared" si="131"/>
        <v>A</v>
      </c>
      <c r="J132" s="31" t="str">
        <f t="shared" si="131"/>
        <v>A</v>
      </c>
      <c r="K132" s="31" t="str">
        <f t="shared" si="131"/>
        <v>A</v>
      </c>
      <c r="L132" s="31" t="str">
        <f t="shared" si="131"/>
        <v>A</v>
      </c>
      <c r="M132" s="31" t="str">
        <f t="shared" si="131"/>
        <v>A</v>
      </c>
      <c r="N132" s="31" t="str">
        <f t="shared" si="131"/>
        <v>A</v>
      </c>
      <c r="O132" s="31" t="str">
        <f t="shared" si="131"/>
        <v>A</v>
      </c>
      <c r="P132" s="31" t="str">
        <f t="shared" si="131"/>
        <v>A</v>
      </c>
      <c r="Q132" s="31" t="str">
        <f t="shared" si="131"/>
        <v>A</v>
      </c>
      <c r="R132" s="31" t="str">
        <f t="shared" si="131"/>
        <v>A</v>
      </c>
      <c r="S132" s="31" t="str">
        <f t="shared" si="131"/>
        <v>A</v>
      </c>
      <c r="T132" s="31" t="str">
        <f t="shared" si="131"/>
        <v>A</v>
      </c>
      <c r="U132" s="31" t="str">
        <f t="shared" si="131"/>
        <v>A</v>
      </c>
      <c r="V132" s="31" t="str">
        <f t="shared" si="131"/>
        <v>A</v>
      </c>
      <c r="W132" s="31" t="str">
        <f t="shared" si="131"/>
        <v>A</v>
      </c>
      <c r="X132" s="31" t="str">
        <f t="shared" si="131"/>
        <v>A</v>
      </c>
      <c r="Y132" s="31" t="str">
        <f t="shared" si="131"/>
        <v>A</v>
      </c>
      <c r="Z132" s="31" t="str">
        <f t="shared" si="131"/>
        <v>A</v>
      </c>
      <c r="AA132" s="31" t="str">
        <f t="shared" si="131"/>
        <v>A</v>
      </c>
      <c r="AB132" s="31" t="str">
        <f t="shared" si="131"/>
        <v>A</v>
      </c>
      <c r="AC132" s="31" t="str">
        <f t="shared" si="131"/>
        <v>A</v>
      </c>
      <c r="AD132" s="31" t="str">
        <f t="shared" si="131"/>
        <v>A</v>
      </c>
      <c r="AE132" s="31" t="str">
        <f t="shared" si="131"/>
        <v>E</v>
      </c>
      <c r="AF132" s="31" t="str">
        <f t="shared" si="131"/>
        <v>E</v>
      </c>
      <c r="AG132" s="31" t="str">
        <f t="shared" si="131"/>
        <v>E</v>
      </c>
      <c r="AH132" s="31" t="str">
        <f t="shared" si="131"/>
        <v>E</v>
      </c>
      <c r="AI132" s="31" t="str">
        <f t="shared" si="131"/>
        <v>E</v>
      </c>
      <c r="AJ132" s="31" t="str">
        <f t="shared" si="131"/>
        <v>E</v>
      </c>
      <c r="AK132" s="31" t="str">
        <f t="shared" si="131"/>
        <v>E</v>
      </c>
      <c r="AL132" s="31" t="str">
        <f t="shared" si="131"/>
        <v>E</v>
      </c>
      <c r="AM132" s="31" t="str">
        <f t="shared" si="131"/>
        <v>E</v>
      </c>
      <c r="AN132" s="31" t="str">
        <f t="shared" si="131"/>
        <v>E</v>
      </c>
      <c r="AO132" s="31" t="str">
        <f t="shared" si="131"/>
        <v>E</v>
      </c>
      <c r="AP132" s="31" t="str">
        <f t="shared" si="131"/>
        <v>E</v>
      </c>
      <c r="AQ132" s="31" t="str">
        <f t="shared" si="131"/>
        <v>E</v>
      </c>
      <c r="AR132" s="31" t="str">
        <f t="shared" si="131"/>
        <v>E</v>
      </c>
      <c r="AS132" s="31" t="str">
        <f t="shared" si="131"/>
        <v>E</v>
      </c>
    </row>
    <row r="133">
      <c r="A133" s="50" t="s">
        <v>1580</v>
      </c>
      <c r="B133" s="50" t="s">
        <v>2434</v>
      </c>
      <c r="C133" s="7">
        <v>20.0</v>
      </c>
      <c r="D133" s="64">
        <v>520.0</v>
      </c>
      <c r="E133" s="63">
        <v>5.2</v>
      </c>
      <c r="F133" s="31" t="str">
        <f t="shared" ref="F133:AS133" si="132">IF($C133&gt;=F$1,"A","E")</f>
        <v>A</v>
      </c>
      <c r="G133" s="31" t="str">
        <f t="shared" si="132"/>
        <v>A</v>
      </c>
      <c r="H133" s="31" t="str">
        <f t="shared" si="132"/>
        <v>A</v>
      </c>
      <c r="I133" s="31" t="str">
        <f t="shared" si="132"/>
        <v>A</v>
      </c>
      <c r="J133" s="31" t="str">
        <f t="shared" si="132"/>
        <v>A</v>
      </c>
      <c r="K133" s="31" t="str">
        <f t="shared" si="132"/>
        <v>A</v>
      </c>
      <c r="L133" s="31" t="str">
        <f t="shared" si="132"/>
        <v>A</v>
      </c>
      <c r="M133" s="31" t="str">
        <f t="shared" si="132"/>
        <v>A</v>
      </c>
      <c r="N133" s="31" t="str">
        <f t="shared" si="132"/>
        <v>A</v>
      </c>
      <c r="O133" s="31" t="str">
        <f t="shared" si="132"/>
        <v>A</v>
      </c>
      <c r="P133" s="31" t="str">
        <f t="shared" si="132"/>
        <v>A</v>
      </c>
      <c r="Q133" s="31" t="str">
        <f t="shared" si="132"/>
        <v>A</v>
      </c>
      <c r="R133" s="31" t="str">
        <f t="shared" si="132"/>
        <v>A</v>
      </c>
      <c r="S133" s="31" t="str">
        <f t="shared" si="132"/>
        <v>A</v>
      </c>
      <c r="T133" s="31" t="str">
        <f t="shared" si="132"/>
        <v>A</v>
      </c>
      <c r="U133" s="31" t="str">
        <f t="shared" si="132"/>
        <v>A</v>
      </c>
      <c r="V133" s="31" t="str">
        <f t="shared" si="132"/>
        <v>A</v>
      </c>
      <c r="W133" s="31" t="str">
        <f t="shared" si="132"/>
        <v>A</v>
      </c>
      <c r="X133" s="31" t="str">
        <f t="shared" si="132"/>
        <v>A</v>
      </c>
      <c r="Y133" s="31" t="str">
        <f t="shared" si="132"/>
        <v>A</v>
      </c>
      <c r="Z133" s="31" t="str">
        <f t="shared" si="132"/>
        <v>E</v>
      </c>
      <c r="AA133" s="31" t="str">
        <f t="shared" si="132"/>
        <v>E</v>
      </c>
      <c r="AB133" s="31" t="str">
        <f t="shared" si="132"/>
        <v>E</v>
      </c>
      <c r="AC133" s="31" t="str">
        <f t="shared" si="132"/>
        <v>E</v>
      </c>
      <c r="AD133" s="31" t="str">
        <f t="shared" si="132"/>
        <v>E</v>
      </c>
      <c r="AE133" s="31" t="str">
        <f t="shared" si="132"/>
        <v>E</v>
      </c>
      <c r="AF133" s="31" t="str">
        <f t="shared" si="132"/>
        <v>E</v>
      </c>
      <c r="AG133" s="31" t="str">
        <f t="shared" si="132"/>
        <v>E</v>
      </c>
      <c r="AH133" s="31" t="str">
        <f t="shared" si="132"/>
        <v>E</v>
      </c>
      <c r="AI133" s="31" t="str">
        <f t="shared" si="132"/>
        <v>E</v>
      </c>
      <c r="AJ133" s="31" t="str">
        <f t="shared" si="132"/>
        <v>E</v>
      </c>
      <c r="AK133" s="31" t="str">
        <f t="shared" si="132"/>
        <v>E</v>
      </c>
      <c r="AL133" s="31" t="str">
        <f t="shared" si="132"/>
        <v>E</v>
      </c>
      <c r="AM133" s="31" t="str">
        <f t="shared" si="132"/>
        <v>E</v>
      </c>
      <c r="AN133" s="31" t="str">
        <f t="shared" si="132"/>
        <v>E</v>
      </c>
      <c r="AO133" s="31" t="str">
        <f t="shared" si="132"/>
        <v>E</v>
      </c>
      <c r="AP133" s="31" t="str">
        <f t="shared" si="132"/>
        <v>E</v>
      </c>
      <c r="AQ133" s="31" t="str">
        <f t="shared" si="132"/>
        <v>E</v>
      </c>
      <c r="AR133" s="31" t="str">
        <f t="shared" si="132"/>
        <v>E</v>
      </c>
      <c r="AS133" s="31" t="str">
        <f t="shared" si="132"/>
        <v>E</v>
      </c>
    </row>
    <row r="134">
      <c r="A134" s="50" t="s">
        <v>1588</v>
      </c>
      <c r="B134" s="50" t="s">
        <v>2435</v>
      </c>
      <c r="C134" s="7">
        <v>16.0</v>
      </c>
      <c r="D134" s="64">
        <v>600.0</v>
      </c>
      <c r="E134" s="63">
        <v>6.0</v>
      </c>
      <c r="F134" s="31" t="str">
        <f t="shared" ref="F134:AS134" si="133">IF($C134&gt;=F$1,"A","E")</f>
        <v>A</v>
      </c>
      <c r="G134" s="31" t="str">
        <f t="shared" si="133"/>
        <v>A</v>
      </c>
      <c r="H134" s="31" t="str">
        <f t="shared" si="133"/>
        <v>A</v>
      </c>
      <c r="I134" s="31" t="str">
        <f t="shared" si="133"/>
        <v>A</v>
      </c>
      <c r="J134" s="31" t="str">
        <f t="shared" si="133"/>
        <v>A</v>
      </c>
      <c r="K134" s="31" t="str">
        <f t="shared" si="133"/>
        <v>A</v>
      </c>
      <c r="L134" s="31" t="str">
        <f t="shared" si="133"/>
        <v>A</v>
      </c>
      <c r="M134" s="31" t="str">
        <f t="shared" si="133"/>
        <v>A</v>
      </c>
      <c r="N134" s="31" t="str">
        <f t="shared" si="133"/>
        <v>A</v>
      </c>
      <c r="O134" s="31" t="str">
        <f t="shared" si="133"/>
        <v>A</v>
      </c>
      <c r="P134" s="31" t="str">
        <f t="shared" si="133"/>
        <v>A</v>
      </c>
      <c r="Q134" s="31" t="str">
        <f t="shared" si="133"/>
        <v>A</v>
      </c>
      <c r="R134" s="31" t="str">
        <f t="shared" si="133"/>
        <v>A</v>
      </c>
      <c r="S134" s="31" t="str">
        <f t="shared" si="133"/>
        <v>A</v>
      </c>
      <c r="T134" s="31" t="str">
        <f t="shared" si="133"/>
        <v>A</v>
      </c>
      <c r="U134" s="31" t="str">
        <f t="shared" si="133"/>
        <v>A</v>
      </c>
      <c r="V134" s="31" t="str">
        <f t="shared" si="133"/>
        <v>E</v>
      </c>
      <c r="W134" s="31" t="str">
        <f t="shared" si="133"/>
        <v>E</v>
      </c>
      <c r="X134" s="31" t="str">
        <f t="shared" si="133"/>
        <v>E</v>
      </c>
      <c r="Y134" s="31" t="str">
        <f t="shared" si="133"/>
        <v>E</v>
      </c>
      <c r="Z134" s="31" t="str">
        <f t="shared" si="133"/>
        <v>E</v>
      </c>
      <c r="AA134" s="31" t="str">
        <f t="shared" si="133"/>
        <v>E</v>
      </c>
      <c r="AB134" s="31" t="str">
        <f t="shared" si="133"/>
        <v>E</v>
      </c>
      <c r="AC134" s="31" t="str">
        <f t="shared" si="133"/>
        <v>E</v>
      </c>
      <c r="AD134" s="31" t="str">
        <f t="shared" si="133"/>
        <v>E</v>
      </c>
      <c r="AE134" s="31" t="str">
        <f t="shared" si="133"/>
        <v>E</v>
      </c>
      <c r="AF134" s="31" t="str">
        <f t="shared" si="133"/>
        <v>E</v>
      </c>
      <c r="AG134" s="31" t="str">
        <f t="shared" si="133"/>
        <v>E</v>
      </c>
      <c r="AH134" s="31" t="str">
        <f t="shared" si="133"/>
        <v>E</v>
      </c>
      <c r="AI134" s="31" t="str">
        <f t="shared" si="133"/>
        <v>E</v>
      </c>
      <c r="AJ134" s="31" t="str">
        <f t="shared" si="133"/>
        <v>E</v>
      </c>
      <c r="AK134" s="31" t="str">
        <f t="shared" si="133"/>
        <v>E</v>
      </c>
      <c r="AL134" s="31" t="str">
        <f t="shared" si="133"/>
        <v>E</v>
      </c>
      <c r="AM134" s="31" t="str">
        <f t="shared" si="133"/>
        <v>E</v>
      </c>
      <c r="AN134" s="31" t="str">
        <f t="shared" si="133"/>
        <v>E</v>
      </c>
      <c r="AO134" s="31" t="str">
        <f t="shared" si="133"/>
        <v>E</v>
      </c>
      <c r="AP134" s="31" t="str">
        <f t="shared" si="133"/>
        <v>E</v>
      </c>
      <c r="AQ134" s="31" t="str">
        <f t="shared" si="133"/>
        <v>E</v>
      </c>
      <c r="AR134" s="31" t="str">
        <f t="shared" si="133"/>
        <v>E</v>
      </c>
      <c r="AS134" s="31" t="str">
        <f t="shared" si="133"/>
        <v>E</v>
      </c>
    </row>
    <row r="135">
      <c r="A135" s="50" t="s">
        <v>1594</v>
      </c>
      <c r="B135" s="50" t="s">
        <v>1593</v>
      </c>
      <c r="C135" s="7">
        <v>21.0</v>
      </c>
      <c r="D135" s="64">
        <v>680.0</v>
      </c>
      <c r="E135" s="63">
        <v>6.8</v>
      </c>
      <c r="F135" s="31" t="str">
        <f t="shared" ref="F135:AS135" si="134">IF($C135&gt;=F$1,"A","E")</f>
        <v>A</v>
      </c>
      <c r="G135" s="31" t="str">
        <f t="shared" si="134"/>
        <v>A</v>
      </c>
      <c r="H135" s="31" t="str">
        <f t="shared" si="134"/>
        <v>A</v>
      </c>
      <c r="I135" s="31" t="str">
        <f t="shared" si="134"/>
        <v>A</v>
      </c>
      <c r="J135" s="31" t="str">
        <f t="shared" si="134"/>
        <v>A</v>
      </c>
      <c r="K135" s="31" t="str">
        <f t="shared" si="134"/>
        <v>A</v>
      </c>
      <c r="L135" s="31" t="str">
        <f t="shared" si="134"/>
        <v>A</v>
      </c>
      <c r="M135" s="31" t="str">
        <f t="shared" si="134"/>
        <v>A</v>
      </c>
      <c r="N135" s="31" t="str">
        <f t="shared" si="134"/>
        <v>A</v>
      </c>
      <c r="O135" s="31" t="str">
        <f t="shared" si="134"/>
        <v>A</v>
      </c>
      <c r="P135" s="31" t="str">
        <f t="shared" si="134"/>
        <v>A</v>
      </c>
      <c r="Q135" s="31" t="str">
        <f t="shared" si="134"/>
        <v>A</v>
      </c>
      <c r="R135" s="31" t="str">
        <f t="shared" si="134"/>
        <v>A</v>
      </c>
      <c r="S135" s="31" t="str">
        <f t="shared" si="134"/>
        <v>A</v>
      </c>
      <c r="T135" s="31" t="str">
        <f t="shared" si="134"/>
        <v>A</v>
      </c>
      <c r="U135" s="31" t="str">
        <f t="shared" si="134"/>
        <v>A</v>
      </c>
      <c r="V135" s="31" t="str">
        <f t="shared" si="134"/>
        <v>A</v>
      </c>
      <c r="W135" s="31" t="str">
        <f t="shared" si="134"/>
        <v>A</v>
      </c>
      <c r="X135" s="31" t="str">
        <f t="shared" si="134"/>
        <v>A</v>
      </c>
      <c r="Y135" s="31" t="str">
        <f t="shared" si="134"/>
        <v>A</v>
      </c>
      <c r="Z135" s="31" t="str">
        <f t="shared" si="134"/>
        <v>A</v>
      </c>
      <c r="AA135" s="31" t="str">
        <f t="shared" si="134"/>
        <v>E</v>
      </c>
      <c r="AB135" s="31" t="str">
        <f t="shared" si="134"/>
        <v>E</v>
      </c>
      <c r="AC135" s="31" t="str">
        <f t="shared" si="134"/>
        <v>E</v>
      </c>
      <c r="AD135" s="31" t="str">
        <f t="shared" si="134"/>
        <v>E</v>
      </c>
      <c r="AE135" s="31" t="str">
        <f t="shared" si="134"/>
        <v>E</v>
      </c>
      <c r="AF135" s="31" t="str">
        <f t="shared" si="134"/>
        <v>E</v>
      </c>
      <c r="AG135" s="31" t="str">
        <f t="shared" si="134"/>
        <v>E</v>
      </c>
      <c r="AH135" s="31" t="str">
        <f t="shared" si="134"/>
        <v>E</v>
      </c>
      <c r="AI135" s="31" t="str">
        <f t="shared" si="134"/>
        <v>E</v>
      </c>
      <c r="AJ135" s="31" t="str">
        <f t="shared" si="134"/>
        <v>E</v>
      </c>
      <c r="AK135" s="31" t="str">
        <f t="shared" si="134"/>
        <v>E</v>
      </c>
      <c r="AL135" s="31" t="str">
        <f t="shared" si="134"/>
        <v>E</v>
      </c>
      <c r="AM135" s="31" t="str">
        <f t="shared" si="134"/>
        <v>E</v>
      </c>
      <c r="AN135" s="31" t="str">
        <f t="shared" si="134"/>
        <v>E</v>
      </c>
      <c r="AO135" s="31" t="str">
        <f t="shared" si="134"/>
        <v>E</v>
      </c>
      <c r="AP135" s="31" t="str">
        <f t="shared" si="134"/>
        <v>E</v>
      </c>
      <c r="AQ135" s="31" t="str">
        <f t="shared" si="134"/>
        <v>E</v>
      </c>
      <c r="AR135" s="31" t="str">
        <f t="shared" si="134"/>
        <v>E</v>
      </c>
      <c r="AS135" s="31" t="str">
        <f t="shared" si="134"/>
        <v>E</v>
      </c>
    </row>
    <row r="136">
      <c r="A136" s="50" t="s">
        <v>1599</v>
      </c>
      <c r="B136" s="50" t="s">
        <v>2436</v>
      </c>
      <c r="C136" s="7">
        <v>29.0</v>
      </c>
      <c r="D136" s="64">
        <v>720.0</v>
      </c>
      <c r="E136" s="63">
        <v>7.2</v>
      </c>
      <c r="F136" s="31" t="str">
        <f t="shared" ref="F136:AS136" si="135">IF($C136&gt;=F$1,"A","E")</f>
        <v>A</v>
      </c>
      <c r="G136" s="31" t="str">
        <f t="shared" si="135"/>
        <v>A</v>
      </c>
      <c r="H136" s="31" t="str">
        <f t="shared" si="135"/>
        <v>A</v>
      </c>
      <c r="I136" s="31" t="str">
        <f t="shared" si="135"/>
        <v>A</v>
      </c>
      <c r="J136" s="31" t="str">
        <f t="shared" si="135"/>
        <v>A</v>
      </c>
      <c r="K136" s="31" t="str">
        <f t="shared" si="135"/>
        <v>A</v>
      </c>
      <c r="L136" s="31" t="str">
        <f t="shared" si="135"/>
        <v>A</v>
      </c>
      <c r="M136" s="31" t="str">
        <f t="shared" si="135"/>
        <v>A</v>
      </c>
      <c r="N136" s="31" t="str">
        <f t="shared" si="135"/>
        <v>A</v>
      </c>
      <c r="O136" s="31" t="str">
        <f t="shared" si="135"/>
        <v>A</v>
      </c>
      <c r="P136" s="31" t="str">
        <f t="shared" si="135"/>
        <v>A</v>
      </c>
      <c r="Q136" s="31" t="str">
        <f t="shared" si="135"/>
        <v>A</v>
      </c>
      <c r="R136" s="31" t="str">
        <f t="shared" si="135"/>
        <v>A</v>
      </c>
      <c r="S136" s="31" t="str">
        <f t="shared" si="135"/>
        <v>A</v>
      </c>
      <c r="T136" s="31" t="str">
        <f t="shared" si="135"/>
        <v>A</v>
      </c>
      <c r="U136" s="31" t="str">
        <f t="shared" si="135"/>
        <v>A</v>
      </c>
      <c r="V136" s="31" t="str">
        <f t="shared" si="135"/>
        <v>A</v>
      </c>
      <c r="W136" s="31" t="str">
        <f t="shared" si="135"/>
        <v>A</v>
      </c>
      <c r="X136" s="31" t="str">
        <f t="shared" si="135"/>
        <v>A</v>
      </c>
      <c r="Y136" s="31" t="str">
        <f t="shared" si="135"/>
        <v>A</v>
      </c>
      <c r="Z136" s="31" t="str">
        <f t="shared" si="135"/>
        <v>A</v>
      </c>
      <c r="AA136" s="31" t="str">
        <f t="shared" si="135"/>
        <v>A</v>
      </c>
      <c r="AB136" s="31" t="str">
        <f t="shared" si="135"/>
        <v>A</v>
      </c>
      <c r="AC136" s="31" t="str">
        <f t="shared" si="135"/>
        <v>A</v>
      </c>
      <c r="AD136" s="31" t="str">
        <f t="shared" si="135"/>
        <v>A</v>
      </c>
      <c r="AE136" s="31" t="str">
        <f t="shared" si="135"/>
        <v>A</v>
      </c>
      <c r="AF136" s="31" t="str">
        <f t="shared" si="135"/>
        <v>A</v>
      </c>
      <c r="AG136" s="31" t="str">
        <f t="shared" si="135"/>
        <v>A</v>
      </c>
      <c r="AH136" s="31" t="str">
        <f t="shared" si="135"/>
        <v>A</v>
      </c>
      <c r="AI136" s="31" t="str">
        <f t="shared" si="135"/>
        <v>E</v>
      </c>
      <c r="AJ136" s="31" t="str">
        <f t="shared" si="135"/>
        <v>E</v>
      </c>
      <c r="AK136" s="31" t="str">
        <f t="shared" si="135"/>
        <v>E</v>
      </c>
      <c r="AL136" s="31" t="str">
        <f t="shared" si="135"/>
        <v>E</v>
      </c>
      <c r="AM136" s="31" t="str">
        <f t="shared" si="135"/>
        <v>E</v>
      </c>
      <c r="AN136" s="31" t="str">
        <f t="shared" si="135"/>
        <v>E</v>
      </c>
      <c r="AO136" s="31" t="str">
        <f t="shared" si="135"/>
        <v>E</v>
      </c>
      <c r="AP136" s="31" t="str">
        <f t="shared" si="135"/>
        <v>E</v>
      </c>
      <c r="AQ136" s="31" t="str">
        <f t="shared" si="135"/>
        <v>E</v>
      </c>
      <c r="AR136" s="31" t="str">
        <f t="shared" si="135"/>
        <v>E</v>
      </c>
      <c r="AS136" s="31" t="str">
        <f t="shared" si="135"/>
        <v>E</v>
      </c>
    </row>
    <row r="137">
      <c r="A137" s="50" t="s">
        <v>1605</v>
      </c>
      <c r="B137" s="50" t="s">
        <v>1604</v>
      </c>
      <c r="C137" s="7">
        <v>21.0</v>
      </c>
      <c r="D137" s="64">
        <v>720.0</v>
      </c>
      <c r="E137" s="63">
        <v>7.2</v>
      </c>
      <c r="F137" s="31" t="str">
        <f t="shared" ref="F137:AS137" si="136">IF($C137&gt;=F$1,"A","E")</f>
        <v>A</v>
      </c>
      <c r="G137" s="31" t="str">
        <f t="shared" si="136"/>
        <v>A</v>
      </c>
      <c r="H137" s="31" t="str">
        <f t="shared" si="136"/>
        <v>A</v>
      </c>
      <c r="I137" s="31" t="str">
        <f t="shared" si="136"/>
        <v>A</v>
      </c>
      <c r="J137" s="31" t="str">
        <f t="shared" si="136"/>
        <v>A</v>
      </c>
      <c r="K137" s="31" t="str">
        <f t="shared" si="136"/>
        <v>A</v>
      </c>
      <c r="L137" s="31" t="str">
        <f t="shared" si="136"/>
        <v>A</v>
      </c>
      <c r="M137" s="31" t="str">
        <f t="shared" si="136"/>
        <v>A</v>
      </c>
      <c r="N137" s="31" t="str">
        <f t="shared" si="136"/>
        <v>A</v>
      </c>
      <c r="O137" s="31" t="str">
        <f t="shared" si="136"/>
        <v>A</v>
      </c>
      <c r="P137" s="31" t="str">
        <f t="shared" si="136"/>
        <v>A</v>
      </c>
      <c r="Q137" s="31" t="str">
        <f t="shared" si="136"/>
        <v>A</v>
      </c>
      <c r="R137" s="31" t="str">
        <f t="shared" si="136"/>
        <v>A</v>
      </c>
      <c r="S137" s="31" t="str">
        <f t="shared" si="136"/>
        <v>A</v>
      </c>
      <c r="T137" s="31" t="str">
        <f t="shared" si="136"/>
        <v>A</v>
      </c>
      <c r="U137" s="31" t="str">
        <f t="shared" si="136"/>
        <v>A</v>
      </c>
      <c r="V137" s="31" t="str">
        <f t="shared" si="136"/>
        <v>A</v>
      </c>
      <c r="W137" s="31" t="str">
        <f t="shared" si="136"/>
        <v>A</v>
      </c>
      <c r="X137" s="31" t="str">
        <f t="shared" si="136"/>
        <v>A</v>
      </c>
      <c r="Y137" s="31" t="str">
        <f t="shared" si="136"/>
        <v>A</v>
      </c>
      <c r="Z137" s="31" t="str">
        <f t="shared" si="136"/>
        <v>A</v>
      </c>
      <c r="AA137" s="31" t="str">
        <f t="shared" si="136"/>
        <v>E</v>
      </c>
      <c r="AB137" s="31" t="str">
        <f t="shared" si="136"/>
        <v>E</v>
      </c>
      <c r="AC137" s="31" t="str">
        <f t="shared" si="136"/>
        <v>E</v>
      </c>
      <c r="AD137" s="31" t="str">
        <f t="shared" si="136"/>
        <v>E</v>
      </c>
      <c r="AE137" s="31" t="str">
        <f t="shared" si="136"/>
        <v>E</v>
      </c>
      <c r="AF137" s="31" t="str">
        <f t="shared" si="136"/>
        <v>E</v>
      </c>
      <c r="AG137" s="31" t="str">
        <f t="shared" si="136"/>
        <v>E</v>
      </c>
      <c r="AH137" s="31" t="str">
        <f t="shared" si="136"/>
        <v>E</v>
      </c>
      <c r="AI137" s="31" t="str">
        <f t="shared" si="136"/>
        <v>E</v>
      </c>
      <c r="AJ137" s="31" t="str">
        <f t="shared" si="136"/>
        <v>E</v>
      </c>
      <c r="AK137" s="31" t="str">
        <f t="shared" si="136"/>
        <v>E</v>
      </c>
      <c r="AL137" s="31" t="str">
        <f t="shared" si="136"/>
        <v>E</v>
      </c>
      <c r="AM137" s="31" t="str">
        <f t="shared" si="136"/>
        <v>E</v>
      </c>
      <c r="AN137" s="31" t="str">
        <f t="shared" si="136"/>
        <v>E</v>
      </c>
      <c r="AO137" s="31" t="str">
        <f t="shared" si="136"/>
        <v>E</v>
      </c>
      <c r="AP137" s="31" t="str">
        <f t="shared" si="136"/>
        <v>E</v>
      </c>
      <c r="AQ137" s="31" t="str">
        <f t="shared" si="136"/>
        <v>E</v>
      </c>
      <c r="AR137" s="31" t="str">
        <f t="shared" si="136"/>
        <v>E</v>
      </c>
      <c r="AS137" s="31" t="str">
        <f t="shared" si="136"/>
        <v>E</v>
      </c>
    </row>
    <row r="138">
      <c r="A138" s="50" t="s">
        <v>1611</v>
      </c>
      <c r="B138" s="50" t="s">
        <v>1610</v>
      </c>
      <c r="C138" s="7">
        <v>24.0</v>
      </c>
      <c r="D138" s="64">
        <v>480.0</v>
      </c>
      <c r="E138" s="63">
        <v>4.8</v>
      </c>
      <c r="F138" s="31" t="str">
        <f t="shared" ref="F138:AS138" si="137">IF($C138&gt;=F$1,"A","E")</f>
        <v>A</v>
      </c>
      <c r="G138" s="31" t="str">
        <f t="shared" si="137"/>
        <v>A</v>
      </c>
      <c r="H138" s="31" t="str">
        <f t="shared" si="137"/>
        <v>A</v>
      </c>
      <c r="I138" s="31" t="str">
        <f t="shared" si="137"/>
        <v>A</v>
      </c>
      <c r="J138" s="31" t="str">
        <f t="shared" si="137"/>
        <v>A</v>
      </c>
      <c r="K138" s="31" t="str">
        <f t="shared" si="137"/>
        <v>A</v>
      </c>
      <c r="L138" s="31" t="str">
        <f t="shared" si="137"/>
        <v>A</v>
      </c>
      <c r="M138" s="31" t="str">
        <f t="shared" si="137"/>
        <v>A</v>
      </c>
      <c r="N138" s="31" t="str">
        <f t="shared" si="137"/>
        <v>A</v>
      </c>
      <c r="O138" s="31" t="str">
        <f t="shared" si="137"/>
        <v>A</v>
      </c>
      <c r="P138" s="31" t="str">
        <f t="shared" si="137"/>
        <v>A</v>
      </c>
      <c r="Q138" s="31" t="str">
        <f t="shared" si="137"/>
        <v>A</v>
      </c>
      <c r="R138" s="31" t="str">
        <f t="shared" si="137"/>
        <v>A</v>
      </c>
      <c r="S138" s="31" t="str">
        <f t="shared" si="137"/>
        <v>A</v>
      </c>
      <c r="T138" s="31" t="str">
        <f t="shared" si="137"/>
        <v>A</v>
      </c>
      <c r="U138" s="31" t="str">
        <f t="shared" si="137"/>
        <v>A</v>
      </c>
      <c r="V138" s="31" t="str">
        <f t="shared" si="137"/>
        <v>A</v>
      </c>
      <c r="W138" s="31" t="str">
        <f t="shared" si="137"/>
        <v>A</v>
      </c>
      <c r="X138" s="31" t="str">
        <f t="shared" si="137"/>
        <v>A</v>
      </c>
      <c r="Y138" s="31" t="str">
        <f t="shared" si="137"/>
        <v>A</v>
      </c>
      <c r="Z138" s="31" t="str">
        <f t="shared" si="137"/>
        <v>A</v>
      </c>
      <c r="AA138" s="31" t="str">
        <f t="shared" si="137"/>
        <v>A</v>
      </c>
      <c r="AB138" s="31" t="str">
        <f t="shared" si="137"/>
        <v>A</v>
      </c>
      <c r="AC138" s="31" t="str">
        <f t="shared" si="137"/>
        <v>A</v>
      </c>
      <c r="AD138" s="31" t="str">
        <f t="shared" si="137"/>
        <v>E</v>
      </c>
      <c r="AE138" s="31" t="str">
        <f t="shared" si="137"/>
        <v>E</v>
      </c>
      <c r="AF138" s="31" t="str">
        <f t="shared" si="137"/>
        <v>E</v>
      </c>
      <c r="AG138" s="31" t="str">
        <f t="shared" si="137"/>
        <v>E</v>
      </c>
      <c r="AH138" s="31" t="str">
        <f t="shared" si="137"/>
        <v>E</v>
      </c>
      <c r="AI138" s="31" t="str">
        <f t="shared" si="137"/>
        <v>E</v>
      </c>
      <c r="AJ138" s="31" t="str">
        <f t="shared" si="137"/>
        <v>E</v>
      </c>
      <c r="AK138" s="31" t="str">
        <f t="shared" si="137"/>
        <v>E</v>
      </c>
      <c r="AL138" s="31" t="str">
        <f t="shared" si="137"/>
        <v>E</v>
      </c>
      <c r="AM138" s="31" t="str">
        <f t="shared" si="137"/>
        <v>E</v>
      </c>
      <c r="AN138" s="31" t="str">
        <f t="shared" si="137"/>
        <v>E</v>
      </c>
      <c r="AO138" s="31" t="str">
        <f t="shared" si="137"/>
        <v>E</v>
      </c>
      <c r="AP138" s="31" t="str">
        <f t="shared" si="137"/>
        <v>E</v>
      </c>
      <c r="AQ138" s="31" t="str">
        <f t="shared" si="137"/>
        <v>E</v>
      </c>
      <c r="AR138" s="31" t="str">
        <f t="shared" si="137"/>
        <v>E</v>
      </c>
      <c r="AS138" s="31" t="str">
        <f t="shared" si="137"/>
        <v>E</v>
      </c>
    </row>
    <row r="139">
      <c r="A139" s="50" t="s">
        <v>1617</v>
      </c>
      <c r="B139" s="50" t="s">
        <v>2437</v>
      </c>
      <c r="C139" s="7">
        <v>15.0</v>
      </c>
      <c r="D139" s="64">
        <v>640.0</v>
      </c>
      <c r="E139" s="63">
        <v>6.4</v>
      </c>
      <c r="F139" s="31" t="str">
        <f t="shared" ref="F139:AS139" si="138">IF($C139&gt;=F$1,"A","E")</f>
        <v>A</v>
      </c>
      <c r="G139" s="31" t="str">
        <f t="shared" si="138"/>
        <v>A</v>
      </c>
      <c r="H139" s="31" t="str">
        <f t="shared" si="138"/>
        <v>A</v>
      </c>
      <c r="I139" s="31" t="str">
        <f t="shared" si="138"/>
        <v>A</v>
      </c>
      <c r="J139" s="31" t="str">
        <f t="shared" si="138"/>
        <v>A</v>
      </c>
      <c r="K139" s="31" t="str">
        <f t="shared" si="138"/>
        <v>A</v>
      </c>
      <c r="L139" s="31" t="str">
        <f t="shared" si="138"/>
        <v>A</v>
      </c>
      <c r="M139" s="31" t="str">
        <f t="shared" si="138"/>
        <v>A</v>
      </c>
      <c r="N139" s="31" t="str">
        <f t="shared" si="138"/>
        <v>A</v>
      </c>
      <c r="O139" s="31" t="str">
        <f t="shared" si="138"/>
        <v>A</v>
      </c>
      <c r="P139" s="31" t="str">
        <f t="shared" si="138"/>
        <v>A</v>
      </c>
      <c r="Q139" s="31" t="str">
        <f t="shared" si="138"/>
        <v>A</v>
      </c>
      <c r="R139" s="31" t="str">
        <f t="shared" si="138"/>
        <v>A</v>
      </c>
      <c r="S139" s="31" t="str">
        <f t="shared" si="138"/>
        <v>A</v>
      </c>
      <c r="T139" s="31" t="str">
        <f t="shared" si="138"/>
        <v>A</v>
      </c>
      <c r="U139" s="31" t="str">
        <f t="shared" si="138"/>
        <v>E</v>
      </c>
      <c r="V139" s="31" t="str">
        <f t="shared" si="138"/>
        <v>E</v>
      </c>
      <c r="W139" s="31" t="str">
        <f t="shared" si="138"/>
        <v>E</v>
      </c>
      <c r="X139" s="31" t="str">
        <f t="shared" si="138"/>
        <v>E</v>
      </c>
      <c r="Y139" s="31" t="str">
        <f t="shared" si="138"/>
        <v>E</v>
      </c>
      <c r="Z139" s="31" t="str">
        <f t="shared" si="138"/>
        <v>E</v>
      </c>
      <c r="AA139" s="31" t="str">
        <f t="shared" si="138"/>
        <v>E</v>
      </c>
      <c r="AB139" s="31" t="str">
        <f t="shared" si="138"/>
        <v>E</v>
      </c>
      <c r="AC139" s="31" t="str">
        <f t="shared" si="138"/>
        <v>E</v>
      </c>
      <c r="AD139" s="31" t="str">
        <f t="shared" si="138"/>
        <v>E</v>
      </c>
      <c r="AE139" s="31" t="str">
        <f t="shared" si="138"/>
        <v>E</v>
      </c>
      <c r="AF139" s="31" t="str">
        <f t="shared" si="138"/>
        <v>E</v>
      </c>
      <c r="AG139" s="31" t="str">
        <f t="shared" si="138"/>
        <v>E</v>
      </c>
      <c r="AH139" s="31" t="str">
        <f t="shared" si="138"/>
        <v>E</v>
      </c>
      <c r="AI139" s="31" t="str">
        <f t="shared" si="138"/>
        <v>E</v>
      </c>
      <c r="AJ139" s="31" t="str">
        <f t="shared" si="138"/>
        <v>E</v>
      </c>
      <c r="AK139" s="31" t="str">
        <f t="shared" si="138"/>
        <v>E</v>
      </c>
      <c r="AL139" s="31" t="str">
        <f t="shared" si="138"/>
        <v>E</v>
      </c>
      <c r="AM139" s="31" t="str">
        <f t="shared" si="138"/>
        <v>E</v>
      </c>
      <c r="AN139" s="31" t="str">
        <f t="shared" si="138"/>
        <v>E</v>
      </c>
      <c r="AO139" s="31" t="str">
        <f t="shared" si="138"/>
        <v>E</v>
      </c>
      <c r="AP139" s="31" t="str">
        <f t="shared" si="138"/>
        <v>E</v>
      </c>
      <c r="AQ139" s="31" t="str">
        <f t="shared" si="138"/>
        <v>E</v>
      </c>
      <c r="AR139" s="31" t="str">
        <f t="shared" si="138"/>
        <v>E</v>
      </c>
      <c r="AS139" s="31" t="str">
        <f t="shared" si="138"/>
        <v>E</v>
      </c>
    </row>
    <row r="140">
      <c r="A140" s="50" t="s">
        <v>1624</v>
      </c>
      <c r="B140" s="50" t="s">
        <v>2438</v>
      </c>
      <c r="C140" s="7">
        <v>23.0</v>
      </c>
      <c r="D140" s="64">
        <v>760.0</v>
      </c>
      <c r="E140" s="63">
        <v>7.6</v>
      </c>
      <c r="F140" s="31" t="str">
        <f t="shared" ref="F140:AS140" si="139">IF($C140&gt;=F$1,"A","E")</f>
        <v>A</v>
      </c>
      <c r="G140" s="31" t="str">
        <f t="shared" si="139"/>
        <v>A</v>
      </c>
      <c r="H140" s="31" t="str">
        <f t="shared" si="139"/>
        <v>A</v>
      </c>
      <c r="I140" s="31" t="str">
        <f t="shared" si="139"/>
        <v>A</v>
      </c>
      <c r="J140" s="31" t="str">
        <f t="shared" si="139"/>
        <v>A</v>
      </c>
      <c r="K140" s="31" t="str">
        <f t="shared" si="139"/>
        <v>A</v>
      </c>
      <c r="L140" s="31" t="str">
        <f t="shared" si="139"/>
        <v>A</v>
      </c>
      <c r="M140" s="31" t="str">
        <f t="shared" si="139"/>
        <v>A</v>
      </c>
      <c r="N140" s="31" t="str">
        <f t="shared" si="139"/>
        <v>A</v>
      </c>
      <c r="O140" s="31" t="str">
        <f t="shared" si="139"/>
        <v>A</v>
      </c>
      <c r="P140" s="31" t="str">
        <f t="shared" si="139"/>
        <v>A</v>
      </c>
      <c r="Q140" s="31" t="str">
        <f t="shared" si="139"/>
        <v>A</v>
      </c>
      <c r="R140" s="31" t="str">
        <f t="shared" si="139"/>
        <v>A</v>
      </c>
      <c r="S140" s="31" t="str">
        <f t="shared" si="139"/>
        <v>A</v>
      </c>
      <c r="T140" s="31" t="str">
        <f t="shared" si="139"/>
        <v>A</v>
      </c>
      <c r="U140" s="31" t="str">
        <f t="shared" si="139"/>
        <v>A</v>
      </c>
      <c r="V140" s="31" t="str">
        <f t="shared" si="139"/>
        <v>A</v>
      </c>
      <c r="W140" s="31" t="str">
        <f t="shared" si="139"/>
        <v>A</v>
      </c>
      <c r="X140" s="31" t="str">
        <f t="shared" si="139"/>
        <v>A</v>
      </c>
      <c r="Y140" s="31" t="str">
        <f t="shared" si="139"/>
        <v>A</v>
      </c>
      <c r="Z140" s="31" t="str">
        <f t="shared" si="139"/>
        <v>A</v>
      </c>
      <c r="AA140" s="31" t="str">
        <f t="shared" si="139"/>
        <v>A</v>
      </c>
      <c r="AB140" s="31" t="str">
        <f t="shared" si="139"/>
        <v>A</v>
      </c>
      <c r="AC140" s="31" t="str">
        <f t="shared" si="139"/>
        <v>E</v>
      </c>
      <c r="AD140" s="31" t="str">
        <f t="shared" si="139"/>
        <v>E</v>
      </c>
      <c r="AE140" s="31" t="str">
        <f t="shared" si="139"/>
        <v>E</v>
      </c>
      <c r="AF140" s="31" t="str">
        <f t="shared" si="139"/>
        <v>E</v>
      </c>
      <c r="AG140" s="31" t="str">
        <f t="shared" si="139"/>
        <v>E</v>
      </c>
      <c r="AH140" s="31" t="str">
        <f t="shared" si="139"/>
        <v>E</v>
      </c>
      <c r="AI140" s="31" t="str">
        <f t="shared" si="139"/>
        <v>E</v>
      </c>
      <c r="AJ140" s="31" t="str">
        <f t="shared" si="139"/>
        <v>E</v>
      </c>
      <c r="AK140" s="31" t="str">
        <f t="shared" si="139"/>
        <v>E</v>
      </c>
      <c r="AL140" s="31" t="str">
        <f t="shared" si="139"/>
        <v>E</v>
      </c>
      <c r="AM140" s="31" t="str">
        <f t="shared" si="139"/>
        <v>E</v>
      </c>
      <c r="AN140" s="31" t="str">
        <f t="shared" si="139"/>
        <v>E</v>
      </c>
      <c r="AO140" s="31" t="str">
        <f t="shared" si="139"/>
        <v>E</v>
      </c>
      <c r="AP140" s="31" t="str">
        <f t="shared" si="139"/>
        <v>E</v>
      </c>
      <c r="AQ140" s="31" t="str">
        <f t="shared" si="139"/>
        <v>E</v>
      </c>
      <c r="AR140" s="31" t="str">
        <f t="shared" si="139"/>
        <v>E</v>
      </c>
      <c r="AS140" s="31" t="str">
        <f t="shared" si="139"/>
        <v>E</v>
      </c>
    </row>
    <row r="141">
      <c r="A141" s="50" t="s">
        <v>1644</v>
      </c>
      <c r="B141" s="50" t="s">
        <v>1643</v>
      </c>
      <c r="C141" s="7">
        <v>19.0</v>
      </c>
      <c r="D141" s="64">
        <v>560.0</v>
      </c>
      <c r="E141" s="63">
        <v>5.6</v>
      </c>
      <c r="F141" s="31" t="str">
        <f t="shared" ref="F141:AS141" si="140">IF($C141&gt;=F$1,"A","E")</f>
        <v>A</v>
      </c>
      <c r="G141" s="31" t="str">
        <f t="shared" si="140"/>
        <v>A</v>
      </c>
      <c r="H141" s="31" t="str">
        <f t="shared" si="140"/>
        <v>A</v>
      </c>
      <c r="I141" s="31" t="str">
        <f t="shared" si="140"/>
        <v>A</v>
      </c>
      <c r="J141" s="31" t="str">
        <f t="shared" si="140"/>
        <v>A</v>
      </c>
      <c r="K141" s="31" t="str">
        <f t="shared" si="140"/>
        <v>A</v>
      </c>
      <c r="L141" s="31" t="str">
        <f t="shared" si="140"/>
        <v>A</v>
      </c>
      <c r="M141" s="31" t="str">
        <f t="shared" si="140"/>
        <v>A</v>
      </c>
      <c r="N141" s="31" t="str">
        <f t="shared" si="140"/>
        <v>A</v>
      </c>
      <c r="O141" s="31" t="str">
        <f t="shared" si="140"/>
        <v>A</v>
      </c>
      <c r="P141" s="31" t="str">
        <f t="shared" si="140"/>
        <v>A</v>
      </c>
      <c r="Q141" s="31" t="str">
        <f t="shared" si="140"/>
        <v>A</v>
      </c>
      <c r="R141" s="31" t="str">
        <f t="shared" si="140"/>
        <v>A</v>
      </c>
      <c r="S141" s="31" t="str">
        <f t="shared" si="140"/>
        <v>A</v>
      </c>
      <c r="T141" s="31" t="str">
        <f t="shared" si="140"/>
        <v>A</v>
      </c>
      <c r="U141" s="31" t="str">
        <f t="shared" si="140"/>
        <v>A</v>
      </c>
      <c r="V141" s="31" t="str">
        <f t="shared" si="140"/>
        <v>A</v>
      </c>
      <c r="W141" s="31" t="str">
        <f t="shared" si="140"/>
        <v>A</v>
      </c>
      <c r="X141" s="31" t="str">
        <f t="shared" si="140"/>
        <v>A</v>
      </c>
      <c r="Y141" s="31" t="str">
        <f t="shared" si="140"/>
        <v>E</v>
      </c>
      <c r="Z141" s="31" t="str">
        <f t="shared" si="140"/>
        <v>E</v>
      </c>
      <c r="AA141" s="31" t="str">
        <f t="shared" si="140"/>
        <v>E</v>
      </c>
      <c r="AB141" s="31" t="str">
        <f t="shared" si="140"/>
        <v>E</v>
      </c>
      <c r="AC141" s="31" t="str">
        <f t="shared" si="140"/>
        <v>E</v>
      </c>
      <c r="AD141" s="31" t="str">
        <f t="shared" si="140"/>
        <v>E</v>
      </c>
      <c r="AE141" s="31" t="str">
        <f t="shared" si="140"/>
        <v>E</v>
      </c>
      <c r="AF141" s="31" t="str">
        <f t="shared" si="140"/>
        <v>E</v>
      </c>
      <c r="AG141" s="31" t="str">
        <f t="shared" si="140"/>
        <v>E</v>
      </c>
      <c r="AH141" s="31" t="str">
        <f t="shared" si="140"/>
        <v>E</v>
      </c>
      <c r="AI141" s="31" t="str">
        <f t="shared" si="140"/>
        <v>E</v>
      </c>
      <c r="AJ141" s="31" t="str">
        <f t="shared" si="140"/>
        <v>E</v>
      </c>
      <c r="AK141" s="31" t="str">
        <f t="shared" si="140"/>
        <v>E</v>
      </c>
      <c r="AL141" s="31" t="str">
        <f t="shared" si="140"/>
        <v>E</v>
      </c>
      <c r="AM141" s="31" t="str">
        <f t="shared" si="140"/>
        <v>E</v>
      </c>
      <c r="AN141" s="31" t="str">
        <f t="shared" si="140"/>
        <v>E</v>
      </c>
      <c r="AO141" s="31" t="str">
        <f t="shared" si="140"/>
        <v>E</v>
      </c>
      <c r="AP141" s="31" t="str">
        <f t="shared" si="140"/>
        <v>E</v>
      </c>
      <c r="AQ141" s="31" t="str">
        <f t="shared" si="140"/>
        <v>E</v>
      </c>
      <c r="AR141" s="31" t="str">
        <f t="shared" si="140"/>
        <v>E</v>
      </c>
      <c r="AS141" s="31" t="str">
        <f t="shared" si="140"/>
        <v>E</v>
      </c>
    </row>
    <row r="142">
      <c r="A142" s="50" t="s">
        <v>1649</v>
      </c>
      <c r="B142" s="50" t="s">
        <v>1648</v>
      </c>
      <c r="C142" s="7">
        <v>20.0</v>
      </c>
      <c r="D142" s="64">
        <v>680.0</v>
      </c>
      <c r="E142" s="63">
        <v>6.8</v>
      </c>
      <c r="F142" s="31" t="str">
        <f t="shared" ref="F142:AS142" si="141">IF($C142&gt;=F$1,"A","E")</f>
        <v>A</v>
      </c>
      <c r="G142" s="31" t="str">
        <f t="shared" si="141"/>
        <v>A</v>
      </c>
      <c r="H142" s="31" t="str">
        <f t="shared" si="141"/>
        <v>A</v>
      </c>
      <c r="I142" s="31" t="str">
        <f t="shared" si="141"/>
        <v>A</v>
      </c>
      <c r="J142" s="31" t="str">
        <f t="shared" si="141"/>
        <v>A</v>
      </c>
      <c r="K142" s="31" t="str">
        <f t="shared" si="141"/>
        <v>A</v>
      </c>
      <c r="L142" s="31" t="str">
        <f t="shared" si="141"/>
        <v>A</v>
      </c>
      <c r="M142" s="31" t="str">
        <f t="shared" si="141"/>
        <v>A</v>
      </c>
      <c r="N142" s="31" t="str">
        <f t="shared" si="141"/>
        <v>A</v>
      </c>
      <c r="O142" s="31" t="str">
        <f t="shared" si="141"/>
        <v>A</v>
      </c>
      <c r="P142" s="31" t="str">
        <f t="shared" si="141"/>
        <v>A</v>
      </c>
      <c r="Q142" s="31" t="str">
        <f t="shared" si="141"/>
        <v>A</v>
      </c>
      <c r="R142" s="31" t="str">
        <f t="shared" si="141"/>
        <v>A</v>
      </c>
      <c r="S142" s="31" t="str">
        <f t="shared" si="141"/>
        <v>A</v>
      </c>
      <c r="T142" s="31" t="str">
        <f t="shared" si="141"/>
        <v>A</v>
      </c>
      <c r="U142" s="31" t="str">
        <f t="shared" si="141"/>
        <v>A</v>
      </c>
      <c r="V142" s="31" t="str">
        <f t="shared" si="141"/>
        <v>A</v>
      </c>
      <c r="W142" s="31" t="str">
        <f t="shared" si="141"/>
        <v>A</v>
      </c>
      <c r="X142" s="31" t="str">
        <f t="shared" si="141"/>
        <v>A</v>
      </c>
      <c r="Y142" s="31" t="str">
        <f t="shared" si="141"/>
        <v>A</v>
      </c>
      <c r="Z142" s="31" t="str">
        <f t="shared" si="141"/>
        <v>E</v>
      </c>
      <c r="AA142" s="31" t="str">
        <f t="shared" si="141"/>
        <v>E</v>
      </c>
      <c r="AB142" s="31" t="str">
        <f t="shared" si="141"/>
        <v>E</v>
      </c>
      <c r="AC142" s="31" t="str">
        <f t="shared" si="141"/>
        <v>E</v>
      </c>
      <c r="AD142" s="31" t="str">
        <f t="shared" si="141"/>
        <v>E</v>
      </c>
      <c r="AE142" s="31" t="str">
        <f t="shared" si="141"/>
        <v>E</v>
      </c>
      <c r="AF142" s="31" t="str">
        <f t="shared" si="141"/>
        <v>E</v>
      </c>
      <c r="AG142" s="31" t="str">
        <f t="shared" si="141"/>
        <v>E</v>
      </c>
      <c r="AH142" s="31" t="str">
        <f t="shared" si="141"/>
        <v>E</v>
      </c>
      <c r="AI142" s="31" t="str">
        <f t="shared" si="141"/>
        <v>E</v>
      </c>
      <c r="AJ142" s="31" t="str">
        <f t="shared" si="141"/>
        <v>E</v>
      </c>
      <c r="AK142" s="31" t="str">
        <f t="shared" si="141"/>
        <v>E</v>
      </c>
      <c r="AL142" s="31" t="str">
        <f t="shared" si="141"/>
        <v>E</v>
      </c>
      <c r="AM142" s="31" t="str">
        <f t="shared" si="141"/>
        <v>E</v>
      </c>
      <c r="AN142" s="31" t="str">
        <f t="shared" si="141"/>
        <v>E</v>
      </c>
      <c r="AO142" s="31" t="str">
        <f t="shared" si="141"/>
        <v>E</v>
      </c>
      <c r="AP142" s="31" t="str">
        <f t="shared" si="141"/>
        <v>E</v>
      </c>
      <c r="AQ142" s="31" t="str">
        <f t="shared" si="141"/>
        <v>E</v>
      </c>
      <c r="AR142" s="31" t="str">
        <f t="shared" si="141"/>
        <v>E</v>
      </c>
      <c r="AS142" s="31" t="str">
        <f t="shared" si="141"/>
        <v>E</v>
      </c>
    </row>
    <row r="143">
      <c r="A143" s="50" t="s">
        <v>1654</v>
      </c>
      <c r="B143" s="50" t="s">
        <v>1653</v>
      </c>
      <c r="C143" s="7">
        <v>19.0</v>
      </c>
      <c r="D143" s="64">
        <v>680.0</v>
      </c>
      <c r="E143" s="63">
        <v>6.8</v>
      </c>
      <c r="F143" s="31" t="str">
        <f t="shared" ref="F143:AS143" si="142">IF($C143&gt;=F$1,"A","E")</f>
        <v>A</v>
      </c>
      <c r="G143" s="31" t="str">
        <f t="shared" si="142"/>
        <v>A</v>
      </c>
      <c r="H143" s="31" t="str">
        <f t="shared" si="142"/>
        <v>A</v>
      </c>
      <c r="I143" s="31" t="str">
        <f t="shared" si="142"/>
        <v>A</v>
      </c>
      <c r="J143" s="31" t="str">
        <f t="shared" si="142"/>
        <v>A</v>
      </c>
      <c r="K143" s="31" t="str">
        <f t="shared" si="142"/>
        <v>A</v>
      </c>
      <c r="L143" s="31" t="str">
        <f t="shared" si="142"/>
        <v>A</v>
      </c>
      <c r="M143" s="31" t="str">
        <f t="shared" si="142"/>
        <v>A</v>
      </c>
      <c r="N143" s="31" t="str">
        <f t="shared" si="142"/>
        <v>A</v>
      </c>
      <c r="O143" s="31" t="str">
        <f t="shared" si="142"/>
        <v>A</v>
      </c>
      <c r="P143" s="31" t="str">
        <f t="shared" si="142"/>
        <v>A</v>
      </c>
      <c r="Q143" s="31" t="str">
        <f t="shared" si="142"/>
        <v>A</v>
      </c>
      <c r="R143" s="31" t="str">
        <f t="shared" si="142"/>
        <v>A</v>
      </c>
      <c r="S143" s="31" t="str">
        <f t="shared" si="142"/>
        <v>A</v>
      </c>
      <c r="T143" s="31" t="str">
        <f t="shared" si="142"/>
        <v>A</v>
      </c>
      <c r="U143" s="31" t="str">
        <f t="shared" si="142"/>
        <v>A</v>
      </c>
      <c r="V143" s="31" t="str">
        <f t="shared" si="142"/>
        <v>A</v>
      </c>
      <c r="W143" s="31" t="str">
        <f t="shared" si="142"/>
        <v>A</v>
      </c>
      <c r="X143" s="31" t="str">
        <f t="shared" si="142"/>
        <v>A</v>
      </c>
      <c r="Y143" s="31" t="str">
        <f t="shared" si="142"/>
        <v>E</v>
      </c>
      <c r="Z143" s="31" t="str">
        <f t="shared" si="142"/>
        <v>E</v>
      </c>
      <c r="AA143" s="31" t="str">
        <f t="shared" si="142"/>
        <v>E</v>
      </c>
      <c r="AB143" s="31" t="str">
        <f t="shared" si="142"/>
        <v>E</v>
      </c>
      <c r="AC143" s="31" t="str">
        <f t="shared" si="142"/>
        <v>E</v>
      </c>
      <c r="AD143" s="31" t="str">
        <f t="shared" si="142"/>
        <v>E</v>
      </c>
      <c r="AE143" s="31" t="str">
        <f t="shared" si="142"/>
        <v>E</v>
      </c>
      <c r="AF143" s="31" t="str">
        <f t="shared" si="142"/>
        <v>E</v>
      </c>
      <c r="AG143" s="31" t="str">
        <f t="shared" si="142"/>
        <v>E</v>
      </c>
      <c r="AH143" s="31" t="str">
        <f t="shared" si="142"/>
        <v>E</v>
      </c>
      <c r="AI143" s="31" t="str">
        <f t="shared" si="142"/>
        <v>E</v>
      </c>
      <c r="AJ143" s="31" t="str">
        <f t="shared" si="142"/>
        <v>E</v>
      </c>
      <c r="AK143" s="31" t="str">
        <f t="shared" si="142"/>
        <v>E</v>
      </c>
      <c r="AL143" s="31" t="str">
        <f t="shared" si="142"/>
        <v>E</v>
      </c>
      <c r="AM143" s="31" t="str">
        <f t="shared" si="142"/>
        <v>E</v>
      </c>
      <c r="AN143" s="31" t="str">
        <f t="shared" si="142"/>
        <v>E</v>
      </c>
      <c r="AO143" s="31" t="str">
        <f t="shared" si="142"/>
        <v>E</v>
      </c>
      <c r="AP143" s="31" t="str">
        <f t="shared" si="142"/>
        <v>E</v>
      </c>
      <c r="AQ143" s="31" t="str">
        <f t="shared" si="142"/>
        <v>E</v>
      </c>
      <c r="AR143" s="31" t="str">
        <f t="shared" si="142"/>
        <v>E</v>
      </c>
      <c r="AS143" s="31" t="str">
        <f t="shared" si="142"/>
        <v>E</v>
      </c>
    </row>
    <row r="144">
      <c r="A144" s="50" t="s">
        <v>1659</v>
      </c>
      <c r="B144" s="50" t="s">
        <v>1658</v>
      </c>
      <c r="C144" s="7">
        <v>15.0</v>
      </c>
      <c r="D144" s="64">
        <v>560.0</v>
      </c>
      <c r="E144" s="63">
        <v>5.6</v>
      </c>
      <c r="F144" s="31" t="str">
        <f t="shared" ref="F144:AS144" si="143">IF($C144&gt;=F$1,"A","E")</f>
        <v>A</v>
      </c>
      <c r="G144" s="31" t="str">
        <f t="shared" si="143"/>
        <v>A</v>
      </c>
      <c r="H144" s="31" t="str">
        <f t="shared" si="143"/>
        <v>A</v>
      </c>
      <c r="I144" s="31" t="str">
        <f t="shared" si="143"/>
        <v>A</v>
      </c>
      <c r="J144" s="31" t="str">
        <f t="shared" si="143"/>
        <v>A</v>
      </c>
      <c r="K144" s="31" t="str">
        <f t="shared" si="143"/>
        <v>A</v>
      </c>
      <c r="L144" s="31" t="str">
        <f t="shared" si="143"/>
        <v>A</v>
      </c>
      <c r="M144" s="31" t="str">
        <f t="shared" si="143"/>
        <v>A</v>
      </c>
      <c r="N144" s="31" t="str">
        <f t="shared" si="143"/>
        <v>A</v>
      </c>
      <c r="O144" s="31" t="str">
        <f t="shared" si="143"/>
        <v>A</v>
      </c>
      <c r="P144" s="31" t="str">
        <f t="shared" si="143"/>
        <v>A</v>
      </c>
      <c r="Q144" s="31" t="str">
        <f t="shared" si="143"/>
        <v>A</v>
      </c>
      <c r="R144" s="31" t="str">
        <f t="shared" si="143"/>
        <v>A</v>
      </c>
      <c r="S144" s="31" t="str">
        <f t="shared" si="143"/>
        <v>A</v>
      </c>
      <c r="T144" s="31" t="str">
        <f t="shared" si="143"/>
        <v>A</v>
      </c>
      <c r="U144" s="31" t="str">
        <f t="shared" si="143"/>
        <v>E</v>
      </c>
      <c r="V144" s="31" t="str">
        <f t="shared" si="143"/>
        <v>E</v>
      </c>
      <c r="W144" s="31" t="str">
        <f t="shared" si="143"/>
        <v>E</v>
      </c>
      <c r="X144" s="31" t="str">
        <f t="shared" si="143"/>
        <v>E</v>
      </c>
      <c r="Y144" s="31" t="str">
        <f t="shared" si="143"/>
        <v>E</v>
      </c>
      <c r="Z144" s="31" t="str">
        <f t="shared" si="143"/>
        <v>E</v>
      </c>
      <c r="AA144" s="31" t="str">
        <f t="shared" si="143"/>
        <v>E</v>
      </c>
      <c r="AB144" s="31" t="str">
        <f t="shared" si="143"/>
        <v>E</v>
      </c>
      <c r="AC144" s="31" t="str">
        <f t="shared" si="143"/>
        <v>E</v>
      </c>
      <c r="AD144" s="31" t="str">
        <f t="shared" si="143"/>
        <v>E</v>
      </c>
      <c r="AE144" s="31" t="str">
        <f t="shared" si="143"/>
        <v>E</v>
      </c>
      <c r="AF144" s="31" t="str">
        <f t="shared" si="143"/>
        <v>E</v>
      </c>
      <c r="AG144" s="31" t="str">
        <f t="shared" si="143"/>
        <v>E</v>
      </c>
      <c r="AH144" s="31" t="str">
        <f t="shared" si="143"/>
        <v>E</v>
      </c>
      <c r="AI144" s="31" t="str">
        <f t="shared" si="143"/>
        <v>E</v>
      </c>
      <c r="AJ144" s="31" t="str">
        <f t="shared" si="143"/>
        <v>E</v>
      </c>
      <c r="AK144" s="31" t="str">
        <f t="shared" si="143"/>
        <v>E</v>
      </c>
      <c r="AL144" s="31" t="str">
        <f t="shared" si="143"/>
        <v>E</v>
      </c>
      <c r="AM144" s="31" t="str">
        <f t="shared" si="143"/>
        <v>E</v>
      </c>
      <c r="AN144" s="31" t="str">
        <f t="shared" si="143"/>
        <v>E</v>
      </c>
      <c r="AO144" s="31" t="str">
        <f t="shared" si="143"/>
        <v>E</v>
      </c>
      <c r="AP144" s="31" t="str">
        <f t="shared" si="143"/>
        <v>E</v>
      </c>
      <c r="AQ144" s="31" t="str">
        <f t="shared" si="143"/>
        <v>E</v>
      </c>
      <c r="AR144" s="31" t="str">
        <f t="shared" si="143"/>
        <v>E</v>
      </c>
      <c r="AS144" s="31" t="str">
        <f t="shared" si="143"/>
        <v>E</v>
      </c>
    </row>
    <row r="145">
      <c r="A145" s="50" t="s">
        <v>1665</v>
      </c>
      <c r="B145" s="50" t="s">
        <v>1664</v>
      </c>
      <c r="C145" s="7">
        <v>25.0</v>
      </c>
      <c r="D145" s="64">
        <v>680.0</v>
      </c>
      <c r="E145" s="63">
        <v>6.8</v>
      </c>
      <c r="F145" s="31" t="str">
        <f t="shared" ref="F145:AS145" si="144">IF($C145&gt;=F$1,"A","E")</f>
        <v>A</v>
      </c>
      <c r="G145" s="31" t="str">
        <f t="shared" si="144"/>
        <v>A</v>
      </c>
      <c r="H145" s="31" t="str">
        <f t="shared" si="144"/>
        <v>A</v>
      </c>
      <c r="I145" s="31" t="str">
        <f t="shared" si="144"/>
        <v>A</v>
      </c>
      <c r="J145" s="31" t="str">
        <f t="shared" si="144"/>
        <v>A</v>
      </c>
      <c r="K145" s="31" t="str">
        <f t="shared" si="144"/>
        <v>A</v>
      </c>
      <c r="L145" s="31" t="str">
        <f t="shared" si="144"/>
        <v>A</v>
      </c>
      <c r="M145" s="31" t="str">
        <f t="shared" si="144"/>
        <v>A</v>
      </c>
      <c r="N145" s="31" t="str">
        <f t="shared" si="144"/>
        <v>A</v>
      </c>
      <c r="O145" s="31" t="str">
        <f t="shared" si="144"/>
        <v>A</v>
      </c>
      <c r="P145" s="31" t="str">
        <f t="shared" si="144"/>
        <v>A</v>
      </c>
      <c r="Q145" s="31" t="str">
        <f t="shared" si="144"/>
        <v>A</v>
      </c>
      <c r="R145" s="31" t="str">
        <f t="shared" si="144"/>
        <v>A</v>
      </c>
      <c r="S145" s="31" t="str">
        <f t="shared" si="144"/>
        <v>A</v>
      </c>
      <c r="T145" s="31" t="str">
        <f t="shared" si="144"/>
        <v>A</v>
      </c>
      <c r="U145" s="31" t="str">
        <f t="shared" si="144"/>
        <v>A</v>
      </c>
      <c r="V145" s="31" t="str">
        <f t="shared" si="144"/>
        <v>A</v>
      </c>
      <c r="W145" s="31" t="str">
        <f t="shared" si="144"/>
        <v>A</v>
      </c>
      <c r="X145" s="31" t="str">
        <f t="shared" si="144"/>
        <v>A</v>
      </c>
      <c r="Y145" s="31" t="str">
        <f t="shared" si="144"/>
        <v>A</v>
      </c>
      <c r="Z145" s="31" t="str">
        <f t="shared" si="144"/>
        <v>A</v>
      </c>
      <c r="AA145" s="31" t="str">
        <f t="shared" si="144"/>
        <v>A</v>
      </c>
      <c r="AB145" s="31" t="str">
        <f t="shared" si="144"/>
        <v>A</v>
      </c>
      <c r="AC145" s="31" t="str">
        <f t="shared" si="144"/>
        <v>A</v>
      </c>
      <c r="AD145" s="31" t="str">
        <f t="shared" si="144"/>
        <v>A</v>
      </c>
      <c r="AE145" s="31" t="str">
        <f t="shared" si="144"/>
        <v>E</v>
      </c>
      <c r="AF145" s="31" t="str">
        <f t="shared" si="144"/>
        <v>E</v>
      </c>
      <c r="AG145" s="31" t="str">
        <f t="shared" si="144"/>
        <v>E</v>
      </c>
      <c r="AH145" s="31" t="str">
        <f t="shared" si="144"/>
        <v>E</v>
      </c>
      <c r="AI145" s="31" t="str">
        <f t="shared" si="144"/>
        <v>E</v>
      </c>
      <c r="AJ145" s="31" t="str">
        <f t="shared" si="144"/>
        <v>E</v>
      </c>
      <c r="AK145" s="31" t="str">
        <f t="shared" si="144"/>
        <v>E</v>
      </c>
      <c r="AL145" s="31" t="str">
        <f t="shared" si="144"/>
        <v>E</v>
      </c>
      <c r="AM145" s="31" t="str">
        <f t="shared" si="144"/>
        <v>E</v>
      </c>
      <c r="AN145" s="31" t="str">
        <f t="shared" si="144"/>
        <v>E</v>
      </c>
      <c r="AO145" s="31" t="str">
        <f t="shared" si="144"/>
        <v>E</v>
      </c>
      <c r="AP145" s="31" t="str">
        <f t="shared" si="144"/>
        <v>E</v>
      </c>
      <c r="AQ145" s="31" t="str">
        <f t="shared" si="144"/>
        <v>E</v>
      </c>
      <c r="AR145" s="31" t="str">
        <f t="shared" si="144"/>
        <v>E</v>
      </c>
      <c r="AS145" s="31" t="str">
        <f t="shared" si="144"/>
        <v>E</v>
      </c>
    </row>
    <row r="146">
      <c r="A146" s="50" t="s">
        <v>1697</v>
      </c>
      <c r="B146" s="50" t="s">
        <v>2439</v>
      </c>
      <c r="C146" s="7">
        <v>22.0</v>
      </c>
      <c r="D146" s="64">
        <v>720.0</v>
      </c>
      <c r="E146" s="63">
        <v>7.2</v>
      </c>
      <c r="F146" s="31" t="str">
        <f t="shared" ref="F146:AS146" si="145">IF($C146&gt;=F$1,"A","E")</f>
        <v>A</v>
      </c>
      <c r="G146" s="31" t="str">
        <f t="shared" si="145"/>
        <v>A</v>
      </c>
      <c r="H146" s="31" t="str">
        <f t="shared" si="145"/>
        <v>A</v>
      </c>
      <c r="I146" s="31" t="str">
        <f t="shared" si="145"/>
        <v>A</v>
      </c>
      <c r="J146" s="31" t="str">
        <f t="shared" si="145"/>
        <v>A</v>
      </c>
      <c r="K146" s="31" t="str">
        <f t="shared" si="145"/>
        <v>A</v>
      </c>
      <c r="L146" s="31" t="str">
        <f t="shared" si="145"/>
        <v>A</v>
      </c>
      <c r="M146" s="31" t="str">
        <f t="shared" si="145"/>
        <v>A</v>
      </c>
      <c r="N146" s="31" t="str">
        <f t="shared" si="145"/>
        <v>A</v>
      </c>
      <c r="O146" s="31" t="str">
        <f t="shared" si="145"/>
        <v>A</v>
      </c>
      <c r="P146" s="31" t="str">
        <f t="shared" si="145"/>
        <v>A</v>
      </c>
      <c r="Q146" s="31" t="str">
        <f t="shared" si="145"/>
        <v>A</v>
      </c>
      <c r="R146" s="31" t="str">
        <f t="shared" si="145"/>
        <v>A</v>
      </c>
      <c r="S146" s="31" t="str">
        <f t="shared" si="145"/>
        <v>A</v>
      </c>
      <c r="T146" s="31" t="str">
        <f t="shared" si="145"/>
        <v>A</v>
      </c>
      <c r="U146" s="31" t="str">
        <f t="shared" si="145"/>
        <v>A</v>
      </c>
      <c r="V146" s="31" t="str">
        <f t="shared" si="145"/>
        <v>A</v>
      </c>
      <c r="W146" s="31" t="str">
        <f t="shared" si="145"/>
        <v>A</v>
      </c>
      <c r="X146" s="31" t="str">
        <f t="shared" si="145"/>
        <v>A</v>
      </c>
      <c r="Y146" s="31" t="str">
        <f t="shared" si="145"/>
        <v>A</v>
      </c>
      <c r="Z146" s="31" t="str">
        <f t="shared" si="145"/>
        <v>A</v>
      </c>
      <c r="AA146" s="31" t="str">
        <f t="shared" si="145"/>
        <v>A</v>
      </c>
      <c r="AB146" s="31" t="str">
        <f t="shared" si="145"/>
        <v>E</v>
      </c>
      <c r="AC146" s="31" t="str">
        <f t="shared" si="145"/>
        <v>E</v>
      </c>
      <c r="AD146" s="31" t="str">
        <f t="shared" si="145"/>
        <v>E</v>
      </c>
      <c r="AE146" s="31" t="str">
        <f t="shared" si="145"/>
        <v>E</v>
      </c>
      <c r="AF146" s="31" t="str">
        <f t="shared" si="145"/>
        <v>E</v>
      </c>
      <c r="AG146" s="31" t="str">
        <f t="shared" si="145"/>
        <v>E</v>
      </c>
      <c r="AH146" s="31" t="str">
        <f t="shared" si="145"/>
        <v>E</v>
      </c>
      <c r="AI146" s="31" t="str">
        <f t="shared" si="145"/>
        <v>E</v>
      </c>
      <c r="AJ146" s="31" t="str">
        <f t="shared" si="145"/>
        <v>E</v>
      </c>
      <c r="AK146" s="31" t="str">
        <f t="shared" si="145"/>
        <v>E</v>
      </c>
      <c r="AL146" s="31" t="str">
        <f t="shared" si="145"/>
        <v>E</v>
      </c>
      <c r="AM146" s="31" t="str">
        <f t="shared" si="145"/>
        <v>E</v>
      </c>
      <c r="AN146" s="31" t="str">
        <f t="shared" si="145"/>
        <v>E</v>
      </c>
      <c r="AO146" s="31" t="str">
        <f t="shared" si="145"/>
        <v>E</v>
      </c>
      <c r="AP146" s="31" t="str">
        <f t="shared" si="145"/>
        <v>E</v>
      </c>
      <c r="AQ146" s="31" t="str">
        <f t="shared" si="145"/>
        <v>E</v>
      </c>
      <c r="AR146" s="31" t="str">
        <f t="shared" si="145"/>
        <v>E</v>
      </c>
      <c r="AS146" s="31" t="str">
        <f t="shared" si="145"/>
        <v>E</v>
      </c>
    </row>
    <row r="147">
      <c r="A147" s="50" t="s">
        <v>1710</v>
      </c>
      <c r="B147" s="50" t="s">
        <v>1709</v>
      </c>
      <c r="C147" s="7">
        <v>25.0</v>
      </c>
      <c r="D147" s="64">
        <v>720.0</v>
      </c>
      <c r="E147" s="63">
        <v>7.2</v>
      </c>
      <c r="F147" s="31" t="str">
        <f t="shared" ref="F147:AS147" si="146">IF($C147&gt;=F$1,"A","E")</f>
        <v>A</v>
      </c>
      <c r="G147" s="31" t="str">
        <f t="shared" si="146"/>
        <v>A</v>
      </c>
      <c r="H147" s="31" t="str">
        <f t="shared" si="146"/>
        <v>A</v>
      </c>
      <c r="I147" s="31" t="str">
        <f t="shared" si="146"/>
        <v>A</v>
      </c>
      <c r="J147" s="31" t="str">
        <f t="shared" si="146"/>
        <v>A</v>
      </c>
      <c r="K147" s="31" t="str">
        <f t="shared" si="146"/>
        <v>A</v>
      </c>
      <c r="L147" s="31" t="str">
        <f t="shared" si="146"/>
        <v>A</v>
      </c>
      <c r="M147" s="31" t="str">
        <f t="shared" si="146"/>
        <v>A</v>
      </c>
      <c r="N147" s="31" t="str">
        <f t="shared" si="146"/>
        <v>A</v>
      </c>
      <c r="O147" s="31" t="str">
        <f t="shared" si="146"/>
        <v>A</v>
      </c>
      <c r="P147" s="31" t="str">
        <f t="shared" si="146"/>
        <v>A</v>
      </c>
      <c r="Q147" s="31" t="str">
        <f t="shared" si="146"/>
        <v>A</v>
      </c>
      <c r="R147" s="31" t="str">
        <f t="shared" si="146"/>
        <v>A</v>
      </c>
      <c r="S147" s="31" t="str">
        <f t="shared" si="146"/>
        <v>A</v>
      </c>
      <c r="T147" s="31" t="str">
        <f t="shared" si="146"/>
        <v>A</v>
      </c>
      <c r="U147" s="31" t="str">
        <f t="shared" si="146"/>
        <v>A</v>
      </c>
      <c r="V147" s="31" t="str">
        <f t="shared" si="146"/>
        <v>A</v>
      </c>
      <c r="W147" s="31" t="str">
        <f t="shared" si="146"/>
        <v>A</v>
      </c>
      <c r="X147" s="31" t="str">
        <f t="shared" si="146"/>
        <v>A</v>
      </c>
      <c r="Y147" s="31" t="str">
        <f t="shared" si="146"/>
        <v>A</v>
      </c>
      <c r="Z147" s="31" t="str">
        <f t="shared" si="146"/>
        <v>A</v>
      </c>
      <c r="AA147" s="31" t="str">
        <f t="shared" si="146"/>
        <v>A</v>
      </c>
      <c r="AB147" s="31" t="str">
        <f t="shared" si="146"/>
        <v>A</v>
      </c>
      <c r="AC147" s="31" t="str">
        <f t="shared" si="146"/>
        <v>A</v>
      </c>
      <c r="AD147" s="31" t="str">
        <f t="shared" si="146"/>
        <v>A</v>
      </c>
      <c r="AE147" s="31" t="str">
        <f t="shared" si="146"/>
        <v>E</v>
      </c>
      <c r="AF147" s="31" t="str">
        <f t="shared" si="146"/>
        <v>E</v>
      </c>
      <c r="AG147" s="31" t="str">
        <f t="shared" si="146"/>
        <v>E</v>
      </c>
      <c r="AH147" s="31" t="str">
        <f t="shared" si="146"/>
        <v>E</v>
      </c>
      <c r="AI147" s="31" t="str">
        <f t="shared" si="146"/>
        <v>E</v>
      </c>
      <c r="AJ147" s="31" t="str">
        <f t="shared" si="146"/>
        <v>E</v>
      </c>
      <c r="AK147" s="31" t="str">
        <f t="shared" si="146"/>
        <v>E</v>
      </c>
      <c r="AL147" s="31" t="str">
        <f t="shared" si="146"/>
        <v>E</v>
      </c>
      <c r="AM147" s="31" t="str">
        <f t="shared" si="146"/>
        <v>E</v>
      </c>
      <c r="AN147" s="31" t="str">
        <f t="shared" si="146"/>
        <v>E</v>
      </c>
      <c r="AO147" s="31" t="str">
        <f t="shared" si="146"/>
        <v>E</v>
      </c>
      <c r="AP147" s="31" t="str">
        <f t="shared" si="146"/>
        <v>E</v>
      </c>
      <c r="AQ147" s="31" t="str">
        <f t="shared" si="146"/>
        <v>E</v>
      </c>
      <c r="AR147" s="31" t="str">
        <f t="shared" si="146"/>
        <v>E</v>
      </c>
      <c r="AS147" s="31" t="str">
        <f t="shared" si="146"/>
        <v>E</v>
      </c>
    </row>
    <row r="148">
      <c r="A148" s="50" t="s">
        <v>1726</v>
      </c>
      <c r="B148" s="50" t="s">
        <v>2440</v>
      </c>
      <c r="C148" s="7">
        <v>19.0</v>
      </c>
      <c r="D148" s="64">
        <v>720.0</v>
      </c>
      <c r="E148" s="63">
        <v>7.2</v>
      </c>
      <c r="F148" s="31" t="str">
        <f t="shared" ref="F148:AS148" si="147">IF($C148&gt;=F$1,"A","E")</f>
        <v>A</v>
      </c>
      <c r="G148" s="31" t="str">
        <f t="shared" si="147"/>
        <v>A</v>
      </c>
      <c r="H148" s="31" t="str">
        <f t="shared" si="147"/>
        <v>A</v>
      </c>
      <c r="I148" s="31" t="str">
        <f t="shared" si="147"/>
        <v>A</v>
      </c>
      <c r="J148" s="31" t="str">
        <f t="shared" si="147"/>
        <v>A</v>
      </c>
      <c r="K148" s="31" t="str">
        <f t="shared" si="147"/>
        <v>A</v>
      </c>
      <c r="L148" s="31" t="str">
        <f t="shared" si="147"/>
        <v>A</v>
      </c>
      <c r="M148" s="31" t="str">
        <f t="shared" si="147"/>
        <v>A</v>
      </c>
      <c r="N148" s="31" t="str">
        <f t="shared" si="147"/>
        <v>A</v>
      </c>
      <c r="O148" s="31" t="str">
        <f t="shared" si="147"/>
        <v>A</v>
      </c>
      <c r="P148" s="31" t="str">
        <f t="shared" si="147"/>
        <v>A</v>
      </c>
      <c r="Q148" s="31" t="str">
        <f t="shared" si="147"/>
        <v>A</v>
      </c>
      <c r="R148" s="31" t="str">
        <f t="shared" si="147"/>
        <v>A</v>
      </c>
      <c r="S148" s="31" t="str">
        <f t="shared" si="147"/>
        <v>A</v>
      </c>
      <c r="T148" s="31" t="str">
        <f t="shared" si="147"/>
        <v>A</v>
      </c>
      <c r="U148" s="31" t="str">
        <f t="shared" si="147"/>
        <v>A</v>
      </c>
      <c r="V148" s="31" t="str">
        <f t="shared" si="147"/>
        <v>A</v>
      </c>
      <c r="W148" s="31" t="str">
        <f t="shared" si="147"/>
        <v>A</v>
      </c>
      <c r="X148" s="31" t="str">
        <f t="shared" si="147"/>
        <v>A</v>
      </c>
      <c r="Y148" s="31" t="str">
        <f t="shared" si="147"/>
        <v>E</v>
      </c>
      <c r="Z148" s="31" t="str">
        <f t="shared" si="147"/>
        <v>E</v>
      </c>
      <c r="AA148" s="31" t="str">
        <f t="shared" si="147"/>
        <v>E</v>
      </c>
      <c r="AB148" s="31" t="str">
        <f t="shared" si="147"/>
        <v>E</v>
      </c>
      <c r="AC148" s="31" t="str">
        <f t="shared" si="147"/>
        <v>E</v>
      </c>
      <c r="AD148" s="31" t="str">
        <f t="shared" si="147"/>
        <v>E</v>
      </c>
      <c r="AE148" s="31" t="str">
        <f t="shared" si="147"/>
        <v>E</v>
      </c>
      <c r="AF148" s="31" t="str">
        <f t="shared" si="147"/>
        <v>E</v>
      </c>
      <c r="AG148" s="31" t="str">
        <f t="shared" si="147"/>
        <v>E</v>
      </c>
      <c r="AH148" s="31" t="str">
        <f t="shared" si="147"/>
        <v>E</v>
      </c>
      <c r="AI148" s="31" t="str">
        <f t="shared" si="147"/>
        <v>E</v>
      </c>
      <c r="AJ148" s="31" t="str">
        <f t="shared" si="147"/>
        <v>E</v>
      </c>
      <c r="AK148" s="31" t="str">
        <f t="shared" si="147"/>
        <v>E</v>
      </c>
      <c r="AL148" s="31" t="str">
        <f t="shared" si="147"/>
        <v>E</v>
      </c>
      <c r="AM148" s="31" t="str">
        <f t="shared" si="147"/>
        <v>E</v>
      </c>
      <c r="AN148" s="31" t="str">
        <f t="shared" si="147"/>
        <v>E</v>
      </c>
      <c r="AO148" s="31" t="str">
        <f t="shared" si="147"/>
        <v>E</v>
      </c>
      <c r="AP148" s="31" t="str">
        <f t="shared" si="147"/>
        <v>E</v>
      </c>
      <c r="AQ148" s="31" t="str">
        <f t="shared" si="147"/>
        <v>E</v>
      </c>
      <c r="AR148" s="31" t="str">
        <f t="shared" si="147"/>
        <v>E</v>
      </c>
      <c r="AS148" s="31" t="str">
        <f t="shared" si="147"/>
        <v>E</v>
      </c>
    </row>
    <row r="149">
      <c r="A149" s="50" t="s">
        <v>1732</v>
      </c>
      <c r="B149" s="50" t="s">
        <v>1731</v>
      </c>
      <c r="C149" s="7">
        <v>19.0</v>
      </c>
      <c r="D149" s="64">
        <v>560.0</v>
      </c>
      <c r="E149" s="63">
        <v>5.6</v>
      </c>
      <c r="F149" s="31" t="str">
        <f t="shared" ref="F149:AS149" si="148">IF($C149&gt;=F$1,"A","E")</f>
        <v>A</v>
      </c>
      <c r="G149" s="31" t="str">
        <f t="shared" si="148"/>
        <v>A</v>
      </c>
      <c r="H149" s="31" t="str">
        <f t="shared" si="148"/>
        <v>A</v>
      </c>
      <c r="I149" s="31" t="str">
        <f t="shared" si="148"/>
        <v>A</v>
      </c>
      <c r="J149" s="31" t="str">
        <f t="shared" si="148"/>
        <v>A</v>
      </c>
      <c r="K149" s="31" t="str">
        <f t="shared" si="148"/>
        <v>A</v>
      </c>
      <c r="L149" s="31" t="str">
        <f t="shared" si="148"/>
        <v>A</v>
      </c>
      <c r="M149" s="31" t="str">
        <f t="shared" si="148"/>
        <v>A</v>
      </c>
      <c r="N149" s="31" t="str">
        <f t="shared" si="148"/>
        <v>A</v>
      </c>
      <c r="O149" s="31" t="str">
        <f t="shared" si="148"/>
        <v>A</v>
      </c>
      <c r="P149" s="31" t="str">
        <f t="shared" si="148"/>
        <v>A</v>
      </c>
      <c r="Q149" s="31" t="str">
        <f t="shared" si="148"/>
        <v>A</v>
      </c>
      <c r="R149" s="31" t="str">
        <f t="shared" si="148"/>
        <v>A</v>
      </c>
      <c r="S149" s="31" t="str">
        <f t="shared" si="148"/>
        <v>A</v>
      </c>
      <c r="T149" s="31" t="str">
        <f t="shared" si="148"/>
        <v>A</v>
      </c>
      <c r="U149" s="31" t="str">
        <f t="shared" si="148"/>
        <v>A</v>
      </c>
      <c r="V149" s="31" t="str">
        <f t="shared" si="148"/>
        <v>A</v>
      </c>
      <c r="W149" s="31" t="str">
        <f t="shared" si="148"/>
        <v>A</v>
      </c>
      <c r="X149" s="31" t="str">
        <f t="shared" si="148"/>
        <v>A</v>
      </c>
      <c r="Y149" s="31" t="str">
        <f t="shared" si="148"/>
        <v>E</v>
      </c>
      <c r="Z149" s="31" t="str">
        <f t="shared" si="148"/>
        <v>E</v>
      </c>
      <c r="AA149" s="31" t="str">
        <f t="shared" si="148"/>
        <v>E</v>
      </c>
      <c r="AB149" s="31" t="str">
        <f t="shared" si="148"/>
        <v>E</v>
      </c>
      <c r="AC149" s="31" t="str">
        <f t="shared" si="148"/>
        <v>E</v>
      </c>
      <c r="AD149" s="31" t="str">
        <f t="shared" si="148"/>
        <v>E</v>
      </c>
      <c r="AE149" s="31" t="str">
        <f t="shared" si="148"/>
        <v>E</v>
      </c>
      <c r="AF149" s="31" t="str">
        <f t="shared" si="148"/>
        <v>E</v>
      </c>
      <c r="AG149" s="31" t="str">
        <f t="shared" si="148"/>
        <v>E</v>
      </c>
      <c r="AH149" s="31" t="str">
        <f t="shared" si="148"/>
        <v>E</v>
      </c>
      <c r="AI149" s="31" t="str">
        <f t="shared" si="148"/>
        <v>E</v>
      </c>
      <c r="AJ149" s="31" t="str">
        <f t="shared" si="148"/>
        <v>E</v>
      </c>
      <c r="AK149" s="31" t="str">
        <f t="shared" si="148"/>
        <v>E</v>
      </c>
      <c r="AL149" s="31" t="str">
        <f t="shared" si="148"/>
        <v>E</v>
      </c>
      <c r="AM149" s="31" t="str">
        <f t="shared" si="148"/>
        <v>E</v>
      </c>
      <c r="AN149" s="31" t="str">
        <f t="shared" si="148"/>
        <v>E</v>
      </c>
      <c r="AO149" s="31" t="str">
        <f t="shared" si="148"/>
        <v>E</v>
      </c>
      <c r="AP149" s="31" t="str">
        <f t="shared" si="148"/>
        <v>E</v>
      </c>
      <c r="AQ149" s="31" t="str">
        <f t="shared" si="148"/>
        <v>E</v>
      </c>
      <c r="AR149" s="31" t="str">
        <f t="shared" si="148"/>
        <v>E</v>
      </c>
      <c r="AS149" s="31" t="str">
        <f t="shared" si="148"/>
        <v>E</v>
      </c>
    </row>
    <row r="150">
      <c r="A150" s="50" t="s">
        <v>1750</v>
      </c>
      <c r="B150" s="50" t="s">
        <v>2441</v>
      </c>
      <c r="C150" s="7">
        <v>21.0</v>
      </c>
      <c r="D150" s="64">
        <v>640.0</v>
      </c>
      <c r="E150" s="63">
        <v>6.4</v>
      </c>
      <c r="F150" s="31" t="str">
        <f t="shared" ref="F150:AS150" si="149">IF($C150&gt;=F$1,"A","E")</f>
        <v>A</v>
      </c>
      <c r="G150" s="31" t="str">
        <f t="shared" si="149"/>
        <v>A</v>
      </c>
      <c r="H150" s="31" t="str">
        <f t="shared" si="149"/>
        <v>A</v>
      </c>
      <c r="I150" s="31" t="str">
        <f t="shared" si="149"/>
        <v>A</v>
      </c>
      <c r="J150" s="31" t="str">
        <f t="shared" si="149"/>
        <v>A</v>
      </c>
      <c r="K150" s="31" t="str">
        <f t="shared" si="149"/>
        <v>A</v>
      </c>
      <c r="L150" s="31" t="str">
        <f t="shared" si="149"/>
        <v>A</v>
      </c>
      <c r="M150" s="31" t="str">
        <f t="shared" si="149"/>
        <v>A</v>
      </c>
      <c r="N150" s="31" t="str">
        <f t="shared" si="149"/>
        <v>A</v>
      </c>
      <c r="O150" s="31" t="str">
        <f t="shared" si="149"/>
        <v>A</v>
      </c>
      <c r="P150" s="31" t="str">
        <f t="shared" si="149"/>
        <v>A</v>
      </c>
      <c r="Q150" s="31" t="str">
        <f t="shared" si="149"/>
        <v>A</v>
      </c>
      <c r="R150" s="31" t="str">
        <f t="shared" si="149"/>
        <v>A</v>
      </c>
      <c r="S150" s="31" t="str">
        <f t="shared" si="149"/>
        <v>A</v>
      </c>
      <c r="T150" s="31" t="str">
        <f t="shared" si="149"/>
        <v>A</v>
      </c>
      <c r="U150" s="31" t="str">
        <f t="shared" si="149"/>
        <v>A</v>
      </c>
      <c r="V150" s="31" t="str">
        <f t="shared" si="149"/>
        <v>A</v>
      </c>
      <c r="W150" s="31" t="str">
        <f t="shared" si="149"/>
        <v>A</v>
      </c>
      <c r="X150" s="31" t="str">
        <f t="shared" si="149"/>
        <v>A</v>
      </c>
      <c r="Y150" s="31" t="str">
        <f t="shared" si="149"/>
        <v>A</v>
      </c>
      <c r="Z150" s="31" t="str">
        <f t="shared" si="149"/>
        <v>A</v>
      </c>
      <c r="AA150" s="31" t="str">
        <f t="shared" si="149"/>
        <v>E</v>
      </c>
      <c r="AB150" s="31" t="str">
        <f t="shared" si="149"/>
        <v>E</v>
      </c>
      <c r="AC150" s="31" t="str">
        <f t="shared" si="149"/>
        <v>E</v>
      </c>
      <c r="AD150" s="31" t="str">
        <f t="shared" si="149"/>
        <v>E</v>
      </c>
      <c r="AE150" s="31" t="str">
        <f t="shared" si="149"/>
        <v>E</v>
      </c>
      <c r="AF150" s="31" t="str">
        <f t="shared" si="149"/>
        <v>E</v>
      </c>
      <c r="AG150" s="31" t="str">
        <f t="shared" si="149"/>
        <v>E</v>
      </c>
      <c r="AH150" s="31" t="str">
        <f t="shared" si="149"/>
        <v>E</v>
      </c>
      <c r="AI150" s="31" t="str">
        <f t="shared" si="149"/>
        <v>E</v>
      </c>
      <c r="AJ150" s="31" t="str">
        <f t="shared" si="149"/>
        <v>E</v>
      </c>
      <c r="AK150" s="31" t="str">
        <f t="shared" si="149"/>
        <v>E</v>
      </c>
      <c r="AL150" s="31" t="str">
        <f t="shared" si="149"/>
        <v>E</v>
      </c>
      <c r="AM150" s="31" t="str">
        <f t="shared" si="149"/>
        <v>E</v>
      </c>
      <c r="AN150" s="31" t="str">
        <f t="shared" si="149"/>
        <v>E</v>
      </c>
      <c r="AO150" s="31" t="str">
        <f t="shared" si="149"/>
        <v>E</v>
      </c>
      <c r="AP150" s="31" t="str">
        <f t="shared" si="149"/>
        <v>E</v>
      </c>
      <c r="AQ150" s="31" t="str">
        <f t="shared" si="149"/>
        <v>E</v>
      </c>
      <c r="AR150" s="31" t="str">
        <f t="shared" si="149"/>
        <v>E</v>
      </c>
      <c r="AS150" s="31" t="str">
        <f t="shared" si="149"/>
        <v>E</v>
      </c>
    </row>
    <row r="151">
      <c r="A151" s="50" t="s">
        <v>1769</v>
      </c>
      <c r="B151" s="50" t="s">
        <v>2442</v>
      </c>
      <c r="C151" s="7">
        <v>20.0</v>
      </c>
      <c r="D151" s="64">
        <v>600.0</v>
      </c>
      <c r="E151" s="63">
        <v>6.0</v>
      </c>
      <c r="F151" s="31" t="str">
        <f t="shared" ref="F151:AS151" si="150">IF($C151&gt;=F$1,"A","E")</f>
        <v>A</v>
      </c>
      <c r="G151" s="31" t="str">
        <f t="shared" si="150"/>
        <v>A</v>
      </c>
      <c r="H151" s="31" t="str">
        <f t="shared" si="150"/>
        <v>A</v>
      </c>
      <c r="I151" s="31" t="str">
        <f t="shared" si="150"/>
        <v>A</v>
      </c>
      <c r="J151" s="31" t="str">
        <f t="shared" si="150"/>
        <v>A</v>
      </c>
      <c r="K151" s="31" t="str">
        <f t="shared" si="150"/>
        <v>A</v>
      </c>
      <c r="L151" s="31" t="str">
        <f t="shared" si="150"/>
        <v>A</v>
      </c>
      <c r="M151" s="31" t="str">
        <f t="shared" si="150"/>
        <v>A</v>
      </c>
      <c r="N151" s="31" t="str">
        <f t="shared" si="150"/>
        <v>A</v>
      </c>
      <c r="O151" s="31" t="str">
        <f t="shared" si="150"/>
        <v>A</v>
      </c>
      <c r="P151" s="31" t="str">
        <f t="shared" si="150"/>
        <v>A</v>
      </c>
      <c r="Q151" s="31" t="str">
        <f t="shared" si="150"/>
        <v>A</v>
      </c>
      <c r="R151" s="31" t="str">
        <f t="shared" si="150"/>
        <v>A</v>
      </c>
      <c r="S151" s="31" t="str">
        <f t="shared" si="150"/>
        <v>A</v>
      </c>
      <c r="T151" s="31" t="str">
        <f t="shared" si="150"/>
        <v>A</v>
      </c>
      <c r="U151" s="31" t="str">
        <f t="shared" si="150"/>
        <v>A</v>
      </c>
      <c r="V151" s="31" t="str">
        <f t="shared" si="150"/>
        <v>A</v>
      </c>
      <c r="W151" s="31" t="str">
        <f t="shared" si="150"/>
        <v>A</v>
      </c>
      <c r="X151" s="31" t="str">
        <f t="shared" si="150"/>
        <v>A</v>
      </c>
      <c r="Y151" s="31" t="str">
        <f t="shared" si="150"/>
        <v>A</v>
      </c>
      <c r="Z151" s="31" t="str">
        <f t="shared" si="150"/>
        <v>E</v>
      </c>
      <c r="AA151" s="31" t="str">
        <f t="shared" si="150"/>
        <v>E</v>
      </c>
      <c r="AB151" s="31" t="str">
        <f t="shared" si="150"/>
        <v>E</v>
      </c>
      <c r="AC151" s="31" t="str">
        <f t="shared" si="150"/>
        <v>E</v>
      </c>
      <c r="AD151" s="31" t="str">
        <f t="shared" si="150"/>
        <v>E</v>
      </c>
      <c r="AE151" s="31" t="str">
        <f t="shared" si="150"/>
        <v>E</v>
      </c>
      <c r="AF151" s="31" t="str">
        <f t="shared" si="150"/>
        <v>E</v>
      </c>
      <c r="AG151" s="31" t="str">
        <f t="shared" si="150"/>
        <v>E</v>
      </c>
      <c r="AH151" s="31" t="str">
        <f t="shared" si="150"/>
        <v>E</v>
      </c>
      <c r="AI151" s="31" t="str">
        <f t="shared" si="150"/>
        <v>E</v>
      </c>
      <c r="AJ151" s="31" t="str">
        <f t="shared" si="150"/>
        <v>E</v>
      </c>
      <c r="AK151" s="31" t="str">
        <f t="shared" si="150"/>
        <v>E</v>
      </c>
      <c r="AL151" s="31" t="str">
        <f t="shared" si="150"/>
        <v>E</v>
      </c>
      <c r="AM151" s="31" t="str">
        <f t="shared" si="150"/>
        <v>E</v>
      </c>
      <c r="AN151" s="31" t="str">
        <f t="shared" si="150"/>
        <v>E</v>
      </c>
      <c r="AO151" s="31" t="str">
        <f t="shared" si="150"/>
        <v>E</v>
      </c>
      <c r="AP151" s="31" t="str">
        <f t="shared" si="150"/>
        <v>E</v>
      </c>
      <c r="AQ151" s="31" t="str">
        <f t="shared" si="150"/>
        <v>E</v>
      </c>
      <c r="AR151" s="31" t="str">
        <f t="shared" si="150"/>
        <v>E</v>
      </c>
      <c r="AS151" s="31" t="str">
        <f t="shared" si="150"/>
        <v>E</v>
      </c>
    </row>
    <row r="152">
      <c r="A152" s="50" t="s">
        <v>1775</v>
      </c>
      <c r="B152" s="50" t="s">
        <v>2443</v>
      </c>
      <c r="C152" s="7">
        <v>20.0</v>
      </c>
      <c r="D152" s="64">
        <v>720.0</v>
      </c>
      <c r="E152" s="63">
        <v>7.2</v>
      </c>
      <c r="F152" s="31" t="str">
        <f t="shared" ref="F152:AS152" si="151">IF($C152&gt;=F$1,"A","E")</f>
        <v>A</v>
      </c>
      <c r="G152" s="31" t="str">
        <f t="shared" si="151"/>
        <v>A</v>
      </c>
      <c r="H152" s="31" t="str">
        <f t="shared" si="151"/>
        <v>A</v>
      </c>
      <c r="I152" s="31" t="str">
        <f t="shared" si="151"/>
        <v>A</v>
      </c>
      <c r="J152" s="31" t="str">
        <f t="shared" si="151"/>
        <v>A</v>
      </c>
      <c r="K152" s="31" t="str">
        <f t="shared" si="151"/>
        <v>A</v>
      </c>
      <c r="L152" s="31" t="str">
        <f t="shared" si="151"/>
        <v>A</v>
      </c>
      <c r="M152" s="31" t="str">
        <f t="shared" si="151"/>
        <v>A</v>
      </c>
      <c r="N152" s="31" t="str">
        <f t="shared" si="151"/>
        <v>A</v>
      </c>
      <c r="O152" s="31" t="str">
        <f t="shared" si="151"/>
        <v>A</v>
      </c>
      <c r="P152" s="31" t="str">
        <f t="shared" si="151"/>
        <v>A</v>
      </c>
      <c r="Q152" s="31" t="str">
        <f t="shared" si="151"/>
        <v>A</v>
      </c>
      <c r="R152" s="31" t="str">
        <f t="shared" si="151"/>
        <v>A</v>
      </c>
      <c r="S152" s="31" t="str">
        <f t="shared" si="151"/>
        <v>A</v>
      </c>
      <c r="T152" s="31" t="str">
        <f t="shared" si="151"/>
        <v>A</v>
      </c>
      <c r="U152" s="31" t="str">
        <f t="shared" si="151"/>
        <v>A</v>
      </c>
      <c r="V152" s="31" t="str">
        <f t="shared" si="151"/>
        <v>A</v>
      </c>
      <c r="W152" s="31" t="str">
        <f t="shared" si="151"/>
        <v>A</v>
      </c>
      <c r="X152" s="31" t="str">
        <f t="shared" si="151"/>
        <v>A</v>
      </c>
      <c r="Y152" s="31" t="str">
        <f t="shared" si="151"/>
        <v>A</v>
      </c>
      <c r="Z152" s="31" t="str">
        <f t="shared" si="151"/>
        <v>E</v>
      </c>
      <c r="AA152" s="31" t="str">
        <f t="shared" si="151"/>
        <v>E</v>
      </c>
      <c r="AB152" s="31" t="str">
        <f t="shared" si="151"/>
        <v>E</v>
      </c>
      <c r="AC152" s="31" t="str">
        <f t="shared" si="151"/>
        <v>E</v>
      </c>
      <c r="AD152" s="31" t="str">
        <f t="shared" si="151"/>
        <v>E</v>
      </c>
      <c r="AE152" s="31" t="str">
        <f t="shared" si="151"/>
        <v>E</v>
      </c>
      <c r="AF152" s="31" t="str">
        <f t="shared" si="151"/>
        <v>E</v>
      </c>
      <c r="AG152" s="31" t="str">
        <f t="shared" si="151"/>
        <v>E</v>
      </c>
      <c r="AH152" s="31" t="str">
        <f t="shared" si="151"/>
        <v>E</v>
      </c>
      <c r="AI152" s="31" t="str">
        <f t="shared" si="151"/>
        <v>E</v>
      </c>
      <c r="AJ152" s="31" t="str">
        <f t="shared" si="151"/>
        <v>E</v>
      </c>
      <c r="AK152" s="31" t="str">
        <f t="shared" si="151"/>
        <v>E</v>
      </c>
      <c r="AL152" s="31" t="str">
        <f t="shared" si="151"/>
        <v>E</v>
      </c>
      <c r="AM152" s="31" t="str">
        <f t="shared" si="151"/>
        <v>E</v>
      </c>
      <c r="AN152" s="31" t="str">
        <f t="shared" si="151"/>
        <v>E</v>
      </c>
      <c r="AO152" s="31" t="str">
        <f t="shared" si="151"/>
        <v>E</v>
      </c>
      <c r="AP152" s="31" t="str">
        <f t="shared" si="151"/>
        <v>E</v>
      </c>
      <c r="AQ152" s="31" t="str">
        <f t="shared" si="151"/>
        <v>E</v>
      </c>
      <c r="AR152" s="31" t="str">
        <f t="shared" si="151"/>
        <v>E</v>
      </c>
      <c r="AS152" s="31" t="str">
        <f t="shared" si="151"/>
        <v>E</v>
      </c>
    </row>
    <row r="153">
      <c r="A153" s="50" t="s">
        <v>1799</v>
      </c>
      <c r="B153" s="50" t="s">
        <v>1798</v>
      </c>
      <c r="C153" s="7">
        <v>28.0</v>
      </c>
      <c r="D153" s="64">
        <v>840.0</v>
      </c>
      <c r="E153" s="63">
        <v>8.4</v>
      </c>
      <c r="F153" s="31" t="str">
        <f t="shared" ref="F153:AS153" si="152">IF($C153&gt;=F$1,"A","E")</f>
        <v>A</v>
      </c>
      <c r="G153" s="31" t="str">
        <f t="shared" si="152"/>
        <v>A</v>
      </c>
      <c r="H153" s="31" t="str">
        <f t="shared" si="152"/>
        <v>A</v>
      </c>
      <c r="I153" s="31" t="str">
        <f t="shared" si="152"/>
        <v>A</v>
      </c>
      <c r="J153" s="31" t="str">
        <f t="shared" si="152"/>
        <v>A</v>
      </c>
      <c r="K153" s="31" t="str">
        <f t="shared" si="152"/>
        <v>A</v>
      </c>
      <c r="L153" s="31" t="str">
        <f t="shared" si="152"/>
        <v>A</v>
      </c>
      <c r="M153" s="31" t="str">
        <f t="shared" si="152"/>
        <v>A</v>
      </c>
      <c r="N153" s="31" t="str">
        <f t="shared" si="152"/>
        <v>A</v>
      </c>
      <c r="O153" s="31" t="str">
        <f t="shared" si="152"/>
        <v>A</v>
      </c>
      <c r="P153" s="31" t="str">
        <f t="shared" si="152"/>
        <v>A</v>
      </c>
      <c r="Q153" s="31" t="str">
        <f t="shared" si="152"/>
        <v>A</v>
      </c>
      <c r="R153" s="31" t="str">
        <f t="shared" si="152"/>
        <v>A</v>
      </c>
      <c r="S153" s="31" t="str">
        <f t="shared" si="152"/>
        <v>A</v>
      </c>
      <c r="T153" s="31" t="str">
        <f t="shared" si="152"/>
        <v>A</v>
      </c>
      <c r="U153" s="31" t="str">
        <f t="shared" si="152"/>
        <v>A</v>
      </c>
      <c r="V153" s="31" t="str">
        <f t="shared" si="152"/>
        <v>A</v>
      </c>
      <c r="W153" s="31" t="str">
        <f t="shared" si="152"/>
        <v>A</v>
      </c>
      <c r="X153" s="31" t="str">
        <f t="shared" si="152"/>
        <v>A</v>
      </c>
      <c r="Y153" s="31" t="str">
        <f t="shared" si="152"/>
        <v>A</v>
      </c>
      <c r="Z153" s="31" t="str">
        <f t="shared" si="152"/>
        <v>A</v>
      </c>
      <c r="AA153" s="31" t="str">
        <f t="shared" si="152"/>
        <v>A</v>
      </c>
      <c r="AB153" s="31" t="str">
        <f t="shared" si="152"/>
        <v>A</v>
      </c>
      <c r="AC153" s="31" t="str">
        <f t="shared" si="152"/>
        <v>A</v>
      </c>
      <c r="AD153" s="31" t="str">
        <f t="shared" si="152"/>
        <v>A</v>
      </c>
      <c r="AE153" s="31" t="str">
        <f t="shared" si="152"/>
        <v>A</v>
      </c>
      <c r="AF153" s="31" t="str">
        <f t="shared" si="152"/>
        <v>A</v>
      </c>
      <c r="AG153" s="31" t="str">
        <f t="shared" si="152"/>
        <v>A</v>
      </c>
      <c r="AH153" s="31" t="str">
        <f t="shared" si="152"/>
        <v>E</v>
      </c>
      <c r="AI153" s="31" t="str">
        <f t="shared" si="152"/>
        <v>E</v>
      </c>
      <c r="AJ153" s="31" t="str">
        <f t="shared" si="152"/>
        <v>E</v>
      </c>
      <c r="AK153" s="31" t="str">
        <f t="shared" si="152"/>
        <v>E</v>
      </c>
      <c r="AL153" s="31" t="str">
        <f t="shared" si="152"/>
        <v>E</v>
      </c>
      <c r="AM153" s="31" t="str">
        <f t="shared" si="152"/>
        <v>E</v>
      </c>
      <c r="AN153" s="31" t="str">
        <f t="shared" si="152"/>
        <v>E</v>
      </c>
      <c r="AO153" s="31" t="str">
        <f t="shared" si="152"/>
        <v>E</v>
      </c>
      <c r="AP153" s="31" t="str">
        <f t="shared" si="152"/>
        <v>E</v>
      </c>
      <c r="AQ153" s="31" t="str">
        <f t="shared" si="152"/>
        <v>E</v>
      </c>
      <c r="AR153" s="31" t="str">
        <f t="shared" si="152"/>
        <v>E</v>
      </c>
      <c r="AS153" s="31" t="str">
        <f t="shared" si="152"/>
        <v>E</v>
      </c>
    </row>
    <row r="154">
      <c r="A154" s="50" t="s">
        <v>1805</v>
      </c>
      <c r="B154" s="50" t="s">
        <v>2444</v>
      </c>
      <c r="C154" s="7">
        <v>27.0</v>
      </c>
      <c r="D154" s="64">
        <v>720.0</v>
      </c>
      <c r="E154" s="63">
        <v>7.2</v>
      </c>
      <c r="F154" s="31" t="str">
        <f t="shared" ref="F154:AS154" si="153">IF($C154&gt;=F$1,"A","E")</f>
        <v>A</v>
      </c>
      <c r="G154" s="31" t="str">
        <f t="shared" si="153"/>
        <v>A</v>
      </c>
      <c r="H154" s="31" t="str">
        <f t="shared" si="153"/>
        <v>A</v>
      </c>
      <c r="I154" s="31" t="str">
        <f t="shared" si="153"/>
        <v>A</v>
      </c>
      <c r="J154" s="31" t="str">
        <f t="shared" si="153"/>
        <v>A</v>
      </c>
      <c r="K154" s="31" t="str">
        <f t="shared" si="153"/>
        <v>A</v>
      </c>
      <c r="L154" s="31" t="str">
        <f t="shared" si="153"/>
        <v>A</v>
      </c>
      <c r="M154" s="31" t="str">
        <f t="shared" si="153"/>
        <v>A</v>
      </c>
      <c r="N154" s="31" t="str">
        <f t="shared" si="153"/>
        <v>A</v>
      </c>
      <c r="O154" s="31" t="str">
        <f t="shared" si="153"/>
        <v>A</v>
      </c>
      <c r="P154" s="31" t="str">
        <f t="shared" si="153"/>
        <v>A</v>
      </c>
      <c r="Q154" s="31" t="str">
        <f t="shared" si="153"/>
        <v>A</v>
      </c>
      <c r="R154" s="31" t="str">
        <f t="shared" si="153"/>
        <v>A</v>
      </c>
      <c r="S154" s="31" t="str">
        <f t="shared" si="153"/>
        <v>A</v>
      </c>
      <c r="T154" s="31" t="str">
        <f t="shared" si="153"/>
        <v>A</v>
      </c>
      <c r="U154" s="31" t="str">
        <f t="shared" si="153"/>
        <v>A</v>
      </c>
      <c r="V154" s="31" t="str">
        <f t="shared" si="153"/>
        <v>A</v>
      </c>
      <c r="W154" s="31" t="str">
        <f t="shared" si="153"/>
        <v>A</v>
      </c>
      <c r="X154" s="31" t="str">
        <f t="shared" si="153"/>
        <v>A</v>
      </c>
      <c r="Y154" s="31" t="str">
        <f t="shared" si="153"/>
        <v>A</v>
      </c>
      <c r="Z154" s="31" t="str">
        <f t="shared" si="153"/>
        <v>A</v>
      </c>
      <c r="AA154" s="31" t="str">
        <f t="shared" si="153"/>
        <v>A</v>
      </c>
      <c r="AB154" s="31" t="str">
        <f t="shared" si="153"/>
        <v>A</v>
      </c>
      <c r="AC154" s="31" t="str">
        <f t="shared" si="153"/>
        <v>A</v>
      </c>
      <c r="AD154" s="31" t="str">
        <f t="shared" si="153"/>
        <v>A</v>
      </c>
      <c r="AE154" s="31" t="str">
        <f t="shared" si="153"/>
        <v>A</v>
      </c>
      <c r="AF154" s="31" t="str">
        <f t="shared" si="153"/>
        <v>A</v>
      </c>
      <c r="AG154" s="31" t="str">
        <f t="shared" si="153"/>
        <v>E</v>
      </c>
      <c r="AH154" s="31" t="str">
        <f t="shared" si="153"/>
        <v>E</v>
      </c>
      <c r="AI154" s="31" t="str">
        <f t="shared" si="153"/>
        <v>E</v>
      </c>
      <c r="AJ154" s="31" t="str">
        <f t="shared" si="153"/>
        <v>E</v>
      </c>
      <c r="AK154" s="31" t="str">
        <f t="shared" si="153"/>
        <v>E</v>
      </c>
      <c r="AL154" s="31" t="str">
        <f t="shared" si="153"/>
        <v>E</v>
      </c>
      <c r="AM154" s="31" t="str">
        <f t="shared" si="153"/>
        <v>E</v>
      </c>
      <c r="AN154" s="31" t="str">
        <f t="shared" si="153"/>
        <v>E</v>
      </c>
      <c r="AO154" s="31" t="str">
        <f t="shared" si="153"/>
        <v>E</v>
      </c>
      <c r="AP154" s="31" t="str">
        <f t="shared" si="153"/>
        <v>E</v>
      </c>
      <c r="AQ154" s="31" t="str">
        <f t="shared" si="153"/>
        <v>E</v>
      </c>
      <c r="AR154" s="31" t="str">
        <f t="shared" si="153"/>
        <v>E</v>
      </c>
      <c r="AS154" s="31" t="str">
        <f t="shared" si="153"/>
        <v>E</v>
      </c>
    </row>
    <row r="155">
      <c r="A155" s="50" t="s">
        <v>1810</v>
      </c>
      <c r="B155" s="50" t="s">
        <v>1809</v>
      </c>
      <c r="C155" s="7">
        <v>15.0</v>
      </c>
      <c r="D155" s="64">
        <v>760.0</v>
      </c>
      <c r="E155" s="63">
        <v>7.6</v>
      </c>
      <c r="F155" s="31" t="str">
        <f t="shared" ref="F155:AS155" si="154">IF($C155&gt;=F$1,"A","E")</f>
        <v>A</v>
      </c>
      <c r="G155" s="31" t="str">
        <f t="shared" si="154"/>
        <v>A</v>
      </c>
      <c r="H155" s="31" t="str">
        <f t="shared" si="154"/>
        <v>A</v>
      </c>
      <c r="I155" s="31" t="str">
        <f t="shared" si="154"/>
        <v>A</v>
      </c>
      <c r="J155" s="31" t="str">
        <f t="shared" si="154"/>
        <v>A</v>
      </c>
      <c r="K155" s="31" t="str">
        <f t="shared" si="154"/>
        <v>A</v>
      </c>
      <c r="L155" s="31" t="str">
        <f t="shared" si="154"/>
        <v>A</v>
      </c>
      <c r="M155" s="31" t="str">
        <f t="shared" si="154"/>
        <v>A</v>
      </c>
      <c r="N155" s="31" t="str">
        <f t="shared" si="154"/>
        <v>A</v>
      </c>
      <c r="O155" s="31" t="str">
        <f t="shared" si="154"/>
        <v>A</v>
      </c>
      <c r="P155" s="31" t="str">
        <f t="shared" si="154"/>
        <v>A</v>
      </c>
      <c r="Q155" s="31" t="str">
        <f t="shared" si="154"/>
        <v>A</v>
      </c>
      <c r="R155" s="31" t="str">
        <f t="shared" si="154"/>
        <v>A</v>
      </c>
      <c r="S155" s="31" t="str">
        <f t="shared" si="154"/>
        <v>A</v>
      </c>
      <c r="T155" s="31" t="str">
        <f t="shared" si="154"/>
        <v>A</v>
      </c>
      <c r="U155" s="31" t="str">
        <f t="shared" si="154"/>
        <v>E</v>
      </c>
      <c r="V155" s="31" t="str">
        <f t="shared" si="154"/>
        <v>E</v>
      </c>
      <c r="W155" s="31" t="str">
        <f t="shared" si="154"/>
        <v>E</v>
      </c>
      <c r="X155" s="31" t="str">
        <f t="shared" si="154"/>
        <v>E</v>
      </c>
      <c r="Y155" s="31" t="str">
        <f t="shared" si="154"/>
        <v>E</v>
      </c>
      <c r="Z155" s="31" t="str">
        <f t="shared" si="154"/>
        <v>E</v>
      </c>
      <c r="AA155" s="31" t="str">
        <f t="shared" si="154"/>
        <v>E</v>
      </c>
      <c r="AB155" s="31" t="str">
        <f t="shared" si="154"/>
        <v>E</v>
      </c>
      <c r="AC155" s="31" t="str">
        <f t="shared" si="154"/>
        <v>E</v>
      </c>
      <c r="AD155" s="31" t="str">
        <f t="shared" si="154"/>
        <v>E</v>
      </c>
      <c r="AE155" s="31" t="str">
        <f t="shared" si="154"/>
        <v>E</v>
      </c>
      <c r="AF155" s="31" t="str">
        <f t="shared" si="154"/>
        <v>E</v>
      </c>
      <c r="AG155" s="31" t="str">
        <f t="shared" si="154"/>
        <v>E</v>
      </c>
      <c r="AH155" s="31" t="str">
        <f t="shared" si="154"/>
        <v>E</v>
      </c>
      <c r="AI155" s="31" t="str">
        <f t="shared" si="154"/>
        <v>E</v>
      </c>
      <c r="AJ155" s="31" t="str">
        <f t="shared" si="154"/>
        <v>E</v>
      </c>
      <c r="AK155" s="31" t="str">
        <f t="shared" si="154"/>
        <v>E</v>
      </c>
      <c r="AL155" s="31" t="str">
        <f t="shared" si="154"/>
        <v>E</v>
      </c>
      <c r="AM155" s="31" t="str">
        <f t="shared" si="154"/>
        <v>E</v>
      </c>
      <c r="AN155" s="31" t="str">
        <f t="shared" si="154"/>
        <v>E</v>
      </c>
      <c r="AO155" s="31" t="str">
        <f t="shared" si="154"/>
        <v>E</v>
      </c>
      <c r="AP155" s="31" t="str">
        <f t="shared" si="154"/>
        <v>E</v>
      </c>
      <c r="AQ155" s="31" t="str">
        <f t="shared" si="154"/>
        <v>E</v>
      </c>
      <c r="AR155" s="31" t="str">
        <f t="shared" si="154"/>
        <v>E</v>
      </c>
      <c r="AS155" s="31" t="str">
        <f t="shared" si="154"/>
        <v>E</v>
      </c>
    </row>
    <row r="156">
      <c r="A156" s="50" t="s">
        <v>1825</v>
      </c>
      <c r="B156" s="50" t="s">
        <v>2445</v>
      </c>
      <c r="C156" s="7">
        <v>25.0</v>
      </c>
      <c r="D156" s="64">
        <v>840.0</v>
      </c>
      <c r="E156" s="63">
        <v>8.4</v>
      </c>
      <c r="F156" s="31" t="str">
        <f t="shared" ref="F156:AS156" si="155">IF($C156&gt;=F$1,"A","E")</f>
        <v>A</v>
      </c>
      <c r="G156" s="31" t="str">
        <f t="shared" si="155"/>
        <v>A</v>
      </c>
      <c r="H156" s="31" t="str">
        <f t="shared" si="155"/>
        <v>A</v>
      </c>
      <c r="I156" s="31" t="str">
        <f t="shared" si="155"/>
        <v>A</v>
      </c>
      <c r="J156" s="31" t="str">
        <f t="shared" si="155"/>
        <v>A</v>
      </c>
      <c r="K156" s="31" t="str">
        <f t="shared" si="155"/>
        <v>A</v>
      </c>
      <c r="L156" s="31" t="str">
        <f t="shared" si="155"/>
        <v>A</v>
      </c>
      <c r="M156" s="31" t="str">
        <f t="shared" si="155"/>
        <v>A</v>
      </c>
      <c r="N156" s="31" t="str">
        <f t="shared" si="155"/>
        <v>A</v>
      </c>
      <c r="O156" s="31" t="str">
        <f t="shared" si="155"/>
        <v>A</v>
      </c>
      <c r="P156" s="31" t="str">
        <f t="shared" si="155"/>
        <v>A</v>
      </c>
      <c r="Q156" s="31" t="str">
        <f t="shared" si="155"/>
        <v>A</v>
      </c>
      <c r="R156" s="31" t="str">
        <f t="shared" si="155"/>
        <v>A</v>
      </c>
      <c r="S156" s="31" t="str">
        <f t="shared" si="155"/>
        <v>A</v>
      </c>
      <c r="T156" s="31" t="str">
        <f t="shared" si="155"/>
        <v>A</v>
      </c>
      <c r="U156" s="31" t="str">
        <f t="shared" si="155"/>
        <v>A</v>
      </c>
      <c r="V156" s="31" t="str">
        <f t="shared" si="155"/>
        <v>A</v>
      </c>
      <c r="W156" s="31" t="str">
        <f t="shared" si="155"/>
        <v>A</v>
      </c>
      <c r="X156" s="31" t="str">
        <f t="shared" si="155"/>
        <v>A</v>
      </c>
      <c r="Y156" s="31" t="str">
        <f t="shared" si="155"/>
        <v>A</v>
      </c>
      <c r="Z156" s="31" t="str">
        <f t="shared" si="155"/>
        <v>A</v>
      </c>
      <c r="AA156" s="31" t="str">
        <f t="shared" si="155"/>
        <v>A</v>
      </c>
      <c r="AB156" s="31" t="str">
        <f t="shared" si="155"/>
        <v>A</v>
      </c>
      <c r="AC156" s="31" t="str">
        <f t="shared" si="155"/>
        <v>A</v>
      </c>
      <c r="AD156" s="31" t="str">
        <f t="shared" si="155"/>
        <v>A</v>
      </c>
      <c r="AE156" s="31" t="str">
        <f t="shared" si="155"/>
        <v>E</v>
      </c>
      <c r="AF156" s="31" t="str">
        <f t="shared" si="155"/>
        <v>E</v>
      </c>
      <c r="AG156" s="31" t="str">
        <f t="shared" si="155"/>
        <v>E</v>
      </c>
      <c r="AH156" s="31" t="str">
        <f t="shared" si="155"/>
        <v>E</v>
      </c>
      <c r="AI156" s="31" t="str">
        <f t="shared" si="155"/>
        <v>E</v>
      </c>
      <c r="AJ156" s="31" t="str">
        <f t="shared" si="155"/>
        <v>E</v>
      </c>
      <c r="AK156" s="31" t="str">
        <f t="shared" si="155"/>
        <v>E</v>
      </c>
      <c r="AL156" s="31" t="str">
        <f t="shared" si="155"/>
        <v>E</v>
      </c>
      <c r="AM156" s="31" t="str">
        <f t="shared" si="155"/>
        <v>E</v>
      </c>
      <c r="AN156" s="31" t="str">
        <f t="shared" si="155"/>
        <v>E</v>
      </c>
      <c r="AO156" s="31" t="str">
        <f t="shared" si="155"/>
        <v>E</v>
      </c>
      <c r="AP156" s="31" t="str">
        <f t="shared" si="155"/>
        <v>E</v>
      </c>
      <c r="AQ156" s="31" t="str">
        <f t="shared" si="155"/>
        <v>E</v>
      </c>
      <c r="AR156" s="31" t="str">
        <f t="shared" si="155"/>
        <v>E</v>
      </c>
      <c r="AS156" s="31" t="str">
        <f t="shared" si="155"/>
        <v>E</v>
      </c>
    </row>
    <row r="157">
      <c r="A157" s="50" t="s">
        <v>1833</v>
      </c>
      <c r="B157" s="50" t="s">
        <v>1832</v>
      </c>
      <c r="C157" s="7">
        <v>21.0</v>
      </c>
      <c r="D157" s="64">
        <v>800.0</v>
      </c>
      <c r="E157" s="63">
        <v>8.0</v>
      </c>
      <c r="F157" s="31" t="str">
        <f t="shared" ref="F157:AS157" si="156">IF($C157&gt;=F$1,"A","E")</f>
        <v>A</v>
      </c>
      <c r="G157" s="31" t="str">
        <f t="shared" si="156"/>
        <v>A</v>
      </c>
      <c r="H157" s="31" t="str">
        <f t="shared" si="156"/>
        <v>A</v>
      </c>
      <c r="I157" s="31" t="str">
        <f t="shared" si="156"/>
        <v>A</v>
      </c>
      <c r="J157" s="31" t="str">
        <f t="shared" si="156"/>
        <v>A</v>
      </c>
      <c r="K157" s="31" t="str">
        <f t="shared" si="156"/>
        <v>A</v>
      </c>
      <c r="L157" s="31" t="str">
        <f t="shared" si="156"/>
        <v>A</v>
      </c>
      <c r="M157" s="31" t="str">
        <f t="shared" si="156"/>
        <v>A</v>
      </c>
      <c r="N157" s="31" t="str">
        <f t="shared" si="156"/>
        <v>A</v>
      </c>
      <c r="O157" s="31" t="str">
        <f t="shared" si="156"/>
        <v>A</v>
      </c>
      <c r="P157" s="31" t="str">
        <f t="shared" si="156"/>
        <v>A</v>
      </c>
      <c r="Q157" s="31" t="str">
        <f t="shared" si="156"/>
        <v>A</v>
      </c>
      <c r="R157" s="31" t="str">
        <f t="shared" si="156"/>
        <v>A</v>
      </c>
      <c r="S157" s="31" t="str">
        <f t="shared" si="156"/>
        <v>A</v>
      </c>
      <c r="T157" s="31" t="str">
        <f t="shared" si="156"/>
        <v>A</v>
      </c>
      <c r="U157" s="31" t="str">
        <f t="shared" si="156"/>
        <v>A</v>
      </c>
      <c r="V157" s="31" t="str">
        <f t="shared" si="156"/>
        <v>A</v>
      </c>
      <c r="W157" s="31" t="str">
        <f t="shared" si="156"/>
        <v>A</v>
      </c>
      <c r="X157" s="31" t="str">
        <f t="shared" si="156"/>
        <v>A</v>
      </c>
      <c r="Y157" s="31" t="str">
        <f t="shared" si="156"/>
        <v>A</v>
      </c>
      <c r="Z157" s="31" t="str">
        <f t="shared" si="156"/>
        <v>A</v>
      </c>
      <c r="AA157" s="31" t="str">
        <f t="shared" si="156"/>
        <v>E</v>
      </c>
      <c r="AB157" s="31" t="str">
        <f t="shared" si="156"/>
        <v>E</v>
      </c>
      <c r="AC157" s="31" t="str">
        <f t="shared" si="156"/>
        <v>E</v>
      </c>
      <c r="AD157" s="31" t="str">
        <f t="shared" si="156"/>
        <v>E</v>
      </c>
      <c r="AE157" s="31" t="str">
        <f t="shared" si="156"/>
        <v>E</v>
      </c>
      <c r="AF157" s="31" t="str">
        <f t="shared" si="156"/>
        <v>E</v>
      </c>
      <c r="AG157" s="31" t="str">
        <f t="shared" si="156"/>
        <v>E</v>
      </c>
      <c r="AH157" s="31" t="str">
        <f t="shared" si="156"/>
        <v>E</v>
      </c>
      <c r="AI157" s="31" t="str">
        <f t="shared" si="156"/>
        <v>E</v>
      </c>
      <c r="AJ157" s="31" t="str">
        <f t="shared" si="156"/>
        <v>E</v>
      </c>
      <c r="AK157" s="31" t="str">
        <f t="shared" si="156"/>
        <v>E</v>
      </c>
      <c r="AL157" s="31" t="str">
        <f t="shared" si="156"/>
        <v>E</v>
      </c>
      <c r="AM157" s="31" t="str">
        <f t="shared" si="156"/>
        <v>E</v>
      </c>
      <c r="AN157" s="31" t="str">
        <f t="shared" si="156"/>
        <v>E</v>
      </c>
      <c r="AO157" s="31" t="str">
        <f t="shared" si="156"/>
        <v>E</v>
      </c>
      <c r="AP157" s="31" t="str">
        <f t="shared" si="156"/>
        <v>E</v>
      </c>
      <c r="AQ157" s="31" t="str">
        <f t="shared" si="156"/>
        <v>E</v>
      </c>
      <c r="AR157" s="31" t="str">
        <f t="shared" si="156"/>
        <v>E</v>
      </c>
      <c r="AS157" s="31" t="str">
        <f t="shared" si="156"/>
        <v>E</v>
      </c>
    </row>
    <row r="158">
      <c r="A158" s="50" t="s">
        <v>1841</v>
      </c>
      <c r="B158" s="50" t="s">
        <v>2446</v>
      </c>
      <c r="C158" s="7">
        <v>11.0</v>
      </c>
      <c r="D158" s="64">
        <v>560.0</v>
      </c>
      <c r="E158" s="63">
        <v>5.6</v>
      </c>
      <c r="F158" s="31" t="str">
        <f t="shared" ref="F158:AS158" si="157">IF($C158&gt;=F$1,"A","E")</f>
        <v>A</v>
      </c>
      <c r="G158" s="31" t="str">
        <f t="shared" si="157"/>
        <v>A</v>
      </c>
      <c r="H158" s="31" t="str">
        <f t="shared" si="157"/>
        <v>A</v>
      </c>
      <c r="I158" s="31" t="str">
        <f t="shared" si="157"/>
        <v>A</v>
      </c>
      <c r="J158" s="31" t="str">
        <f t="shared" si="157"/>
        <v>A</v>
      </c>
      <c r="K158" s="31" t="str">
        <f t="shared" si="157"/>
        <v>A</v>
      </c>
      <c r="L158" s="31" t="str">
        <f t="shared" si="157"/>
        <v>A</v>
      </c>
      <c r="M158" s="31" t="str">
        <f t="shared" si="157"/>
        <v>A</v>
      </c>
      <c r="N158" s="31" t="str">
        <f t="shared" si="157"/>
        <v>A</v>
      </c>
      <c r="O158" s="31" t="str">
        <f t="shared" si="157"/>
        <v>A</v>
      </c>
      <c r="P158" s="31" t="str">
        <f t="shared" si="157"/>
        <v>A</v>
      </c>
      <c r="Q158" s="31" t="str">
        <f t="shared" si="157"/>
        <v>E</v>
      </c>
      <c r="R158" s="31" t="str">
        <f t="shared" si="157"/>
        <v>E</v>
      </c>
      <c r="S158" s="31" t="str">
        <f t="shared" si="157"/>
        <v>E</v>
      </c>
      <c r="T158" s="31" t="str">
        <f t="shared" si="157"/>
        <v>E</v>
      </c>
      <c r="U158" s="31" t="str">
        <f t="shared" si="157"/>
        <v>E</v>
      </c>
      <c r="V158" s="31" t="str">
        <f t="shared" si="157"/>
        <v>E</v>
      </c>
      <c r="W158" s="31" t="str">
        <f t="shared" si="157"/>
        <v>E</v>
      </c>
      <c r="X158" s="31" t="str">
        <f t="shared" si="157"/>
        <v>E</v>
      </c>
      <c r="Y158" s="31" t="str">
        <f t="shared" si="157"/>
        <v>E</v>
      </c>
      <c r="Z158" s="31" t="str">
        <f t="shared" si="157"/>
        <v>E</v>
      </c>
      <c r="AA158" s="31" t="str">
        <f t="shared" si="157"/>
        <v>E</v>
      </c>
      <c r="AB158" s="31" t="str">
        <f t="shared" si="157"/>
        <v>E</v>
      </c>
      <c r="AC158" s="31" t="str">
        <f t="shared" si="157"/>
        <v>E</v>
      </c>
      <c r="AD158" s="31" t="str">
        <f t="shared" si="157"/>
        <v>E</v>
      </c>
      <c r="AE158" s="31" t="str">
        <f t="shared" si="157"/>
        <v>E</v>
      </c>
      <c r="AF158" s="31" t="str">
        <f t="shared" si="157"/>
        <v>E</v>
      </c>
      <c r="AG158" s="31" t="str">
        <f t="shared" si="157"/>
        <v>E</v>
      </c>
      <c r="AH158" s="31" t="str">
        <f t="shared" si="157"/>
        <v>E</v>
      </c>
      <c r="AI158" s="31" t="str">
        <f t="shared" si="157"/>
        <v>E</v>
      </c>
      <c r="AJ158" s="31" t="str">
        <f t="shared" si="157"/>
        <v>E</v>
      </c>
      <c r="AK158" s="31" t="str">
        <f t="shared" si="157"/>
        <v>E</v>
      </c>
      <c r="AL158" s="31" t="str">
        <f t="shared" si="157"/>
        <v>E</v>
      </c>
      <c r="AM158" s="31" t="str">
        <f t="shared" si="157"/>
        <v>E</v>
      </c>
      <c r="AN158" s="31" t="str">
        <f t="shared" si="157"/>
        <v>E</v>
      </c>
      <c r="AO158" s="31" t="str">
        <f t="shared" si="157"/>
        <v>E</v>
      </c>
      <c r="AP158" s="31" t="str">
        <f t="shared" si="157"/>
        <v>E</v>
      </c>
      <c r="AQ158" s="31" t="str">
        <f t="shared" si="157"/>
        <v>E</v>
      </c>
      <c r="AR158" s="31" t="str">
        <f t="shared" si="157"/>
        <v>E</v>
      </c>
      <c r="AS158" s="31" t="str">
        <f t="shared" si="157"/>
        <v>E</v>
      </c>
    </row>
    <row r="159">
      <c r="A159" s="50" t="s">
        <v>1846</v>
      </c>
      <c r="B159" s="50" t="s">
        <v>1845</v>
      </c>
      <c r="C159" s="7">
        <v>25.0</v>
      </c>
      <c r="D159" s="64">
        <v>720.0</v>
      </c>
      <c r="E159" s="63">
        <v>7.2</v>
      </c>
      <c r="F159" s="31" t="str">
        <f t="shared" ref="F159:AS159" si="158">IF($C159&gt;=F$1,"A","E")</f>
        <v>A</v>
      </c>
      <c r="G159" s="31" t="str">
        <f t="shared" si="158"/>
        <v>A</v>
      </c>
      <c r="H159" s="31" t="str">
        <f t="shared" si="158"/>
        <v>A</v>
      </c>
      <c r="I159" s="31" t="str">
        <f t="shared" si="158"/>
        <v>A</v>
      </c>
      <c r="J159" s="31" t="str">
        <f t="shared" si="158"/>
        <v>A</v>
      </c>
      <c r="K159" s="31" t="str">
        <f t="shared" si="158"/>
        <v>A</v>
      </c>
      <c r="L159" s="31" t="str">
        <f t="shared" si="158"/>
        <v>A</v>
      </c>
      <c r="M159" s="31" t="str">
        <f t="shared" si="158"/>
        <v>A</v>
      </c>
      <c r="N159" s="31" t="str">
        <f t="shared" si="158"/>
        <v>A</v>
      </c>
      <c r="O159" s="31" t="str">
        <f t="shared" si="158"/>
        <v>A</v>
      </c>
      <c r="P159" s="31" t="str">
        <f t="shared" si="158"/>
        <v>A</v>
      </c>
      <c r="Q159" s="31" t="str">
        <f t="shared" si="158"/>
        <v>A</v>
      </c>
      <c r="R159" s="31" t="str">
        <f t="shared" si="158"/>
        <v>A</v>
      </c>
      <c r="S159" s="31" t="str">
        <f t="shared" si="158"/>
        <v>A</v>
      </c>
      <c r="T159" s="31" t="str">
        <f t="shared" si="158"/>
        <v>A</v>
      </c>
      <c r="U159" s="31" t="str">
        <f t="shared" si="158"/>
        <v>A</v>
      </c>
      <c r="V159" s="31" t="str">
        <f t="shared" si="158"/>
        <v>A</v>
      </c>
      <c r="W159" s="31" t="str">
        <f t="shared" si="158"/>
        <v>A</v>
      </c>
      <c r="X159" s="31" t="str">
        <f t="shared" si="158"/>
        <v>A</v>
      </c>
      <c r="Y159" s="31" t="str">
        <f t="shared" si="158"/>
        <v>A</v>
      </c>
      <c r="Z159" s="31" t="str">
        <f t="shared" si="158"/>
        <v>A</v>
      </c>
      <c r="AA159" s="31" t="str">
        <f t="shared" si="158"/>
        <v>A</v>
      </c>
      <c r="AB159" s="31" t="str">
        <f t="shared" si="158"/>
        <v>A</v>
      </c>
      <c r="AC159" s="31" t="str">
        <f t="shared" si="158"/>
        <v>A</v>
      </c>
      <c r="AD159" s="31" t="str">
        <f t="shared" si="158"/>
        <v>A</v>
      </c>
      <c r="AE159" s="31" t="str">
        <f t="shared" si="158"/>
        <v>E</v>
      </c>
      <c r="AF159" s="31" t="str">
        <f t="shared" si="158"/>
        <v>E</v>
      </c>
      <c r="AG159" s="31" t="str">
        <f t="shared" si="158"/>
        <v>E</v>
      </c>
      <c r="AH159" s="31" t="str">
        <f t="shared" si="158"/>
        <v>E</v>
      </c>
      <c r="AI159" s="31" t="str">
        <f t="shared" si="158"/>
        <v>E</v>
      </c>
      <c r="AJ159" s="31" t="str">
        <f t="shared" si="158"/>
        <v>E</v>
      </c>
      <c r="AK159" s="31" t="str">
        <f t="shared" si="158"/>
        <v>E</v>
      </c>
      <c r="AL159" s="31" t="str">
        <f t="shared" si="158"/>
        <v>E</v>
      </c>
      <c r="AM159" s="31" t="str">
        <f t="shared" si="158"/>
        <v>E</v>
      </c>
      <c r="AN159" s="31" t="str">
        <f t="shared" si="158"/>
        <v>E</v>
      </c>
      <c r="AO159" s="31" t="str">
        <f t="shared" si="158"/>
        <v>E</v>
      </c>
      <c r="AP159" s="31" t="str">
        <f t="shared" si="158"/>
        <v>E</v>
      </c>
      <c r="AQ159" s="31" t="str">
        <f t="shared" si="158"/>
        <v>E</v>
      </c>
      <c r="AR159" s="31" t="str">
        <f t="shared" si="158"/>
        <v>E</v>
      </c>
      <c r="AS159" s="31" t="str">
        <f t="shared" si="158"/>
        <v>E</v>
      </c>
    </row>
    <row r="160">
      <c r="A160" s="50" t="s">
        <v>2447</v>
      </c>
      <c r="B160" s="50" t="s">
        <v>1858</v>
      </c>
      <c r="C160" s="7">
        <v>22.0</v>
      </c>
      <c r="D160" s="64">
        <v>640.0</v>
      </c>
      <c r="E160" s="63">
        <v>6.4</v>
      </c>
      <c r="F160" s="31" t="str">
        <f t="shared" ref="F160:AS160" si="159">IF($C160&gt;=F$1,"A","E")</f>
        <v>A</v>
      </c>
      <c r="G160" s="31" t="str">
        <f t="shared" si="159"/>
        <v>A</v>
      </c>
      <c r="H160" s="31" t="str">
        <f t="shared" si="159"/>
        <v>A</v>
      </c>
      <c r="I160" s="31" t="str">
        <f t="shared" si="159"/>
        <v>A</v>
      </c>
      <c r="J160" s="31" t="str">
        <f t="shared" si="159"/>
        <v>A</v>
      </c>
      <c r="K160" s="31" t="str">
        <f t="shared" si="159"/>
        <v>A</v>
      </c>
      <c r="L160" s="31" t="str">
        <f t="shared" si="159"/>
        <v>A</v>
      </c>
      <c r="M160" s="31" t="str">
        <f t="shared" si="159"/>
        <v>A</v>
      </c>
      <c r="N160" s="31" t="str">
        <f t="shared" si="159"/>
        <v>A</v>
      </c>
      <c r="O160" s="31" t="str">
        <f t="shared" si="159"/>
        <v>A</v>
      </c>
      <c r="P160" s="31" t="str">
        <f t="shared" si="159"/>
        <v>A</v>
      </c>
      <c r="Q160" s="31" t="str">
        <f t="shared" si="159"/>
        <v>A</v>
      </c>
      <c r="R160" s="31" t="str">
        <f t="shared" si="159"/>
        <v>A</v>
      </c>
      <c r="S160" s="31" t="str">
        <f t="shared" si="159"/>
        <v>A</v>
      </c>
      <c r="T160" s="31" t="str">
        <f t="shared" si="159"/>
        <v>A</v>
      </c>
      <c r="U160" s="31" t="str">
        <f t="shared" si="159"/>
        <v>A</v>
      </c>
      <c r="V160" s="31" t="str">
        <f t="shared" si="159"/>
        <v>A</v>
      </c>
      <c r="W160" s="31" t="str">
        <f t="shared" si="159"/>
        <v>A</v>
      </c>
      <c r="X160" s="31" t="str">
        <f t="shared" si="159"/>
        <v>A</v>
      </c>
      <c r="Y160" s="31" t="str">
        <f t="shared" si="159"/>
        <v>A</v>
      </c>
      <c r="Z160" s="31" t="str">
        <f t="shared" si="159"/>
        <v>A</v>
      </c>
      <c r="AA160" s="31" t="str">
        <f t="shared" si="159"/>
        <v>A</v>
      </c>
      <c r="AB160" s="31" t="str">
        <f t="shared" si="159"/>
        <v>E</v>
      </c>
      <c r="AC160" s="31" t="str">
        <f t="shared" si="159"/>
        <v>E</v>
      </c>
      <c r="AD160" s="31" t="str">
        <f t="shared" si="159"/>
        <v>E</v>
      </c>
      <c r="AE160" s="31" t="str">
        <f t="shared" si="159"/>
        <v>E</v>
      </c>
      <c r="AF160" s="31" t="str">
        <f t="shared" si="159"/>
        <v>E</v>
      </c>
      <c r="AG160" s="31" t="str">
        <f t="shared" si="159"/>
        <v>E</v>
      </c>
      <c r="AH160" s="31" t="str">
        <f t="shared" si="159"/>
        <v>E</v>
      </c>
      <c r="AI160" s="31" t="str">
        <f t="shared" si="159"/>
        <v>E</v>
      </c>
      <c r="AJ160" s="31" t="str">
        <f t="shared" si="159"/>
        <v>E</v>
      </c>
      <c r="AK160" s="31" t="str">
        <f t="shared" si="159"/>
        <v>E</v>
      </c>
      <c r="AL160" s="31" t="str">
        <f t="shared" si="159"/>
        <v>E</v>
      </c>
      <c r="AM160" s="31" t="str">
        <f t="shared" si="159"/>
        <v>E</v>
      </c>
      <c r="AN160" s="31" t="str">
        <f t="shared" si="159"/>
        <v>E</v>
      </c>
      <c r="AO160" s="31" t="str">
        <f t="shared" si="159"/>
        <v>E</v>
      </c>
      <c r="AP160" s="31" t="str">
        <f t="shared" si="159"/>
        <v>E</v>
      </c>
      <c r="AQ160" s="31" t="str">
        <f t="shared" si="159"/>
        <v>E</v>
      </c>
      <c r="AR160" s="31" t="str">
        <f t="shared" si="159"/>
        <v>E</v>
      </c>
      <c r="AS160" s="31" t="str">
        <f t="shared" si="159"/>
        <v>E</v>
      </c>
    </row>
    <row r="161">
      <c r="A161" s="50" t="s">
        <v>1866</v>
      </c>
      <c r="B161" s="50" t="s">
        <v>2448</v>
      </c>
      <c r="C161" s="7">
        <v>24.0</v>
      </c>
      <c r="D161" s="64">
        <v>720.0</v>
      </c>
      <c r="E161" s="63">
        <v>7.2</v>
      </c>
      <c r="F161" s="31" t="str">
        <f t="shared" ref="F161:AS161" si="160">IF($C161&gt;=F$1,"A","E")</f>
        <v>A</v>
      </c>
      <c r="G161" s="31" t="str">
        <f t="shared" si="160"/>
        <v>A</v>
      </c>
      <c r="H161" s="31" t="str">
        <f t="shared" si="160"/>
        <v>A</v>
      </c>
      <c r="I161" s="31" t="str">
        <f t="shared" si="160"/>
        <v>A</v>
      </c>
      <c r="J161" s="31" t="str">
        <f t="shared" si="160"/>
        <v>A</v>
      </c>
      <c r="K161" s="31" t="str">
        <f t="shared" si="160"/>
        <v>A</v>
      </c>
      <c r="L161" s="31" t="str">
        <f t="shared" si="160"/>
        <v>A</v>
      </c>
      <c r="M161" s="31" t="str">
        <f t="shared" si="160"/>
        <v>A</v>
      </c>
      <c r="N161" s="31" t="str">
        <f t="shared" si="160"/>
        <v>A</v>
      </c>
      <c r="O161" s="31" t="str">
        <f t="shared" si="160"/>
        <v>A</v>
      </c>
      <c r="P161" s="31" t="str">
        <f t="shared" si="160"/>
        <v>A</v>
      </c>
      <c r="Q161" s="31" t="str">
        <f t="shared" si="160"/>
        <v>A</v>
      </c>
      <c r="R161" s="31" t="str">
        <f t="shared" si="160"/>
        <v>A</v>
      </c>
      <c r="S161" s="31" t="str">
        <f t="shared" si="160"/>
        <v>A</v>
      </c>
      <c r="T161" s="31" t="str">
        <f t="shared" si="160"/>
        <v>A</v>
      </c>
      <c r="U161" s="31" t="str">
        <f t="shared" si="160"/>
        <v>A</v>
      </c>
      <c r="V161" s="31" t="str">
        <f t="shared" si="160"/>
        <v>A</v>
      </c>
      <c r="W161" s="31" t="str">
        <f t="shared" si="160"/>
        <v>A</v>
      </c>
      <c r="X161" s="31" t="str">
        <f t="shared" si="160"/>
        <v>A</v>
      </c>
      <c r="Y161" s="31" t="str">
        <f t="shared" si="160"/>
        <v>A</v>
      </c>
      <c r="Z161" s="31" t="str">
        <f t="shared" si="160"/>
        <v>A</v>
      </c>
      <c r="AA161" s="31" t="str">
        <f t="shared" si="160"/>
        <v>A</v>
      </c>
      <c r="AB161" s="31" t="str">
        <f t="shared" si="160"/>
        <v>A</v>
      </c>
      <c r="AC161" s="31" t="str">
        <f t="shared" si="160"/>
        <v>A</v>
      </c>
      <c r="AD161" s="31" t="str">
        <f t="shared" si="160"/>
        <v>E</v>
      </c>
      <c r="AE161" s="31" t="str">
        <f t="shared" si="160"/>
        <v>E</v>
      </c>
      <c r="AF161" s="31" t="str">
        <f t="shared" si="160"/>
        <v>E</v>
      </c>
      <c r="AG161" s="31" t="str">
        <f t="shared" si="160"/>
        <v>E</v>
      </c>
      <c r="AH161" s="31" t="str">
        <f t="shared" si="160"/>
        <v>E</v>
      </c>
      <c r="AI161" s="31" t="str">
        <f t="shared" si="160"/>
        <v>E</v>
      </c>
      <c r="AJ161" s="31" t="str">
        <f t="shared" si="160"/>
        <v>E</v>
      </c>
      <c r="AK161" s="31" t="str">
        <f t="shared" si="160"/>
        <v>E</v>
      </c>
      <c r="AL161" s="31" t="str">
        <f t="shared" si="160"/>
        <v>E</v>
      </c>
      <c r="AM161" s="31" t="str">
        <f t="shared" si="160"/>
        <v>E</v>
      </c>
      <c r="AN161" s="31" t="str">
        <f t="shared" si="160"/>
        <v>E</v>
      </c>
      <c r="AO161" s="31" t="str">
        <f t="shared" si="160"/>
        <v>E</v>
      </c>
      <c r="AP161" s="31" t="str">
        <f t="shared" si="160"/>
        <v>E</v>
      </c>
      <c r="AQ161" s="31" t="str">
        <f t="shared" si="160"/>
        <v>E</v>
      </c>
      <c r="AR161" s="31" t="str">
        <f t="shared" si="160"/>
        <v>E</v>
      </c>
      <c r="AS161" s="31" t="str">
        <f t="shared" si="160"/>
        <v>E</v>
      </c>
    </row>
    <row r="162">
      <c r="A162" s="50" t="s">
        <v>1873</v>
      </c>
      <c r="B162" s="50" t="s">
        <v>2449</v>
      </c>
      <c r="C162" s="7">
        <v>25.0</v>
      </c>
      <c r="D162" s="64">
        <v>760.0</v>
      </c>
      <c r="E162" s="63">
        <v>7.6</v>
      </c>
      <c r="F162" s="31" t="str">
        <f t="shared" ref="F162:AS162" si="161">IF($C162&gt;=F$1,"A","E")</f>
        <v>A</v>
      </c>
      <c r="G162" s="31" t="str">
        <f t="shared" si="161"/>
        <v>A</v>
      </c>
      <c r="H162" s="31" t="str">
        <f t="shared" si="161"/>
        <v>A</v>
      </c>
      <c r="I162" s="31" t="str">
        <f t="shared" si="161"/>
        <v>A</v>
      </c>
      <c r="J162" s="31" t="str">
        <f t="shared" si="161"/>
        <v>A</v>
      </c>
      <c r="K162" s="31" t="str">
        <f t="shared" si="161"/>
        <v>A</v>
      </c>
      <c r="L162" s="31" t="str">
        <f t="shared" si="161"/>
        <v>A</v>
      </c>
      <c r="M162" s="31" t="str">
        <f t="shared" si="161"/>
        <v>A</v>
      </c>
      <c r="N162" s="31" t="str">
        <f t="shared" si="161"/>
        <v>A</v>
      </c>
      <c r="O162" s="31" t="str">
        <f t="shared" si="161"/>
        <v>A</v>
      </c>
      <c r="P162" s="31" t="str">
        <f t="shared" si="161"/>
        <v>A</v>
      </c>
      <c r="Q162" s="31" t="str">
        <f t="shared" si="161"/>
        <v>A</v>
      </c>
      <c r="R162" s="31" t="str">
        <f t="shared" si="161"/>
        <v>A</v>
      </c>
      <c r="S162" s="31" t="str">
        <f t="shared" si="161"/>
        <v>A</v>
      </c>
      <c r="T162" s="31" t="str">
        <f t="shared" si="161"/>
        <v>A</v>
      </c>
      <c r="U162" s="31" t="str">
        <f t="shared" si="161"/>
        <v>A</v>
      </c>
      <c r="V162" s="31" t="str">
        <f t="shared" si="161"/>
        <v>A</v>
      </c>
      <c r="W162" s="31" t="str">
        <f t="shared" si="161"/>
        <v>A</v>
      </c>
      <c r="X162" s="31" t="str">
        <f t="shared" si="161"/>
        <v>A</v>
      </c>
      <c r="Y162" s="31" t="str">
        <f t="shared" si="161"/>
        <v>A</v>
      </c>
      <c r="Z162" s="31" t="str">
        <f t="shared" si="161"/>
        <v>A</v>
      </c>
      <c r="AA162" s="31" t="str">
        <f t="shared" si="161"/>
        <v>A</v>
      </c>
      <c r="AB162" s="31" t="str">
        <f t="shared" si="161"/>
        <v>A</v>
      </c>
      <c r="AC162" s="31" t="str">
        <f t="shared" si="161"/>
        <v>A</v>
      </c>
      <c r="AD162" s="31" t="str">
        <f t="shared" si="161"/>
        <v>A</v>
      </c>
      <c r="AE162" s="31" t="str">
        <f t="shared" si="161"/>
        <v>E</v>
      </c>
      <c r="AF162" s="31" t="str">
        <f t="shared" si="161"/>
        <v>E</v>
      </c>
      <c r="AG162" s="31" t="str">
        <f t="shared" si="161"/>
        <v>E</v>
      </c>
      <c r="AH162" s="31" t="str">
        <f t="shared" si="161"/>
        <v>E</v>
      </c>
      <c r="AI162" s="31" t="str">
        <f t="shared" si="161"/>
        <v>E</v>
      </c>
      <c r="AJ162" s="31" t="str">
        <f t="shared" si="161"/>
        <v>E</v>
      </c>
      <c r="AK162" s="31" t="str">
        <f t="shared" si="161"/>
        <v>E</v>
      </c>
      <c r="AL162" s="31" t="str">
        <f t="shared" si="161"/>
        <v>E</v>
      </c>
      <c r="AM162" s="31" t="str">
        <f t="shared" si="161"/>
        <v>E</v>
      </c>
      <c r="AN162" s="31" t="str">
        <f t="shared" si="161"/>
        <v>E</v>
      </c>
      <c r="AO162" s="31" t="str">
        <f t="shared" si="161"/>
        <v>E</v>
      </c>
      <c r="AP162" s="31" t="str">
        <f t="shared" si="161"/>
        <v>E</v>
      </c>
      <c r="AQ162" s="31" t="str">
        <f t="shared" si="161"/>
        <v>E</v>
      </c>
      <c r="AR162" s="31" t="str">
        <f t="shared" si="161"/>
        <v>E</v>
      </c>
      <c r="AS162" s="31" t="str">
        <f t="shared" si="161"/>
        <v>E</v>
      </c>
    </row>
    <row r="163">
      <c r="A163" s="50" t="s">
        <v>1890</v>
      </c>
      <c r="B163" s="50" t="s">
        <v>1889</v>
      </c>
      <c r="C163" s="7">
        <v>0.0</v>
      </c>
      <c r="D163" s="65">
        <v>0.0</v>
      </c>
      <c r="E163" s="63">
        <v>0.0</v>
      </c>
      <c r="F163" s="31" t="str">
        <f t="shared" ref="F163:AS163" si="162">IF($C163&gt;=F$1,"A","E")</f>
        <v>E</v>
      </c>
      <c r="G163" s="31" t="str">
        <f t="shared" si="162"/>
        <v>E</v>
      </c>
      <c r="H163" s="31" t="str">
        <f t="shared" si="162"/>
        <v>E</v>
      </c>
      <c r="I163" s="31" t="str">
        <f t="shared" si="162"/>
        <v>E</v>
      </c>
      <c r="J163" s="31" t="str">
        <f t="shared" si="162"/>
        <v>E</v>
      </c>
      <c r="K163" s="31" t="str">
        <f t="shared" si="162"/>
        <v>E</v>
      </c>
      <c r="L163" s="31" t="str">
        <f t="shared" si="162"/>
        <v>E</v>
      </c>
      <c r="M163" s="31" t="str">
        <f t="shared" si="162"/>
        <v>E</v>
      </c>
      <c r="N163" s="31" t="str">
        <f t="shared" si="162"/>
        <v>E</v>
      </c>
      <c r="O163" s="31" t="str">
        <f t="shared" si="162"/>
        <v>E</v>
      </c>
      <c r="P163" s="31" t="str">
        <f t="shared" si="162"/>
        <v>E</v>
      </c>
      <c r="Q163" s="31" t="str">
        <f t="shared" si="162"/>
        <v>E</v>
      </c>
      <c r="R163" s="31" t="str">
        <f t="shared" si="162"/>
        <v>E</v>
      </c>
      <c r="S163" s="31" t="str">
        <f t="shared" si="162"/>
        <v>E</v>
      </c>
      <c r="T163" s="31" t="str">
        <f t="shared" si="162"/>
        <v>E</v>
      </c>
      <c r="U163" s="31" t="str">
        <f t="shared" si="162"/>
        <v>E</v>
      </c>
      <c r="V163" s="31" t="str">
        <f t="shared" si="162"/>
        <v>E</v>
      </c>
      <c r="W163" s="31" t="str">
        <f t="shared" si="162"/>
        <v>E</v>
      </c>
      <c r="X163" s="31" t="str">
        <f t="shared" si="162"/>
        <v>E</v>
      </c>
      <c r="Y163" s="31" t="str">
        <f t="shared" si="162"/>
        <v>E</v>
      </c>
      <c r="Z163" s="31" t="str">
        <f t="shared" si="162"/>
        <v>E</v>
      </c>
      <c r="AA163" s="31" t="str">
        <f t="shared" si="162"/>
        <v>E</v>
      </c>
      <c r="AB163" s="31" t="str">
        <f t="shared" si="162"/>
        <v>E</v>
      </c>
      <c r="AC163" s="31" t="str">
        <f t="shared" si="162"/>
        <v>E</v>
      </c>
      <c r="AD163" s="31" t="str">
        <f t="shared" si="162"/>
        <v>E</v>
      </c>
      <c r="AE163" s="31" t="str">
        <f t="shared" si="162"/>
        <v>E</v>
      </c>
      <c r="AF163" s="31" t="str">
        <f t="shared" si="162"/>
        <v>E</v>
      </c>
      <c r="AG163" s="31" t="str">
        <f t="shared" si="162"/>
        <v>E</v>
      </c>
      <c r="AH163" s="31" t="str">
        <f t="shared" si="162"/>
        <v>E</v>
      </c>
      <c r="AI163" s="31" t="str">
        <f t="shared" si="162"/>
        <v>E</v>
      </c>
      <c r="AJ163" s="31" t="str">
        <f t="shared" si="162"/>
        <v>E</v>
      </c>
      <c r="AK163" s="31" t="str">
        <f t="shared" si="162"/>
        <v>E</v>
      </c>
      <c r="AL163" s="31" t="str">
        <f t="shared" si="162"/>
        <v>E</v>
      </c>
      <c r="AM163" s="31" t="str">
        <f t="shared" si="162"/>
        <v>E</v>
      </c>
      <c r="AN163" s="31" t="str">
        <f t="shared" si="162"/>
        <v>E</v>
      </c>
      <c r="AO163" s="31" t="str">
        <f t="shared" si="162"/>
        <v>E</v>
      </c>
      <c r="AP163" s="31" t="str">
        <f t="shared" si="162"/>
        <v>E</v>
      </c>
      <c r="AQ163" s="31" t="str">
        <f t="shared" si="162"/>
        <v>E</v>
      </c>
      <c r="AR163" s="31" t="str">
        <f t="shared" si="162"/>
        <v>E</v>
      </c>
      <c r="AS163" s="31" t="str">
        <f t="shared" si="162"/>
        <v>E</v>
      </c>
    </row>
    <row r="164">
      <c r="A164" s="50" t="s">
        <v>1909</v>
      </c>
      <c r="B164" s="50" t="s">
        <v>2450</v>
      </c>
      <c r="C164" s="7">
        <v>30.0</v>
      </c>
      <c r="D164" s="64">
        <v>720.0</v>
      </c>
      <c r="E164" s="63">
        <v>7.2</v>
      </c>
      <c r="F164" s="31" t="str">
        <f t="shared" ref="F164:AS164" si="163">IF($C164&gt;=F$1,"A","E")</f>
        <v>A</v>
      </c>
      <c r="G164" s="31" t="str">
        <f t="shared" si="163"/>
        <v>A</v>
      </c>
      <c r="H164" s="31" t="str">
        <f t="shared" si="163"/>
        <v>A</v>
      </c>
      <c r="I164" s="31" t="str">
        <f t="shared" si="163"/>
        <v>A</v>
      </c>
      <c r="J164" s="31" t="str">
        <f t="shared" si="163"/>
        <v>A</v>
      </c>
      <c r="K164" s="31" t="str">
        <f t="shared" si="163"/>
        <v>A</v>
      </c>
      <c r="L164" s="31" t="str">
        <f t="shared" si="163"/>
        <v>A</v>
      </c>
      <c r="M164" s="31" t="str">
        <f t="shared" si="163"/>
        <v>A</v>
      </c>
      <c r="N164" s="31" t="str">
        <f t="shared" si="163"/>
        <v>A</v>
      </c>
      <c r="O164" s="31" t="str">
        <f t="shared" si="163"/>
        <v>A</v>
      </c>
      <c r="P164" s="31" t="str">
        <f t="shared" si="163"/>
        <v>A</v>
      </c>
      <c r="Q164" s="31" t="str">
        <f t="shared" si="163"/>
        <v>A</v>
      </c>
      <c r="R164" s="31" t="str">
        <f t="shared" si="163"/>
        <v>A</v>
      </c>
      <c r="S164" s="31" t="str">
        <f t="shared" si="163"/>
        <v>A</v>
      </c>
      <c r="T164" s="31" t="str">
        <f t="shared" si="163"/>
        <v>A</v>
      </c>
      <c r="U164" s="31" t="str">
        <f t="shared" si="163"/>
        <v>A</v>
      </c>
      <c r="V164" s="31" t="str">
        <f t="shared" si="163"/>
        <v>A</v>
      </c>
      <c r="W164" s="31" t="str">
        <f t="shared" si="163"/>
        <v>A</v>
      </c>
      <c r="X164" s="31" t="str">
        <f t="shared" si="163"/>
        <v>A</v>
      </c>
      <c r="Y164" s="31" t="str">
        <f t="shared" si="163"/>
        <v>A</v>
      </c>
      <c r="Z164" s="31" t="str">
        <f t="shared" si="163"/>
        <v>A</v>
      </c>
      <c r="AA164" s="31" t="str">
        <f t="shared" si="163"/>
        <v>A</v>
      </c>
      <c r="AB164" s="31" t="str">
        <f t="shared" si="163"/>
        <v>A</v>
      </c>
      <c r="AC164" s="31" t="str">
        <f t="shared" si="163"/>
        <v>A</v>
      </c>
      <c r="AD164" s="31" t="str">
        <f t="shared" si="163"/>
        <v>A</v>
      </c>
      <c r="AE164" s="31" t="str">
        <f t="shared" si="163"/>
        <v>A</v>
      </c>
      <c r="AF164" s="31" t="str">
        <f t="shared" si="163"/>
        <v>A</v>
      </c>
      <c r="AG164" s="31" t="str">
        <f t="shared" si="163"/>
        <v>A</v>
      </c>
      <c r="AH164" s="31" t="str">
        <f t="shared" si="163"/>
        <v>A</v>
      </c>
      <c r="AI164" s="31" t="str">
        <f t="shared" si="163"/>
        <v>A</v>
      </c>
      <c r="AJ164" s="31" t="str">
        <f t="shared" si="163"/>
        <v>E</v>
      </c>
      <c r="AK164" s="31" t="str">
        <f t="shared" si="163"/>
        <v>E</v>
      </c>
      <c r="AL164" s="31" t="str">
        <f t="shared" si="163"/>
        <v>E</v>
      </c>
      <c r="AM164" s="31" t="str">
        <f t="shared" si="163"/>
        <v>E</v>
      </c>
      <c r="AN164" s="31" t="str">
        <f t="shared" si="163"/>
        <v>E</v>
      </c>
      <c r="AO164" s="31" t="str">
        <f t="shared" si="163"/>
        <v>E</v>
      </c>
      <c r="AP164" s="31" t="str">
        <f t="shared" si="163"/>
        <v>E</v>
      </c>
      <c r="AQ164" s="31" t="str">
        <f t="shared" si="163"/>
        <v>E</v>
      </c>
      <c r="AR164" s="31" t="str">
        <f t="shared" si="163"/>
        <v>E</v>
      </c>
      <c r="AS164" s="31" t="str">
        <f t="shared" si="163"/>
        <v>E</v>
      </c>
    </row>
    <row r="165">
      <c r="A165" s="50" t="s">
        <v>1915</v>
      </c>
      <c r="B165" s="50" t="s">
        <v>1914</v>
      </c>
      <c r="C165" s="7">
        <v>32.0</v>
      </c>
      <c r="D165" s="64">
        <v>840.0</v>
      </c>
      <c r="E165" s="63">
        <v>8.4</v>
      </c>
      <c r="F165" s="31" t="str">
        <f t="shared" ref="F165:AS165" si="164">IF($C165&gt;=F$1,"A","E")</f>
        <v>A</v>
      </c>
      <c r="G165" s="31" t="str">
        <f t="shared" si="164"/>
        <v>A</v>
      </c>
      <c r="H165" s="31" t="str">
        <f t="shared" si="164"/>
        <v>A</v>
      </c>
      <c r="I165" s="31" t="str">
        <f t="shared" si="164"/>
        <v>A</v>
      </c>
      <c r="J165" s="31" t="str">
        <f t="shared" si="164"/>
        <v>A</v>
      </c>
      <c r="K165" s="31" t="str">
        <f t="shared" si="164"/>
        <v>A</v>
      </c>
      <c r="L165" s="31" t="str">
        <f t="shared" si="164"/>
        <v>A</v>
      </c>
      <c r="M165" s="31" t="str">
        <f t="shared" si="164"/>
        <v>A</v>
      </c>
      <c r="N165" s="31" t="str">
        <f t="shared" si="164"/>
        <v>A</v>
      </c>
      <c r="O165" s="31" t="str">
        <f t="shared" si="164"/>
        <v>A</v>
      </c>
      <c r="P165" s="31" t="str">
        <f t="shared" si="164"/>
        <v>A</v>
      </c>
      <c r="Q165" s="31" t="str">
        <f t="shared" si="164"/>
        <v>A</v>
      </c>
      <c r="R165" s="31" t="str">
        <f t="shared" si="164"/>
        <v>A</v>
      </c>
      <c r="S165" s="31" t="str">
        <f t="shared" si="164"/>
        <v>A</v>
      </c>
      <c r="T165" s="31" t="str">
        <f t="shared" si="164"/>
        <v>A</v>
      </c>
      <c r="U165" s="31" t="str">
        <f t="shared" si="164"/>
        <v>A</v>
      </c>
      <c r="V165" s="31" t="str">
        <f t="shared" si="164"/>
        <v>A</v>
      </c>
      <c r="W165" s="31" t="str">
        <f t="shared" si="164"/>
        <v>A</v>
      </c>
      <c r="X165" s="31" t="str">
        <f t="shared" si="164"/>
        <v>A</v>
      </c>
      <c r="Y165" s="31" t="str">
        <f t="shared" si="164"/>
        <v>A</v>
      </c>
      <c r="Z165" s="31" t="str">
        <f t="shared" si="164"/>
        <v>A</v>
      </c>
      <c r="AA165" s="31" t="str">
        <f t="shared" si="164"/>
        <v>A</v>
      </c>
      <c r="AB165" s="31" t="str">
        <f t="shared" si="164"/>
        <v>A</v>
      </c>
      <c r="AC165" s="31" t="str">
        <f t="shared" si="164"/>
        <v>A</v>
      </c>
      <c r="AD165" s="31" t="str">
        <f t="shared" si="164"/>
        <v>A</v>
      </c>
      <c r="AE165" s="31" t="str">
        <f t="shared" si="164"/>
        <v>A</v>
      </c>
      <c r="AF165" s="31" t="str">
        <f t="shared" si="164"/>
        <v>A</v>
      </c>
      <c r="AG165" s="31" t="str">
        <f t="shared" si="164"/>
        <v>A</v>
      </c>
      <c r="AH165" s="31" t="str">
        <f t="shared" si="164"/>
        <v>A</v>
      </c>
      <c r="AI165" s="31" t="str">
        <f t="shared" si="164"/>
        <v>A</v>
      </c>
      <c r="AJ165" s="31" t="str">
        <f t="shared" si="164"/>
        <v>A</v>
      </c>
      <c r="AK165" s="31" t="str">
        <f t="shared" si="164"/>
        <v>A</v>
      </c>
      <c r="AL165" s="31" t="str">
        <f t="shared" si="164"/>
        <v>E</v>
      </c>
      <c r="AM165" s="31" t="str">
        <f t="shared" si="164"/>
        <v>E</v>
      </c>
      <c r="AN165" s="31" t="str">
        <f t="shared" si="164"/>
        <v>E</v>
      </c>
      <c r="AO165" s="31" t="str">
        <f t="shared" si="164"/>
        <v>E</v>
      </c>
      <c r="AP165" s="31" t="str">
        <f t="shared" si="164"/>
        <v>E</v>
      </c>
      <c r="AQ165" s="31" t="str">
        <f t="shared" si="164"/>
        <v>E</v>
      </c>
      <c r="AR165" s="31" t="str">
        <f t="shared" si="164"/>
        <v>E</v>
      </c>
      <c r="AS165" s="31" t="str">
        <f t="shared" si="164"/>
        <v>E</v>
      </c>
    </row>
    <row r="166">
      <c r="A166" s="50" t="s">
        <v>1922</v>
      </c>
      <c r="B166" s="50" t="s">
        <v>1921</v>
      </c>
      <c r="C166" s="7">
        <v>21.0</v>
      </c>
      <c r="D166" s="64">
        <v>720.0</v>
      </c>
      <c r="E166" s="63">
        <v>7.2</v>
      </c>
      <c r="F166" s="31" t="str">
        <f t="shared" ref="F166:AS166" si="165">IF($C166&gt;=F$1,"A","E")</f>
        <v>A</v>
      </c>
      <c r="G166" s="31" t="str">
        <f t="shared" si="165"/>
        <v>A</v>
      </c>
      <c r="H166" s="31" t="str">
        <f t="shared" si="165"/>
        <v>A</v>
      </c>
      <c r="I166" s="31" t="str">
        <f t="shared" si="165"/>
        <v>A</v>
      </c>
      <c r="J166" s="31" t="str">
        <f t="shared" si="165"/>
        <v>A</v>
      </c>
      <c r="K166" s="31" t="str">
        <f t="shared" si="165"/>
        <v>A</v>
      </c>
      <c r="L166" s="31" t="str">
        <f t="shared" si="165"/>
        <v>A</v>
      </c>
      <c r="M166" s="31" t="str">
        <f t="shared" si="165"/>
        <v>A</v>
      </c>
      <c r="N166" s="31" t="str">
        <f t="shared" si="165"/>
        <v>A</v>
      </c>
      <c r="O166" s="31" t="str">
        <f t="shared" si="165"/>
        <v>A</v>
      </c>
      <c r="P166" s="31" t="str">
        <f t="shared" si="165"/>
        <v>A</v>
      </c>
      <c r="Q166" s="31" t="str">
        <f t="shared" si="165"/>
        <v>A</v>
      </c>
      <c r="R166" s="31" t="str">
        <f t="shared" si="165"/>
        <v>A</v>
      </c>
      <c r="S166" s="31" t="str">
        <f t="shared" si="165"/>
        <v>A</v>
      </c>
      <c r="T166" s="31" t="str">
        <f t="shared" si="165"/>
        <v>A</v>
      </c>
      <c r="U166" s="31" t="str">
        <f t="shared" si="165"/>
        <v>A</v>
      </c>
      <c r="V166" s="31" t="str">
        <f t="shared" si="165"/>
        <v>A</v>
      </c>
      <c r="W166" s="31" t="str">
        <f t="shared" si="165"/>
        <v>A</v>
      </c>
      <c r="X166" s="31" t="str">
        <f t="shared" si="165"/>
        <v>A</v>
      </c>
      <c r="Y166" s="31" t="str">
        <f t="shared" si="165"/>
        <v>A</v>
      </c>
      <c r="Z166" s="31" t="str">
        <f t="shared" si="165"/>
        <v>A</v>
      </c>
      <c r="AA166" s="31" t="str">
        <f t="shared" si="165"/>
        <v>E</v>
      </c>
      <c r="AB166" s="31" t="str">
        <f t="shared" si="165"/>
        <v>E</v>
      </c>
      <c r="AC166" s="31" t="str">
        <f t="shared" si="165"/>
        <v>E</v>
      </c>
      <c r="AD166" s="31" t="str">
        <f t="shared" si="165"/>
        <v>E</v>
      </c>
      <c r="AE166" s="31" t="str">
        <f t="shared" si="165"/>
        <v>E</v>
      </c>
      <c r="AF166" s="31" t="str">
        <f t="shared" si="165"/>
        <v>E</v>
      </c>
      <c r="AG166" s="31" t="str">
        <f t="shared" si="165"/>
        <v>E</v>
      </c>
      <c r="AH166" s="31" t="str">
        <f t="shared" si="165"/>
        <v>E</v>
      </c>
      <c r="AI166" s="31" t="str">
        <f t="shared" si="165"/>
        <v>E</v>
      </c>
      <c r="AJ166" s="31" t="str">
        <f t="shared" si="165"/>
        <v>E</v>
      </c>
      <c r="AK166" s="31" t="str">
        <f t="shared" si="165"/>
        <v>E</v>
      </c>
      <c r="AL166" s="31" t="str">
        <f t="shared" si="165"/>
        <v>E</v>
      </c>
      <c r="AM166" s="31" t="str">
        <f t="shared" si="165"/>
        <v>E</v>
      </c>
      <c r="AN166" s="31" t="str">
        <f t="shared" si="165"/>
        <v>E</v>
      </c>
      <c r="AO166" s="31" t="str">
        <f t="shared" si="165"/>
        <v>E</v>
      </c>
      <c r="AP166" s="31" t="str">
        <f t="shared" si="165"/>
        <v>E</v>
      </c>
      <c r="AQ166" s="31" t="str">
        <f t="shared" si="165"/>
        <v>E</v>
      </c>
      <c r="AR166" s="31" t="str">
        <f t="shared" si="165"/>
        <v>E</v>
      </c>
      <c r="AS166" s="31" t="str">
        <f t="shared" si="165"/>
        <v>E</v>
      </c>
    </row>
    <row r="167">
      <c r="A167" s="50" t="s">
        <v>1961</v>
      </c>
      <c r="B167" s="50" t="s">
        <v>1960</v>
      </c>
      <c r="C167" s="7">
        <v>25.0</v>
      </c>
      <c r="D167" s="64">
        <v>560.0</v>
      </c>
      <c r="E167" s="63">
        <v>5.6</v>
      </c>
      <c r="F167" s="31" t="str">
        <f t="shared" ref="F167:AS167" si="166">IF($C167&gt;=F$1,"A","E")</f>
        <v>A</v>
      </c>
      <c r="G167" s="31" t="str">
        <f t="shared" si="166"/>
        <v>A</v>
      </c>
      <c r="H167" s="31" t="str">
        <f t="shared" si="166"/>
        <v>A</v>
      </c>
      <c r="I167" s="31" t="str">
        <f t="shared" si="166"/>
        <v>A</v>
      </c>
      <c r="J167" s="31" t="str">
        <f t="shared" si="166"/>
        <v>A</v>
      </c>
      <c r="K167" s="31" t="str">
        <f t="shared" si="166"/>
        <v>A</v>
      </c>
      <c r="L167" s="31" t="str">
        <f t="shared" si="166"/>
        <v>A</v>
      </c>
      <c r="M167" s="31" t="str">
        <f t="shared" si="166"/>
        <v>A</v>
      </c>
      <c r="N167" s="31" t="str">
        <f t="shared" si="166"/>
        <v>A</v>
      </c>
      <c r="O167" s="31" t="str">
        <f t="shared" si="166"/>
        <v>A</v>
      </c>
      <c r="P167" s="31" t="str">
        <f t="shared" si="166"/>
        <v>A</v>
      </c>
      <c r="Q167" s="31" t="str">
        <f t="shared" si="166"/>
        <v>A</v>
      </c>
      <c r="R167" s="31" t="str">
        <f t="shared" si="166"/>
        <v>A</v>
      </c>
      <c r="S167" s="31" t="str">
        <f t="shared" si="166"/>
        <v>A</v>
      </c>
      <c r="T167" s="31" t="str">
        <f t="shared" si="166"/>
        <v>A</v>
      </c>
      <c r="U167" s="31" t="str">
        <f t="shared" si="166"/>
        <v>A</v>
      </c>
      <c r="V167" s="31" t="str">
        <f t="shared" si="166"/>
        <v>A</v>
      </c>
      <c r="W167" s="31" t="str">
        <f t="shared" si="166"/>
        <v>A</v>
      </c>
      <c r="X167" s="31" t="str">
        <f t="shared" si="166"/>
        <v>A</v>
      </c>
      <c r="Y167" s="31" t="str">
        <f t="shared" si="166"/>
        <v>A</v>
      </c>
      <c r="Z167" s="31" t="str">
        <f t="shared" si="166"/>
        <v>A</v>
      </c>
      <c r="AA167" s="31" t="str">
        <f t="shared" si="166"/>
        <v>A</v>
      </c>
      <c r="AB167" s="31" t="str">
        <f t="shared" si="166"/>
        <v>A</v>
      </c>
      <c r="AC167" s="31" t="str">
        <f t="shared" si="166"/>
        <v>A</v>
      </c>
      <c r="AD167" s="31" t="str">
        <f t="shared" si="166"/>
        <v>A</v>
      </c>
      <c r="AE167" s="31" t="str">
        <f t="shared" si="166"/>
        <v>E</v>
      </c>
      <c r="AF167" s="31" t="str">
        <f t="shared" si="166"/>
        <v>E</v>
      </c>
      <c r="AG167" s="31" t="str">
        <f t="shared" si="166"/>
        <v>E</v>
      </c>
      <c r="AH167" s="31" t="str">
        <f t="shared" si="166"/>
        <v>E</v>
      </c>
      <c r="AI167" s="31" t="str">
        <f t="shared" si="166"/>
        <v>E</v>
      </c>
      <c r="AJ167" s="31" t="str">
        <f t="shared" si="166"/>
        <v>E</v>
      </c>
      <c r="AK167" s="31" t="str">
        <f t="shared" si="166"/>
        <v>E</v>
      </c>
      <c r="AL167" s="31" t="str">
        <f t="shared" si="166"/>
        <v>E</v>
      </c>
      <c r="AM167" s="31" t="str">
        <f t="shared" si="166"/>
        <v>E</v>
      </c>
      <c r="AN167" s="31" t="str">
        <f t="shared" si="166"/>
        <v>E</v>
      </c>
      <c r="AO167" s="31" t="str">
        <f t="shared" si="166"/>
        <v>E</v>
      </c>
      <c r="AP167" s="31" t="str">
        <f t="shared" si="166"/>
        <v>E</v>
      </c>
      <c r="AQ167" s="31" t="str">
        <f t="shared" si="166"/>
        <v>E</v>
      </c>
      <c r="AR167" s="31" t="str">
        <f t="shared" si="166"/>
        <v>E</v>
      </c>
      <c r="AS167" s="31" t="str">
        <f t="shared" si="166"/>
        <v>E</v>
      </c>
    </row>
    <row r="168">
      <c r="A168" s="50" t="s">
        <v>1973</v>
      </c>
      <c r="B168" s="50" t="s">
        <v>2451</v>
      </c>
      <c r="C168" s="7">
        <v>12.0</v>
      </c>
      <c r="D168" s="64">
        <v>560.0</v>
      </c>
      <c r="E168" s="63">
        <v>5.6</v>
      </c>
      <c r="F168" s="31" t="str">
        <f t="shared" ref="F168:AS168" si="167">IF($C168&gt;=F$1,"A","E")</f>
        <v>A</v>
      </c>
      <c r="G168" s="31" t="str">
        <f t="shared" si="167"/>
        <v>A</v>
      </c>
      <c r="H168" s="31" t="str">
        <f t="shared" si="167"/>
        <v>A</v>
      </c>
      <c r="I168" s="31" t="str">
        <f t="shared" si="167"/>
        <v>A</v>
      </c>
      <c r="J168" s="31" t="str">
        <f t="shared" si="167"/>
        <v>A</v>
      </c>
      <c r="K168" s="31" t="str">
        <f t="shared" si="167"/>
        <v>A</v>
      </c>
      <c r="L168" s="31" t="str">
        <f t="shared" si="167"/>
        <v>A</v>
      </c>
      <c r="M168" s="31" t="str">
        <f t="shared" si="167"/>
        <v>A</v>
      </c>
      <c r="N168" s="31" t="str">
        <f t="shared" si="167"/>
        <v>A</v>
      </c>
      <c r="O168" s="31" t="str">
        <f t="shared" si="167"/>
        <v>A</v>
      </c>
      <c r="P168" s="31" t="str">
        <f t="shared" si="167"/>
        <v>A</v>
      </c>
      <c r="Q168" s="31" t="str">
        <f t="shared" si="167"/>
        <v>A</v>
      </c>
      <c r="R168" s="31" t="str">
        <f t="shared" si="167"/>
        <v>E</v>
      </c>
      <c r="S168" s="31" t="str">
        <f t="shared" si="167"/>
        <v>E</v>
      </c>
      <c r="T168" s="31" t="str">
        <f t="shared" si="167"/>
        <v>E</v>
      </c>
      <c r="U168" s="31" t="str">
        <f t="shared" si="167"/>
        <v>E</v>
      </c>
      <c r="V168" s="31" t="str">
        <f t="shared" si="167"/>
        <v>E</v>
      </c>
      <c r="W168" s="31" t="str">
        <f t="shared" si="167"/>
        <v>E</v>
      </c>
      <c r="X168" s="31" t="str">
        <f t="shared" si="167"/>
        <v>E</v>
      </c>
      <c r="Y168" s="31" t="str">
        <f t="shared" si="167"/>
        <v>E</v>
      </c>
      <c r="Z168" s="31" t="str">
        <f t="shared" si="167"/>
        <v>E</v>
      </c>
      <c r="AA168" s="31" t="str">
        <f t="shared" si="167"/>
        <v>E</v>
      </c>
      <c r="AB168" s="31" t="str">
        <f t="shared" si="167"/>
        <v>E</v>
      </c>
      <c r="AC168" s="31" t="str">
        <f t="shared" si="167"/>
        <v>E</v>
      </c>
      <c r="AD168" s="31" t="str">
        <f t="shared" si="167"/>
        <v>E</v>
      </c>
      <c r="AE168" s="31" t="str">
        <f t="shared" si="167"/>
        <v>E</v>
      </c>
      <c r="AF168" s="31" t="str">
        <f t="shared" si="167"/>
        <v>E</v>
      </c>
      <c r="AG168" s="31" t="str">
        <f t="shared" si="167"/>
        <v>E</v>
      </c>
      <c r="AH168" s="31" t="str">
        <f t="shared" si="167"/>
        <v>E</v>
      </c>
      <c r="AI168" s="31" t="str">
        <f t="shared" si="167"/>
        <v>E</v>
      </c>
      <c r="AJ168" s="31" t="str">
        <f t="shared" si="167"/>
        <v>E</v>
      </c>
      <c r="AK168" s="31" t="str">
        <f t="shared" si="167"/>
        <v>E</v>
      </c>
      <c r="AL168" s="31" t="str">
        <f t="shared" si="167"/>
        <v>E</v>
      </c>
      <c r="AM168" s="31" t="str">
        <f t="shared" si="167"/>
        <v>E</v>
      </c>
      <c r="AN168" s="31" t="str">
        <f t="shared" si="167"/>
        <v>E</v>
      </c>
      <c r="AO168" s="31" t="str">
        <f t="shared" si="167"/>
        <v>E</v>
      </c>
      <c r="AP168" s="31" t="str">
        <f t="shared" si="167"/>
        <v>E</v>
      </c>
      <c r="AQ168" s="31" t="str">
        <f t="shared" si="167"/>
        <v>E</v>
      </c>
      <c r="AR168" s="31" t="str">
        <f t="shared" si="167"/>
        <v>E</v>
      </c>
      <c r="AS168" s="31" t="str">
        <f t="shared" si="167"/>
        <v>E</v>
      </c>
    </row>
    <row r="169">
      <c r="A169" s="50" t="s">
        <v>1980</v>
      </c>
      <c r="B169" s="50" t="s">
        <v>2452</v>
      </c>
      <c r="C169" s="7">
        <v>20.0</v>
      </c>
      <c r="D169" s="64">
        <v>560.0</v>
      </c>
      <c r="E169" s="63">
        <v>5.6</v>
      </c>
      <c r="F169" s="31" t="str">
        <f t="shared" ref="F169:AS169" si="168">IF($C169&gt;=F$1,"A","E")</f>
        <v>A</v>
      </c>
      <c r="G169" s="31" t="str">
        <f t="shared" si="168"/>
        <v>A</v>
      </c>
      <c r="H169" s="31" t="str">
        <f t="shared" si="168"/>
        <v>A</v>
      </c>
      <c r="I169" s="31" t="str">
        <f t="shared" si="168"/>
        <v>A</v>
      </c>
      <c r="J169" s="31" t="str">
        <f t="shared" si="168"/>
        <v>A</v>
      </c>
      <c r="K169" s="31" t="str">
        <f t="shared" si="168"/>
        <v>A</v>
      </c>
      <c r="L169" s="31" t="str">
        <f t="shared" si="168"/>
        <v>A</v>
      </c>
      <c r="M169" s="31" t="str">
        <f t="shared" si="168"/>
        <v>A</v>
      </c>
      <c r="N169" s="31" t="str">
        <f t="shared" si="168"/>
        <v>A</v>
      </c>
      <c r="O169" s="31" t="str">
        <f t="shared" si="168"/>
        <v>A</v>
      </c>
      <c r="P169" s="31" t="str">
        <f t="shared" si="168"/>
        <v>A</v>
      </c>
      <c r="Q169" s="31" t="str">
        <f t="shared" si="168"/>
        <v>A</v>
      </c>
      <c r="R169" s="31" t="str">
        <f t="shared" si="168"/>
        <v>A</v>
      </c>
      <c r="S169" s="31" t="str">
        <f t="shared" si="168"/>
        <v>A</v>
      </c>
      <c r="T169" s="31" t="str">
        <f t="shared" si="168"/>
        <v>A</v>
      </c>
      <c r="U169" s="31" t="str">
        <f t="shared" si="168"/>
        <v>A</v>
      </c>
      <c r="V169" s="31" t="str">
        <f t="shared" si="168"/>
        <v>A</v>
      </c>
      <c r="W169" s="31" t="str">
        <f t="shared" si="168"/>
        <v>A</v>
      </c>
      <c r="X169" s="31" t="str">
        <f t="shared" si="168"/>
        <v>A</v>
      </c>
      <c r="Y169" s="31" t="str">
        <f t="shared" si="168"/>
        <v>A</v>
      </c>
      <c r="Z169" s="31" t="str">
        <f t="shared" si="168"/>
        <v>E</v>
      </c>
      <c r="AA169" s="31" t="str">
        <f t="shared" si="168"/>
        <v>E</v>
      </c>
      <c r="AB169" s="31" t="str">
        <f t="shared" si="168"/>
        <v>E</v>
      </c>
      <c r="AC169" s="31" t="str">
        <f t="shared" si="168"/>
        <v>E</v>
      </c>
      <c r="AD169" s="31" t="str">
        <f t="shared" si="168"/>
        <v>E</v>
      </c>
      <c r="AE169" s="31" t="str">
        <f t="shared" si="168"/>
        <v>E</v>
      </c>
      <c r="AF169" s="31" t="str">
        <f t="shared" si="168"/>
        <v>E</v>
      </c>
      <c r="AG169" s="31" t="str">
        <f t="shared" si="168"/>
        <v>E</v>
      </c>
      <c r="AH169" s="31" t="str">
        <f t="shared" si="168"/>
        <v>E</v>
      </c>
      <c r="AI169" s="31" t="str">
        <f t="shared" si="168"/>
        <v>E</v>
      </c>
      <c r="AJ169" s="31" t="str">
        <f t="shared" si="168"/>
        <v>E</v>
      </c>
      <c r="AK169" s="31" t="str">
        <f t="shared" si="168"/>
        <v>E</v>
      </c>
      <c r="AL169" s="31" t="str">
        <f t="shared" si="168"/>
        <v>E</v>
      </c>
      <c r="AM169" s="31" t="str">
        <f t="shared" si="168"/>
        <v>E</v>
      </c>
      <c r="AN169" s="31" t="str">
        <f t="shared" si="168"/>
        <v>E</v>
      </c>
      <c r="AO169" s="31" t="str">
        <f t="shared" si="168"/>
        <v>E</v>
      </c>
      <c r="AP169" s="31" t="str">
        <f t="shared" si="168"/>
        <v>E</v>
      </c>
      <c r="AQ169" s="31" t="str">
        <f t="shared" si="168"/>
        <v>E</v>
      </c>
      <c r="AR169" s="31" t="str">
        <f t="shared" si="168"/>
        <v>E</v>
      </c>
      <c r="AS169" s="31" t="str">
        <f t="shared" si="168"/>
        <v>E</v>
      </c>
    </row>
    <row r="170">
      <c r="A170" s="50" t="s">
        <v>1992</v>
      </c>
      <c r="B170" s="50" t="s">
        <v>2453</v>
      </c>
      <c r="C170" s="7">
        <v>25.0</v>
      </c>
      <c r="D170" s="64">
        <v>840.0</v>
      </c>
      <c r="E170" s="63">
        <v>8.4</v>
      </c>
      <c r="F170" s="31" t="str">
        <f t="shared" ref="F170:AS170" si="169">IF($C170&gt;=F$1,"A","E")</f>
        <v>A</v>
      </c>
      <c r="G170" s="31" t="str">
        <f t="shared" si="169"/>
        <v>A</v>
      </c>
      <c r="H170" s="31" t="str">
        <f t="shared" si="169"/>
        <v>A</v>
      </c>
      <c r="I170" s="31" t="str">
        <f t="shared" si="169"/>
        <v>A</v>
      </c>
      <c r="J170" s="31" t="str">
        <f t="shared" si="169"/>
        <v>A</v>
      </c>
      <c r="K170" s="31" t="str">
        <f t="shared" si="169"/>
        <v>A</v>
      </c>
      <c r="L170" s="31" t="str">
        <f t="shared" si="169"/>
        <v>A</v>
      </c>
      <c r="M170" s="31" t="str">
        <f t="shared" si="169"/>
        <v>A</v>
      </c>
      <c r="N170" s="31" t="str">
        <f t="shared" si="169"/>
        <v>A</v>
      </c>
      <c r="O170" s="31" t="str">
        <f t="shared" si="169"/>
        <v>A</v>
      </c>
      <c r="P170" s="31" t="str">
        <f t="shared" si="169"/>
        <v>A</v>
      </c>
      <c r="Q170" s="31" t="str">
        <f t="shared" si="169"/>
        <v>A</v>
      </c>
      <c r="R170" s="31" t="str">
        <f t="shared" si="169"/>
        <v>A</v>
      </c>
      <c r="S170" s="31" t="str">
        <f t="shared" si="169"/>
        <v>A</v>
      </c>
      <c r="T170" s="31" t="str">
        <f t="shared" si="169"/>
        <v>A</v>
      </c>
      <c r="U170" s="31" t="str">
        <f t="shared" si="169"/>
        <v>A</v>
      </c>
      <c r="V170" s="31" t="str">
        <f t="shared" si="169"/>
        <v>A</v>
      </c>
      <c r="W170" s="31" t="str">
        <f t="shared" si="169"/>
        <v>A</v>
      </c>
      <c r="X170" s="31" t="str">
        <f t="shared" si="169"/>
        <v>A</v>
      </c>
      <c r="Y170" s="31" t="str">
        <f t="shared" si="169"/>
        <v>A</v>
      </c>
      <c r="Z170" s="31" t="str">
        <f t="shared" si="169"/>
        <v>A</v>
      </c>
      <c r="AA170" s="31" t="str">
        <f t="shared" si="169"/>
        <v>A</v>
      </c>
      <c r="AB170" s="31" t="str">
        <f t="shared" si="169"/>
        <v>A</v>
      </c>
      <c r="AC170" s="31" t="str">
        <f t="shared" si="169"/>
        <v>A</v>
      </c>
      <c r="AD170" s="31" t="str">
        <f t="shared" si="169"/>
        <v>A</v>
      </c>
      <c r="AE170" s="31" t="str">
        <f t="shared" si="169"/>
        <v>E</v>
      </c>
      <c r="AF170" s="31" t="str">
        <f t="shared" si="169"/>
        <v>E</v>
      </c>
      <c r="AG170" s="31" t="str">
        <f t="shared" si="169"/>
        <v>E</v>
      </c>
      <c r="AH170" s="31" t="str">
        <f t="shared" si="169"/>
        <v>E</v>
      </c>
      <c r="AI170" s="31" t="str">
        <f t="shared" si="169"/>
        <v>E</v>
      </c>
      <c r="AJ170" s="31" t="str">
        <f t="shared" si="169"/>
        <v>E</v>
      </c>
      <c r="AK170" s="31" t="str">
        <f t="shared" si="169"/>
        <v>E</v>
      </c>
      <c r="AL170" s="31" t="str">
        <f t="shared" si="169"/>
        <v>E</v>
      </c>
      <c r="AM170" s="31" t="str">
        <f t="shared" si="169"/>
        <v>E</v>
      </c>
      <c r="AN170" s="31" t="str">
        <f t="shared" si="169"/>
        <v>E</v>
      </c>
      <c r="AO170" s="31" t="str">
        <f t="shared" si="169"/>
        <v>E</v>
      </c>
      <c r="AP170" s="31" t="str">
        <f t="shared" si="169"/>
        <v>E</v>
      </c>
      <c r="AQ170" s="31" t="str">
        <f t="shared" si="169"/>
        <v>E</v>
      </c>
      <c r="AR170" s="31" t="str">
        <f t="shared" si="169"/>
        <v>E</v>
      </c>
      <c r="AS170" s="31" t="str">
        <f t="shared" si="169"/>
        <v>E</v>
      </c>
    </row>
    <row r="171">
      <c r="A171" s="50" t="s">
        <v>1997</v>
      </c>
      <c r="B171" s="50" t="s">
        <v>1996</v>
      </c>
      <c r="C171" s="7">
        <v>15.0</v>
      </c>
      <c r="D171" s="64">
        <v>200.0</v>
      </c>
      <c r="E171" s="63">
        <v>2.0</v>
      </c>
      <c r="F171" s="31" t="str">
        <f t="shared" ref="F171:AS171" si="170">IF($C171&gt;=F$1,"A","E")</f>
        <v>A</v>
      </c>
      <c r="G171" s="31" t="str">
        <f t="shared" si="170"/>
        <v>A</v>
      </c>
      <c r="H171" s="31" t="str">
        <f t="shared" si="170"/>
        <v>A</v>
      </c>
      <c r="I171" s="31" t="str">
        <f t="shared" si="170"/>
        <v>A</v>
      </c>
      <c r="J171" s="31" t="str">
        <f t="shared" si="170"/>
        <v>A</v>
      </c>
      <c r="K171" s="31" t="str">
        <f t="shared" si="170"/>
        <v>A</v>
      </c>
      <c r="L171" s="31" t="str">
        <f t="shared" si="170"/>
        <v>A</v>
      </c>
      <c r="M171" s="31" t="str">
        <f t="shared" si="170"/>
        <v>A</v>
      </c>
      <c r="N171" s="31" t="str">
        <f t="shared" si="170"/>
        <v>A</v>
      </c>
      <c r="O171" s="31" t="str">
        <f t="shared" si="170"/>
        <v>A</v>
      </c>
      <c r="P171" s="31" t="str">
        <f t="shared" si="170"/>
        <v>A</v>
      </c>
      <c r="Q171" s="31" t="str">
        <f t="shared" si="170"/>
        <v>A</v>
      </c>
      <c r="R171" s="31" t="str">
        <f t="shared" si="170"/>
        <v>A</v>
      </c>
      <c r="S171" s="31" t="str">
        <f t="shared" si="170"/>
        <v>A</v>
      </c>
      <c r="T171" s="31" t="str">
        <f t="shared" si="170"/>
        <v>A</v>
      </c>
      <c r="U171" s="31" t="str">
        <f t="shared" si="170"/>
        <v>E</v>
      </c>
      <c r="V171" s="31" t="str">
        <f t="shared" si="170"/>
        <v>E</v>
      </c>
      <c r="W171" s="31" t="str">
        <f t="shared" si="170"/>
        <v>E</v>
      </c>
      <c r="X171" s="31" t="str">
        <f t="shared" si="170"/>
        <v>E</v>
      </c>
      <c r="Y171" s="31" t="str">
        <f t="shared" si="170"/>
        <v>E</v>
      </c>
      <c r="Z171" s="31" t="str">
        <f t="shared" si="170"/>
        <v>E</v>
      </c>
      <c r="AA171" s="31" t="str">
        <f t="shared" si="170"/>
        <v>E</v>
      </c>
      <c r="AB171" s="31" t="str">
        <f t="shared" si="170"/>
        <v>E</v>
      </c>
      <c r="AC171" s="31" t="str">
        <f t="shared" si="170"/>
        <v>E</v>
      </c>
      <c r="AD171" s="31" t="str">
        <f t="shared" si="170"/>
        <v>E</v>
      </c>
      <c r="AE171" s="31" t="str">
        <f t="shared" si="170"/>
        <v>E</v>
      </c>
      <c r="AF171" s="31" t="str">
        <f t="shared" si="170"/>
        <v>E</v>
      </c>
      <c r="AG171" s="31" t="str">
        <f t="shared" si="170"/>
        <v>E</v>
      </c>
      <c r="AH171" s="31" t="str">
        <f t="shared" si="170"/>
        <v>E</v>
      </c>
      <c r="AI171" s="31" t="str">
        <f t="shared" si="170"/>
        <v>E</v>
      </c>
      <c r="AJ171" s="31" t="str">
        <f t="shared" si="170"/>
        <v>E</v>
      </c>
      <c r="AK171" s="31" t="str">
        <f t="shared" si="170"/>
        <v>E</v>
      </c>
      <c r="AL171" s="31" t="str">
        <f t="shared" si="170"/>
        <v>E</v>
      </c>
      <c r="AM171" s="31" t="str">
        <f t="shared" si="170"/>
        <v>E</v>
      </c>
      <c r="AN171" s="31" t="str">
        <f t="shared" si="170"/>
        <v>E</v>
      </c>
      <c r="AO171" s="31" t="str">
        <f t="shared" si="170"/>
        <v>E</v>
      </c>
      <c r="AP171" s="31" t="str">
        <f t="shared" si="170"/>
        <v>E</v>
      </c>
      <c r="AQ171" s="31" t="str">
        <f t="shared" si="170"/>
        <v>E</v>
      </c>
      <c r="AR171" s="31" t="str">
        <f t="shared" si="170"/>
        <v>E</v>
      </c>
      <c r="AS171" s="31" t="str">
        <f t="shared" si="170"/>
        <v>E</v>
      </c>
    </row>
    <row r="172">
      <c r="A172" s="50" t="s">
        <v>2002</v>
      </c>
      <c r="B172" s="50" t="s">
        <v>2001</v>
      </c>
      <c r="C172" s="7">
        <v>26.0</v>
      </c>
      <c r="D172" s="64">
        <v>720.0</v>
      </c>
      <c r="E172" s="63">
        <v>7.2</v>
      </c>
      <c r="F172" s="31" t="str">
        <f t="shared" ref="F172:AS172" si="171">IF($C172&gt;=F$1,"A","E")</f>
        <v>A</v>
      </c>
      <c r="G172" s="31" t="str">
        <f t="shared" si="171"/>
        <v>A</v>
      </c>
      <c r="H172" s="31" t="str">
        <f t="shared" si="171"/>
        <v>A</v>
      </c>
      <c r="I172" s="31" t="str">
        <f t="shared" si="171"/>
        <v>A</v>
      </c>
      <c r="J172" s="31" t="str">
        <f t="shared" si="171"/>
        <v>A</v>
      </c>
      <c r="K172" s="31" t="str">
        <f t="shared" si="171"/>
        <v>A</v>
      </c>
      <c r="L172" s="31" t="str">
        <f t="shared" si="171"/>
        <v>A</v>
      </c>
      <c r="M172" s="31" t="str">
        <f t="shared" si="171"/>
        <v>A</v>
      </c>
      <c r="N172" s="31" t="str">
        <f t="shared" si="171"/>
        <v>A</v>
      </c>
      <c r="O172" s="31" t="str">
        <f t="shared" si="171"/>
        <v>A</v>
      </c>
      <c r="P172" s="31" t="str">
        <f t="shared" si="171"/>
        <v>A</v>
      </c>
      <c r="Q172" s="31" t="str">
        <f t="shared" si="171"/>
        <v>A</v>
      </c>
      <c r="R172" s="31" t="str">
        <f t="shared" si="171"/>
        <v>A</v>
      </c>
      <c r="S172" s="31" t="str">
        <f t="shared" si="171"/>
        <v>A</v>
      </c>
      <c r="T172" s="31" t="str">
        <f t="shared" si="171"/>
        <v>A</v>
      </c>
      <c r="U172" s="31" t="str">
        <f t="shared" si="171"/>
        <v>A</v>
      </c>
      <c r="V172" s="31" t="str">
        <f t="shared" si="171"/>
        <v>A</v>
      </c>
      <c r="W172" s="31" t="str">
        <f t="shared" si="171"/>
        <v>A</v>
      </c>
      <c r="X172" s="31" t="str">
        <f t="shared" si="171"/>
        <v>A</v>
      </c>
      <c r="Y172" s="31" t="str">
        <f t="shared" si="171"/>
        <v>A</v>
      </c>
      <c r="Z172" s="31" t="str">
        <f t="shared" si="171"/>
        <v>A</v>
      </c>
      <c r="AA172" s="31" t="str">
        <f t="shared" si="171"/>
        <v>A</v>
      </c>
      <c r="AB172" s="31" t="str">
        <f t="shared" si="171"/>
        <v>A</v>
      </c>
      <c r="AC172" s="31" t="str">
        <f t="shared" si="171"/>
        <v>A</v>
      </c>
      <c r="AD172" s="31" t="str">
        <f t="shared" si="171"/>
        <v>A</v>
      </c>
      <c r="AE172" s="31" t="str">
        <f t="shared" si="171"/>
        <v>A</v>
      </c>
      <c r="AF172" s="31" t="str">
        <f t="shared" si="171"/>
        <v>E</v>
      </c>
      <c r="AG172" s="31" t="str">
        <f t="shared" si="171"/>
        <v>E</v>
      </c>
      <c r="AH172" s="31" t="str">
        <f t="shared" si="171"/>
        <v>E</v>
      </c>
      <c r="AI172" s="31" t="str">
        <f t="shared" si="171"/>
        <v>E</v>
      </c>
      <c r="AJ172" s="31" t="str">
        <f t="shared" si="171"/>
        <v>E</v>
      </c>
      <c r="AK172" s="31" t="str">
        <f t="shared" si="171"/>
        <v>E</v>
      </c>
      <c r="AL172" s="31" t="str">
        <f t="shared" si="171"/>
        <v>E</v>
      </c>
      <c r="AM172" s="31" t="str">
        <f t="shared" si="171"/>
        <v>E</v>
      </c>
      <c r="AN172" s="31" t="str">
        <f t="shared" si="171"/>
        <v>E</v>
      </c>
      <c r="AO172" s="31" t="str">
        <f t="shared" si="171"/>
        <v>E</v>
      </c>
      <c r="AP172" s="31" t="str">
        <f t="shared" si="171"/>
        <v>E</v>
      </c>
      <c r="AQ172" s="31" t="str">
        <f t="shared" si="171"/>
        <v>E</v>
      </c>
      <c r="AR172" s="31" t="str">
        <f t="shared" si="171"/>
        <v>E</v>
      </c>
      <c r="AS172" s="31" t="str">
        <f t="shared" si="171"/>
        <v>E</v>
      </c>
    </row>
    <row r="173">
      <c r="A173" s="50" t="s">
        <v>2010</v>
      </c>
      <c r="B173" s="50" t="s">
        <v>2009</v>
      </c>
      <c r="C173" s="7">
        <v>25.0</v>
      </c>
      <c r="D173" s="64">
        <v>800.0</v>
      </c>
      <c r="E173" s="63">
        <v>8.0</v>
      </c>
      <c r="F173" s="31" t="str">
        <f t="shared" ref="F173:AS173" si="172">IF($C173&gt;=F$1,"A","E")</f>
        <v>A</v>
      </c>
      <c r="G173" s="31" t="str">
        <f t="shared" si="172"/>
        <v>A</v>
      </c>
      <c r="H173" s="31" t="str">
        <f t="shared" si="172"/>
        <v>A</v>
      </c>
      <c r="I173" s="31" t="str">
        <f t="shared" si="172"/>
        <v>A</v>
      </c>
      <c r="J173" s="31" t="str">
        <f t="shared" si="172"/>
        <v>A</v>
      </c>
      <c r="K173" s="31" t="str">
        <f t="shared" si="172"/>
        <v>A</v>
      </c>
      <c r="L173" s="31" t="str">
        <f t="shared" si="172"/>
        <v>A</v>
      </c>
      <c r="M173" s="31" t="str">
        <f t="shared" si="172"/>
        <v>A</v>
      </c>
      <c r="N173" s="31" t="str">
        <f t="shared" si="172"/>
        <v>A</v>
      </c>
      <c r="O173" s="31" t="str">
        <f t="shared" si="172"/>
        <v>A</v>
      </c>
      <c r="P173" s="31" t="str">
        <f t="shared" si="172"/>
        <v>A</v>
      </c>
      <c r="Q173" s="31" t="str">
        <f t="shared" si="172"/>
        <v>A</v>
      </c>
      <c r="R173" s="31" t="str">
        <f t="shared" si="172"/>
        <v>A</v>
      </c>
      <c r="S173" s="31" t="str">
        <f t="shared" si="172"/>
        <v>A</v>
      </c>
      <c r="T173" s="31" t="str">
        <f t="shared" si="172"/>
        <v>A</v>
      </c>
      <c r="U173" s="31" t="str">
        <f t="shared" si="172"/>
        <v>A</v>
      </c>
      <c r="V173" s="31" t="str">
        <f t="shared" si="172"/>
        <v>A</v>
      </c>
      <c r="W173" s="31" t="str">
        <f t="shared" si="172"/>
        <v>A</v>
      </c>
      <c r="X173" s="31" t="str">
        <f t="shared" si="172"/>
        <v>A</v>
      </c>
      <c r="Y173" s="31" t="str">
        <f t="shared" si="172"/>
        <v>A</v>
      </c>
      <c r="Z173" s="31" t="str">
        <f t="shared" si="172"/>
        <v>A</v>
      </c>
      <c r="AA173" s="31" t="str">
        <f t="shared" si="172"/>
        <v>A</v>
      </c>
      <c r="AB173" s="31" t="str">
        <f t="shared" si="172"/>
        <v>A</v>
      </c>
      <c r="AC173" s="31" t="str">
        <f t="shared" si="172"/>
        <v>A</v>
      </c>
      <c r="AD173" s="31" t="str">
        <f t="shared" si="172"/>
        <v>A</v>
      </c>
      <c r="AE173" s="31" t="str">
        <f t="shared" si="172"/>
        <v>E</v>
      </c>
      <c r="AF173" s="31" t="str">
        <f t="shared" si="172"/>
        <v>E</v>
      </c>
      <c r="AG173" s="31" t="str">
        <f t="shared" si="172"/>
        <v>E</v>
      </c>
      <c r="AH173" s="31" t="str">
        <f t="shared" si="172"/>
        <v>E</v>
      </c>
      <c r="AI173" s="31" t="str">
        <f t="shared" si="172"/>
        <v>E</v>
      </c>
      <c r="AJ173" s="31" t="str">
        <f t="shared" si="172"/>
        <v>E</v>
      </c>
      <c r="AK173" s="31" t="str">
        <f t="shared" si="172"/>
        <v>E</v>
      </c>
      <c r="AL173" s="31" t="str">
        <f t="shared" si="172"/>
        <v>E</v>
      </c>
      <c r="AM173" s="31" t="str">
        <f t="shared" si="172"/>
        <v>E</v>
      </c>
      <c r="AN173" s="31" t="str">
        <f t="shared" si="172"/>
        <v>E</v>
      </c>
      <c r="AO173" s="31" t="str">
        <f t="shared" si="172"/>
        <v>E</v>
      </c>
      <c r="AP173" s="31" t="str">
        <f t="shared" si="172"/>
        <v>E</v>
      </c>
      <c r="AQ173" s="31" t="str">
        <f t="shared" si="172"/>
        <v>E</v>
      </c>
      <c r="AR173" s="31" t="str">
        <f t="shared" si="172"/>
        <v>E</v>
      </c>
      <c r="AS173" s="31" t="str">
        <f t="shared" si="172"/>
        <v>E</v>
      </c>
    </row>
    <row r="174">
      <c r="A174" s="50" t="s">
        <v>2050</v>
      </c>
      <c r="B174" s="50" t="s">
        <v>2454</v>
      </c>
      <c r="C174" s="7">
        <v>20.0</v>
      </c>
      <c r="D174" s="64">
        <v>760.0</v>
      </c>
      <c r="E174" s="63">
        <v>7.6</v>
      </c>
      <c r="F174" s="31" t="str">
        <f t="shared" ref="F174:AS174" si="173">IF($C174&gt;=F$1,"A","E")</f>
        <v>A</v>
      </c>
      <c r="G174" s="31" t="str">
        <f t="shared" si="173"/>
        <v>A</v>
      </c>
      <c r="H174" s="31" t="str">
        <f t="shared" si="173"/>
        <v>A</v>
      </c>
      <c r="I174" s="31" t="str">
        <f t="shared" si="173"/>
        <v>A</v>
      </c>
      <c r="J174" s="31" t="str">
        <f t="shared" si="173"/>
        <v>A</v>
      </c>
      <c r="K174" s="31" t="str">
        <f t="shared" si="173"/>
        <v>A</v>
      </c>
      <c r="L174" s="31" t="str">
        <f t="shared" si="173"/>
        <v>A</v>
      </c>
      <c r="M174" s="31" t="str">
        <f t="shared" si="173"/>
        <v>A</v>
      </c>
      <c r="N174" s="31" t="str">
        <f t="shared" si="173"/>
        <v>A</v>
      </c>
      <c r="O174" s="31" t="str">
        <f t="shared" si="173"/>
        <v>A</v>
      </c>
      <c r="P174" s="31" t="str">
        <f t="shared" si="173"/>
        <v>A</v>
      </c>
      <c r="Q174" s="31" t="str">
        <f t="shared" si="173"/>
        <v>A</v>
      </c>
      <c r="R174" s="31" t="str">
        <f t="shared" si="173"/>
        <v>A</v>
      </c>
      <c r="S174" s="31" t="str">
        <f t="shared" si="173"/>
        <v>A</v>
      </c>
      <c r="T174" s="31" t="str">
        <f t="shared" si="173"/>
        <v>A</v>
      </c>
      <c r="U174" s="31" t="str">
        <f t="shared" si="173"/>
        <v>A</v>
      </c>
      <c r="V174" s="31" t="str">
        <f t="shared" si="173"/>
        <v>A</v>
      </c>
      <c r="W174" s="31" t="str">
        <f t="shared" si="173"/>
        <v>A</v>
      </c>
      <c r="X174" s="31" t="str">
        <f t="shared" si="173"/>
        <v>A</v>
      </c>
      <c r="Y174" s="31" t="str">
        <f t="shared" si="173"/>
        <v>A</v>
      </c>
      <c r="Z174" s="31" t="str">
        <f t="shared" si="173"/>
        <v>E</v>
      </c>
      <c r="AA174" s="31" t="str">
        <f t="shared" si="173"/>
        <v>E</v>
      </c>
      <c r="AB174" s="31" t="str">
        <f t="shared" si="173"/>
        <v>E</v>
      </c>
      <c r="AC174" s="31" t="str">
        <f t="shared" si="173"/>
        <v>E</v>
      </c>
      <c r="AD174" s="31" t="str">
        <f t="shared" si="173"/>
        <v>E</v>
      </c>
      <c r="AE174" s="31" t="str">
        <f t="shared" si="173"/>
        <v>E</v>
      </c>
      <c r="AF174" s="31" t="str">
        <f t="shared" si="173"/>
        <v>E</v>
      </c>
      <c r="AG174" s="31" t="str">
        <f t="shared" si="173"/>
        <v>E</v>
      </c>
      <c r="AH174" s="31" t="str">
        <f t="shared" si="173"/>
        <v>E</v>
      </c>
      <c r="AI174" s="31" t="str">
        <f t="shared" si="173"/>
        <v>E</v>
      </c>
      <c r="AJ174" s="31" t="str">
        <f t="shared" si="173"/>
        <v>E</v>
      </c>
      <c r="AK174" s="31" t="str">
        <f t="shared" si="173"/>
        <v>E</v>
      </c>
      <c r="AL174" s="31" t="str">
        <f t="shared" si="173"/>
        <v>E</v>
      </c>
      <c r="AM174" s="31" t="str">
        <f t="shared" si="173"/>
        <v>E</v>
      </c>
      <c r="AN174" s="31" t="str">
        <f t="shared" si="173"/>
        <v>E</v>
      </c>
      <c r="AO174" s="31" t="str">
        <f t="shared" si="173"/>
        <v>E</v>
      </c>
      <c r="AP174" s="31" t="str">
        <f t="shared" si="173"/>
        <v>E</v>
      </c>
      <c r="AQ174" s="31" t="str">
        <f t="shared" si="173"/>
        <v>E</v>
      </c>
      <c r="AR174" s="31" t="str">
        <f t="shared" si="173"/>
        <v>E</v>
      </c>
      <c r="AS174" s="31" t="str">
        <f t="shared" si="173"/>
        <v>E</v>
      </c>
    </row>
    <row r="175">
      <c r="A175" s="50" t="s">
        <v>2055</v>
      </c>
      <c r="B175" s="50" t="s">
        <v>2054</v>
      </c>
      <c r="C175" s="7">
        <v>21.0</v>
      </c>
      <c r="D175" s="64">
        <v>600.0</v>
      </c>
      <c r="E175" s="63">
        <v>6.0</v>
      </c>
      <c r="F175" s="31" t="str">
        <f t="shared" ref="F175:AS175" si="174">IF($C175&gt;=F$1,"A","E")</f>
        <v>A</v>
      </c>
      <c r="G175" s="31" t="str">
        <f t="shared" si="174"/>
        <v>A</v>
      </c>
      <c r="H175" s="31" t="str">
        <f t="shared" si="174"/>
        <v>A</v>
      </c>
      <c r="I175" s="31" t="str">
        <f t="shared" si="174"/>
        <v>A</v>
      </c>
      <c r="J175" s="31" t="str">
        <f t="shared" si="174"/>
        <v>A</v>
      </c>
      <c r="K175" s="31" t="str">
        <f t="shared" si="174"/>
        <v>A</v>
      </c>
      <c r="L175" s="31" t="str">
        <f t="shared" si="174"/>
        <v>A</v>
      </c>
      <c r="M175" s="31" t="str">
        <f t="shared" si="174"/>
        <v>A</v>
      </c>
      <c r="N175" s="31" t="str">
        <f t="shared" si="174"/>
        <v>A</v>
      </c>
      <c r="O175" s="31" t="str">
        <f t="shared" si="174"/>
        <v>A</v>
      </c>
      <c r="P175" s="31" t="str">
        <f t="shared" si="174"/>
        <v>A</v>
      </c>
      <c r="Q175" s="31" t="str">
        <f t="shared" si="174"/>
        <v>A</v>
      </c>
      <c r="R175" s="31" t="str">
        <f t="shared" si="174"/>
        <v>A</v>
      </c>
      <c r="S175" s="31" t="str">
        <f t="shared" si="174"/>
        <v>A</v>
      </c>
      <c r="T175" s="31" t="str">
        <f t="shared" si="174"/>
        <v>A</v>
      </c>
      <c r="U175" s="31" t="str">
        <f t="shared" si="174"/>
        <v>A</v>
      </c>
      <c r="V175" s="31" t="str">
        <f t="shared" si="174"/>
        <v>A</v>
      </c>
      <c r="W175" s="31" t="str">
        <f t="shared" si="174"/>
        <v>A</v>
      </c>
      <c r="X175" s="31" t="str">
        <f t="shared" si="174"/>
        <v>A</v>
      </c>
      <c r="Y175" s="31" t="str">
        <f t="shared" si="174"/>
        <v>A</v>
      </c>
      <c r="Z175" s="31" t="str">
        <f t="shared" si="174"/>
        <v>A</v>
      </c>
      <c r="AA175" s="31" t="str">
        <f t="shared" si="174"/>
        <v>E</v>
      </c>
      <c r="AB175" s="31" t="str">
        <f t="shared" si="174"/>
        <v>E</v>
      </c>
      <c r="AC175" s="31" t="str">
        <f t="shared" si="174"/>
        <v>E</v>
      </c>
      <c r="AD175" s="31" t="str">
        <f t="shared" si="174"/>
        <v>E</v>
      </c>
      <c r="AE175" s="31" t="str">
        <f t="shared" si="174"/>
        <v>E</v>
      </c>
      <c r="AF175" s="31" t="str">
        <f t="shared" si="174"/>
        <v>E</v>
      </c>
      <c r="AG175" s="31" t="str">
        <f t="shared" si="174"/>
        <v>E</v>
      </c>
      <c r="AH175" s="31" t="str">
        <f t="shared" si="174"/>
        <v>E</v>
      </c>
      <c r="AI175" s="31" t="str">
        <f t="shared" si="174"/>
        <v>E</v>
      </c>
      <c r="AJ175" s="31" t="str">
        <f t="shared" si="174"/>
        <v>E</v>
      </c>
      <c r="AK175" s="31" t="str">
        <f t="shared" si="174"/>
        <v>E</v>
      </c>
      <c r="AL175" s="31" t="str">
        <f t="shared" si="174"/>
        <v>E</v>
      </c>
      <c r="AM175" s="31" t="str">
        <f t="shared" si="174"/>
        <v>E</v>
      </c>
      <c r="AN175" s="31" t="str">
        <f t="shared" si="174"/>
        <v>E</v>
      </c>
      <c r="AO175" s="31" t="str">
        <f t="shared" si="174"/>
        <v>E</v>
      </c>
      <c r="AP175" s="31" t="str">
        <f t="shared" si="174"/>
        <v>E</v>
      </c>
      <c r="AQ175" s="31" t="str">
        <f t="shared" si="174"/>
        <v>E</v>
      </c>
      <c r="AR175" s="31" t="str">
        <f t="shared" si="174"/>
        <v>E</v>
      </c>
      <c r="AS175" s="31" t="str">
        <f t="shared" si="174"/>
        <v>E</v>
      </c>
    </row>
    <row r="176">
      <c r="A176" s="50" t="s">
        <v>2069</v>
      </c>
      <c r="B176" s="50" t="s">
        <v>2455</v>
      </c>
      <c r="C176" s="7">
        <v>37.0</v>
      </c>
      <c r="D176" s="64">
        <v>840.0</v>
      </c>
      <c r="E176" s="63">
        <v>8.4</v>
      </c>
      <c r="F176" s="31" t="str">
        <f t="shared" ref="F176:AS176" si="175">IF($C176&gt;=F$1,"A","E")</f>
        <v>A</v>
      </c>
      <c r="G176" s="31" t="str">
        <f t="shared" si="175"/>
        <v>A</v>
      </c>
      <c r="H176" s="31" t="str">
        <f t="shared" si="175"/>
        <v>A</v>
      </c>
      <c r="I176" s="31" t="str">
        <f t="shared" si="175"/>
        <v>A</v>
      </c>
      <c r="J176" s="31" t="str">
        <f t="shared" si="175"/>
        <v>A</v>
      </c>
      <c r="K176" s="31" t="str">
        <f t="shared" si="175"/>
        <v>A</v>
      </c>
      <c r="L176" s="31" t="str">
        <f t="shared" si="175"/>
        <v>A</v>
      </c>
      <c r="M176" s="31" t="str">
        <f t="shared" si="175"/>
        <v>A</v>
      </c>
      <c r="N176" s="31" t="str">
        <f t="shared" si="175"/>
        <v>A</v>
      </c>
      <c r="O176" s="31" t="str">
        <f t="shared" si="175"/>
        <v>A</v>
      </c>
      <c r="P176" s="31" t="str">
        <f t="shared" si="175"/>
        <v>A</v>
      </c>
      <c r="Q176" s="31" t="str">
        <f t="shared" si="175"/>
        <v>A</v>
      </c>
      <c r="R176" s="31" t="str">
        <f t="shared" si="175"/>
        <v>A</v>
      </c>
      <c r="S176" s="31" t="str">
        <f t="shared" si="175"/>
        <v>A</v>
      </c>
      <c r="T176" s="31" t="str">
        <f t="shared" si="175"/>
        <v>A</v>
      </c>
      <c r="U176" s="31" t="str">
        <f t="shared" si="175"/>
        <v>A</v>
      </c>
      <c r="V176" s="31" t="str">
        <f t="shared" si="175"/>
        <v>A</v>
      </c>
      <c r="W176" s="31" t="str">
        <f t="shared" si="175"/>
        <v>A</v>
      </c>
      <c r="X176" s="31" t="str">
        <f t="shared" si="175"/>
        <v>A</v>
      </c>
      <c r="Y176" s="31" t="str">
        <f t="shared" si="175"/>
        <v>A</v>
      </c>
      <c r="Z176" s="31" t="str">
        <f t="shared" si="175"/>
        <v>A</v>
      </c>
      <c r="AA176" s="31" t="str">
        <f t="shared" si="175"/>
        <v>A</v>
      </c>
      <c r="AB176" s="31" t="str">
        <f t="shared" si="175"/>
        <v>A</v>
      </c>
      <c r="AC176" s="31" t="str">
        <f t="shared" si="175"/>
        <v>A</v>
      </c>
      <c r="AD176" s="31" t="str">
        <f t="shared" si="175"/>
        <v>A</v>
      </c>
      <c r="AE176" s="31" t="str">
        <f t="shared" si="175"/>
        <v>A</v>
      </c>
      <c r="AF176" s="31" t="str">
        <f t="shared" si="175"/>
        <v>A</v>
      </c>
      <c r="AG176" s="31" t="str">
        <f t="shared" si="175"/>
        <v>A</v>
      </c>
      <c r="AH176" s="31" t="str">
        <f t="shared" si="175"/>
        <v>A</v>
      </c>
      <c r="AI176" s="31" t="str">
        <f t="shared" si="175"/>
        <v>A</v>
      </c>
      <c r="AJ176" s="31" t="str">
        <f t="shared" si="175"/>
        <v>A</v>
      </c>
      <c r="AK176" s="31" t="str">
        <f t="shared" si="175"/>
        <v>A</v>
      </c>
      <c r="AL176" s="31" t="str">
        <f t="shared" si="175"/>
        <v>A</v>
      </c>
      <c r="AM176" s="31" t="str">
        <f t="shared" si="175"/>
        <v>A</v>
      </c>
      <c r="AN176" s="31" t="str">
        <f t="shared" si="175"/>
        <v>A</v>
      </c>
      <c r="AO176" s="31" t="str">
        <f t="shared" si="175"/>
        <v>A</v>
      </c>
      <c r="AP176" s="31" t="str">
        <f t="shared" si="175"/>
        <v>A</v>
      </c>
      <c r="AQ176" s="31" t="str">
        <f t="shared" si="175"/>
        <v>E</v>
      </c>
      <c r="AR176" s="31" t="str">
        <f t="shared" si="175"/>
        <v>E</v>
      </c>
      <c r="AS176" s="31" t="str">
        <f t="shared" si="175"/>
        <v>E</v>
      </c>
    </row>
    <row r="177">
      <c r="A177" s="50" t="s">
        <v>2074</v>
      </c>
      <c r="B177" s="50" t="s">
        <v>2456</v>
      </c>
      <c r="C177" s="7">
        <v>25.0</v>
      </c>
      <c r="D177" s="64">
        <v>720.0</v>
      </c>
      <c r="E177" s="63">
        <v>7.2</v>
      </c>
      <c r="F177" s="31" t="str">
        <f t="shared" ref="F177:AS177" si="176">IF($C177&gt;=F$1,"A","E")</f>
        <v>A</v>
      </c>
      <c r="G177" s="31" t="str">
        <f t="shared" si="176"/>
        <v>A</v>
      </c>
      <c r="H177" s="31" t="str">
        <f t="shared" si="176"/>
        <v>A</v>
      </c>
      <c r="I177" s="31" t="str">
        <f t="shared" si="176"/>
        <v>A</v>
      </c>
      <c r="J177" s="31" t="str">
        <f t="shared" si="176"/>
        <v>A</v>
      </c>
      <c r="K177" s="31" t="str">
        <f t="shared" si="176"/>
        <v>A</v>
      </c>
      <c r="L177" s="31" t="str">
        <f t="shared" si="176"/>
        <v>A</v>
      </c>
      <c r="M177" s="31" t="str">
        <f t="shared" si="176"/>
        <v>A</v>
      </c>
      <c r="N177" s="31" t="str">
        <f t="shared" si="176"/>
        <v>A</v>
      </c>
      <c r="O177" s="31" t="str">
        <f t="shared" si="176"/>
        <v>A</v>
      </c>
      <c r="P177" s="31" t="str">
        <f t="shared" si="176"/>
        <v>A</v>
      </c>
      <c r="Q177" s="31" t="str">
        <f t="shared" si="176"/>
        <v>A</v>
      </c>
      <c r="R177" s="31" t="str">
        <f t="shared" si="176"/>
        <v>A</v>
      </c>
      <c r="S177" s="31" t="str">
        <f t="shared" si="176"/>
        <v>A</v>
      </c>
      <c r="T177" s="31" t="str">
        <f t="shared" si="176"/>
        <v>A</v>
      </c>
      <c r="U177" s="31" t="str">
        <f t="shared" si="176"/>
        <v>A</v>
      </c>
      <c r="V177" s="31" t="str">
        <f t="shared" si="176"/>
        <v>A</v>
      </c>
      <c r="W177" s="31" t="str">
        <f t="shared" si="176"/>
        <v>A</v>
      </c>
      <c r="X177" s="31" t="str">
        <f t="shared" si="176"/>
        <v>A</v>
      </c>
      <c r="Y177" s="31" t="str">
        <f t="shared" si="176"/>
        <v>A</v>
      </c>
      <c r="Z177" s="31" t="str">
        <f t="shared" si="176"/>
        <v>A</v>
      </c>
      <c r="AA177" s="31" t="str">
        <f t="shared" si="176"/>
        <v>A</v>
      </c>
      <c r="AB177" s="31" t="str">
        <f t="shared" si="176"/>
        <v>A</v>
      </c>
      <c r="AC177" s="31" t="str">
        <f t="shared" si="176"/>
        <v>A</v>
      </c>
      <c r="AD177" s="31" t="str">
        <f t="shared" si="176"/>
        <v>A</v>
      </c>
      <c r="AE177" s="31" t="str">
        <f t="shared" si="176"/>
        <v>E</v>
      </c>
      <c r="AF177" s="31" t="str">
        <f t="shared" si="176"/>
        <v>E</v>
      </c>
      <c r="AG177" s="31" t="str">
        <f t="shared" si="176"/>
        <v>E</v>
      </c>
      <c r="AH177" s="31" t="str">
        <f t="shared" si="176"/>
        <v>E</v>
      </c>
      <c r="AI177" s="31" t="str">
        <f t="shared" si="176"/>
        <v>E</v>
      </c>
      <c r="AJ177" s="31" t="str">
        <f t="shared" si="176"/>
        <v>E</v>
      </c>
      <c r="AK177" s="31" t="str">
        <f t="shared" si="176"/>
        <v>E</v>
      </c>
      <c r="AL177" s="31" t="str">
        <f t="shared" si="176"/>
        <v>E</v>
      </c>
      <c r="AM177" s="31" t="str">
        <f t="shared" si="176"/>
        <v>E</v>
      </c>
      <c r="AN177" s="31" t="str">
        <f t="shared" si="176"/>
        <v>E</v>
      </c>
      <c r="AO177" s="31" t="str">
        <f t="shared" si="176"/>
        <v>E</v>
      </c>
      <c r="AP177" s="31" t="str">
        <f t="shared" si="176"/>
        <v>E</v>
      </c>
      <c r="AQ177" s="31" t="str">
        <f t="shared" si="176"/>
        <v>E</v>
      </c>
      <c r="AR177" s="31" t="str">
        <f t="shared" si="176"/>
        <v>E</v>
      </c>
      <c r="AS177" s="31" t="str">
        <f t="shared" si="176"/>
        <v>E</v>
      </c>
    </row>
    <row r="178">
      <c r="A178" s="50" t="s">
        <v>2457</v>
      </c>
      <c r="B178" s="50" t="s">
        <v>2458</v>
      </c>
      <c r="C178" s="7">
        <v>29.0</v>
      </c>
      <c r="D178" s="64">
        <v>800.0</v>
      </c>
      <c r="E178" s="63">
        <v>8.0</v>
      </c>
      <c r="F178" s="31" t="str">
        <f t="shared" ref="F178:AS178" si="177">IF($C178&gt;=F$1,"A","E")</f>
        <v>A</v>
      </c>
      <c r="G178" s="31" t="str">
        <f t="shared" si="177"/>
        <v>A</v>
      </c>
      <c r="H178" s="31" t="str">
        <f t="shared" si="177"/>
        <v>A</v>
      </c>
      <c r="I178" s="31" t="str">
        <f t="shared" si="177"/>
        <v>A</v>
      </c>
      <c r="J178" s="31" t="str">
        <f t="shared" si="177"/>
        <v>A</v>
      </c>
      <c r="K178" s="31" t="str">
        <f t="shared" si="177"/>
        <v>A</v>
      </c>
      <c r="L178" s="31" t="str">
        <f t="shared" si="177"/>
        <v>A</v>
      </c>
      <c r="M178" s="31" t="str">
        <f t="shared" si="177"/>
        <v>A</v>
      </c>
      <c r="N178" s="31" t="str">
        <f t="shared" si="177"/>
        <v>A</v>
      </c>
      <c r="O178" s="31" t="str">
        <f t="shared" si="177"/>
        <v>A</v>
      </c>
      <c r="P178" s="31" t="str">
        <f t="shared" si="177"/>
        <v>A</v>
      </c>
      <c r="Q178" s="31" t="str">
        <f t="shared" si="177"/>
        <v>A</v>
      </c>
      <c r="R178" s="31" t="str">
        <f t="shared" si="177"/>
        <v>A</v>
      </c>
      <c r="S178" s="31" t="str">
        <f t="shared" si="177"/>
        <v>A</v>
      </c>
      <c r="T178" s="31" t="str">
        <f t="shared" si="177"/>
        <v>A</v>
      </c>
      <c r="U178" s="31" t="str">
        <f t="shared" si="177"/>
        <v>A</v>
      </c>
      <c r="V178" s="31" t="str">
        <f t="shared" si="177"/>
        <v>A</v>
      </c>
      <c r="W178" s="31" t="str">
        <f t="shared" si="177"/>
        <v>A</v>
      </c>
      <c r="X178" s="31" t="str">
        <f t="shared" si="177"/>
        <v>A</v>
      </c>
      <c r="Y178" s="31" t="str">
        <f t="shared" si="177"/>
        <v>A</v>
      </c>
      <c r="Z178" s="31" t="str">
        <f t="shared" si="177"/>
        <v>A</v>
      </c>
      <c r="AA178" s="31" t="str">
        <f t="shared" si="177"/>
        <v>A</v>
      </c>
      <c r="AB178" s="31" t="str">
        <f t="shared" si="177"/>
        <v>A</v>
      </c>
      <c r="AC178" s="31" t="str">
        <f t="shared" si="177"/>
        <v>A</v>
      </c>
      <c r="AD178" s="31" t="str">
        <f t="shared" si="177"/>
        <v>A</v>
      </c>
      <c r="AE178" s="31" t="str">
        <f t="shared" si="177"/>
        <v>A</v>
      </c>
      <c r="AF178" s="31" t="str">
        <f t="shared" si="177"/>
        <v>A</v>
      </c>
      <c r="AG178" s="31" t="str">
        <f t="shared" si="177"/>
        <v>A</v>
      </c>
      <c r="AH178" s="31" t="str">
        <f t="shared" si="177"/>
        <v>A</v>
      </c>
      <c r="AI178" s="31" t="str">
        <f t="shared" si="177"/>
        <v>E</v>
      </c>
      <c r="AJ178" s="31" t="str">
        <f t="shared" si="177"/>
        <v>E</v>
      </c>
      <c r="AK178" s="31" t="str">
        <f t="shared" si="177"/>
        <v>E</v>
      </c>
      <c r="AL178" s="31" t="str">
        <f t="shared" si="177"/>
        <v>E</v>
      </c>
      <c r="AM178" s="31" t="str">
        <f t="shared" si="177"/>
        <v>E</v>
      </c>
      <c r="AN178" s="31" t="str">
        <f t="shared" si="177"/>
        <v>E</v>
      </c>
      <c r="AO178" s="31" t="str">
        <f t="shared" si="177"/>
        <v>E</v>
      </c>
      <c r="AP178" s="31" t="str">
        <f t="shared" si="177"/>
        <v>E</v>
      </c>
      <c r="AQ178" s="31" t="str">
        <f t="shared" si="177"/>
        <v>E</v>
      </c>
      <c r="AR178" s="31" t="str">
        <f t="shared" si="177"/>
        <v>E</v>
      </c>
      <c r="AS178" s="31" t="str">
        <f t="shared" si="177"/>
        <v>E</v>
      </c>
    </row>
    <row r="179">
      <c r="A179" s="50" t="s">
        <v>2112</v>
      </c>
      <c r="B179" s="50" t="s">
        <v>2111</v>
      </c>
      <c r="C179" s="7">
        <v>28.0</v>
      </c>
      <c r="D179" s="64">
        <v>680.0</v>
      </c>
      <c r="E179" s="63">
        <v>6.8</v>
      </c>
      <c r="F179" s="31" t="str">
        <f t="shared" ref="F179:AS179" si="178">IF($C179&gt;=F$1,"A","E")</f>
        <v>A</v>
      </c>
      <c r="G179" s="31" t="str">
        <f t="shared" si="178"/>
        <v>A</v>
      </c>
      <c r="H179" s="31" t="str">
        <f t="shared" si="178"/>
        <v>A</v>
      </c>
      <c r="I179" s="31" t="str">
        <f t="shared" si="178"/>
        <v>A</v>
      </c>
      <c r="J179" s="31" t="str">
        <f t="shared" si="178"/>
        <v>A</v>
      </c>
      <c r="K179" s="31" t="str">
        <f t="shared" si="178"/>
        <v>A</v>
      </c>
      <c r="L179" s="31" t="str">
        <f t="shared" si="178"/>
        <v>A</v>
      </c>
      <c r="M179" s="31" t="str">
        <f t="shared" si="178"/>
        <v>A</v>
      </c>
      <c r="N179" s="31" t="str">
        <f t="shared" si="178"/>
        <v>A</v>
      </c>
      <c r="O179" s="31" t="str">
        <f t="shared" si="178"/>
        <v>A</v>
      </c>
      <c r="P179" s="31" t="str">
        <f t="shared" si="178"/>
        <v>A</v>
      </c>
      <c r="Q179" s="31" t="str">
        <f t="shared" si="178"/>
        <v>A</v>
      </c>
      <c r="R179" s="31" t="str">
        <f t="shared" si="178"/>
        <v>A</v>
      </c>
      <c r="S179" s="31" t="str">
        <f t="shared" si="178"/>
        <v>A</v>
      </c>
      <c r="T179" s="31" t="str">
        <f t="shared" si="178"/>
        <v>A</v>
      </c>
      <c r="U179" s="31" t="str">
        <f t="shared" si="178"/>
        <v>A</v>
      </c>
      <c r="V179" s="31" t="str">
        <f t="shared" si="178"/>
        <v>A</v>
      </c>
      <c r="W179" s="31" t="str">
        <f t="shared" si="178"/>
        <v>A</v>
      </c>
      <c r="X179" s="31" t="str">
        <f t="shared" si="178"/>
        <v>A</v>
      </c>
      <c r="Y179" s="31" t="str">
        <f t="shared" si="178"/>
        <v>A</v>
      </c>
      <c r="Z179" s="31" t="str">
        <f t="shared" si="178"/>
        <v>A</v>
      </c>
      <c r="AA179" s="31" t="str">
        <f t="shared" si="178"/>
        <v>A</v>
      </c>
      <c r="AB179" s="31" t="str">
        <f t="shared" si="178"/>
        <v>A</v>
      </c>
      <c r="AC179" s="31" t="str">
        <f t="shared" si="178"/>
        <v>A</v>
      </c>
      <c r="AD179" s="31" t="str">
        <f t="shared" si="178"/>
        <v>A</v>
      </c>
      <c r="AE179" s="31" t="str">
        <f t="shared" si="178"/>
        <v>A</v>
      </c>
      <c r="AF179" s="31" t="str">
        <f t="shared" si="178"/>
        <v>A</v>
      </c>
      <c r="AG179" s="31" t="str">
        <f t="shared" si="178"/>
        <v>A</v>
      </c>
      <c r="AH179" s="31" t="str">
        <f t="shared" si="178"/>
        <v>E</v>
      </c>
      <c r="AI179" s="31" t="str">
        <f t="shared" si="178"/>
        <v>E</v>
      </c>
      <c r="AJ179" s="31" t="str">
        <f t="shared" si="178"/>
        <v>E</v>
      </c>
      <c r="AK179" s="31" t="str">
        <f t="shared" si="178"/>
        <v>E</v>
      </c>
      <c r="AL179" s="31" t="str">
        <f t="shared" si="178"/>
        <v>E</v>
      </c>
      <c r="AM179" s="31" t="str">
        <f t="shared" si="178"/>
        <v>E</v>
      </c>
      <c r="AN179" s="31" t="str">
        <f t="shared" si="178"/>
        <v>E</v>
      </c>
      <c r="AO179" s="31" t="str">
        <f t="shared" si="178"/>
        <v>E</v>
      </c>
      <c r="AP179" s="31" t="str">
        <f t="shared" si="178"/>
        <v>E</v>
      </c>
      <c r="AQ179" s="31" t="str">
        <f t="shared" si="178"/>
        <v>E</v>
      </c>
      <c r="AR179" s="31" t="str">
        <f t="shared" si="178"/>
        <v>E</v>
      </c>
      <c r="AS179" s="31" t="str">
        <f t="shared" si="178"/>
        <v>E</v>
      </c>
    </row>
    <row r="180">
      <c r="A180" s="50" t="s">
        <v>2131</v>
      </c>
      <c r="B180" s="50" t="s">
        <v>2130</v>
      </c>
      <c r="C180" s="7">
        <v>17.0</v>
      </c>
      <c r="D180" s="64">
        <v>640.0</v>
      </c>
      <c r="E180" s="63">
        <v>6.4</v>
      </c>
      <c r="F180" s="31" t="str">
        <f t="shared" ref="F180:AS180" si="179">IF($C180&gt;=F$1,"A","E")</f>
        <v>A</v>
      </c>
      <c r="G180" s="31" t="str">
        <f t="shared" si="179"/>
        <v>A</v>
      </c>
      <c r="H180" s="31" t="str">
        <f t="shared" si="179"/>
        <v>A</v>
      </c>
      <c r="I180" s="31" t="str">
        <f t="shared" si="179"/>
        <v>A</v>
      </c>
      <c r="J180" s="31" t="str">
        <f t="shared" si="179"/>
        <v>A</v>
      </c>
      <c r="K180" s="31" t="str">
        <f t="shared" si="179"/>
        <v>A</v>
      </c>
      <c r="L180" s="31" t="str">
        <f t="shared" si="179"/>
        <v>A</v>
      </c>
      <c r="M180" s="31" t="str">
        <f t="shared" si="179"/>
        <v>A</v>
      </c>
      <c r="N180" s="31" t="str">
        <f t="shared" si="179"/>
        <v>A</v>
      </c>
      <c r="O180" s="31" t="str">
        <f t="shared" si="179"/>
        <v>A</v>
      </c>
      <c r="P180" s="31" t="str">
        <f t="shared" si="179"/>
        <v>A</v>
      </c>
      <c r="Q180" s="31" t="str">
        <f t="shared" si="179"/>
        <v>A</v>
      </c>
      <c r="R180" s="31" t="str">
        <f t="shared" si="179"/>
        <v>A</v>
      </c>
      <c r="S180" s="31" t="str">
        <f t="shared" si="179"/>
        <v>A</v>
      </c>
      <c r="T180" s="31" t="str">
        <f t="shared" si="179"/>
        <v>A</v>
      </c>
      <c r="U180" s="31" t="str">
        <f t="shared" si="179"/>
        <v>A</v>
      </c>
      <c r="V180" s="31" t="str">
        <f t="shared" si="179"/>
        <v>A</v>
      </c>
      <c r="W180" s="31" t="str">
        <f t="shared" si="179"/>
        <v>E</v>
      </c>
      <c r="X180" s="31" t="str">
        <f t="shared" si="179"/>
        <v>E</v>
      </c>
      <c r="Y180" s="31" t="str">
        <f t="shared" si="179"/>
        <v>E</v>
      </c>
      <c r="Z180" s="31" t="str">
        <f t="shared" si="179"/>
        <v>E</v>
      </c>
      <c r="AA180" s="31" t="str">
        <f t="shared" si="179"/>
        <v>E</v>
      </c>
      <c r="AB180" s="31" t="str">
        <f t="shared" si="179"/>
        <v>E</v>
      </c>
      <c r="AC180" s="31" t="str">
        <f t="shared" si="179"/>
        <v>E</v>
      </c>
      <c r="AD180" s="31" t="str">
        <f t="shared" si="179"/>
        <v>E</v>
      </c>
      <c r="AE180" s="31" t="str">
        <f t="shared" si="179"/>
        <v>E</v>
      </c>
      <c r="AF180" s="31" t="str">
        <f t="shared" si="179"/>
        <v>E</v>
      </c>
      <c r="AG180" s="31" t="str">
        <f t="shared" si="179"/>
        <v>E</v>
      </c>
      <c r="AH180" s="31" t="str">
        <f t="shared" si="179"/>
        <v>E</v>
      </c>
      <c r="AI180" s="31" t="str">
        <f t="shared" si="179"/>
        <v>E</v>
      </c>
      <c r="AJ180" s="31" t="str">
        <f t="shared" si="179"/>
        <v>E</v>
      </c>
      <c r="AK180" s="31" t="str">
        <f t="shared" si="179"/>
        <v>E</v>
      </c>
      <c r="AL180" s="31" t="str">
        <f t="shared" si="179"/>
        <v>E</v>
      </c>
      <c r="AM180" s="31" t="str">
        <f t="shared" si="179"/>
        <v>E</v>
      </c>
      <c r="AN180" s="31" t="str">
        <f t="shared" si="179"/>
        <v>E</v>
      </c>
      <c r="AO180" s="31" t="str">
        <f t="shared" si="179"/>
        <v>E</v>
      </c>
      <c r="AP180" s="31" t="str">
        <f t="shared" si="179"/>
        <v>E</v>
      </c>
      <c r="AQ180" s="31" t="str">
        <f t="shared" si="179"/>
        <v>E</v>
      </c>
      <c r="AR180" s="31" t="str">
        <f t="shared" si="179"/>
        <v>E</v>
      </c>
      <c r="AS180" s="31" t="str">
        <f t="shared" si="179"/>
        <v>E</v>
      </c>
    </row>
    <row r="181">
      <c r="A181" s="50" t="s">
        <v>421</v>
      </c>
      <c r="B181" s="50" t="s">
        <v>2146</v>
      </c>
      <c r="C181" s="7">
        <v>27.0</v>
      </c>
      <c r="D181" s="64">
        <v>680.0</v>
      </c>
      <c r="E181" s="63">
        <v>6.8</v>
      </c>
      <c r="F181" s="31" t="str">
        <f t="shared" ref="F181:AS181" si="180">IF($C181&gt;=F$1,"A","E")</f>
        <v>A</v>
      </c>
      <c r="G181" s="31" t="str">
        <f t="shared" si="180"/>
        <v>A</v>
      </c>
      <c r="H181" s="31" t="str">
        <f t="shared" si="180"/>
        <v>A</v>
      </c>
      <c r="I181" s="31" t="str">
        <f t="shared" si="180"/>
        <v>A</v>
      </c>
      <c r="J181" s="31" t="str">
        <f t="shared" si="180"/>
        <v>A</v>
      </c>
      <c r="K181" s="31" t="str">
        <f t="shared" si="180"/>
        <v>A</v>
      </c>
      <c r="L181" s="31" t="str">
        <f t="shared" si="180"/>
        <v>A</v>
      </c>
      <c r="M181" s="31" t="str">
        <f t="shared" si="180"/>
        <v>A</v>
      </c>
      <c r="N181" s="31" t="str">
        <f t="shared" si="180"/>
        <v>A</v>
      </c>
      <c r="O181" s="31" t="str">
        <f t="shared" si="180"/>
        <v>A</v>
      </c>
      <c r="P181" s="31" t="str">
        <f t="shared" si="180"/>
        <v>A</v>
      </c>
      <c r="Q181" s="31" t="str">
        <f t="shared" si="180"/>
        <v>A</v>
      </c>
      <c r="R181" s="31" t="str">
        <f t="shared" si="180"/>
        <v>A</v>
      </c>
      <c r="S181" s="31" t="str">
        <f t="shared" si="180"/>
        <v>A</v>
      </c>
      <c r="T181" s="31" t="str">
        <f t="shared" si="180"/>
        <v>A</v>
      </c>
      <c r="U181" s="31" t="str">
        <f t="shared" si="180"/>
        <v>A</v>
      </c>
      <c r="V181" s="31" t="str">
        <f t="shared" si="180"/>
        <v>A</v>
      </c>
      <c r="W181" s="31" t="str">
        <f t="shared" si="180"/>
        <v>A</v>
      </c>
      <c r="X181" s="31" t="str">
        <f t="shared" si="180"/>
        <v>A</v>
      </c>
      <c r="Y181" s="31" t="str">
        <f t="shared" si="180"/>
        <v>A</v>
      </c>
      <c r="Z181" s="31" t="str">
        <f t="shared" si="180"/>
        <v>A</v>
      </c>
      <c r="AA181" s="31" t="str">
        <f t="shared" si="180"/>
        <v>A</v>
      </c>
      <c r="AB181" s="31" t="str">
        <f t="shared" si="180"/>
        <v>A</v>
      </c>
      <c r="AC181" s="31" t="str">
        <f t="shared" si="180"/>
        <v>A</v>
      </c>
      <c r="AD181" s="31" t="str">
        <f t="shared" si="180"/>
        <v>A</v>
      </c>
      <c r="AE181" s="31" t="str">
        <f t="shared" si="180"/>
        <v>A</v>
      </c>
      <c r="AF181" s="31" t="str">
        <f t="shared" si="180"/>
        <v>A</v>
      </c>
      <c r="AG181" s="31" t="str">
        <f t="shared" si="180"/>
        <v>E</v>
      </c>
      <c r="AH181" s="31" t="str">
        <f t="shared" si="180"/>
        <v>E</v>
      </c>
      <c r="AI181" s="31" t="str">
        <f t="shared" si="180"/>
        <v>E</v>
      </c>
      <c r="AJ181" s="31" t="str">
        <f t="shared" si="180"/>
        <v>E</v>
      </c>
      <c r="AK181" s="31" t="str">
        <f t="shared" si="180"/>
        <v>E</v>
      </c>
      <c r="AL181" s="31" t="str">
        <f t="shared" si="180"/>
        <v>E</v>
      </c>
      <c r="AM181" s="31" t="str">
        <f t="shared" si="180"/>
        <v>E</v>
      </c>
      <c r="AN181" s="31" t="str">
        <f t="shared" si="180"/>
        <v>E</v>
      </c>
      <c r="AO181" s="31" t="str">
        <f t="shared" si="180"/>
        <v>E</v>
      </c>
      <c r="AP181" s="31" t="str">
        <f t="shared" si="180"/>
        <v>E</v>
      </c>
      <c r="AQ181" s="31" t="str">
        <f t="shared" si="180"/>
        <v>E</v>
      </c>
      <c r="AR181" s="31" t="str">
        <f t="shared" si="180"/>
        <v>E</v>
      </c>
      <c r="AS181" s="31" t="str">
        <f t="shared" si="180"/>
        <v>E</v>
      </c>
    </row>
    <row r="182">
      <c r="A182" s="50" t="s">
        <v>2152</v>
      </c>
      <c r="B182" s="50" t="s">
        <v>2459</v>
      </c>
      <c r="C182" s="7">
        <v>20.0</v>
      </c>
      <c r="D182" s="64">
        <v>560.0</v>
      </c>
      <c r="E182" s="63">
        <v>5.6</v>
      </c>
      <c r="F182" s="31" t="str">
        <f t="shared" ref="F182:AS182" si="181">IF($C182&gt;=F$1,"A","E")</f>
        <v>A</v>
      </c>
      <c r="G182" s="31" t="str">
        <f t="shared" si="181"/>
        <v>A</v>
      </c>
      <c r="H182" s="31" t="str">
        <f t="shared" si="181"/>
        <v>A</v>
      </c>
      <c r="I182" s="31" t="str">
        <f t="shared" si="181"/>
        <v>A</v>
      </c>
      <c r="J182" s="31" t="str">
        <f t="shared" si="181"/>
        <v>A</v>
      </c>
      <c r="K182" s="31" t="str">
        <f t="shared" si="181"/>
        <v>A</v>
      </c>
      <c r="L182" s="31" t="str">
        <f t="shared" si="181"/>
        <v>A</v>
      </c>
      <c r="M182" s="31" t="str">
        <f t="shared" si="181"/>
        <v>A</v>
      </c>
      <c r="N182" s="31" t="str">
        <f t="shared" si="181"/>
        <v>A</v>
      </c>
      <c r="O182" s="31" t="str">
        <f t="shared" si="181"/>
        <v>A</v>
      </c>
      <c r="P182" s="31" t="str">
        <f t="shared" si="181"/>
        <v>A</v>
      </c>
      <c r="Q182" s="31" t="str">
        <f t="shared" si="181"/>
        <v>A</v>
      </c>
      <c r="R182" s="31" t="str">
        <f t="shared" si="181"/>
        <v>A</v>
      </c>
      <c r="S182" s="31" t="str">
        <f t="shared" si="181"/>
        <v>A</v>
      </c>
      <c r="T182" s="31" t="str">
        <f t="shared" si="181"/>
        <v>A</v>
      </c>
      <c r="U182" s="31" t="str">
        <f t="shared" si="181"/>
        <v>A</v>
      </c>
      <c r="V182" s="31" t="str">
        <f t="shared" si="181"/>
        <v>A</v>
      </c>
      <c r="W182" s="31" t="str">
        <f t="shared" si="181"/>
        <v>A</v>
      </c>
      <c r="X182" s="31" t="str">
        <f t="shared" si="181"/>
        <v>A</v>
      </c>
      <c r="Y182" s="31" t="str">
        <f t="shared" si="181"/>
        <v>A</v>
      </c>
      <c r="Z182" s="31" t="str">
        <f t="shared" si="181"/>
        <v>E</v>
      </c>
      <c r="AA182" s="31" t="str">
        <f t="shared" si="181"/>
        <v>E</v>
      </c>
      <c r="AB182" s="31" t="str">
        <f t="shared" si="181"/>
        <v>E</v>
      </c>
      <c r="AC182" s="31" t="str">
        <f t="shared" si="181"/>
        <v>E</v>
      </c>
      <c r="AD182" s="31" t="str">
        <f t="shared" si="181"/>
        <v>E</v>
      </c>
      <c r="AE182" s="31" t="str">
        <f t="shared" si="181"/>
        <v>E</v>
      </c>
      <c r="AF182" s="31" t="str">
        <f t="shared" si="181"/>
        <v>E</v>
      </c>
      <c r="AG182" s="31" t="str">
        <f t="shared" si="181"/>
        <v>E</v>
      </c>
      <c r="AH182" s="31" t="str">
        <f t="shared" si="181"/>
        <v>E</v>
      </c>
      <c r="AI182" s="31" t="str">
        <f t="shared" si="181"/>
        <v>E</v>
      </c>
      <c r="AJ182" s="31" t="str">
        <f t="shared" si="181"/>
        <v>E</v>
      </c>
      <c r="AK182" s="31" t="str">
        <f t="shared" si="181"/>
        <v>E</v>
      </c>
      <c r="AL182" s="31" t="str">
        <f t="shared" si="181"/>
        <v>E</v>
      </c>
      <c r="AM182" s="31" t="str">
        <f t="shared" si="181"/>
        <v>E</v>
      </c>
      <c r="AN182" s="31" t="str">
        <f t="shared" si="181"/>
        <v>E</v>
      </c>
      <c r="AO182" s="31" t="str">
        <f t="shared" si="181"/>
        <v>E</v>
      </c>
      <c r="AP182" s="31" t="str">
        <f t="shared" si="181"/>
        <v>E</v>
      </c>
      <c r="AQ182" s="31" t="str">
        <f t="shared" si="181"/>
        <v>E</v>
      </c>
      <c r="AR182" s="31" t="str">
        <f t="shared" si="181"/>
        <v>E</v>
      </c>
      <c r="AS182" s="31" t="str">
        <f t="shared" si="181"/>
        <v>E</v>
      </c>
    </row>
    <row r="183">
      <c r="A183" s="50" t="s">
        <v>2158</v>
      </c>
      <c r="B183" s="50" t="s">
        <v>2460</v>
      </c>
      <c r="C183" s="7">
        <v>27.0</v>
      </c>
      <c r="D183" s="64">
        <v>680.0</v>
      </c>
      <c r="E183" s="63">
        <v>6.8</v>
      </c>
      <c r="F183" s="31" t="str">
        <f t="shared" ref="F183:AS183" si="182">IF($C183&gt;=F$1,"A","E")</f>
        <v>A</v>
      </c>
      <c r="G183" s="31" t="str">
        <f t="shared" si="182"/>
        <v>A</v>
      </c>
      <c r="H183" s="31" t="str">
        <f t="shared" si="182"/>
        <v>A</v>
      </c>
      <c r="I183" s="31" t="str">
        <f t="shared" si="182"/>
        <v>A</v>
      </c>
      <c r="J183" s="31" t="str">
        <f t="shared" si="182"/>
        <v>A</v>
      </c>
      <c r="K183" s="31" t="str">
        <f t="shared" si="182"/>
        <v>A</v>
      </c>
      <c r="L183" s="31" t="str">
        <f t="shared" si="182"/>
        <v>A</v>
      </c>
      <c r="M183" s="31" t="str">
        <f t="shared" si="182"/>
        <v>A</v>
      </c>
      <c r="N183" s="31" t="str">
        <f t="shared" si="182"/>
        <v>A</v>
      </c>
      <c r="O183" s="31" t="str">
        <f t="shared" si="182"/>
        <v>A</v>
      </c>
      <c r="P183" s="31" t="str">
        <f t="shared" si="182"/>
        <v>A</v>
      </c>
      <c r="Q183" s="31" t="str">
        <f t="shared" si="182"/>
        <v>A</v>
      </c>
      <c r="R183" s="31" t="str">
        <f t="shared" si="182"/>
        <v>A</v>
      </c>
      <c r="S183" s="31" t="str">
        <f t="shared" si="182"/>
        <v>A</v>
      </c>
      <c r="T183" s="31" t="str">
        <f t="shared" si="182"/>
        <v>A</v>
      </c>
      <c r="U183" s="31" t="str">
        <f t="shared" si="182"/>
        <v>A</v>
      </c>
      <c r="V183" s="31" t="str">
        <f t="shared" si="182"/>
        <v>A</v>
      </c>
      <c r="W183" s="31" t="str">
        <f t="shared" si="182"/>
        <v>A</v>
      </c>
      <c r="X183" s="31" t="str">
        <f t="shared" si="182"/>
        <v>A</v>
      </c>
      <c r="Y183" s="31" t="str">
        <f t="shared" si="182"/>
        <v>A</v>
      </c>
      <c r="Z183" s="31" t="str">
        <f t="shared" si="182"/>
        <v>A</v>
      </c>
      <c r="AA183" s="31" t="str">
        <f t="shared" si="182"/>
        <v>A</v>
      </c>
      <c r="AB183" s="31" t="str">
        <f t="shared" si="182"/>
        <v>A</v>
      </c>
      <c r="AC183" s="31" t="str">
        <f t="shared" si="182"/>
        <v>A</v>
      </c>
      <c r="AD183" s="31" t="str">
        <f t="shared" si="182"/>
        <v>A</v>
      </c>
      <c r="AE183" s="31" t="str">
        <f t="shared" si="182"/>
        <v>A</v>
      </c>
      <c r="AF183" s="31" t="str">
        <f t="shared" si="182"/>
        <v>A</v>
      </c>
      <c r="AG183" s="31" t="str">
        <f t="shared" si="182"/>
        <v>E</v>
      </c>
      <c r="AH183" s="31" t="str">
        <f t="shared" si="182"/>
        <v>E</v>
      </c>
      <c r="AI183" s="31" t="str">
        <f t="shared" si="182"/>
        <v>E</v>
      </c>
      <c r="AJ183" s="31" t="str">
        <f t="shared" si="182"/>
        <v>E</v>
      </c>
      <c r="AK183" s="31" t="str">
        <f t="shared" si="182"/>
        <v>E</v>
      </c>
      <c r="AL183" s="31" t="str">
        <f t="shared" si="182"/>
        <v>E</v>
      </c>
      <c r="AM183" s="31" t="str">
        <f t="shared" si="182"/>
        <v>E</v>
      </c>
      <c r="AN183" s="31" t="str">
        <f t="shared" si="182"/>
        <v>E</v>
      </c>
      <c r="AO183" s="31" t="str">
        <f t="shared" si="182"/>
        <v>E</v>
      </c>
      <c r="AP183" s="31" t="str">
        <f t="shared" si="182"/>
        <v>E</v>
      </c>
      <c r="AQ183" s="31" t="str">
        <f t="shared" si="182"/>
        <v>E</v>
      </c>
      <c r="AR183" s="31" t="str">
        <f t="shared" si="182"/>
        <v>E</v>
      </c>
      <c r="AS183" s="31" t="str">
        <f t="shared" si="182"/>
        <v>E</v>
      </c>
    </row>
    <row r="184">
      <c r="A184" s="50" t="s">
        <v>2182</v>
      </c>
      <c r="B184" s="50" t="s">
        <v>2461</v>
      </c>
      <c r="C184" s="7">
        <v>35.0</v>
      </c>
      <c r="D184" s="64">
        <v>840.0</v>
      </c>
      <c r="E184" s="63">
        <v>8.4</v>
      </c>
      <c r="F184" s="31" t="str">
        <f t="shared" ref="F184:AS184" si="183">IF($C184&gt;=F$1,"A","E")</f>
        <v>A</v>
      </c>
      <c r="G184" s="31" t="str">
        <f t="shared" si="183"/>
        <v>A</v>
      </c>
      <c r="H184" s="31" t="str">
        <f t="shared" si="183"/>
        <v>A</v>
      </c>
      <c r="I184" s="31" t="str">
        <f t="shared" si="183"/>
        <v>A</v>
      </c>
      <c r="J184" s="31" t="str">
        <f t="shared" si="183"/>
        <v>A</v>
      </c>
      <c r="K184" s="31" t="str">
        <f t="shared" si="183"/>
        <v>A</v>
      </c>
      <c r="L184" s="31" t="str">
        <f t="shared" si="183"/>
        <v>A</v>
      </c>
      <c r="M184" s="31" t="str">
        <f t="shared" si="183"/>
        <v>A</v>
      </c>
      <c r="N184" s="31" t="str">
        <f t="shared" si="183"/>
        <v>A</v>
      </c>
      <c r="O184" s="31" t="str">
        <f t="shared" si="183"/>
        <v>A</v>
      </c>
      <c r="P184" s="31" t="str">
        <f t="shared" si="183"/>
        <v>A</v>
      </c>
      <c r="Q184" s="31" t="str">
        <f t="shared" si="183"/>
        <v>A</v>
      </c>
      <c r="R184" s="31" t="str">
        <f t="shared" si="183"/>
        <v>A</v>
      </c>
      <c r="S184" s="31" t="str">
        <f t="shared" si="183"/>
        <v>A</v>
      </c>
      <c r="T184" s="31" t="str">
        <f t="shared" si="183"/>
        <v>A</v>
      </c>
      <c r="U184" s="31" t="str">
        <f t="shared" si="183"/>
        <v>A</v>
      </c>
      <c r="V184" s="31" t="str">
        <f t="shared" si="183"/>
        <v>A</v>
      </c>
      <c r="W184" s="31" t="str">
        <f t="shared" si="183"/>
        <v>A</v>
      </c>
      <c r="X184" s="31" t="str">
        <f t="shared" si="183"/>
        <v>A</v>
      </c>
      <c r="Y184" s="31" t="str">
        <f t="shared" si="183"/>
        <v>A</v>
      </c>
      <c r="Z184" s="31" t="str">
        <f t="shared" si="183"/>
        <v>A</v>
      </c>
      <c r="AA184" s="31" t="str">
        <f t="shared" si="183"/>
        <v>A</v>
      </c>
      <c r="AB184" s="31" t="str">
        <f t="shared" si="183"/>
        <v>A</v>
      </c>
      <c r="AC184" s="31" t="str">
        <f t="shared" si="183"/>
        <v>A</v>
      </c>
      <c r="AD184" s="31" t="str">
        <f t="shared" si="183"/>
        <v>A</v>
      </c>
      <c r="AE184" s="31" t="str">
        <f t="shared" si="183"/>
        <v>A</v>
      </c>
      <c r="AF184" s="31" t="str">
        <f t="shared" si="183"/>
        <v>A</v>
      </c>
      <c r="AG184" s="31" t="str">
        <f t="shared" si="183"/>
        <v>A</v>
      </c>
      <c r="AH184" s="31" t="str">
        <f t="shared" si="183"/>
        <v>A</v>
      </c>
      <c r="AI184" s="31" t="str">
        <f t="shared" si="183"/>
        <v>A</v>
      </c>
      <c r="AJ184" s="31" t="str">
        <f t="shared" si="183"/>
        <v>A</v>
      </c>
      <c r="AK184" s="31" t="str">
        <f t="shared" si="183"/>
        <v>A</v>
      </c>
      <c r="AL184" s="31" t="str">
        <f t="shared" si="183"/>
        <v>A</v>
      </c>
      <c r="AM184" s="31" t="str">
        <f t="shared" si="183"/>
        <v>A</v>
      </c>
      <c r="AN184" s="31" t="str">
        <f t="shared" si="183"/>
        <v>A</v>
      </c>
      <c r="AO184" s="31" t="str">
        <f t="shared" si="183"/>
        <v>E</v>
      </c>
      <c r="AP184" s="31" t="str">
        <f t="shared" si="183"/>
        <v>E</v>
      </c>
      <c r="AQ184" s="31" t="str">
        <f t="shared" si="183"/>
        <v>E</v>
      </c>
      <c r="AR184" s="31" t="str">
        <f t="shared" si="183"/>
        <v>E</v>
      </c>
      <c r="AS184" s="31" t="str">
        <f t="shared" si="183"/>
        <v>E</v>
      </c>
    </row>
    <row r="185">
      <c r="A185" s="50" t="s">
        <v>2194</v>
      </c>
      <c r="B185" s="50" t="s">
        <v>2462</v>
      </c>
      <c r="C185" s="7">
        <v>25.0</v>
      </c>
      <c r="D185" s="64">
        <v>400.0</v>
      </c>
      <c r="E185" s="63">
        <v>4.0</v>
      </c>
      <c r="F185" s="31" t="str">
        <f t="shared" ref="F185:AS185" si="184">IF($C185&gt;=F$1,"A","E")</f>
        <v>A</v>
      </c>
      <c r="G185" s="31" t="str">
        <f t="shared" si="184"/>
        <v>A</v>
      </c>
      <c r="H185" s="31" t="str">
        <f t="shared" si="184"/>
        <v>A</v>
      </c>
      <c r="I185" s="31" t="str">
        <f t="shared" si="184"/>
        <v>A</v>
      </c>
      <c r="J185" s="31" t="str">
        <f t="shared" si="184"/>
        <v>A</v>
      </c>
      <c r="K185" s="31" t="str">
        <f t="shared" si="184"/>
        <v>A</v>
      </c>
      <c r="L185" s="31" t="str">
        <f t="shared" si="184"/>
        <v>A</v>
      </c>
      <c r="M185" s="31" t="str">
        <f t="shared" si="184"/>
        <v>A</v>
      </c>
      <c r="N185" s="31" t="str">
        <f t="shared" si="184"/>
        <v>A</v>
      </c>
      <c r="O185" s="31" t="str">
        <f t="shared" si="184"/>
        <v>A</v>
      </c>
      <c r="P185" s="31" t="str">
        <f t="shared" si="184"/>
        <v>A</v>
      </c>
      <c r="Q185" s="31" t="str">
        <f t="shared" si="184"/>
        <v>A</v>
      </c>
      <c r="R185" s="31" t="str">
        <f t="shared" si="184"/>
        <v>A</v>
      </c>
      <c r="S185" s="31" t="str">
        <f t="shared" si="184"/>
        <v>A</v>
      </c>
      <c r="T185" s="31" t="str">
        <f t="shared" si="184"/>
        <v>A</v>
      </c>
      <c r="U185" s="31" t="str">
        <f t="shared" si="184"/>
        <v>A</v>
      </c>
      <c r="V185" s="31" t="str">
        <f t="shared" si="184"/>
        <v>A</v>
      </c>
      <c r="W185" s="31" t="str">
        <f t="shared" si="184"/>
        <v>A</v>
      </c>
      <c r="X185" s="31" t="str">
        <f t="shared" si="184"/>
        <v>A</v>
      </c>
      <c r="Y185" s="31" t="str">
        <f t="shared" si="184"/>
        <v>A</v>
      </c>
      <c r="Z185" s="31" t="str">
        <f t="shared" si="184"/>
        <v>A</v>
      </c>
      <c r="AA185" s="31" t="str">
        <f t="shared" si="184"/>
        <v>A</v>
      </c>
      <c r="AB185" s="31" t="str">
        <f t="shared" si="184"/>
        <v>A</v>
      </c>
      <c r="AC185" s="31" t="str">
        <f t="shared" si="184"/>
        <v>A</v>
      </c>
      <c r="AD185" s="31" t="str">
        <f t="shared" si="184"/>
        <v>A</v>
      </c>
      <c r="AE185" s="31" t="str">
        <f t="shared" si="184"/>
        <v>E</v>
      </c>
      <c r="AF185" s="31" t="str">
        <f t="shared" si="184"/>
        <v>E</v>
      </c>
      <c r="AG185" s="31" t="str">
        <f t="shared" si="184"/>
        <v>E</v>
      </c>
      <c r="AH185" s="31" t="str">
        <f t="shared" si="184"/>
        <v>E</v>
      </c>
      <c r="AI185" s="31" t="str">
        <f t="shared" si="184"/>
        <v>E</v>
      </c>
      <c r="AJ185" s="31" t="str">
        <f t="shared" si="184"/>
        <v>E</v>
      </c>
      <c r="AK185" s="31" t="str">
        <f t="shared" si="184"/>
        <v>E</v>
      </c>
      <c r="AL185" s="31" t="str">
        <f t="shared" si="184"/>
        <v>E</v>
      </c>
      <c r="AM185" s="31" t="str">
        <f t="shared" si="184"/>
        <v>E</v>
      </c>
      <c r="AN185" s="31" t="str">
        <f t="shared" si="184"/>
        <v>E</v>
      </c>
      <c r="AO185" s="31" t="str">
        <f t="shared" si="184"/>
        <v>E</v>
      </c>
      <c r="AP185" s="31" t="str">
        <f t="shared" si="184"/>
        <v>E</v>
      </c>
      <c r="AQ185" s="31" t="str">
        <f t="shared" si="184"/>
        <v>E</v>
      </c>
      <c r="AR185" s="31" t="str">
        <f t="shared" si="184"/>
        <v>E</v>
      </c>
      <c r="AS185" s="31" t="str">
        <f t="shared" si="184"/>
        <v>E</v>
      </c>
    </row>
    <row r="186">
      <c r="A186" s="50" t="s">
        <v>2200</v>
      </c>
      <c r="B186" s="50" t="s">
        <v>2199</v>
      </c>
      <c r="C186" s="7">
        <v>25.0</v>
      </c>
      <c r="D186" s="64">
        <v>680.0</v>
      </c>
      <c r="E186" s="63">
        <v>6.8</v>
      </c>
      <c r="F186" s="31" t="str">
        <f t="shared" ref="F186:AS186" si="185">IF($C186&gt;=F$1,"A","E")</f>
        <v>A</v>
      </c>
      <c r="G186" s="31" t="str">
        <f t="shared" si="185"/>
        <v>A</v>
      </c>
      <c r="H186" s="31" t="str">
        <f t="shared" si="185"/>
        <v>A</v>
      </c>
      <c r="I186" s="31" t="str">
        <f t="shared" si="185"/>
        <v>A</v>
      </c>
      <c r="J186" s="31" t="str">
        <f t="shared" si="185"/>
        <v>A</v>
      </c>
      <c r="K186" s="31" t="str">
        <f t="shared" si="185"/>
        <v>A</v>
      </c>
      <c r="L186" s="31" t="str">
        <f t="shared" si="185"/>
        <v>A</v>
      </c>
      <c r="M186" s="31" t="str">
        <f t="shared" si="185"/>
        <v>A</v>
      </c>
      <c r="N186" s="31" t="str">
        <f t="shared" si="185"/>
        <v>A</v>
      </c>
      <c r="O186" s="31" t="str">
        <f t="shared" si="185"/>
        <v>A</v>
      </c>
      <c r="P186" s="31" t="str">
        <f t="shared" si="185"/>
        <v>A</v>
      </c>
      <c r="Q186" s="31" t="str">
        <f t="shared" si="185"/>
        <v>A</v>
      </c>
      <c r="R186" s="31" t="str">
        <f t="shared" si="185"/>
        <v>A</v>
      </c>
      <c r="S186" s="31" t="str">
        <f t="shared" si="185"/>
        <v>A</v>
      </c>
      <c r="T186" s="31" t="str">
        <f t="shared" si="185"/>
        <v>A</v>
      </c>
      <c r="U186" s="31" t="str">
        <f t="shared" si="185"/>
        <v>A</v>
      </c>
      <c r="V186" s="31" t="str">
        <f t="shared" si="185"/>
        <v>A</v>
      </c>
      <c r="W186" s="31" t="str">
        <f t="shared" si="185"/>
        <v>A</v>
      </c>
      <c r="X186" s="31" t="str">
        <f t="shared" si="185"/>
        <v>A</v>
      </c>
      <c r="Y186" s="31" t="str">
        <f t="shared" si="185"/>
        <v>A</v>
      </c>
      <c r="Z186" s="31" t="str">
        <f t="shared" si="185"/>
        <v>A</v>
      </c>
      <c r="AA186" s="31" t="str">
        <f t="shared" si="185"/>
        <v>A</v>
      </c>
      <c r="AB186" s="31" t="str">
        <f t="shared" si="185"/>
        <v>A</v>
      </c>
      <c r="AC186" s="31" t="str">
        <f t="shared" si="185"/>
        <v>A</v>
      </c>
      <c r="AD186" s="31" t="str">
        <f t="shared" si="185"/>
        <v>A</v>
      </c>
      <c r="AE186" s="31" t="str">
        <f t="shared" si="185"/>
        <v>E</v>
      </c>
      <c r="AF186" s="31" t="str">
        <f t="shared" si="185"/>
        <v>E</v>
      </c>
      <c r="AG186" s="31" t="str">
        <f t="shared" si="185"/>
        <v>E</v>
      </c>
      <c r="AH186" s="31" t="str">
        <f t="shared" si="185"/>
        <v>E</v>
      </c>
      <c r="AI186" s="31" t="str">
        <f t="shared" si="185"/>
        <v>E</v>
      </c>
      <c r="AJ186" s="31" t="str">
        <f t="shared" si="185"/>
        <v>E</v>
      </c>
      <c r="AK186" s="31" t="str">
        <f t="shared" si="185"/>
        <v>E</v>
      </c>
      <c r="AL186" s="31" t="str">
        <f t="shared" si="185"/>
        <v>E</v>
      </c>
      <c r="AM186" s="31" t="str">
        <f t="shared" si="185"/>
        <v>E</v>
      </c>
      <c r="AN186" s="31" t="str">
        <f t="shared" si="185"/>
        <v>E</v>
      </c>
      <c r="AO186" s="31" t="str">
        <f t="shared" si="185"/>
        <v>E</v>
      </c>
      <c r="AP186" s="31" t="str">
        <f t="shared" si="185"/>
        <v>E</v>
      </c>
      <c r="AQ186" s="31" t="str">
        <f t="shared" si="185"/>
        <v>E</v>
      </c>
      <c r="AR186" s="31" t="str">
        <f t="shared" si="185"/>
        <v>E</v>
      </c>
      <c r="AS186" s="31" t="str">
        <f t="shared" si="185"/>
        <v>E</v>
      </c>
    </row>
    <row r="187">
      <c r="A187" s="50" t="s">
        <v>2211</v>
      </c>
      <c r="B187" s="50" t="s">
        <v>2463</v>
      </c>
      <c r="C187" s="7">
        <v>10.0</v>
      </c>
      <c r="D187" s="64">
        <v>480.0</v>
      </c>
      <c r="E187" s="63">
        <v>4.8</v>
      </c>
      <c r="F187" s="31" t="str">
        <f t="shared" ref="F187:AS187" si="186">IF($C187&gt;=F$1,"A","E")</f>
        <v>A</v>
      </c>
      <c r="G187" s="31" t="str">
        <f t="shared" si="186"/>
        <v>A</v>
      </c>
      <c r="H187" s="31" t="str">
        <f t="shared" si="186"/>
        <v>A</v>
      </c>
      <c r="I187" s="31" t="str">
        <f t="shared" si="186"/>
        <v>A</v>
      </c>
      <c r="J187" s="31" t="str">
        <f t="shared" si="186"/>
        <v>A</v>
      </c>
      <c r="K187" s="31" t="str">
        <f t="shared" si="186"/>
        <v>A</v>
      </c>
      <c r="L187" s="31" t="str">
        <f t="shared" si="186"/>
        <v>A</v>
      </c>
      <c r="M187" s="31" t="str">
        <f t="shared" si="186"/>
        <v>A</v>
      </c>
      <c r="N187" s="31" t="str">
        <f t="shared" si="186"/>
        <v>A</v>
      </c>
      <c r="O187" s="31" t="str">
        <f t="shared" si="186"/>
        <v>A</v>
      </c>
      <c r="P187" s="31" t="str">
        <f t="shared" si="186"/>
        <v>E</v>
      </c>
      <c r="Q187" s="31" t="str">
        <f t="shared" si="186"/>
        <v>E</v>
      </c>
      <c r="R187" s="31" t="str">
        <f t="shared" si="186"/>
        <v>E</v>
      </c>
      <c r="S187" s="31" t="str">
        <f t="shared" si="186"/>
        <v>E</v>
      </c>
      <c r="T187" s="31" t="str">
        <f t="shared" si="186"/>
        <v>E</v>
      </c>
      <c r="U187" s="31" t="str">
        <f t="shared" si="186"/>
        <v>E</v>
      </c>
      <c r="V187" s="31" t="str">
        <f t="shared" si="186"/>
        <v>E</v>
      </c>
      <c r="W187" s="31" t="str">
        <f t="shared" si="186"/>
        <v>E</v>
      </c>
      <c r="X187" s="31" t="str">
        <f t="shared" si="186"/>
        <v>E</v>
      </c>
      <c r="Y187" s="31" t="str">
        <f t="shared" si="186"/>
        <v>E</v>
      </c>
      <c r="Z187" s="31" t="str">
        <f t="shared" si="186"/>
        <v>E</v>
      </c>
      <c r="AA187" s="31" t="str">
        <f t="shared" si="186"/>
        <v>E</v>
      </c>
      <c r="AB187" s="31" t="str">
        <f t="shared" si="186"/>
        <v>E</v>
      </c>
      <c r="AC187" s="31" t="str">
        <f t="shared" si="186"/>
        <v>E</v>
      </c>
      <c r="AD187" s="31" t="str">
        <f t="shared" si="186"/>
        <v>E</v>
      </c>
      <c r="AE187" s="31" t="str">
        <f t="shared" si="186"/>
        <v>E</v>
      </c>
      <c r="AF187" s="31" t="str">
        <f t="shared" si="186"/>
        <v>E</v>
      </c>
      <c r="AG187" s="31" t="str">
        <f t="shared" si="186"/>
        <v>E</v>
      </c>
      <c r="AH187" s="31" t="str">
        <f t="shared" si="186"/>
        <v>E</v>
      </c>
      <c r="AI187" s="31" t="str">
        <f t="shared" si="186"/>
        <v>E</v>
      </c>
      <c r="AJ187" s="31" t="str">
        <f t="shared" si="186"/>
        <v>E</v>
      </c>
      <c r="AK187" s="31" t="str">
        <f t="shared" si="186"/>
        <v>E</v>
      </c>
      <c r="AL187" s="31" t="str">
        <f t="shared" si="186"/>
        <v>E</v>
      </c>
      <c r="AM187" s="31" t="str">
        <f t="shared" si="186"/>
        <v>E</v>
      </c>
      <c r="AN187" s="31" t="str">
        <f t="shared" si="186"/>
        <v>E</v>
      </c>
      <c r="AO187" s="31" t="str">
        <f t="shared" si="186"/>
        <v>E</v>
      </c>
      <c r="AP187" s="31" t="str">
        <f t="shared" si="186"/>
        <v>E</v>
      </c>
      <c r="AQ187" s="31" t="str">
        <f t="shared" si="186"/>
        <v>E</v>
      </c>
      <c r="AR187" s="31" t="str">
        <f t="shared" si="186"/>
        <v>E</v>
      </c>
      <c r="AS187" s="31" t="str">
        <f t="shared" si="186"/>
        <v>E</v>
      </c>
    </row>
    <row r="188">
      <c r="A188" s="50" t="s">
        <v>2224</v>
      </c>
      <c r="B188" s="50" t="s">
        <v>2223</v>
      </c>
      <c r="C188" s="7">
        <v>30.0</v>
      </c>
      <c r="D188" s="64">
        <v>720.0</v>
      </c>
      <c r="E188" s="63">
        <v>7.2</v>
      </c>
      <c r="F188" s="31" t="str">
        <f t="shared" ref="F188:AS188" si="187">IF($C188&gt;=F$1,"A","E")</f>
        <v>A</v>
      </c>
      <c r="G188" s="31" t="str">
        <f t="shared" si="187"/>
        <v>A</v>
      </c>
      <c r="H188" s="31" t="str">
        <f t="shared" si="187"/>
        <v>A</v>
      </c>
      <c r="I188" s="31" t="str">
        <f t="shared" si="187"/>
        <v>A</v>
      </c>
      <c r="J188" s="31" t="str">
        <f t="shared" si="187"/>
        <v>A</v>
      </c>
      <c r="K188" s="31" t="str">
        <f t="shared" si="187"/>
        <v>A</v>
      </c>
      <c r="L188" s="31" t="str">
        <f t="shared" si="187"/>
        <v>A</v>
      </c>
      <c r="M188" s="31" t="str">
        <f t="shared" si="187"/>
        <v>A</v>
      </c>
      <c r="N188" s="31" t="str">
        <f t="shared" si="187"/>
        <v>A</v>
      </c>
      <c r="O188" s="31" t="str">
        <f t="shared" si="187"/>
        <v>A</v>
      </c>
      <c r="P188" s="31" t="str">
        <f t="shared" si="187"/>
        <v>A</v>
      </c>
      <c r="Q188" s="31" t="str">
        <f t="shared" si="187"/>
        <v>A</v>
      </c>
      <c r="R188" s="31" t="str">
        <f t="shared" si="187"/>
        <v>A</v>
      </c>
      <c r="S188" s="31" t="str">
        <f t="shared" si="187"/>
        <v>A</v>
      </c>
      <c r="T188" s="31" t="str">
        <f t="shared" si="187"/>
        <v>A</v>
      </c>
      <c r="U188" s="31" t="str">
        <f t="shared" si="187"/>
        <v>A</v>
      </c>
      <c r="V188" s="31" t="str">
        <f t="shared" si="187"/>
        <v>A</v>
      </c>
      <c r="W188" s="31" t="str">
        <f t="shared" si="187"/>
        <v>A</v>
      </c>
      <c r="X188" s="31" t="str">
        <f t="shared" si="187"/>
        <v>A</v>
      </c>
      <c r="Y188" s="31" t="str">
        <f t="shared" si="187"/>
        <v>A</v>
      </c>
      <c r="Z188" s="31" t="str">
        <f t="shared" si="187"/>
        <v>A</v>
      </c>
      <c r="AA188" s="31" t="str">
        <f t="shared" si="187"/>
        <v>A</v>
      </c>
      <c r="AB188" s="31" t="str">
        <f t="shared" si="187"/>
        <v>A</v>
      </c>
      <c r="AC188" s="31" t="str">
        <f t="shared" si="187"/>
        <v>A</v>
      </c>
      <c r="AD188" s="31" t="str">
        <f t="shared" si="187"/>
        <v>A</v>
      </c>
      <c r="AE188" s="31" t="str">
        <f t="shared" si="187"/>
        <v>A</v>
      </c>
      <c r="AF188" s="31" t="str">
        <f t="shared" si="187"/>
        <v>A</v>
      </c>
      <c r="AG188" s="31" t="str">
        <f t="shared" si="187"/>
        <v>A</v>
      </c>
      <c r="AH188" s="31" t="str">
        <f t="shared" si="187"/>
        <v>A</v>
      </c>
      <c r="AI188" s="31" t="str">
        <f t="shared" si="187"/>
        <v>A</v>
      </c>
      <c r="AJ188" s="31" t="str">
        <f t="shared" si="187"/>
        <v>E</v>
      </c>
      <c r="AK188" s="31" t="str">
        <f t="shared" si="187"/>
        <v>E</v>
      </c>
      <c r="AL188" s="31" t="str">
        <f t="shared" si="187"/>
        <v>E</v>
      </c>
      <c r="AM188" s="31" t="str">
        <f t="shared" si="187"/>
        <v>E</v>
      </c>
      <c r="AN188" s="31" t="str">
        <f t="shared" si="187"/>
        <v>E</v>
      </c>
      <c r="AO188" s="31" t="str">
        <f t="shared" si="187"/>
        <v>E</v>
      </c>
      <c r="AP188" s="31" t="str">
        <f t="shared" si="187"/>
        <v>E</v>
      </c>
      <c r="AQ188" s="31" t="str">
        <f t="shared" si="187"/>
        <v>E</v>
      </c>
      <c r="AR188" s="31" t="str">
        <f t="shared" si="187"/>
        <v>E</v>
      </c>
      <c r="AS188" s="31" t="str">
        <f t="shared" si="187"/>
        <v>E</v>
      </c>
    </row>
    <row r="189">
      <c r="A189" s="54" t="s">
        <v>2235</v>
      </c>
      <c r="B189" s="54" t="s">
        <v>2464</v>
      </c>
      <c r="C189" s="7">
        <v>21.0</v>
      </c>
      <c r="D189" s="64">
        <v>600.0</v>
      </c>
      <c r="E189" s="63">
        <v>6.0</v>
      </c>
      <c r="F189" s="31" t="str">
        <f t="shared" ref="F189:AS189" si="188">IF($C189&gt;=F$1,"A","E")</f>
        <v>A</v>
      </c>
      <c r="G189" s="31" t="str">
        <f t="shared" si="188"/>
        <v>A</v>
      </c>
      <c r="H189" s="31" t="str">
        <f t="shared" si="188"/>
        <v>A</v>
      </c>
      <c r="I189" s="31" t="str">
        <f t="shared" si="188"/>
        <v>A</v>
      </c>
      <c r="J189" s="31" t="str">
        <f t="shared" si="188"/>
        <v>A</v>
      </c>
      <c r="K189" s="31" t="str">
        <f t="shared" si="188"/>
        <v>A</v>
      </c>
      <c r="L189" s="31" t="str">
        <f t="shared" si="188"/>
        <v>A</v>
      </c>
      <c r="M189" s="31" t="str">
        <f t="shared" si="188"/>
        <v>A</v>
      </c>
      <c r="N189" s="31" t="str">
        <f t="shared" si="188"/>
        <v>A</v>
      </c>
      <c r="O189" s="31" t="str">
        <f t="shared" si="188"/>
        <v>A</v>
      </c>
      <c r="P189" s="31" t="str">
        <f t="shared" si="188"/>
        <v>A</v>
      </c>
      <c r="Q189" s="31" t="str">
        <f t="shared" si="188"/>
        <v>A</v>
      </c>
      <c r="R189" s="31" t="str">
        <f t="shared" si="188"/>
        <v>A</v>
      </c>
      <c r="S189" s="31" t="str">
        <f t="shared" si="188"/>
        <v>A</v>
      </c>
      <c r="T189" s="31" t="str">
        <f t="shared" si="188"/>
        <v>A</v>
      </c>
      <c r="U189" s="31" t="str">
        <f t="shared" si="188"/>
        <v>A</v>
      </c>
      <c r="V189" s="31" t="str">
        <f t="shared" si="188"/>
        <v>A</v>
      </c>
      <c r="W189" s="31" t="str">
        <f t="shared" si="188"/>
        <v>A</v>
      </c>
      <c r="X189" s="31" t="str">
        <f t="shared" si="188"/>
        <v>A</v>
      </c>
      <c r="Y189" s="31" t="str">
        <f t="shared" si="188"/>
        <v>A</v>
      </c>
      <c r="Z189" s="31" t="str">
        <f t="shared" si="188"/>
        <v>A</v>
      </c>
      <c r="AA189" s="31" t="str">
        <f t="shared" si="188"/>
        <v>E</v>
      </c>
      <c r="AB189" s="31" t="str">
        <f t="shared" si="188"/>
        <v>E</v>
      </c>
      <c r="AC189" s="31" t="str">
        <f t="shared" si="188"/>
        <v>E</v>
      </c>
      <c r="AD189" s="31" t="str">
        <f t="shared" si="188"/>
        <v>E</v>
      </c>
      <c r="AE189" s="31" t="str">
        <f t="shared" si="188"/>
        <v>E</v>
      </c>
      <c r="AF189" s="31" t="str">
        <f t="shared" si="188"/>
        <v>E</v>
      </c>
      <c r="AG189" s="31" t="str">
        <f t="shared" si="188"/>
        <v>E</v>
      </c>
      <c r="AH189" s="31" t="str">
        <f t="shared" si="188"/>
        <v>E</v>
      </c>
      <c r="AI189" s="31" t="str">
        <f t="shared" si="188"/>
        <v>E</v>
      </c>
      <c r="AJ189" s="31" t="str">
        <f t="shared" si="188"/>
        <v>E</v>
      </c>
      <c r="AK189" s="31" t="str">
        <f t="shared" si="188"/>
        <v>E</v>
      </c>
      <c r="AL189" s="31" t="str">
        <f t="shared" si="188"/>
        <v>E</v>
      </c>
      <c r="AM189" s="31" t="str">
        <f t="shared" si="188"/>
        <v>E</v>
      </c>
      <c r="AN189" s="31" t="str">
        <f t="shared" si="188"/>
        <v>E</v>
      </c>
      <c r="AO189" s="31" t="str">
        <f t="shared" si="188"/>
        <v>E</v>
      </c>
      <c r="AP189" s="31" t="str">
        <f t="shared" si="188"/>
        <v>E</v>
      </c>
      <c r="AQ189" s="31" t="str">
        <f t="shared" si="188"/>
        <v>E</v>
      </c>
      <c r="AR189" s="31" t="str">
        <f t="shared" si="188"/>
        <v>E</v>
      </c>
      <c r="AS189" s="31" t="str">
        <f t="shared" si="188"/>
        <v>E</v>
      </c>
    </row>
    <row r="190">
      <c r="A190" s="50" t="s">
        <v>2254</v>
      </c>
      <c r="B190" s="50" t="s">
        <v>2253</v>
      </c>
      <c r="C190" s="7">
        <v>26.0</v>
      </c>
      <c r="D190" s="64">
        <v>560.0</v>
      </c>
      <c r="E190" s="63">
        <v>5.6</v>
      </c>
      <c r="F190" s="31" t="str">
        <f t="shared" ref="F190:AS190" si="189">IF($C190&gt;=F$1,"A","E")</f>
        <v>A</v>
      </c>
      <c r="G190" s="31" t="str">
        <f t="shared" si="189"/>
        <v>A</v>
      </c>
      <c r="H190" s="31" t="str">
        <f t="shared" si="189"/>
        <v>A</v>
      </c>
      <c r="I190" s="31" t="str">
        <f t="shared" si="189"/>
        <v>A</v>
      </c>
      <c r="J190" s="31" t="str">
        <f t="shared" si="189"/>
        <v>A</v>
      </c>
      <c r="K190" s="31" t="str">
        <f t="shared" si="189"/>
        <v>A</v>
      </c>
      <c r="L190" s="31" t="str">
        <f t="shared" si="189"/>
        <v>A</v>
      </c>
      <c r="M190" s="31" t="str">
        <f t="shared" si="189"/>
        <v>A</v>
      </c>
      <c r="N190" s="31" t="str">
        <f t="shared" si="189"/>
        <v>A</v>
      </c>
      <c r="O190" s="31" t="str">
        <f t="shared" si="189"/>
        <v>A</v>
      </c>
      <c r="P190" s="31" t="str">
        <f t="shared" si="189"/>
        <v>A</v>
      </c>
      <c r="Q190" s="31" t="str">
        <f t="shared" si="189"/>
        <v>A</v>
      </c>
      <c r="R190" s="31" t="str">
        <f t="shared" si="189"/>
        <v>A</v>
      </c>
      <c r="S190" s="31" t="str">
        <f t="shared" si="189"/>
        <v>A</v>
      </c>
      <c r="T190" s="31" t="str">
        <f t="shared" si="189"/>
        <v>A</v>
      </c>
      <c r="U190" s="31" t="str">
        <f t="shared" si="189"/>
        <v>A</v>
      </c>
      <c r="V190" s="31" t="str">
        <f t="shared" si="189"/>
        <v>A</v>
      </c>
      <c r="W190" s="31" t="str">
        <f t="shared" si="189"/>
        <v>A</v>
      </c>
      <c r="X190" s="31" t="str">
        <f t="shared" si="189"/>
        <v>A</v>
      </c>
      <c r="Y190" s="31" t="str">
        <f t="shared" si="189"/>
        <v>A</v>
      </c>
      <c r="Z190" s="31" t="str">
        <f t="shared" si="189"/>
        <v>A</v>
      </c>
      <c r="AA190" s="31" t="str">
        <f t="shared" si="189"/>
        <v>A</v>
      </c>
      <c r="AB190" s="31" t="str">
        <f t="shared" si="189"/>
        <v>A</v>
      </c>
      <c r="AC190" s="31" t="str">
        <f t="shared" si="189"/>
        <v>A</v>
      </c>
      <c r="AD190" s="31" t="str">
        <f t="shared" si="189"/>
        <v>A</v>
      </c>
      <c r="AE190" s="31" t="str">
        <f t="shared" si="189"/>
        <v>A</v>
      </c>
      <c r="AF190" s="31" t="str">
        <f t="shared" si="189"/>
        <v>E</v>
      </c>
      <c r="AG190" s="31" t="str">
        <f t="shared" si="189"/>
        <v>E</v>
      </c>
      <c r="AH190" s="31" t="str">
        <f t="shared" si="189"/>
        <v>E</v>
      </c>
      <c r="AI190" s="31" t="str">
        <f t="shared" si="189"/>
        <v>E</v>
      </c>
      <c r="AJ190" s="31" t="str">
        <f t="shared" si="189"/>
        <v>E</v>
      </c>
      <c r="AK190" s="31" t="str">
        <f t="shared" si="189"/>
        <v>E</v>
      </c>
      <c r="AL190" s="31" t="str">
        <f t="shared" si="189"/>
        <v>E</v>
      </c>
      <c r="AM190" s="31" t="str">
        <f t="shared" si="189"/>
        <v>E</v>
      </c>
      <c r="AN190" s="31" t="str">
        <f t="shared" si="189"/>
        <v>E</v>
      </c>
      <c r="AO190" s="31" t="str">
        <f t="shared" si="189"/>
        <v>E</v>
      </c>
      <c r="AP190" s="31" t="str">
        <f t="shared" si="189"/>
        <v>E</v>
      </c>
      <c r="AQ190" s="31" t="str">
        <f t="shared" si="189"/>
        <v>E</v>
      </c>
      <c r="AR190" s="31" t="str">
        <f t="shared" si="189"/>
        <v>E</v>
      </c>
      <c r="AS190" s="31" t="str">
        <f t="shared" si="189"/>
        <v>E</v>
      </c>
    </row>
    <row r="191">
      <c r="A191" s="50" t="s">
        <v>2262</v>
      </c>
      <c r="B191" s="50" t="s">
        <v>2261</v>
      </c>
      <c r="C191" s="7">
        <v>22.0</v>
      </c>
      <c r="D191" s="64">
        <v>720.0</v>
      </c>
      <c r="E191" s="63">
        <v>7.2</v>
      </c>
      <c r="F191" s="31" t="str">
        <f t="shared" ref="F191:AS191" si="190">IF($C191&gt;=F$1,"A","E")</f>
        <v>A</v>
      </c>
      <c r="G191" s="31" t="str">
        <f t="shared" si="190"/>
        <v>A</v>
      </c>
      <c r="H191" s="31" t="str">
        <f t="shared" si="190"/>
        <v>A</v>
      </c>
      <c r="I191" s="31" t="str">
        <f t="shared" si="190"/>
        <v>A</v>
      </c>
      <c r="J191" s="31" t="str">
        <f t="shared" si="190"/>
        <v>A</v>
      </c>
      <c r="K191" s="31" t="str">
        <f t="shared" si="190"/>
        <v>A</v>
      </c>
      <c r="L191" s="31" t="str">
        <f t="shared" si="190"/>
        <v>A</v>
      </c>
      <c r="M191" s="31" t="str">
        <f t="shared" si="190"/>
        <v>A</v>
      </c>
      <c r="N191" s="31" t="str">
        <f t="shared" si="190"/>
        <v>A</v>
      </c>
      <c r="O191" s="31" t="str">
        <f t="shared" si="190"/>
        <v>A</v>
      </c>
      <c r="P191" s="31" t="str">
        <f t="shared" si="190"/>
        <v>A</v>
      </c>
      <c r="Q191" s="31" t="str">
        <f t="shared" si="190"/>
        <v>A</v>
      </c>
      <c r="R191" s="31" t="str">
        <f t="shared" si="190"/>
        <v>A</v>
      </c>
      <c r="S191" s="31" t="str">
        <f t="shared" si="190"/>
        <v>A</v>
      </c>
      <c r="T191" s="31" t="str">
        <f t="shared" si="190"/>
        <v>A</v>
      </c>
      <c r="U191" s="31" t="str">
        <f t="shared" si="190"/>
        <v>A</v>
      </c>
      <c r="V191" s="31" t="str">
        <f t="shared" si="190"/>
        <v>A</v>
      </c>
      <c r="W191" s="31" t="str">
        <f t="shared" si="190"/>
        <v>A</v>
      </c>
      <c r="X191" s="31" t="str">
        <f t="shared" si="190"/>
        <v>A</v>
      </c>
      <c r="Y191" s="31" t="str">
        <f t="shared" si="190"/>
        <v>A</v>
      </c>
      <c r="Z191" s="31" t="str">
        <f t="shared" si="190"/>
        <v>A</v>
      </c>
      <c r="AA191" s="31" t="str">
        <f t="shared" si="190"/>
        <v>A</v>
      </c>
      <c r="AB191" s="31" t="str">
        <f t="shared" si="190"/>
        <v>E</v>
      </c>
      <c r="AC191" s="31" t="str">
        <f t="shared" si="190"/>
        <v>E</v>
      </c>
      <c r="AD191" s="31" t="str">
        <f t="shared" si="190"/>
        <v>E</v>
      </c>
      <c r="AE191" s="31" t="str">
        <f t="shared" si="190"/>
        <v>E</v>
      </c>
      <c r="AF191" s="31" t="str">
        <f t="shared" si="190"/>
        <v>E</v>
      </c>
      <c r="AG191" s="31" t="str">
        <f t="shared" si="190"/>
        <v>E</v>
      </c>
      <c r="AH191" s="31" t="str">
        <f t="shared" si="190"/>
        <v>E</v>
      </c>
      <c r="AI191" s="31" t="str">
        <f t="shared" si="190"/>
        <v>E</v>
      </c>
      <c r="AJ191" s="31" t="str">
        <f t="shared" si="190"/>
        <v>E</v>
      </c>
      <c r="AK191" s="31" t="str">
        <f t="shared" si="190"/>
        <v>E</v>
      </c>
      <c r="AL191" s="31" t="str">
        <f t="shared" si="190"/>
        <v>E</v>
      </c>
      <c r="AM191" s="31" t="str">
        <f t="shared" si="190"/>
        <v>E</v>
      </c>
      <c r="AN191" s="31" t="str">
        <f t="shared" si="190"/>
        <v>E</v>
      </c>
      <c r="AO191" s="31" t="str">
        <f t="shared" si="190"/>
        <v>E</v>
      </c>
      <c r="AP191" s="31" t="str">
        <f t="shared" si="190"/>
        <v>E</v>
      </c>
      <c r="AQ191" s="31" t="str">
        <f t="shared" si="190"/>
        <v>E</v>
      </c>
      <c r="AR191" s="31" t="str">
        <f t="shared" si="190"/>
        <v>E</v>
      </c>
      <c r="AS191" s="31" t="str">
        <f t="shared" si="190"/>
        <v>E</v>
      </c>
    </row>
    <row r="192">
      <c r="A192" s="50" t="s">
        <v>2285</v>
      </c>
      <c r="B192" s="50" t="s">
        <v>2284</v>
      </c>
      <c r="C192" s="7">
        <v>23.0</v>
      </c>
      <c r="D192" s="64">
        <v>800.0</v>
      </c>
      <c r="E192" s="63">
        <v>8.0</v>
      </c>
      <c r="F192" s="31" t="str">
        <f t="shared" ref="F192:AS192" si="191">IF($C192&gt;=F$1,"A","E")</f>
        <v>A</v>
      </c>
      <c r="G192" s="31" t="str">
        <f t="shared" si="191"/>
        <v>A</v>
      </c>
      <c r="H192" s="31" t="str">
        <f t="shared" si="191"/>
        <v>A</v>
      </c>
      <c r="I192" s="31" t="str">
        <f t="shared" si="191"/>
        <v>A</v>
      </c>
      <c r="J192" s="31" t="str">
        <f t="shared" si="191"/>
        <v>A</v>
      </c>
      <c r="K192" s="31" t="str">
        <f t="shared" si="191"/>
        <v>A</v>
      </c>
      <c r="L192" s="31" t="str">
        <f t="shared" si="191"/>
        <v>A</v>
      </c>
      <c r="M192" s="31" t="str">
        <f t="shared" si="191"/>
        <v>A</v>
      </c>
      <c r="N192" s="31" t="str">
        <f t="shared" si="191"/>
        <v>A</v>
      </c>
      <c r="O192" s="31" t="str">
        <f t="shared" si="191"/>
        <v>A</v>
      </c>
      <c r="P192" s="31" t="str">
        <f t="shared" si="191"/>
        <v>A</v>
      </c>
      <c r="Q192" s="31" t="str">
        <f t="shared" si="191"/>
        <v>A</v>
      </c>
      <c r="R192" s="31" t="str">
        <f t="shared" si="191"/>
        <v>A</v>
      </c>
      <c r="S192" s="31" t="str">
        <f t="shared" si="191"/>
        <v>A</v>
      </c>
      <c r="T192" s="31" t="str">
        <f t="shared" si="191"/>
        <v>A</v>
      </c>
      <c r="U192" s="31" t="str">
        <f t="shared" si="191"/>
        <v>A</v>
      </c>
      <c r="V192" s="31" t="str">
        <f t="shared" si="191"/>
        <v>A</v>
      </c>
      <c r="W192" s="31" t="str">
        <f t="shared" si="191"/>
        <v>A</v>
      </c>
      <c r="X192" s="31" t="str">
        <f t="shared" si="191"/>
        <v>A</v>
      </c>
      <c r="Y192" s="31" t="str">
        <f t="shared" si="191"/>
        <v>A</v>
      </c>
      <c r="Z192" s="31" t="str">
        <f t="shared" si="191"/>
        <v>A</v>
      </c>
      <c r="AA192" s="31" t="str">
        <f t="shared" si="191"/>
        <v>A</v>
      </c>
      <c r="AB192" s="31" t="str">
        <f t="shared" si="191"/>
        <v>A</v>
      </c>
      <c r="AC192" s="31" t="str">
        <f t="shared" si="191"/>
        <v>E</v>
      </c>
      <c r="AD192" s="31" t="str">
        <f t="shared" si="191"/>
        <v>E</v>
      </c>
      <c r="AE192" s="31" t="str">
        <f t="shared" si="191"/>
        <v>E</v>
      </c>
      <c r="AF192" s="31" t="str">
        <f t="shared" si="191"/>
        <v>E</v>
      </c>
      <c r="AG192" s="31" t="str">
        <f t="shared" si="191"/>
        <v>E</v>
      </c>
      <c r="AH192" s="31" t="str">
        <f t="shared" si="191"/>
        <v>E</v>
      </c>
      <c r="AI192" s="31" t="str">
        <f t="shared" si="191"/>
        <v>E</v>
      </c>
      <c r="AJ192" s="31" t="str">
        <f t="shared" si="191"/>
        <v>E</v>
      </c>
      <c r="AK192" s="31" t="str">
        <f t="shared" si="191"/>
        <v>E</v>
      </c>
      <c r="AL192" s="31" t="str">
        <f t="shared" si="191"/>
        <v>E</v>
      </c>
      <c r="AM192" s="31" t="str">
        <f t="shared" si="191"/>
        <v>E</v>
      </c>
      <c r="AN192" s="31" t="str">
        <f t="shared" si="191"/>
        <v>E</v>
      </c>
      <c r="AO192" s="31" t="str">
        <f t="shared" si="191"/>
        <v>E</v>
      </c>
      <c r="AP192" s="31" t="str">
        <f t="shared" si="191"/>
        <v>E</v>
      </c>
      <c r="AQ192" s="31" t="str">
        <f t="shared" si="191"/>
        <v>E</v>
      </c>
      <c r="AR192" s="31" t="str">
        <f t="shared" si="191"/>
        <v>E</v>
      </c>
      <c r="AS192" s="31" t="str">
        <f t="shared" si="191"/>
        <v>E</v>
      </c>
    </row>
    <row r="193">
      <c r="A193" s="50" t="s">
        <v>2298</v>
      </c>
      <c r="B193" s="50" t="s">
        <v>2465</v>
      </c>
      <c r="C193" s="7">
        <v>25.0</v>
      </c>
      <c r="D193" s="64">
        <v>600.0</v>
      </c>
      <c r="E193" s="63">
        <v>6.0</v>
      </c>
      <c r="F193" s="31" t="str">
        <f t="shared" ref="F193:AS193" si="192">IF($C193&gt;=F$1,"A","E")</f>
        <v>A</v>
      </c>
      <c r="G193" s="31" t="str">
        <f t="shared" si="192"/>
        <v>A</v>
      </c>
      <c r="H193" s="31" t="str">
        <f t="shared" si="192"/>
        <v>A</v>
      </c>
      <c r="I193" s="31" t="str">
        <f t="shared" si="192"/>
        <v>A</v>
      </c>
      <c r="J193" s="31" t="str">
        <f t="shared" si="192"/>
        <v>A</v>
      </c>
      <c r="K193" s="31" t="str">
        <f t="shared" si="192"/>
        <v>A</v>
      </c>
      <c r="L193" s="31" t="str">
        <f t="shared" si="192"/>
        <v>A</v>
      </c>
      <c r="M193" s="31" t="str">
        <f t="shared" si="192"/>
        <v>A</v>
      </c>
      <c r="N193" s="31" t="str">
        <f t="shared" si="192"/>
        <v>A</v>
      </c>
      <c r="O193" s="31" t="str">
        <f t="shared" si="192"/>
        <v>A</v>
      </c>
      <c r="P193" s="31" t="str">
        <f t="shared" si="192"/>
        <v>A</v>
      </c>
      <c r="Q193" s="31" t="str">
        <f t="shared" si="192"/>
        <v>A</v>
      </c>
      <c r="R193" s="31" t="str">
        <f t="shared" si="192"/>
        <v>A</v>
      </c>
      <c r="S193" s="31" t="str">
        <f t="shared" si="192"/>
        <v>A</v>
      </c>
      <c r="T193" s="31" t="str">
        <f t="shared" si="192"/>
        <v>A</v>
      </c>
      <c r="U193" s="31" t="str">
        <f t="shared" si="192"/>
        <v>A</v>
      </c>
      <c r="V193" s="31" t="str">
        <f t="shared" si="192"/>
        <v>A</v>
      </c>
      <c r="W193" s="31" t="str">
        <f t="shared" si="192"/>
        <v>A</v>
      </c>
      <c r="X193" s="31" t="str">
        <f t="shared" si="192"/>
        <v>A</v>
      </c>
      <c r="Y193" s="31" t="str">
        <f t="shared" si="192"/>
        <v>A</v>
      </c>
      <c r="Z193" s="31" t="str">
        <f t="shared" si="192"/>
        <v>A</v>
      </c>
      <c r="AA193" s="31" t="str">
        <f t="shared" si="192"/>
        <v>A</v>
      </c>
      <c r="AB193" s="31" t="str">
        <f t="shared" si="192"/>
        <v>A</v>
      </c>
      <c r="AC193" s="31" t="str">
        <f t="shared" si="192"/>
        <v>A</v>
      </c>
      <c r="AD193" s="31" t="str">
        <f t="shared" si="192"/>
        <v>A</v>
      </c>
      <c r="AE193" s="31" t="str">
        <f t="shared" si="192"/>
        <v>E</v>
      </c>
      <c r="AF193" s="31" t="str">
        <f t="shared" si="192"/>
        <v>E</v>
      </c>
      <c r="AG193" s="31" t="str">
        <f t="shared" si="192"/>
        <v>E</v>
      </c>
      <c r="AH193" s="31" t="str">
        <f t="shared" si="192"/>
        <v>E</v>
      </c>
      <c r="AI193" s="31" t="str">
        <f t="shared" si="192"/>
        <v>E</v>
      </c>
      <c r="AJ193" s="31" t="str">
        <f t="shared" si="192"/>
        <v>E</v>
      </c>
      <c r="AK193" s="31" t="str">
        <f t="shared" si="192"/>
        <v>E</v>
      </c>
      <c r="AL193" s="31" t="str">
        <f t="shared" si="192"/>
        <v>E</v>
      </c>
      <c r="AM193" s="31" t="str">
        <f t="shared" si="192"/>
        <v>E</v>
      </c>
      <c r="AN193" s="31" t="str">
        <f t="shared" si="192"/>
        <v>E</v>
      </c>
      <c r="AO193" s="31" t="str">
        <f t="shared" si="192"/>
        <v>E</v>
      </c>
      <c r="AP193" s="31" t="str">
        <f t="shared" si="192"/>
        <v>E</v>
      </c>
      <c r="AQ193" s="31" t="str">
        <f t="shared" si="192"/>
        <v>E</v>
      </c>
      <c r="AR193" s="31" t="str">
        <f t="shared" si="192"/>
        <v>E</v>
      </c>
      <c r="AS193" s="31" t="str">
        <f t="shared" si="192"/>
        <v>E</v>
      </c>
    </row>
    <row r="194">
      <c r="A194" s="50" t="s">
        <v>2303</v>
      </c>
      <c r="B194" s="50" t="s">
        <v>2302</v>
      </c>
      <c r="C194" s="7">
        <v>26.0</v>
      </c>
      <c r="D194" s="64">
        <v>760.0</v>
      </c>
      <c r="E194" s="63">
        <v>7.6</v>
      </c>
      <c r="F194" s="31" t="str">
        <f t="shared" ref="F194:AS194" si="193">IF($C194&gt;=F$1,"A","E")</f>
        <v>A</v>
      </c>
      <c r="G194" s="31" t="str">
        <f t="shared" si="193"/>
        <v>A</v>
      </c>
      <c r="H194" s="31" t="str">
        <f t="shared" si="193"/>
        <v>A</v>
      </c>
      <c r="I194" s="31" t="str">
        <f t="shared" si="193"/>
        <v>A</v>
      </c>
      <c r="J194" s="31" t="str">
        <f t="shared" si="193"/>
        <v>A</v>
      </c>
      <c r="K194" s="31" t="str">
        <f t="shared" si="193"/>
        <v>A</v>
      </c>
      <c r="L194" s="31" t="str">
        <f t="shared" si="193"/>
        <v>A</v>
      </c>
      <c r="M194" s="31" t="str">
        <f t="shared" si="193"/>
        <v>A</v>
      </c>
      <c r="N194" s="31" t="str">
        <f t="shared" si="193"/>
        <v>A</v>
      </c>
      <c r="O194" s="31" t="str">
        <f t="shared" si="193"/>
        <v>A</v>
      </c>
      <c r="P194" s="31" t="str">
        <f t="shared" si="193"/>
        <v>A</v>
      </c>
      <c r="Q194" s="31" t="str">
        <f t="shared" si="193"/>
        <v>A</v>
      </c>
      <c r="R194" s="31" t="str">
        <f t="shared" si="193"/>
        <v>A</v>
      </c>
      <c r="S194" s="31" t="str">
        <f t="shared" si="193"/>
        <v>A</v>
      </c>
      <c r="T194" s="31" t="str">
        <f t="shared" si="193"/>
        <v>A</v>
      </c>
      <c r="U194" s="31" t="str">
        <f t="shared" si="193"/>
        <v>A</v>
      </c>
      <c r="V194" s="31" t="str">
        <f t="shared" si="193"/>
        <v>A</v>
      </c>
      <c r="W194" s="31" t="str">
        <f t="shared" si="193"/>
        <v>A</v>
      </c>
      <c r="X194" s="31" t="str">
        <f t="shared" si="193"/>
        <v>A</v>
      </c>
      <c r="Y194" s="31" t="str">
        <f t="shared" si="193"/>
        <v>A</v>
      </c>
      <c r="Z194" s="31" t="str">
        <f t="shared" si="193"/>
        <v>A</v>
      </c>
      <c r="AA194" s="31" t="str">
        <f t="shared" si="193"/>
        <v>A</v>
      </c>
      <c r="AB194" s="31" t="str">
        <f t="shared" si="193"/>
        <v>A</v>
      </c>
      <c r="AC194" s="31" t="str">
        <f t="shared" si="193"/>
        <v>A</v>
      </c>
      <c r="AD194" s="31" t="str">
        <f t="shared" si="193"/>
        <v>A</v>
      </c>
      <c r="AE194" s="31" t="str">
        <f t="shared" si="193"/>
        <v>A</v>
      </c>
      <c r="AF194" s="31" t="str">
        <f t="shared" si="193"/>
        <v>E</v>
      </c>
      <c r="AG194" s="31" t="str">
        <f t="shared" si="193"/>
        <v>E</v>
      </c>
      <c r="AH194" s="31" t="str">
        <f t="shared" si="193"/>
        <v>E</v>
      </c>
      <c r="AI194" s="31" t="str">
        <f t="shared" si="193"/>
        <v>E</v>
      </c>
      <c r="AJ194" s="31" t="str">
        <f t="shared" si="193"/>
        <v>E</v>
      </c>
      <c r="AK194" s="31" t="str">
        <f t="shared" si="193"/>
        <v>E</v>
      </c>
      <c r="AL194" s="31" t="str">
        <f t="shared" si="193"/>
        <v>E</v>
      </c>
      <c r="AM194" s="31" t="str">
        <f t="shared" si="193"/>
        <v>E</v>
      </c>
      <c r="AN194" s="31" t="str">
        <f t="shared" si="193"/>
        <v>E</v>
      </c>
      <c r="AO194" s="31" t="str">
        <f t="shared" si="193"/>
        <v>E</v>
      </c>
      <c r="AP194" s="31" t="str">
        <f t="shared" si="193"/>
        <v>E</v>
      </c>
      <c r="AQ194" s="31" t="str">
        <f t="shared" si="193"/>
        <v>E</v>
      </c>
      <c r="AR194" s="31" t="str">
        <f t="shared" si="193"/>
        <v>E</v>
      </c>
      <c r="AS194" s="31" t="str">
        <f t="shared" si="193"/>
        <v>E</v>
      </c>
    </row>
    <row r="195">
      <c r="A195" s="50" t="s">
        <v>2309</v>
      </c>
      <c r="B195" s="50" t="s">
        <v>2308</v>
      </c>
      <c r="C195" s="7">
        <v>26.0</v>
      </c>
      <c r="D195" s="64">
        <v>480.0</v>
      </c>
      <c r="E195" s="63">
        <v>4.8</v>
      </c>
      <c r="F195" s="31" t="str">
        <f t="shared" ref="F195:AS195" si="194">IF($C195&gt;=F$1,"A","E")</f>
        <v>A</v>
      </c>
      <c r="G195" s="31" t="str">
        <f t="shared" si="194"/>
        <v>A</v>
      </c>
      <c r="H195" s="31" t="str">
        <f t="shared" si="194"/>
        <v>A</v>
      </c>
      <c r="I195" s="31" t="str">
        <f t="shared" si="194"/>
        <v>A</v>
      </c>
      <c r="J195" s="31" t="str">
        <f t="shared" si="194"/>
        <v>A</v>
      </c>
      <c r="K195" s="31" t="str">
        <f t="shared" si="194"/>
        <v>A</v>
      </c>
      <c r="L195" s="31" t="str">
        <f t="shared" si="194"/>
        <v>A</v>
      </c>
      <c r="M195" s="31" t="str">
        <f t="shared" si="194"/>
        <v>A</v>
      </c>
      <c r="N195" s="31" t="str">
        <f t="shared" si="194"/>
        <v>A</v>
      </c>
      <c r="O195" s="31" t="str">
        <f t="shared" si="194"/>
        <v>A</v>
      </c>
      <c r="P195" s="31" t="str">
        <f t="shared" si="194"/>
        <v>A</v>
      </c>
      <c r="Q195" s="31" t="str">
        <f t="shared" si="194"/>
        <v>A</v>
      </c>
      <c r="R195" s="31" t="str">
        <f t="shared" si="194"/>
        <v>A</v>
      </c>
      <c r="S195" s="31" t="str">
        <f t="shared" si="194"/>
        <v>A</v>
      </c>
      <c r="T195" s="31" t="str">
        <f t="shared" si="194"/>
        <v>A</v>
      </c>
      <c r="U195" s="31" t="str">
        <f t="shared" si="194"/>
        <v>A</v>
      </c>
      <c r="V195" s="31" t="str">
        <f t="shared" si="194"/>
        <v>A</v>
      </c>
      <c r="W195" s="31" t="str">
        <f t="shared" si="194"/>
        <v>A</v>
      </c>
      <c r="X195" s="31" t="str">
        <f t="shared" si="194"/>
        <v>A</v>
      </c>
      <c r="Y195" s="31" t="str">
        <f t="shared" si="194"/>
        <v>A</v>
      </c>
      <c r="Z195" s="31" t="str">
        <f t="shared" si="194"/>
        <v>A</v>
      </c>
      <c r="AA195" s="31" t="str">
        <f t="shared" si="194"/>
        <v>A</v>
      </c>
      <c r="AB195" s="31" t="str">
        <f t="shared" si="194"/>
        <v>A</v>
      </c>
      <c r="AC195" s="31" t="str">
        <f t="shared" si="194"/>
        <v>A</v>
      </c>
      <c r="AD195" s="31" t="str">
        <f t="shared" si="194"/>
        <v>A</v>
      </c>
      <c r="AE195" s="31" t="str">
        <f t="shared" si="194"/>
        <v>A</v>
      </c>
      <c r="AF195" s="31" t="str">
        <f t="shared" si="194"/>
        <v>E</v>
      </c>
      <c r="AG195" s="31" t="str">
        <f t="shared" si="194"/>
        <v>E</v>
      </c>
      <c r="AH195" s="31" t="str">
        <f t="shared" si="194"/>
        <v>E</v>
      </c>
      <c r="AI195" s="31" t="str">
        <f t="shared" si="194"/>
        <v>E</v>
      </c>
      <c r="AJ195" s="31" t="str">
        <f t="shared" si="194"/>
        <v>E</v>
      </c>
      <c r="AK195" s="31" t="str">
        <f t="shared" si="194"/>
        <v>E</v>
      </c>
      <c r="AL195" s="31" t="str">
        <f t="shared" si="194"/>
        <v>E</v>
      </c>
      <c r="AM195" s="31" t="str">
        <f t="shared" si="194"/>
        <v>E</v>
      </c>
      <c r="AN195" s="31" t="str">
        <f t="shared" si="194"/>
        <v>E</v>
      </c>
      <c r="AO195" s="31" t="str">
        <f t="shared" si="194"/>
        <v>E</v>
      </c>
      <c r="AP195" s="31" t="str">
        <f t="shared" si="194"/>
        <v>E</v>
      </c>
      <c r="AQ195" s="31" t="str">
        <f t="shared" si="194"/>
        <v>E</v>
      </c>
      <c r="AR195" s="31" t="str">
        <f t="shared" si="194"/>
        <v>E</v>
      </c>
      <c r="AS195" s="31" t="str">
        <f t="shared" si="194"/>
        <v>E</v>
      </c>
    </row>
    <row r="196">
      <c r="A196" s="50" t="s">
        <v>2315</v>
      </c>
      <c r="B196" s="50" t="s">
        <v>2314</v>
      </c>
      <c r="C196" s="7">
        <v>23.0</v>
      </c>
      <c r="D196" s="64">
        <v>600.0</v>
      </c>
      <c r="E196" s="63">
        <v>6.0</v>
      </c>
      <c r="F196" s="31" t="str">
        <f t="shared" ref="F196:AS196" si="195">IF($C196&gt;=F$1,"A","E")</f>
        <v>A</v>
      </c>
      <c r="G196" s="31" t="str">
        <f t="shared" si="195"/>
        <v>A</v>
      </c>
      <c r="H196" s="31" t="str">
        <f t="shared" si="195"/>
        <v>A</v>
      </c>
      <c r="I196" s="31" t="str">
        <f t="shared" si="195"/>
        <v>A</v>
      </c>
      <c r="J196" s="31" t="str">
        <f t="shared" si="195"/>
        <v>A</v>
      </c>
      <c r="K196" s="31" t="str">
        <f t="shared" si="195"/>
        <v>A</v>
      </c>
      <c r="L196" s="31" t="str">
        <f t="shared" si="195"/>
        <v>A</v>
      </c>
      <c r="M196" s="31" t="str">
        <f t="shared" si="195"/>
        <v>A</v>
      </c>
      <c r="N196" s="31" t="str">
        <f t="shared" si="195"/>
        <v>A</v>
      </c>
      <c r="O196" s="31" t="str">
        <f t="shared" si="195"/>
        <v>A</v>
      </c>
      <c r="P196" s="31" t="str">
        <f t="shared" si="195"/>
        <v>A</v>
      </c>
      <c r="Q196" s="31" t="str">
        <f t="shared" si="195"/>
        <v>A</v>
      </c>
      <c r="R196" s="31" t="str">
        <f t="shared" si="195"/>
        <v>A</v>
      </c>
      <c r="S196" s="31" t="str">
        <f t="shared" si="195"/>
        <v>A</v>
      </c>
      <c r="T196" s="31" t="str">
        <f t="shared" si="195"/>
        <v>A</v>
      </c>
      <c r="U196" s="31" t="str">
        <f t="shared" si="195"/>
        <v>A</v>
      </c>
      <c r="V196" s="31" t="str">
        <f t="shared" si="195"/>
        <v>A</v>
      </c>
      <c r="W196" s="31" t="str">
        <f t="shared" si="195"/>
        <v>A</v>
      </c>
      <c r="X196" s="31" t="str">
        <f t="shared" si="195"/>
        <v>A</v>
      </c>
      <c r="Y196" s="31" t="str">
        <f t="shared" si="195"/>
        <v>A</v>
      </c>
      <c r="Z196" s="31" t="str">
        <f t="shared" si="195"/>
        <v>A</v>
      </c>
      <c r="AA196" s="31" t="str">
        <f t="shared" si="195"/>
        <v>A</v>
      </c>
      <c r="AB196" s="31" t="str">
        <f t="shared" si="195"/>
        <v>A</v>
      </c>
      <c r="AC196" s="31" t="str">
        <f t="shared" si="195"/>
        <v>E</v>
      </c>
      <c r="AD196" s="31" t="str">
        <f t="shared" si="195"/>
        <v>E</v>
      </c>
      <c r="AE196" s="31" t="str">
        <f t="shared" si="195"/>
        <v>E</v>
      </c>
      <c r="AF196" s="31" t="str">
        <f t="shared" si="195"/>
        <v>E</v>
      </c>
      <c r="AG196" s="31" t="str">
        <f t="shared" si="195"/>
        <v>E</v>
      </c>
      <c r="AH196" s="31" t="str">
        <f t="shared" si="195"/>
        <v>E</v>
      </c>
      <c r="AI196" s="31" t="str">
        <f t="shared" si="195"/>
        <v>E</v>
      </c>
      <c r="AJ196" s="31" t="str">
        <f t="shared" si="195"/>
        <v>E</v>
      </c>
      <c r="AK196" s="31" t="str">
        <f t="shared" si="195"/>
        <v>E</v>
      </c>
      <c r="AL196" s="31" t="str">
        <f t="shared" si="195"/>
        <v>E</v>
      </c>
      <c r="AM196" s="31" t="str">
        <f t="shared" si="195"/>
        <v>E</v>
      </c>
      <c r="AN196" s="31" t="str">
        <f t="shared" si="195"/>
        <v>E</v>
      </c>
      <c r="AO196" s="31" t="str">
        <f t="shared" si="195"/>
        <v>E</v>
      </c>
      <c r="AP196" s="31" t="str">
        <f t="shared" si="195"/>
        <v>E</v>
      </c>
      <c r="AQ196" s="31" t="str">
        <f t="shared" si="195"/>
        <v>E</v>
      </c>
      <c r="AR196" s="31" t="str">
        <f t="shared" si="195"/>
        <v>E</v>
      </c>
      <c r="AS196" s="31" t="str">
        <f t="shared" si="195"/>
        <v>E</v>
      </c>
    </row>
    <row r="197">
      <c r="A197" s="50" t="s">
        <v>2321</v>
      </c>
      <c r="B197" s="50" t="s">
        <v>2466</v>
      </c>
      <c r="C197" s="7">
        <v>26.0</v>
      </c>
      <c r="D197" s="64">
        <v>480.0</v>
      </c>
      <c r="E197" s="63">
        <v>4.8</v>
      </c>
      <c r="F197" s="31" t="str">
        <f t="shared" ref="F197:AS197" si="196">IF($C197&gt;=F$1,"A","E")</f>
        <v>A</v>
      </c>
      <c r="G197" s="31" t="str">
        <f t="shared" si="196"/>
        <v>A</v>
      </c>
      <c r="H197" s="31" t="str">
        <f t="shared" si="196"/>
        <v>A</v>
      </c>
      <c r="I197" s="31" t="str">
        <f t="shared" si="196"/>
        <v>A</v>
      </c>
      <c r="J197" s="31" t="str">
        <f t="shared" si="196"/>
        <v>A</v>
      </c>
      <c r="K197" s="31" t="str">
        <f t="shared" si="196"/>
        <v>A</v>
      </c>
      <c r="L197" s="31" t="str">
        <f t="shared" si="196"/>
        <v>A</v>
      </c>
      <c r="M197" s="31" t="str">
        <f t="shared" si="196"/>
        <v>A</v>
      </c>
      <c r="N197" s="31" t="str">
        <f t="shared" si="196"/>
        <v>A</v>
      </c>
      <c r="O197" s="31" t="str">
        <f t="shared" si="196"/>
        <v>A</v>
      </c>
      <c r="P197" s="31" t="str">
        <f t="shared" si="196"/>
        <v>A</v>
      </c>
      <c r="Q197" s="31" t="str">
        <f t="shared" si="196"/>
        <v>A</v>
      </c>
      <c r="R197" s="31" t="str">
        <f t="shared" si="196"/>
        <v>A</v>
      </c>
      <c r="S197" s="31" t="str">
        <f t="shared" si="196"/>
        <v>A</v>
      </c>
      <c r="T197" s="31" t="str">
        <f t="shared" si="196"/>
        <v>A</v>
      </c>
      <c r="U197" s="31" t="str">
        <f t="shared" si="196"/>
        <v>A</v>
      </c>
      <c r="V197" s="31" t="str">
        <f t="shared" si="196"/>
        <v>A</v>
      </c>
      <c r="W197" s="31" t="str">
        <f t="shared" si="196"/>
        <v>A</v>
      </c>
      <c r="X197" s="31" t="str">
        <f t="shared" si="196"/>
        <v>A</v>
      </c>
      <c r="Y197" s="31" t="str">
        <f t="shared" si="196"/>
        <v>A</v>
      </c>
      <c r="Z197" s="31" t="str">
        <f t="shared" si="196"/>
        <v>A</v>
      </c>
      <c r="AA197" s="31" t="str">
        <f t="shared" si="196"/>
        <v>A</v>
      </c>
      <c r="AB197" s="31" t="str">
        <f t="shared" si="196"/>
        <v>A</v>
      </c>
      <c r="AC197" s="31" t="str">
        <f t="shared" si="196"/>
        <v>A</v>
      </c>
      <c r="AD197" s="31" t="str">
        <f t="shared" si="196"/>
        <v>A</v>
      </c>
      <c r="AE197" s="31" t="str">
        <f t="shared" si="196"/>
        <v>A</v>
      </c>
      <c r="AF197" s="31" t="str">
        <f t="shared" si="196"/>
        <v>E</v>
      </c>
      <c r="AG197" s="31" t="str">
        <f t="shared" si="196"/>
        <v>E</v>
      </c>
      <c r="AH197" s="31" t="str">
        <f t="shared" si="196"/>
        <v>E</v>
      </c>
      <c r="AI197" s="31" t="str">
        <f t="shared" si="196"/>
        <v>E</v>
      </c>
      <c r="AJ197" s="31" t="str">
        <f t="shared" si="196"/>
        <v>E</v>
      </c>
      <c r="AK197" s="31" t="str">
        <f t="shared" si="196"/>
        <v>E</v>
      </c>
      <c r="AL197" s="31" t="str">
        <f t="shared" si="196"/>
        <v>E</v>
      </c>
      <c r="AM197" s="31" t="str">
        <f t="shared" si="196"/>
        <v>E</v>
      </c>
      <c r="AN197" s="31" t="str">
        <f t="shared" si="196"/>
        <v>E</v>
      </c>
      <c r="AO197" s="31" t="str">
        <f t="shared" si="196"/>
        <v>E</v>
      </c>
      <c r="AP197" s="31" t="str">
        <f t="shared" si="196"/>
        <v>E</v>
      </c>
      <c r="AQ197" s="31" t="str">
        <f t="shared" si="196"/>
        <v>E</v>
      </c>
      <c r="AR197" s="31" t="str">
        <f t="shared" si="196"/>
        <v>E</v>
      </c>
      <c r="AS197" s="31" t="str">
        <f t="shared" si="196"/>
        <v>E</v>
      </c>
    </row>
    <row r="198">
      <c r="A198" s="50" t="s">
        <v>2326</v>
      </c>
      <c r="B198" s="50" t="s">
        <v>2325</v>
      </c>
      <c r="C198" s="7">
        <v>18.0</v>
      </c>
      <c r="D198" s="64">
        <v>680.0</v>
      </c>
      <c r="E198" s="63">
        <v>6.8</v>
      </c>
      <c r="F198" s="31" t="str">
        <f t="shared" ref="F198:AS198" si="197">IF($C198&gt;=F$1,"A","E")</f>
        <v>A</v>
      </c>
      <c r="G198" s="31" t="str">
        <f t="shared" si="197"/>
        <v>A</v>
      </c>
      <c r="H198" s="31" t="str">
        <f t="shared" si="197"/>
        <v>A</v>
      </c>
      <c r="I198" s="31" t="str">
        <f t="shared" si="197"/>
        <v>A</v>
      </c>
      <c r="J198" s="31" t="str">
        <f t="shared" si="197"/>
        <v>A</v>
      </c>
      <c r="K198" s="31" t="str">
        <f t="shared" si="197"/>
        <v>A</v>
      </c>
      <c r="L198" s="31" t="str">
        <f t="shared" si="197"/>
        <v>A</v>
      </c>
      <c r="M198" s="31" t="str">
        <f t="shared" si="197"/>
        <v>A</v>
      </c>
      <c r="N198" s="31" t="str">
        <f t="shared" si="197"/>
        <v>A</v>
      </c>
      <c r="O198" s="31" t="str">
        <f t="shared" si="197"/>
        <v>A</v>
      </c>
      <c r="P198" s="31" t="str">
        <f t="shared" si="197"/>
        <v>A</v>
      </c>
      <c r="Q198" s="31" t="str">
        <f t="shared" si="197"/>
        <v>A</v>
      </c>
      <c r="R198" s="31" t="str">
        <f t="shared" si="197"/>
        <v>A</v>
      </c>
      <c r="S198" s="31" t="str">
        <f t="shared" si="197"/>
        <v>A</v>
      </c>
      <c r="T198" s="31" t="str">
        <f t="shared" si="197"/>
        <v>A</v>
      </c>
      <c r="U198" s="31" t="str">
        <f t="shared" si="197"/>
        <v>A</v>
      </c>
      <c r="V198" s="31" t="str">
        <f t="shared" si="197"/>
        <v>A</v>
      </c>
      <c r="W198" s="31" t="str">
        <f t="shared" si="197"/>
        <v>A</v>
      </c>
      <c r="X198" s="31" t="str">
        <f t="shared" si="197"/>
        <v>E</v>
      </c>
      <c r="Y198" s="31" t="str">
        <f t="shared" si="197"/>
        <v>E</v>
      </c>
      <c r="Z198" s="31" t="str">
        <f t="shared" si="197"/>
        <v>E</v>
      </c>
      <c r="AA198" s="31" t="str">
        <f t="shared" si="197"/>
        <v>E</v>
      </c>
      <c r="AB198" s="31" t="str">
        <f t="shared" si="197"/>
        <v>E</v>
      </c>
      <c r="AC198" s="31" t="str">
        <f t="shared" si="197"/>
        <v>E</v>
      </c>
      <c r="AD198" s="31" t="str">
        <f t="shared" si="197"/>
        <v>E</v>
      </c>
      <c r="AE198" s="31" t="str">
        <f t="shared" si="197"/>
        <v>E</v>
      </c>
      <c r="AF198" s="31" t="str">
        <f t="shared" si="197"/>
        <v>E</v>
      </c>
      <c r="AG198" s="31" t="str">
        <f t="shared" si="197"/>
        <v>E</v>
      </c>
      <c r="AH198" s="31" t="str">
        <f t="shared" si="197"/>
        <v>E</v>
      </c>
      <c r="AI198" s="31" t="str">
        <f t="shared" si="197"/>
        <v>E</v>
      </c>
      <c r="AJ198" s="31" t="str">
        <f t="shared" si="197"/>
        <v>E</v>
      </c>
      <c r="AK198" s="31" t="str">
        <f t="shared" si="197"/>
        <v>E</v>
      </c>
      <c r="AL198" s="31" t="str">
        <f t="shared" si="197"/>
        <v>E</v>
      </c>
      <c r="AM198" s="31" t="str">
        <f t="shared" si="197"/>
        <v>E</v>
      </c>
      <c r="AN198" s="31" t="str">
        <f t="shared" si="197"/>
        <v>E</v>
      </c>
      <c r="AO198" s="31" t="str">
        <f t="shared" si="197"/>
        <v>E</v>
      </c>
      <c r="AP198" s="31" t="str">
        <f t="shared" si="197"/>
        <v>E</v>
      </c>
      <c r="AQ198" s="31" t="str">
        <f t="shared" si="197"/>
        <v>E</v>
      </c>
      <c r="AR198" s="31" t="str">
        <f t="shared" si="197"/>
        <v>E</v>
      </c>
      <c r="AS198" s="31" t="str">
        <f t="shared" si="197"/>
        <v>E</v>
      </c>
    </row>
    <row r="199">
      <c r="A199" s="50" t="s">
        <v>2332</v>
      </c>
      <c r="B199" s="50" t="s">
        <v>2467</v>
      </c>
      <c r="C199" s="7">
        <v>26.0</v>
      </c>
      <c r="D199" s="64">
        <v>680.0</v>
      </c>
      <c r="E199" s="63">
        <v>6.8</v>
      </c>
      <c r="F199" s="31" t="str">
        <f t="shared" ref="F199:AS199" si="198">IF($C199&gt;=F$1,"A","E")</f>
        <v>A</v>
      </c>
      <c r="G199" s="31" t="str">
        <f t="shared" si="198"/>
        <v>A</v>
      </c>
      <c r="H199" s="31" t="str">
        <f t="shared" si="198"/>
        <v>A</v>
      </c>
      <c r="I199" s="31" t="str">
        <f t="shared" si="198"/>
        <v>A</v>
      </c>
      <c r="J199" s="31" t="str">
        <f t="shared" si="198"/>
        <v>A</v>
      </c>
      <c r="K199" s="31" t="str">
        <f t="shared" si="198"/>
        <v>A</v>
      </c>
      <c r="L199" s="31" t="str">
        <f t="shared" si="198"/>
        <v>A</v>
      </c>
      <c r="M199" s="31" t="str">
        <f t="shared" si="198"/>
        <v>A</v>
      </c>
      <c r="N199" s="31" t="str">
        <f t="shared" si="198"/>
        <v>A</v>
      </c>
      <c r="O199" s="31" t="str">
        <f t="shared" si="198"/>
        <v>A</v>
      </c>
      <c r="P199" s="31" t="str">
        <f t="shared" si="198"/>
        <v>A</v>
      </c>
      <c r="Q199" s="31" t="str">
        <f t="shared" si="198"/>
        <v>A</v>
      </c>
      <c r="R199" s="31" t="str">
        <f t="shared" si="198"/>
        <v>A</v>
      </c>
      <c r="S199" s="31" t="str">
        <f t="shared" si="198"/>
        <v>A</v>
      </c>
      <c r="T199" s="31" t="str">
        <f t="shared" si="198"/>
        <v>A</v>
      </c>
      <c r="U199" s="31" t="str">
        <f t="shared" si="198"/>
        <v>A</v>
      </c>
      <c r="V199" s="31" t="str">
        <f t="shared" si="198"/>
        <v>A</v>
      </c>
      <c r="W199" s="31" t="str">
        <f t="shared" si="198"/>
        <v>A</v>
      </c>
      <c r="X199" s="31" t="str">
        <f t="shared" si="198"/>
        <v>A</v>
      </c>
      <c r="Y199" s="31" t="str">
        <f t="shared" si="198"/>
        <v>A</v>
      </c>
      <c r="Z199" s="31" t="str">
        <f t="shared" si="198"/>
        <v>A</v>
      </c>
      <c r="AA199" s="31" t="str">
        <f t="shared" si="198"/>
        <v>A</v>
      </c>
      <c r="AB199" s="31" t="str">
        <f t="shared" si="198"/>
        <v>A</v>
      </c>
      <c r="AC199" s="31" t="str">
        <f t="shared" si="198"/>
        <v>A</v>
      </c>
      <c r="AD199" s="31" t="str">
        <f t="shared" si="198"/>
        <v>A</v>
      </c>
      <c r="AE199" s="31" t="str">
        <f t="shared" si="198"/>
        <v>A</v>
      </c>
      <c r="AF199" s="31" t="str">
        <f t="shared" si="198"/>
        <v>E</v>
      </c>
      <c r="AG199" s="31" t="str">
        <f t="shared" si="198"/>
        <v>E</v>
      </c>
      <c r="AH199" s="31" t="str">
        <f t="shared" si="198"/>
        <v>E</v>
      </c>
      <c r="AI199" s="31" t="str">
        <f t="shared" si="198"/>
        <v>E</v>
      </c>
      <c r="AJ199" s="31" t="str">
        <f t="shared" si="198"/>
        <v>E</v>
      </c>
      <c r="AK199" s="31" t="str">
        <f t="shared" si="198"/>
        <v>E</v>
      </c>
      <c r="AL199" s="31" t="str">
        <f t="shared" si="198"/>
        <v>E</v>
      </c>
      <c r="AM199" s="31" t="str">
        <f t="shared" si="198"/>
        <v>E</v>
      </c>
      <c r="AN199" s="31" t="str">
        <f t="shared" si="198"/>
        <v>E</v>
      </c>
      <c r="AO199" s="31" t="str">
        <f t="shared" si="198"/>
        <v>E</v>
      </c>
      <c r="AP199" s="31" t="str">
        <f t="shared" si="198"/>
        <v>E</v>
      </c>
      <c r="AQ199" s="31" t="str">
        <f t="shared" si="198"/>
        <v>E</v>
      </c>
      <c r="AR199" s="31" t="str">
        <f t="shared" si="198"/>
        <v>E</v>
      </c>
      <c r="AS199" s="31" t="str">
        <f t="shared" si="198"/>
        <v>E</v>
      </c>
    </row>
    <row r="200">
      <c r="A200" s="50" t="s">
        <v>2348</v>
      </c>
      <c r="B200" s="50" t="s">
        <v>2347</v>
      </c>
      <c r="C200" s="7">
        <v>22.0</v>
      </c>
      <c r="D200" s="64">
        <v>360.0</v>
      </c>
      <c r="E200" s="63">
        <v>3.6</v>
      </c>
      <c r="F200" s="31" t="str">
        <f t="shared" ref="F200:AS200" si="199">IF($C200&gt;=F$1,"A","E")</f>
        <v>A</v>
      </c>
      <c r="G200" s="31" t="str">
        <f t="shared" si="199"/>
        <v>A</v>
      </c>
      <c r="H200" s="31" t="str">
        <f t="shared" si="199"/>
        <v>A</v>
      </c>
      <c r="I200" s="31" t="str">
        <f t="shared" si="199"/>
        <v>A</v>
      </c>
      <c r="J200" s="31" t="str">
        <f t="shared" si="199"/>
        <v>A</v>
      </c>
      <c r="K200" s="31" t="str">
        <f t="shared" si="199"/>
        <v>A</v>
      </c>
      <c r="L200" s="31" t="str">
        <f t="shared" si="199"/>
        <v>A</v>
      </c>
      <c r="M200" s="31" t="str">
        <f t="shared" si="199"/>
        <v>A</v>
      </c>
      <c r="N200" s="31" t="str">
        <f t="shared" si="199"/>
        <v>A</v>
      </c>
      <c r="O200" s="31" t="str">
        <f t="shared" si="199"/>
        <v>A</v>
      </c>
      <c r="P200" s="31" t="str">
        <f t="shared" si="199"/>
        <v>A</v>
      </c>
      <c r="Q200" s="31" t="str">
        <f t="shared" si="199"/>
        <v>A</v>
      </c>
      <c r="R200" s="31" t="str">
        <f t="shared" si="199"/>
        <v>A</v>
      </c>
      <c r="S200" s="31" t="str">
        <f t="shared" si="199"/>
        <v>A</v>
      </c>
      <c r="T200" s="31" t="str">
        <f t="shared" si="199"/>
        <v>A</v>
      </c>
      <c r="U200" s="31" t="str">
        <f t="shared" si="199"/>
        <v>A</v>
      </c>
      <c r="V200" s="31" t="str">
        <f t="shared" si="199"/>
        <v>A</v>
      </c>
      <c r="W200" s="31" t="str">
        <f t="shared" si="199"/>
        <v>A</v>
      </c>
      <c r="X200" s="31" t="str">
        <f t="shared" si="199"/>
        <v>A</v>
      </c>
      <c r="Y200" s="31" t="str">
        <f t="shared" si="199"/>
        <v>A</v>
      </c>
      <c r="Z200" s="31" t="str">
        <f t="shared" si="199"/>
        <v>A</v>
      </c>
      <c r="AA200" s="31" t="str">
        <f t="shared" si="199"/>
        <v>A</v>
      </c>
      <c r="AB200" s="31" t="str">
        <f t="shared" si="199"/>
        <v>E</v>
      </c>
      <c r="AC200" s="31" t="str">
        <f t="shared" si="199"/>
        <v>E</v>
      </c>
      <c r="AD200" s="31" t="str">
        <f t="shared" si="199"/>
        <v>E</v>
      </c>
      <c r="AE200" s="31" t="str">
        <f t="shared" si="199"/>
        <v>E</v>
      </c>
      <c r="AF200" s="31" t="str">
        <f t="shared" si="199"/>
        <v>E</v>
      </c>
      <c r="AG200" s="31" t="str">
        <f t="shared" si="199"/>
        <v>E</v>
      </c>
      <c r="AH200" s="31" t="str">
        <f t="shared" si="199"/>
        <v>E</v>
      </c>
      <c r="AI200" s="31" t="str">
        <f t="shared" si="199"/>
        <v>E</v>
      </c>
      <c r="AJ200" s="31" t="str">
        <f t="shared" si="199"/>
        <v>E</v>
      </c>
      <c r="AK200" s="31" t="str">
        <f t="shared" si="199"/>
        <v>E</v>
      </c>
      <c r="AL200" s="31" t="str">
        <f t="shared" si="199"/>
        <v>E</v>
      </c>
      <c r="AM200" s="31" t="str">
        <f t="shared" si="199"/>
        <v>E</v>
      </c>
      <c r="AN200" s="31" t="str">
        <f t="shared" si="199"/>
        <v>E</v>
      </c>
      <c r="AO200" s="31" t="str">
        <f t="shared" si="199"/>
        <v>E</v>
      </c>
      <c r="AP200" s="31" t="str">
        <f t="shared" si="199"/>
        <v>E</v>
      </c>
      <c r="AQ200" s="31" t="str">
        <f t="shared" si="199"/>
        <v>E</v>
      </c>
      <c r="AR200" s="31" t="str">
        <f t="shared" si="199"/>
        <v>E</v>
      </c>
      <c r="AS200" s="31" t="str">
        <f t="shared" si="199"/>
        <v>E</v>
      </c>
    </row>
    <row r="201">
      <c r="A201" s="6" t="s">
        <v>2353</v>
      </c>
      <c r="B201" s="50" t="s">
        <v>2352</v>
      </c>
      <c r="C201" s="7">
        <v>24.0</v>
      </c>
      <c r="D201" s="64">
        <v>640.0</v>
      </c>
      <c r="E201" s="63">
        <v>6.4</v>
      </c>
      <c r="F201" s="31" t="str">
        <f t="shared" ref="F201:AS201" si="200">IF($C201&gt;=F$1,"A","E")</f>
        <v>A</v>
      </c>
      <c r="G201" s="31" t="str">
        <f t="shared" si="200"/>
        <v>A</v>
      </c>
      <c r="H201" s="31" t="str">
        <f t="shared" si="200"/>
        <v>A</v>
      </c>
      <c r="I201" s="31" t="str">
        <f t="shared" si="200"/>
        <v>A</v>
      </c>
      <c r="J201" s="31" t="str">
        <f t="shared" si="200"/>
        <v>A</v>
      </c>
      <c r="K201" s="31" t="str">
        <f t="shared" si="200"/>
        <v>A</v>
      </c>
      <c r="L201" s="31" t="str">
        <f t="shared" si="200"/>
        <v>A</v>
      </c>
      <c r="M201" s="31" t="str">
        <f t="shared" si="200"/>
        <v>A</v>
      </c>
      <c r="N201" s="31" t="str">
        <f t="shared" si="200"/>
        <v>A</v>
      </c>
      <c r="O201" s="31" t="str">
        <f t="shared" si="200"/>
        <v>A</v>
      </c>
      <c r="P201" s="31" t="str">
        <f t="shared" si="200"/>
        <v>A</v>
      </c>
      <c r="Q201" s="31" t="str">
        <f t="shared" si="200"/>
        <v>A</v>
      </c>
      <c r="R201" s="31" t="str">
        <f t="shared" si="200"/>
        <v>A</v>
      </c>
      <c r="S201" s="31" t="str">
        <f t="shared" si="200"/>
        <v>A</v>
      </c>
      <c r="T201" s="31" t="str">
        <f t="shared" si="200"/>
        <v>A</v>
      </c>
      <c r="U201" s="31" t="str">
        <f t="shared" si="200"/>
        <v>A</v>
      </c>
      <c r="V201" s="31" t="str">
        <f t="shared" si="200"/>
        <v>A</v>
      </c>
      <c r="W201" s="31" t="str">
        <f t="shared" si="200"/>
        <v>A</v>
      </c>
      <c r="X201" s="31" t="str">
        <f t="shared" si="200"/>
        <v>A</v>
      </c>
      <c r="Y201" s="31" t="str">
        <f t="shared" si="200"/>
        <v>A</v>
      </c>
      <c r="Z201" s="31" t="str">
        <f t="shared" si="200"/>
        <v>A</v>
      </c>
      <c r="AA201" s="31" t="str">
        <f t="shared" si="200"/>
        <v>A</v>
      </c>
      <c r="AB201" s="31" t="str">
        <f t="shared" si="200"/>
        <v>A</v>
      </c>
      <c r="AC201" s="31" t="str">
        <f t="shared" si="200"/>
        <v>A</v>
      </c>
      <c r="AD201" s="31" t="str">
        <f t="shared" si="200"/>
        <v>E</v>
      </c>
      <c r="AE201" s="31" t="str">
        <f t="shared" si="200"/>
        <v>E</v>
      </c>
      <c r="AF201" s="31" t="str">
        <f t="shared" si="200"/>
        <v>E</v>
      </c>
      <c r="AG201" s="31" t="str">
        <f t="shared" si="200"/>
        <v>E</v>
      </c>
      <c r="AH201" s="31" t="str">
        <f t="shared" si="200"/>
        <v>E</v>
      </c>
      <c r="AI201" s="31" t="str">
        <f t="shared" si="200"/>
        <v>E</v>
      </c>
      <c r="AJ201" s="31" t="str">
        <f t="shared" si="200"/>
        <v>E</v>
      </c>
      <c r="AK201" s="31" t="str">
        <f t="shared" si="200"/>
        <v>E</v>
      </c>
      <c r="AL201" s="31" t="str">
        <f t="shared" si="200"/>
        <v>E</v>
      </c>
      <c r="AM201" s="31" t="str">
        <f t="shared" si="200"/>
        <v>E</v>
      </c>
      <c r="AN201" s="31" t="str">
        <f t="shared" si="200"/>
        <v>E</v>
      </c>
      <c r="AO201" s="31" t="str">
        <f t="shared" si="200"/>
        <v>E</v>
      </c>
      <c r="AP201" s="31" t="str">
        <f t="shared" si="200"/>
        <v>E</v>
      </c>
      <c r="AQ201" s="31" t="str">
        <f t="shared" si="200"/>
        <v>E</v>
      </c>
      <c r="AR201" s="31" t="str">
        <f t="shared" si="200"/>
        <v>E</v>
      </c>
      <c r="AS201" s="31" t="str">
        <f t="shared" si="200"/>
        <v>E</v>
      </c>
    </row>
    <row r="202">
      <c r="D202" s="27">
        <f>COUNTIF(D2:D201,"&gt;0")</f>
        <v>190</v>
      </c>
    </row>
    <row r="204">
      <c r="C204" s="27">
        <f>AVERAGE(C2:C191)</f>
        <v>21.66315789</v>
      </c>
    </row>
  </sheetData>
  <autoFilter ref="$A$1:$AS$202">
    <sortState ref="A1:AS202">
      <sortCondition ref="B1:B202"/>
      <sortCondition ref="C1:C202"/>
      <sortCondition ref="D1:D202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0"/>
    <col customWidth="1" min="4" max="4" width="21.38"/>
    <col customWidth="1" min="5" max="5" width="13.75"/>
    <col customWidth="1" min="6" max="6" width="15.5"/>
  </cols>
  <sheetData>
    <row r="1">
      <c r="A1" s="67" t="s">
        <v>2636</v>
      </c>
      <c r="B1" s="47" t="s">
        <v>2568</v>
      </c>
      <c r="C1" s="48" t="s">
        <v>2569</v>
      </c>
      <c r="D1" s="47" t="s">
        <v>2570</v>
      </c>
      <c r="E1" s="48" t="s">
        <v>2637</v>
      </c>
      <c r="F1" s="47" t="s">
        <v>2638</v>
      </c>
      <c r="G1" s="48" t="s">
        <v>2639</v>
      </c>
      <c r="H1" s="68" t="s">
        <v>2640</v>
      </c>
    </row>
    <row r="2">
      <c r="A2" s="69">
        <v>2.0</v>
      </c>
      <c r="B2" s="50" t="s">
        <v>717</v>
      </c>
      <c r="C2" s="50" t="s">
        <v>716</v>
      </c>
      <c r="D2" s="51">
        <v>0.836</v>
      </c>
      <c r="E2" s="51">
        <v>0.525</v>
      </c>
      <c r="F2" s="51">
        <v>0.72</v>
      </c>
      <c r="G2" s="70">
        <v>0.9074399999999999</v>
      </c>
      <c r="H2" s="71"/>
    </row>
    <row r="3">
      <c r="A3" s="69">
        <v>3.0</v>
      </c>
      <c r="B3" s="50" t="s">
        <v>1519</v>
      </c>
      <c r="C3" s="50" t="s">
        <v>1518</v>
      </c>
      <c r="D3" s="51">
        <v>0.6805</v>
      </c>
      <c r="E3" s="51">
        <v>0.875</v>
      </c>
      <c r="F3" s="51">
        <v>0.56</v>
      </c>
      <c r="G3" s="70">
        <v>0.8514</v>
      </c>
      <c r="H3" s="71"/>
    </row>
    <row r="4">
      <c r="A4" s="69">
        <v>7.0</v>
      </c>
      <c r="B4" s="50" t="s">
        <v>2321</v>
      </c>
      <c r="C4" s="50" t="s">
        <v>2466</v>
      </c>
      <c r="D4" s="51">
        <v>0.7219</v>
      </c>
      <c r="E4" s="51">
        <v>0.65</v>
      </c>
      <c r="F4" s="51">
        <v>0.48</v>
      </c>
      <c r="G4" s="70">
        <v>0.81624</v>
      </c>
      <c r="H4" s="71"/>
    </row>
    <row r="5">
      <c r="A5" s="69">
        <v>8.0</v>
      </c>
      <c r="B5" s="50" t="s">
        <v>2158</v>
      </c>
      <c r="C5" s="50" t="s">
        <v>2460</v>
      </c>
      <c r="D5" s="51">
        <v>0.6689</v>
      </c>
      <c r="E5" s="51">
        <v>0.675</v>
      </c>
      <c r="F5" s="51">
        <v>0.68</v>
      </c>
      <c r="G5" s="70">
        <v>0.80568</v>
      </c>
      <c r="H5" s="71"/>
    </row>
    <row r="6">
      <c r="A6" s="69">
        <v>1.0</v>
      </c>
      <c r="B6" s="50" t="s">
        <v>1909</v>
      </c>
      <c r="C6" s="50" t="s">
        <v>2450</v>
      </c>
      <c r="D6" s="51">
        <v>0.8358</v>
      </c>
      <c r="E6" s="51">
        <v>0.75</v>
      </c>
      <c r="F6" s="51">
        <v>0.72</v>
      </c>
      <c r="G6" s="70">
        <v>0.8047</v>
      </c>
      <c r="H6" s="71"/>
    </row>
    <row r="7">
      <c r="A7" s="69">
        <v>9.0</v>
      </c>
      <c r="B7" s="50" t="s">
        <v>1810</v>
      </c>
      <c r="C7" s="50" t="s">
        <v>1809</v>
      </c>
      <c r="D7" s="51">
        <v>0.7497</v>
      </c>
      <c r="E7" s="51">
        <v>0.375</v>
      </c>
      <c r="F7" s="51">
        <v>0.76</v>
      </c>
      <c r="G7" s="70">
        <v>0.8037599999999999</v>
      </c>
      <c r="H7" s="71"/>
    </row>
    <row r="8">
      <c r="A8" s="69">
        <v>11.0</v>
      </c>
      <c r="B8" s="50" t="s">
        <v>2069</v>
      </c>
      <c r="C8" s="50" t="s">
        <v>2455</v>
      </c>
      <c r="D8" s="51">
        <v>0.5554</v>
      </c>
      <c r="E8" s="51">
        <v>0.925</v>
      </c>
      <c r="F8" s="51">
        <v>0.84</v>
      </c>
      <c r="G8" s="70">
        <v>0.79932</v>
      </c>
      <c r="H8" s="71"/>
    </row>
    <row r="9">
      <c r="A9" s="69">
        <v>12.0</v>
      </c>
      <c r="B9" s="50" t="s">
        <v>2074</v>
      </c>
      <c r="C9" s="50" t="s">
        <v>2456</v>
      </c>
      <c r="D9" s="51">
        <v>0.6686</v>
      </c>
      <c r="E9" s="51">
        <v>0.625</v>
      </c>
      <c r="F9" s="51">
        <v>0.72</v>
      </c>
      <c r="G9" s="70">
        <v>0.7977599999999999</v>
      </c>
      <c r="H9" s="71"/>
    </row>
    <row r="10">
      <c r="A10" s="69">
        <v>15.0</v>
      </c>
      <c r="B10" s="50" t="s">
        <v>1430</v>
      </c>
      <c r="C10" s="50" t="s">
        <v>1429</v>
      </c>
      <c r="D10" s="51">
        <v>0.6351</v>
      </c>
      <c r="E10" s="51">
        <v>0.775</v>
      </c>
      <c r="F10" s="51">
        <v>0.56</v>
      </c>
      <c r="G10" s="70">
        <v>0.78876</v>
      </c>
      <c r="H10" s="71"/>
    </row>
    <row r="11">
      <c r="A11" s="69">
        <v>18.0</v>
      </c>
      <c r="B11" s="50" t="s">
        <v>303</v>
      </c>
      <c r="C11" s="50" t="s">
        <v>302</v>
      </c>
      <c r="D11" s="51">
        <v>0.6937</v>
      </c>
      <c r="E11" s="51">
        <v>0.6</v>
      </c>
      <c r="F11" s="51">
        <v>0.52</v>
      </c>
      <c r="G11" s="70">
        <v>0.7856399999999999</v>
      </c>
      <c r="H11" s="71"/>
    </row>
    <row r="12">
      <c r="A12" s="69">
        <v>24.0</v>
      </c>
      <c r="B12" s="50" t="s">
        <v>1154</v>
      </c>
      <c r="C12" s="50" t="s">
        <v>1153</v>
      </c>
      <c r="D12" s="51">
        <v>0.6814</v>
      </c>
      <c r="E12" s="51">
        <v>0.625</v>
      </c>
      <c r="F12" s="51">
        <v>0.44</v>
      </c>
      <c r="G12" s="70">
        <v>0.77172</v>
      </c>
      <c r="H12" s="71"/>
    </row>
    <row r="13">
      <c r="A13" s="69">
        <v>27.0</v>
      </c>
      <c r="B13" s="50" t="s">
        <v>130</v>
      </c>
      <c r="C13" s="50" t="s">
        <v>2641</v>
      </c>
      <c r="D13" s="51">
        <v>0.6145</v>
      </c>
      <c r="E13" s="51">
        <v>0.625</v>
      </c>
      <c r="F13" s="51">
        <v>0.84</v>
      </c>
      <c r="G13" s="70">
        <v>0.76932</v>
      </c>
      <c r="H13" s="71"/>
    </row>
    <row r="14">
      <c r="A14" s="69">
        <v>29.0</v>
      </c>
      <c r="B14" s="50" t="s">
        <v>1536</v>
      </c>
      <c r="C14" s="50" t="s">
        <v>2431</v>
      </c>
      <c r="D14" s="51">
        <v>0.7091</v>
      </c>
      <c r="E14" s="51">
        <v>0.475</v>
      </c>
      <c r="F14" s="51">
        <v>0.52</v>
      </c>
      <c r="G14" s="70">
        <v>0.76572</v>
      </c>
      <c r="H14" s="71"/>
    </row>
    <row r="15">
      <c r="A15" s="69">
        <v>31.0</v>
      </c>
      <c r="B15" s="50" t="s">
        <v>2457</v>
      </c>
      <c r="C15" s="50" t="s">
        <v>2458</v>
      </c>
      <c r="D15" s="51">
        <v>0.5776</v>
      </c>
      <c r="E15" s="51">
        <v>0.725</v>
      </c>
      <c r="F15" s="51">
        <v>0.8</v>
      </c>
      <c r="G15" s="70">
        <v>0.7601999999999999</v>
      </c>
      <c r="H15" s="71"/>
    </row>
    <row r="16">
      <c r="A16" s="69">
        <v>33.0</v>
      </c>
      <c r="B16" s="50" t="s">
        <v>1479</v>
      </c>
      <c r="C16" s="50" t="s">
        <v>1478</v>
      </c>
      <c r="D16" s="51">
        <v>0.6402</v>
      </c>
      <c r="E16" s="51">
        <v>0.625</v>
      </c>
      <c r="F16" s="51">
        <v>0.6</v>
      </c>
      <c r="G16" s="70">
        <v>0.75912</v>
      </c>
      <c r="H16" s="71"/>
    </row>
    <row r="17">
      <c r="A17" s="69">
        <v>34.0</v>
      </c>
      <c r="B17" s="50" t="s">
        <v>711</v>
      </c>
      <c r="C17" s="50" t="s">
        <v>710</v>
      </c>
      <c r="D17" s="51">
        <v>0.6548</v>
      </c>
      <c r="E17" s="51">
        <v>0.525</v>
      </c>
      <c r="F17" s="51">
        <v>0.68</v>
      </c>
      <c r="G17" s="70">
        <v>0.7554</v>
      </c>
      <c r="H17" s="71"/>
    </row>
    <row r="18">
      <c r="A18" s="69">
        <v>35.0</v>
      </c>
      <c r="B18" s="50" t="s">
        <v>1217</v>
      </c>
      <c r="C18" s="50" t="s">
        <v>1216</v>
      </c>
      <c r="D18" s="51">
        <v>0.7053</v>
      </c>
      <c r="E18" s="51">
        <v>0.4</v>
      </c>
      <c r="F18" s="51">
        <v>0.6</v>
      </c>
      <c r="G18" s="70">
        <v>0.75348</v>
      </c>
      <c r="H18" s="71"/>
    </row>
    <row r="19">
      <c r="A19" s="69">
        <v>40.0</v>
      </c>
      <c r="B19" s="50" t="s">
        <v>315</v>
      </c>
      <c r="C19" s="50" t="s">
        <v>314</v>
      </c>
      <c r="D19" s="51">
        <v>0.5977</v>
      </c>
      <c r="E19" s="51">
        <v>0.625</v>
      </c>
      <c r="F19" s="51">
        <v>0.76</v>
      </c>
      <c r="G19" s="70">
        <v>0.74544</v>
      </c>
      <c r="H19" s="71"/>
    </row>
    <row r="20">
      <c r="A20" s="69">
        <v>42.0</v>
      </c>
      <c r="B20" s="50" t="s">
        <v>2353</v>
      </c>
      <c r="C20" s="50" t="s">
        <v>2352</v>
      </c>
      <c r="D20" s="51">
        <v>0.6216</v>
      </c>
      <c r="E20" s="51">
        <v>0.6</v>
      </c>
      <c r="F20" s="51">
        <v>0.64</v>
      </c>
      <c r="G20" s="70">
        <v>0.74268</v>
      </c>
      <c r="H20" s="71"/>
    </row>
    <row r="21">
      <c r="A21" s="69">
        <v>43.0</v>
      </c>
      <c r="B21" s="50" t="s">
        <v>1659</v>
      </c>
      <c r="C21" s="50" t="s">
        <v>1658</v>
      </c>
      <c r="D21" s="51">
        <v>0.7042</v>
      </c>
      <c r="E21" s="51">
        <v>0.375</v>
      </c>
      <c r="F21" s="51">
        <v>0.56</v>
      </c>
      <c r="G21" s="70">
        <v>0.741</v>
      </c>
      <c r="H21" s="71"/>
    </row>
    <row r="22">
      <c r="A22" s="69">
        <v>49.0</v>
      </c>
      <c r="B22" s="50" t="s">
        <v>896</v>
      </c>
      <c r="C22" s="50" t="s">
        <v>2396</v>
      </c>
      <c r="D22" s="51">
        <v>0.5536</v>
      </c>
      <c r="E22" s="51">
        <v>0.725</v>
      </c>
      <c r="F22" s="51">
        <v>0.72</v>
      </c>
      <c r="G22" s="70">
        <v>0.73032</v>
      </c>
      <c r="H22" s="71"/>
    </row>
    <row r="23">
      <c r="A23" s="69">
        <v>75.0</v>
      </c>
      <c r="B23" s="50" t="s">
        <v>2332</v>
      </c>
      <c r="C23" s="50" t="s">
        <v>2467</v>
      </c>
      <c r="D23" s="51">
        <v>0.5456</v>
      </c>
      <c r="E23" s="51">
        <v>0.65</v>
      </c>
      <c r="F23" s="51">
        <v>0.68</v>
      </c>
      <c r="G23" s="70">
        <v>0.728375</v>
      </c>
      <c r="H23" s="71"/>
    </row>
    <row r="24">
      <c r="A24" s="69">
        <v>51.0</v>
      </c>
      <c r="B24" s="50" t="s">
        <v>1961</v>
      </c>
      <c r="C24" s="50" t="s">
        <v>1960</v>
      </c>
      <c r="D24" s="51">
        <v>0.6055</v>
      </c>
      <c r="E24" s="51">
        <v>0.625</v>
      </c>
      <c r="F24" s="51">
        <v>0.56</v>
      </c>
      <c r="G24" s="70">
        <v>0.72576</v>
      </c>
      <c r="H24" s="71"/>
    </row>
    <row r="25">
      <c r="A25" s="69">
        <v>53.0</v>
      </c>
      <c r="B25" s="50" t="s">
        <v>1726</v>
      </c>
      <c r="C25" s="50" t="s">
        <v>2440</v>
      </c>
      <c r="D25" s="51">
        <v>0.6255</v>
      </c>
      <c r="E25" s="51">
        <v>0.475</v>
      </c>
      <c r="F25" s="51">
        <v>0.72</v>
      </c>
      <c r="G25" s="70">
        <v>0.7238399999999999</v>
      </c>
      <c r="H25" s="71"/>
    </row>
    <row r="26">
      <c r="A26" s="69">
        <v>54.0</v>
      </c>
      <c r="B26" s="50" t="s">
        <v>2262</v>
      </c>
      <c r="C26" s="50" t="s">
        <v>2261</v>
      </c>
      <c r="D26" s="51">
        <v>0.6006</v>
      </c>
      <c r="E26" s="51">
        <v>0.55</v>
      </c>
      <c r="F26" s="51">
        <v>0.72</v>
      </c>
      <c r="G26" s="70">
        <v>0.72312</v>
      </c>
      <c r="H26" s="71"/>
    </row>
    <row r="27">
      <c r="A27" s="69">
        <v>55.0</v>
      </c>
      <c r="B27" s="50" t="s">
        <v>2298</v>
      </c>
      <c r="C27" s="50" t="s">
        <v>2465</v>
      </c>
      <c r="D27" s="51">
        <v>0.5934</v>
      </c>
      <c r="E27" s="51">
        <v>0.625</v>
      </c>
      <c r="F27" s="51">
        <v>0.6</v>
      </c>
      <c r="G27" s="70">
        <v>0.7210799999999999</v>
      </c>
      <c r="H27" s="71"/>
    </row>
    <row r="28">
      <c r="A28" s="69">
        <v>56.0</v>
      </c>
      <c r="B28" s="50" t="s">
        <v>1567</v>
      </c>
      <c r="C28" s="50" t="s">
        <v>1566</v>
      </c>
      <c r="D28" s="51">
        <v>0.6058</v>
      </c>
      <c r="E28" s="51">
        <v>0.625</v>
      </c>
      <c r="F28" s="51">
        <v>0.52</v>
      </c>
      <c r="G28" s="70">
        <v>0.72084</v>
      </c>
      <c r="H28" s="71"/>
    </row>
    <row r="29">
      <c r="A29" s="69">
        <v>57.0</v>
      </c>
      <c r="B29" s="50" t="s">
        <v>842</v>
      </c>
      <c r="C29" s="50" t="s">
        <v>841</v>
      </c>
      <c r="D29" s="51">
        <v>0.5495</v>
      </c>
      <c r="E29" s="51">
        <v>0.7</v>
      </c>
      <c r="F29" s="51">
        <v>0.72</v>
      </c>
      <c r="G29" s="70">
        <v>0.7206</v>
      </c>
      <c r="H29" s="71"/>
    </row>
    <row r="30">
      <c r="A30" s="69">
        <v>62.0</v>
      </c>
      <c r="B30" s="50" t="s">
        <v>817</v>
      </c>
      <c r="C30" s="50" t="s">
        <v>816</v>
      </c>
      <c r="D30" s="51">
        <v>0.5549</v>
      </c>
      <c r="E30" s="51">
        <v>0.65</v>
      </c>
      <c r="F30" s="51">
        <v>0.72</v>
      </c>
      <c r="G30" s="70">
        <v>0.71196</v>
      </c>
      <c r="H30" s="71"/>
    </row>
    <row r="31">
      <c r="A31" s="69">
        <v>65.0</v>
      </c>
      <c r="B31" s="50" t="s">
        <v>1599</v>
      </c>
      <c r="C31" s="50" t="s">
        <v>2436</v>
      </c>
      <c r="D31" s="51">
        <v>0.5292</v>
      </c>
      <c r="E31" s="51">
        <v>0.725</v>
      </c>
      <c r="F31" s="51">
        <v>0.72</v>
      </c>
      <c r="G31" s="70">
        <v>0.7106399999999999</v>
      </c>
      <c r="H31" s="71"/>
    </row>
    <row r="32">
      <c r="A32" s="69">
        <v>66.0</v>
      </c>
      <c r="B32" s="50" t="s">
        <v>441</v>
      </c>
      <c r="C32" s="50" t="s">
        <v>440</v>
      </c>
      <c r="D32" s="51">
        <v>0.4935</v>
      </c>
      <c r="E32" s="51">
        <v>0.775</v>
      </c>
      <c r="F32" s="51">
        <v>0.84</v>
      </c>
      <c r="G32" s="70">
        <v>0.71016</v>
      </c>
      <c r="H32" s="71"/>
    </row>
    <row r="33">
      <c r="A33" s="69">
        <v>68.0</v>
      </c>
      <c r="B33" s="50" t="s">
        <v>1416</v>
      </c>
      <c r="C33" s="50" t="s">
        <v>1415</v>
      </c>
      <c r="D33" s="51">
        <v>0.5926</v>
      </c>
      <c r="E33" s="51">
        <v>0.5</v>
      </c>
      <c r="F33" s="51">
        <v>0.76</v>
      </c>
      <c r="G33" s="70">
        <v>0.70884</v>
      </c>
      <c r="H33" s="71"/>
    </row>
    <row r="34">
      <c r="A34" s="69">
        <v>4.0</v>
      </c>
      <c r="B34" s="50" t="s">
        <v>1286</v>
      </c>
      <c r="C34" s="50" t="s">
        <v>2417</v>
      </c>
      <c r="D34" s="51">
        <v>0.6336</v>
      </c>
      <c r="E34" s="51">
        <v>0.85</v>
      </c>
      <c r="F34" s="51">
        <v>0.88</v>
      </c>
      <c r="G34" s="70">
        <v>0.707</v>
      </c>
      <c r="H34" s="71"/>
    </row>
    <row r="35">
      <c r="A35" s="69">
        <v>69.0</v>
      </c>
      <c r="B35" s="50" t="s">
        <v>513</v>
      </c>
      <c r="C35" s="50" t="s">
        <v>2378</v>
      </c>
      <c r="D35" s="51">
        <v>0.5633</v>
      </c>
      <c r="E35" s="51">
        <v>0.7</v>
      </c>
      <c r="F35" s="51">
        <v>0.52</v>
      </c>
      <c r="G35" s="70">
        <v>0.7058399999999999</v>
      </c>
      <c r="H35" s="71"/>
    </row>
    <row r="36">
      <c r="A36" s="69">
        <v>72.0</v>
      </c>
      <c r="B36" s="50" t="s">
        <v>1873</v>
      </c>
      <c r="C36" s="50" t="s">
        <v>2449</v>
      </c>
      <c r="D36" s="51">
        <v>0.5456</v>
      </c>
      <c r="E36" s="51">
        <v>0.625</v>
      </c>
      <c r="F36" s="51">
        <v>0.76</v>
      </c>
      <c r="G36" s="70">
        <v>0.7030799999999999</v>
      </c>
      <c r="H36" s="71"/>
    </row>
    <row r="37">
      <c r="A37" s="69">
        <v>74.0</v>
      </c>
      <c r="B37" s="50" t="s">
        <v>1318</v>
      </c>
      <c r="C37" s="50" t="s">
        <v>1317</v>
      </c>
      <c r="D37" s="51">
        <v>0.4457</v>
      </c>
      <c r="E37" s="51">
        <v>0.875</v>
      </c>
      <c r="F37" s="51">
        <v>0.88</v>
      </c>
      <c r="G37" s="70">
        <v>0.7026</v>
      </c>
      <c r="H37" s="71"/>
    </row>
    <row r="38">
      <c r="A38" s="69">
        <v>77.0</v>
      </c>
      <c r="B38" s="50" t="s">
        <v>1363</v>
      </c>
      <c r="C38" s="50" t="s">
        <v>1362</v>
      </c>
      <c r="D38" s="51">
        <v>0.5487</v>
      </c>
      <c r="E38" s="51">
        <v>0.675</v>
      </c>
      <c r="F38" s="51">
        <v>0.6</v>
      </c>
      <c r="G38" s="70">
        <v>0.69792</v>
      </c>
      <c r="H38" s="71"/>
    </row>
    <row r="39">
      <c r="A39" s="69">
        <v>5.0</v>
      </c>
      <c r="B39" s="50" t="s">
        <v>415</v>
      </c>
      <c r="C39" s="50" t="s">
        <v>414</v>
      </c>
      <c r="D39" s="51">
        <v>0.7336</v>
      </c>
      <c r="E39" s="51">
        <v>0.625</v>
      </c>
      <c r="F39" s="51">
        <v>0.6</v>
      </c>
      <c r="G39" s="70">
        <v>0.6957</v>
      </c>
      <c r="H39" s="71"/>
    </row>
    <row r="40">
      <c r="A40" s="69">
        <v>79.0</v>
      </c>
      <c r="B40" s="50" t="s">
        <v>1388</v>
      </c>
      <c r="C40" s="50" t="s">
        <v>1387</v>
      </c>
      <c r="D40" s="51">
        <v>0.5203</v>
      </c>
      <c r="E40" s="51">
        <v>0.65</v>
      </c>
      <c r="F40" s="51">
        <v>0.8</v>
      </c>
      <c r="G40" s="70">
        <v>0.6943199999999999</v>
      </c>
      <c r="H40" s="71"/>
    </row>
    <row r="41">
      <c r="A41" s="69">
        <v>80.0</v>
      </c>
      <c r="B41" s="50" t="s">
        <v>2010</v>
      </c>
      <c r="C41" s="50" t="s">
        <v>2009</v>
      </c>
      <c r="D41" s="51">
        <v>0.5281</v>
      </c>
      <c r="E41" s="51">
        <v>0.625</v>
      </c>
      <c r="F41" s="51">
        <v>0.8</v>
      </c>
      <c r="G41" s="70">
        <v>0.6942</v>
      </c>
      <c r="H41" s="71"/>
    </row>
    <row r="42">
      <c r="A42" s="69">
        <v>83.0</v>
      </c>
      <c r="B42" s="50" t="s">
        <v>808</v>
      </c>
      <c r="C42" s="50" t="s">
        <v>807</v>
      </c>
      <c r="D42" s="51">
        <v>0.5086</v>
      </c>
      <c r="E42" s="51">
        <v>0.675</v>
      </c>
      <c r="F42" s="51">
        <v>0.76</v>
      </c>
      <c r="G42" s="70">
        <v>0.68616</v>
      </c>
      <c r="H42" s="71"/>
    </row>
    <row r="43">
      <c r="A43" s="69">
        <v>6.0</v>
      </c>
      <c r="B43" s="50" t="s">
        <v>270</v>
      </c>
      <c r="C43" s="50" t="s">
        <v>280</v>
      </c>
      <c r="D43" s="51">
        <v>0.7561</v>
      </c>
      <c r="E43" s="51">
        <v>0.525</v>
      </c>
      <c r="F43" s="51">
        <v>0.56</v>
      </c>
      <c r="G43" s="70">
        <v>0.6849</v>
      </c>
      <c r="H43" s="71"/>
    </row>
    <row r="44">
      <c r="A44" s="69">
        <v>87.0</v>
      </c>
      <c r="B44" s="50" t="s">
        <v>602</v>
      </c>
      <c r="C44" s="50" t="s">
        <v>2383</v>
      </c>
      <c r="D44" s="51">
        <v>0.5148</v>
      </c>
      <c r="E44" s="51">
        <v>0.6</v>
      </c>
      <c r="F44" s="51">
        <v>0.8</v>
      </c>
      <c r="G44" s="70">
        <v>0.6769200000000001</v>
      </c>
      <c r="H44" s="71"/>
    </row>
    <row r="45">
      <c r="A45" s="69">
        <v>88.0</v>
      </c>
      <c r="B45" s="50" t="s">
        <v>1369</v>
      </c>
      <c r="C45" s="50" t="s">
        <v>1368</v>
      </c>
      <c r="D45" s="51">
        <v>0.5881</v>
      </c>
      <c r="E45" s="51">
        <v>0.45</v>
      </c>
      <c r="F45" s="51">
        <v>0.6</v>
      </c>
      <c r="G45" s="70">
        <v>0.6714</v>
      </c>
      <c r="H45" s="71"/>
    </row>
    <row r="46">
      <c r="A46" s="69">
        <v>10.0</v>
      </c>
      <c r="B46" s="50" t="s">
        <v>1242</v>
      </c>
      <c r="C46" s="50" t="s">
        <v>2642</v>
      </c>
      <c r="D46" s="51">
        <v>0.6641</v>
      </c>
      <c r="E46" s="51">
        <v>0.65</v>
      </c>
      <c r="F46" s="51">
        <v>0.72</v>
      </c>
      <c r="G46" s="70">
        <v>0.6671</v>
      </c>
      <c r="H46" s="71"/>
    </row>
    <row r="47">
      <c r="A47" s="69">
        <v>95.0</v>
      </c>
      <c r="B47" s="50" t="s">
        <v>2385</v>
      </c>
      <c r="C47" s="50" t="s">
        <v>2386</v>
      </c>
      <c r="D47" s="51">
        <v>0.5131</v>
      </c>
      <c r="E47" s="51">
        <v>0.6</v>
      </c>
      <c r="F47" s="51">
        <v>0.72</v>
      </c>
      <c r="G47" s="70">
        <v>0.66504</v>
      </c>
      <c r="H47" s="71"/>
    </row>
    <row r="48">
      <c r="A48" s="69">
        <v>96.0</v>
      </c>
      <c r="B48" s="50" t="s">
        <v>1799</v>
      </c>
      <c r="C48" s="50" t="s">
        <v>1798</v>
      </c>
      <c r="D48" s="51">
        <v>0.4618</v>
      </c>
      <c r="E48" s="51">
        <v>0.7</v>
      </c>
      <c r="F48" s="51">
        <v>0.84</v>
      </c>
      <c r="G48" s="70">
        <v>0.66504</v>
      </c>
      <c r="H48" s="71"/>
    </row>
    <row r="49">
      <c r="A49" s="69">
        <v>99.0</v>
      </c>
      <c r="B49" s="50" t="s">
        <v>1235</v>
      </c>
      <c r="C49" s="50" t="s">
        <v>1234</v>
      </c>
      <c r="D49" s="51">
        <v>0.5729</v>
      </c>
      <c r="E49" s="51">
        <v>0.525</v>
      </c>
      <c r="F49" s="51">
        <v>0.48</v>
      </c>
      <c r="G49" s="70">
        <v>0.6629999999999999</v>
      </c>
      <c r="H49" s="71"/>
    </row>
    <row r="50">
      <c r="A50" s="69">
        <v>13.0</v>
      </c>
      <c r="B50" s="50" t="s">
        <v>1192</v>
      </c>
      <c r="C50" s="50" t="s">
        <v>2409</v>
      </c>
      <c r="D50" s="51">
        <v>0.644</v>
      </c>
      <c r="E50" s="51">
        <v>0.625</v>
      </c>
      <c r="F50" s="51">
        <v>0.84</v>
      </c>
      <c r="G50" s="70">
        <v>0.6611</v>
      </c>
      <c r="H50" s="71"/>
    </row>
    <row r="51">
      <c r="A51" s="69">
        <v>138.0</v>
      </c>
      <c r="B51" s="50" t="s">
        <v>1068</v>
      </c>
      <c r="C51" s="50" t="s">
        <v>2403</v>
      </c>
      <c r="D51" s="51">
        <v>0.5057</v>
      </c>
      <c r="E51" s="51">
        <v>0.5</v>
      </c>
      <c r="F51" s="51">
        <v>0.72</v>
      </c>
      <c r="G51" s="70">
        <v>0.6595</v>
      </c>
      <c r="H51" s="71"/>
    </row>
    <row r="52">
      <c r="A52" s="69">
        <v>14.0</v>
      </c>
      <c r="B52" s="50" t="s">
        <v>1115</v>
      </c>
      <c r="C52" s="50" t="s">
        <v>2405</v>
      </c>
      <c r="D52" s="51">
        <v>0.5697</v>
      </c>
      <c r="E52" s="51">
        <v>0.825</v>
      </c>
      <c r="F52" s="51">
        <v>0.88</v>
      </c>
      <c r="G52" s="70">
        <v>0.6585</v>
      </c>
      <c r="H52" s="71"/>
    </row>
    <row r="53">
      <c r="A53" s="69">
        <v>105.0</v>
      </c>
      <c r="B53" s="50" t="s">
        <v>1992</v>
      </c>
      <c r="C53" s="50" t="s">
        <v>2453</v>
      </c>
      <c r="D53" s="51">
        <v>0.4762</v>
      </c>
      <c r="E53" s="51">
        <v>0.625</v>
      </c>
      <c r="F53" s="51">
        <v>0.84</v>
      </c>
      <c r="G53" s="70">
        <v>0.6572399999999999</v>
      </c>
      <c r="H53" s="71"/>
    </row>
    <row r="54">
      <c r="A54" s="69">
        <v>16.0</v>
      </c>
      <c r="B54" s="50" t="s">
        <v>1530</v>
      </c>
      <c r="C54" s="50" t="s">
        <v>1529</v>
      </c>
      <c r="D54" s="51">
        <v>0.6921</v>
      </c>
      <c r="E54" s="51">
        <v>0.575</v>
      </c>
      <c r="F54" s="51">
        <v>0.6</v>
      </c>
      <c r="G54" s="70">
        <v>0.6568</v>
      </c>
      <c r="H54" s="71"/>
    </row>
    <row r="55">
      <c r="A55" s="69">
        <v>17.0</v>
      </c>
      <c r="B55" s="50" t="s">
        <v>449</v>
      </c>
      <c r="C55" s="50" t="s">
        <v>448</v>
      </c>
      <c r="D55" s="51">
        <v>0.6239</v>
      </c>
      <c r="E55" s="51">
        <v>0.725</v>
      </c>
      <c r="F55" s="51">
        <v>0.72</v>
      </c>
      <c r="G55" s="70">
        <v>0.6562</v>
      </c>
      <c r="H55" s="71"/>
    </row>
    <row r="56">
      <c r="A56" s="69">
        <v>108.0</v>
      </c>
      <c r="B56" s="50" t="s">
        <v>1750</v>
      </c>
      <c r="C56" s="50" t="s">
        <v>2441</v>
      </c>
      <c r="D56" s="51">
        <v>0.5374</v>
      </c>
      <c r="E56" s="51">
        <v>0.525</v>
      </c>
      <c r="F56" s="51">
        <v>0.64</v>
      </c>
      <c r="G56" s="70">
        <v>0.6549599999999999</v>
      </c>
      <c r="H56" s="71"/>
    </row>
    <row r="57">
      <c r="A57" s="69">
        <v>109.0</v>
      </c>
      <c r="B57" s="50" t="s">
        <v>1866</v>
      </c>
      <c r="C57" s="50" t="s">
        <v>2448</v>
      </c>
      <c r="D57" s="51">
        <v>0.5003</v>
      </c>
      <c r="E57" s="51">
        <v>0.6</v>
      </c>
      <c r="F57" s="51">
        <v>0.72</v>
      </c>
      <c r="G57" s="70">
        <v>0.65472</v>
      </c>
      <c r="H57" s="71"/>
    </row>
    <row r="58">
      <c r="A58" s="69">
        <v>19.0</v>
      </c>
      <c r="B58" s="50" t="s">
        <v>1212</v>
      </c>
      <c r="C58" s="50" t="s">
        <v>2411</v>
      </c>
      <c r="D58" s="51">
        <v>0.724</v>
      </c>
      <c r="E58" s="51">
        <v>0.425</v>
      </c>
      <c r="F58" s="51">
        <v>0.68</v>
      </c>
      <c r="G58" s="70">
        <v>0.6546</v>
      </c>
      <c r="H58" s="71"/>
    </row>
    <row r="59">
      <c r="A59" s="69">
        <v>20.0</v>
      </c>
      <c r="B59" s="50" t="s">
        <v>645</v>
      </c>
      <c r="C59" s="50" t="s">
        <v>644</v>
      </c>
      <c r="D59" s="51">
        <v>0.6031</v>
      </c>
      <c r="E59" s="51">
        <v>0.7</v>
      </c>
      <c r="F59" s="51">
        <v>0.88</v>
      </c>
      <c r="G59" s="70">
        <v>0.654</v>
      </c>
      <c r="H59" s="71"/>
    </row>
    <row r="60">
      <c r="A60" s="69">
        <v>147.0</v>
      </c>
      <c r="B60" s="50" t="s">
        <v>1561</v>
      </c>
      <c r="C60" s="50" t="s">
        <v>2433</v>
      </c>
      <c r="D60" s="51">
        <v>0.4999</v>
      </c>
      <c r="E60" s="51">
        <v>0.575</v>
      </c>
      <c r="F60" s="51">
        <v>0.56</v>
      </c>
      <c r="G60" s="70">
        <v>0.6532499999999999</v>
      </c>
      <c r="H60" s="71"/>
    </row>
    <row r="61">
      <c r="A61" s="69">
        <v>21.0</v>
      </c>
      <c r="B61" s="50" t="s">
        <v>1833</v>
      </c>
      <c r="C61" s="50" t="s">
        <v>1832</v>
      </c>
      <c r="D61" s="51">
        <v>0.6707</v>
      </c>
      <c r="E61" s="51">
        <v>0.525</v>
      </c>
      <c r="F61" s="51">
        <v>0.8</v>
      </c>
      <c r="G61" s="70">
        <v>0.6532</v>
      </c>
      <c r="H61" s="71"/>
    </row>
    <row r="62">
      <c r="A62" s="69">
        <v>22.0</v>
      </c>
      <c r="B62" s="50" t="s">
        <v>1525</v>
      </c>
      <c r="C62" s="50" t="s">
        <v>1524</v>
      </c>
      <c r="D62" s="51">
        <v>0.6654</v>
      </c>
      <c r="E62" s="51">
        <v>0.6</v>
      </c>
      <c r="F62" s="51">
        <v>0.68</v>
      </c>
      <c r="G62" s="70">
        <v>0.6528</v>
      </c>
      <c r="H62" s="71"/>
    </row>
    <row r="63">
      <c r="A63" s="69">
        <v>111.0</v>
      </c>
      <c r="B63" s="50" t="s">
        <v>1349</v>
      </c>
      <c r="C63" s="50" t="s">
        <v>2420</v>
      </c>
      <c r="D63" s="51">
        <v>0.5884</v>
      </c>
      <c r="E63" s="51">
        <v>0.375</v>
      </c>
      <c r="F63" s="51">
        <v>0.6</v>
      </c>
      <c r="G63" s="70">
        <v>0.6522</v>
      </c>
      <c r="H63" s="71"/>
    </row>
    <row r="64">
      <c r="A64" s="69">
        <v>112.0</v>
      </c>
      <c r="B64" s="50" t="s">
        <v>360</v>
      </c>
      <c r="C64" s="50" t="s">
        <v>359</v>
      </c>
      <c r="D64" s="51">
        <v>0.4889</v>
      </c>
      <c r="E64" s="51">
        <v>0.725</v>
      </c>
      <c r="F64" s="51">
        <v>0.52</v>
      </c>
      <c r="G64" s="70">
        <v>0.65196</v>
      </c>
      <c r="H64" s="71"/>
    </row>
    <row r="65">
      <c r="A65" s="69">
        <v>23.0</v>
      </c>
      <c r="B65" s="50" t="s">
        <v>2303</v>
      </c>
      <c r="C65" s="50" t="s">
        <v>2302</v>
      </c>
      <c r="D65" s="51">
        <v>0.6325</v>
      </c>
      <c r="E65" s="51">
        <v>0.65</v>
      </c>
      <c r="F65" s="51">
        <v>0.76</v>
      </c>
      <c r="G65" s="70">
        <v>0.65</v>
      </c>
      <c r="H65" s="71"/>
    </row>
    <row r="66">
      <c r="A66" s="69">
        <v>113.0</v>
      </c>
      <c r="B66" s="50" t="s">
        <v>1769</v>
      </c>
      <c r="C66" s="50" t="s">
        <v>1768</v>
      </c>
      <c r="D66" s="51">
        <v>0.5438</v>
      </c>
      <c r="E66" s="51">
        <v>0.5</v>
      </c>
      <c r="F66" s="51">
        <v>0.6</v>
      </c>
      <c r="G66" s="70">
        <v>0.64848</v>
      </c>
      <c r="H66" s="71"/>
    </row>
    <row r="67">
      <c r="A67" s="69">
        <v>114.0</v>
      </c>
      <c r="B67" s="50" t="s">
        <v>997</v>
      </c>
      <c r="C67" s="50" t="s">
        <v>2399</v>
      </c>
      <c r="D67" s="51">
        <v>0.4519</v>
      </c>
      <c r="E67" s="51">
        <v>0.725</v>
      </c>
      <c r="F67" s="51">
        <v>0.72</v>
      </c>
      <c r="G67" s="70">
        <v>0.648</v>
      </c>
      <c r="H67" s="71"/>
    </row>
    <row r="68">
      <c r="A68" s="69">
        <v>115.0</v>
      </c>
      <c r="B68" s="50" t="s">
        <v>1499</v>
      </c>
      <c r="C68" s="50" t="s">
        <v>2428</v>
      </c>
      <c r="D68" s="51">
        <v>0.488</v>
      </c>
      <c r="E68" s="51">
        <v>0.65</v>
      </c>
      <c r="F68" s="51">
        <v>0.64</v>
      </c>
      <c r="G68" s="70">
        <v>0.6474</v>
      </c>
      <c r="H68" s="71"/>
    </row>
    <row r="69">
      <c r="A69" s="69">
        <v>116.0</v>
      </c>
      <c r="B69" s="50" t="s">
        <v>1644</v>
      </c>
      <c r="C69" s="50" t="s">
        <v>1643</v>
      </c>
      <c r="D69" s="51">
        <v>0.5563</v>
      </c>
      <c r="E69" s="51">
        <v>0.475</v>
      </c>
      <c r="F69" s="51">
        <v>0.56</v>
      </c>
      <c r="G69" s="70">
        <v>0.64704</v>
      </c>
      <c r="H69" s="71"/>
    </row>
    <row r="70">
      <c r="A70" s="69">
        <v>44.0</v>
      </c>
      <c r="B70" s="50" t="s">
        <v>2375</v>
      </c>
      <c r="C70" s="50" t="s">
        <v>2376</v>
      </c>
      <c r="D70" s="51">
        <v>0.5769</v>
      </c>
      <c r="E70" s="51">
        <v>0.625</v>
      </c>
      <c r="F70" s="51">
        <v>0.84</v>
      </c>
      <c r="G70" s="70">
        <v>0.6464850000000001</v>
      </c>
      <c r="H70" s="71"/>
    </row>
    <row r="71">
      <c r="A71" s="69">
        <v>118.0</v>
      </c>
      <c r="B71" s="50" t="s">
        <v>1436</v>
      </c>
      <c r="C71" s="50" t="s">
        <v>2426</v>
      </c>
      <c r="D71" s="51">
        <v>0.5758</v>
      </c>
      <c r="E71" s="51">
        <v>0.45</v>
      </c>
      <c r="F71" s="51">
        <v>0.48</v>
      </c>
      <c r="G71" s="70">
        <v>0.64596</v>
      </c>
      <c r="H71" s="71"/>
    </row>
    <row r="72">
      <c r="A72" s="69">
        <v>120.0</v>
      </c>
      <c r="B72" s="50" t="s">
        <v>1580</v>
      </c>
      <c r="C72" s="50" t="s">
        <v>2434</v>
      </c>
      <c r="D72" s="51">
        <v>0.5524</v>
      </c>
      <c r="E72" s="51">
        <v>0.5</v>
      </c>
      <c r="F72" s="51">
        <v>0.52</v>
      </c>
      <c r="G72" s="70">
        <v>0.6449999999999999</v>
      </c>
      <c r="H72" s="71"/>
    </row>
    <row r="73">
      <c r="A73" s="69">
        <v>123.0</v>
      </c>
      <c r="B73" s="50" t="s">
        <v>961</v>
      </c>
      <c r="C73" s="50" t="s">
        <v>2398</v>
      </c>
      <c r="D73" s="51">
        <v>0.5201</v>
      </c>
      <c r="E73" s="51">
        <v>0.575</v>
      </c>
      <c r="F73" s="51">
        <v>0.56</v>
      </c>
      <c r="G73" s="70">
        <v>0.64356</v>
      </c>
      <c r="H73" s="71"/>
    </row>
    <row r="74">
      <c r="A74" s="69">
        <v>124.0</v>
      </c>
      <c r="B74" s="50" t="s">
        <v>172</v>
      </c>
      <c r="C74" s="50" t="s">
        <v>184</v>
      </c>
      <c r="D74" s="51">
        <v>0.524</v>
      </c>
      <c r="E74" s="51">
        <v>0.5</v>
      </c>
      <c r="F74" s="51">
        <v>0.68</v>
      </c>
      <c r="G74" s="70">
        <v>0.64284</v>
      </c>
      <c r="H74" s="71"/>
    </row>
    <row r="75">
      <c r="A75" s="69">
        <v>25.0</v>
      </c>
      <c r="B75" s="50" t="s">
        <v>2182</v>
      </c>
      <c r="C75" s="50" t="s">
        <v>2461</v>
      </c>
      <c r="D75" s="51">
        <v>0.5369</v>
      </c>
      <c r="E75" s="51">
        <v>0.875</v>
      </c>
      <c r="F75" s="51">
        <v>0.84</v>
      </c>
      <c r="G75" s="70">
        <v>0.6428</v>
      </c>
      <c r="H75" s="71"/>
    </row>
    <row r="76">
      <c r="A76" s="69">
        <v>26.0</v>
      </c>
      <c r="B76" s="50" t="s">
        <v>1825</v>
      </c>
      <c r="C76" s="50" t="s">
        <v>2445</v>
      </c>
      <c r="D76" s="51">
        <v>0.6153</v>
      </c>
      <c r="E76" s="51">
        <v>0.625</v>
      </c>
      <c r="F76" s="51">
        <v>0.84</v>
      </c>
      <c r="G76" s="70">
        <v>0.6417</v>
      </c>
      <c r="H76" s="71"/>
    </row>
    <row r="77">
      <c r="A77" s="69">
        <v>126.0</v>
      </c>
      <c r="B77" s="50" t="s">
        <v>2002</v>
      </c>
      <c r="C77" s="50" t="s">
        <v>2001</v>
      </c>
      <c r="D77" s="51">
        <v>0.4681</v>
      </c>
      <c r="E77" s="51">
        <v>0.65</v>
      </c>
      <c r="F77" s="51">
        <v>0.72</v>
      </c>
      <c r="G77" s="70">
        <v>0.6416399999999999</v>
      </c>
      <c r="H77" s="71"/>
    </row>
    <row r="78">
      <c r="A78" s="69">
        <v>128.0</v>
      </c>
      <c r="B78" s="50" t="s">
        <v>2254</v>
      </c>
      <c r="C78" s="50" t="s">
        <v>2253</v>
      </c>
      <c r="D78" s="51">
        <v>0.4933</v>
      </c>
      <c r="E78" s="51">
        <v>0.65</v>
      </c>
      <c r="F78" s="51">
        <v>0.56</v>
      </c>
      <c r="G78" s="70">
        <v>0.64128</v>
      </c>
      <c r="H78" s="71"/>
    </row>
    <row r="79">
      <c r="A79" s="69">
        <v>129.0</v>
      </c>
      <c r="B79" s="50" t="s">
        <v>1374</v>
      </c>
      <c r="C79" s="50" t="s">
        <v>2422</v>
      </c>
      <c r="D79" s="51">
        <v>0.512</v>
      </c>
      <c r="E79" s="51">
        <v>0.55</v>
      </c>
      <c r="F79" s="51">
        <v>0.64</v>
      </c>
      <c r="G79" s="70">
        <v>0.64092</v>
      </c>
      <c r="H79" s="71"/>
    </row>
    <row r="80">
      <c r="A80" s="69">
        <v>132.0</v>
      </c>
      <c r="B80" s="50" t="s">
        <v>911</v>
      </c>
      <c r="C80" s="50" t="s">
        <v>910</v>
      </c>
      <c r="D80" s="51">
        <v>0.5158</v>
      </c>
      <c r="E80" s="51">
        <v>0.55</v>
      </c>
      <c r="F80" s="51">
        <v>0.6</v>
      </c>
      <c r="G80" s="70">
        <v>0.63876</v>
      </c>
      <c r="H80" s="71"/>
    </row>
    <row r="81">
      <c r="A81" s="69">
        <v>28.0</v>
      </c>
      <c r="B81" s="50" t="s">
        <v>2224</v>
      </c>
      <c r="C81" s="50" t="s">
        <v>2223</v>
      </c>
      <c r="D81" s="51">
        <v>0.5895</v>
      </c>
      <c r="E81" s="51">
        <v>0.75</v>
      </c>
      <c r="F81" s="51">
        <v>0.72</v>
      </c>
      <c r="G81" s="70">
        <v>0.6383</v>
      </c>
      <c r="H81" s="71"/>
    </row>
    <row r="82">
      <c r="A82" s="69">
        <v>134.0</v>
      </c>
      <c r="B82" s="50" t="s">
        <v>1624</v>
      </c>
      <c r="C82" s="50" t="s">
        <v>2438</v>
      </c>
      <c r="D82" s="51">
        <v>0.4804</v>
      </c>
      <c r="E82" s="51">
        <v>0.575</v>
      </c>
      <c r="F82" s="51">
        <v>0.76</v>
      </c>
      <c r="G82" s="70">
        <v>0.63732</v>
      </c>
      <c r="H82" s="71"/>
    </row>
    <row r="83">
      <c r="A83" s="69">
        <v>30.0</v>
      </c>
      <c r="B83" s="50" t="s">
        <v>1922</v>
      </c>
      <c r="C83" s="50" t="s">
        <v>1921</v>
      </c>
      <c r="D83" s="51">
        <v>0.6574</v>
      </c>
      <c r="E83" s="51">
        <v>0.525</v>
      </c>
      <c r="F83" s="51">
        <v>0.72</v>
      </c>
      <c r="G83" s="70">
        <v>0.6355</v>
      </c>
      <c r="H83" s="71"/>
    </row>
    <row r="84">
      <c r="A84" s="69">
        <v>136.0</v>
      </c>
      <c r="B84" s="50" t="s">
        <v>1297</v>
      </c>
      <c r="C84" s="50" t="s">
        <v>2418</v>
      </c>
      <c r="D84" s="51">
        <v>0.5899</v>
      </c>
      <c r="E84" s="51">
        <v>0.325</v>
      </c>
      <c r="F84" s="51">
        <v>0.56</v>
      </c>
      <c r="G84" s="70">
        <v>0.63528</v>
      </c>
      <c r="H84" s="71"/>
    </row>
    <row r="85">
      <c r="A85" s="69">
        <v>32.0</v>
      </c>
      <c r="B85" s="50" t="s">
        <v>1145</v>
      </c>
      <c r="C85" s="50" t="s">
        <v>1144</v>
      </c>
      <c r="D85" s="51">
        <v>0.6536</v>
      </c>
      <c r="E85" s="51">
        <v>0.525</v>
      </c>
      <c r="F85" s="51">
        <v>0.72</v>
      </c>
      <c r="G85" s="70">
        <v>0.6329</v>
      </c>
      <c r="H85" s="71"/>
    </row>
    <row r="86">
      <c r="A86" s="69">
        <v>141.0</v>
      </c>
      <c r="B86" s="50" t="s">
        <v>1120</v>
      </c>
      <c r="C86" s="50" t="s">
        <v>2406</v>
      </c>
      <c r="D86" s="51">
        <v>0.5014</v>
      </c>
      <c r="E86" s="51">
        <v>0.525</v>
      </c>
      <c r="F86" s="51">
        <v>0.68</v>
      </c>
      <c r="G86" s="70">
        <v>0.6309600000000001</v>
      </c>
      <c r="H86" s="71"/>
    </row>
    <row r="87">
      <c r="A87" s="69">
        <v>145.0</v>
      </c>
      <c r="B87" s="50" t="s">
        <v>1697</v>
      </c>
      <c r="C87" s="50" t="s">
        <v>2439</v>
      </c>
      <c r="D87" s="51">
        <v>0.4852</v>
      </c>
      <c r="E87" s="51">
        <v>0.55</v>
      </c>
      <c r="F87" s="51">
        <v>0.72</v>
      </c>
      <c r="G87" s="70">
        <v>0.62952</v>
      </c>
      <c r="H87" s="71"/>
    </row>
    <row r="88">
      <c r="A88" s="69">
        <v>36.0</v>
      </c>
      <c r="B88" s="50" t="s">
        <v>233</v>
      </c>
      <c r="C88" s="50" t="s">
        <v>2371</v>
      </c>
      <c r="D88" s="51">
        <v>0.5895</v>
      </c>
      <c r="E88" s="51">
        <v>0.7</v>
      </c>
      <c r="F88" s="51">
        <v>0.72</v>
      </c>
      <c r="G88" s="70">
        <v>0.6275</v>
      </c>
      <c r="H88" s="71"/>
    </row>
    <row r="89">
      <c r="A89" s="69">
        <v>37.0</v>
      </c>
      <c r="B89" s="50" t="s">
        <v>250</v>
      </c>
      <c r="C89" s="50" t="s">
        <v>2372</v>
      </c>
      <c r="D89" s="51">
        <v>0.6886</v>
      </c>
      <c r="E89" s="51">
        <v>0.45</v>
      </c>
      <c r="F89" s="51">
        <v>0.6</v>
      </c>
      <c r="G89" s="70">
        <v>0.6275</v>
      </c>
      <c r="H89" s="71"/>
    </row>
    <row r="90">
      <c r="A90" s="69">
        <v>38.0</v>
      </c>
      <c r="B90" s="50" t="s">
        <v>1915</v>
      </c>
      <c r="C90" s="50" t="s">
        <v>1914</v>
      </c>
      <c r="D90" s="51">
        <v>0.5378</v>
      </c>
      <c r="E90" s="51">
        <v>0.8</v>
      </c>
      <c r="F90" s="51">
        <v>0.84</v>
      </c>
      <c r="G90" s="70">
        <v>0.6272</v>
      </c>
      <c r="H90" s="71"/>
    </row>
    <row r="91">
      <c r="A91" s="69">
        <v>148.0</v>
      </c>
      <c r="B91" s="50" t="s">
        <v>570</v>
      </c>
      <c r="C91" s="50" t="s">
        <v>569</v>
      </c>
      <c r="D91" s="51">
        <v>0.5382</v>
      </c>
      <c r="E91" s="51">
        <v>0.425</v>
      </c>
      <c r="F91" s="51">
        <v>0.6</v>
      </c>
      <c r="G91" s="70">
        <v>0.6244799999999999</v>
      </c>
      <c r="H91" s="71"/>
    </row>
    <row r="92">
      <c r="A92" s="69">
        <v>39.0</v>
      </c>
      <c r="B92" s="50" t="s">
        <v>473</v>
      </c>
      <c r="C92" s="50" t="s">
        <v>472</v>
      </c>
      <c r="D92" s="51">
        <v>0.516</v>
      </c>
      <c r="E92" s="51">
        <v>0.825</v>
      </c>
      <c r="F92" s="51">
        <v>0.88</v>
      </c>
      <c r="G92" s="70">
        <v>0.6222</v>
      </c>
      <c r="H92" s="71"/>
    </row>
    <row r="93">
      <c r="A93" s="69">
        <v>41.0</v>
      </c>
      <c r="B93" s="50" t="s">
        <v>2112</v>
      </c>
      <c r="C93" s="50" t="s">
        <v>2111</v>
      </c>
      <c r="D93" s="51">
        <v>0.5856</v>
      </c>
      <c r="E93" s="51">
        <v>0.7</v>
      </c>
      <c r="F93" s="51">
        <v>0.68</v>
      </c>
      <c r="G93" s="70">
        <v>0.6205</v>
      </c>
      <c r="H93" s="71"/>
    </row>
    <row r="94">
      <c r="A94" s="69">
        <v>150.0</v>
      </c>
      <c r="B94" s="50" t="s">
        <v>1775</v>
      </c>
      <c r="C94" s="50" t="s">
        <v>2443</v>
      </c>
      <c r="D94" s="51">
        <v>0.4897</v>
      </c>
      <c r="E94" s="51">
        <v>0.5</v>
      </c>
      <c r="F94" s="51">
        <v>0.72</v>
      </c>
      <c r="G94" s="70">
        <v>0.62016</v>
      </c>
      <c r="H94" s="71"/>
    </row>
    <row r="95">
      <c r="A95" s="69">
        <v>151.0</v>
      </c>
      <c r="B95" s="50" t="s">
        <v>594</v>
      </c>
      <c r="C95" s="50" t="s">
        <v>2382</v>
      </c>
      <c r="D95" s="51">
        <v>0.4522</v>
      </c>
      <c r="E95" s="51">
        <v>0.575</v>
      </c>
      <c r="F95" s="51">
        <v>0.8</v>
      </c>
      <c r="G95" s="70">
        <v>0.6196799999999999</v>
      </c>
      <c r="H95" s="71"/>
    </row>
    <row r="96">
      <c r="A96" s="69">
        <v>152.0</v>
      </c>
      <c r="B96" s="50" t="s">
        <v>2392</v>
      </c>
      <c r="C96" s="50" t="s">
        <v>2393</v>
      </c>
      <c r="D96" s="51">
        <v>0.4597</v>
      </c>
      <c r="E96" s="51">
        <v>0.6</v>
      </c>
      <c r="F96" s="51">
        <v>0.68</v>
      </c>
      <c r="G96" s="70">
        <v>0.61656</v>
      </c>
      <c r="H96" s="71"/>
    </row>
    <row r="97">
      <c r="A97" s="69">
        <v>73.0</v>
      </c>
      <c r="B97" s="50" t="s">
        <v>1805</v>
      </c>
      <c r="C97" s="50" t="s">
        <v>2444</v>
      </c>
      <c r="D97" s="51">
        <v>0.5358</v>
      </c>
      <c r="E97" s="51">
        <v>0.675</v>
      </c>
      <c r="F97" s="51">
        <v>0.72</v>
      </c>
      <c r="G97" s="70">
        <v>0.61509</v>
      </c>
      <c r="H97" s="71"/>
    </row>
    <row r="98">
      <c r="A98" s="69">
        <v>45.0</v>
      </c>
      <c r="B98" s="50" t="s">
        <v>525</v>
      </c>
      <c r="C98" s="50" t="s">
        <v>2379</v>
      </c>
      <c r="D98" s="51">
        <v>0.5655</v>
      </c>
      <c r="E98" s="51">
        <v>0.675</v>
      </c>
      <c r="F98" s="51">
        <v>0.8</v>
      </c>
      <c r="G98" s="70">
        <v>0.6146</v>
      </c>
      <c r="H98" s="71"/>
    </row>
    <row r="99">
      <c r="A99" s="69">
        <v>156.0</v>
      </c>
      <c r="B99" s="50" t="s">
        <v>1331</v>
      </c>
      <c r="C99" s="50" t="s">
        <v>2643</v>
      </c>
      <c r="D99" s="51">
        <v>0.4674</v>
      </c>
      <c r="E99" s="51">
        <v>0.525</v>
      </c>
      <c r="F99" s="51">
        <v>0.76</v>
      </c>
      <c r="G99" s="70">
        <v>0.6137999999999999</v>
      </c>
      <c r="H99" s="71"/>
    </row>
    <row r="100">
      <c r="A100" s="69">
        <v>46.0</v>
      </c>
      <c r="B100" s="50" t="s">
        <v>2131</v>
      </c>
      <c r="C100" s="50" t="s">
        <v>2130</v>
      </c>
      <c r="D100" s="51">
        <v>0.6697</v>
      </c>
      <c r="E100" s="51">
        <v>0.425</v>
      </c>
      <c r="F100" s="51">
        <v>0.64</v>
      </c>
      <c r="G100" s="70">
        <v>0.6136</v>
      </c>
      <c r="H100" s="71"/>
    </row>
    <row r="101">
      <c r="A101" s="69">
        <v>47.0</v>
      </c>
      <c r="B101" s="50" t="s">
        <v>1468</v>
      </c>
      <c r="C101" s="50" t="s">
        <v>1467</v>
      </c>
      <c r="D101" s="51">
        <v>0.6912</v>
      </c>
      <c r="E101" s="51">
        <v>0.425</v>
      </c>
      <c r="F101" s="51">
        <v>0.48</v>
      </c>
      <c r="G101" s="70">
        <v>0.6108</v>
      </c>
      <c r="H101" s="71"/>
    </row>
    <row r="102">
      <c r="A102" s="69">
        <v>48.0</v>
      </c>
      <c r="B102" s="50" t="s">
        <v>199</v>
      </c>
      <c r="C102" s="50" t="s">
        <v>211</v>
      </c>
      <c r="D102" s="51">
        <v>0.5967</v>
      </c>
      <c r="E102" s="51">
        <v>0.6</v>
      </c>
      <c r="F102" s="51">
        <v>0.72</v>
      </c>
      <c r="G102" s="70">
        <v>0.6108</v>
      </c>
      <c r="H102" s="71"/>
    </row>
    <row r="103">
      <c r="A103" s="69">
        <v>50.0</v>
      </c>
      <c r="B103" s="50" t="s">
        <v>1249</v>
      </c>
      <c r="C103" s="50" t="s">
        <v>2413</v>
      </c>
      <c r="D103" s="51">
        <v>0.5026</v>
      </c>
      <c r="E103" s="51">
        <v>0.8</v>
      </c>
      <c r="F103" s="51">
        <v>0.88</v>
      </c>
      <c r="G103" s="70">
        <v>0.6077</v>
      </c>
      <c r="H103" s="71"/>
    </row>
    <row r="104">
      <c r="A104" s="69">
        <v>157.0</v>
      </c>
      <c r="B104" s="50" t="s">
        <v>1026</v>
      </c>
      <c r="C104" s="50" t="s">
        <v>1025</v>
      </c>
      <c r="D104" s="51">
        <v>0.488</v>
      </c>
      <c r="E104" s="51">
        <v>0.475</v>
      </c>
      <c r="F104" s="51">
        <v>0.68</v>
      </c>
      <c r="G104" s="70">
        <v>0.60708</v>
      </c>
      <c r="H104" s="71"/>
    </row>
    <row r="105">
      <c r="A105" s="69">
        <v>158.0</v>
      </c>
      <c r="B105" s="50" t="s">
        <v>1008</v>
      </c>
      <c r="C105" s="50" t="s">
        <v>1007</v>
      </c>
      <c r="D105" s="51">
        <v>0.5176</v>
      </c>
      <c r="E105" s="51">
        <v>0.5</v>
      </c>
      <c r="F105" s="51">
        <v>0.44</v>
      </c>
      <c r="G105" s="70">
        <v>0.6064799999999999</v>
      </c>
      <c r="H105" s="71"/>
    </row>
    <row r="106">
      <c r="A106" s="69">
        <v>159.0</v>
      </c>
      <c r="B106" s="50" t="s">
        <v>185</v>
      </c>
      <c r="C106" s="50" t="s">
        <v>2370</v>
      </c>
      <c r="D106" s="51">
        <v>0.4961</v>
      </c>
      <c r="E106" s="51">
        <v>0.525</v>
      </c>
      <c r="F106" s="51">
        <v>0.52</v>
      </c>
      <c r="G106" s="70">
        <v>0.60588</v>
      </c>
      <c r="H106" s="71"/>
    </row>
    <row r="107">
      <c r="A107" s="69">
        <v>52.0</v>
      </c>
      <c r="B107" s="50" t="s">
        <v>1732</v>
      </c>
      <c r="C107" s="50" t="s">
        <v>1731</v>
      </c>
      <c r="D107" s="51">
        <v>0.6519</v>
      </c>
      <c r="E107" s="51">
        <v>0.475</v>
      </c>
      <c r="F107" s="51">
        <v>0.56</v>
      </c>
      <c r="G107" s="70">
        <v>0.6037</v>
      </c>
      <c r="H107" s="71"/>
    </row>
    <row r="108">
      <c r="A108" s="69">
        <v>160.0</v>
      </c>
      <c r="B108" s="50" t="s">
        <v>2388</v>
      </c>
      <c r="C108" s="50" t="s">
        <v>2389</v>
      </c>
      <c r="D108" s="51">
        <v>0.4576</v>
      </c>
      <c r="E108" s="51">
        <v>0.55</v>
      </c>
      <c r="F108" s="51">
        <v>0.68</v>
      </c>
      <c r="G108" s="70">
        <v>0.60192</v>
      </c>
      <c r="H108" s="71"/>
    </row>
    <row r="109">
      <c r="A109" s="69">
        <v>58.0</v>
      </c>
      <c r="B109" s="50" t="s">
        <v>2200</v>
      </c>
      <c r="C109" s="50" t="s">
        <v>2199</v>
      </c>
      <c r="D109" s="51">
        <v>0.5798</v>
      </c>
      <c r="E109" s="51">
        <v>0.625</v>
      </c>
      <c r="F109" s="51">
        <v>0.68</v>
      </c>
      <c r="G109" s="70">
        <v>0.6004</v>
      </c>
      <c r="H109" s="71"/>
    </row>
    <row r="110">
      <c r="A110" s="69">
        <v>162.0</v>
      </c>
      <c r="B110" s="50" t="s">
        <v>368</v>
      </c>
      <c r="C110" s="50" t="s">
        <v>2374</v>
      </c>
      <c r="D110" s="51">
        <v>0.478</v>
      </c>
      <c r="E110" s="51">
        <v>0.475</v>
      </c>
      <c r="F110" s="51">
        <v>0.68</v>
      </c>
      <c r="G110" s="70">
        <v>0.5990399999999999</v>
      </c>
      <c r="H110" s="71"/>
    </row>
    <row r="111">
      <c r="A111" s="69">
        <v>59.0</v>
      </c>
      <c r="B111" s="50" t="s">
        <v>345</v>
      </c>
      <c r="C111" s="50" t="s">
        <v>344</v>
      </c>
      <c r="D111" s="51">
        <v>0.5961</v>
      </c>
      <c r="E111" s="51">
        <v>0.475</v>
      </c>
      <c r="F111" s="51">
        <v>0.84</v>
      </c>
      <c r="G111" s="70">
        <v>0.5963</v>
      </c>
      <c r="H111" s="71"/>
    </row>
    <row r="112">
      <c r="A112" s="69">
        <v>60.0</v>
      </c>
      <c r="B112" s="50" t="s">
        <v>1031</v>
      </c>
      <c r="C112" s="50" t="s">
        <v>2401</v>
      </c>
      <c r="D112" s="51">
        <v>0.5571</v>
      </c>
      <c r="E112" s="51">
        <v>0.675</v>
      </c>
      <c r="F112" s="51">
        <v>0.68</v>
      </c>
      <c r="G112" s="70">
        <v>0.5959</v>
      </c>
      <c r="H112" s="71"/>
    </row>
    <row r="113">
      <c r="A113" s="69">
        <v>61.0</v>
      </c>
      <c r="B113" s="50" t="s">
        <v>1206</v>
      </c>
      <c r="C113" s="50" t="s">
        <v>2410</v>
      </c>
      <c r="D113" s="51">
        <v>0.528</v>
      </c>
      <c r="E113" s="51">
        <v>0.725</v>
      </c>
      <c r="F113" s="51">
        <v>0.76</v>
      </c>
      <c r="G113" s="70">
        <v>0.5957</v>
      </c>
      <c r="H113" s="71"/>
    </row>
    <row r="114">
      <c r="A114" s="69">
        <v>63.0</v>
      </c>
      <c r="B114" s="50" t="s">
        <v>506</v>
      </c>
      <c r="C114" s="50" t="s">
        <v>505</v>
      </c>
      <c r="D114" s="51">
        <v>0.4938</v>
      </c>
      <c r="E114" s="51">
        <v>0.8</v>
      </c>
      <c r="F114" s="51">
        <v>0.8</v>
      </c>
      <c r="G114" s="70">
        <v>0.5931</v>
      </c>
      <c r="H114" s="71"/>
    </row>
    <row r="115">
      <c r="A115" s="69">
        <v>165.0</v>
      </c>
      <c r="B115" s="50" t="s">
        <v>943</v>
      </c>
      <c r="C115" s="50" t="s">
        <v>2397</v>
      </c>
      <c r="D115" s="51">
        <v>0.4402</v>
      </c>
      <c r="E115" s="51">
        <v>0.55</v>
      </c>
      <c r="F115" s="51">
        <v>0.72</v>
      </c>
      <c r="G115" s="70">
        <v>0.5930399999999999</v>
      </c>
      <c r="H115" s="71"/>
    </row>
    <row r="116">
      <c r="A116" s="69">
        <v>64.0</v>
      </c>
      <c r="B116" s="50" t="s">
        <v>421</v>
      </c>
      <c r="C116" s="50" t="s">
        <v>2146</v>
      </c>
      <c r="D116" s="51">
        <v>0.5516</v>
      </c>
      <c r="E116" s="51">
        <v>0.675</v>
      </c>
      <c r="F116" s="51">
        <v>0.68</v>
      </c>
      <c r="G116" s="70">
        <v>0.5922</v>
      </c>
      <c r="H116" s="71"/>
    </row>
    <row r="117">
      <c r="A117" s="69">
        <v>67.0</v>
      </c>
      <c r="B117" s="50" t="s">
        <v>612</v>
      </c>
      <c r="C117" s="50" t="s">
        <v>2384</v>
      </c>
      <c r="D117" s="51">
        <v>0.5318</v>
      </c>
      <c r="E117" s="51">
        <v>0.675</v>
      </c>
      <c r="F117" s="51">
        <v>0.8</v>
      </c>
      <c r="G117" s="70">
        <v>0.5918</v>
      </c>
      <c r="H117" s="71"/>
    </row>
    <row r="118">
      <c r="A118" s="69">
        <v>167.0</v>
      </c>
      <c r="B118" s="50" t="s">
        <v>2326</v>
      </c>
      <c r="C118" s="50" t="s">
        <v>2325</v>
      </c>
      <c r="D118" s="51">
        <v>0.4758</v>
      </c>
      <c r="E118" s="51">
        <v>0.45</v>
      </c>
      <c r="F118" s="51">
        <v>0.68</v>
      </c>
      <c r="G118" s="70">
        <v>0.59076</v>
      </c>
      <c r="H118" s="71"/>
    </row>
    <row r="119">
      <c r="A119" s="69">
        <v>70.0</v>
      </c>
      <c r="B119" s="50" t="s">
        <v>1021</v>
      </c>
      <c r="C119" s="50" t="s">
        <v>1020</v>
      </c>
      <c r="D119" s="51">
        <v>0.5921</v>
      </c>
      <c r="E119" s="51">
        <v>0.525</v>
      </c>
      <c r="F119" s="51">
        <v>0.68</v>
      </c>
      <c r="G119" s="70">
        <v>0.5871</v>
      </c>
      <c r="H119" s="71"/>
    </row>
    <row r="120">
      <c r="A120" s="69">
        <v>168.0</v>
      </c>
      <c r="B120" s="50" t="s">
        <v>2235</v>
      </c>
      <c r="C120" s="50" t="s">
        <v>2464</v>
      </c>
      <c r="D120" s="51">
        <v>0.4598</v>
      </c>
      <c r="E120" s="51">
        <v>0.525</v>
      </c>
      <c r="F120" s="51">
        <v>0.6</v>
      </c>
      <c r="G120" s="70">
        <v>0.58692</v>
      </c>
      <c r="H120" s="71"/>
    </row>
    <row r="121">
      <c r="A121" s="69">
        <v>90.0</v>
      </c>
      <c r="B121" s="50" t="s">
        <v>1665</v>
      </c>
      <c r="C121" s="50" t="s">
        <v>1664</v>
      </c>
      <c r="D121" s="51">
        <v>0.5172</v>
      </c>
      <c r="E121" s="51">
        <v>0.625</v>
      </c>
      <c r="F121" s="51">
        <v>0.68</v>
      </c>
      <c r="G121" s="70">
        <v>0.5860050000000001</v>
      </c>
      <c r="H121" s="71"/>
    </row>
    <row r="122">
      <c r="A122" s="69">
        <v>71.0</v>
      </c>
      <c r="B122" s="50" t="s">
        <v>480</v>
      </c>
      <c r="C122" s="50" t="s">
        <v>479</v>
      </c>
      <c r="D122" s="51">
        <v>0.5536</v>
      </c>
      <c r="E122" s="51">
        <v>0.6</v>
      </c>
      <c r="F122" s="51">
        <v>0.76</v>
      </c>
      <c r="G122" s="70">
        <v>0.5859</v>
      </c>
      <c r="H122" s="71"/>
    </row>
    <row r="123">
      <c r="A123" s="69">
        <v>170.0</v>
      </c>
      <c r="B123" s="50" t="s">
        <v>848</v>
      </c>
      <c r="C123" s="50" t="s">
        <v>2395</v>
      </c>
      <c r="D123" s="51">
        <v>0.4682</v>
      </c>
      <c r="E123" s="51">
        <v>0.425</v>
      </c>
      <c r="F123" s="51">
        <v>0.72</v>
      </c>
      <c r="G123" s="70">
        <v>0.58332</v>
      </c>
      <c r="H123" s="71"/>
    </row>
    <row r="124">
      <c r="A124" s="69">
        <v>171.0</v>
      </c>
      <c r="B124" s="50" t="s">
        <v>1162</v>
      </c>
      <c r="C124" s="50" t="s">
        <v>1161</v>
      </c>
      <c r="D124" s="51">
        <v>0.4537</v>
      </c>
      <c r="E124" s="51">
        <v>0.55</v>
      </c>
      <c r="F124" s="51">
        <v>0.56</v>
      </c>
      <c r="G124" s="70">
        <v>0.5831999999999999</v>
      </c>
      <c r="H124" s="71"/>
    </row>
    <row r="125">
      <c r="A125" s="69">
        <v>94.0</v>
      </c>
      <c r="B125" s="50" t="s">
        <v>2050</v>
      </c>
      <c r="C125" s="50" t="s">
        <v>2454</v>
      </c>
      <c r="D125" s="51">
        <v>0.5388</v>
      </c>
      <c r="E125" s="51">
        <v>0.5</v>
      </c>
      <c r="F125" s="51">
        <v>0.76</v>
      </c>
      <c r="G125" s="70">
        <v>0.5820150000000001</v>
      </c>
      <c r="H125" s="71"/>
    </row>
    <row r="126">
      <c r="A126" s="69">
        <v>76.0</v>
      </c>
      <c r="B126" s="50" t="s">
        <v>1056</v>
      </c>
      <c r="C126" s="50" t="s">
        <v>2402</v>
      </c>
      <c r="D126" s="51">
        <v>0.5828</v>
      </c>
      <c r="E126" s="51">
        <v>0.55</v>
      </c>
      <c r="F126" s="51">
        <v>0.64</v>
      </c>
      <c r="G126" s="70">
        <v>0.5819</v>
      </c>
      <c r="H126" s="71"/>
    </row>
    <row r="127">
      <c r="A127" s="69">
        <v>78.0</v>
      </c>
      <c r="B127" s="50" t="s">
        <v>309</v>
      </c>
      <c r="C127" s="50" t="s">
        <v>308</v>
      </c>
      <c r="D127" s="51">
        <v>0.6082</v>
      </c>
      <c r="E127" s="51">
        <v>0.425</v>
      </c>
      <c r="F127" s="51">
        <v>0.72</v>
      </c>
      <c r="G127" s="70">
        <v>0.5807</v>
      </c>
      <c r="H127" s="71"/>
    </row>
    <row r="128">
      <c r="A128" s="69">
        <v>173.0</v>
      </c>
      <c r="B128" s="50" t="s">
        <v>1980</v>
      </c>
      <c r="C128" s="50" t="s">
        <v>1979</v>
      </c>
      <c r="D128" s="51">
        <v>0.4627</v>
      </c>
      <c r="E128" s="51">
        <v>0.5</v>
      </c>
      <c r="F128" s="51">
        <v>0.56</v>
      </c>
      <c r="G128" s="70">
        <v>0.57756</v>
      </c>
      <c r="H128" s="71"/>
    </row>
    <row r="129">
      <c r="A129" s="69">
        <v>174.0</v>
      </c>
      <c r="B129" s="50" t="s">
        <v>1611</v>
      </c>
      <c r="C129" s="50" t="s">
        <v>1610</v>
      </c>
      <c r="D129" s="51">
        <v>0.443</v>
      </c>
      <c r="E129" s="51">
        <v>0.6</v>
      </c>
      <c r="F129" s="51">
        <v>0.48</v>
      </c>
      <c r="G129" s="70">
        <v>0.5771999999999999</v>
      </c>
      <c r="H129" s="71"/>
    </row>
    <row r="130">
      <c r="A130" s="69">
        <v>102.0</v>
      </c>
      <c r="B130" s="50" t="s">
        <v>1168</v>
      </c>
      <c r="C130" s="50" t="s">
        <v>2407</v>
      </c>
      <c r="D130" s="51">
        <v>0.5363</v>
      </c>
      <c r="E130" s="51">
        <v>0.525</v>
      </c>
      <c r="F130" s="51">
        <v>0.68</v>
      </c>
      <c r="G130" s="70">
        <v>0.57687</v>
      </c>
      <c r="H130" s="71"/>
    </row>
    <row r="131">
      <c r="A131" s="69">
        <v>81.0</v>
      </c>
      <c r="B131" s="50" t="s">
        <v>2447</v>
      </c>
      <c r="C131" s="50" t="s">
        <v>1858</v>
      </c>
      <c r="D131" s="51">
        <v>0.5731</v>
      </c>
      <c r="E131" s="51">
        <v>0.55</v>
      </c>
      <c r="F131" s="51">
        <v>0.64</v>
      </c>
      <c r="G131" s="70">
        <v>0.5753</v>
      </c>
      <c r="H131" s="71"/>
    </row>
    <row r="132">
      <c r="A132" s="69">
        <v>82.0</v>
      </c>
      <c r="B132" s="50" t="s">
        <v>1304</v>
      </c>
      <c r="C132" s="50" t="s">
        <v>1303</v>
      </c>
      <c r="D132" s="51">
        <v>0.5001</v>
      </c>
      <c r="E132" s="51">
        <v>0.65</v>
      </c>
      <c r="F132" s="51">
        <v>0.88</v>
      </c>
      <c r="G132" s="70">
        <v>0.5736</v>
      </c>
      <c r="H132" s="71"/>
    </row>
    <row r="133">
      <c r="A133" s="69">
        <v>175.0</v>
      </c>
      <c r="B133" s="50" t="s">
        <v>667</v>
      </c>
      <c r="C133" s="50" t="s">
        <v>666</v>
      </c>
      <c r="D133" s="51">
        <v>0.464</v>
      </c>
      <c r="E133" s="51">
        <v>0.4</v>
      </c>
      <c r="F133" s="51">
        <v>0.72</v>
      </c>
      <c r="G133" s="70">
        <v>0.57336</v>
      </c>
      <c r="H133" s="71"/>
    </row>
    <row r="134">
      <c r="A134" s="69">
        <v>176.0</v>
      </c>
      <c r="B134" s="50" t="s">
        <v>1617</v>
      </c>
      <c r="C134" s="50" t="s">
        <v>2644</v>
      </c>
      <c r="D134" s="51">
        <v>0.4834</v>
      </c>
      <c r="E134" s="51">
        <v>0.375</v>
      </c>
      <c r="F134" s="51">
        <v>0.64</v>
      </c>
      <c r="G134" s="70">
        <v>0.57228</v>
      </c>
      <c r="H134" s="71"/>
    </row>
    <row r="135">
      <c r="A135" s="69">
        <v>178.0</v>
      </c>
      <c r="B135" s="50" t="s">
        <v>825</v>
      </c>
      <c r="C135" s="50" t="s">
        <v>824</v>
      </c>
      <c r="D135" s="51">
        <v>0.5173</v>
      </c>
      <c r="E135" s="51">
        <v>0.325</v>
      </c>
      <c r="F135" s="51">
        <v>0.52</v>
      </c>
      <c r="G135" s="70">
        <v>0.5711999999999999</v>
      </c>
      <c r="H135" s="71"/>
    </row>
    <row r="136">
      <c r="A136" s="69">
        <v>84.0</v>
      </c>
      <c r="B136" s="50" t="s">
        <v>974</v>
      </c>
      <c r="C136" s="50" t="s">
        <v>973</v>
      </c>
      <c r="D136" s="51">
        <v>0.527</v>
      </c>
      <c r="E136" s="51">
        <v>0.65</v>
      </c>
      <c r="F136" s="51">
        <v>0.68</v>
      </c>
      <c r="G136" s="70">
        <v>0.5701</v>
      </c>
      <c r="H136" s="71"/>
    </row>
    <row r="137">
      <c r="A137" s="69">
        <v>179.0</v>
      </c>
      <c r="B137" s="50" t="s">
        <v>1336</v>
      </c>
      <c r="C137" s="50" t="s">
        <v>1335</v>
      </c>
      <c r="D137" s="51">
        <v>0.5242</v>
      </c>
      <c r="E137" s="51">
        <v>0.275</v>
      </c>
      <c r="F137" s="51">
        <v>0.56</v>
      </c>
      <c r="G137" s="70">
        <v>0.56904</v>
      </c>
      <c r="H137" s="71"/>
    </row>
    <row r="138">
      <c r="A138" s="69">
        <v>180.0</v>
      </c>
      <c r="B138" s="50" t="s">
        <v>1547</v>
      </c>
      <c r="C138" s="50" t="s">
        <v>2432</v>
      </c>
      <c r="D138" s="51">
        <v>0.4659</v>
      </c>
      <c r="E138" s="51">
        <v>0.375</v>
      </c>
      <c r="F138" s="51">
        <v>0.72</v>
      </c>
      <c r="G138" s="70">
        <v>0.56844</v>
      </c>
      <c r="H138" s="71"/>
    </row>
    <row r="139">
      <c r="A139" s="69">
        <v>85.0</v>
      </c>
      <c r="B139" s="50" t="s">
        <v>1846</v>
      </c>
      <c r="C139" s="50" t="s">
        <v>1845</v>
      </c>
      <c r="D139" s="51">
        <v>0.5261</v>
      </c>
      <c r="E139" s="51">
        <v>0.625</v>
      </c>
      <c r="F139" s="51">
        <v>0.72</v>
      </c>
      <c r="G139" s="70">
        <v>0.5684</v>
      </c>
      <c r="H139" s="71"/>
    </row>
    <row r="140">
      <c r="A140" s="69">
        <v>86.0</v>
      </c>
      <c r="B140" s="50" t="s">
        <v>741</v>
      </c>
      <c r="C140" s="50" t="s">
        <v>740</v>
      </c>
      <c r="D140" s="51">
        <v>0.5015</v>
      </c>
      <c r="E140" s="51">
        <v>0.75</v>
      </c>
      <c r="F140" s="51">
        <v>0.6</v>
      </c>
      <c r="G140" s="70">
        <v>0.5659</v>
      </c>
      <c r="H140" s="71"/>
    </row>
    <row r="141">
      <c r="A141" s="69">
        <v>182.0</v>
      </c>
      <c r="B141" s="50" t="s">
        <v>1256</v>
      </c>
      <c r="C141" s="50" t="s">
        <v>1255</v>
      </c>
      <c r="D141" s="51">
        <v>0.4596</v>
      </c>
      <c r="E141" s="51">
        <v>0.325</v>
      </c>
      <c r="F141" s="51">
        <v>0.8</v>
      </c>
      <c r="G141" s="70">
        <v>0.5607599999999999</v>
      </c>
      <c r="H141" s="71"/>
    </row>
    <row r="142">
      <c r="A142" s="69">
        <v>183.0</v>
      </c>
      <c r="B142" s="50" t="s">
        <v>748</v>
      </c>
      <c r="C142" s="50" t="s">
        <v>747</v>
      </c>
      <c r="D142" s="51">
        <v>0.4446</v>
      </c>
      <c r="E142" s="51">
        <v>0.425</v>
      </c>
      <c r="F142" s="51">
        <v>0.68</v>
      </c>
      <c r="G142" s="70">
        <v>0.55896</v>
      </c>
      <c r="H142" s="71"/>
    </row>
    <row r="143">
      <c r="A143" s="69">
        <v>89.0</v>
      </c>
      <c r="B143" s="50" t="s">
        <v>401</v>
      </c>
      <c r="C143" s="50" t="s">
        <v>400</v>
      </c>
      <c r="D143" s="51">
        <v>0.4971</v>
      </c>
      <c r="E143" s="51">
        <v>0.65</v>
      </c>
      <c r="F143" s="51">
        <v>0.76</v>
      </c>
      <c r="G143" s="70">
        <v>0.5585</v>
      </c>
      <c r="H143" s="71"/>
    </row>
    <row r="144">
      <c r="A144" s="69">
        <v>91.0</v>
      </c>
      <c r="B144" s="50" t="s">
        <v>706</v>
      </c>
      <c r="C144" s="50" t="s">
        <v>2390</v>
      </c>
      <c r="D144" s="51">
        <v>0.5201</v>
      </c>
      <c r="E144" s="51">
        <v>0.575</v>
      </c>
      <c r="F144" s="51">
        <v>0.76</v>
      </c>
      <c r="G144" s="70">
        <v>0.5579</v>
      </c>
      <c r="H144" s="71"/>
    </row>
    <row r="145">
      <c r="A145" s="69">
        <v>92.0</v>
      </c>
      <c r="B145" s="50" t="s">
        <v>1588</v>
      </c>
      <c r="C145" s="50" t="s">
        <v>2435</v>
      </c>
      <c r="D145" s="51">
        <v>0.6016</v>
      </c>
      <c r="E145" s="51">
        <v>0.4</v>
      </c>
      <c r="F145" s="51">
        <v>0.6</v>
      </c>
      <c r="G145" s="70">
        <v>0.5578</v>
      </c>
      <c r="H145" s="71"/>
    </row>
    <row r="146">
      <c r="A146" s="69">
        <v>184.0</v>
      </c>
      <c r="B146" s="50" t="s">
        <v>1174</v>
      </c>
      <c r="C146" s="50" t="s">
        <v>1173</v>
      </c>
      <c r="D146" s="51">
        <v>0.4682</v>
      </c>
      <c r="E146" s="51">
        <v>0.425</v>
      </c>
      <c r="F146" s="51">
        <v>0.52</v>
      </c>
      <c r="G146" s="70">
        <v>0.5574</v>
      </c>
      <c r="H146" s="71"/>
    </row>
    <row r="147">
      <c r="A147" s="69">
        <v>93.0</v>
      </c>
      <c r="B147" s="50" t="s">
        <v>781</v>
      </c>
      <c r="C147" s="50" t="s">
        <v>2391</v>
      </c>
      <c r="D147" s="51">
        <v>0.5323</v>
      </c>
      <c r="E147" s="51">
        <v>0.625</v>
      </c>
      <c r="F147" s="51">
        <v>0.56</v>
      </c>
      <c r="G147" s="70">
        <v>0.5553</v>
      </c>
      <c r="H147" s="71"/>
    </row>
    <row r="148">
      <c r="A148" s="69">
        <v>97.0</v>
      </c>
      <c r="B148" s="50" t="s">
        <v>162</v>
      </c>
      <c r="C148" s="50" t="s">
        <v>171</v>
      </c>
      <c r="D148" s="51">
        <v>0.5168</v>
      </c>
      <c r="E148" s="51">
        <v>0.625</v>
      </c>
      <c r="F148" s="51">
        <v>0.64</v>
      </c>
      <c r="G148" s="70">
        <v>0.5535</v>
      </c>
      <c r="H148" s="71"/>
    </row>
    <row r="149">
      <c r="A149" s="69">
        <v>98.0</v>
      </c>
      <c r="B149" s="50" t="s">
        <v>633</v>
      </c>
      <c r="C149" s="50" t="s">
        <v>632</v>
      </c>
      <c r="D149" s="51">
        <v>0.4929</v>
      </c>
      <c r="E149" s="51">
        <v>0.675</v>
      </c>
      <c r="F149" s="51">
        <v>0.68</v>
      </c>
      <c r="G149" s="70">
        <v>0.5525</v>
      </c>
      <c r="H149" s="71"/>
    </row>
    <row r="150">
      <c r="A150" s="69">
        <v>100.0</v>
      </c>
      <c r="B150" s="50" t="s">
        <v>1605</v>
      </c>
      <c r="C150" s="50" t="s">
        <v>1604</v>
      </c>
      <c r="D150" s="51">
        <v>0.5334</v>
      </c>
      <c r="E150" s="51">
        <v>0.525</v>
      </c>
      <c r="F150" s="51">
        <v>0.72</v>
      </c>
      <c r="G150" s="70">
        <v>0.5518</v>
      </c>
      <c r="H150" s="71"/>
    </row>
    <row r="151">
      <c r="A151" s="69">
        <v>101.0</v>
      </c>
      <c r="B151" s="50" t="s">
        <v>1424</v>
      </c>
      <c r="C151" s="50" t="s">
        <v>2425</v>
      </c>
      <c r="D151" s="51">
        <v>0.5175</v>
      </c>
      <c r="E151" s="51">
        <v>0.525</v>
      </c>
      <c r="F151" s="51">
        <v>0.8</v>
      </c>
      <c r="G151" s="70">
        <v>0.5497</v>
      </c>
      <c r="H151" s="71"/>
    </row>
    <row r="152">
      <c r="A152" s="69">
        <v>103.0</v>
      </c>
      <c r="B152" s="50" t="s">
        <v>555</v>
      </c>
      <c r="C152" s="50" t="s">
        <v>554</v>
      </c>
      <c r="D152" s="51">
        <v>0.5058</v>
      </c>
      <c r="E152" s="51">
        <v>0.7</v>
      </c>
      <c r="F152" s="51">
        <v>0.52</v>
      </c>
      <c r="G152" s="70">
        <v>0.5494</v>
      </c>
      <c r="H152" s="71"/>
    </row>
    <row r="153">
      <c r="A153" s="69">
        <v>104.0</v>
      </c>
      <c r="B153" s="50" t="s">
        <v>1594</v>
      </c>
      <c r="C153" s="50" t="s">
        <v>1593</v>
      </c>
      <c r="D153" s="51">
        <v>0.5352</v>
      </c>
      <c r="E153" s="51">
        <v>0.525</v>
      </c>
      <c r="F153" s="51">
        <v>0.68</v>
      </c>
      <c r="G153" s="70">
        <v>0.5486</v>
      </c>
      <c r="H153" s="71"/>
    </row>
    <row r="154">
      <c r="A154" s="69">
        <v>185.0</v>
      </c>
      <c r="B154" s="50" t="s">
        <v>1973</v>
      </c>
      <c r="C154" s="50" t="s">
        <v>2451</v>
      </c>
      <c r="D154" s="51">
        <v>0.4895</v>
      </c>
      <c r="E154" s="51">
        <v>0.3</v>
      </c>
      <c r="F154" s="51">
        <v>0.56</v>
      </c>
      <c r="G154" s="70">
        <v>0.54732</v>
      </c>
      <c r="H154" s="71"/>
    </row>
    <row r="155">
      <c r="A155" s="69">
        <v>106.0</v>
      </c>
      <c r="B155" s="50" t="s">
        <v>950</v>
      </c>
      <c r="C155" s="50" t="s">
        <v>949</v>
      </c>
      <c r="D155" s="51">
        <v>0.5167</v>
      </c>
      <c r="E155" s="51">
        <v>0.475</v>
      </c>
      <c r="F155" s="51">
        <v>0.88</v>
      </c>
      <c r="G155" s="70">
        <v>0.547</v>
      </c>
      <c r="H155" s="71"/>
    </row>
    <row r="156">
      <c r="A156" s="69">
        <v>107.0</v>
      </c>
      <c r="B156" s="50" t="s">
        <v>1448</v>
      </c>
      <c r="C156" s="50" t="s">
        <v>1447</v>
      </c>
      <c r="D156" s="51">
        <v>0.5475</v>
      </c>
      <c r="E156" s="51">
        <v>0.475</v>
      </c>
      <c r="F156" s="51">
        <v>0.68</v>
      </c>
      <c r="G156" s="70">
        <v>0.5462</v>
      </c>
      <c r="H156" s="71"/>
    </row>
    <row r="157">
      <c r="A157" s="69">
        <v>110.0</v>
      </c>
      <c r="B157" s="50" t="s">
        <v>862</v>
      </c>
      <c r="C157" s="50" t="s">
        <v>861</v>
      </c>
      <c r="D157" s="51">
        <v>0.5229</v>
      </c>
      <c r="E157" s="51">
        <v>0.525</v>
      </c>
      <c r="F157" s="51">
        <v>0.72</v>
      </c>
      <c r="G157" s="70">
        <v>0.5447</v>
      </c>
      <c r="H157" s="71"/>
    </row>
    <row r="158">
      <c r="A158" s="69">
        <v>117.0</v>
      </c>
      <c r="B158" s="50" t="s">
        <v>1002</v>
      </c>
      <c r="C158" s="50" t="s">
        <v>2400</v>
      </c>
      <c r="D158" s="51">
        <v>0.5018</v>
      </c>
      <c r="E158" s="51">
        <v>0.625</v>
      </c>
      <c r="F158" s="51">
        <v>0.6</v>
      </c>
      <c r="G158" s="70">
        <v>0.5391</v>
      </c>
      <c r="H158" s="71"/>
    </row>
    <row r="159">
      <c r="A159" s="69">
        <v>119.0</v>
      </c>
      <c r="B159" s="50" t="s">
        <v>1312</v>
      </c>
      <c r="C159" s="50" t="s">
        <v>1311</v>
      </c>
      <c r="D159" s="51">
        <v>0.5212</v>
      </c>
      <c r="E159" s="51">
        <v>0.6</v>
      </c>
      <c r="F159" s="51">
        <v>0.52</v>
      </c>
      <c r="G159" s="70">
        <v>0.5381</v>
      </c>
      <c r="H159" s="71"/>
    </row>
    <row r="160">
      <c r="A160" s="69">
        <v>186.0</v>
      </c>
      <c r="B160" s="50" t="s">
        <v>1268</v>
      </c>
      <c r="C160" s="50" t="s">
        <v>2415</v>
      </c>
      <c r="D160" s="51">
        <v>0.4651</v>
      </c>
      <c r="E160" s="51">
        <v>0.375</v>
      </c>
      <c r="F160" s="51">
        <v>0.48</v>
      </c>
      <c r="G160" s="70">
        <v>0.53664</v>
      </c>
      <c r="H160" s="71"/>
    </row>
    <row r="161">
      <c r="A161" s="69">
        <v>121.0</v>
      </c>
      <c r="B161" s="50" t="s">
        <v>1654</v>
      </c>
      <c r="C161" s="50" t="s">
        <v>1653</v>
      </c>
      <c r="D161" s="51">
        <v>0.5334</v>
      </c>
      <c r="E161" s="51">
        <v>0.475</v>
      </c>
      <c r="F161" s="51">
        <v>0.68</v>
      </c>
      <c r="G161" s="70">
        <v>0.5366</v>
      </c>
      <c r="H161" s="71"/>
    </row>
    <row r="162">
      <c r="A162" s="69">
        <v>122.0</v>
      </c>
      <c r="B162" s="50" t="s">
        <v>1513</v>
      </c>
      <c r="C162" s="50" t="s">
        <v>2429</v>
      </c>
      <c r="D162" s="51">
        <v>0.5013</v>
      </c>
      <c r="E162" s="51">
        <v>0.575</v>
      </c>
      <c r="F162" s="51">
        <v>0.68</v>
      </c>
      <c r="G162" s="70">
        <v>0.5365</v>
      </c>
      <c r="H162" s="71"/>
    </row>
    <row r="163">
      <c r="A163" s="69">
        <v>125.0</v>
      </c>
      <c r="B163" s="50" t="s">
        <v>2348</v>
      </c>
      <c r="C163" s="50" t="s">
        <v>2347</v>
      </c>
      <c r="D163" s="51">
        <v>0.5577</v>
      </c>
      <c r="E163" s="51">
        <v>0.55</v>
      </c>
      <c r="F163" s="51">
        <v>0.36</v>
      </c>
      <c r="G163" s="70">
        <v>0.5347</v>
      </c>
      <c r="H163" s="71"/>
    </row>
    <row r="164">
      <c r="A164" s="69">
        <v>127.0</v>
      </c>
      <c r="B164" s="50" t="s">
        <v>760</v>
      </c>
      <c r="C164" s="50" t="s">
        <v>759</v>
      </c>
      <c r="D164" s="51">
        <v>0.4601</v>
      </c>
      <c r="E164" s="51">
        <v>0.675</v>
      </c>
      <c r="F164" s="51">
        <v>0.72</v>
      </c>
      <c r="G164" s="70">
        <v>0.5346</v>
      </c>
      <c r="H164" s="71"/>
    </row>
    <row r="165">
      <c r="A165" s="69">
        <v>130.0</v>
      </c>
      <c r="B165" s="50" t="s">
        <v>428</v>
      </c>
      <c r="C165" s="50" t="s">
        <v>2377</v>
      </c>
      <c r="D165" s="51">
        <v>0.5497</v>
      </c>
      <c r="E165" s="51">
        <v>0.45</v>
      </c>
      <c r="F165" s="51">
        <v>0.6</v>
      </c>
      <c r="G165" s="70">
        <v>0.5336</v>
      </c>
      <c r="H165" s="71"/>
    </row>
    <row r="166">
      <c r="A166" s="69">
        <v>131.0</v>
      </c>
      <c r="B166" s="50" t="s">
        <v>297</v>
      </c>
      <c r="C166" s="50" t="s">
        <v>2373</v>
      </c>
      <c r="D166" s="51">
        <v>0.4894</v>
      </c>
      <c r="E166" s="51">
        <v>0.675</v>
      </c>
      <c r="F166" s="51">
        <v>0.52</v>
      </c>
      <c r="G166" s="70">
        <v>0.5329</v>
      </c>
      <c r="H166" s="71"/>
    </row>
    <row r="167">
      <c r="A167" s="69">
        <v>133.0</v>
      </c>
      <c r="B167" s="50" t="s">
        <v>1649</v>
      </c>
      <c r="C167" s="50" t="s">
        <v>1648</v>
      </c>
      <c r="D167" s="51">
        <v>0.5173</v>
      </c>
      <c r="E167" s="51">
        <v>0.5</v>
      </c>
      <c r="F167" s="51">
        <v>0.68</v>
      </c>
      <c r="G167" s="70">
        <v>0.5311</v>
      </c>
      <c r="H167" s="71"/>
    </row>
    <row r="168">
      <c r="A168" s="69">
        <v>135.0</v>
      </c>
      <c r="B168" s="50" t="s">
        <v>2194</v>
      </c>
      <c r="C168" s="50" t="s">
        <v>2462</v>
      </c>
      <c r="D168" s="51">
        <v>0.5218</v>
      </c>
      <c r="E168" s="51">
        <v>0.625</v>
      </c>
      <c r="F168" s="51">
        <v>0.4</v>
      </c>
      <c r="G168" s="70">
        <v>0.531</v>
      </c>
      <c r="H168" s="71"/>
    </row>
    <row r="169">
      <c r="A169" s="69">
        <v>161.0</v>
      </c>
      <c r="B169" s="50" t="s">
        <v>1187</v>
      </c>
      <c r="C169" s="50" t="s">
        <v>2645</v>
      </c>
      <c r="D169" s="51">
        <v>0.5038</v>
      </c>
      <c r="E169" s="51">
        <v>0.5</v>
      </c>
      <c r="F169" s="51">
        <v>0.48</v>
      </c>
      <c r="G169" s="70">
        <v>0.5289900000000001</v>
      </c>
      <c r="H169" s="71"/>
    </row>
    <row r="170">
      <c r="A170" s="69">
        <v>137.0</v>
      </c>
      <c r="B170" s="50" t="s">
        <v>2152</v>
      </c>
      <c r="C170" s="50" t="s">
        <v>2459</v>
      </c>
      <c r="D170" s="51">
        <v>0.5321</v>
      </c>
      <c r="E170" s="51">
        <v>0.5</v>
      </c>
      <c r="F170" s="51">
        <v>0.56</v>
      </c>
      <c r="G170" s="70">
        <v>0.5282</v>
      </c>
      <c r="H170" s="71"/>
    </row>
    <row r="171">
      <c r="A171" s="69">
        <v>139.0</v>
      </c>
      <c r="B171" s="50" t="s">
        <v>1710</v>
      </c>
      <c r="C171" s="50" t="s">
        <v>1709</v>
      </c>
      <c r="D171" s="51">
        <v>0.464</v>
      </c>
      <c r="E171" s="51">
        <v>0.625</v>
      </c>
      <c r="F171" s="51">
        <v>0.72</v>
      </c>
      <c r="G171" s="70">
        <v>0.5265</v>
      </c>
      <c r="H171" s="71"/>
    </row>
    <row r="172">
      <c r="A172" s="69">
        <v>140.0</v>
      </c>
      <c r="B172" s="50" t="s">
        <v>2309</v>
      </c>
      <c r="C172" s="50" t="s">
        <v>2308</v>
      </c>
      <c r="D172" s="51">
        <v>0.4942</v>
      </c>
      <c r="E172" s="51">
        <v>0.65</v>
      </c>
      <c r="F172" s="51">
        <v>0.48</v>
      </c>
      <c r="G172" s="70">
        <v>0.5263</v>
      </c>
      <c r="H172" s="71"/>
    </row>
    <row r="173">
      <c r="A173" s="69">
        <v>142.0</v>
      </c>
      <c r="B173" s="50" t="s">
        <v>533</v>
      </c>
      <c r="C173" s="50" t="s">
        <v>2380</v>
      </c>
      <c r="D173" s="51">
        <v>0.4481</v>
      </c>
      <c r="E173" s="51">
        <v>0.65</v>
      </c>
      <c r="F173" s="51">
        <v>0.76</v>
      </c>
      <c r="G173" s="70">
        <v>0.5255</v>
      </c>
      <c r="H173" s="71"/>
    </row>
    <row r="174">
      <c r="A174" s="69">
        <v>143.0</v>
      </c>
      <c r="B174" s="50" t="s">
        <v>890</v>
      </c>
      <c r="C174" s="50" t="s">
        <v>889</v>
      </c>
      <c r="D174" s="51">
        <v>0.5001</v>
      </c>
      <c r="E174" s="51">
        <v>0.525</v>
      </c>
      <c r="F174" s="51">
        <v>0.68</v>
      </c>
      <c r="G174" s="70">
        <v>0.5249</v>
      </c>
      <c r="H174" s="71"/>
    </row>
    <row r="175">
      <c r="A175" s="69">
        <v>144.0</v>
      </c>
      <c r="B175" s="50" t="s">
        <v>2285</v>
      </c>
      <c r="C175" s="50" t="s">
        <v>2284</v>
      </c>
      <c r="D175" s="51">
        <v>0.4648</v>
      </c>
      <c r="E175" s="51">
        <v>0.575</v>
      </c>
      <c r="F175" s="51">
        <v>0.8</v>
      </c>
      <c r="G175" s="70">
        <v>0.5249</v>
      </c>
      <c r="H175" s="71"/>
    </row>
    <row r="176">
      <c r="A176" s="69">
        <v>146.0</v>
      </c>
      <c r="B176" s="50" t="s">
        <v>1108</v>
      </c>
      <c r="C176" s="50" t="s">
        <v>1107</v>
      </c>
      <c r="D176" s="51">
        <v>0.5377</v>
      </c>
      <c r="E176" s="51">
        <v>0.4</v>
      </c>
      <c r="F176" s="51">
        <v>0.68</v>
      </c>
      <c r="G176" s="70">
        <v>0.5233</v>
      </c>
      <c r="H176" s="71"/>
    </row>
    <row r="177">
      <c r="A177" s="69">
        <v>163.0</v>
      </c>
      <c r="B177" s="50" t="s">
        <v>1356</v>
      </c>
      <c r="C177" s="50" t="s">
        <v>2421</v>
      </c>
      <c r="D177" s="51">
        <v>0.4638</v>
      </c>
      <c r="E177" s="51">
        <v>0.575</v>
      </c>
      <c r="F177" s="51">
        <v>0.56</v>
      </c>
      <c r="G177" s="70">
        <v>0.5232150000000001</v>
      </c>
      <c r="H177" s="71"/>
    </row>
    <row r="178">
      <c r="A178" s="69">
        <v>149.0</v>
      </c>
      <c r="B178" s="50" t="s">
        <v>500</v>
      </c>
      <c r="C178" s="50" t="s">
        <v>499</v>
      </c>
      <c r="D178" s="51">
        <v>0.4601</v>
      </c>
      <c r="E178" s="51">
        <v>0.575</v>
      </c>
      <c r="F178" s="51">
        <v>0.76</v>
      </c>
      <c r="G178" s="70">
        <v>0.5174</v>
      </c>
      <c r="H178" s="71"/>
    </row>
    <row r="179">
      <c r="A179" s="69">
        <v>153.0</v>
      </c>
      <c r="B179" s="50" t="s">
        <v>1051</v>
      </c>
      <c r="C179" s="50" t="s">
        <v>1050</v>
      </c>
      <c r="D179" s="51">
        <v>0.4492</v>
      </c>
      <c r="E179" s="51">
        <v>0.65</v>
      </c>
      <c r="F179" s="51">
        <v>0.64</v>
      </c>
      <c r="G179" s="70">
        <v>0.5132</v>
      </c>
      <c r="H179" s="71"/>
    </row>
    <row r="180">
      <c r="A180" s="69">
        <v>154.0</v>
      </c>
      <c r="B180" s="50" t="s">
        <v>562</v>
      </c>
      <c r="C180" s="50" t="s">
        <v>561</v>
      </c>
      <c r="D180" s="51">
        <v>0.4565</v>
      </c>
      <c r="E180" s="51">
        <v>0.625</v>
      </c>
      <c r="F180" s="51">
        <v>0.64</v>
      </c>
      <c r="G180" s="70">
        <v>0.5128</v>
      </c>
      <c r="H180" s="71"/>
    </row>
    <row r="181">
      <c r="A181" s="69">
        <v>155.0</v>
      </c>
      <c r="B181" s="50" t="s">
        <v>661</v>
      </c>
      <c r="C181" s="50" t="s">
        <v>2646</v>
      </c>
      <c r="D181" s="51">
        <v>0.4857</v>
      </c>
      <c r="E181" s="51">
        <v>0.55</v>
      </c>
      <c r="F181" s="51">
        <v>0.6</v>
      </c>
      <c r="G181" s="70">
        <v>0.512</v>
      </c>
      <c r="H181" s="71"/>
    </row>
    <row r="182">
      <c r="A182" s="69">
        <v>164.0</v>
      </c>
      <c r="B182" s="50" t="s">
        <v>1223</v>
      </c>
      <c r="C182" s="50" t="s">
        <v>1222</v>
      </c>
      <c r="D182" s="51">
        <v>0.5377</v>
      </c>
      <c r="E182" s="51">
        <v>0.35</v>
      </c>
      <c r="F182" s="51">
        <v>0.52</v>
      </c>
      <c r="G182" s="70">
        <v>0.4952</v>
      </c>
      <c r="H182" s="71"/>
    </row>
    <row r="183">
      <c r="A183" s="69">
        <v>166.0</v>
      </c>
      <c r="B183" s="50" t="s">
        <v>1278</v>
      </c>
      <c r="C183" s="50" t="s">
        <v>1277</v>
      </c>
      <c r="D183" s="51">
        <v>0.4561</v>
      </c>
      <c r="E183" s="51">
        <v>0.5</v>
      </c>
      <c r="F183" s="51">
        <v>0.72</v>
      </c>
      <c r="G183" s="70">
        <v>0.4941</v>
      </c>
      <c r="H183" s="71"/>
    </row>
    <row r="184">
      <c r="A184" s="69">
        <v>169.0</v>
      </c>
      <c r="B184" s="50" t="s">
        <v>2315</v>
      </c>
      <c r="C184" s="50" t="s">
        <v>2314</v>
      </c>
      <c r="D184" s="51">
        <v>0.4436</v>
      </c>
      <c r="E184" s="51">
        <v>0.575</v>
      </c>
      <c r="F184" s="51">
        <v>0.6</v>
      </c>
      <c r="G184" s="70">
        <v>0.4889</v>
      </c>
      <c r="H184" s="71"/>
    </row>
    <row r="185">
      <c r="A185" s="69">
        <v>172.0</v>
      </c>
      <c r="B185" s="50" t="s">
        <v>2055</v>
      </c>
      <c r="C185" s="50" t="s">
        <v>2054</v>
      </c>
      <c r="D185" s="51">
        <v>0.4521</v>
      </c>
      <c r="E185" s="51">
        <v>0.525</v>
      </c>
      <c r="F185" s="51">
        <v>0.6</v>
      </c>
      <c r="G185" s="70">
        <v>0.4839</v>
      </c>
      <c r="H185" s="71"/>
    </row>
    <row r="186">
      <c r="A186" s="69">
        <v>177.0</v>
      </c>
      <c r="B186" s="50" t="s">
        <v>990</v>
      </c>
      <c r="C186" s="50" t="s">
        <v>989</v>
      </c>
      <c r="D186" s="51">
        <v>0.4998</v>
      </c>
      <c r="E186" s="51">
        <v>0.4</v>
      </c>
      <c r="F186" s="51">
        <v>0.48</v>
      </c>
      <c r="G186" s="70">
        <v>0.4761</v>
      </c>
      <c r="H186" s="71"/>
    </row>
    <row r="187">
      <c r="A187" s="69">
        <v>181.0</v>
      </c>
      <c r="B187" s="50" t="s">
        <v>464</v>
      </c>
      <c r="C187" s="50" t="s">
        <v>463</v>
      </c>
      <c r="D187" s="51">
        <v>0.4573</v>
      </c>
      <c r="E187" s="51">
        <v>0.525</v>
      </c>
      <c r="F187" s="51">
        <v>0.44</v>
      </c>
      <c r="G187" s="70">
        <v>0.4701</v>
      </c>
      <c r="H187" s="71"/>
    </row>
    <row r="188">
      <c r="A188" s="69">
        <v>188.0</v>
      </c>
      <c r="B188" s="50" t="s">
        <v>1262</v>
      </c>
      <c r="C188" s="50" t="s">
        <v>2414</v>
      </c>
      <c r="D188" s="51">
        <v>0.3321</v>
      </c>
      <c r="E188" s="51">
        <v>0.525</v>
      </c>
      <c r="F188" s="51">
        <v>0.44</v>
      </c>
      <c r="G188" s="70">
        <v>0.4626</v>
      </c>
      <c r="H188" s="71"/>
    </row>
    <row r="189">
      <c r="A189" s="69">
        <v>187.0</v>
      </c>
      <c r="B189" s="50" t="s">
        <v>1841</v>
      </c>
      <c r="C189" s="50" t="s">
        <v>2446</v>
      </c>
      <c r="D189" s="51">
        <v>0.4826</v>
      </c>
      <c r="E189" s="51">
        <v>0.275</v>
      </c>
      <c r="F189" s="51">
        <v>0.56</v>
      </c>
      <c r="G189" s="70">
        <v>0.4461</v>
      </c>
      <c r="H189" s="71"/>
    </row>
    <row r="190">
      <c r="A190" s="69"/>
      <c r="B190" s="72"/>
      <c r="C190" s="50"/>
      <c r="D190" s="51"/>
      <c r="E190" s="51"/>
      <c r="F190" s="51"/>
      <c r="G190" s="51"/>
      <c r="H190" s="71"/>
    </row>
    <row r="191">
      <c r="A191" s="49"/>
      <c r="B191" s="50"/>
      <c r="C191" s="50"/>
      <c r="D191" s="51"/>
      <c r="E191" s="51"/>
      <c r="F191" s="51"/>
      <c r="G191" s="51"/>
      <c r="H191" s="73"/>
    </row>
    <row r="192">
      <c r="A192" s="49"/>
      <c r="B192" s="50"/>
      <c r="C192" s="50"/>
      <c r="D192" s="51"/>
      <c r="E192" s="51"/>
      <c r="F192" s="51"/>
      <c r="G192" s="51"/>
      <c r="H192" s="73"/>
    </row>
    <row r="193">
      <c r="A193" s="49"/>
      <c r="B193" s="50"/>
      <c r="C193" s="50"/>
      <c r="D193" s="51"/>
      <c r="E193" s="51"/>
      <c r="F193" s="51"/>
      <c r="G193" s="51"/>
      <c r="H193" s="73"/>
    </row>
    <row r="194">
      <c r="A194" s="49"/>
      <c r="B194" s="50"/>
      <c r="C194" s="50"/>
      <c r="D194" s="51"/>
      <c r="E194" s="51"/>
      <c r="F194" s="51"/>
      <c r="G194" s="51"/>
      <c r="H194" s="73"/>
    </row>
    <row r="195">
      <c r="A195" s="49"/>
      <c r="B195" s="50"/>
      <c r="C195" s="50"/>
      <c r="D195" s="51"/>
      <c r="E195" s="51"/>
      <c r="F195" s="51"/>
      <c r="G195" s="51"/>
      <c r="H195" s="73"/>
    </row>
    <row r="196">
      <c r="A196" s="49"/>
      <c r="B196" s="50"/>
      <c r="C196" s="50"/>
      <c r="D196" s="51"/>
      <c r="E196" s="51"/>
      <c r="F196" s="51"/>
      <c r="G196" s="51"/>
      <c r="H196" s="73"/>
    </row>
    <row r="197">
      <c r="A197" s="49"/>
      <c r="B197" s="50"/>
      <c r="C197" s="50"/>
      <c r="D197" s="51"/>
      <c r="E197" s="51"/>
      <c r="F197" s="51"/>
      <c r="G197" s="51"/>
      <c r="H197" s="73"/>
    </row>
    <row r="198">
      <c r="A198" s="49"/>
      <c r="B198" s="50"/>
      <c r="C198" s="50"/>
      <c r="D198" s="51"/>
      <c r="E198" s="51"/>
      <c r="F198" s="51"/>
      <c r="G198" s="51"/>
      <c r="H198" s="73"/>
    </row>
    <row r="199">
      <c r="A199" s="49"/>
      <c r="B199" s="50"/>
      <c r="C199" s="50"/>
      <c r="D199" s="51"/>
      <c r="E199" s="51"/>
      <c r="F199" s="51"/>
      <c r="G199" s="51"/>
      <c r="H199" s="73"/>
    </row>
    <row r="200">
      <c r="A200" s="49"/>
      <c r="B200" s="50"/>
      <c r="C200" s="50"/>
      <c r="D200" s="51"/>
      <c r="E200" s="51"/>
      <c r="F200" s="51"/>
      <c r="G200" s="51"/>
      <c r="H200" s="73"/>
    </row>
    <row r="201">
      <c r="A201" s="49"/>
      <c r="B201" s="50"/>
      <c r="C201" s="50"/>
      <c r="D201" s="51"/>
      <c r="E201" s="51"/>
      <c r="F201" s="51"/>
      <c r="G201" s="51"/>
      <c r="H201" s="73"/>
    </row>
    <row r="202">
      <c r="A202" s="49"/>
      <c r="B202" s="50"/>
      <c r="C202" s="50"/>
      <c r="D202" s="51"/>
      <c r="E202" s="51"/>
      <c r="F202" s="51"/>
      <c r="G202" s="51"/>
      <c r="H202" s="73"/>
    </row>
    <row r="203">
      <c r="A203" s="49"/>
      <c r="B203" s="50"/>
      <c r="C203" s="50"/>
      <c r="D203" s="51"/>
      <c r="E203" s="51"/>
      <c r="F203" s="51"/>
      <c r="G203" s="51"/>
      <c r="H203" s="73"/>
    </row>
    <row r="204">
      <c r="A204" s="49"/>
      <c r="B204" s="50"/>
      <c r="C204" s="50"/>
      <c r="D204" s="51"/>
      <c r="E204" s="51"/>
      <c r="F204" s="51"/>
      <c r="G204" s="51"/>
      <c r="H204" s="73"/>
    </row>
    <row r="205">
      <c r="A205" s="49"/>
      <c r="B205" s="50"/>
      <c r="C205" s="50"/>
      <c r="D205" s="51"/>
      <c r="E205" s="51"/>
      <c r="F205" s="51"/>
      <c r="G205" s="51"/>
      <c r="H205" s="73"/>
    </row>
    <row r="206">
      <c r="A206" s="49"/>
      <c r="B206" s="50"/>
      <c r="C206" s="50"/>
      <c r="D206" s="51"/>
      <c r="E206" s="51"/>
      <c r="F206" s="51"/>
      <c r="G206" s="51"/>
      <c r="H206" s="73"/>
    </row>
    <row r="207">
      <c r="A207" s="49"/>
      <c r="B207" s="50"/>
      <c r="C207" s="50"/>
      <c r="D207" s="51"/>
      <c r="E207" s="51"/>
      <c r="F207" s="51"/>
      <c r="G207" s="51"/>
      <c r="H207" s="73"/>
    </row>
    <row r="208">
      <c r="A208" s="49"/>
      <c r="B208" s="50"/>
      <c r="C208" s="50"/>
      <c r="D208" s="51"/>
      <c r="E208" s="51"/>
      <c r="F208" s="51"/>
      <c r="G208" s="51"/>
      <c r="H208" s="73"/>
    </row>
    <row r="209">
      <c r="A209" s="49"/>
      <c r="B209" s="50"/>
      <c r="C209" s="50"/>
      <c r="D209" s="51"/>
      <c r="E209" s="51"/>
      <c r="F209" s="51"/>
      <c r="G209" s="51"/>
      <c r="H209" s="73"/>
    </row>
    <row r="210">
      <c r="A210" s="49"/>
      <c r="B210" s="50"/>
      <c r="C210" s="50"/>
      <c r="D210" s="51"/>
      <c r="E210" s="51"/>
      <c r="F210" s="51"/>
      <c r="G210" s="51"/>
      <c r="H210" s="73"/>
    </row>
    <row r="211">
      <c r="A211" s="49"/>
      <c r="B211" s="50"/>
      <c r="C211" s="50"/>
      <c r="D211" s="51"/>
      <c r="E211" s="51"/>
      <c r="F211" s="51"/>
      <c r="G211" s="51"/>
      <c r="H211" s="73"/>
    </row>
    <row r="212">
      <c r="A212" s="49"/>
      <c r="B212" s="50"/>
      <c r="C212" s="50"/>
      <c r="D212" s="51"/>
      <c r="E212" s="51"/>
      <c r="F212" s="51"/>
      <c r="G212" s="51"/>
      <c r="H212" s="73"/>
    </row>
    <row r="213">
      <c r="A213" s="49"/>
      <c r="B213" s="50"/>
      <c r="C213" s="50"/>
      <c r="D213" s="51"/>
      <c r="E213" s="51"/>
      <c r="F213" s="51"/>
      <c r="G213" s="51"/>
      <c r="H213" s="73"/>
    </row>
    <row r="214">
      <c r="A214" s="49"/>
      <c r="B214" s="50"/>
      <c r="C214" s="50"/>
      <c r="D214" s="51"/>
      <c r="E214" s="51"/>
      <c r="F214" s="51"/>
      <c r="G214" s="51"/>
      <c r="H214" s="73"/>
    </row>
    <row r="215">
      <c r="A215" s="49"/>
      <c r="B215" s="50"/>
      <c r="C215" s="50"/>
      <c r="D215" s="51"/>
      <c r="E215" s="51"/>
      <c r="F215" s="51"/>
      <c r="G215" s="51"/>
      <c r="H215" s="73"/>
    </row>
    <row r="216">
      <c r="A216" s="49"/>
      <c r="B216" s="50"/>
      <c r="C216" s="50"/>
      <c r="D216" s="51"/>
      <c r="E216" s="51"/>
      <c r="F216" s="51"/>
      <c r="G216" s="51"/>
      <c r="H216" s="73"/>
    </row>
    <row r="217">
      <c r="A217" s="49"/>
      <c r="B217" s="50"/>
      <c r="C217" s="50"/>
      <c r="D217" s="51"/>
      <c r="E217" s="51"/>
      <c r="F217" s="51"/>
      <c r="G217" s="51"/>
      <c r="H217" s="73"/>
    </row>
    <row r="218">
      <c r="A218" s="49"/>
      <c r="B218" s="50"/>
      <c r="C218" s="50"/>
      <c r="D218" s="51"/>
      <c r="E218" s="51"/>
      <c r="F218" s="51"/>
      <c r="G218" s="51"/>
      <c r="H218" s="73"/>
    </row>
    <row r="219">
      <c r="A219" s="49"/>
      <c r="B219" s="50"/>
      <c r="C219" s="50"/>
      <c r="D219" s="51"/>
      <c r="E219" s="51"/>
      <c r="F219" s="51"/>
      <c r="G219" s="51"/>
      <c r="H219" s="73"/>
    </row>
    <row r="220">
      <c r="A220" s="49"/>
      <c r="B220" s="50"/>
      <c r="C220" s="50"/>
      <c r="D220" s="51"/>
      <c r="E220" s="51"/>
      <c r="F220" s="51"/>
      <c r="G220" s="51"/>
      <c r="H220" s="73"/>
    </row>
    <row r="221">
      <c r="A221" s="49"/>
      <c r="B221" s="50"/>
      <c r="C221" s="50"/>
      <c r="D221" s="51"/>
      <c r="E221" s="51"/>
      <c r="F221" s="51"/>
      <c r="G221" s="51"/>
      <c r="H221" s="73"/>
    </row>
    <row r="222">
      <c r="A222" s="49"/>
      <c r="B222" s="50"/>
      <c r="C222" s="50"/>
      <c r="D222" s="51"/>
      <c r="E222" s="51"/>
      <c r="F222" s="51"/>
      <c r="G222" s="51"/>
      <c r="H222" s="73"/>
    </row>
    <row r="223">
      <c r="A223" s="49"/>
      <c r="B223" s="50"/>
      <c r="C223" s="50"/>
      <c r="D223" s="51"/>
      <c r="E223" s="51"/>
      <c r="F223" s="51"/>
      <c r="G223" s="51"/>
      <c r="H223" s="73"/>
    </row>
    <row r="224">
      <c r="A224" s="49"/>
      <c r="B224" s="50"/>
      <c r="C224" s="50"/>
      <c r="D224" s="51"/>
      <c r="E224" s="51"/>
      <c r="F224" s="51"/>
      <c r="G224" s="51"/>
      <c r="H224" s="73"/>
    </row>
    <row r="225">
      <c r="A225" s="49"/>
      <c r="B225" s="50"/>
      <c r="C225" s="50"/>
      <c r="D225" s="51"/>
      <c r="E225" s="51"/>
      <c r="F225" s="51"/>
      <c r="G225" s="51"/>
      <c r="H225" s="73"/>
    </row>
    <row r="226">
      <c r="A226" s="49"/>
      <c r="B226" s="50"/>
      <c r="C226" s="50"/>
      <c r="D226" s="51"/>
      <c r="E226" s="51"/>
      <c r="F226" s="51"/>
      <c r="G226" s="51"/>
      <c r="H226" s="73"/>
    </row>
    <row r="227">
      <c r="A227" s="49"/>
      <c r="B227" s="50"/>
      <c r="C227" s="50"/>
      <c r="D227" s="51"/>
      <c r="E227" s="51"/>
      <c r="F227" s="51"/>
      <c r="G227" s="51"/>
      <c r="H227" s="73"/>
    </row>
    <row r="228">
      <c r="A228" s="49"/>
      <c r="B228" s="50"/>
      <c r="C228" s="50"/>
      <c r="D228" s="51"/>
      <c r="E228" s="51"/>
      <c r="F228" s="51"/>
      <c r="G228" s="51"/>
      <c r="H228" s="73"/>
    </row>
    <row r="229">
      <c r="A229" s="49"/>
      <c r="B229" s="50"/>
      <c r="C229" s="50"/>
      <c r="D229" s="51"/>
      <c r="E229" s="51"/>
      <c r="F229" s="51"/>
      <c r="G229" s="51"/>
      <c r="H229" s="73"/>
    </row>
    <row r="230">
      <c r="A230" s="49"/>
      <c r="B230" s="50"/>
      <c r="C230" s="50"/>
      <c r="D230" s="51"/>
      <c r="E230" s="51"/>
      <c r="F230" s="51"/>
      <c r="G230" s="51"/>
      <c r="H230" s="73"/>
    </row>
    <row r="231">
      <c r="A231" s="49"/>
      <c r="B231" s="50"/>
      <c r="C231" s="50"/>
      <c r="D231" s="51"/>
      <c r="E231" s="51"/>
      <c r="F231" s="51"/>
      <c r="G231" s="51"/>
      <c r="H231" s="73"/>
    </row>
    <row r="232">
      <c r="A232" s="49"/>
      <c r="B232" s="50"/>
      <c r="C232" s="50"/>
      <c r="D232" s="51"/>
      <c r="E232" s="51"/>
      <c r="F232" s="51"/>
      <c r="G232" s="51"/>
      <c r="H232" s="73"/>
    </row>
    <row r="233">
      <c r="A233" s="49"/>
      <c r="B233" s="50"/>
      <c r="C233" s="50"/>
      <c r="D233" s="51"/>
      <c r="E233" s="51"/>
      <c r="F233" s="51"/>
      <c r="G233" s="51"/>
      <c r="H233" s="73"/>
    </row>
    <row r="234">
      <c r="A234" s="49"/>
      <c r="B234" s="50"/>
      <c r="C234" s="50"/>
      <c r="D234" s="51"/>
      <c r="E234" s="51"/>
      <c r="F234" s="51"/>
      <c r="G234" s="51"/>
      <c r="H234" s="73"/>
    </row>
    <row r="235">
      <c r="A235" s="49"/>
      <c r="B235" s="50"/>
      <c r="C235" s="50"/>
      <c r="D235" s="51"/>
      <c r="E235" s="51"/>
      <c r="F235" s="51"/>
      <c r="G235" s="51"/>
      <c r="H235" s="73"/>
    </row>
    <row r="236">
      <c r="A236" s="49"/>
      <c r="B236" s="50"/>
      <c r="C236" s="50"/>
      <c r="D236" s="51"/>
      <c r="E236" s="51"/>
      <c r="F236" s="51"/>
      <c r="G236" s="51"/>
      <c r="H236" s="73"/>
    </row>
    <row r="237">
      <c r="A237" s="49"/>
      <c r="B237" s="50"/>
      <c r="C237" s="50"/>
      <c r="D237" s="51"/>
      <c r="E237" s="51"/>
      <c r="F237" s="51"/>
      <c r="G237" s="51"/>
      <c r="H237" s="73"/>
    </row>
    <row r="238">
      <c r="A238" s="49"/>
      <c r="B238" s="50"/>
      <c r="C238" s="50"/>
      <c r="D238" s="51"/>
      <c r="E238" s="51"/>
      <c r="F238" s="51"/>
      <c r="G238" s="51"/>
      <c r="H238" s="73"/>
    </row>
    <row r="239">
      <c r="A239" s="49"/>
      <c r="B239" s="50"/>
      <c r="C239" s="50"/>
      <c r="D239" s="51"/>
      <c r="E239" s="51"/>
      <c r="F239" s="51"/>
      <c r="G239" s="51"/>
      <c r="H239" s="73"/>
    </row>
    <row r="240">
      <c r="A240" s="49"/>
      <c r="B240" s="50"/>
      <c r="C240" s="50"/>
      <c r="D240" s="51"/>
      <c r="E240" s="51"/>
      <c r="F240" s="51"/>
      <c r="G240" s="51"/>
      <c r="H240" s="73"/>
    </row>
    <row r="241">
      <c r="A241" s="49"/>
      <c r="B241" s="50"/>
      <c r="C241" s="50"/>
      <c r="D241" s="51"/>
      <c r="E241" s="51"/>
      <c r="F241" s="51"/>
      <c r="G241" s="51"/>
      <c r="H241" s="73"/>
    </row>
    <row r="242">
      <c r="A242" s="49"/>
      <c r="B242" s="50"/>
      <c r="C242" s="50"/>
      <c r="D242" s="51"/>
      <c r="E242" s="51"/>
      <c r="F242" s="51"/>
      <c r="G242" s="51"/>
      <c r="H242" s="73"/>
    </row>
    <row r="243">
      <c r="A243" s="49"/>
      <c r="B243" s="50"/>
      <c r="C243" s="50"/>
      <c r="D243" s="51"/>
      <c r="E243" s="51"/>
      <c r="F243" s="51"/>
      <c r="G243" s="51"/>
      <c r="H243" s="73"/>
    </row>
    <row r="244">
      <c r="A244" s="49"/>
      <c r="B244" s="50"/>
      <c r="C244" s="50"/>
      <c r="D244" s="51"/>
      <c r="E244" s="51"/>
      <c r="F244" s="51"/>
      <c r="G244" s="51"/>
      <c r="H244" s="73"/>
    </row>
    <row r="245">
      <c r="A245" s="49"/>
      <c r="B245" s="50"/>
      <c r="C245" s="50"/>
      <c r="D245" s="51"/>
      <c r="E245" s="51"/>
      <c r="F245" s="51"/>
      <c r="G245" s="51"/>
      <c r="H245" s="73"/>
    </row>
    <row r="246">
      <c r="A246" s="49"/>
      <c r="B246" s="50"/>
      <c r="C246" s="50"/>
      <c r="D246" s="51"/>
      <c r="E246" s="51"/>
      <c r="F246" s="51"/>
      <c r="G246" s="51"/>
      <c r="H246" s="73"/>
    </row>
    <row r="247">
      <c r="A247" s="49"/>
      <c r="B247" s="50"/>
      <c r="C247" s="50"/>
      <c r="D247" s="51"/>
      <c r="E247" s="51"/>
      <c r="F247" s="51"/>
      <c r="G247" s="51"/>
      <c r="H247" s="73"/>
    </row>
    <row r="248">
      <c r="A248" s="49"/>
      <c r="B248" s="50"/>
      <c r="C248" s="50"/>
      <c r="D248" s="51"/>
      <c r="E248" s="51"/>
      <c r="F248" s="51"/>
      <c r="G248" s="51"/>
      <c r="H248" s="73"/>
    </row>
    <row r="249">
      <c r="A249" s="49"/>
      <c r="B249" s="50"/>
      <c r="C249" s="50"/>
      <c r="D249" s="51"/>
      <c r="E249" s="51"/>
      <c r="F249" s="51"/>
      <c r="G249" s="51"/>
      <c r="H249" s="73"/>
    </row>
    <row r="250">
      <c r="A250" s="49"/>
      <c r="B250" s="50"/>
      <c r="C250" s="50"/>
      <c r="D250" s="51"/>
      <c r="E250" s="51"/>
      <c r="F250" s="51"/>
      <c r="G250" s="51"/>
      <c r="H250" s="73"/>
    </row>
    <row r="251">
      <c r="A251" s="49"/>
      <c r="B251" s="50"/>
      <c r="C251" s="50"/>
      <c r="D251" s="51"/>
      <c r="E251" s="51"/>
      <c r="F251" s="51"/>
      <c r="G251" s="51"/>
      <c r="H251" s="73"/>
    </row>
    <row r="252">
      <c r="A252" s="49"/>
      <c r="B252" s="50"/>
      <c r="C252" s="50"/>
      <c r="D252" s="51"/>
      <c r="E252" s="51"/>
      <c r="F252" s="51"/>
      <c r="G252" s="51"/>
      <c r="H252" s="73"/>
    </row>
    <row r="253">
      <c r="A253" s="49"/>
      <c r="B253" s="50"/>
      <c r="C253" s="50"/>
      <c r="D253" s="51"/>
      <c r="E253" s="51"/>
      <c r="F253" s="51"/>
      <c r="G253" s="51"/>
      <c r="H253" s="73"/>
    </row>
    <row r="254">
      <c r="A254" s="49"/>
      <c r="B254" s="50"/>
      <c r="C254" s="50"/>
      <c r="D254" s="51"/>
      <c r="E254" s="51"/>
      <c r="F254" s="51"/>
      <c r="G254" s="51"/>
      <c r="H254" s="73"/>
    </row>
    <row r="255">
      <c r="A255" s="49"/>
      <c r="B255" s="50"/>
      <c r="C255" s="50"/>
      <c r="D255" s="51"/>
      <c r="E255" s="51"/>
      <c r="F255" s="51"/>
      <c r="G255" s="51"/>
      <c r="H255" s="73"/>
    </row>
    <row r="256">
      <c r="A256" s="49"/>
      <c r="B256" s="50"/>
      <c r="C256" s="50"/>
      <c r="D256" s="51"/>
      <c r="E256" s="51"/>
      <c r="F256" s="51"/>
      <c r="G256" s="51"/>
      <c r="H256" s="73"/>
    </row>
    <row r="257">
      <c r="A257" s="49"/>
      <c r="B257" s="50"/>
      <c r="C257" s="50"/>
      <c r="D257" s="51"/>
      <c r="E257" s="51"/>
      <c r="F257" s="51"/>
      <c r="G257" s="51"/>
      <c r="H257" s="73"/>
    </row>
    <row r="258">
      <c r="A258" s="49"/>
      <c r="B258" s="50"/>
      <c r="C258" s="50"/>
      <c r="D258" s="51"/>
      <c r="E258" s="51"/>
      <c r="F258" s="51"/>
      <c r="G258" s="51"/>
      <c r="H258" s="73"/>
    </row>
    <row r="259">
      <c r="A259" s="49"/>
      <c r="B259" s="50"/>
      <c r="C259" s="50"/>
      <c r="D259" s="51"/>
      <c r="E259" s="51"/>
      <c r="F259" s="51"/>
      <c r="G259" s="51"/>
      <c r="H259" s="73"/>
    </row>
    <row r="260">
      <c r="A260" s="49"/>
      <c r="B260" s="50"/>
      <c r="C260" s="50"/>
      <c r="D260" s="51"/>
      <c r="E260" s="51"/>
      <c r="F260" s="51"/>
      <c r="G260" s="51"/>
      <c r="H260" s="73"/>
    </row>
    <row r="261">
      <c r="A261" s="49"/>
      <c r="B261" s="50"/>
      <c r="C261" s="50"/>
      <c r="D261" s="51"/>
      <c r="E261" s="51"/>
      <c r="F261" s="51"/>
      <c r="G261" s="51"/>
      <c r="H261" s="73"/>
    </row>
    <row r="262">
      <c r="A262" s="49"/>
      <c r="B262" s="50"/>
      <c r="C262" s="50"/>
      <c r="D262" s="51"/>
      <c r="E262" s="51"/>
      <c r="F262" s="51"/>
      <c r="G262" s="51"/>
      <c r="H262" s="73"/>
    </row>
    <row r="263">
      <c r="A263" s="49"/>
      <c r="B263" s="50"/>
      <c r="C263" s="50"/>
      <c r="D263" s="51"/>
      <c r="E263" s="51"/>
      <c r="F263" s="51"/>
      <c r="G263" s="51"/>
      <c r="H263" s="73"/>
    </row>
    <row r="264">
      <c r="A264" s="49"/>
      <c r="B264" s="50"/>
      <c r="C264" s="50"/>
      <c r="D264" s="51"/>
      <c r="E264" s="51"/>
      <c r="F264" s="51"/>
      <c r="G264" s="51"/>
      <c r="H264" s="73"/>
    </row>
    <row r="265">
      <c r="A265" s="49"/>
      <c r="B265" s="50"/>
      <c r="C265" s="50"/>
      <c r="D265" s="51"/>
      <c r="E265" s="51"/>
      <c r="F265" s="51"/>
      <c r="G265" s="51"/>
      <c r="H265" s="73"/>
    </row>
    <row r="266">
      <c r="A266" s="49"/>
      <c r="B266" s="50"/>
      <c r="C266" s="50"/>
      <c r="D266" s="51"/>
      <c r="E266" s="51"/>
      <c r="F266" s="51"/>
      <c r="G266" s="51"/>
      <c r="H266" s="73"/>
    </row>
    <row r="267">
      <c r="A267" s="49"/>
      <c r="B267" s="50"/>
      <c r="C267" s="50"/>
      <c r="D267" s="51"/>
      <c r="E267" s="51"/>
      <c r="F267" s="51"/>
      <c r="G267" s="51"/>
      <c r="H267" s="73"/>
    </row>
    <row r="268">
      <c r="A268" s="49"/>
      <c r="B268" s="50"/>
      <c r="C268" s="50"/>
      <c r="D268" s="51"/>
      <c r="E268" s="51"/>
      <c r="F268" s="51"/>
      <c r="G268" s="51"/>
      <c r="H268" s="73"/>
    </row>
    <row r="269">
      <c r="A269" s="49"/>
      <c r="B269" s="50"/>
      <c r="C269" s="50"/>
      <c r="D269" s="51"/>
      <c r="E269" s="51"/>
      <c r="F269" s="51"/>
      <c r="G269" s="51"/>
      <c r="H269" s="73"/>
    </row>
    <row r="270">
      <c r="A270" s="49"/>
      <c r="B270" s="50"/>
      <c r="C270" s="50"/>
      <c r="D270" s="51"/>
      <c r="E270" s="51"/>
      <c r="F270" s="51"/>
      <c r="G270" s="51"/>
      <c r="H270" s="73"/>
    </row>
    <row r="271">
      <c r="A271" s="49"/>
      <c r="B271" s="50"/>
      <c r="C271" s="50"/>
      <c r="D271" s="51"/>
      <c r="E271" s="51"/>
      <c r="F271" s="51"/>
      <c r="G271" s="51"/>
      <c r="H271" s="73"/>
    </row>
    <row r="272">
      <c r="A272" s="49"/>
      <c r="B272" s="50"/>
      <c r="C272" s="50"/>
      <c r="D272" s="51"/>
      <c r="E272" s="51"/>
      <c r="F272" s="51"/>
      <c r="G272" s="51"/>
      <c r="H272" s="73"/>
    </row>
    <row r="273">
      <c r="A273" s="49"/>
      <c r="B273" s="50"/>
      <c r="C273" s="50"/>
      <c r="D273" s="51"/>
      <c r="E273" s="51"/>
      <c r="F273" s="51"/>
      <c r="G273" s="51"/>
      <c r="H273" s="73"/>
    </row>
    <row r="274">
      <c r="A274" s="49"/>
      <c r="B274" s="50"/>
      <c r="C274" s="50"/>
      <c r="D274" s="51"/>
      <c r="E274" s="51"/>
      <c r="F274" s="51"/>
      <c r="G274" s="51"/>
      <c r="H274" s="73"/>
    </row>
    <row r="275">
      <c r="A275" s="49"/>
      <c r="B275" s="50"/>
      <c r="C275" s="50"/>
      <c r="D275" s="51"/>
      <c r="E275" s="51"/>
      <c r="F275" s="51"/>
      <c r="G275" s="51"/>
      <c r="H275" s="73"/>
    </row>
    <row r="276">
      <c r="A276" s="49"/>
      <c r="B276" s="50"/>
      <c r="C276" s="50"/>
      <c r="D276" s="51"/>
      <c r="E276" s="51"/>
      <c r="F276" s="51"/>
      <c r="G276" s="51"/>
      <c r="H276" s="73"/>
    </row>
    <row r="277">
      <c r="A277" s="49"/>
      <c r="B277" s="50"/>
      <c r="C277" s="50"/>
      <c r="D277" s="51"/>
      <c r="E277" s="51"/>
      <c r="F277" s="51"/>
      <c r="G277" s="51"/>
      <c r="H277" s="73"/>
    </row>
    <row r="278">
      <c r="A278" s="49"/>
      <c r="B278" s="50"/>
      <c r="C278" s="50"/>
      <c r="D278" s="51"/>
      <c r="E278" s="51"/>
      <c r="F278" s="51"/>
      <c r="G278" s="51"/>
      <c r="H278" s="73"/>
    </row>
    <row r="279">
      <c r="A279" s="49"/>
      <c r="B279" s="50"/>
      <c r="C279" s="50"/>
      <c r="D279" s="51"/>
      <c r="E279" s="51"/>
      <c r="F279" s="51"/>
      <c r="G279" s="51"/>
      <c r="H279" s="73"/>
    </row>
    <row r="280">
      <c r="A280" s="49"/>
      <c r="B280" s="50"/>
      <c r="C280" s="50"/>
      <c r="D280" s="51"/>
      <c r="E280" s="51"/>
      <c r="F280" s="51"/>
      <c r="G280" s="51"/>
      <c r="H280" s="73"/>
    </row>
    <row r="281">
      <c r="A281" s="49"/>
      <c r="B281" s="50"/>
      <c r="C281" s="50"/>
      <c r="D281" s="51"/>
      <c r="E281" s="51"/>
      <c r="F281" s="51"/>
      <c r="G281" s="51"/>
      <c r="H281" s="73"/>
    </row>
    <row r="282">
      <c r="A282" s="49"/>
      <c r="B282" s="50"/>
      <c r="C282" s="50"/>
      <c r="D282" s="51"/>
      <c r="E282" s="51"/>
      <c r="F282" s="51"/>
      <c r="G282" s="51"/>
      <c r="H282" s="73"/>
    </row>
    <row r="283">
      <c r="A283" s="49"/>
      <c r="B283" s="50"/>
      <c r="C283" s="50"/>
      <c r="D283" s="51"/>
      <c r="E283" s="51"/>
      <c r="F283" s="51"/>
      <c r="G283" s="51"/>
      <c r="H283" s="73"/>
    </row>
    <row r="284">
      <c r="A284" s="49"/>
      <c r="B284" s="50"/>
      <c r="C284" s="50"/>
      <c r="D284" s="51"/>
      <c r="E284" s="51"/>
      <c r="F284" s="51"/>
      <c r="G284" s="51"/>
      <c r="H284" s="73"/>
    </row>
    <row r="285">
      <c r="A285" s="49"/>
      <c r="B285" s="50"/>
      <c r="C285" s="50"/>
      <c r="D285" s="51"/>
      <c r="E285" s="51"/>
      <c r="F285" s="51"/>
      <c r="G285" s="51"/>
      <c r="H285" s="73"/>
    </row>
    <row r="286">
      <c r="A286" s="49"/>
      <c r="B286" s="50"/>
      <c r="C286" s="50"/>
      <c r="D286" s="51"/>
      <c r="E286" s="51"/>
      <c r="F286" s="51"/>
      <c r="G286" s="51"/>
      <c r="H286" s="73"/>
    </row>
    <row r="287">
      <c r="A287" s="49"/>
      <c r="B287" s="50"/>
      <c r="C287" s="50"/>
      <c r="D287" s="51"/>
      <c r="E287" s="51"/>
      <c r="F287" s="51"/>
      <c r="G287" s="51"/>
      <c r="H287" s="73"/>
    </row>
    <row r="288">
      <c r="A288" s="49"/>
      <c r="B288" s="50"/>
      <c r="C288" s="50"/>
      <c r="D288" s="51"/>
      <c r="E288" s="51"/>
      <c r="F288" s="51"/>
      <c r="G288" s="51"/>
      <c r="H288" s="73"/>
    </row>
    <row r="289">
      <c r="A289" s="49"/>
      <c r="B289" s="50"/>
      <c r="C289" s="50"/>
      <c r="D289" s="51"/>
      <c r="E289" s="51"/>
      <c r="F289" s="51"/>
      <c r="G289" s="51"/>
      <c r="H289" s="73"/>
    </row>
    <row r="290">
      <c r="A290" s="49"/>
      <c r="B290" s="50"/>
      <c r="C290" s="50"/>
      <c r="D290" s="51"/>
      <c r="E290" s="51"/>
      <c r="F290" s="51"/>
      <c r="G290" s="51"/>
      <c r="H290" s="73"/>
    </row>
    <row r="291">
      <c r="A291" s="49"/>
      <c r="B291" s="50"/>
      <c r="C291" s="50"/>
      <c r="D291" s="51"/>
      <c r="E291" s="51"/>
      <c r="F291" s="51"/>
      <c r="G291" s="51"/>
      <c r="H291" s="73"/>
    </row>
    <row r="292">
      <c r="A292" s="49"/>
      <c r="B292" s="50"/>
      <c r="C292" s="50"/>
      <c r="D292" s="51"/>
      <c r="E292" s="51"/>
      <c r="F292" s="51"/>
      <c r="G292" s="51"/>
      <c r="H292" s="73"/>
    </row>
    <row r="293">
      <c r="A293" s="49"/>
      <c r="B293" s="50"/>
      <c r="C293" s="50"/>
      <c r="D293" s="51"/>
      <c r="E293" s="51"/>
      <c r="F293" s="51"/>
      <c r="G293" s="51"/>
      <c r="H293" s="73"/>
    </row>
    <row r="294">
      <c r="A294" s="49"/>
      <c r="B294" s="50"/>
      <c r="C294" s="50"/>
      <c r="D294" s="51"/>
      <c r="E294" s="51"/>
      <c r="F294" s="51"/>
      <c r="G294" s="51"/>
      <c r="H294" s="73"/>
    </row>
    <row r="295">
      <c r="A295" s="49"/>
      <c r="B295" s="50"/>
      <c r="C295" s="50"/>
      <c r="D295" s="51"/>
      <c r="E295" s="51"/>
      <c r="F295" s="51"/>
      <c r="G295" s="51"/>
      <c r="H295" s="73"/>
    </row>
    <row r="296">
      <c r="A296" s="49"/>
      <c r="B296" s="50"/>
      <c r="C296" s="50"/>
      <c r="D296" s="51"/>
      <c r="E296" s="51"/>
      <c r="F296" s="51"/>
      <c r="G296" s="51"/>
      <c r="H296" s="73"/>
    </row>
    <row r="297">
      <c r="A297" s="49"/>
      <c r="B297" s="50"/>
      <c r="C297" s="50"/>
      <c r="D297" s="51"/>
      <c r="E297" s="51"/>
      <c r="F297" s="51"/>
      <c r="G297" s="51"/>
      <c r="H297" s="73"/>
    </row>
    <row r="298">
      <c r="A298" s="49"/>
      <c r="B298" s="50"/>
      <c r="C298" s="50"/>
      <c r="D298" s="51"/>
      <c r="E298" s="51"/>
      <c r="F298" s="51"/>
      <c r="G298" s="51"/>
      <c r="H298" s="73"/>
    </row>
    <row r="299">
      <c r="A299" s="49"/>
      <c r="B299" s="50"/>
      <c r="C299" s="50"/>
      <c r="D299" s="51"/>
      <c r="E299" s="51"/>
      <c r="F299" s="51"/>
      <c r="G299" s="51"/>
      <c r="H299" s="73"/>
    </row>
    <row r="300">
      <c r="A300" s="49"/>
      <c r="B300" s="50"/>
      <c r="C300" s="50"/>
      <c r="D300" s="51"/>
      <c r="E300" s="51"/>
      <c r="F300" s="51"/>
      <c r="G300" s="51"/>
      <c r="H300" s="73"/>
    </row>
    <row r="301">
      <c r="A301" s="49"/>
      <c r="B301" s="50"/>
      <c r="C301" s="50"/>
      <c r="D301" s="51"/>
      <c r="E301" s="51"/>
      <c r="F301" s="51"/>
      <c r="G301" s="51"/>
      <c r="H301" s="73"/>
    </row>
    <row r="302">
      <c r="A302" s="49"/>
      <c r="B302" s="50"/>
      <c r="C302" s="50"/>
      <c r="D302" s="51"/>
      <c r="E302" s="51"/>
      <c r="F302" s="51"/>
      <c r="G302" s="51"/>
      <c r="H302" s="73"/>
    </row>
    <row r="303">
      <c r="A303" s="49"/>
      <c r="B303" s="50"/>
      <c r="C303" s="50"/>
      <c r="D303" s="51"/>
      <c r="E303" s="51"/>
      <c r="F303" s="51"/>
      <c r="G303" s="51"/>
      <c r="H303" s="73"/>
    </row>
    <row r="304">
      <c r="A304" s="49"/>
      <c r="B304" s="50"/>
      <c r="C304" s="50"/>
      <c r="D304" s="51"/>
      <c r="E304" s="51"/>
      <c r="F304" s="51"/>
      <c r="G304" s="51"/>
      <c r="H304" s="73"/>
    </row>
    <row r="305">
      <c r="A305" s="49"/>
      <c r="B305" s="50"/>
      <c r="C305" s="50"/>
      <c r="D305" s="51"/>
      <c r="E305" s="51"/>
      <c r="F305" s="51"/>
      <c r="G305" s="51"/>
      <c r="H305" s="73"/>
    </row>
    <row r="306">
      <c r="A306" s="49"/>
      <c r="B306" s="50"/>
      <c r="C306" s="50"/>
      <c r="D306" s="51"/>
      <c r="E306" s="51"/>
      <c r="F306" s="51"/>
      <c r="G306" s="51"/>
      <c r="H306" s="73"/>
    </row>
    <row r="307">
      <c r="A307" s="49"/>
      <c r="B307" s="50"/>
      <c r="C307" s="50"/>
      <c r="D307" s="51"/>
      <c r="E307" s="51"/>
      <c r="F307" s="51"/>
      <c r="G307" s="51"/>
      <c r="H307" s="73"/>
    </row>
    <row r="308">
      <c r="A308" s="49"/>
      <c r="B308" s="50"/>
      <c r="C308" s="50"/>
      <c r="D308" s="51"/>
      <c r="E308" s="51"/>
      <c r="F308" s="51"/>
      <c r="G308" s="51"/>
      <c r="H308" s="73"/>
    </row>
    <row r="309">
      <c r="A309" s="49"/>
      <c r="B309" s="50"/>
      <c r="C309" s="50"/>
      <c r="D309" s="51"/>
      <c r="E309" s="51"/>
      <c r="F309" s="51"/>
      <c r="G309" s="51"/>
      <c r="H309" s="73"/>
    </row>
    <row r="310">
      <c r="A310" s="49"/>
      <c r="B310" s="50"/>
      <c r="C310" s="50"/>
      <c r="D310" s="51"/>
      <c r="E310" s="51"/>
      <c r="F310" s="51"/>
      <c r="G310" s="51"/>
      <c r="H310" s="73"/>
    </row>
    <row r="311">
      <c r="A311" s="49"/>
      <c r="B311" s="50"/>
      <c r="C311" s="50"/>
      <c r="D311" s="51"/>
      <c r="E311" s="51"/>
      <c r="F311" s="51"/>
      <c r="G311" s="51"/>
      <c r="H311" s="73"/>
    </row>
    <row r="312">
      <c r="A312" s="49"/>
      <c r="B312" s="50"/>
      <c r="C312" s="50"/>
      <c r="D312" s="51"/>
      <c r="E312" s="51"/>
      <c r="F312" s="51"/>
      <c r="G312" s="51"/>
      <c r="H312" s="73"/>
    </row>
    <row r="313">
      <c r="A313" s="49"/>
      <c r="B313" s="50"/>
      <c r="C313" s="50"/>
      <c r="D313" s="51"/>
      <c r="E313" s="51"/>
      <c r="F313" s="51"/>
      <c r="G313" s="51"/>
      <c r="H313" s="73"/>
    </row>
    <row r="314">
      <c r="A314" s="49"/>
      <c r="B314" s="50"/>
      <c r="C314" s="50"/>
      <c r="D314" s="51"/>
      <c r="E314" s="51"/>
      <c r="F314" s="51"/>
      <c r="G314" s="51"/>
      <c r="H314" s="73"/>
    </row>
    <row r="315">
      <c r="A315" s="49"/>
      <c r="B315" s="50"/>
      <c r="C315" s="50"/>
      <c r="D315" s="51"/>
      <c r="E315" s="51"/>
      <c r="F315" s="51"/>
      <c r="G315" s="51"/>
      <c r="H315" s="73"/>
    </row>
    <row r="316">
      <c r="A316" s="49"/>
      <c r="B316" s="50"/>
      <c r="C316" s="50"/>
      <c r="D316" s="51"/>
      <c r="E316" s="51"/>
      <c r="F316" s="51"/>
      <c r="G316" s="51"/>
      <c r="H316" s="73"/>
    </row>
    <row r="317">
      <c r="A317" s="49"/>
      <c r="B317" s="50"/>
      <c r="C317" s="50"/>
      <c r="D317" s="51"/>
      <c r="E317" s="51"/>
      <c r="F317" s="51"/>
      <c r="G317" s="51"/>
      <c r="H317" s="73"/>
    </row>
    <row r="318">
      <c r="A318" s="49"/>
      <c r="B318" s="50"/>
      <c r="C318" s="50"/>
      <c r="D318" s="51"/>
      <c r="E318" s="51"/>
      <c r="F318" s="51"/>
      <c r="G318" s="51"/>
      <c r="H318" s="73"/>
    </row>
    <row r="319">
      <c r="A319" s="49"/>
      <c r="B319" s="50"/>
      <c r="C319" s="50"/>
      <c r="D319" s="51"/>
      <c r="E319" s="51"/>
      <c r="F319" s="51"/>
      <c r="G319" s="51"/>
      <c r="H319" s="73"/>
    </row>
    <row r="320">
      <c r="A320" s="49"/>
      <c r="B320" s="50"/>
      <c r="C320" s="50"/>
      <c r="D320" s="51"/>
      <c r="E320" s="51"/>
      <c r="F320" s="51"/>
      <c r="G320" s="51"/>
      <c r="H320" s="73"/>
    </row>
    <row r="321">
      <c r="A321" s="49"/>
      <c r="B321" s="50"/>
      <c r="C321" s="50"/>
      <c r="D321" s="51"/>
      <c r="E321" s="51"/>
      <c r="F321" s="51"/>
      <c r="G321" s="51"/>
      <c r="H321" s="73"/>
    </row>
    <row r="322">
      <c r="A322" s="49"/>
      <c r="B322" s="50"/>
      <c r="C322" s="50"/>
      <c r="D322" s="51"/>
      <c r="E322" s="51"/>
      <c r="F322" s="51"/>
      <c r="G322" s="51"/>
      <c r="H322" s="73"/>
    </row>
    <row r="323">
      <c r="A323" s="49"/>
      <c r="B323" s="50"/>
      <c r="C323" s="50"/>
      <c r="D323" s="51"/>
      <c r="E323" s="51"/>
      <c r="F323" s="51"/>
      <c r="G323" s="51"/>
      <c r="H323" s="73"/>
    </row>
    <row r="324">
      <c r="A324" s="49"/>
      <c r="B324" s="50"/>
      <c r="C324" s="50"/>
      <c r="D324" s="51"/>
      <c r="E324" s="51"/>
      <c r="F324" s="51"/>
      <c r="G324" s="51"/>
      <c r="H324" s="73"/>
    </row>
    <row r="325">
      <c r="A325" s="49"/>
      <c r="B325" s="50"/>
      <c r="C325" s="50"/>
      <c r="D325" s="51"/>
      <c r="E325" s="51"/>
      <c r="F325" s="51"/>
      <c r="G325" s="51"/>
      <c r="H325" s="73"/>
    </row>
    <row r="326">
      <c r="A326" s="49"/>
      <c r="B326" s="50"/>
      <c r="C326" s="50"/>
      <c r="D326" s="51"/>
      <c r="E326" s="51"/>
      <c r="F326" s="51"/>
      <c r="G326" s="51"/>
      <c r="H326" s="73"/>
    </row>
    <row r="327">
      <c r="A327" s="49"/>
      <c r="B327" s="50"/>
      <c r="C327" s="50"/>
      <c r="D327" s="51"/>
      <c r="E327" s="51"/>
      <c r="F327" s="51"/>
      <c r="G327" s="51"/>
      <c r="H327" s="73"/>
    </row>
    <row r="328">
      <c r="A328" s="49"/>
      <c r="B328" s="50"/>
      <c r="C328" s="50"/>
      <c r="D328" s="51"/>
      <c r="E328" s="51"/>
      <c r="F328" s="51"/>
      <c r="G328" s="51"/>
      <c r="H328" s="73"/>
    </row>
    <row r="329">
      <c r="A329" s="49"/>
      <c r="B329" s="74"/>
      <c r="C329" s="74"/>
      <c r="D329" s="74"/>
      <c r="E329" s="74"/>
      <c r="F329" s="74"/>
      <c r="G329" s="74"/>
      <c r="H329" s="71"/>
    </row>
    <row r="330">
      <c r="A330" s="49"/>
      <c r="B330" s="74"/>
      <c r="C330" s="74"/>
      <c r="D330" s="74"/>
      <c r="E330" s="74"/>
      <c r="F330" s="74"/>
      <c r="G330" s="74"/>
      <c r="H330" s="71"/>
    </row>
    <row r="331">
      <c r="A331" s="49"/>
      <c r="B331" s="74"/>
      <c r="C331" s="74"/>
      <c r="D331" s="74"/>
      <c r="E331" s="74"/>
      <c r="F331" s="74"/>
      <c r="G331" s="74"/>
      <c r="H331" s="71"/>
    </row>
    <row r="332">
      <c r="A332" s="49"/>
      <c r="B332" s="74"/>
      <c r="C332" s="74"/>
      <c r="D332" s="74"/>
      <c r="E332" s="74"/>
      <c r="F332" s="74"/>
      <c r="G332" s="74"/>
      <c r="H332" s="71"/>
    </row>
    <row r="333">
      <c r="A333" s="49"/>
      <c r="B333" s="74"/>
      <c r="C333" s="74"/>
      <c r="D333" s="74"/>
      <c r="E333" s="74"/>
      <c r="F333" s="74"/>
      <c r="G333" s="74"/>
      <c r="H333" s="71"/>
    </row>
    <row r="334">
      <c r="A334" s="49"/>
      <c r="B334" s="74"/>
      <c r="C334" s="74"/>
      <c r="D334" s="74"/>
      <c r="E334" s="74"/>
      <c r="F334" s="74"/>
      <c r="G334" s="74"/>
      <c r="H334" s="71"/>
    </row>
    <row r="335">
      <c r="A335" s="49"/>
      <c r="B335" s="74"/>
      <c r="C335" s="74"/>
      <c r="D335" s="74"/>
      <c r="E335" s="74"/>
      <c r="F335" s="74"/>
      <c r="G335" s="74"/>
      <c r="H335" s="71"/>
    </row>
    <row r="336">
      <c r="A336" s="49"/>
      <c r="B336" s="74"/>
      <c r="C336" s="74"/>
      <c r="D336" s="74"/>
      <c r="E336" s="74"/>
      <c r="F336" s="74"/>
      <c r="G336" s="74"/>
      <c r="H336" s="71"/>
    </row>
    <row r="337">
      <c r="A337" s="49"/>
      <c r="B337" s="74"/>
      <c r="C337" s="74"/>
      <c r="D337" s="74"/>
      <c r="E337" s="74"/>
      <c r="F337" s="74"/>
      <c r="G337" s="74"/>
      <c r="H337" s="71"/>
    </row>
    <row r="338">
      <c r="A338" s="49"/>
      <c r="B338" s="74"/>
      <c r="C338" s="74"/>
      <c r="D338" s="74"/>
      <c r="E338" s="74"/>
      <c r="F338" s="74"/>
      <c r="G338" s="74"/>
      <c r="H338" s="71"/>
    </row>
    <row r="339">
      <c r="A339" s="49"/>
      <c r="B339" s="74"/>
      <c r="C339" s="74"/>
      <c r="D339" s="74"/>
      <c r="E339" s="74"/>
      <c r="F339" s="74"/>
      <c r="G339" s="74"/>
      <c r="H339" s="71"/>
    </row>
    <row r="340">
      <c r="A340" s="49"/>
      <c r="B340" s="74"/>
      <c r="C340" s="74"/>
      <c r="D340" s="74"/>
      <c r="E340" s="74"/>
      <c r="F340" s="74"/>
      <c r="G340" s="74"/>
      <c r="H340" s="71"/>
    </row>
    <row r="341">
      <c r="A341" s="49"/>
      <c r="B341" s="74"/>
      <c r="C341" s="74"/>
      <c r="D341" s="74"/>
      <c r="E341" s="74"/>
      <c r="F341" s="74"/>
      <c r="G341" s="74"/>
      <c r="H341" s="71"/>
    </row>
    <row r="342">
      <c r="A342" s="49"/>
      <c r="B342" s="74"/>
      <c r="C342" s="74"/>
      <c r="D342" s="74"/>
      <c r="E342" s="74"/>
      <c r="F342" s="74"/>
      <c r="G342" s="74"/>
      <c r="H342" s="71"/>
    </row>
    <row r="343">
      <c r="A343" s="49"/>
      <c r="B343" s="74"/>
      <c r="C343" s="74"/>
      <c r="D343" s="74"/>
      <c r="E343" s="74"/>
      <c r="F343" s="74"/>
      <c r="G343" s="74"/>
      <c r="H343" s="71"/>
    </row>
    <row r="344">
      <c r="A344" s="49"/>
      <c r="B344" s="74"/>
      <c r="C344" s="74"/>
      <c r="D344" s="74"/>
      <c r="E344" s="74"/>
      <c r="F344" s="74"/>
      <c r="G344" s="74"/>
      <c r="H344" s="71"/>
    </row>
    <row r="345">
      <c r="A345" s="49"/>
      <c r="B345" s="74"/>
      <c r="C345" s="74"/>
      <c r="D345" s="74"/>
      <c r="E345" s="74"/>
      <c r="F345" s="74"/>
      <c r="G345" s="74"/>
      <c r="H345" s="71"/>
    </row>
    <row r="346">
      <c r="A346" s="49"/>
      <c r="B346" s="74"/>
      <c r="C346" s="74"/>
      <c r="D346" s="74"/>
      <c r="E346" s="74"/>
      <c r="F346" s="74"/>
      <c r="G346" s="74"/>
      <c r="H346" s="71"/>
    </row>
    <row r="347">
      <c r="A347" s="49"/>
      <c r="B347" s="74"/>
      <c r="C347" s="74"/>
      <c r="D347" s="74"/>
      <c r="E347" s="74"/>
      <c r="F347" s="74"/>
      <c r="G347" s="74"/>
      <c r="H347" s="71"/>
    </row>
    <row r="348">
      <c r="A348" s="49"/>
      <c r="B348" s="74"/>
      <c r="C348" s="74"/>
      <c r="D348" s="74"/>
      <c r="E348" s="74"/>
      <c r="F348" s="74"/>
      <c r="G348" s="74"/>
      <c r="H348" s="71"/>
    </row>
    <row r="349">
      <c r="A349" s="49"/>
      <c r="B349" s="74"/>
      <c r="C349" s="74"/>
      <c r="D349" s="74"/>
      <c r="E349" s="74"/>
      <c r="F349" s="74"/>
      <c r="G349" s="74"/>
      <c r="H349" s="71"/>
    </row>
    <row r="350">
      <c r="A350" s="49"/>
      <c r="B350" s="74"/>
      <c r="C350" s="74"/>
      <c r="D350" s="74"/>
      <c r="E350" s="74"/>
      <c r="F350" s="74"/>
      <c r="G350" s="74"/>
      <c r="H350" s="71"/>
    </row>
    <row r="351">
      <c r="A351" s="49"/>
      <c r="B351" s="74"/>
      <c r="C351" s="74"/>
      <c r="D351" s="74"/>
      <c r="E351" s="74"/>
      <c r="F351" s="74"/>
      <c r="G351" s="74"/>
      <c r="H351" s="71"/>
    </row>
    <row r="352">
      <c r="A352" s="49"/>
      <c r="B352" s="74"/>
      <c r="C352" s="74"/>
      <c r="D352" s="74"/>
      <c r="E352" s="74"/>
      <c r="F352" s="74"/>
      <c r="G352" s="74"/>
      <c r="H352" s="71"/>
    </row>
    <row r="353">
      <c r="A353" s="49"/>
      <c r="B353" s="74"/>
      <c r="C353" s="74"/>
      <c r="D353" s="74"/>
      <c r="E353" s="74"/>
      <c r="F353" s="74"/>
      <c r="G353" s="74"/>
      <c r="H353" s="71"/>
    </row>
    <row r="354">
      <c r="A354" s="49"/>
      <c r="B354" s="74"/>
      <c r="C354" s="74"/>
      <c r="D354" s="74"/>
      <c r="E354" s="74"/>
      <c r="F354" s="74"/>
      <c r="G354" s="74"/>
      <c r="H354" s="71"/>
    </row>
    <row r="355">
      <c r="A355" s="49"/>
      <c r="B355" s="74"/>
      <c r="C355" s="74"/>
      <c r="D355" s="74"/>
      <c r="E355" s="74"/>
      <c r="F355" s="74"/>
      <c r="G355" s="74"/>
      <c r="H355" s="71"/>
    </row>
    <row r="356">
      <c r="A356" s="49"/>
      <c r="B356" s="74"/>
      <c r="C356" s="74"/>
      <c r="D356" s="74"/>
      <c r="E356" s="74"/>
      <c r="F356" s="74"/>
      <c r="G356" s="74"/>
      <c r="H356" s="71"/>
    </row>
    <row r="357">
      <c r="A357" s="49"/>
      <c r="B357" s="74"/>
      <c r="C357" s="74"/>
      <c r="D357" s="74"/>
      <c r="E357" s="74"/>
      <c r="F357" s="74"/>
      <c r="G357" s="74"/>
      <c r="H357" s="71"/>
    </row>
    <row r="358">
      <c r="A358" s="49"/>
      <c r="B358" s="74"/>
      <c r="C358" s="74"/>
      <c r="D358" s="74"/>
      <c r="E358" s="74"/>
      <c r="F358" s="74"/>
      <c r="G358" s="74"/>
      <c r="H358" s="71"/>
    </row>
    <row r="359">
      <c r="A359" s="49"/>
      <c r="B359" s="74"/>
      <c r="C359" s="74"/>
      <c r="D359" s="74"/>
      <c r="E359" s="74"/>
      <c r="F359" s="74"/>
      <c r="G359" s="74"/>
      <c r="H359" s="71"/>
    </row>
    <row r="360">
      <c r="A360" s="49"/>
      <c r="B360" s="74"/>
      <c r="C360" s="74"/>
      <c r="D360" s="74"/>
      <c r="E360" s="74"/>
      <c r="F360" s="74"/>
      <c r="G360" s="74"/>
      <c r="H360" s="71"/>
    </row>
    <row r="361">
      <c r="A361" s="49"/>
      <c r="B361" s="74"/>
      <c r="C361" s="74"/>
      <c r="D361" s="74"/>
      <c r="E361" s="74"/>
      <c r="F361" s="74"/>
      <c r="G361" s="74"/>
      <c r="H361" s="71"/>
    </row>
    <row r="362">
      <c r="A362" s="49"/>
      <c r="B362" s="74"/>
      <c r="C362" s="74"/>
      <c r="D362" s="74"/>
      <c r="E362" s="74"/>
      <c r="F362" s="74"/>
      <c r="G362" s="74"/>
      <c r="H362" s="71"/>
    </row>
    <row r="363">
      <c r="A363" s="49"/>
      <c r="B363" s="74"/>
      <c r="C363" s="74"/>
      <c r="D363" s="74"/>
      <c r="E363" s="74"/>
      <c r="F363" s="74"/>
      <c r="G363" s="74"/>
      <c r="H363" s="71"/>
    </row>
    <row r="364">
      <c r="A364" s="49"/>
      <c r="B364" s="74"/>
      <c r="C364" s="74"/>
      <c r="D364" s="74"/>
      <c r="E364" s="74"/>
      <c r="F364" s="74"/>
      <c r="G364" s="74"/>
      <c r="H364" s="71"/>
    </row>
    <row r="365">
      <c r="A365" s="49"/>
      <c r="B365" s="74"/>
      <c r="C365" s="74"/>
      <c r="D365" s="74"/>
      <c r="E365" s="74"/>
      <c r="F365" s="74"/>
      <c r="G365" s="74"/>
      <c r="H365" s="71"/>
    </row>
    <row r="366">
      <c r="A366" s="49"/>
      <c r="B366" s="74"/>
      <c r="C366" s="74"/>
      <c r="D366" s="74"/>
      <c r="E366" s="74"/>
      <c r="F366" s="74"/>
      <c r="G366" s="74"/>
      <c r="H366" s="71"/>
    </row>
    <row r="367">
      <c r="A367" s="49"/>
      <c r="B367" s="74"/>
      <c r="C367" s="74"/>
      <c r="D367" s="74"/>
      <c r="E367" s="74"/>
      <c r="F367" s="74"/>
      <c r="G367" s="74"/>
      <c r="H367" s="71"/>
    </row>
    <row r="368">
      <c r="A368" s="49"/>
      <c r="B368" s="74"/>
      <c r="C368" s="74"/>
      <c r="D368" s="74"/>
      <c r="E368" s="74"/>
      <c r="F368" s="74"/>
      <c r="G368" s="74"/>
      <c r="H368" s="71"/>
    </row>
    <row r="369">
      <c r="A369" s="49"/>
      <c r="B369" s="74"/>
      <c r="C369" s="74"/>
      <c r="D369" s="74"/>
      <c r="E369" s="74"/>
      <c r="F369" s="74"/>
      <c r="G369" s="74"/>
      <c r="H369" s="71"/>
    </row>
    <row r="370">
      <c r="A370" s="49"/>
      <c r="B370" s="74"/>
      <c r="C370" s="74"/>
      <c r="D370" s="74"/>
      <c r="E370" s="74"/>
      <c r="F370" s="74"/>
      <c r="G370" s="74"/>
      <c r="H370" s="71"/>
    </row>
    <row r="371">
      <c r="A371" s="49"/>
      <c r="B371" s="74"/>
      <c r="C371" s="74"/>
      <c r="D371" s="74"/>
      <c r="E371" s="74"/>
      <c r="F371" s="74"/>
      <c r="G371" s="74"/>
      <c r="H371" s="71"/>
    </row>
    <row r="372">
      <c r="A372" s="49"/>
      <c r="B372" s="74"/>
      <c r="C372" s="74"/>
      <c r="D372" s="74"/>
      <c r="E372" s="74"/>
      <c r="F372" s="74"/>
      <c r="G372" s="74"/>
      <c r="H372" s="71"/>
    </row>
    <row r="373">
      <c r="A373" s="49"/>
      <c r="B373" s="74"/>
      <c r="C373" s="74"/>
      <c r="D373" s="74"/>
      <c r="E373" s="74"/>
      <c r="F373" s="74"/>
      <c r="G373" s="74"/>
      <c r="H373" s="71"/>
    </row>
    <row r="374">
      <c r="A374" s="49"/>
      <c r="B374" s="74"/>
      <c r="C374" s="74"/>
      <c r="D374" s="74"/>
      <c r="E374" s="74"/>
      <c r="F374" s="74"/>
      <c r="G374" s="74"/>
      <c r="H374" s="71"/>
    </row>
    <row r="375">
      <c r="A375" s="49"/>
      <c r="B375" s="74"/>
      <c r="C375" s="74"/>
      <c r="D375" s="74"/>
      <c r="E375" s="74"/>
      <c r="F375" s="74"/>
      <c r="G375" s="74"/>
      <c r="H375" s="71"/>
    </row>
    <row r="376">
      <c r="A376" s="49"/>
      <c r="B376" s="74"/>
      <c r="C376" s="74"/>
      <c r="D376" s="74"/>
      <c r="E376" s="74"/>
      <c r="F376" s="74"/>
      <c r="G376" s="74"/>
      <c r="H376" s="71"/>
    </row>
    <row r="377">
      <c r="A377" s="49"/>
      <c r="B377" s="74"/>
      <c r="C377" s="74"/>
      <c r="D377" s="74"/>
      <c r="E377" s="74"/>
      <c r="F377" s="74"/>
      <c r="G377" s="74"/>
      <c r="H377" s="71"/>
    </row>
    <row r="378">
      <c r="A378" s="49"/>
      <c r="B378" s="74"/>
      <c r="C378" s="74"/>
      <c r="D378" s="74"/>
      <c r="E378" s="74"/>
      <c r="F378" s="74"/>
      <c r="G378" s="74"/>
      <c r="H378" s="71"/>
    </row>
    <row r="379">
      <c r="A379" s="49"/>
      <c r="B379" s="74"/>
      <c r="C379" s="74"/>
      <c r="D379" s="74"/>
      <c r="E379" s="74"/>
      <c r="F379" s="74"/>
      <c r="G379" s="74"/>
      <c r="H379" s="71"/>
    </row>
    <row r="380">
      <c r="A380" s="49"/>
      <c r="B380" s="74"/>
      <c r="C380" s="74"/>
      <c r="D380" s="74"/>
      <c r="E380" s="74"/>
      <c r="F380" s="74"/>
      <c r="G380" s="74"/>
      <c r="H380" s="71"/>
    </row>
    <row r="381">
      <c r="A381" s="49"/>
      <c r="B381" s="74"/>
      <c r="C381" s="74"/>
      <c r="D381" s="74"/>
      <c r="E381" s="74"/>
      <c r="F381" s="74"/>
      <c r="G381" s="74"/>
      <c r="H381" s="71"/>
    </row>
    <row r="382">
      <c r="A382" s="49"/>
      <c r="B382" s="74"/>
      <c r="C382" s="74"/>
      <c r="D382" s="74"/>
      <c r="E382" s="74"/>
      <c r="F382" s="74"/>
      <c r="G382" s="74"/>
      <c r="H382" s="71"/>
    </row>
    <row r="383">
      <c r="A383" s="49"/>
      <c r="B383" s="74"/>
      <c r="C383" s="74"/>
      <c r="D383" s="74"/>
      <c r="E383" s="74"/>
      <c r="F383" s="74"/>
      <c r="G383" s="74"/>
      <c r="H383" s="71"/>
    </row>
    <row r="384">
      <c r="A384" s="49"/>
      <c r="B384" s="74"/>
      <c r="C384" s="74"/>
      <c r="D384" s="74"/>
      <c r="E384" s="74"/>
      <c r="F384" s="74"/>
      <c r="G384" s="74"/>
      <c r="H384" s="71"/>
    </row>
    <row r="385">
      <c r="A385" s="49"/>
      <c r="B385" s="74"/>
      <c r="C385" s="74"/>
      <c r="D385" s="74"/>
      <c r="E385" s="74"/>
      <c r="F385" s="74"/>
      <c r="G385" s="74"/>
      <c r="H385" s="71"/>
    </row>
    <row r="386">
      <c r="A386" s="49"/>
      <c r="B386" s="74"/>
      <c r="C386" s="74"/>
      <c r="D386" s="74"/>
      <c r="E386" s="74"/>
      <c r="F386" s="74"/>
      <c r="G386" s="74"/>
      <c r="H386" s="71"/>
    </row>
    <row r="387">
      <c r="A387" s="49"/>
      <c r="B387" s="74"/>
      <c r="C387" s="74"/>
      <c r="D387" s="74"/>
      <c r="E387" s="74"/>
      <c r="F387" s="74"/>
      <c r="G387" s="74"/>
      <c r="H387" s="71"/>
    </row>
    <row r="388">
      <c r="A388" s="49"/>
      <c r="B388" s="74"/>
      <c r="C388" s="74"/>
      <c r="D388" s="74"/>
      <c r="E388" s="74"/>
      <c r="F388" s="74"/>
      <c r="G388" s="74"/>
      <c r="H388" s="71"/>
    </row>
    <row r="389">
      <c r="A389" s="49"/>
      <c r="B389" s="74"/>
      <c r="C389" s="74"/>
      <c r="D389" s="74"/>
      <c r="E389" s="74"/>
      <c r="F389" s="74"/>
      <c r="G389" s="74"/>
      <c r="H389" s="71"/>
    </row>
    <row r="390">
      <c r="A390" s="49"/>
      <c r="B390" s="74"/>
      <c r="C390" s="74"/>
      <c r="D390" s="74"/>
      <c r="E390" s="74"/>
      <c r="F390" s="74"/>
      <c r="G390" s="74"/>
      <c r="H390" s="71"/>
    </row>
    <row r="391">
      <c r="A391" s="49"/>
      <c r="B391" s="74"/>
      <c r="C391" s="74"/>
      <c r="D391" s="74"/>
      <c r="E391" s="74"/>
      <c r="F391" s="74"/>
      <c r="G391" s="74"/>
      <c r="H391" s="71"/>
    </row>
    <row r="392">
      <c r="A392" s="49"/>
      <c r="B392" s="74"/>
      <c r="C392" s="74"/>
      <c r="D392" s="74"/>
      <c r="E392" s="74"/>
      <c r="F392" s="74"/>
      <c r="G392" s="74"/>
      <c r="H392" s="71"/>
    </row>
    <row r="393">
      <c r="A393" s="49"/>
      <c r="B393" s="74"/>
      <c r="C393" s="74"/>
      <c r="D393" s="74"/>
      <c r="E393" s="74"/>
      <c r="F393" s="74"/>
      <c r="G393" s="74"/>
      <c r="H393" s="71"/>
    </row>
    <row r="394">
      <c r="A394" s="49"/>
      <c r="B394" s="74"/>
      <c r="C394" s="74"/>
      <c r="D394" s="74"/>
      <c r="E394" s="74"/>
      <c r="F394" s="74"/>
      <c r="G394" s="74"/>
      <c r="H394" s="71"/>
    </row>
    <row r="395">
      <c r="A395" s="49"/>
      <c r="B395" s="74"/>
      <c r="C395" s="74"/>
      <c r="D395" s="74"/>
      <c r="E395" s="74"/>
      <c r="F395" s="74"/>
      <c r="G395" s="74"/>
      <c r="H395" s="71"/>
    </row>
    <row r="396">
      <c r="A396" s="49"/>
      <c r="B396" s="74"/>
      <c r="C396" s="74"/>
      <c r="D396" s="74"/>
      <c r="E396" s="74"/>
      <c r="F396" s="74"/>
      <c r="G396" s="74"/>
      <c r="H396" s="71"/>
    </row>
    <row r="397">
      <c r="A397" s="49"/>
      <c r="B397" s="74"/>
      <c r="C397" s="74"/>
      <c r="D397" s="74"/>
      <c r="E397" s="74"/>
      <c r="F397" s="74"/>
      <c r="G397" s="74"/>
      <c r="H397" s="71"/>
    </row>
    <row r="398">
      <c r="A398" s="49"/>
      <c r="B398" s="74"/>
      <c r="C398" s="74"/>
      <c r="D398" s="74"/>
      <c r="E398" s="74"/>
      <c r="F398" s="74"/>
      <c r="G398" s="74"/>
      <c r="H398" s="71"/>
    </row>
    <row r="399">
      <c r="A399" s="49"/>
      <c r="B399" s="74"/>
      <c r="C399" s="74"/>
      <c r="D399" s="74"/>
      <c r="E399" s="74"/>
      <c r="F399" s="74"/>
      <c r="G399" s="74"/>
      <c r="H399" s="71"/>
    </row>
    <row r="400">
      <c r="A400" s="49"/>
      <c r="B400" s="74"/>
      <c r="C400" s="74"/>
      <c r="D400" s="74"/>
      <c r="E400" s="74"/>
      <c r="F400" s="74"/>
      <c r="G400" s="74"/>
      <c r="H400" s="71"/>
    </row>
    <row r="401">
      <c r="A401" s="49"/>
      <c r="B401" s="74"/>
      <c r="C401" s="74"/>
      <c r="D401" s="74"/>
      <c r="E401" s="74"/>
      <c r="F401" s="74"/>
      <c r="G401" s="74"/>
      <c r="H401" s="71"/>
    </row>
    <row r="402">
      <c r="A402" s="49"/>
      <c r="B402" s="74"/>
      <c r="C402" s="74"/>
      <c r="D402" s="74"/>
      <c r="E402" s="74"/>
      <c r="F402" s="74"/>
      <c r="G402" s="74"/>
      <c r="H402" s="71"/>
    </row>
    <row r="403">
      <c r="A403" s="49"/>
      <c r="B403" s="74"/>
      <c r="C403" s="74"/>
      <c r="D403" s="74"/>
      <c r="E403" s="74"/>
      <c r="F403" s="74"/>
      <c r="G403" s="74"/>
      <c r="H403" s="71"/>
    </row>
    <row r="404">
      <c r="A404" s="49"/>
      <c r="B404" s="74"/>
      <c r="C404" s="74"/>
      <c r="D404" s="74"/>
      <c r="E404" s="74"/>
      <c r="F404" s="74"/>
      <c r="G404" s="74"/>
      <c r="H404" s="71"/>
    </row>
    <row r="405">
      <c r="A405" s="49"/>
      <c r="B405" s="74"/>
      <c r="C405" s="74"/>
      <c r="D405" s="74"/>
      <c r="E405" s="74"/>
      <c r="F405" s="74"/>
      <c r="G405" s="74"/>
      <c r="H405" s="71"/>
    </row>
    <row r="406">
      <c r="A406" s="49"/>
      <c r="B406" s="74"/>
      <c r="C406" s="74"/>
      <c r="D406" s="74"/>
      <c r="E406" s="74"/>
      <c r="F406" s="74"/>
      <c r="G406" s="74"/>
      <c r="H406" s="71"/>
    </row>
    <row r="407">
      <c r="A407" s="49"/>
      <c r="B407" s="74"/>
      <c r="C407" s="74"/>
      <c r="D407" s="74"/>
      <c r="E407" s="74"/>
      <c r="F407" s="74"/>
      <c r="G407" s="74"/>
      <c r="H407" s="71"/>
    </row>
    <row r="408">
      <c r="A408" s="49"/>
      <c r="B408" s="74"/>
      <c r="C408" s="74"/>
      <c r="D408" s="74"/>
      <c r="E408" s="74"/>
      <c r="F408" s="74"/>
      <c r="G408" s="74"/>
      <c r="H408" s="71"/>
    </row>
    <row r="409">
      <c r="A409" s="49"/>
      <c r="B409" s="74"/>
      <c r="C409" s="74"/>
      <c r="D409" s="74"/>
      <c r="E409" s="74"/>
      <c r="F409" s="74"/>
      <c r="G409" s="74"/>
      <c r="H409" s="71"/>
    </row>
    <row r="410">
      <c r="A410" s="49"/>
      <c r="B410" s="74"/>
      <c r="C410" s="74"/>
      <c r="D410" s="74"/>
      <c r="E410" s="74"/>
      <c r="F410" s="74"/>
      <c r="G410" s="74"/>
      <c r="H410" s="71"/>
    </row>
    <row r="411">
      <c r="A411" s="49"/>
      <c r="B411" s="74"/>
      <c r="C411" s="74"/>
      <c r="D411" s="74"/>
      <c r="E411" s="74"/>
      <c r="F411" s="74"/>
      <c r="G411" s="74"/>
      <c r="H411" s="71"/>
    </row>
    <row r="412">
      <c r="A412" s="49"/>
      <c r="B412" s="74"/>
      <c r="C412" s="74"/>
      <c r="D412" s="74"/>
      <c r="E412" s="74"/>
      <c r="F412" s="74"/>
      <c r="G412" s="74"/>
      <c r="H412" s="71"/>
    </row>
    <row r="413">
      <c r="A413" s="49"/>
      <c r="B413" s="74"/>
      <c r="C413" s="74"/>
      <c r="D413" s="74"/>
      <c r="E413" s="74"/>
      <c r="F413" s="74"/>
      <c r="G413" s="74"/>
      <c r="H413" s="71"/>
    </row>
    <row r="414">
      <c r="A414" s="49"/>
      <c r="B414" s="74"/>
      <c r="C414" s="74"/>
      <c r="D414" s="74"/>
      <c r="E414" s="74"/>
      <c r="F414" s="74"/>
      <c r="G414" s="74"/>
      <c r="H414" s="71"/>
    </row>
    <row r="415">
      <c r="A415" s="49"/>
      <c r="B415" s="74"/>
      <c r="C415" s="74"/>
      <c r="D415" s="74"/>
      <c r="E415" s="74"/>
      <c r="F415" s="74"/>
      <c r="G415" s="74"/>
      <c r="H415" s="71"/>
    </row>
    <row r="416">
      <c r="A416" s="49"/>
      <c r="B416" s="74"/>
      <c r="C416" s="74"/>
      <c r="D416" s="74"/>
      <c r="E416" s="74"/>
      <c r="F416" s="74"/>
      <c r="G416" s="74"/>
      <c r="H416" s="71"/>
    </row>
    <row r="417">
      <c r="A417" s="49"/>
      <c r="B417" s="74"/>
      <c r="C417" s="74"/>
      <c r="D417" s="74"/>
      <c r="E417" s="74"/>
      <c r="F417" s="74"/>
      <c r="G417" s="74"/>
      <c r="H417" s="71"/>
    </row>
    <row r="418">
      <c r="A418" s="49"/>
      <c r="B418" s="74"/>
      <c r="C418" s="74"/>
      <c r="D418" s="74"/>
      <c r="E418" s="74"/>
      <c r="F418" s="74"/>
      <c r="G418" s="74"/>
      <c r="H418" s="71"/>
    </row>
    <row r="419">
      <c r="A419" s="49"/>
      <c r="B419" s="74"/>
      <c r="C419" s="74"/>
      <c r="D419" s="74"/>
      <c r="E419" s="74"/>
      <c r="F419" s="74"/>
      <c r="G419" s="74"/>
      <c r="H419" s="71"/>
    </row>
    <row r="420">
      <c r="A420" s="49"/>
      <c r="B420" s="74"/>
      <c r="C420" s="74"/>
      <c r="D420" s="74"/>
      <c r="E420" s="74"/>
      <c r="F420" s="74"/>
      <c r="G420" s="74"/>
      <c r="H420" s="71"/>
    </row>
    <row r="421">
      <c r="A421" s="49"/>
      <c r="B421" s="74"/>
      <c r="C421" s="74"/>
      <c r="D421" s="74"/>
      <c r="E421" s="74"/>
      <c r="F421" s="74"/>
      <c r="G421" s="74"/>
      <c r="H421" s="71"/>
    </row>
    <row r="422">
      <c r="A422" s="49"/>
      <c r="B422" s="74"/>
      <c r="C422" s="74"/>
      <c r="D422" s="74"/>
      <c r="E422" s="74"/>
      <c r="F422" s="74"/>
      <c r="G422" s="74"/>
      <c r="H422" s="71"/>
    </row>
    <row r="423">
      <c r="A423" s="49"/>
      <c r="B423" s="74"/>
      <c r="C423" s="74"/>
      <c r="D423" s="74"/>
      <c r="E423" s="74"/>
      <c r="F423" s="74"/>
      <c r="G423" s="74"/>
      <c r="H423" s="71"/>
    </row>
    <row r="424">
      <c r="A424" s="49"/>
      <c r="B424" s="74"/>
      <c r="C424" s="74"/>
      <c r="D424" s="74"/>
      <c r="E424" s="74"/>
      <c r="F424" s="74"/>
      <c r="G424" s="74"/>
      <c r="H424" s="71"/>
    </row>
    <row r="425">
      <c r="A425" s="49"/>
      <c r="B425" s="74"/>
      <c r="C425" s="74"/>
      <c r="D425" s="74"/>
      <c r="E425" s="74"/>
      <c r="F425" s="74"/>
      <c r="G425" s="74"/>
      <c r="H425" s="71"/>
    </row>
    <row r="426">
      <c r="A426" s="49"/>
      <c r="B426" s="74"/>
      <c r="C426" s="74"/>
      <c r="D426" s="74"/>
      <c r="E426" s="74"/>
      <c r="F426" s="74"/>
      <c r="G426" s="74"/>
      <c r="H426" s="71"/>
    </row>
    <row r="427">
      <c r="A427" s="49"/>
      <c r="B427" s="74"/>
      <c r="C427" s="74"/>
      <c r="D427" s="74"/>
      <c r="E427" s="74"/>
      <c r="F427" s="74"/>
      <c r="G427" s="74"/>
      <c r="H427" s="71"/>
    </row>
    <row r="428">
      <c r="A428" s="49"/>
      <c r="B428" s="74"/>
      <c r="C428" s="74"/>
      <c r="D428" s="74"/>
      <c r="E428" s="74"/>
      <c r="F428" s="74"/>
      <c r="G428" s="74"/>
      <c r="H428" s="71"/>
    </row>
    <row r="429">
      <c r="A429" s="49"/>
      <c r="B429" s="74"/>
      <c r="C429" s="74"/>
      <c r="D429" s="74"/>
      <c r="E429" s="74"/>
      <c r="F429" s="74"/>
      <c r="G429" s="74"/>
      <c r="H429" s="71"/>
    </row>
    <row r="430">
      <c r="A430" s="49"/>
      <c r="B430" s="74"/>
      <c r="C430" s="74"/>
      <c r="D430" s="74"/>
      <c r="E430" s="74"/>
      <c r="F430" s="74"/>
      <c r="G430" s="74"/>
      <c r="H430" s="71"/>
    </row>
    <row r="431">
      <c r="A431" s="49"/>
      <c r="B431" s="74"/>
      <c r="C431" s="74"/>
      <c r="D431" s="74"/>
      <c r="E431" s="74"/>
      <c r="F431" s="74"/>
      <c r="G431" s="74"/>
      <c r="H431" s="71"/>
    </row>
    <row r="432">
      <c r="A432" s="49"/>
      <c r="B432" s="74"/>
      <c r="C432" s="74"/>
      <c r="D432" s="74"/>
      <c r="E432" s="74"/>
      <c r="F432" s="74"/>
      <c r="G432" s="74"/>
      <c r="H432" s="71"/>
    </row>
    <row r="433">
      <c r="A433" s="49"/>
      <c r="B433" s="74"/>
      <c r="C433" s="74"/>
      <c r="D433" s="74"/>
      <c r="E433" s="74"/>
      <c r="F433" s="74"/>
      <c r="G433" s="74"/>
      <c r="H433" s="71"/>
    </row>
    <row r="434">
      <c r="A434" s="49"/>
      <c r="B434" s="74"/>
      <c r="C434" s="74"/>
      <c r="D434" s="74"/>
      <c r="E434" s="74"/>
      <c r="F434" s="74"/>
      <c r="G434" s="74"/>
      <c r="H434" s="71"/>
    </row>
    <row r="435">
      <c r="A435" s="49"/>
      <c r="B435" s="74"/>
      <c r="C435" s="74"/>
      <c r="D435" s="74"/>
      <c r="E435" s="74"/>
      <c r="F435" s="74"/>
      <c r="G435" s="74"/>
      <c r="H435" s="71"/>
    </row>
    <row r="436">
      <c r="A436" s="49"/>
      <c r="B436" s="74"/>
      <c r="C436" s="74"/>
      <c r="D436" s="74"/>
      <c r="E436" s="74"/>
      <c r="F436" s="74"/>
      <c r="G436" s="74"/>
      <c r="H436" s="71"/>
    </row>
    <row r="437">
      <c r="A437" s="49"/>
      <c r="B437" s="74"/>
      <c r="C437" s="74"/>
      <c r="D437" s="74"/>
      <c r="E437" s="74"/>
      <c r="F437" s="74"/>
      <c r="G437" s="74"/>
      <c r="H437" s="71"/>
    </row>
    <row r="438">
      <c r="A438" s="49"/>
      <c r="B438" s="74"/>
      <c r="C438" s="74"/>
      <c r="D438" s="74"/>
      <c r="E438" s="74"/>
      <c r="F438" s="74"/>
      <c r="G438" s="74"/>
      <c r="H438" s="71"/>
    </row>
    <row r="439">
      <c r="A439" s="49"/>
      <c r="B439" s="74"/>
      <c r="C439" s="74"/>
      <c r="D439" s="74"/>
      <c r="E439" s="74"/>
      <c r="F439" s="74"/>
      <c r="G439" s="74"/>
      <c r="H439" s="71"/>
    </row>
    <row r="440">
      <c r="A440" s="49"/>
      <c r="B440" s="74"/>
      <c r="C440" s="74"/>
      <c r="D440" s="74"/>
      <c r="E440" s="74"/>
      <c r="F440" s="74"/>
      <c r="G440" s="74"/>
      <c r="H440" s="71"/>
    </row>
    <row r="441">
      <c r="A441" s="49"/>
      <c r="B441" s="74"/>
      <c r="C441" s="74"/>
      <c r="D441" s="74"/>
      <c r="E441" s="74"/>
      <c r="F441" s="74"/>
      <c r="G441" s="74"/>
      <c r="H441" s="71"/>
    </row>
    <row r="442">
      <c r="A442" s="49"/>
      <c r="B442" s="74"/>
      <c r="C442" s="74"/>
      <c r="D442" s="74"/>
      <c r="E442" s="74"/>
      <c r="F442" s="74"/>
      <c r="G442" s="74"/>
      <c r="H442" s="71"/>
    </row>
    <row r="443">
      <c r="A443" s="49"/>
      <c r="B443" s="74"/>
      <c r="C443" s="74"/>
      <c r="D443" s="74"/>
      <c r="E443" s="74"/>
      <c r="F443" s="74"/>
      <c r="G443" s="74"/>
      <c r="H443" s="71"/>
    </row>
    <row r="444">
      <c r="A444" s="49"/>
      <c r="B444" s="74"/>
      <c r="C444" s="74"/>
      <c r="D444" s="74"/>
      <c r="E444" s="74"/>
      <c r="F444" s="74"/>
      <c r="G444" s="74"/>
      <c r="H444" s="71"/>
    </row>
    <row r="445">
      <c r="A445" s="49"/>
      <c r="B445" s="74"/>
      <c r="C445" s="74"/>
      <c r="D445" s="74"/>
      <c r="E445" s="74"/>
      <c r="F445" s="74"/>
      <c r="G445" s="74"/>
      <c r="H445" s="71"/>
    </row>
    <row r="446">
      <c r="A446" s="49"/>
      <c r="B446" s="74"/>
      <c r="C446" s="74"/>
      <c r="D446" s="74"/>
      <c r="E446" s="74"/>
      <c r="F446" s="74"/>
      <c r="G446" s="74"/>
      <c r="H446" s="71"/>
    </row>
    <row r="447">
      <c r="A447" s="49"/>
      <c r="B447" s="74"/>
      <c r="C447" s="74"/>
      <c r="D447" s="74"/>
      <c r="E447" s="74"/>
      <c r="F447" s="74"/>
      <c r="G447" s="74"/>
      <c r="H447" s="71"/>
    </row>
    <row r="448">
      <c r="A448" s="49"/>
      <c r="B448" s="74"/>
      <c r="C448" s="74"/>
      <c r="D448" s="74"/>
      <c r="E448" s="74"/>
      <c r="F448" s="74"/>
      <c r="G448" s="74"/>
      <c r="H448" s="71"/>
    </row>
    <row r="449">
      <c r="A449" s="49"/>
      <c r="B449" s="74"/>
      <c r="C449" s="74"/>
      <c r="D449" s="74"/>
      <c r="E449" s="74"/>
      <c r="F449" s="74"/>
      <c r="G449" s="74"/>
      <c r="H449" s="71"/>
    </row>
    <row r="450">
      <c r="A450" s="49"/>
      <c r="B450" s="74"/>
      <c r="C450" s="74"/>
      <c r="D450" s="74"/>
      <c r="E450" s="74"/>
      <c r="F450" s="74"/>
      <c r="G450" s="74"/>
      <c r="H450" s="71"/>
    </row>
    <row r="451">
      <c r="A451" s="49"/>
      <c r="B451" s="74"/>
      <c r="C451" s="74"/>
      <c r="D451" s="74"/>
      <c r="E451" s="74"/>
      <c r="F451" s="74"/>
      <c r="G451" s="74"/>
      <c r="H451" s="71"/>
    </row>
    <row r="452">
      <c r="A452" s="49"/>
      <c r="B452" s="74"/>
      <c r="C452" s="74"/>
      <c r="D452" s="74"/>
      <c r="E452" s="74"/>
      <c r="F452" s="74"/>
      <c r="G452" s="74"/>
      <c r="H452" s="71"/>
    </row>
    <row r="453">
      <c r="A453" s="49"/>
      <c r="B453" s="74"/>
      <c r="C453" s="74"/>
      <c r="D453" s="74"/>
      <c r="E453" s="74"/>
      <c r="F453" s="74"/>
      <c r="G453" s="74"/>
      <c r="H453" s="71"/>
    </row>
    <row r="454">
      <c r="A454" s="49"/>
      <c r="B454" s="74"/>
      <c r="C454" s="74"/>
      <c r="D454" s="74"/>
      <c r="E454" s="74"/>
      <c r="F454" s="74"/>
      <c r="G454" s="74"/>
      <c r="H454" s="71"/>
    </row>
    <row r="455">
      <c r="A455" s="49"/>
      <c r="B455" s="74"/>
      <c r="C455" s="74"/>
      <c r="D455" s="74"/>
      <c r="E455" s="74"/>
      <c r="F455" s="74"/>
      <c r="G455" s="74"/>
      <c r="H455" s="71"/>
    </row>
    <row r="456">
      <c r="A456" s="49"/>
      <c r="B456" s="74"/>
      <c r="C456" s="74"/>
      <c r="D456" s="74"/>
      <c r="E456" s="74"/>
      <c r="F456" s="74"/>
      <c r="G456" s="74"/>
      <c r="H456" s="71"/>
    </row>
    <row r="457">
      <c r="A457" s="49"/>
      <c r="B457" s="74"/>
      <c r="C457" s="74"/>
      <c r="D457" s="74"/>
      <c r="E457" s="74"/>
      <c r="F457" s="74"/>
      <c r="G457" s="74"/>
      <c r="H457" s="71"/>
    </row>
    <row r="458">
      <c r="A458" s="49"/>
      <c r="B458" s="74"/>
      <c r="C458" s="74"/>
      <c r="D458" s="74"/>
      <c r="E458" s="74"/>
      <c r="F458" s="74"/>
      <c r="G458" s="74"/>
      <c r="H458" s="71"/>
    </row>
    <row r="459">
      <c r="A459" s="49"/>
      <c r="B459" s="74"/>
      <c r="C459" s="74"/>
      <c r="D459" s="74"/>
      <c r="E459" s="74"/>
      <c r="F459" s="74"/>
      <c r="G459" s="74"/>
      <c r="H459" s="71"/>
    </row>
    <row r="460">
      <c r="A460" s="49"/>
      <c r="B460" s="74"/>
      <c r="C460" s="74"/>
      <c r="D460" s="74"/>
      <c r="E460" s="74"/>
      <c r="F460" s="74"/>
      <c r="G460" s="74"/>
      <c r="H460" s="71"/>
    </row>
    <row r="461">
      <c r="A461" s="49"/>
      <c r="B461" s="74"/>
      <c r="C461" s="74"/>
      <c r="D461" s="74"/>
      <c r="E461" s="74"/>
      <c r="F461" s="74"/>
      <c r="G461" s="74"/>
      <c r="H461" s="71"/>
    </row>
    <row r="462">
      <c r="A462" s="49"/>
      <c r="B462" s="74"/>
      <c r="C462" s="74"/>
      <c r="D462" s="74"/>
      <c r="E462" s="74"/>
      <c r="F462" s="74"/>
      <c r="G462" s="74"/>
      <c r="H462" s="71"/>
    </row>
    <row r="463">
      <c r="A463" s="49"/>
      <c r="B463" s="74"/>
      <c r="C463" s="74"/>
      <c r="D463" s="74"/>
      <c r="E463" s="74"/>
      <c r="F463" s="74"/>
      <c r="G463" s="74"/>
      <c r="H463" s="71"/>
    </row>
    <row r="464">
      <c r="A464" s="49"/>
      <c r="B464" s="74"/>
      <c r="C464" s="74"/>
      <c r="D464" s="74"/>
      <c r="E464" s="74"/>
      <c r="F464" s="74"/>
      <c r="G464" s="74"/>
      <c r="H464" s="71"/>
    </row>
    <row r="465">
      <c r="A465" s="49"/>
      <c r="B465" s="74"/>
      <c r="C465" s="74"/>
      <c r="D465" s="74"/>
      <c r="E465" s="74"/>
      <c r="F465" s="74"/>
      <c r="G465" s="74"/>
      <c r="H465" s="71"/>
    </row>
    <row r="466">
      <c r="A466" s="49"/>
      <c r="B466" s="74"/>
      <c r="C466" s="74"/>
      <c r="D466" s="74"/>
      <c r="E466" s="74"/>
      <c r="F466" s="74"/>
      <c r="G466" s="74"/>
      <c r="H466" s="71"/>
    </row>
    <row r="467">
      <c r="A467" s="49"/>
      <c r="B467" s="74"/>
      <c r="C467" s="74"/>
      <c r="D467" s="74"/>
      <c r="E467" s="74"/>
      <c r="F467" s="74"/>
      <c r="G467" s="74"/>
      <c r="H467" s="71"/>
    </row>
    <row r="468">
      <c r="A468" s="49"/>
      <c r="B468" s="74"/>
      <c r="C468" s="74"/>
      <c r="D468" s="74"/>
      <c r="E468" s="74"/>
      <c r="F468" s="74"/>
      <c r="G468" s="74"/>
      <c r="H468" s="71"/>
    </row>
    <row r="469">
      <c r="A469" s="49"/>
      <c r="B469" s="74"/>
      <c r="C469" s="74"/>
      <c r="D469" s="74"/>
      <c r="E469" s="74"/>
      <c r="F469" s="74"/>
      <c r="G469" s="74"/>
      <c r="H469" s="71"/>
    </row>
    <row r="470">
      <c r="A470" s="49"/>
      <c r="B470" s="74"/>
      <c r="C470" s="74"/>
      <c r="D470" s="74"/>
      <c r="E470" s="74"/>
      <c r="F470" s="74"/>
      <c r="G470" s="74"/>
      <c r="H470" s="71"/>
    </row>
    <row r="471">
      <c r="A471" s="49"/>
      <c r="B471" s="74"/>
      <c r="C471" s="74"/>
      <c r="D471" s="74"/>
      <c r="E471" s="74"/>
      <c r="F471" s="74"/>
      <c r="G471" s="74"/>
      <c r="H471" s="71"/>
    </row>
    <row r="472">
      <c r="A472" s="49"/>
      <c r="B472" s="74"/>
      <c r="C472" s="74"/>
      <c r="D472" s="74"/>
      <c r="E472" s="74"/>
      <c r="F472" s="74"/>
      <c r="G472" s="74"/>
      <c r="H472" s="71"/>
    </row>
    <row r="473">
      <c r="A473" s="49"/>
      <c r="B473" s="74"/>
      <c r="C473" s="74"/>
      <c r="D473" s="74"/>
      <c r="E473" s="74"/>
      <c r="F473" s="74"/>
      <c r="G473" s="74"/>
      <c r="H473" s="71"/>
    </row>
    <row r="474">
      <c r="A474" s="49"/>
      <c r="B474" s="74"/>
      <c r="C474" s="74"/>
      <c r="D474" s="74"/>
      <c r="E474" s="74"/>
      <c r="F474" s="74"/>
      <c r="G474" s="74"/>
      <c r="H474" s="71"/>
    </row>
    <row r="475">
      <c r="A475" s="49"/>
      <c r="B475" s="74"/>
      <c r="C475" s="74"/>
      <c r="D475" s="74"/>
      <c r="E475" s="74"/>
      <c r="F475" s="74"/>
      <c r="G475" s="74"/>
      <c r="H475" s="71"/>
    </row>
    <row r="476">
      <c r="A476" s="49"/>
      <c r="B476" s="74"/>
      <c r="C476" s="74"/>
      <c r="D476" s="74"/>
      <c r="E476" s="74"/>
      <c r="F476" s="74"/>
      <c r="G476" s="74"/>
      <c r="H476" s="71"/>
    </row>
    <row r="477">
      <c r="A477" s="49"/>
      <c r="B477" s="74"/>
      <c r="C477" s="74"/>
      <c r="D477" s="74"/>
      <c r="E477" s="74"/>
      <c r="F477" s="74"/>
      <c r="G477" s="74"/>
      <c r="H477" s="71"/>
    </row>
    <row r="478">
      <c r="A478" s="49"/>
      <c r="B478" s="74"/>
      <c r="C478" s="74"/>
      <c r="D478" s="74"/>
      <c r="E478" s="74"/>
      <c r="F478" s="74"/>
      <c r="G478" s="74"/>
      <c r="H478" s="71"/>
    </row>
    <row r="479">
      <c r="A479" s="49"/>
      <c r="B479" s="74"/>
      <c r="C479" s="74"/>
      <c r="D479" s="74"/>
      <c r="E479" s="74"/>
      <c r="F479" s="74"/>
      <c r="G479" s="74"/>
      <c r="H479" s="71"/>
    </row>
    <row r="480">
      <c r="A480" s="49"/>
      <c r="B480" s="74"/>
      <c r="C480" s="74"/>
      <c r="D480" s="74"/>
      <c r="E480" s="74"/>
      <c r="F480" s="74"/>
      <c r="G480" s="74"/>
      <c r="H480" s="71"/>
    </row>
    <row r="481">
      <c r="A481" s="49"/>
      <c r="B481" s="74"/>
      <c r="C481" s="74"/>
      <c r="D481" s="74"/>
      <c r="E481" s="74"/>
      <c r="F481" s="74"/>
      <c r="G481" s="74"/>
      <c r="H481" s="71"/>
    </row>
    <row r="482">
      <c r="A482" s="49"/>
      <c r="B482" s="74"/>
      <c r="C482" s="74"/>
      <c r="D482" s="74"/>
      <c r="E482" s="74"/>
      <c r="F482" s="74"/>
      <c r="G482" s="74"/>
      <c r="H482" s="71"/>
    </row>
    <row r="483">
      <c r="A483" s="49"/>
      <c r="B483" s="74"/>
      <c r="C483" s="74"/>
      <c r="D483" s="74"/>
      <c r="E483" s="74"/>
      <c r="F483" s="74"/>
      <c r="G483" s="74"/>
      <c r="H483" s="71"/>
    </row>
    <row r="484">
      <c r="A484" s="49"/>
      <c r="B484" s="74"/>
      <c r="C484" s="74"/>
      <c r="D484" s="74"/>
      <c r="E484" s="74"/>
      <c r="F484" s="74"/>
      <c r="G484" s="74"/>
      <c r="H484" s="71"/>
    </row>
    <row r="485">
      <c r="A485" s="49"/>
      <c r="B485" s="74"/>
      <c r="C485" s="74"/>
      <c r="D485" s="74"/>
      <c r="E485" s="74"/>
      <c r="F485" s="74"/>
      <c r="G485" s="74"/>
      <c r="H485" s="71"/>
    </row>
    <row r="486">
      <c r="A486" s="49"/>
      <c r="B486" s="74"/>
      <c r="C486" s="74"/>
      <c r="D486" s="74"/>
      <c r="E486" s="74"/>
      <c r="F486" s="74"/>
      <c r="G486" s="74"/>
      <c r="H486" s="71"/>
    </row>
    <row r="487">
      <c r="A487" s="49"/>
      <c r="B487" s="74"/>
      <c r="C487" s="74"/>
      <c r="D487" s="74"/>
      <c r="E487" s="74"/>
      <c r="F487" s="74"/>
      <c r="G487" s="74"/>
      <c r="H487" s="71"/>
    </row>
    <row r="488">
      <c r="A488" s="49"/>
      <c r="B488" s="74"/>
      <c r="C488" s="74"/>
      <c r="D488" s="74"/>
      <c r="E488" s="74"/>
      <c r="F488" s="74"/>
      <c r="G488" s="74"/>
      <c r="H488" s="71"/>
    </row>
    <row r="489">
      <c r="A489" s="49"/>
      <c r="B489" s="74"/>
      <c r="C489" s="74"/>
      <c r="D489" s="74"/>
      <c r="E489" s="74"/>
      <c r="F489" s="74"/>
      <c r="G489" s="74"/>
      <c r="H489" s="71"/>
    </row>
    <row r="490">
      <c r="A490" s="49"/>
      <c r="B490" s="74"/>
      <c r="C490" s="74"/>
      <c r="D490" s="74"/>
      <c r="E490" s="74"/>
      <c r="F490" s="74"/>
      <c r="G490" s="74"/>
      <c r="H490" s="71"/>
    </row>
    <row r="491">
      <c r="A491" s="49"/>
      <c r="B491" s="74"/>
      <c r="C491" s="74"/>
      <c r="D491" s="74"/>
      <c r="E491" s="74"/>
      <c r="F491" s="74"/>
      <c r="G491" s="74"/>
      <c r="H491" s="71"/>
    </row>
    <row r="492">
      <c r="A492" s="49"/>
      <c r="B492" s="74"/>
      <c r="C492" s="74"/>
      <c r="D492" s="74"/>
      <c r="E492" s="74"/>
      <c r="F492" s="74"/>
      <c r="G492" s="74"/>
      <c r="H492" s="71"/>
    </row>
    <row r="493">
      <c r="A493" s="49"/>
      <c r="B493" s="74"/>
      <c r="C493" s="74"/>
      <c r="D493" s="74"/>
      <c r="E493" s="74"/>
      <c r="F493" s="74"/>
      <c r="G493" s="74"/>
      <c r="H493" s="71"/>
    </row>
    <row r="494">
      <c r="A494" s="49"/>
      <c r="B494" s="74"/>
      <c r="C494" s="74"/>
      <c r="D494" s="74"/>
      <c r="E494" s="74"/>
      <c r="F494" s="74"/>
      <c r="G494" s="74"/>
      <c r="H494" s="71"/>
    </row>
    <row r="495">
      <c r="A495" s="49"/>
      <c r="B495" s="74"/>
      <c r="C495" s="74"/>
      <c r="D495" s="74"/>
      <c r="E495" s="74"/>
      <c r="F495" s="74"/>
      <c r="G495" s="74"/>
      <c r="H495" s="71"/>
    </row>
    <row r="496">
      <c r="A496" s="49"/>
      <c r="B496" s="74"/>
      <c r="C496" s="74"/>
      <c r="D496" s="74"/>
      <c r="E496" s="74"/>
      <c r="F496" s="74"/>
      <c r="G496" s="74"/>
      <c r="H496" s="71"/>
    </row>
    <row r="497">
      <c r="A497" s="49"/>
      <c r="B497" s="74"/>
      <c r="C497" s="74"/>
      <c r="D497" s="74"/>
      <c r="E497" s="74"/>
      <c r="F497" s="74"/>
      <c r="G497" s="74"/>
      <c r="H497" s="71"/>
    </row>
    <row r="498">
      <c r="A498" s="49"/>
      <c r="B498" s="74"/>
      <c r="C498" s="74"/>
      <c r="D498" s="74"/>
      <c r="E498" s="74"/>
      <c r="F498" s="74"/>
      <c r="G498" s="74"/>
      <c r="H498" s="71"/>
    </row>
    <row r="499">
      <c r="A499" s="49"/>
      <c r="B499" s="74"/>
      <c r="C499" s="74"/>
      <c r="D499" s="74"/>
      <c r="E499" s="74"/>
      <c r="F499" s="74"/>
      <c r="G499" s="74"/>
      <c r="H499" s="71"/>
    </row>
    <row r="500">
      <c r="A500" s="49"/>
      <c r="B500" s="74"/>
      <c r="C500" s="74"/>
      <c r="D500" s="74"/>
      <c r="E500" s="74"/>
      <c r="F500" s="74"/>
      <c r="G500" s="74"/>
      <c r="H500" s="71"/>
    </row>
    <row r="501">
      <c r="A501" s="49"/>
      <c r="B501" s="74"/>
      <c r="C501" s="74"/>
      <c r="D501" s="74"/>
      <c r="E501" s="74"/>
      <c r="F501" s="74"/>
      <c r="G501" s="74"/>
      <c r="H501" s="71"/>
    </row>
    <row r="502">
      <c r="A502" s="49"/>
      <c r="B502" s="74"/>
      <c r="C502" s="74"/>
      <c r="D502" s="74"/>
      <c r="E502" s="74"/>
      <c r="F502" s="74"/>
      <c r="G502" s="74"/>
      <c r="H502" s="71"/>
    </row>
    <row r="503">
      <c r="A503" s="49"/>
      <c r="B503" s="74"/>
      <c r="C503" s="74"/>
      <c r="D503" s="74"/>
      <c r="E503" s="74"/>
      <c r="F503" s="74"/>
      <c r="G503" s="74"/>
      <c r="H503" s="71"/>
    </row>
    <row r="504">
      <c r="A504" s="49"/>
      <c r="B504" s="74"/>
      <c r="C504" s="74"/>
      <c r="D504" s="74"/>
      <c r="E504" s="74"/>
      <c r="F504" s="74"/>
      <c r="G504" s="74"/>
      <c r="H504" s="71"/>
    </row>
    <row r="505">
      <c r="A505" s="49"/>
      <c r="B505" s="74"/>
      <c r="C505" s="74"/>
      <c r="D505" s="74"/>
      <c r="E505" s="74"/>
      <c r="F505" s="74"/>
      <c r="G505" s="74"/>
      <c r="H505" s="71"/>
    </row>
    <row r="506">
      <c r="A506" s="49"/>
      <c r="B506" s="74"/>
      <c r="C506" s="74"/>
      <c r="D506" s="74"/>
      <c r="E506" s="74"/>
      <c r="F506" s="74"/>
      <c r="G506" s="74"/>
      <c r="H506" s="71"/>
    </row>
    <row r="507">
      <c r="A507" s="49"/>
      <c r="B507" s="74"/>
      <c r="C507" s="74"/>
      <c r="D507" s="74"/>
      <c r="E507" s="74"/>
      <c r="F507" s="74"/>
      <c r="G507" s="74"/>
      <c r="H507" s="71"/>
    </row>
    <row r="508">
      <c r="A508" s="49"/>
      <c r="B508" s="74"/>
      <c r="C508" s="74"/>
      <c r="D508" s="74"/>
      <c r="E508" s="74"/>
      <c r="F508" s="74"/>
      <c r="G508" s="74"/>
      <c r="H508" s="71"/>
    </row>
    <row r="509">
      <c r="A509" s="49"/>
      <c r="B509" s="74"/>
      <c r="C509" s="74"/>
      <c r="D509" s="74"/>
      <c r="E509" s="74"/>
      <c r="F509" s="74"/>
      <c r="G509" s="74"/>
      <c r="H509" s="71"/>
    </row>
    <row r="510">
      <c r="A510" s="49"/>
      <c r="B510" s="74"/>
      <c r="C510" s="74"/>
      <c r="D510" s="74"/>
      <c r="E510" s="74"/>
      <c r="F510" s="74"/>
      <c r="G510" s="74"/>
      <c r="H510" s="71"/>
    </row>
    <row r="511">
      <c r="A511" s="49"/>
      <c r="B511" s="74"/>
      <c r="C511" s="74"/>
      <c r="D511" s="74"/>
      <c r="E511" s="74"/>
      <c r="F511" s="74"/>
      <c r="G511" s="74"/>
      <c r="H511" s="71"/>
    </row>
    <row r="512">
      <c r="A512" s="49"/>
      <c r="B512" s="74"/>
      <c r="C512" s="74"/>
      <c r="D512" s="74"/>
      <c r="E512" s="74"/>
      <c r="F512" s="74"/>
      <c r="G512" s="74"/>
      <c r="H512" s="71"/>
    </row>
    <row r="513">
      <c r="A513" s="49"/>
      <c r="B513" s="74"/>
      <c r="C513" s="74"/>
      <c r="D513" s="74"/>
      <c r="E513" s="74"/>
      <c r="F513" s="74"/>
      <c r="G513" s="74"/>
      <c r="H513" s="71"/>
    </row>
    <row r="514">
      <c r="A514" s="49"/>
      <c r="B514" s="74"/>
      <c r="C514" s="74"/>
      <c r="D514" s="74"/>
      <c r="E514" s="74"/>
      <c r="F514" s="74"/>
      <c r="G514" s="74"/>
      <c r="H514" s="71"/>
    </row>
    <row r="515">
      <c r="A515" s="49"/>
      <c r="B515" s="74"/>
      <c r="C515" s="74"/>
      <c r="D515" s="74"/>
      <c r="E515" s="74"/>
      <c r="F515" s="74"/>
      <c r="G515" s="74"/>
      <c r="H515" s="71"/>
    </row>
    <row r="516">
      <c r="A516" s="49"/>
      <c r="B516" s="74"/>
      <c r="C516" s="74"/>
      <c r="D516" s="74"/>
      <c r="E516" s="74"/>
      <c r="F516" s="74"/>
      <c r="G516" s="74"/>
      <c r="H516" s="71"/>
    </row>
    <row r="517">
      <c r="A517" s="49"/>
      <c r="B517" s="74"/>
      <c r="C517" s="74"/>
      <c r="D517" s="74"/>
      <c r="E517" s="74"/>
      <c r="F517" s="74"/>
      <c r="G517" s="74"/>
      <c r="H517" s="71"/>
    </row>
    <row r="518">
      <c r="A518" s="49"/>
      <c r="B518" s="74"/>
      <c r="C518" s="74"/>
      <c r="D518" s="74"/>
      <c r="E518" s="74"/>
      <c r="F518" s="74"/>
      <c r="G518" s="74"/>
      <c r="H518" s="71"/>
    </row>
    <row r="519">
      <c r="A519" s="49"/>
      <c r="B519" s="74"/>
      <c r="C519" s="74"/>
      <c r="D519" s="74"/>
      <c r="E519" s="74"/>
      <c r="F519" s="74"/>
      <c r="G519" s="74"/>
      <c r="H519" s="71"/>
    </row>
    <row r="520">
      <c r="A520" s="49"/>
      <c r="B520" s="74"/>
      <c r="C520" s="74"/>
      <c r="D520" s="74"/>
      <c r="E520" s="74"/>
      <c r="F520" s="74"/>
      <c r="G520" s="74"/>
      <c r="H520" s="71"/>
    </row>
    <row r="521">
      <c r="A521" s="49"/>
      <c r="B521" s="74"/>
      <c r="C521" s="74"/>
      <c r="D521" s="74"/>
      <c r="E521" s="74"/>
      <c r="F521" s="74"/>
      <c r="G521" s="74"/>
      <c r="H521" s="71"/>
    </row>
    <row r="522">
      <c r="A522" s="49"/>
      <c r="B522" s="74"/>
      <c r="C522" s="74"/>
      <c r="D522" s="74"/>
      <c r="E522" s="74"/>
      <c r="F522" s="74"/>
      <c r="G522" s="74"/>
      <c r="H522" s="71"/>
    </row>
    <row r="523">
      <c r="A523" s="49"/>
      <c r="B523" s="74"/>
      <c r="C523" s="74"/>
      <c r="D523" s="74"/>
      <c r="E523" s="74"/>
      <c r="F523" s="74"/>
      <c r="G523" s="74"/>
      <c r="H523" s="71"/>
    </row>
    <row r="524">
      <c r="A524" s="49"/>
      <c r="B524" s="74"/>
      <c r="C524" s="74"/>
      <c r="D524" s="74"/>
      <c r="E524" s="74"/>
      <c r="F524" s="74"/>
      <c r="G524" s="74"/>
      <c r="H524" s="71"/>
    </row>
    <row r="525">
      <c r="A525" s="49"/>
      <c r="B525" s="74"/>
      <c r="C525" s="74"/>
      <c r="D525" s="74"/>
      <c r="E525" s="74"/>
      <c r="F525" s="74"/>
      <c r="G525" s="74"/>
      <c r="H525" s="71"/>
    </row>
    <row r="526">
      <c r="A526" s="49"/>
      <c r="B526" s="74"/>
      <c r="C526" s="74"/>
      <c r="D526" s="74"/>
      <c r="E526" s="74"/>
      <c r="F526" s="74"/>
      <c r="G526" s="74"/>
      <c r="H526" s="71"/>
    </row>
    <row r="527">
      <c r="A527" s="49"/>
      <c r="B527" s="74"/>
      <c r="C527" s="74"/>
      <c r="D527" s="74"/>
      <c r="E527" s="74"/>
      <c r="F527" s="74"/>
      <c r="G527" s="74"/>
      <c r="H527" s="71"/>
    </row>
    <row r="528">
      <c r="A528" s="49"/>
      <c r="B528" s="74"/>
      <c r="C528" s="74"/>
      <c r="D528" s="74"/>
      <c r="E528" s="74"/>
      <c r="F528" s="74"/>
      <c r="G528" s="74"/>
      <c r="H528" s="71"/>
    </row>
    <row r="529">
      <c r="A529" s="49"/>
      <c r="B529" s="74"/>
      <c r="C529" s="74"/>
      <c r="D529" s="74"/>
      <c r="E529" s="74"/>
      <c r="F529" s="74"/>
      <c r="G529" s="74"/>
      <c r="H529" s="71"/>
    </row>
    <row r="530">
      <c r="A530" s="49"/>
      <c r="B530" s="74"/>
      <c r="C530" s="74"/>
      <c r="D530" s="74"/>
      <c r="E530" s="74"/>
      <c r="F530" s="74"/>
      <c r="G530" s="74"/>
      <c r="H530" s="71"/>
    </row>
    <row r="531">
      <c r="A531" s="49"/>
      <c r="B531" s="74"/>
      <c r="C531" s="74"/>
      <c r="D531" s="74"/>
      <c r="E531" s="74"/>
      <c r="F531" s="74"/>
      <c r="G531" s="74"/>
      <c r="H531" s="71"/>
    </row>
    <row r="532">
      <c r="A532" s="49"/>
      <c r="B532" s="74"/>
      <c r="C532" s="74"/>
      <c r="D532" s="74"/>
      <c r="E532" s="74"/>
      <c r="F532" s="74"/>
      <c r="G532" s="74"/>
      <c r="H532" s="71"/>
    </row>
    <row r="533">
      <c r="A533" s="49"/>
      <c r="B533" s="74"/>
      <c r="C533" s="74"/>
      <c r="D533" s="74"/>
      <c r="E533" s="74"/>
      <c r="F533" s="74"/>
      <c r="G533" s="74"/>
      <c r="H533" s="71"/>
    </row>
    <row r="534">
      <c r="A534" s="49"/>
      <c r="B534" s="74"/>
      <c r="C534" s="74"/>
      <c r="D534" s="74"/>
      <c r="E534" s="74"/>
      <c r="F534" s="74"/>
      <c r="G534" s="74"/>
      <c r="H534" s="71"/>
    </row>
    <row r="535">
      <c r="A535" s="49"/>
      <c r="B535" s="74"/>
      <c r="C535" s="74"/>
      <c r="D535" s="74"/>
      <c r="E535" s="74"/>
      <c r="F535" s="74"/>
      <c r="G535" s="74"/>
      <c r="H535" s="71"/>
    </row>
    <row r="536">
      <c r="A536" s="49"/>
      <c r="B536" s="74"/>
      <c r="C536" s="74"/>
      <c r="D536" s="74"/>
      <c r="E536" s="74"/>
      <c r="F536" s="74"/>
      <c r="G536" s="74"/>
      <c r="H536" s="71"/>
    </row>
    <row r="537">
      <c r="A537" s="49"/>
      <c r="B537" s="74"/>
      <c r="C537" s="74"/>
      <c r="D537" s="74"/>
      <c r="E537" s="74"/>
      <c r="F537" s="74"/>
      <c r="G537" s="74"/>
      <c r="H537" s="71"/>
    </row>
    <row r="538">
      <c r="A538" s="49"/>
      <c r="B538" s="74"/>
      <c r="C538" s="74"/>
      <c r="D538" s="74"/>
      <c r="E538" s="74"/>
      <c r="F538" s="74"/>
      <c r="G538" s="74"/>
      <c r="H538" s="71"/>
    </row>
    <row r="539">
      <c r="A539" s="49"/>
      <c r="B539" s="74"/>
      <c r="C539" s="74"/>
      <c r="D539" s="74"/>
      <c r="E539" s="74"/>
      <c r="F539" s="74"/>
      <c r="G539" s="74"/>
      <c r="H539" s="71"/>
    </row>
    <row r="540">
      <c r="A540" s="49"/>
      <c r="B540" s="74"/>
      <c r="C540" s="74"/>
      <c r="D540" s="74"/>
      <c r="E540" s="74"/>
      <c r="F540" s="74"/>
      <c r="G540" s="74"/>
      <c r="H540" s="71"/>
    </row>
    <row r="541">
      <c r="A541" s="49"/>
      <c r="B541" s="74"/>
      <c r="C541" s="74"/>
      <c r="D541" s="74"/>
      <c r="E541" s="74"/>
      <c r="F541" s="74"/>
      <c r="G541" s="74"/>
      <c r="H541" s="71"/>
    </row>
    <row r="542">
      <c r="A542" s="49"/>
      <c r="B542" s="74"/>
      <c r="C542" s="74"/>
      <c r="D542" s="74"/>
      <c r="E542" s="74"/>
      <c r="F542" s="74"/>
      <c r="G542" s="74"/>
      <c r="H542" s="71"/>
    </row>
    <row r="543">
      <c r="A543" s="49"/>
      <c r="B543" s="74"/>
      <c r="C543" s="74"/>
      <c r="D543" s="74"/>
      <c r="E543" s="74"/>
      <c r="F543" s="74"/>
      <c r="G543" s="74"/>
      <c r="H543" s="71"/>
    </row>
    <row r="544">
      <c r="A544" s="49"/>
      <c r="B544" s="74"/>
      <c r="C544" s="74"/>
      <c r="D544" s="74"/>
      <c r="E544" s="74"/>
      <c r="F544" s="74"/>
      <c r="G544" s="74"/>
      <c r="H544" s="71"/>
    </row>
    <row r="545">
      <c r="A545" s="49"/>
      <c r="B545" s="74"/>
      <c r="C545" s="74"/>
      <c r="D545" s="74"/>
      <c r="E545" s="74"/>
      <c r="F545" s="74"/>
      <c r="G545" s="74"/>
      <c r="H545" s="71"/>
    </row>
    <row r="546">
      <c r="A546" s="49"/>
      <c r="B546" s="74"/>
      <c r="C546" s="74"/>
      <c r="D546" s="74"/>
      <c r="E546" s="74"/>
      <c r="F546" s="74"/>
      <c r="G546" s="74"/>
      <c r="H546" s="71"/>
    </row>
    <row r="547">
      <c r="A547" s="49"/>
      <c r="B547" s="74"/>
      <c r="C547" s="74"/>
      <c r="D547" s="74"/>
      <c r="E547" s="74"/>
      <c r="F547" s="74"/>
      <c r="G547" s="74"/>
      <c r="H547" s="71"/>
    </row>
    <row r="548">
      <c r="A548" s="49"/>
      <c r="B548" s="74"/>
      <c r="C548" s="74"/>
      <c r="D548" s="74"/>
      <c r="E548" s="74"/>
      <c r="F548" s="74"/>
      <c r="G548" s="74"/>
      <c r="H548" s="71"/>
    </row>
    <row r="549">
      <c r="A549" s="49"/>
      <c r="B549" s="74"/>
      <c r="C549" s="74"/>
      <c r="D549" s="74"/>
      <c r="E549" s="74"/>
      <c r="F549" s="74"/>
      <c r="G549" s="74"/>
      <c r="H549" s="71"/>
    </row>
    <row r="550">
      <c r="A550" s="49"/>
      <c r="B550" s="74"/>
      <c r="C550" s="74"/>
      <c r="D550" s="74"/>
      <c r="E550" s="74"/>
      <c r="F550" s="74"/>
      <c r="G550" s="74"/>
      <c r="H550" s="71"/>
    </row>
    <row r="551">
      <c r="A551" s="49"/>
      <c r="B551" s="74"/>
      <c r="C551" s="74"/>
      <c r="D551" s="74"/>
      <c r="E551" s="74"/>
      <c r="F551" s="74"/>
      <c r="G551" s="74"/>
      <c r="H551" s="71"/>
    </row>
    <row r="552">
      <c r="A552" s="49"/>
      <c r="B552" s="74"/>
      <c r="C552" s="74"/>
      <c r="D552" s="74"/>
      <c r="E552" s="74"/>
      <c r="F552" s="74"/>
      <c r="G552" s="74"/>
      <c r="H552" s="71"/>
    </row>
    <row r="553">
      <c r="A553" s="49"/>
      <c r="B553" s="74"/>
      <c r="C553" s="74"/>
      <c r="D553" s="74"/>
      <c r="E553" s="74"/>
      <c r="F553" s="74"/>
      <c r="G553" s="74"/>
      <c r="H553" s="71"/>
    </row>
    <row r="554">
      <c r="A554" s="49"/>
      <c r="B554" s="74"/>
      <c r="C554" s="74"/>
      <c r="D554" s="74"/>
      <c r="E554" s="74"/>
      <c r="F554" s="74"/>
      <c r="G554" s="74"/>
      <c r="H554" s="71"/>
    </row>
    <row r="555">
      <c r="A555" s="49"/>
      <c r="B555" s="74"/>
      <c r="C555" s="74"/>
      <c r="D555" s="74"/>
      <c r="E555" s="74"/>
      <c r="F555" s="74"/>
      <c r="G555" s="74"/>
      <c r="H555" s="71"/>
    </row>
    <row r="556">
      <c r="A556" s="49"/>
      <c r="B556" s="74"/>
      <c r="C556" s="74"/>
      <c r="D556" s="74"/>
      <c r="E556" s="74"/>
      <c r="F556" s="74"/>
      <c r="G556" s="74"/>
      <c r="H556" s="71"/>
    </row>
    <row r="557">
      <c r="A557" s="49"/>
      <c r="B557" s="74"/>
      <c r="C557" s="74"/>
      <c r="D557" s="74"/>
      <c r="E557" s="74"/>
      <c r="F557" s="74"/>
      <c r="G557" s="74"/>
      <c r="H557" s="71"/>
    </row>
    <row r="558">
      <c r="A558" s="49"/>
      <c r="B558" s="74"/>
      <c r="C558" s="74"/>
      <c r="D558" s="74"/>
      <c r="E558" s="74"/>
      <c r="F558" s="74"/>
      <c r="G558" s="74"/>
      <c r="H558" s="71"/>
    </row>
    <row r="559">
      <c r="A559" s="49"/>
      <c r="B559" s="74"/>
      <c r="C559" s="74"/>
      <c r="D559" s="74"/>
      <c r="E559" s="74"/>
      <c r="F559" s="74"/>
      <c r="G559" s="74"/>
      <c r="H559" s="71"/>
    </row>
    <row r="560">
      <c r="A560" s="49"/>
      <c r="B560" s="74"/>
      <c r="C560" s="74"/>
      <c r="D560" s="74"/>
      <c r="E560" s="74"/>
      <c r="F560" s="74"/>
      <c r="G560" s="74"/>
      <c r="H560" s="71"/>
    </row>
    <row r="561">
      <c r="A561" s="49"/>
      <c r="B561" s="74"/>
      <c r="C561" s="74"/>
      <c r="D561" s="74"/>
      <c r="E561" s="74"/>
      <c r="F561" s="74"/>
      <c r="G561" s="74"/>
      <c r="H561" s="71"/>
    </row>
    <row r="562">
      <c r="A562" s="49"/>
      <c r="B562" s="74"/>
      <c r="C562" s="74"/>
      <c r="D562" s="74"/>
      <c r="E562" s="74"/>
      <c r="F562" s="74"/>
      <c r="G562" s="74"/>
      <c r="H562" s="71"/>
    </row>
    <row r="563">
      <c r="A563" s="49"/>
      <c r="B563" s="74"/>
      <c r="C563" s="74"/>
      <c r="D563" s="74"/>
      <c r="E563" s="74"/>
      <c r="F563" s="74"/>
      <c r="G563" s="74"/>
      <c r="H563" s="71"/>
    </row>
    <row r="564">
      <c r="A564" s="49"/>
      <c r="B564" s="74"/>
      <c r="C564" s="74"/>
      <c r="D564" s="74"/>
      <c r="E564" s="74"/>
      <c r="F564" s="74"/>
      <c r="G564" s="74"/>
      <c r="H564" s="71"/>
    </row>
    <row r="565">
      <c r="A565" s="49"/>
      <c r="B565" s="74"/>
      <c r="C565" s="74"/>
      <c r="D565" s="74"/>
      <c r="E565" s="74"/>
      <c r="F565" s="74"/>
      <c r="G565" s="74"/>
      <c r="H565" s="71"/>
    </row>
    <row r="566">
      <c r="A566" s="49"/>
      <c r="B566" s="74"/>
      <c r="C566" s="74"/>
      <c r="D566" s="74"/>
      <c r="E566" s="74"/>
      <c r="F566" s="74"/>
      <c r="G566" s="74"/>
      <c r="H566" s="71"/>
    </row>
    <row r="567">
      <c r="A567" s="49"/>
      <c r="B567" s="74"/>
      <c r="C567" s="74"/>
      <c r="D567" s="74"/>
      <c r="E567" s="74"/>
      <c r="F567" s="74"/>
      <c r="G567" s="74"/>
      <c r="H567" s="71"/>
    </row>
    <row r="568">
      <c r="A568" s="49"/>
      <c r="B568" s="74"/>
      <c r="C568" s="74"/>
      <c r="D568" s="74"/>
      <c r="E568" s="74"/>
      <c r="F568" s="74"/>
      <c r="G568" s="74"/>
      <c r="H568" s="71"/>
    </row>
    <row r="569">
      <c r="A569" s="49"/>
      <c r="B569" s="74"/>
      <c r="C569" s="74"/>
      <c r="D569" s="74"/>
      <c r="E569" s="74"/>
      <c r="F569" s="74"/>
      <c r="G569" s="74"/>
      <c r="H569" s="71"/>
    </row>
    <row r="570">
      <c r="A570" s="49"/>
      <c r="B570" s="74"/>
      <c r="C570" s="74"/>
      <c r="D570" s="74"/>
      <c r="E570" s="74"/>
      <c r="F570" s="74"/>
      <c r="G570" s="74"/>
      <c r="H570" s="71"/>
    </row>
    <row r="571">
      <c r="A571" s="49"/>
      <c r="B571" s="74"/>
      <c r="C571" s="74"/>
      <c r="D571" s="74"/>
      <c r="E571" s="74"/>
      <c r="F571" s="74"/>
      <c r="G571" s="74"/>
      <c r="H571" s="71"/>
    </row>
    <row r="572">
      <c r="A572" s="49"/>
      <c r="B572" s="74"/>
      <c r="C572" s="74"/>
      <c r="D572" s="74"/>
      <c r="E572" s="74"/>
      <c r="F572" s="74"/>
      <c r="G572" s="74"/>
      <c r="H572" s="71"/>
    </row>
    <row r="573">
      <c r="A573" s="49"/>
      <c r="B573" s="74"/>
      <c r="C573" s="74"/>
      <c r="D573" s="74"/>
      <c r="E573" s="74"/>
      <c r="F573" s="74"/>
      <c r="G573" s="74"/>
      <c r="H573" s="71"/>
    </row>
    <row r="574">
      <c r="A574" s="49"/>
      <c r="B574" s="74"/>
      <c r="C574" s="74"/>
      <c r="D574" s="74"/>
      <c r="E574" s="74"/>
      <c r="F574" s="74"/>
      <c r="G574" s="74"/>
      <c r="H574" s="71"/>
    </row>
    <row r="575">
      <c r="A575" s="49"/>
      <c r="B575" s="74"/>
      <c r="C575" s="74"/>
      <c r="D575" s="74"/>
      <c r="E575" s="74"/>
      <c r="F575" s="74"/>
      <c r="G575" s="74"/>
      <c r="H575" s="71"/>
    </row>
    <row r="576">
      <c r="A576" s="49"/>
      <c r="B576" s="74"/>
      <c r="C576" s="74"/>
      <c r="D576" s="74"/>
      <c r="E576" s="74"/>
      <c r="F576" s="74"/>
      <c r="G576" s="74"/>
      <c r="H576" s="71"/>
    </row>
    <row r="577">
      <c r="A577" s="49"/>
      <c r="B577" s="74"/>
      <c r="C577" s="74"/>
      <c r="D577" s="74"/>
      <c r="E577" s="74"/>
      <c r="F577" s="74"/>
      <c r="G577" s="74"/>
      <c r="H577" s="71"/>
    </row>
    <row r="578">
      <c r="A578" s="49"/>
      <c r="B578" s="74"/>
      <c r="C578" s="74"/>
      <c r="D578" s="74"/>
      <c r="E578" s="74"/>
      <c r="F578" s="74"/>
      <c r="G578" s="74"/>
      <c r="H578" s="71"/>
    </row>
    <row r="579">
      <c r="A579" s="49"/>
      <c r="B579" s="74"/>
      <c r="C579" s="74"/>
      <c r="D579" s="74"/>
      <c r="E579" s="74"/>
      <c r="F579" s="74"/>
      <c r="G579" s="74"/>
      <c r="H579" s="71"/>
    </row>
    <row r="580">
      <c r="A580" s="49"/>
      <c r="B580" s="74"/>
      <c r="C580" s="74"/>
      <c r="D580" s="74"/>
      <c r="E580" s="74"/>
      <c r="F580" s="74"/>
      <c r="G580" s="74"/>
      <c r="H580" s="71"/>
    </row>
    <row r="581">
      <c r="A581" s="49"/>
      <c r="B581" s="74"/>
      <c r="C581" s="74"/>
      <c r="D581" s="74"/>
      <c r="E581" s="74"/>
      <c r="F581" s="74"/>
      <c r="G581" s="74"/>
      <c r="H581" s="71"/>
    </row>
    <row r="582">
      <c r="A582" s="49"/>
      <c r="B582" s="74"/>
      <c r="C582" s="74"/>
      <c r="D582" s="74"/>
      <c r="E582" s="74"/>
      <c r="F582" s="74"/>
      <c r="G582" s="74"/>
      <c r="H582" s="71"/>
    </row>
    <row r="583">
      <c r="A583" s="49"/>
      <c r="B583" s="74"/>
      <c r="C583" s="74"/>
      <c r="D583" s="74"/>
      <c r="E583" s="74"/>
      <c r="F583" s="74"/>
      <c r="G583" s="74"/>
      <c r="H583" s="71"/>
    </row>
    <row r="584">
      <c r="A584" s="49"/>
      <c r="B584" s="74"/>
      <c r="C584" s="74"/>
      <c r="D584" s="74"/>
      <c r="E584" s="74"/>
      <c r="F584" s="74"/>
      <c r="G584" s="74"/>
      <c r="H584" s="71"/>
    </row>
    <row r="585">
      <c r="A585" s="49"/>
      <c r="B585" s="74"/>
      <c r="C585" s="74"/>
      <c r="D585" s="74"/>
      <c r="E585" s="74"/>
      <c r="F585" s="74"/>
      <c r="G585" s="74"/>
      <c r="H585" s="71"/>
    </row>
    <row r="586">
      <c r="A586" s="49"/>
      <c r="B586" s="74"/>
      <c r="C586" s="74"/>
      <c r="D586" s="74"/>
      <c r="E586" s="74"/>
      <c r="F586" s="74"/>
      <c r="G586" s="74"/>
      <c r="H586" s="71"/>
    </row>
    <row r="587">
      <c r="A587" s="49"/>
      <c r="B587" s="74"/>
      <c r="C587" s="74"/>
      <c r="D587" s="74"/>
      <c r="E587" s="74"/>
      <c r="F587" s="74"/>
      <c r="G587" s="74"/>
      <c r="H587" s="71"/>
    </row>
    <row r="588">
      <c r="A588" s="49"/>
      <c r="B588" s="74"/>
      <c r="C588" s="74"/>
      <c r="D588" s="74"/>
      <c r="E588" s="74"/>
      <c r="F588" s="74"/>
      <c r="G588" s="74"/>
      <c r="H588" s="71"/>
    </row>
    <row r="589">
      <c r="A589" s="49"/>
      <c r="B589" s="74"/>
      <c r="C589" s="74"/>
      <c r="D589" s="74"/>
      <c r="E589" s="74"/>
      <c r="F589" s="74"/>
      <c r="G589" s="74"/>
      <c r="H589" s="71"/>
    </row>
    <row r="590">
      <c r="A590" s="49"/>
      <c r="B590" s="74"/>
      <c r="C590" s="74"/>
      <c r="D590" s="74"/>
      <c r="E590" s="74"/>
      <c r="F590" s="74"/>
      <c r="G590" s="74"/>
      <c r="H590" s="71"/>
    </row>
    <row r="591">
      <c r="A591" s="49"/>
      <c r="B591" s="74"/>
      <c r="C591" s="74"/>
      <c r="D591" s="74"/>
      <c r="E591" s="74"/>
      <c r="F591" s="74"/>
      <c r="G591" s="74"/>
      <c r="H591" s="71"/>
    </row>
    <row r="592">
      <c r="A592" s="49"/>
      <c r="B592" s="74"/>
      <c r="C592" s="74"/>
      <c r="D592" s="74"/>
      <c r="E592" s="74"/>
      <c r="F592" s="74"/>
      <c r="G592" s="74"/>
      <c r="H592" s="71"/>
    </row>
    <row r="593">
      <c r="A593" s="49"/>
      <c r="B593" s="74"/>
      <c r="C593" s="74"/>
      <c r="D593" s="74"/>
      <c r="E593" s="74"/>
      <c r="F593" s="74"/>
      <c r="G593" s="74"/>
      <c r="H593" s="71"/>
    </row>
    <row r="594">
      <c r="A594" s="49"/>
      <c r="B594" s="74"/>
      <c r="C594" s="74"/>
      <c r="D594" s="74"/>
      <c r="E594" s="74"/>
      <c r="F594" s="74"/>
      <c r="G594" s="74"/>
      <c r="H594" s="71"/>
    </row>
    <row r="595">
      <c r="A595" s="49"/>
      <c r="B595" s="74"/>
      <c r="C595" s="74"/>
      <c r="D595" s="74"/>
      <c r="E595" s="74"/>
      <c r="F595" s="74"/>
      <c r="G595" s="74"/>
      <c r="H595" s="71"/>
    </row>
    <row r="596">
      <c r="A596" s="49"/>
      <c r="B596" s="74"/>
      <c r="C596" s="74"/>
      <c r="D596" s="74"/>
      <c r="E596" s="74"/>
      <c r="F596" s="74"/>
      <c r="G596" s="74"/>
      <c r="H596" s="71"/>
    </row>
    <row r="597">
      <c r="A597" s="49"/>
      <c r="B597" s="74"/>
      <c r="C597" s="74"/>
      <c r="D597" s="74"/>
      <c r="E597" s="74"/>
      <c r="F597" s="74"/>
      <c r="G597" s="74"/>
      <c r="H597" s="71"/>
    </row>
    <row r="598">
      <c r="A598" s="49"/>
      <c r="B598" s="74"/>
      <c r="C598" s="74"/>
      <c r="D598" s="74"/>
      <c r="E598" s="74"/>
      <c r="F598" s="74"/>
      <c r="G598" s="74"/>
      <c r="H598" s="71"/>
    </row>
    <row r="599">
      <c r="A599" s="49"/>
      <c r="B599" s="74"/>
      <c r="C599" s="74"/>
      <c r="D599" s="74"/>
      <c r="E599" s="74"/>
      <c r="F599" s="74"/>
      <c r="G599" s="74"/>
      <c r="H599" s="71"/>
    </row>
    <row r="600">
      <c r="A600" s="49"/>
      <c r="B600" s="74"/>
      <c r="C600" s="74"/>
      <c r="D600" s="74"/>
      <c r="E600" s="74"/>
      <c r="F600" s="74"/>
      <c r="G600" s="74"/>
      <c r="H600" s="71"/>
    </row>
    <row r="601">
      <c r="A601" s="49"/>
      <c r="B601" s="74"/>
      <c r="C601" s="74"/>
      <c r="D601" s="74"/>
      <c r="E601" s="74"/>
      <c r="F601" s="74"/>
      <c r="G601" s="74"/>
      <c r="H601" s="71"/>
    </row>
    <row r="602">
      <c r="A602" s="49"/>
      <c r="B602" s="74"/>
      <c r="C602" s="74"/>
      <c r="D602" s="74"/>
      <c r="E602" s="74"/>
      <c r="F602" s="74"/>
      <c r="G602" s="74"/>
      <c r="H602" s="71"/>
    </row>
    <row r="603">
      <c r="A603" s="49"/>
      <c r="B603" s="74"/>
      <c r="C603" s="74"/>
      <c r="D603" s="74"/>
      <c r="E603" s="74"/>
      <c r="F603" s="74"/>
      <c r="G603" s="74"/>
      <c r="H603" s="71"/>
    </row>
    <row r="604">
      <c r="A604" s="49"/>
      <c r="B604" s="74"/>
      <c r="C604" s="74"/>
      <c r="D604" s="74"/>
      <c r="E604" s="74"/>
      <c r="F604" s="74"/>
      <c r="G604" s="74"/>
      <c r="H604" s="71"/>
    </row>
    <row r="605">
      <c r="A605" s="49"/>
      <c r="B605" s="74"/>
      <c r="C605" s="74"/>
      <c r="D605" s="74"/>
      <c r="E605" s="74"/>
      <c r="F605" s="74"/>
      <c r="G605" s="74"/>
      <c r="H605" s="71"/>
    </row>
    <row r="606">
      <c r="A606" s="49"/>
      <c r="B606" s="74"/>
      <c r="C606" s="74"/>
      <c r="D606" s="74"/>
      <c r="E606" s="74"/>
      <c r="F606" s="74"/>
      <c r="G606" s="74"/>
      <c r="H606" s="71"/>
    </row>
    <row r="607">
      <c r="A607" s="49"/>
      <c r="B607" s="74"/>
      <c r="C607" s="74"/>
      <c r="D607" s="74"/>
      <c r="E607" s="74"/>
      <c r="F607" s="74"/>
      <c r="G607" s="74"/>
      <c r="H607" s="71"/>
    </row>
    <row r="608">
      <c r="A608" s="49"/>
      <c r="B608" s="74"/>
      <c r="C608" s="74"/>
      <c r="D608" s="74"/>
      <c r="E608" s="74"/>
      <c r="F608" s="74"/>
      <c r="G608" s="74"/>
      <c r="H608" s="71"/>
    </row>
    <row r="609">
      <c r="A609" s="49"/>
      <c r="B609" s="74"/>
      <c r="C609" s="74"/>
      <c r="D609" s="74"/>
      <c r="E609" s="74"/>
      <c r="F609" s="74"/>
      <c r="G609" s="74"/>
      <c r="H609" s="71"/>
    </row>
    <row r="610">
      <c r="A610" s="49"/>
      <c r="B610" s="74"/>
      <c r="C610" s="74"/>
      <c r="D610" s="74"/>
      <c r="E610" s="74"/>
      <c r="F610" s="74"/>
      <c r="G610" s="74"/>
      <c r="H610" s="71"/>
    </row>
    <row r="611">
      <c r="A611" s="49"/>
      <c r="B611" s="74"/>
      <c r="C611" s="74"/>
      <c r="D611" s="74"/>
      <c r="E611" s="74"/>
      <c r="F611" s="74"/>
      <c r="G611" s="74"/>
      <c r="H611" s="71"/>
    </row>
    <row r="612">
      <c r="A612" s="49"/>
      <c r="B612" s="74"/>
      <c r="C612" s="74"/>
      <c r="D612" s="74"/>
      <c r="E612" s="74"/>
      <c r="F612" s="74"/>
      <c r="G612" s="74"/>
      <c r="H612" s="71"/>
    </row>
    <row r="613">
      <c r="A613" s="49"/>
      <c r="B613" s="74"/>
      <c r="C613" s="74"/>
      <c r="D613" s="74"/>
      <c r="E613" s="74"/>
      <c r="F613" s="74"/>
      <c r="G613" s="74"/>
      <c r="H613" s="71"/>
    </row>
    <row r="614">
      <c r="A614" s="49"/>
      <c r="B614" s="74"/>
      <c r="C614" s="74"/>
      <c r="D614" s="74"/>
      <c r="E614" s="74"/>
      <c r="F614" s="74"/>
      <c r="G614" s="74"/>
      <c r="H614" s="71"/>
    </row>
    <row r="615">
      <c r="A615" s="49"/>
      <c r="B615" s="74"/>
      <c r="C615" s="74"/>
      <c r="D615" s="74"/>
      <c r="E615" s="74"/>
      <c r="F615" s="74"/>
      <c r="G615" s="74"/>
      <c r="H615" s="71"/>
    </row>
    <row r="616">
      <c r="A616" s="49"/>
      <c r="B616" s="74"/>
      <c r="C616" s="74"/>
      <c r="D616" s="74"/>
      <c r="E616" s="74"/>
      <c r="F616" s="74"/>
      <c r="G616" s="74"/>
      <c r="H616" s="71"/>
    </row>
    <row r="617">
      <c r="A617" s="49"/>
      <c r="B617" s="74"/>
      <c r="C617" s="74"/>
      <c r="D617" s="74"/>
      <c r="E617" s="74"/>
      <c r="F617" s="74"/>
      <c r="G617" s="74"/>
      <c r="H617" s="71"/>
    </row>
    <row r="618">
      <c r="A618" s="49"/>
      <c r="B618" s="74"/>
      <c r="C618" s="74"/>
      <c r="D618" s="74"/>
      <c r="E618" s="74"/>
      <c r="F618" s="74"/>
      <c r="G618" s="74"/>
      <c r="H618" s="71"/>
    </row>
    <row r="619">
      <c r="A619" s="49"/>
      <c r="B619" s="74"/>
      <c r="C619" s="74"/>
      <c r="D619" s="74"/>
      <c r="E619" s="74"/>
      <c r="F619" s="74"/>
      <c r="G619" s="74"/>
      <c r="H619" s="71"/>
    </row>
    <row r="620">
      <c r="A620" s="49"/>
      <c r="B620" s="74"/>
      <c r="C620" s="74"/>
      <c r="D620" s="74"/>
      <c r="E620" s="74"/>
      <c r="F620" s="74"/>
      <c r="G620" s="74"/>
      <c r="H620" s="71"/>
    </row>
    <row r="621">
      <c r="A621" s="49"/>
      <c r="B621" s="74"/>
      <c r="C621" s="74"/>
      <c r="D621" s="74"/>
      <c r="E621" s="74"/>
      <c r="F621" s="74"/>
      <c r="G621" s="74"/>
      <c r="H621" s="71"/>
    </row>
    <row r="622">
      <c r="A622" s="49"/>
      <c r="B622" s="74"/>
      <c r="C622" s="74"/>
      <c r="D622" s="74"/>
      <c r="E622" s="74"/>
      <c r="F622" s="74"/>
      <c r="G622" s="74"/>
      <c r="H622" s="71"/>
    </row>
    <row r="623">
      <c r="A623" s="49"/>
      <c r="B623" s="74"/>
      <c r="C623" s="74"/>
      <c r="D623" s="74"/>
      <c r="E623" s="74"/>
      <c r="F623" s="74"/>
      <c r="G623" s="74"/>
      <c r="H623" s="71"/>
    </row>
    <row r="624">
      <c r="A624" s="49"/>
      <c r="B624" s="74"/>
      <c r="C624" s="74"/>
      <c r="D624" s="74"/>
      <c r="E624" s="74"/>
      <c r="F624" s="74"/>
      <c r="G624" s="74"/>
      <c r="H624" s="71"/>
    </row>
    <row r="625">
      <c r="A625" s="49"/>
      <c r="B625" s="74"/>
      <c r="C625" s="74"/>
      <c r="D625" s="74"/>
      <c r="E625" s="74"/>
      <c r="F625" s="74"/>
      <c r="G625" s="74"/>
      <c r="H625" s="71"/>
    </row>
    <row r="626">
      <c r="A626" s="49"/>
      <c r="B626" s="74"/>
      <c r="C626" s="74"/>
      <c r="D626" s="74"/>
      <c r="E626" s="74"/>
      <c r="F626" s="74"/>
      <c r="G626" s="74"/>
      <c r="H626" s="71"/>
    </row>
    <row r="627">
      <c r="A627" s="49"/>
      <c r="B627" s="74"/>
      <c r="C627" s="74"/>
      <c r="D627" s="74"/>
      <c r="E627" s="74"/>
      <c r="F627" s="74"/>
      <c r="G627" s="74"/>
      <c r="H627" s="71"/>
    </row>
    <row r="628">
      <c r="A628" s="49"/>
      <c r="B628" s="74"/>
      <c r="C628" s="74"/>
      <c r="D628" s="74"/>
      <c r="E628" s="74"/>
      <c r="F628" s="74"/>
      <c r="G628" s="74"/>
      <c r="H628" s="71"/>
    </row>
    <row r="629">
      <c r="A629" s="49"/>
      <c r="B629" s="74"/>
      <c r="C629" s="74"/>
      <c r="D629" s="74"/>
      <c r="E629" s="74"/>
      <c r="F629" s="74"/>
      <c r="G629" s="74"/>
      <c r="H629" s="71"/>
    </row>
    <row r="630">
      <c r="A630" s="49"/>
      <c r="B630" s="74"/>
      <c r="C630" s="74"/>
      <c r="D630" s="74"/>
      <c r="E630" s="74"/>
      <c r="F630" s="74"/>
      <c r="G630" s="74"/>
      <c r="H630" s="71"/>
    </row>
    <row r="631">
      <c r="A631" s="49"/>
      <c r="B631" s="74"/>
      <c r="C631" s="74"/>
      <c r="D631" s="74"/>
      <c r="E631" s="74"/>
      <c r="F631" s="74"/>
      <c r="G631" s="74"/>
      <c r="H631" s="71"/>
    </row>
    <row r="632">
      <c r="A632" s="49"/>
      <c r="B632" s="74"/>
      <c r="C632" s="74"/>
      <c r="D632" s="74"/>
      <c r="E632" s="74"/>
      <c r="F632" s="74"/>
      <c r="G632" s="74"/>
      <c r="H632" s="71"/>
    </row>
    <row r="633">
      <c r="A633" s="49"/>
      <c r="B633" s="74"/>
      <c r="C633" s="74"/>
      <c r="D633" s="74"/>
      <c r="E633" s="74"/>
      <c r="F633" s="74"/>
      <c r="G633" s="74"/>
      <c r="H633" s="71"/>
    </row>
    <row r="634">
      <c r="A634" s="49"/>
      <c r="B634" s="74"/>
      <c r="C634" s="74"/>
      <c r="D634" s="74"/>
      <c r="E634" s="74"/>
      <c r="F634" s="74"/>
      <c r="G634" s="74"/>
      <c r="H634" s="71"/>
    </row>
    <row r="635">
      <c r="A635" s="49"/>
      <c r="B635" s="74"/>
      <c r="C635" s="74"/>
      <c r="D635" s="74"/>
      <c r="E635" s="74"/>
      <c r="F635" s="74"/>
      <c r="G635" s="74"/>
      <c r="H635" s="71"/>
    </row>
    <row r="636">
      <c r="A636" s="49"/>
      <c r="B636" s="74"/>
      <c r="C636" s="74"/>
      <c r="D636" s="74"/>
      <c r="E636" s="74"/>
      <c r="F636" s="74"/>
      <c r="G636" s="74"/>
      <c r="H636" s="71"/>
    </row>
    <row r="637">
      <c r="A637" s="49"/>
      <c r="B637" s="74"/>
      <c r="C637" s="74"/>
      <c r="D637" s="74"/>
      <c r="E637" s="74"/>
      <c r="F637" s="74"/>
      <c r="G637" s="74"/>
      <c r="H637" s="71"/>
    </row>
    <row r="638">
      <c r="A638" s="49"/>
      <c r="B638" s="74"/>
      <c r="C638" s="74"/>
      <c r="D638" s="74"/>
      <c r="E638" s="74"/>
      <c r="F638" s="74"/>
      <c r="G638" s="74"/>
      <c r="H638" s="71"/>
    </row>
    <row r="639">
      <c r="A639" s="49"/>
      <c r="B639" s="74"/>
      <c r="C639" s="74"/>
      <c r="D639" s="74"/>
      <c r="E639" s="74"/>
      <c r="F639" s="74"/>
      <c r="G639" s="74"/>
      <c r="H639" s="71"/>
    </row>
    <row r="640">
      <c r="A640" s="49"/>
      <c r="B640" s="74"/>
      <c r="C640" s="74"/>
      <c r="D640" s="74"/>
      <c r="E640" s="74"/>
      <c r="F640" s="74"/>
      <c r="G640" s="74"/>
      <c r="H640" s="71"/>
    </row>
    <row r="641">
      <c r="A641" s="49"/>
      <c r="B641" s="74"/>
      <c r="C641" s="74"/>
      <c r="D641" s="74"/>
      <c r="E641" s="74"/>
      <c r="F641" s="74"/>
      <c r="G641" s="74"/>
      <c r="H641" s="71"/>
    </row>
    <row r="642">
      <c r="A642" s="49"/>
      <c r="B642" s="74"/>
      <c r="C642" s="74"/>
      <c r="D642" s="74"/>
      <c r="E642" s="74"/>
      <c r="F642" s="74"/>
      <c r="G642" s="74"/>
      <c r="H642" s="71"/>
    </row>
    <row r="643">
      <c r="A643" s="49"/>
      <c r="B643" s="74"/>
      <c r="C643" s="74"/>
      <c r="D643" s="74"/>
      <c r="E643" s="74"/>
      <c r="F643" s="74"/>
      <c r="G643" s="74"/>
      <c r="H643" s="71"/>
    </row>
    <row r="644">
      <c r="A644" s="49"/>
      <c r="B644" s="74"/>
      <c r="C644" s="74"/>
      <c r="D644" s="74"/>
      <c r="E644" s="74"/>
      <c r="F644" s="74"/>
      <c r="G644" s="74"/>
      <c r="H644" s="71"/>
    </row>
    <row r="645">
      <c r="A645" s="49"/>
      <c r="B645" s="74"/>
      <c r="C645" s="74"/>
      <c r="D645" s="74"/>
      <c r="E645" s="74"/>
      <c r="F645" s="74"/>
      <c r="G645" s="74"/>
      <c r="H645" s="71"/>
    </row>
    <row r="646">
      <c r="A646" s="49"/>
      <c r="B646" s="74"/>
      <c r="C646" s="74"/>
      <c r="D646" s="74"/>
      <c r="E646" s="74"/>
      <c r="F646" s="74"/>
      <c r="G646" s="74"/>
      <c r="H646" s="71"/>
    </row>
    <row r="647">
      <c r="A647" s="49"/>
      <c r="B647" s="74"/>
      <c r="C647" s="74"/>
      <c r="D647" s="74"/>
      <c r="E647" s="74"/>
      <c r="F647" s="74"/>
      <c r="G647" s="74"/>
      <c r="H647" s="71"/>
    </row>
    <row r="648">
      <c r="A648" s="49"/>
      <c r="B648" s="74"/>
      <c r="C648" s="74"/>
      <c r="D648" s="74"/>
      <c r="E648" s="74"/>
      <c r="F648" s="74"/>
      <c r="G648" s="74"/>
      <c r="H648" s="71"/>
    </row>
    <row r="649">
      <c r="A649" s="49"/>
      <c r="B649" s="74"/>
      <c r="C649" s="74"/>
      <c r="D649" s="74"/>
      <c r="E649" s="74"/>
      <c r="F649" s="74"/>
      <c r="G649" s="74"/>
      <c r="H649" s="71"/>
    </row>
    <row r="650">
      <c r="A650" s="49"/>
      <c r="B650" s="74"/>
      <c r="C650" s="74"/>
      <c r="D650" s="74"/>
      <c r="E650" s="74"/>
      <c r="F650" s="74"/>
      <c r="G650" s="74"/>
      <c r="H650" s="71"/>
    </row>
    <row r="651">
      <c r="A651" s="49"/>
      <c r="B651" s="74"/>
      <c r="C651" s="74"/>
      <c r="D651" s="74"/>
      <c r="E651" s="74"/>
      <c r="F651" s="74"/>
      <c r="G651" s="74"/>
      <c r="H651" s="71"/>
    </row>
    <row r="652">
      <c r="A652" s="49"/>
      <c r="B652" s="74"/>
      <c r="C652" s="74"/>
      <c r="D652" s="74"/>
      <c r="E652" s="74"/>
      <c r="F652" s="74"/>
      <c r="G652" s="74"/>
      <c r="H652" s="71"/>
    </row>
    <row r="653">
      <c r="A653" s="49"/>
      <c r="B653" s="74"/>
      <c r="C653" s="74"/>
      <c r="D653" s="74"/>
      <c r="E653" s="74"/>
      <c r="F653" s="74"/>
      <c r="G653" s="74"/>
      <c r="H653" s="71"/>
    </row>
    <row r="654">
      <c r="A654" s="49"/>
      <c r="B654" s="74"/>
      <c r="C654" s="74"/>
      <c r="D654" s="74"/>
      <c r="E654" s="74"/>
      <c r="F654" s="74"/>
      <c r="G654" s="74"/>
      <c r="H654" s="71"/>
    </row>
    <row r="655">
      <c r="A655" s="49"/>
      <c r="B655" s="74"/>
      <c r="C655" s="74"/>
      <c r="D655" s="74"/>
      <c r="E655" s="74"/>
      <c r="F655" s="74"/>
      <c r="G655" s="74"/>
      <c r="H655" s="71"/>
    </row>
    <row r="656">
      <c r="A656" s="49"/>
      <c r="B656" s="74"/>
      <c r="C656" s="74"/>
      <c r="D656" s="74"/>
      <c r="E656" s="74"/>
      <c r="F656" s="74"/>
      <c r="G656" s="74"/>
      <c r="H656" s="71"/>
    </row>
    <row r="657">
      <c r="A657" s="49"/>
      <c r="B657" s="74"/>
      <c r="C657" s="74"/>
      <c r="D657" s="74"/>
      <c r="E657" s="74"/>
      <c r="F657" s="74"/>
      <c r="G657" s="74"/>
      <c r="H657" s="71"/>
    </row>
    <row r="658">
      <c r="A658" s="49"/>
      <c r="B658" s="74"/>
      <c r="C658" s="74"/>
      <c r="D658" s="74"/>
      <c r="E658" s="74"/>
      <c r="F658" s="74"/>
      <c r="G658" s="74"/>
      <c r="H658" s="71"/>
    </row>
    <row r="659">
      <c r="A659" s="49"/>
      <c r="B659" s="74"/>
      <c r="C659" s="74"/>
      <c r="D659" s="74"/>
      <c r="E659" s="74"/>
      <c r="F659" s="74"/>
      <c r="G659" s="74"/>
      <c r="H659" s="71"/>
    </row>
    <row r="660">
      <c r="A660" s="49"/>
      <c r="B660" s="74"/>
      <c r="C660" s="74"/>
      <c r="D660" s="74"/>
      <c r="E660" s="74"/>
      <c r="F660" s="74"/>
      <c r="G660" s="74"/>
      <c r="H660" s="71"/>
    </row>
    <row r="661">
      <c r="A661" s="49"/>
      <c r="B661" s="74"/>
      <c r="C661" s="74"/>
      <c r="D661" s="74"/>
      <c r="E661" s="74"/>
      <c r="F661" s="74"/>
      <c r="G661" s="74"/>
      <c r="H661" s="71"/>
    </row>
    <row r="662">
      <c r="A662" s="49"/>
      <c r="B662" s="74"/>
      <c r="C662" s="74"/>
      <c r="D662" s="74"/>
      <c r="E662" s="74"/>
      <c r="F662" s="74"/>
      <c r="G662" s="74"/>
      <c r="H662" s="71"/>
    </row>
    <row r="663">
      <c r="A663" s="49"/>
      <c r="B663" s="74"/>
      <c r="C663" s="74"/>
      <c r="D663" s="74"/>
      <c r="E663" s="74"/>
      <c r="F663" s="74"/>
      <c r="G663" s="74"/>
      <c r="H663" s="71"/>
    </row>
    <row r="664">
      <c r="A664" s="49"/>
      <c r="B664" s="74"/>
      <c r="C664" s="74"/>
      <c r="D664" s="74"/>
      <c r="E664" s="74"/>
      <c r="F664" s="74"/>
      <c r="G664" s="74"/>
      <c r="H664" s="71"/>
    </row>
    <row r="665">
      <c r="A665" s="49"/>
      <c r="B665" s="74"/>
      <c r="C665" s="74"/>
      <c r="D665" s="74"/>
      <c r="E665" s="74"/>
      <c r="F665" s="74"/>
      <c r="G665" s="74"/>
      <c r="H665" s="71"/>
    </row>
    <row r="666">
      <c r="A666" s="49"/>
      <c r="B666" s="74"/>
      <c r="C666" s="74"/>
      <c r="D666" s="74"/>
      <c r="E666" s="74"/>
      <c r="F666" s="74"/>
      <c r="G666" s="74"/>
      <c r="H666" s="71"/>
    </row>
    <row r="667">
      <c r="A667" s="49"/>
      <c r="B667" s="74"/>
      <c r="C667" s="74"/>
      <c r="D667" s="74"/>
      <c r="E667" s="74"/>
      <c r="F667" s="74"/>
      <c r="G667" s="74"/>
      <c r="H667" s="71"/>
    </row>
    <row r="668">
      <c r="A668" s="49"/>
      <c r="B668" s="74"/>
      <c r="C668" s="74"/>
      <c r="D668" s="74"/>
      <c r="E668" s="74"/>
      <c r="F668" s="74"/>
      <c r="G668" s="74"/>
      <c r="H668" s="71"/>
    </row>
    <row r="669">
      <c r="A669" s="49"/>
      <c r="B669" s="74"/>
      <c r="C669" s="74"/>
      <c r="D669" s="74"/>
      <c r="E669" s="74"/>
      <c r="F669" s="74"/>
      <c r="G669" s="74"/>
      <c r="H669" s="71"/>
    </row>
    <row r="670">
      <c r="A670" s="49"/>
      <c r="B670" s="74"/>
      <c r="C670" s="74"/>
      <c r="D670" s="74"/>
      <c r="E670" s="74"/>
      <c r="F670" s="74"/>
      <c r="G670" s="74"/>
      <c r="H670" s="71"/>
    </row>
    <row r="671">
      <c r="A671" s="49"/>
      <c r="B671" s="74"/>
      <c r="C671" s="74"/>
      <c r="D671" s="74"/>
      <c r="E671" s="74"/>
      <c r="F671" s="74"/>
      <c r="G671" s="74"/>
      <c r="H671" s="71"/>
    </row>
    <row r="672">
      <c r="A672" s="49"/>
      <c r="B672" s="74"/>
      <c r="C672" s="74"/>
      <c r="D672" s="74"/>
      <c r="E672" s="74"/>
      <c r="F672" s="74"/>
      <c r="G672" s="74"/>
      <c r="H672" s="71"/>
    </row>
    <row r="673">
      <c r="A673" s="49"/>
      <c r="B673" s="74"/>
      <c r="C673" s="74"/>
      <c r="D673" s="74"/>
      <c r="E673" s="74"/>
      <c r="F673" s="74"/>
      <c r="G673" s="74"/>
      <c r="H673" s="71"/>
    </row>
    <row r="674">
      <c r="A674" s="49"/>
      <c r="B674" s="74"/>
      <c r="C674" s="74"/>
      <c r="D674" s="74"/>
      <c r="E674" s="74"/>
      <c r="F674" s="74"/>
      <c r="G674" s="74"/>
      <c r="H674" s="71"/>
    </row>
    <row r="675">
      <c r="A675" s="49"/>
      <c r="B675" s="74"/>
      <c r="C675" s="74"/>
      <c r="D675" s="74"/>
      <c r="E675" s="74"/>
      <c r="F675" s="74"/>
      <c r="G675" s="74"/>
      <c r="H675" s="71"/>
    </row>
    <row r="676">
      <c r="A676" s="49"/>
      <c r="B676" s="74"/>
      <c r="C676" s="74"/>
      <c r="D676" s="74"/>
      <c r="E676" s="74"/>
      <c r="F676" s="74"/>
      <c r="G676" s="74"/>
      <c r="H676" s="71"/>
    </row>
    <row r="677">
      <c r="A677" s="49"/>
      <c r="B677" s="74"/>
      <c r="C677" s="74"/>
      <c r="D677" s="74"/>
      <c r="E677" s="74"/>
      <c r="F677" s="74"/>
      <c r="G677" s="74"/>
      <c r="H677" s="71"/>
    </row>
    <row r="678">
      <c r="A678" s="49"/>
      <c r="B678" s="74"/>
      <c r="C678" s="74"/>
      <c r="D678" s="74"/>
      <c r="E678" s="74"/>
      <c r="F678" s="74"/>
      <c r="G678" s="74"/>
      <c r="H678" s="71"/>
    </row>
    <row r="679">
      <c r="A679" s="49"/>
      <c r="B679" s="74"/>
      <c r="C679" s="74"/>
      <c r="D679" s="74"/>
      <c r="E679" s="74"/>
      <c r="F679" s="74"/>
      <c r="G679" s="74"/>
      <c r="H679" s="71"/>
    </row>
    <row r="680">
      <c r="A680" s="49"/>
      <c r="B680" s="74"/>
      <c r="C680" s="74"/>
      <c r="D680" s="74"/>
      <c r="E680" s="74"/>
      <c r="F680" s="74"/>
      <c r="G680" s="74"/>
      <c r="H680" s="71"/>
    </row>
    <row r="681">
      <c r="A681" s="49"/>
      <c r="B681" s="74"/>
      <c r="C681" s="74"/>
      <c r="D681" s="74"/>
      <c r="E681" s="74"/>
      <c r="F681" s="74"/>
      <c r="G681" s="74"/>
      <c r="H681" s="71"/>
    </row>
    <row r="682">
      <c r="A682" s="49"/>
      <c r="B682" s="74"/>
      <c r="C682" s="74"/>
      <c r="D682" s="74"/>
      <c r="E682" s="74"/>
      <c r="F682" s="74"/>
      <c r="G682" s="74"/>
      <c r="H682" s="71"/>
    </row>
    <row r="683">
      <c r="A683" s="49"/>
      <c r="B683" s="74"/>
      <c r="C683" s="74"/>
      <c r="D683" s="74"/>
      <c r="E683" s="74"/>
      <c r="F683" s="74"/>
      <c r="G683" s="74"/>
      <c r="H683" s="71"/>
    </row>
    <row r="684">
      <c r="A684" s="49"/>
      <c r="B684" s="74"/>
      <c r="C684" s="74"/>
      <c r="D684" s="74"/>
      <c r="E684" s="74"/>
      <c r="F684" s="74"/>
      <c r="G684" s="74"/>
      <c r="H684" s="71"/>
    </row>
    <row r="685">
      <c r="A685" s="49"/>
      <c r="B685" s="74"/>
      <c r="C685" s="74"/>
      <c r="D685" s="74"/>
      <c r="E685" s="74"/>
      <c r="F685" s="74"/>
      <c r="G685" s="74"/>
      <c r="H685" s="71"/>
    </row>
    <row r="686">
      <c r="A686" s="49"/>
      <c r="B686" s="74"/>
      <c r="C686" s="74"/>
      <c r="D686" s="74"/>
      <c r="E686" s="74"/>
      <c r="F686" s="74"/>
      <c r="G686" s="74"/>
      <c r="H686" s="71"/>
    </row>
    <row r="687">
      <c r="A687" s="49"/>
      <c r="B687" s="74"/>
      <c r="C687" s="74"/>
      <c r="D687" s="74"/>
      <c r="E687" s="74"/>
      <c r="F687" s="74"/>
      <c r="G687" s="74"/>
      <c r="H687" s="71"/>
    </row>
    <row r="688">
      <c r="A688" s="49"/>
      <c r="B688" s="74"/>
      <c r="C688" s="74"/>
      <c r="D688" s="74"/>
      <c r="E688" s="74"/>
      <c r="F688" s="74"/>
      <c r="G688" s="74"/>
      <c r="H688" s="71"/>
    </row>
    <row r="689">
      <c r="A689" s="49"/>
      <c r="B689" s="74"/>
      <c r="C689" s="74"/>
      <c r="D689" s="74"/>
      <c r="E689" s="74"/>
      <c r="F689" s="74"/>
      <c r="G689" s="74"/>
      <c r="H689" s="71"/>
    </row>
    <row r="690">
      <c r="A690" s="49"/>
      <c r="B690" s="74"/>
      <c r="C690" s="74"/>
      <c r="D690" s="74"/>
      <c r="E690" s="74"/>
      <c r="F690" s="74"/>
      <c r="G690" s="74"/>
      <c r="H690" s="71"/>
    </row>
    <row r="691">
      <c r="A691" s="49"/>
      <c r="B691" s="74"/>
      <c r="C691" s="74"/>
      <c r="D691" s="74"/>
      <c r="E691" s="74"/>
      <c r="F691" s="74"/>
      <c r="G691" s="74"/>
      <c r="H691" s="71"/>
    </row>
    <row r="692">
      <c r="A692" s="49"/>
      <c r="B692" s="74"/>
      <c r="C692" s="74"/>
      <c r="D692" s="74"/>
      <c r="E692" s="74"/>
      <c r="F692" s="74"/>
      <c r="G692" s="74"/>
      <c r="H692" s="71"/>
    </row>
    <row r="693">
      <c r="A693" s="49"/>
      <c r="B693" s="74"/>
      <c r="C693" s="74"/>
      <c r="D693" s="74"/>
      <c r="E693" s="74"/>
      <c r="F693" s="74"/>
      <c r="G693" s="74"/>
      <c r="H693" s="71"/>
    </row>
    <row r="694">
      <c r="A694" s="49"/>
      <c r="B694" s="74"/>
      <c r="C694" s="74"/>
      <c r="D694" s="74"/>
      <c r="E694" s="74"/>
      <c r="F694" s="74"/>
      <c r="G694" s="74"/>
      <c r="H694" s="71"/>
    </row>
    <row r="695">
      <c r="A695" s="49"/>
      <c r="B695" s="74"/>
      <c r="C695" s="74"/>
      <c r="D695" s="74"/>
      <c r="E695" s="74"/>
      <c r="F695" s="74"/>
      <c r="G695" s="74"/>
      <c r="H695" s="71"/>
    </row>
    <row r="696">
      <c r="A696" s="49"/>
      <c r="B696" s="74"/>
      <c r="C696" s="74"/>
      <c r="D696" s="74"/>
      <c r="E696" s="74"/>
      <c r="F696" s="74"/>
      <c r="G696" s="74"/>
      <c r="H696" s="71"/>
    </row>
    <row r="697">
      <c r="A697" s="49"/>
      <c r="B697" s="74"/>
      <c r="C697" s="74"/>
      <c r="D697" s="74"/>
      <c r="E697" s="74"/>
      <c r="F697" s="74"/>
      <c r="G697" s="74"/>
      <c r="H697" s="71"/>
    </row>
    <row r="698">
      <c r="A698" s="49"/>
      <c r="B698" s="74"/>
      <c r="C698" s="74"/>
      <c r="D698" s="74"/>
      <c r="E698" s="74"/>
      <c r="F698" s="74"/>
      <c r="G698" s="74"/>
      <c r="H698" s="71"/>
    </row>
    <row r="699">
      <c r="A699" s="49"/>
      <c r="B699" s="74"/>
      <c r="C699" s="74"/>
      <c r="D699" s="74"/>
      <c r="E699" s="74"/>
      <c r="F699" s="74"/>
      <c r="G699" s="74"/>
      <c r="H699" s="71"/>
    </row>
    <row r="700">
      <c r="A700" s="49"/>
      <c r="B700" s="74"/>
      <c r="C700" s="74"/>
      <c r="D700" s="74"/>
      <c r="E700" s="74"/>
      <c r="F700" s="74"/>
      <c r="G700" s="74"/>
      <c r="H700" s="71"/>
    </row>
    <row r="701">
      <c r="A701" s="49"/>
      <c r="B701" s="74"/>
      <c r="C701" s="74"/>
      <c r="D701" s="74"/>
      <c r="E701" s="74"/>
      <c r="F701" s="74"/>
      <c r="G701" s="74"/>
      <c r="H701" s="71"/>
    </row>
    <row r="702">
      <c r="A702" s="49"/>
      <c r="B702" s="74"/>
      <c r="C702" s="74"/>
      <c r="D702" s="74"/>
      <c r="E702" s="74"/>
      <c r="F702" s="74"/>
      <c r="G702" s="74"/>
      <c r="H702" s="71"/>
    </row>
    <row r="703">
      <c r="A703" s="49"/>
      <c r="B703" s="74"/>
      <c r="C703" s="74"/>
      <c r="D703" s="74"/>
      <c r="E703" s="74"/>
      <c r="F703" s="74"/>
      <c r="G703" s="74"/>
      <c r="H703" s="71"/>
    </row>
    <row r="704">
      <c r="A704" s="49"/>
      <c r="B704" s="74"/>
      <c r="C704" s="74"/>
      <c r="D704" s="74"/>
      <c r="E704" s="74"/>
      <c r="F704" s="74"/>
      <c r="G704" s="74"/>
      <c r="H704" s="71"/>
    </row>
    <row r="705">
      <c r="A705" s="49"/>
      <c r="B705" s="74"/>
      <c r="C705" s="74"/>
      <c r="D705" s="74"/>
      <c r="E705" s="74"/>
      <c r="F705" s="74"/>
      <c r="G705" s="74"/>
      <c r="H705" s="71"/>
    </row>
    <row r="706">
      <c r="A706" s="49"/>
      <c r="B706" s="74"/>
      <c r="C706" s="74"/>
      <c r="D706" s="74"/>
      <c r="E706" s="74"/>
      <c r="F706" s="74"/>
      <c r="G706" s="74"/>
      <c r="H706" s="71"/>
    </row>
    <row r="707">
      <c r="A707" s="49"/>
      <c r="B707" s="74"/>
      <c r="C707" s="74"/>
      <c r="D707" s="74"/>
      <c r="E707" s="74"/>
      <c r="F707" s="74"/>
      <c r="G707" s="74"/>
      <c r="H707" s="71"/>
    </row>
    <row r="708">
      <c r="A708" s="49"/>
      <c r="B708" s="74"/>
      <c r="C708" s="74"/>
      <c r="D708" s="74"/>
      <c r="E708" s="74"/>
      <c r="F708" s="74"/>
      <c r="G708" s="74"/>
      <c r="H708" s="71"/>
    </row>
    <row r="709">
      <c r="A709" s="49"/>
      <c r="B709" s="74"/>
      <c r="C709" s="74"/>
      <c r="D709" s="74"/>
      <c r="E709" s="74"/>
      <c r="F709" s="74"/>
      <c r="G709" s="74"/>
      <c r="H709" s="71"/>
    </row>
    <row r="710">
      <c r="A710" s="49"/>
      <c r="B710" s="74"/>
      <c r="C710" s="74"/>
      <c r="D710" s="74"/>
      <c r="E710" s="74"/>
      <c r="F710" s="74"/>
      <c r="G710" s="74"/>
      <c r="H710" s="71"/>
    </row>
    <row r="711">
      <c r="A711" s="49"/>
      <c r="B711" s="74"/>
      <c r="C711" s="74"/>
      <c r="D711" s="74"/>
      <c r="E711" s="74"/>
      <c r="F711" s="74"/>
      <c r="G711" s="74"/>
      <c r="H711" s="71"/>
    </row>
    <row r="712">
      <c r="A712" s="49"/>
      <c r="B712" s="74"/>
      <c r="C712" s="74"/>
      <c r="D712" s="74"/>
      <c r="E712" s="74"/>
      <c r="F712" s="74"/>
      <c r="G712" s="74"/>
      <c r="H712" s="71"/>
    </row>
    <row r="713">
      <c r="A713" s="49"/>
      <c r="B713" s="74"/>
      <c r="C713" s="74"/>
      <c r="D713" s="74"/>
      <c r="E713" s="74"/>
      <c r="F713" s="74"/>
      <c r="G713" s="74"/>
      <c r="H713" s="71"/>
    </row>
    <row r="714">
      <c r="A714" s="49"/>
      <c r="B714" s="74"/>
      <c r="C714" s="74"/>
      <c r="D714" s="74"/>
      <c r="E714" s="74"/>
      <c r="F714" s="74"/>
      <c r="G714" s="74"/>
      <c r="H714" s="71"/>
    </row>
    <row r="715">
      <c r="A715" s="49"/>
      <c r="B715" s="74"/>
      <c r="C715" s="74"/>
      <c r="D715" s="74"/>
      <c r="E715" s="74"/>
      <c r="F715" s="74"/>
      <c r="G715" s="74"/>
      <c r="H715" s="71"/>
    </row>
    <row r="716">
      <c r="A716" s="49"/>
      <c r="B716" s="74"/>
      <c r="C716" s="74"/>
      <c r="D716" s="74"/>
      <c r="E716" s="74"/>
      <c r="F716" s="74"/>
      <c r="G716" s="74"/>
      <c r="H716" s="71"/>
    </row>
    <row r="717">
      <c r="A717" s="49"/>
      <c r="B717" s="74"/>
      <c r="C717" s="74"/>
      <c r="D717" s="74"/>
      <c r="E717" s="74"/>
      <c r="F717" s="74"/>
      <c r="G717" s="74"/>
      <c r="H717" s="71"/>
    </row>
    <row r="718">
      <c r="A718" s="49"/>
      <c r="B718" s="74"/>
      <c r="C718" s="74"/>
      <c r="D718" s="74"/>
      <c r="E718" s="74"/>
      <c r="F718" s="74"/>
      <c r="G718" s="74"/>
      <c r="H718" s="71"/>
    </row>
    <row r="719">
      <c r="A719" s="49"/>
      <c r="B719" s="74"/>
      <c r="C719" s="74"/>
      <c r="D719" s="74"/>
      <c r="E719" s="74"/>
      <c r="F719" s="74"/>
      <c r="G719" s="74"/>
      <c r="H719" s="71"/>
    </row>
    <row r="720">
      <c r="A720" s="49"/>
      <c r="B720" s="74"/>
      <c r="C720" s="74"/>
      <c r="D720" s="74"/>
      <c r="E720" s="74"/>
      <c r="F720" s="74"/>
      <c r="G720" s="74"/>
      <c r="H720" s="71"/>
    </row>
    <row r="721">
      <c r="A721" s="49"/>
      <c r="B721" s="74"/>
      <c r="C721" s="74"/>
      <c r="D721" s="74"/>
      <c r="E721" s="74"/>
      <c r="F721" s="74"/>
      <c r="G721" s="74"/>
      <c r="H721" s="71"/>
    </row>
    <row r="722">
      <c r="A722" s="49"/>
      <c r="B722" s="74"/>
      <c r="C722" s="74"/>
      <c r="D722" s="74"/>
      <c r="E722" s="74"/>
      <c r="F722" s="74"/>
      <c r="G722" s="74"/>
      <c r="H722" s="71"/>
    </row>
    <row r="723">
      <c r="A723" s="49"/>
      <c r="B723" s="74"/>
      <c r="C723" s="74"/>
      <c r="D723" s="74"/>
      <c r="E723" s="74"/>
      <c r="F723" s="74"/>
      <c r="G723" s="74"/>
      <c r="H723" s="71"/>
    </row>
    <row r="724">
      <c r="A724" s="49"/>
      <c r="B724" s="74"/>
      <c r="C724" s="74"/>
      <c r="D724" s="74"/>
      <c r="E724" s="74"/>
      <c r="F724" s="74"/>
      <c r="G724" s="74"/>
      <c r="H724" s="71"/>
    </row>
    <row r="725">
      <c r="A725" s="49"/>
      <c r="B725" s="74"/>
      <c r="C725" s="74"/>
      <c r="D725" s="74"/>
      <c r="E725" s="74"/>
      <c r="F725" s="74"/>
      <c r="G725" s="74"/>
      <c r="H725" s="71"/>
    </row>
    <row r="726">
      <c r="A726" s="49"/>
      <c r="B726" s="74"/>
      <c r="C726" s="74"/>
      <c r="D726" s="74"/>
      <c r="E726" s="74"/>
      <c r="F726" s="74"/>
      <c r="G726" s="74"/>
      <c r="H726" s="71"/>
    </row>
    <row r="727">
      <c r="A727" s="49"/>
      <c r="B727" s="74"/>
      <c r="C727" s="74"/>
      <c r="D727" s="74"/>
      <c r="E727" s="74"/>
      <c r="F727" s="74"/>
      <c r="G727" s="74"/>
      <c r="H727" s="71"/>
    </row>
    <row r="728">
      <c r="A728" s="49"/>
      <c r="B728" s="74"/>
      <c r="C728" s="74"/>
      <c r="D728" s="74"/>
      <c r="E728" s="74"/>
      <c r="F728" s="74"/>
      <c r="G728" s="74"/>
      <c r="H728" s="71"/>
    </row>
    <row r="729">
      <c r="A729" s="49"/>
      <c r="B729" s="74"/>
      <c r="C729" s="74"/>
      <c r="D729" s="74"/>
      <c r="E729" s="74"/>
      <c r="F729" s="74"/>
      <c r="G729" s="74"/>
      <c r="H729" s="71"/>
    </row>
    <row r="730">
      <c r="A730" s="49"/>
      <c r="B730" s="74"/>
      <c r="C730" s="74"/>
      <c r="D730" s="74"/>
      <c r="E730" s="74"/>
      <c r="F730" s="74"/>
      <c r="G730" s="74"/>
      <c r="H730" s="71"/>
    </row>
    <row r="731">
      <c r="A731" s="49"/>
      <c r="B731" s="74"/>
      <c r="C731" s="74"/>
      <c r="D731" s="74"/>
      <c r="E731" s="74"/>
      <c r="F731" s="74"/>
      <c r="G731" s="74"/>
      <c r="H731" s="71"/>
    </row>
    <row r="732">
      <c r="A732" s="49"/>
      <c r="B732" s="74"/>
      <c r="C732" s="74"/>
      <c r="D732" s="74"/>
      <c r="E732" s="74"/>
      <c r="F732" s="74"/>
      <c r="G732" s="74"/>
      <c r="H732" s="71"/>
    </row>
    <row r="733">
      <c r="A733" s="49"/>
      <c r="B733" s="74"/>
      <c r="C733" s="74"/>
      <c r="D733" s="74"/>
      <c r="E733" s="74"/>
      <c r="F733" s="74"/>
      <c r="G733" s="74"/>
      <c r="H733" s="71"/>
    </row>
    <row r="734">
      <c r="A734" s="49"/>
      <c r="B734" s="74"/>
      <c r="C734" s="74"/>
      <c r="D734" s="74"/>
      <c r="E734" s="74"/>
      <c r="F734" s="74"/>
      <c r="G734" s="74"/>
      <c r="H734" s="71"/>
    </row>
    <row r="735">
      <c r="A735" s="49"/>
      <c r="B735" s="74"/>
      <c r="C735" s="74"/>
      <c r="D735" s="74"/>
      <c r="E735" s="74"/>
      <c r="F735" s="74"/>
      <c r="G735" s="74"/>
      <c r="H735" s="71"/>
    </row>
    <row r="736">
      <c r="A736" s="49"/>
      <c r="B736" s="74"/>
      <c r="C736" s="74"/>
      <c r="D736" s="74"/>
      <c r="E736" s="74"/>
      <c r="F736" s="74"/>
      <c r="G736" s="74"/>
      <c r="H736" s="71"/>
    </row>
    <row r="737">
      <c r="A737" s="49"/>
      <c r="B737" s="74"/>
      <c r="C737" s="74"/>
      <c r="D737" s="74"/>
      <c r="E737" s="74"/>
      <c r="F737" s="74"/>
      <c r="G737" s="74"/>
      <c r="H737" s="71"/>
    </row>
    <row r="738">
      <c r="A738" s="49"/>
      <c r="B738" s="74"/>
      <c r="C738" s="74"/>
      <c r="D738" s="74"/>
      <c r="E738" s="74"/>
      <c r="F738" s="74"/>
      <c r="G738" s="74"/>
      <c r="H738" s="71"/>
    </row>
    <row r="739">
      <c r="A739" s="49"/>
      <c r="B739" s="74"/>
      <c r="C739" s="74"/>
      <c r="D739" s="74"/>
      <c r="E739" s="74"/>
      <c r="F739" s="74"/>
      <c r="G739" s="74"/>
      <c r="H739" s="71"/>
    </row>
    <row r="740">
      <c r="A740" s="49"/>
      <c r="B740" s="74"/>
      <c r="C740" s="74"/>
      <c r="D740" s="74"/>
      <c r="E740" s="74"/>
      <c r="F740" s="74"/>
      <c r="G740" s="74"/>
      <c r="H740" s="71"/>
    </row>
    <row r="741">
      <c r="A741" s="49"/>
      <c r="B741" s="74"/>
      <c r="C741" s="74"/>
      <c r="D741" s="74"/>
      <c r="E741" s="74"/>
      <c r="F741" s="74"/>
      <c r="G741" s="74"/>
      <c r="H741" s="71"/>
    </row>
    <row r="742">
      <c r="A742" s="49"/>
      <c r="B742" s="74"/>
      <c r="C742" s="74"/>
      <c r="D742" s="74"/>
      <c r="E742" s="74"/>
      <c r="F742" s="74"/>
      <c r="G742" s="74"/>
      <c r="H742" s="71"/>
    </row>
    <row r="743">
      <c r="A743" s="49"/>
      <c r="B743" s="74"/>
      <c r="C743" s="74"/>
      <c r="D743" s="74"/>
      <c r="E743" s="74"/>
      <c r="F743" s="74"/>
      <c r="G743" s="74"/>
      <c r="H743" s="71"/>
    </row>
    <row r="744">
      <c r="A744" s="49"/>
      <c r="B744" s="74"/>
      <c r="C744" s="74"/>
      <c r="D744" s="74"/>
      <c r="E744" s="74"/>
      <c r="F744" s="74"/>
      <c r="G744" s="74"/>
      <c r="H744" s="71"/>
    </row>
    <row r="745">
      <c r="A745" s="49"/>
      <c r="B745" s="74"/>
      <c r="C745" s="74"/>
      <c r="D745" s="74"/>
      <c r="E745" s="74"/>
      <c r="F745" s="74"/>
      <c r="G745" s="74"/>
      <c r="H745" s="71"/>
    </row>
    <row r="746">
      <c r="A746" s="49"/>
      <c r="B746" s="74"/>
      <c r="C746" s="74"/>
      <c r="D746" s="74"/>
      <c r="E746" s="74"/>
      <c r="F746" s="74"/>
      <c r="G746" s="74"/>
      <c r="H746" s="71"/>
    </row>
    <row r="747">
      <c r="A747" s="49"/>
      <c r="B747" s="74"/>
      <c r="C747" s="74"/>
      <c r="D747" s="74"/>
      <c r="E747" s="74"/>
      <c r="F747" s="74"/>
      <c r="G747" s="74"/>
      <c r="H747" s="71"/>
    </row>
    <row r="748">
      <c r="A748" s="49"/>
      <c r="B748" s="74"/>
      <c r="C748" s="74"/>
      <c r="D748" s="74"/>
      <c r="E748" s="74"/>
      <c r="F748" s="74"/>
      <c r="G748" s="74"/>
      <c r="H748" s="71"/>
    </row>
    <row r="749">
      <c r="A749" s="49"/>
      <c r="B749" s="74"/>
      <c r="C749" s="74"/>
      <c r="D749" s="74"/>
      <c r="E749" s="74"/>
      <c r="F749" s="74"/>
      <c r="G749" s="74"/>
      <c r="H749" s="71"/>
    </row>
    <row r="750">
      <c r="A750" s="49"/>
      <c r="B750" s="74"/>
      <c r="C750" s="74"/>
      <c r="D750" s="74"/>
      <c r="E750" s="74"/>
      <c r="F750" s="74"/>
      <c r="G750" s="74"/>
      <c r="H750" s="71"/>
    </row>
    <row r="751">
      <c r="A751" s="49"/>
      <c r="B751" s="74"/>
      <c r="C751" s="74"/>
      <c r="D751" s="74"/>
      <c r="E751" s="74"/>
      <c r="F751" s="74"/>
      <c r="G751" s="74"/>
      <c r="H751" s="71"/>
    </row>
    <row r="752">
      <c r="A752" s="49"/>
      <c r="B752" s="74"/>
      <c r="C752" s="74"/>
      <c r="D752" s="74"/>
      <c r="E752" s="74"/>
      <c r="F752" s="74"/>
      <c r="G752" s="74"/>
      <c r="H752" s="71"/>
    </row>
    <row r="753">
      <c r="A753" s="49"/>
      <c r="B753" s="74"/>
      <c r="C753" s="74"/>
      <c r="D753" s="74"/>
      <c r="E753" s="74"/>
      <c r="F753" s="74"/>
      <c r="G753" s="74"/>
      <c r="H753" s="71"/>
    </row>
    <row r="754">
      <c r="A754" s="49"/>
      <c r="B754" s="74"/>
      <c r="C754" s="74"/>
      <c r="D754" s="74"/>
      <c r="E754" s="74"/>
      <c r="F754" s="74"/>
      <c r="G754" s="74"/>
      <c r="H754" s="71"/>
    </row>
    <row r="755">
      <c r="A755" s="49"/>
      <c r="B755" s="74"/>
      <c r="C755" s="74"/>
      <c r="D755" s="74"/>
      <c r="E755" s="74"/>
      <c r="F755" s="74"/>
      <c r="G755" s="74"/>
      <c r="H755" s="71"/>
    </row>
    <row r="756">
      <c r="A756" s="49"/>
      <c r="B756" s="74"/>
      <c r="C756" s="74"/>
      <c r="D756" s="74"/>
      <c r="E756" s="74"/>
      <c r="F756" s="74"/>
      <c r="G756" s="74"/>
      <c r="H756" s="71"/>
    </row>
    <row r="757">
      <c r="A757" s="49"/>
      <c r="B757" s="74"/>
      <c r="C757" s="74"/>
      <c r="D757" s="74"/>
      <c r="E757" s="74"/>
      <c r="F757" s="74"/>
      <c r="G757" s="74"/>
      <c r="H757" s="71"/>
    </row>
    <row r="758">
      <c r="A758" s="49"/>
      <c r="B758" s="74"/>
      <c r="C758" s="74"/>
      <c r="D758" s="74"/>
      <c r="E758" s="74"/>
      <c r="F758" s="74"/>
      <c r="G758" s="74"/>
      <c r="H758" s="71"/>
    </row>
    <row r="759">
      <c r="A759" s="49"/>
      <c r="B759" s="74"/>
      <c r="C759" s="74"/>
      <c r="D759" s="74"/>
      <c r="E759" s="74"/>
      <c r="F759" s="74"/>
      <c r="G759" s="74"/>
      <c r="H759" s="71"/>
    </row>
    <row r="760">
      <c r="A760" s="49"/>
      <c r="B760" s="74"/>
      <c r="C760" s="74"/>
      <c r="D760" s="74"/>
      <c r="E760" s="74"/>
      <c r="F760" s="74"/>
      <c r="G760" s="74"/>
      <c r="H760" s="71"/>
    </row>
    <row r="761">
      <c r="A761" s="49"/>
      <c r="B761" s="74"/>
      <c r="C761" s="74"/>
      <c r="D761" s="74"/>
      <c r="E761" s="74"/>
      <c r="F761" s="74"/>
      <c r="G761" s="74"/>
      <c r="H761" s="71"/>
    </row>
    <row r="762">
      <c r="A762" s="49"/>
      <c r="B762" s="74"/>
      <c r="C762" s="74"/>
      <c r="D762" s="74"/>
      <c r="E762" s="74"/>
      <c r="F762" s="74"/>
      <c r="G762" s="74"/>
      <c r="H762" s="71"/>
    </row>
    <row r="763">
      <c r="A763" s="49"/>
      <c r="B763" s="74"/>
      <c r="C763" s="74"/>
      <c r="D763" s="74"/>
      <c r="E763" s="74"/>
      <c r="F763" s="74"/>
      <c r="G763" s="74"/>
      <c r="H763" s="71"/>
    </row>
    <row r="764">
      <c r="A764" s="49"/>
      <c r="B764" s="74"/>
      <c r="C764" s="74"/>
      <c r="D764" s="74"/>
      <c r="E764" s="74"/>
      <c r="F764" s="74"/>
      <c r="G764" s="74"/>
      <c r="H764" s="71"/>
    </row>
    <row r="765">
      <c r="A765" s="49"/>
      <c r="B765" s="74"/>
      <c r="C765" s="74"/>
      <c r="D765" s="74"/>
      <c r="E765" s="74"/>
      <c r="F765" s="74"/>
      <c r="G765" s="74"/>
      <c r="H765" s="71"/>
    </row>
    <row r="766">
      <c r="A766" s="49"/>
      <c r="B766" s="74"/>
      <c r="C766" s="74"/>
      <c r="D766" s="74"/>
      <c r="E766" s="74"/>
      <c r="F766" s="74"/>
      <c r="G766" s="74"/>
      <c r="H766" s="71"/>
    </row>
    <row r="767">
      <c r="A767" s="49"/>
      <c r="B767" s="74"/>
      <c r="C767" s="74"/>
      <c r="D767" s="74"/>
      <c r="E767" s="74"/>
      <c r="F767" s="74"/>
      <c r="G767" s="74"/>
      <c r="H767" s="71"/>
    </row>
    <row r="768">
      <c r="A768" s="49"/>
      <c r="B768" s="74"/>
      <c r="C768" s="74"/>
      <c r="D768" s="74"/>
      <c r="E768" s="74"/>
      <c r="F768" s="74"/>
      <c r="G768" s="74"/>
      <c r="H768" s="71"/>
    </row>
    <row r="769">
      <c r="A769" s="49"/>
      <c r="B769" s="74"/>
      <c r="C769" s="74"/>
      <c r="D769" s="74"/>
      <c r="E769" s="74"/>
      <c r="F769" s="74"/>
      <c r="G769" s="74"/>
      <c r="H769" s="71"/>
    </row>
    <row r="770">
      <c r="A770" s="49"/>
      <c r="B770" s="74"/>
      <c r="C770" s="74"/>
      <c r="D770" s="74"/>
      <c r="E770" s="74"/>
      <c r="F770" s="74"/>
      <c r="G770" s="74"/>
      <c r="H770" s="71"/>
    </row>
    <row r="771">
      <c r="A771" s="49"/>
      <c r="B771" s="74"/>
      <c r="C771" s="74"/>
      <c r="D771" s="74"/>
      <c r="E771" s="74"/>
      <c r="F771" s="74"/>
      <c r="G771" s="74"/>
      <c r="H771" s="71"/>
    </row>
    <row r="772">
      <c r="A772" s="49"/>
      <c r="B772" s="74"/>
      <c r="C772" s="74"/>
      <c r="D772" s="74"/>
      <c r="E772" s="74"/>
      <c r="F772" s="74"/>
      <c r="G772" s="74"/>
      <c r="H772" s="71"/>
    </row>
    <row r="773">
      <c r="A773" s="49"/>
      <c r="B773" s="74"/>
      <c r="C773" s="74"/>
      <c r="D773" s="74"/>
      <c r="E773" s="74"/>
      <c r="F773" s="74"/>
      <c r="G773" s="74"/>
      <c r="H773" s="71"/>
    </row>
    <row r="774">
      <c r="A774" s="49"/>
      <c r="B774" s="74"/>
      <c r="C774" s="74"/>
      <c r="D774" s="74"/>
      <c r="E774" s="74"/>
      <c r="F774" s="74"/>
      <c r="G774" s="74"/>
      <c r="H774" s="71"/>
    </row>
    <row r="775">
      <c r="A775" s="49"/>
      <c r="B775" s="74"/>
      <c r="C775" s="74"/>
      <c r="D775" s="74"/>
      <c r="E775" s="74"/>
      <c r="F775" s="74"/>
      <c r="G775" s="74"/>
      <c r="H775" s="71"/>
    </row>
    <row r="776">
      <c r="A776" s="49"/>
      <c r="B776" s="74"/>
      <c r="C776" s="74"/>
      <c r="D776" s="74"/>
      <c r="E776" s="74"/>
      <c r="F776" s="74"/>
      <c r="G776" s="74"/>
      <c r="H776" s="71"/>
    </row>
    <row r="777">
      <c r="A777" s="49"/>
      <c r="B777" s="74"/>
      <c r="C777" s="74"/>
      <c r="D777" s="74"/>
      <c r="E777" s="74"/>
      <c r="F777" s="74"/>
      <c r="G777" s="74"/>
      <c r="H777" s="71"/>
    </row>
    <row r="778">
      <c r="A778" s="49"/>
      <c r="B778" s="74"/>
      <c r="C778" s="74"/>
      <c r="D778" s="74"/>
      <c r="E778" s="74"/>
      <c r="F778" s="74"/>
      <c r="G778" s="74"/>
      <c r="H778" s="71"/>
    </row>
    <row r="779">
      <c r="A779" s="49"/>
      <c r="B779" s="74"/>
      <c r="C779" s="74"/>
      <c r="D779" s="74"/>
      <c r="E779" s="74"/>
      <c r="F779" s="74"/>
      <c r="G779" s="74"/>
      <c r="H779" s="71"/>
    </row>
    <row r="780">
      <c r="A780" s="49"/>
      <c r="B780" s="74"/>
      <c r="C780" s="74"/>
      <c r="D780" s="74"/>
      <c r="E780" s="74"/>
      <c r="F780" s="74"/>
      <c r="G780" s="74"/>
      <c r="H780" s="71"/>
    </row>
    <row r="781">
      <c r="A781" s="49"/>
      <c r="B781" s="74"/>
      <c r="C781" s="74"/>
      <c r="D781" s="74"/>
      <c r="E781" s="74"/>
      <c r="F781" s="74"/>
      <c r="G781" s="74"/>
      <c r="H781" s="71"/>
    </row>
    <row r="782">
      <c r="A782" s="49"/>
      <c r="B782" s="74"/>
      <c r="C782" s="74"/>
      <c r="D782" s="74"/>
      <c r="E782" s="74"/>
      <c r="F782" s="74"/>
      <c r="G782" s="74"/>
      <c r="H782" s="71"/>
    </row>
    <row r="783">
      <c r="A783" s="49"/>
      <c r="B783" s="74"/>
      <c r="C783" s="74"/>
      <c r="D783" s="74"/>
      <c r="E783" s="74"/>
      <c r="F783" s="74"/>
      <c r="G783" s="74"/>
      <c r="H783" s="71"/>
    </row>
    <row r="784">
      <c r="A784" s="49"/>
      <c r="B784" s="74"/>
      <c r="C784" s="74"/>
      <c r="D784" s="74"/>
      <c r="E784" s="74"/>
      <c r="F784" s="74"/>
      <c r="G784" s="74"/>
      <c r="H784" s="71"/>
    </row>
    <row r="785">
      <c r="A785" s="49"/>
      <c r="B785" s="74"/>
      <c r="C785" s="74"/>
      <c r="D785" s="74"/>
      <c r="E785" s="74"/>
      <c r="F785" s="74"/>
      <c r="G785" s="74"/>
      <c r="H785" s="71"/>
    </row>
    <row r="786">
      <c r="A786" s="49"/>
      <c r="B786" s="74"/>
      <c r="C786" s="74"/>
      <c r="D786" s="74"/>
      <c r="E786" s="74"/>
      <c r="F786" s="74"/>
      <c r="G786" s="74"/>
      <c r="H786" s="71"/>
    </row>
    <row r="787">
      <c r="A787" s="49"/>
      <c r="B787" s="74"/>
      <c r="C787" s="74"/>
      <c r="D787" s="74"/>
      <c r="E787" s="74"/>
      <c r="F787" s="74"/>
      <c r="G787" s="74"/>
      <c r="H787" s="71"/>
    </row>
    <row r="788">
      <c r="A788" s="49"/>
      <c r="B788" s="74"/>
      <c r="C788" s="74"/>
      <c r="D788" s="74"/>
      <c r="E788" s="74"/>
      <c r="F788" s="74"/>
      <c r="G788" s="74"/>
      <c r="H788" s="71"/>
    </row>
    <row r="789">
      <c r="A789" s="49"/>
      <c r="B789" s="74"/>
      <c r="C789" s="74"/>
      <c r="D789" s="74"/>
      <c r="E789" s="74"/>
      <c r="F789" s="74"/>
      <c r="G789" s="74"/>
      <c r="H789" s="71"/>
    </row>
    <row r="790">
      <c r="A790" s="49"/>
      <c r="B790" s="74"/>
      <c r="C790" s="74"/>
      <c r="D790" s="74"/>
      <c r="E790" s="74"/>
      <c r="F790" s="74"/>
      <c r="G790" s="74"/>
      <c r="H790" s="71"/>
    </row>
    <row r="791">
      <c r="A791" s="49"/>
      <c r="B791" s="74"/>
      <c r="C791" s="74"/>
      <c r="D791" s="74"/>
      <c r="E791" s="74"/>
      <c r="F791" s="74"/>
      <c r="G791" s="74"/>
      <c r="H791" s="71"/>
    </row>
    <row r="792">
      <c r="A792" s="49"/>
      <c r="B792" s="74"/>
      <c r="C792" s="74"/>
      <c r="D792" s="74"/>
      <c r="E792" s="74"/>
      <c r="F792" s="74"/>
      <c r="G792" s="74"/>
      <c r="H792" s="71"/>
    </row>
    <row r="793">
      <c r="A793" s="49"/>
      <c r="B793" s="74"/>
      <c r="C793" s="74"/>
      <c r="D793" s="74"/>
      <c r="E793" s="74"/>
      <c r="F793" s="74"/>
      <c r="G793" s="74"/>
      <c r="H793" s="71"/>
    </row>
    <row r="794">
      <c r="A794" s="49"/>
      <c r="B794" s="74"/>
      <c r="C794" s="74"/>
      <c r="D794" s="74"/>
      <c r="E794" s="74"/>
      <c r="F794" s="74"/>
      <c r="G794" s="74"/>
      <c r="H794" s="71"/>
    </row>
    <row r="795">
      <c r="A795" s="49"/>
      <c r="B795" s="74"/>
      <c r="C795" s="74"/>
      <c r="D795" s="74"/>
      <c r="E795" s="74"/>
      <c r="F795" s="74"/>
      <c r="G795" s="74"/>
      <c r="H795" s="71"/>
    </row>
    <row r="796">
      <c r="A796" s="49"/>
      <c r="B796" s="74"/>
      <c r="C796" s="74"/>
      <c r="D796" s="74"/>
      <c r="E796" s="74"/>
      <c r="F796" s="74"/>
      <c r="G796" s="74"/>
      <c r="H796" s="71"/>
    </row>
    <row r="797">
      <c r="A797" s="49"/>
      <c r="B797" s="74"/>
      <c r="C797" s="74"/>
      <c r="D797" s="74"/>
      <c r="E797" s="74"/>
      <c r="F797" s="74"/>
      <c r="G797" s="74"/>
      <c r="H797" s="71"/>
    </row>
    <row r="798">
      <c r="A798" s="49"/>
      <c r="B798" s="74"/>
      <c r="C798" s="74"/>
      <c r="D798" s="74"/>
      <c r="E798" s="74"/>
      <c r="F798" s="74"/>
      <c r="G798" s="74"/>
      <c r="H798" s="71"/>
    </row>
    <row r="799">
      <c r="A799" s="49"/>
      <c r="B799" s="74"/>
      <c r="C799" s="74"/>
      <c r="D799" s="74"/>
      <c r="E799" s="74"/>
      <c r="F799" s="74"/>
      <c r="G799" s="74"/>
      <c r="H799" s="71"/>
    </row>
    <row r="800">
      <c r="A800" s="49"/>
      <c r="B800" s="74"/>
      <c r="C800" s="74"/>
      <c r="D800" s="74"/>
      <c r="E800" s="74"/>
      <c r="F800" s="74"/>
      <c r="G800" s="74"/>
      <c r="H800" s="71"/>
    </row>
    <row r="801">
      <c r="A801" s="49"/>
      <c r="B801" s="74"/>
      <c r="C801" s="74"/>
      <c r="D801" s="74"/>
      <c r="E801" s="74"/>
      <c r="F801" s="74"/>
      <c r="G801" s="74"/>
      <c r="H801" s="71"/>
    </row>
    <row r="802">
      <c r="A802" s="49"/>
      <c r="B802" s="74"/>
      <c r="C802" s="74"/>
      <c r="D802" s="74"/>
      <c r="E802" s="74"/>
      <c r="F802" s="74"/>
      <c r="G802" s="74"/>
      <c r="H802" s="71"/>
    </row>
    <row r="803">
      <c r="A803" s="49"/>
      <c r="B803" s="74"/>
      <c r="C803" s="74"/>
      <c r="D803" s="74"/>
      <c r="E803" s="74"/>
      <c r="F803" s="74"/>
      <c r="G803" s="74"/>
      <c r="H803" s="71"/>
    </row>
    <row r="804">
      <c r="A804" s="49"/>
      <c r="B804" s="74"/>
      <c r="C804" s="74"/>
      <c r="D804" s="74"/>
      <c r="E804" s="74"/>
      <c r="F804" s="74"/>
      <c r="G804" s="74"/>
      <c r="H804" s="71"/>
    </row>
    <row r="805">
      <c r="A805" s="49"/>
      <c r="B805" s="74"/>
      <c r="C805" s="74"/>
      <c r="D805" s="74"/>
      <c r="E805" s="74"/>
      <c r="F805" s="74"/>
      <c r="G805" s="74"/>
      <c r="H805" s="71"/>
    </row>
    <row r="806">
      <c r="A806" s="49"/>
      <c r="B806" s="74"/>
      <c r="C806" s="74"/>
      <c r="D806" s="74"/>
      <c r="E806" s="74"/>
      <c r="F806" s="74"/>
      <c r="G806" s="74"/>
      <c r="H806" s="71"/>
    </row>
    <row r="807">
      <c r="A807" s="49"/>
      <c r="B807" s="74"/>
      <c r="C807" s="74"/>
      <c r="D807" s="74"/>
      <c r="E807" s="74"/>
      <c r="F807" s="74"/>
      <c r="G807" s="74"/>
      <c r="H807" s="71"/>
    </row>
    <row r="808">
      <c r="A808" s="49"/>
      <c r="B808" s="74"/>
      <c r="C808" s="74"/>
      <c r="D808" s="74"/>
      <c r="E808" s="74"/>
      <c r="F808" s="74"/>
      <c r="G808" s="74"/>
      <c r="H808" s="71"/>
    </row>
    <row r="809">
      <c r="A809" s="49"/>
      <c r="B809" s="74"/>
      <c r="C809" s="74"/>
      <c r="D809" s="74"/>
      <c r="E809" s="74"/>
      <c r="F809" s="74"/>
      <c r="G809" s="74"/>
      <c r="H809" s="71"/>
    </row>
    <row r="810">
      <c r="A810" s="49"/>
      <c r="B810" s="74"/>
      <c r="C810" s="74"/>
      <c r="D810" s="74"/>
      <c r="E810" s="74"/>
      <c r="F810" s="74"/>
      <c r="G810" s="74"/>
      <c r="H810" s="71"/>
    </row>
    <row r="811">
      <c r="A811" s="49"/>
      <c r="B811" s="74"/>
      <c r="C811" s="74"/>
      <c r="D811" s="74"/>
      <c r="E811" s="74"/>
      <c r="F811" s="74"/>
      <c r="G811" s="74"/>
      <c r="H811" s="71"/>
    </row>
    <row r="812">
      <c r="A812" s="49"/>
      <c r="B812" s="74"/>
      <c r="C812" s="74"/>
      <c r="D812" s="74"/>
      <c r="E812" s="74"/>
      <c r="F812" s="74"/>
      <c r="G812" s="74"/>
      <c r="H812" s="71"/>
    </row>
    <row r="813">
      <c r="A813" s="49"/>
      <c r="B813" s="74"/>
      <c r="C813" s="74"/>
      <c r="D813" s="74"/>
      <c r="E813" s="74"/>
      <c r="F813" s="74"/>
      <c r="G813" s="74"/>
      <c r="H813" s="71"/>
    </row>
    <row r="814">
      <c r="A814" s="49"/>
      <c r="B814" s="74"/>
      <c r="C814" s="74"/>
      <c r="D814" s="74"/>
      <c r="E814" s="74"/>
      <c r="F814" s="74"/>
      <c r="G814" s="74"/>
      <c r="H814" s="71"/>
    </row>
    <row r="815">
      <c r="A815" s="49"/>
      <c r="B815" s="74"/>
      <c r="C815" s="74"/>
      <c r="D815" s="74"/>
      <c r="E815" s="74"/>
      <c r="F815" s="74"/>
      <c r="G815" s="74"/>
      <c r="H815" s="71"/>
    </row>
    <row r="816">
      <c r="A816" s="49"/>
      <c r="B816" s="74"/>
      <c r="C816" s="74"/>
      <c r="D816" s="74"/>
      <c r="E816" s="74"/>
      <c r="F816" s="74"/>
      <c r="G816" s="74"/>
      <c r="H816" s="71"/>
    </row>
    <row r="817">
      <c r="A817" s="49"/>
      <c r="B817" s="74"/>
      <c r="C817" s="74"/>
      <c r="D817" s="74"/>
      <c r="E817" s="74"/>
      <c r="F817" s="74"/>
      <c r="G817" s="74"/>
      <c r="H817" s="71"/>
    </row>
    <row r="818">
      <c r="A818" s="49"/>
      <c r="B818" s="74"/>
      <c r="C818" s="74"/>
      <c r="D818" s="74"/>
      <c r="E818" s="74"/>
      <c r="F818" s="74"/>
      <c r="G818" s="74"/>
      <c r="H818" s="71"/>
    </row>
    <row r="819">
      <c r="A819" s="49"/>
      <c r="B819" s="74"/>
      <c r="C819" s="74"/>
      <c r="D819" s="74"/>
      <c r="E819" s="74"/>
      <c r="F819" s="74"/>
      <c r="G819" s="74"/>
      <c r="H819" s="71"/>
    </row>
    <row r="820">
      <c r="A820" s="49"/>
      <c r="B820" s="74"/>
      <c r="C820" s="74"/>
      <c r="D820" s="74"/>
      <c r="E820" s="74"/>
      <c r="F820" s="74"/>
      <c r="G820" s="74"/>
      <c r="H820" s="71"/>
    </row>
    <row r="821">
      <c r="A821" s="49"/>
      <c r="B821" s="74"/>
      <c r="C821" s="74"/>
      <c r="D821" s="74"/>
      <c r="E821" s="74"/>
      <c r="F821" s="74"/>
      <c r="G821" s="74"/>
      <c r="H821" s="71"/>
    </row>
    <row r="822">
      <c r="A822" s="49"/>
      <c r="B822" s="74"/>
      <c r="C822" s="74"/>
      <c r="D822" s="74"/>
      <c r="E822" s="74"/>
      <c r="F822" s="74"/>
      <c r="G822" s="74"/>
      <c r="H822" s="71"/>
    </row>
    <row r="823">
      <c r="A823" s="49"/>
      <c r="B823" s="74"/>
      <c r="C823" s="74"/>
      <c r="D823" s="74"/>
      <c r="E823" s="74"/>
      <c r="F823" s="74"/>
      <c r="G823" s="74"/>
      <c r="H823" s="71"/>
    </row>
    <row r="824">
      <c r="A824" s="49"/>
      <c r="B824" s="74"/>
      <c r="C824" s="74"/>
      <c r="D824" s="74"/>
      <c r="E824" s="74"/>
      <c r="F824" s="74"/>
      <c r="G824" s="74"/>
      <c r="H824" s="71"/>
    </row>
    <row r="825">
      <c r="A825" s="49"/>
      <c r="B825" s="74"/>
      <c r="C825" s="74"/>
      <c r="D825" s="74"/>
      <c r="E825" s="74"/>
      <c r="F825" s="74"/>
      <c r="G825" s="74"/>
      <c r="H825" s="71"/>
    </row>
    <row r="826">
      <c r="A826" s="49"/>
      <c r="B826" s="74"/>
      <c r="C826" s="74"/>
      <c r="D826" s="74"/>
      <c r="E826" s="74"/>
      <c r="F826" s="74"/>
      <c r="G826" s="74"/>
      <c r="H826" s="71"/>
    </row>
    <row r="827">
      <c r="A827" s="49"/>
      <c r="B827" s="74"/>
      <c r="C827" s="74"/>
      <c r="D827" s="74"/>
      <c r="E827" s="74"/>
      <c r="F827" s="74"/>
      <c r="G827" s="74"/>
      <c r="H827" s="71"/>
    </row>
    <row r="828">
      <c r="A828" s="49"/>
      <c r="B828" s="74"/>
      <c r="C828" s="74"/>
      <c r="D828" s="74"/>
      <c r="E828" s="74"/>
      <c r="F828" s="74"/>
      <c r="G828" s="74"/>
      <c r="H828" s="71"/>
    </row>
    <row r="829">
      <c r="A829" s="49"/>
      <c r="B829" s="74"/>
      <c r="C829" s="74"/>
      <c r="D829" s="74"/>
      <c r="E829" s="74"/>
      <c r="F829" s="74"/>
      <c r="G829" s="74"/>
      <c r="H829" s="71"/>
    </row>
    <row r="830">
      <c r="A830" s="49"/>
      <c r="B830" s="74"/>
      <c r="C830" s="74"/>
      <c r="D830" s="74"/>
      <c r="E830" s="74"/>
      <c r="F830" s="74"/>
      <c r="G830" s="74"/>
      <c r="H830" s="71"/>
    </row>
    <row r="831">
      <c r="A831" s="49"/>
      <c r="B831" s="74"/>
      <c r="C831" s="74"/>
      <c r="D831" s="74"/>
      <c r="E831" s="74"/>
      <c r="F831" s="74"/>
      <c r="G831" s="74"/>
      <c r="H831" s="71"/>
    </row>
    <row r="832">
      <c r="A832" s="49"/>
      <c r="B832" s="74"/>
      <c r="C832" s="74"/>
      <c r="D832" s="74"/>
      <c r="E832" s="74"/>
      <c r="F832" s="74"/>
      <c r="G832" s="74"/>
      <c r="H832" s="71"/>
    </row>
    <row r="833">
      <c r="A833" s="49"/>
      <c r="B833" s="74"/>
      <c r="C833" s="74"/>
      <c r="D833" s="74"/>
      <c r="E833" s="74"/>
      <c r="F833" s="74"/>
      <c r="G833" s="74"/>
      <c r="H833" s="71"/>
    </row>
    <row r="834">
      <c r="A834" s="49"/>
      <c r="B834" s="74"/>
      <c r="C834" s="74"/>
      <c r="D834" s="74"/>
      <c r="E834" s="74"/>
      <c r="F834" s="74"/>
      <c r="G834" s="74"/>
      <c r="H834" s="71"/>
    </row>
    <row r="835">
      <c r="A835" s="49"/>
      <c r="B835" s="74"/>
      <c r="C835" s="74"/>
      <c r="D835" s="74"/>
      <c r="E835" s="74"/>
      <c r="F835" s="74"/>
      <c r="G835" s="74"/>
      <c r="H835" s="71"/>
    </row>
    <row r="836">
      <c r="A836" s="49"/>
      <c r="B836" s="74"/>
      <c r="C836" s="74"/>
      <c r="D836" s="74"/>
      <c r="E836" s="74"/>
      <c r="F836" s="74"/>
      <c r="G836" s="74"/>
      <c r="H836" s="71"/>
    </row>
    <row r="837">
      <c r="A837" s="49"/>
      <c r="B837" s="74"/>
      <c r="C837" s="74"/>
      <c r="D837" s="74"/>
      <c r="E837" s="74"/>
      <c r="F837" s="74"/>
      <c r="G837" s="74"/>
      <c r="H837" s="71"/>
    </row>
    <row r="838">
      <c r="A838" s="49"/>
      <c r="B838" s="74"/>
      <c r="C838" s="74"/>
      <c r="D838" s="74"/>
      <c r="E838" s="74"/>
      <c r="F838" s="74"/>
      <c r="G838" s="74"/>
      <c r="H838" s="71"/>
    </row>
    <row r="839">
      <c r="A839" s="49"/>
      <c r="B839" s="74"/>
      <c r="C839" s="74"/>
      <c r="D839" s="74"/>
      <c r="E839" s="74"/>
      <c r="F839" s="74"/>
      <c r="G839" s="74"/>
      <c r="H839" s="71"/>
    </row>
    <row r="840">
      <c r="A840" s="49"/>
      <c r="B840" s="74"/>
      <c r="C840" s="74"/>
      <c r="D840" s="74"/>
      <c r="E840" s="74"/>
      <c r="F840" s="74"/>
      <c r="G840" s="74"/>
      <c r="H840" s="71"/>
    </row>
    <row r="841">
      <c r="A841" s="49"/>
      <c r="B841" s="74"/>
      <c r="C841" s="74"/>
      <c r="D841" s="74"/>
      <c r="E841" s="74"/>
      <c r="F841" s="74"/>
      <c r="G841" s="74"/>
      <c r="H841" s="71"/>
    </row>
    <row r="842">
      <c r="A842" s="49"/>
      <c r="B842" s="74"/>
      <c r="C842" s="74"/>
      <c r="D842" s="74"/>
      <c r="E842" s="74"/>
      <c r="F842" s="74"/>
      <c r="G842" s="74"/>
      <c r="H842" s="71"/>
    </row>
    <row r="843">
      <c r="A843" s="49"/>
      <c r="B843" s="74"/>
      <c r="C843" s="74"/>
      <c r="D843" s="74"/>
      <c r="E843" s="74"/>
      <c r="F843" s="74"/>
      <c r="G843" s="74"/>
      <c r="H843" s="71"/>
    </row>
    <row r="844">
      <c r="A844" s="49"/>
      <c r="B844" s="74"/>
      <c r="C844" s="74"/>
      <c r="D844" s="74"/>
      <c r="E844" s="74"/>
      <c r="F844" s="74"/>
      <c r="G844" s="74"/>
      <c r="H844" s="71"/>
    </row>
    <row r="845">
      <c r="A845" s="49"/>
      <c r="B845" s="74"/>
      <c r="C845" s="74"/>
      <c r="D845" s="74"/>
      <c r="E845" s="74"/>
      <c r="F845" s="74"/>
      <c r="G845" s="74"/>
      <c r="H845" s="71"/>
    </row>
    <row r="846">
      <c r="A846" s="49"/>
      <c r="B846" s="74"/>
      <c r="C846" s="74"/>
      <c r="D846" s="74"/>
      <c r="E846" s="74"/>
      <c r="F846" s="74"/>
      <c r="G846" s="74"/>
      <c r="H846" s="71"/>
    </row>
    <row r="847">
      <c r="A847" s="49"/>
      <c r="B847" s="74"/>
      <c r="C847" s="74"/>
      <c r="D847" s="74"/>
      <c r="E847" s="74"/>
      <c r="F847" s="74"/>
      <c r="G847" s="74"/>
      <c r="H847" s="71"/>
    </row>
    <row r="848">
      <c r="A848" s="49"/>
      <c r="B848" s="74"/>
      <c r="C848" s="74"/>
      <c r="D848" s="74"/>
      <c r="E848" s="74"/>
      <c r="F848" s="74"/>
      <c r="G848" s="74"/>
      <c r="H848" s="71"/>
    </row>
    <row r="849">
      <c r="A849" s="49"/>
      <c r="B849" s="74"/>
      <c r="C849" s="74"/>
      <c r="D849" s="74"/>
      <c r="E849" s="74"/>
      <c r="F849" s="74"/>
      <c r="G849" s="74"/>
      <c r="H849" s="71"/>
    </row>
    <row r="850">
      <c r="A850" s="49"/>
      <c r="B850" s="74"/>
      <c r="C850" s="74"/>
      <c r="D850" s="74"/>
      <c r="E850" s="74"/>
      <c r="F850" s="74"/>
      <c r="G850" s="74"/>
      <c r="H850" s="71"/>
    </row>
    <row r="851">
      <c r="A851" s="49"/>
      <c r="B851" s="74"/>
      <c r="C851" s="74"/>
      <c r="D851" s="74"/>
      <c r="E851" s="74"/>
      <c r="F851" s="74"/>
      <c r="G851" s="74"/>
      <c r="H851" s="71"/>
    </row>
    <row r="852">
      <c r="A852" s="49"/>
      <c r="B852" s="74"/>
      <c r="C852" s="74"/>
      <c r="D852" s="74"/>
      <c r="E852" s="74"/>
      <c r="F852" s="74"/>
      <c r="G852" s="74"/>
      <c r="H852" s="71"/>
    </row>
    <row r="853">
      <c r="A853" s="49"/>
      <c r="B853" s="74"/>
      <c r="C853" s="74"/>
      <c r="D853" s="74"/>
      <c r="E853" s="74"/>
      <c r="F853" s="74"/>
      <c r="G853" s="74"/>
      <c r="H853" s="71"/>
    </row>
    <row r="854">
      <c r="A854" s="49"/>
      <c r="B854" s="74"/>
      <c r="C854" s="74"/>
      <c r="D854" s="74"/>
      <c r="E854" s="74"/>
      <c r="F854" s="74"/>
      <c r="G854" s="74"/>
      <c r="H854" s="71"/>
    </row>
    <row r="855">
      <c r="A855" s="49"/>
      <c r="B855" s="74"/>
      <c r="C855" s="74"/>
      <c r="D855" s="74"/>
      <c r="E855" s="74"/>
      <c r="F855" s="74"/>
      <c r="G855" s="74"/>
      <c r="H855" s="71"/>
    </row>
    <row r="856">
      <c r="A856" s="49"/>
      <c r="B856" s="74"/>
      <c r="C856" s="74"/>
      <c r="D856" s="74"/>
      <c r="E856" s="74"/>
      <c r="F856" s="74"/>
      <c r="G856" s="74"/>
      <c r="H856" s="71"/>
    </row>
    <row r="857">
      <c r="A857" s="49"/>
      <c r="B857" s="74"/>
      <c r="C857" s="74"/>
      <c r="D857" s="74"/>
      <c r="E857" s="74"/>
      <c r="F857" s="74"/>
      <c r="G857" s="74"/>
      <c r="H857" s="71"/>
    </row>
    <row r="858">
      <c r="A858" s="49"/>
      <c r="B858" s="74"/>
      <c r="C858" s="74"/>
      <c r="D858" s="74"/>
      <c r="E858" s="74"/>
      <c r="F858" s="74"/>
      <c r="G858" s="74"/>
      <c r="H858" s="71"/>
    </row>
    <row r="859">
      <c r="A859" s="49"/>
      <c r="B859" s="74"/>
      <c r="C859" s="74"/>
      <c r="D859" s="74"/>
      <c r="E859" s="74"/>
      <c r="F859" s="74"/>
      <c r="G859" s="74"/>
      <c r="H859" s="71"/>
    </row>
    <row r="860">
      <c r="A860" s="49"/>
      <c r="B860" s="74"/>
      <c r="C860" s="74"/>
      <c r="D860" s="74"/>
      <c r="E860" s="74"/>
      <c r="F860" s="74"/>
      <c r="G860" s="74"/>
      <c r="H860" s="71"/>
    </row>
    <row r="861">
      <c r="A861" s="49"/>
      <c r="B861" s="74"/>
      <c r="C861" s="74"/>
      <c r="D861" s="74"/>
      <c r="E861" s="74"/>
      <c r="F861" s="74"/>
      <c r="G861" s="74"/>
      <c r="H861" s="71"/>
    </row>
    <row r="862">
      <c r="A862" s="49"/>
      <c r="B862" s="74"/>
      <c r="C862" s="74"/>
      <c r="D862" s="74"/>
      <c r="E862" s="74"/>
      <c r="F862" s="74"/>
      <c r="G862" s="74"/>
      <c r="H862" s="71"/>
    </row>
    <row r="863">
      <c r="A863" s="49"/>
      <c r="B863" s="74"/>
      <c r="C863" s="74"/>
      <c r="D863" s="74"/>
      <c r="E863" s="74"/>
      <c r="F863" s="74"/>
      <c r="G863" s="74"/>
      <c r="H863" s="71"/>
    </row>
    <row r="864">
      <c r="A864" s="49"/>
      <c r="B864" s="74"/>
      <c r="C864" s="74"/>
      <c r="D864" s="74"/>
      <c r="E864" s="74"/>
      <c r="F864" s="74"/>
      <c r="G864" s="74"/>
      <c r="H864" s="71"/>
    </row>
    <row r="865">
      <c r="A865" s="49"/>
      <c r="B865" s="74"/>
      <c r="C865" s="74"/>
      <c r="D865" s="74"/>
      <c r="E865" s="74"/>
      <c r="F865" s="74"/>
      <c r="G865" s="74"/>
      <c r="H865" s="71"/>
    </row>
    <row r="866">
      <c r="A866" s="49"/>
      <c r="B866" s="74"/>
      <c r="C866" s="74"/>
      <c r="D866" s="74"/>
      <c r="E866" s="74"/>
      <c r="F866" s="74"/>
      <c r="G866" s="74"/>
      <c r="H866" s="71"/>
    </row>
    <row r="867">
      <c r="A867" s="49"/>
      <c r="B867" s="74"/>
      <c r="C867" s="74"/>
      <c r="D867" s="74"/>
      <c r="E867" s="74"/>
      <c r="F867" s="74"/>
      <c r="G867" s="74"/>
      <c r="H867" s="71"/>
    </row>
    <row r="868">
      <c r="A868" s="49"/>
      <c r="B868" s="74"/>
      <c r="C868" s="74"/>
      <c r="D868" s="74"/>
      <c r="E868" s="74"/>
      <c r="F868" s="74"/>
      <c r="G868" s="74"/>
      <c r="H868" s="71"/>
    </row>
    <row r="869">
      <c r="A869" s="49"/>
      <c r="B869" s="74"/>
      <c r="C869" s="74"/>
      <c r="D869" s="74"/>
      <c r="E869" s="74"/>
      <c r="F869" s="74"/>
      <c r="G869" s="74"/>
      <c r="H869" s="71"/>
    </row>
    <row r="870">
      <c r="A870" s="49"/>
      <c r="B870" s="74"/>
      <c r="C870" s="74"/>
      <c r="D870" s="74"/>
      <c r="E870" s="74"/>
      <c r="F870" s="74"/>
      <c r="G870" s="74"/>
      <c r="H870" s="71"/>
    </row>
    <row r="871">
      <c r="A871" s="49"/>
      <c r="B871" s="74"/>
      <c r="C871" s="74"/>
      <c r="D871" s="74"/>
      <c r="E871" s="74"/>
      <c r="F871" s="74"/>
      <c r="G871" s="74"/>
      <c r="H871" s="71"/>
    </row>
    <row r="872">
      <c r="A872" s="49"/>
      <c r="B872" s="74"/>
      <c r="C872" s="74"/>
      <c r="D872" s="74"/>
      <c r="E872" s="74"/>
      <c r="F872" s="74"/>
      <c r="G872" s="74"/>
      <c r="H872" s="71"/>
    </row>
    <row r="873">
      <c r="A873" s="49"/>
      <c r="B873" s="74"/>
      <c r="C873" s="74"/>
      <c r="D873" s="74"/>
      <c r="E873" s="74"/>
      <c r="F873" s="74"/>
      <c r="G873" s="74"/>
      <c r="H873" s="71"/>
    </row>
    <row r="874">
      <c r="A874" s="49"/>
      <c r="B874" s="74"/>
      <c r="C874" s="74"/>
      <c r="D874" s="74"/>
      <c r="E874" s="74"/>
      <c r="F874" s="74"/>
      <c r="G874" s="74"/>
      <c r="H874" s="71"/>
    </row>
    <row r="875">
      <c r="A875" s="49"/>
      <c r="B875" s="74"/>
      <c r="C875" s="74"/>
      <c r="D875" s="74"/>
      <c r="E875" s="74"/>
      <c r="F875" s="74"/>
      <c r="G875" s="74"/>
      <c r="H875" s="71"/>
    </row>
    <row r="876">
      <c r="A876" s="49"/>
      <c r="B876" s="74"/>
      <c r="C876" s="74"/>
      <c r="D876" s="74"/>
      <c r="E876" s="74"/>
      <c r="F876" s="74"/>
      <c r="G876" s="74"/>
      <c r="H876" s="71"/>
    </row>
    <row r="877">
      <c r="A877" s="49"/>
      <c r="B877" s="74"/>
      <c r="C877" s="74"/>
      <c r="D877" s="74"/>
      <c r="E877" s="74"/>
      <c r="F877" s="74"/>
      <c r="G877" s="74"/>
      <c r="H877" s="71"/>
    </row>
    <row r="878">
      <c r="A878" s="49"/>
      <c r="B878" s="74"/>
      <c r="C878" s="74"/>
      <c r="D878" s="74"/>
      <c r="E878" s="74"/>
      <c r="F878" s="74"/>
      <c r="G878" s="74"/>
      <c r="H878" s="71"/>
    </row>
    <row r="879">
      <c r="A879" s="49"/>
      <c r="B879" s="74"/>
      <c r="C879" s="74"/>
      <c r="D879" s="74"/>
      <c r="E879" s="74"/>
      <c r="F879" s="74"/>
      <c r="G879" s="74"/>
      <c r="H879" s="71"/>
    </row>
    <row r="880">
      <c r="A880" s="49"/>
      <c r="B880" s="74"/>
      <c r="C880" s="74"/>
      <c r="D880" s="74"/>
      <c r="E880" s="74"/>
      <c r="F880" s="74"/>
      <c r="G880" s="74"/>
      <c r="H880" s="71"/>
    </row>
    <row r="881">
      <c r="A881" s="49"/>
      <c r="B881" s="74"/>
      <c r="C881" s="74"/>
      <c r="D881" s="74"/>
      <c r="E881" s="74"/>
      <c r="F881" s="74"/>
      <c r="G881" s="74"/>
      <c r="H881" s="71"/>
    </row>
    <row r="882">
      <c r="A882" s="49"/>
      <c r="B882" s="74"/>
      <c r="C882" s="74"/>
      <c r="D882" s="74"/>
      <c r="E882" s="74"/>
      <c r="F882" s="74"/>
      <c r="G882" s="74"/>
      <c r="H882" s="71"/>
    </row>
    <row r="883">
      <c r="A883" s="49"/>
      <c r="B883" s="74"/>
      <c r="C883" s="74"/>
      <c r="D883" s="74"/>
      <c r="E883" s="74"/>
      <c r="F883" s="74"/>
      <c r="G883" s="74"/>
      <c r="H883" s="71"/>
    </row>
    <row r="884">
      <c r="A884" s="49"/>
      <c r="B884" s="74"/>
      <c r="C884" s="74"/>
      <c r="D884" s="74"/>
      <c r="E884" s="74"/>
      <c r="F884" s="74"/>
      <c r="G884" s="74"/>
      <c r="H884" s="71"/>
    </row>
    <row r="885">
      <c r="A885" s="49"/>
      <c r="B885" s="74"/>
      <c r="C885" s="74"/>
      <c r="D885" s="74"/>
      <c r="E885" s="74"/>
      <c r="F885" s="74"/>
      <c r="G885" s="74"/>
      <c r="H885" s="71"/>
    </row>
    <row r="886">
      <c r="A886" s="49"/>
      <c r="B886" s="74"/>
      <c r="C886" s="74"/>
      <c r="D886" s="74"/>
      <c r="E886" s="74"/>
      <c r="F886" s="74"/>
      <c r="G886" s="74"/>
      <c r="H886" s="71"/>
    </row>
    <row r="887">
      <c r="A887" s="49"/>
      <c r="B887" s="74"/>
      <c r="C887" s="74"/>
      <c r="D887" s="74"/>
      <c r="E887" s="74"/>
      <c r="F887" s="74"/>
      <c r="G887" s="74"/>
      <c r="H887" s="71"/>
    </row>
    <row r="888">
      <c r="A888" s="49"/>
      <c r="B888" s="74"/>
      <c r="C888" s="74"/>
      <c r="D888" s="74"/>
      <c r="E888" s="74"/>
      <c r="F888" s="74"/>
      <c r="G888" s="74"/>
      <c r="H888" s="71"/>
    </row>
    <row r="889">
      <c r="A889" s="49"/>
      <c r="B889" s="74"/>
      <c r="C889" s="74"/>
      <c r="D889" s="74"/>
      <c r="E889" s="74"/>
      <c r="F889" s="74"/>
      <c r="G889" s="74"/>
      <c r="H889" s="71"/>
    </row>
    <row r="890">
      <c r="A890" s="49"/>
      <c r="B890" s="74"/>
      <c r="C890" s="74"/>
      <c r="D890" s="74"/>
      <c r="E890" s="74"/>
      <c r="F890" s="74"/>
      <c r="G890" s="74"/>
      <c r="H890" s="71"/>
    </row>
    <row r="891">
      <c r="A891" s="49"/>
      <c r="B891" s="74"/>
      <c r="C891" s="74"/>
      <c r="D891" s="74"/>
      <c r="E891" s="74"/>
      <c r="F891" s="74"/>
      <c r="G891" s="74"/>
      <c r="H891" s="71"/>
    </row>
    <row r="892">
      <c r="A892" s="49"/>
      <c r="B892" s="74"/>
      <c r="C892" s="74"/>
      <c r="D892" s="74"/>
      <c r="E892" s="74"/>
      <c r="F892" s="74"/>
      <c r="G892" s="74"/>
      <c r="H892" s="71"/>
    </row>
    <row r="893">
      <c r="A893" s="49"/>
      <c r="B893" s="74"/>
      <c r="C893" s="74"/>
      <c r="D893" s="74"/>
      <c r="E893" s="74"/>
      <c r="F893" s="74"/>
      <c r="G893" s="74"/>
      <c r="H893" s="71"/>
    </row>
    <row r="894">
      <c r="A894" s="49"/>
      <c r="B894" s="74"/>
      <c r="C894" s="74"/>
      <c r="D894" s="74"/>
      <c r="E894" s="74"/>
      <c r="F894" s="74"/>
      <c r="G894" s="74"/>
      <c r="H894" s="71"/>
    </row>
    <row r="895">
      <c r="A895" s="49"/>
      <c r="B895" s="74"/>
      <c r="C895" s="74"/>
      <c r="D895" s="74"/>
      <c r="E895" s="74"/>
      <c r="F895" s="74"/>
      <c r="G895" s="74"/>
      <c r="H895" s="71"/>
    </row>
    <row r="896">
      <c r="A896" s="49"/>
      <c r="B896" s="74"/>
      <c r="C896" s="74"/>
      <c r="D896" s="74"/>
      <c r="E896" s="74"/>
      <c r="F896" s="74"/>
      <c r="G896" s="74"/>
      <c r="H896" s="71"/>
    </row>
    <row r="897">
      <c r="A897" s="49"/>
      <c r="B897" s="74"/>
      <c r="C897" s="74"/>
      <c r="D897" s="74"/>
      <c r="E897" s="74"/>
      <c r="F897" s="74"/>
      <c r="G897" s="74"/>
      <c r="H897" s="71"/>
    </row>
    <row r="898">
      <c r="A898" s="49"/>
      <c r="B898" s="74"/>
      <c r="C898" s="74"/>
      <c r="D898" s="74"/>
      <c r="E898" s="74"/>
      <c r="F898" s="74"/>
      <c r="G898" s="74"/>
      <c r="H898" s="71"/>
    </row>
    <row r="899">
      <c r="A899" s="49"/>
      <c r="B899" s="74"/>
      <c r="C899" s="74"/>
      <c r="D899" s="74"/>
      <c r="E899" s="74"/>
      <c r="F899" s="74"/>
      <c r="G899" s="74"/>
      <c r="H899" s="71"/>
    </row>
    <row r="900">
      <c r="A900" s="49"/>
      <c r="B900" s="74"/>
      <c r="C900" s="74"/>
      <c r="D900" s="74"/>
      <c r="E900" s="74"/>
      <c r="F900" s="74"/>
      <c r="G900" s="74"/>
      <c r="H900" s="71"/>
    </row>
    <row r="901">
      <c r="A901" s="49"/>
      <c r="B901" s="74"/>
      <c r="C901" s="74"/>
      <c r="D901" s="74"/>
      <c r="E901" s="74"/>
      <c r="F901" s="74"/>
      <c r="G901" s="74"/>
      <c r="H901" s="71"/>
    </row>
    <row r="902">
      <c r="A902" s="49"/>
      <c r="B902" s="74"/>
      <c r="C902" s="74"/>
      <c r="D902" s="74"/>
      <c r="E902" s="74"/>
      <c r="F902" s="74"/>
      <c r="G902" s="74"/>
      <c r="H902" s="71"/>
    </row>
    <row r="903">
      <c r="A903" s="49"/>
      <c r="B903" s="74"/>
      <c r="C903" s="74"/>
      <c r="D903" s="74"/>
      <c r="E903" s="74"/>
      <c r="F903" s="74"/>
      <c r="G903" s="74"/>
      <c r="H903" s="71"/>
    </row>
    <row r="904">
      <c r="A904" s="49"/>
      <c r="B904" s="74"/>
      <c r="C904" s="74"/>
      <c r="D904" s="74"/>
      <c r="E904" s="74"/>
      <c r="F904" s="74"/>
      <c r="G904" s="74"/>
      <c r="H904" s="71"/>
    </row>
    <row r="905">
      <c r="A905" s="49"/>
      <c r="B905" s="74"/>
      <c r="C905" s="74"/>
      <c r="D905" s="74"/>
      <c r="E905" s="74"/>
      <c r="F905" s="74"/>
      <c r="G905" s="74"/>
      <c r="H905" s="71"/>
    </row>
    <row r="906">
      <c r="A906" s="49"/>
      <c r="B906" s="74"/>
      <c r="C906" s="74"/>
      <c r="D906" s="74"/>
      <c r="E906" s="74"/>
      <c r="F906" s="74"/>
      <c r="G906" s="74"/>
      <c r="H906" s="71"/>
    </row>
    <row r="907">
      <c r="A907" s="49"/>
      <c r="B907" s="74"/>
      <c r="C907" s="74"/>
      <c r="D907" s="74"/>
      <c r="E907" s="74"/>
      <c r="F907" s="74"/>
      <c r="G907" s="74"/>
      <c r="H907" s="71"/>
    </row>
    <row r="908">
      <c r="A908" s="49"/>
      <c r="B908" s="74"/>
      <c r="C908" s="74"/>
      <c r="D908" s="74"/>
      <c r="E908" s="74"/>
      <c r="F908" s="74"/>
      <c r="G908" s="74"/>
      <c r="H908" s="71"/>
    </row>
    <row r="909">
      <c r="A909" s="49"/>
      <c r="B909" s="74"/>
      <c r="C909" s="74"/>
      <c r="D909" s="74"/>
      <c r="E909" s="74"/>
      <c r="F909" s="74"/>
      <c r="G909" s="74"/>
      <c r="H909" s="71"/>
    </row>
    <row r="910">
      <c r="A910" s="49"/>
      <c r="B910" s="74"/>
      <c r="C910" s="74"/>
      <c r="D910" s="74"/>
      <c r="E910" s="74"/>
      <c r="F910" s="74"/>
      <c r="G910" s="74"/>
      <c r="H910" s="71"/>
    </row>
    <row r="911">
      <c r="A911" s="49"/>
      <c r="B911" s="74"/>
      <c r="C911" s="74"/>
      <c r="D911" s="74"/>
      <c r="E911" s="74"/>
      <c r="F911" s="74"/>
      <c r="G911" s="74"/>
      <c r="H911" s="71"/>
    </row>
    <row r="912">
      <c r="A912" s="49"/>
      <c r="B912" s="74"/>
      <c r="C912" s="74"/>
      <c r="D912" s="74"/>
      <c r="E912" s="74"/>
      <c r="F912" s="74"/>
      <c r="G912" s="74"/>
      <c r="H912" s="71"/>
    </row>
    <row r="913">
      <c r="A913" s="49"/>
      <c r="B913" s="74"/>
      <c r="C913" s="74"/>
      <c r="D913" s="74"/>
      <c r="E913" s="74"/>
      <c r="F913" s="74"/>
      <c r="G913" s="74"/>
      <c r="H913" s="71"/>
    </row>
    <row r="914">
      <c r="A914" s="49"/>
      <c r="B914" s="74"/>
      <c r="C914" s="74"/>
      <c r="D914" s="74"/>
      <c r="E914" s="74"/>
      <c r="F914" s="74"/>
      <c r="G914" s="74"/>
      <c r="H914" s="71"/>
    </row>
    <row r="915">
      <c r="A915" s="49"/>
      <c r="B915" s="74"/>
      <c r="C915" s="74"/>
      <c r="D915" s="74"/>
      <c r="E915" s="74"/>
      <c r="F915" s="74"/>
      <c r="G915" s="74"/>
      <c r="H915" s="71"/>
    </row>
    <row r="916">
      <c r="A916" s="49"/>
      <c r="B916" s="74"/>
      <c r="C916" s="74"/>
      <c r="D916" s="74"/>
      <c r="E916" s="74"/>
      <c r="F916" s="74"/>
      <c r="G916" s="74"/>
      <c r="H916" s="71"/>
    </row>
    <row r="917">
      <c r="A917" s="49"/>
      <c r="B917" s="74"/>
      <c r="C917" s="74"/>
      <c r="D917" s="74"/>
      <c r="E917" s="74"/>
      <c r="F917" s="74"/>
      <c r="G917" s="74"/>
      <c r="H917" s="71"/>
    </row>
    <row r="918">
      <c r="A918" s="49"/>
      <c r="B918" s="74"/>
      <c r="C918" s="74"/>
      <c r="D918" s="74"/>
      <c r="E918" s="74"/>
      <c r="F918" s="74"/>
      <c r="G918" s="74"/>
      <c r="H918" s="71"/>
    </row>
    <row r="919">
      <c r="A919" s="49"/>
      <c r="B919" s="74"/>
      <c r="C919" s="74"/>
      <c r="D919" s="74"/>
      <c r="E919" s="74"/>
      <c r="F919" s="74"/>
      <c r="G919" s="74"/>
      <c r="H919" s="71"/>
    </row>
    <row r="920">
      <c r="A920" s="49"/>
      <c r="B920" s="74"/>
      <c r="C920" s="74"/>
      <c r="D920" s="74"/>
      <c r="E920" s="74"/>
      <c r="F920" s="74"/>
      <c r="G920" s="74"/>
      <c r="H920" s="71"/>
    </row>
    <row r="921">
      <c r="A921" s="49"/>
      <c r="B921" s="74"/>
      <c r="C921" s="74"/>
      <c r="D921" s="74"/>
      <c r="E921" s="74"/>
      <c r="F921" s="74"/>
      <c r="G921" s="74"/>
      <c r="H921" s="71"/>
    </row>
    <row r="922">
      <c r="A922" s="49"/>
      <c r="B922" s="74"/>
      <c r="C922" s="74"/>
      <c r="D922" s="74"/>
      <c r="E922" s="74"/>
      <c r="F922" s="74"/>
      <c r="G922" s="74"/>
      <c r="H922" s="71"/>
    </row>
    <row r="923">
      <c r="A923" s="49"/>
      <c r="B923" s="74"/>
      <c r="C923" s="74"/>
      <c r="D923" s="74"/>
      <c r="E923" s="74"/>
      <c r="F923" s="74"/>
      <c r="G923" s="74"/>
      <c r="H923" s="71"/>
    </row>
    <row r="924">
      <c r="A924" s="49"/>
      <c r="B924" s="74"/>
      <c r="C924" s="74"/>
      <c r="D924" s="74"/>
      <c r="E924" s="74"/>
      <c r="F924" s="74"/>
      <c r="G924" s="74"/>
      <c r="H924" s="71"/>
    </row>
    <row r="925">
      <c r="A925" s="49"/>
      <c r="B925" s="74"/>
      <c r="C925" s="74"/>
      <c r="D925" s="74"/>
      <c r="E925" s="74"/>
      <c r="F925" s="74"/>
      <c r="G925" s="74"/>
      <c r="H925" s="71"/>
    </row>
    <row r="926">
      <c r="A926" s="49"/>
      <c r="B926" s="74"/>
      <c r="C926" s="74"/>
      <c r="D926" s="74"/>
      <c r="E926" s="74"/>
      <c r="F926" s="74"/>
      <c r="G926" s="74"/>
      <c r="H926" s="71"/>
    </row>
    <row r="927">
      <c r="A927" s="49"/>
      <c r="B927" s="74"/>
      <c r="C927" s="74"/>
      <c r="D927" s="74"/>
      <c r="E927" s="74"/>
      <c r="F927" s="74"/>
      <c r="G927" s="74"/>
      <c r="H927" s="71"/>
    </row>
    <row r="928">
      <c r="A928" s="49"/>
      <c r="B928" s="74"/>
      <c r="C928" s="74"/>
      <c r="D928" s="74"/>
      <c r="E928" s="74"/>
      <c r="F928" s="74"/>
      <c r="G928" s="74"/>
      <c r="H928" s="71"/>
    </row>
    <row r="929">
      <c r="A929" s="49"/>
      <c r="B929" s="74"/>
      <c r="C929" s="74"/>
      <c r="D929" s="74"/>
      <c r="E929" s="74"/>
      <c r="F929" s="74"/>
      <c r="G929" s="74"/>
      <c r="H929" s="71"/>
    </row>
    <row r="930">
      <c r="A930" s="49"/>
      <c r="B930" s="74"/>
      <c r="C930" s="74"/>
      <c r="D930" s="74"/>
      <c r="E930" s="74"/>
      <c r="F930" s="74"/>
      <c r="G930" s="74"/>
      <c r="H930" s="71"/>
    </row>
    <row r="931">
      <c r="A931" s="49"/>
      <c r="B931" s="74"/>
      <c r="C931" s="74"/>
      <c r="D931" s="74"/>
      <c r="E931" s="74"/>
      <c r="F931" s="74"/>
      <c r="G931" s="74"/>
      <c r="H931" s="71"/>
    </row>
    <row r="932">
      <c r="A932" s="49"/>
      <c r="B932" s="74"/>
      <c r="C932" s="74"/>
      <c r="D932" s="74"/>
      <c r="E932" s="74"/>
      <c r="F932" s="74"/>
      <c r="G932" s="74"/>
      <c r="H932" s="71"/>
    </row>
    <row r="933">
      <c r="A933" s="49"/>
      <c r="B933" s="74"/>
      <c r="C933" s="74"/>
      <c r="D933" s="74"/>
      <c r="E933" s="74"/>
      <c r="F933" s="74"/>
      <c r="G933" s="74"/>
      <c r="H933" s="71"/>
    </row>
    <row r="934">
      <c r="A934" s="49"/>
      <c r="B934" s="74"/>
      <c r="C934" s="74"/>
      <c r="D934" s="74"/>
      <c r="E934" s="74"/>
      <c r="F934" s="74"/>
      <c r="G934" s="74"/>
      <c r="H934" s="71"/>
    </row>
    <row r="935">
      <c r="A935" s="49"/>
      <c r="B935" s="74"/>
      <c r="C935" s="74"/>
      <c r="D935" s="74"/>
      <c r="E935" s="74"/>
      <c r="F935" s="74"/>
      <c r="G935" s="74"/>
      <c r="H935" s="71"/>
    </row>
    <row r="936">
      <c r="A936" s="49"/>
      <c r="B936" s="74"/>
      <c r="C936" s="74"/>
      <c r="D936" s="74"/>
      <c r="E936" s="74"/>
      <c r="F936" s="74"/>
      <c r="G936" s="74"/>
      <c r="H936" s="71"/>
    </row>
    <row r="937">
      <c r="A937" s="49"/>
      <c r="B937" s="74"/>
      <c r="C937" s="74"/>
      <c r="D937" s="74"/>
      <c r="E937" s="74"/>
      <c r="F937" s="74"/>
      <c r="G937" s="74"/>
      <c r="H937" s="71"/>
    </row>
    <row r="938">
      <c r="A938" s="49"/>
      <c r="B938" s="74"/>
      <c r="C938" s="74"/>
      <c r="D938" s="74"/>
      <c r="E938" s="74"/>
      <c r="F938" s="74"/>
      <c r="G938" s="74"/>
      <c r="H938" s="71"/>
    </row>
    <row r="939">
      <c r="A939" s="49"/>
      <c r="B939" s="74"/>
      <c r="C939" s="74"/>
      <c r="D939" s="74"/>
      <c r="E939" s="74"/>
      <c r="F939" s="74"/>
      <c r="G939" s="74"/>
      <c r="H939" s="71"/>
    </row>
    <row r="940">
      <c r="A940" s="49"/>
      <c r="B940" s="74"/>
      <c r="C940" s="74"/>
      <c r="D940" s="74"/>
      <c r="E940" s="74"/>
      <c r="F940" s="74"/>
      <c r="G940" s="74"/>
      <c r="H940" s="71"/>
    </row>
    <row r="941">
      <c r="A941" s="49"/>
      <c r="B941" s="74"/>
      <c r="C941" s="74"/>
      <c r="D941" s="74"/>
      <c r="E941" s="74"/>
      <c r="F941" s="74"/>
      <c r="G941" s="74"/>
      <c r="H941" s="71"/>
    </row>
    <row r="942">
      <c r="A942" s="49"/>
      <c r="B942" s="74"/>
      <c r="C942" s="74"/>
      <c r="D942" s="74"/>
      <c r="E942" s="74"/>
      <c r="F942" s="74"/>
      <c r="G942" s="74"/>
      <c r="H942" s="71"/>
    </row>
    <row r="943">
      <c r="A943" s="49"/>
      <c r="B943" s="74"/>
      <c r="C943" s="74"/>
      <c r="D943" s="74"/>
      <c r="E943" s="74"/>
      <c r="F943" s="74"/>
      <c r="G943" s="74"/>
      <c r="H943" s="71"/>
    </row>
    <row r="944">
      <c r="A944" s="49"/>
      <c r="B944" s="74"/>
      <c r="C944" s="74"/>
      <c r="D944" s="74"/>
      <c r="E944" s="74"/>
      <c r="F944" s="74"/>
      <c r="G944" s="74"/>
      <c r="H944" s="71"/>
    </row>
    <row r="945">
      <c r="A945" s="49"/>
      <c r="B945" s="74"/>
      <c r="C945" s="74"/>
      <c r="D945" s="74"/>
      <c r="E945" s="74"/>
      <c r="F945" s="74"/>
      <c r="G945" s="74"/>
      <c r="H945" s="71"/>
    </row>
    <row r="946">
      <c r="A946" s="49"/>
      <c r="B946" s="74"/>
      <c r="C946" s="74"/>
      <c r="D946" s="74"/>
      <c r="E946" s="74"/>
      <c r="F946" s="74"/>
      <c r="G946" s="74"/>
      <c r="H946" s="71"/>
    </row>
    <row r="947">
      <c r="A947" s="49"/>
      <c r="B947" s="74"/>
      <c r="C947" s="74"/>
      <c r="D947" s="74"/>
      <c r="E947" s="74"/>
      <c r="F947" s="74"/>
      <c r="G947" s="74"/>
      <c r="H947" s="71"/>
    </row>
    <row r="948">
      <c r="A948" s="49"/>
      <c r="B948" s="74"/>
      <c r="C948" s="74"/>
      <c r="D948" s="74"/>
      <c r="E948" s="74"/>
      <c r="F948" s="74"/>
      <c r="G948" s="74"/>
      <c r="H948" s="71"/>
    </row>
    <row r="949">
      <c r="A949" s="49"/>
      <c r="B949" s="74"/>
      <c r="C949" s="74"/>
      <c r="D949" s="74"/>
      <c r="E949" s="74"/>
      <c r="F949" s="74"/>
      <c r="G949" s="74"/>
      <c r="H949" s="71"/>
    </row>
    <row r="950">
      <c r="A950" s="49"/>
      <c r="B950" s="74"/>
      <c r="C950" s="74"/>
      <c r="D950" s="74"/>
      <c r="E950" s="74"/>
      <c r="F950" s="74"/>
      <c r="G950" s="74"/>
      <c r="H950" s="71"/>
    </row>
    <row r="951">
      <c r="A951" s="49"/>
      <c r="B951" s="74"/>
      <c r="C951" s="74"/>
      <c r="D951" s="74"/>
      <c r="E951" s="74"/>
      <c r="F951" s="74"/>
      <c r="G951" s="74"/>
      <c r="H951" s="71"/>
    </row>
    <row r="952">
      <c r="A952" s="49"/>
      <c r="B952" s="74"/>
      <c r="C952" s="74"/>
      <c r="D952" s="74"/>
      <c r="E952" s="74"/>
      <c r="F952" s="74"/>
      <c r="G952" s="74"/>
      <c r="H952" s="71"/>
    </row>
    <row r="953">
      <c r="A953" s="49"/>
      <c r="B953" s="74"/>
      <c r="C953" s="74"/>
      <c r="D953" s="74"/>
      <c r="E953" s="74"/>
      <c r="F953" s="74"/>
      <c r="G953" s="74"/>
      <c r="H953" s="71"/>
    </row>
    <row r="954">
      <c r="A954" s="49"/>
      <c r="B954" s="74"/>
      <c r="C954" s="74"/>
      <c r="D954" s="74"/>
      <c r="E954" s="74"/>
      <c r="F954" s="74"/>
      <c r="G954" s="74"/>
      <c r="H954" s="71"/>
    </row>
    <row r="955">
      <c r="A955" s="49"/>
      <c r="B955" s="74"/>
      <c r="C955" s="74"/>
      <c r="D955" s="74"/>
      <c r="E955" s="74"/>
      <c r="F955" s="74"/>
      <c r="G955" s="74"/>
      <c r="H955" s="71"/>
    </row>
    <row r="956">
      <c r="A956" s="49"/>
      <c r="B956" s="74"/>
      <c r="C956" s="74"/>
      <c r="D956" s="74"/>
      <c r="E956" s="74"/>
      <c r="F956" s="74"/>
      <c r="G956" s="74"/>
      <c r="H956" s="71"/>
    </row>
    <row r="957">
      <c r="A957" s="49"/>
      <c r="B957" s="74"/>
      <c r="C957" s="74"/>
      <c r="D957" s="74"/>
      <c r="E957" s="74"/>
      <c r="F957" s="74"/>
      <c r="G957" s="74"/>
      <c r="H957" s="71"/>
    </row>
    <row r="958">
      <c r="A958" s="49"/>
      <c r="B958" s="74"/>
      <c r="C958" s="74"/>
      <c r="D958" s="74"/>
      <c r="E958" s="74"/>
      <c r="F958" s="74"/>
      <c r="G958" s="74"/>
      <c r="H958" s="71"/>
    </row>
    <row r="959">
      <c r="A959" s="49"/>
      <c r="B959" s="74"/>
      <c r="C959" s="74"/>
      <c r="D959" s="74"/>
      <c r="E959" s="74"/>
      <c r="F959" s="74"/>
      <c r="G959" s="74"/>
      <c r="H959" s="71"/>
    </row>
    <row r="960">
      <c r="A960" s="49"/>
      <c r="B960" s="74"/>
      <c r="C960" s="74"/>
      <c r="D960" s="74"/>
      <c r="E960" s="74"/>
      <c r="F960" s="74"/>
      <c r="G960" s="74"/>
      <c r="H960" s="71"/>
    </row>
    <row r="961">
      <c r="A961" s="49"/>
      <c r="B961" s="74"/>
      <c r="C961" s="74"/>
      <c r="D961" s="74"/>
      <c r="E961" s="74"/>
      <c r="F961" s="74"/>
      <c r="G961" s="74"/>
      <c r="H961" s="71"/>
    </row>
    <row r="962">
      <c r="A962" s="49"/>
      <c r="B962" s="74"/>
      <c r="C962" s="74"/>
      <c r="D962" s="74"/>
      <c r="E962" s="74"/>
      <c r="F962" s="74"/>
      <c r="G962" s="74"/>
      <c r="H962" s="71"/>
    </row>
    <row r="963">
      <c r="A963" s="49"/>
      <c r="B963" s="74"/>
      <c r="C963" s="74"/>
      <c r="D963" s="74"/>
      <c r="E963" s="74"/>
      <c r="F963" s="74"/>
      <c r="G963" s="74"/>
      <c r="H963" s="71"/>
    </row>
    <row r="964">
      <c r="A964" s="49"/>
      <c r="B964" s="74"/>
      <c r="C964" s="74"/>
      <c r="D964" s="74"/>
      <c r="E964" s="74"/>
      <c r="F964" s="74"/>
      <c r="G964" s="74"/>
      <c r="H964" s="71"/>
    </row>
    <row r="965">
      <c r="A965" s="49"/>
      <c r="B965" s="74"/>
      <c r="C965" s="74"/>
      <c r="D965" s="74"/>
      <c r="E965" s="74"/>
      <c r="F965" s="74"/>
      <c r="G965" s="74"/>
      <c r="H965" s="71"/>
    </row>
    <row r="966">
      <c r="A966" s="49"/>
      <c r="B966" s="74"/>
      <c r="C966" s="74"/>
      <c r="D966" s="74"/>
      <c r="E966" s="74"/>
      <c r="F966" s="74"/>
      <c r="G966" s="74"/>
      <c r="H966" s="71"/>
    </row>
    <row r="967">
      <c r="A967" s="49"/>
      <c r="B967" s="74"/>
      <c r="C967" s="74"/>
      <c r="D967" s="74"/>
      <c r="E967" s="74"/>
      <c r="F967" s="74"/>
      <c r="G967" s="74"/>
      <c r="H967" s="71"/>
    </row>
    <row r="968">
      <c r="A968" s="49"/>
      <c r="B968" s="74"/>
      <c r="C968" s="74"/>
      <c r="D968" s="74"/>
      <c r="E968" s="74"/>
      <c r="F968" s="74"/>
      <c r="G968" s="74"/>
      <c r="H968" s="71"/>
    </row>
    <row r="969">
      <c r="A969" s="49"/>
      <c r="B969" s="74"/>
      <c r="C969" s="74"/>
      <c r="D969" s="74"/>
      <c r="E969" s="74"/>
      <c r="F969" s="74"/>
      <c r="G969" s="74"/>
      <c r="H969" s="71"/>
    </row>
    <row r="970">
      <c r="A970" s="49"/>
      <c r="B970" s="74"/>
      <c r="C970" s="74"/>
      <c r="D970" s="74"/>
      <c r="E970" s="74"/>
      <c r="F970" s="74"/>
      <c r="G970" s="74"/>
      <c r="H970" s="71"/>
    </row>
    <row r="971">
      <c r="A971" s="49"/>
      <c r="B971" s="74"/>
      <c r="C971" s="74"/>
      <c r="D971" s="74"/>
      <c r="E971" s="74"/>
      <c r="F971" s="74"/>
      <c r="G971" s="74"/>
      <c r="H971" s="71"/>
    </row>
    <row r="972">
      <c r="A972" s="49"/>
      <c r="B972" s="74"/>
      <c r="C972" s="74"/>
      <c r="D972" s="74"/>
      <c r="E972" s="74"/>
      <c r="F972" s="74"/>
      <c r="G972" s="74"/>
      <c r="H972" s="71"/>
    </row>
    <row r="973">
      <c r="A973" s="49"/>
      <c r="B973" s="74"/>
      <c r="C973" s="74"/>
      <c r="D973" s="74"/>
      <c r="E973" s="74"/>
      <c r="F973" s="74"/>
      <c r="G973" s="74"/>
      <c r="H973" s="71"/>
    </row>
    <row r="974">
      <c r="A974" s="49"/>
      <c r="B974" s="74"/>
      <c r="C974" s="74"/>
      <c r="D974" s="74"/>
      <c r="E974" s="74"/>
      <c r="F974" s="74"/>
      <c r="G974" s="74"/>
      <c r="H974" s="71"/>
    </row>
    <row r="975">
      <c r="A975" s="49"/>
      <c r="B975" s="74"/>
      <c r="C975" s="74"/>
      <c r="D975" s="74"/>
      <c r="E975" s="74"/>
      <c r="F975" s="74"/>
      <c r="G975" s="74"/>
      <c r="H975" s="71"/>
    </row>
    <row r="976">
      <c r="A976" s="49"/>
      <c r="B976" s="74"/>
      <c r="C976" s="74"/>
      <c r="D976" s="74"/>
      <c r="E976" s="74"/>
      <c r="F976" s="74"/>
      <c r="G976" s="74"/>
      <c r="H976" s="71"/>
    </row>
    <row r="977">
      <c r="A977" s="49"/>
      <c r="B977" s="74"/>
      <c r="C977" s="74"/>
      <c r="D977" s="74"/>
      <c r="E977" s="74"/>
      <c r="F977" s="74"/>
      <c r="G977" s="74"/>
      <c r="H977" s="71"/>
    </row>
    <row r="978">
      <c r="A978" s="49"/>
      <c r="B978" s="74"/>
      <c r="C978" s="74"/>
      <c r="D978" s="74"/>
      <c r="E978" s="74"/>
      <c r="F978" s="74"/>
      <c r="G978" s="74"/>
      <c r="H978" s="71"/>
    </row>
    <row r="979">
      <c r="A979" s="49"/>
      <c r="B979" s="74"/>
      <c r="C979" s="74"/>
      <c r="D979" s="74"/>
      <c r="E979" s="74"/>
      <c r="F979" s="74"/>
      <c r="G979" s="74"/>
      <c r="H979" s="71"/>
    </row>
    <row r="980">
      <c r="A980" s="49"/>
      <c r="B980" s="74"/>
      <c r="C980" s="74"/>
      <c r="D980" s="74"/>
      <c r="E980" s="74"/>
      <c r="F980" s="74"/>
      <c r="G980" s="74"/>
      <c r="H980" s="71"/>
    </row>
    <row r="981">
      <c r="A981" s="49"/>
      <c r="B981" s="74"/>
      <c r="C981" s="74"/>
      <c r="D981" s="74"/>
      <c r="E981" s="74"/>
      <c r="F981" s="74"/>
      <c r="G981" s="74"/>
      <c r="H981" s="71"/>
    </row>
    <row r="982">
      <c r="A982" s="49"/>
      <c r="B982" s="74"/>
      <c r="C982" s="74"/>
      <c r="D982" s="74"/>
      <c r="E982" s="74"/>
      <c r="F982" s="74"/>
      <c r="G982" s="74"/>
      <c r="H982" s="71"/>
    </row>
    <row r="983">
      <c r="A983" s="49"/>
      <c r="B983" s="74"/>
      <c r="C983" s="74"/>
      <c r="D983" s="74"/>
      <c r="E983" s="74"/>
      <c r="F983" s="74"/>
      <c r="G983" s="74"/>
      <c r="H983" s="71"/>
    </row>
    <row r="984">
      <c r="A984" s="49"/>
      <c r="B984" s="74"/>
      <c r="C984" s="74"/>
      <c r="D984" s="74"/>
      <c r="E984" s="74"/>
      <c r="F984" s="74"/>
      <c r="G984" s="74"/>
      <c r="H984" s="71"/>
    </row>
    <row r="985">
      <c r="A985" s="49"/>
      <c r="B985" s="74"/>
      <c r="C985" s="74"/>
      <c r="D985" s="74"/>
      <c r="E985" s="74"/>
      <c r="F985" s="74"/>
      <c r="G985" s="74"/>
      <c r="H985" s="71"/>
    </row>
    <row r="986">
      <c r="A986" s="49"/>
      <c r="B986" s="74"/>
      <c r="C986" s="74"/>
      <c r="D986" s="74"/>
      <c r="E986" s="74"/>
      <c r="F986" s="74"/>
      <c r="G986" s="74"/>
      <c r="H986" s="71"/>
    </row>
    <row r="987">
      <c r="A987" s="49"/>
      <c r="B987" s="74"/>
      <c r="C987" s="74"/>
      <c r="D987" s="74"/>
      <c r="E987" s="74"/>
      <c r="F987" s="74"/>
      <c r="G987" s="74"/>
      <c r="H987" s="71"/>
    </row>
    <row r="988">
      <c r="A988" s="49"/>
      <c r="B988" s="74"/>
      <c r="C988" s="74"/>
      <c r="D988" s="74"/>
      <c r="E988" s="74"/>
      <c r="F988" s="74"/>
      <c r="G988" s="74"/>
      <c r="H988" s="71"/>
    </row>
    <row r="989">
      <c r="A989" s="49"/>
      <c r="B989" s="74"/>
      <c r="C989" s="74"/>
      <c r="D989" s="74"/>
      <c r="E989" s="74"/>
      <c r="F989" s="74"/>
      <c r="G989" s="74"/>
      <c r="H989" s="71"/>
    </row>
    <row r="990">
      <c r="A990" s="49"/>
      <c r="B990" s="74"/>
      <c r="C990" s="74"/>
      <c r="D990" s="74"/>
      <c r="E990" s="74"/>
      <c r="F990" s="74"/>
      <c r="G990" s="74"/>
      <c r="H990" s="71"/>
    </row>
    <row r="991">
      <c r="A991" s="49"/>
      <c r="B991" s="74"/>
      <c r="C991" s="74"/>
      <c r="D991" s="74"/>
      <c r="E991" s="74"/>
      <c r="F991" s="74"/>
      <c r="G991" s="74"/>
      <c r="H991" s="71"/>
    </row>
    <row r="992">
      <c r="A992" s="49"/>
      <c r="B992" s="74"/>
      <c r="C992" s="74"/>
      <c r="D992" s="74"/>
      <c r="E992" s="74"/>
      <c r="F992" s="74"/>
      <c r="G992" s="74"/>
      <c r="H992" s="71"/>
    </row>
    <row r="993">
      <c r="A993" s="49"/>
      <c r="B993" s="74"/>
      <c r="C993" s="74"/>
      <c r="D993" s="74"/>
      <c r="E993" s="74"/>
      <c r="F993" s="74"/>
      <c r="G993" s="74"/>
      <c r="H993" s="71"/>
    </row>
    <row r="994">
      <c r="A994" s="49"/>
      <c r="B994" s="74"/>
      <c r="C994" s="74"/>
      <c r="D994" s="74"/>
      <c r="E994" s="74"/>
      <c r="F994" s="74"/>
      <c r="G994" s="74"/>
      <c r="H994" s="71"/>
    </row>
    <row r="995">
      <c r="A995" s="49"/>
      <c r="B995" s="74"/>
      <c r="C995" s="74"/>
      <c r="D995" s="74"/>
      <c r="E995" s="74"/>
      <c r="F995" s="74"/>
      <c r="G995" s="74"/>
      <c r="H995" s="71"/>
    </row>
    <row r="996">
      <c r="A996" s="49"/>
      <c r="B996" s="74"/>
      <c r="C996" s="74"/>
      <c r="D996" s="74"/>
      <c r="E996" s="74"/>
      <c r="F996" s="74"/>
      <c r="G996" s="74"/>
      <c r="H996" s="71"/>
    </row>
    <row r="997">
      <c r="A997" s="49"/>
      <c r="B997" s="74"/>
      <c r="C997" s="74"/>
      <c r="D997" s="74"/>
      <c r="E997" s="74"/>
      <c r="F997" s="74"/>
      <c r="G997" s="74"/>
      <c r="H997" s="71"/>
    </row>
    <row r="998">
      <c r="A998" s="49"/>
      <c r="B998" s="74"/>
      <c r="C998" s="74"/>
      <c r="D998" s="74"/>
      <c r="E998" s="74"/>
      <c r="F998" s="74"/>
      <c r="G998" s="74"/>
      <c r="H998" s="71"/>
    </row>
    <row r="999">
      <c r="A999" s="49"/>
      <c r="B999" s="74"/>
      <c r="C999" s="74"/>
      <c r="D999" s="74"/>
      <c r="E999" s="74"/>
      <c r="F999" s="74"/>
      <c r="G999" s="74"/>
      <c r="H999" s="71"/>
    </row>
    <row r="1000">
      <c r="A1000" s="49"/>
      <c r="B1000" s="74"/>
      <c r="C1000" s="74"/>
      <c r="D1000" s="74"/>
      <c r="E1000" s="74"/>
      <c r="F1000" s="74"/>
      <c r="G1000" s="74"/>
      <c r="H1000" s="71"/>
    </row>
    <row r="1001">
      <c r="A1001" s="49"/>
      <c r="B1001" s="74"/>
      <c r="C1001" s="74"/>
      <c r="D1001" s="74"/>
      <c r="E1001" s="74"/>
      <c r="F1001" s="74"/>
      <c r="G1001" s="74"/>
      <c r="H1001" s="71"/>
    </row>
    <row r="1002">
      <c r="A1002" s="49"/>
      <c r="B1002" s="74"/>
      <c r="C1002" s="74"/>
      <c r="D1002" s="74"/>
      <c r="E1002" s="74"/>
      <c r="F1002" s="74"/>
      <c r="G1002" s="74"/>
      <c r="H1002" s="71"/>
    </row>
    <row r="1003">
      <c r="A1003" s="49"/>
      <c r="B1003" s="74"/>
      <c r="C1003" s="74"/>
      <c r="D1003" s="74"/>
      <c r="E1003" s="74"/>
      <c r="F1003" s="74"/>
      <c r="G1003" s="74"/>
      <c r="H1003" s="71"/>
    </row>
    <row r="1004">
      <c r="A1004" s="49"/>
      <c r="B1004" s="74"/>
      <c r="C1004" s="74"/>
      <c r="D1004" s="74"/>
      <c r="E1004" s="74"/>
      <c r="F1004" s="74"/>
      <c r="G1004" s="74"/>
      <c r="H1004" s="71"/>
    </row>
    <row r="1005">
      <c r="A1005" s="49"/>
      <c r="B1005" s="74"/>
      <c r="C1005" s="74"/>
      <c r="D1005" s="74"/>
      <c r="E1005" s="74"/>
      <c r="F1005" s="74"/>
      <c r="G1005" s="74"/>
      <c r="H1005" s="71"/>
    </row>
    <row r="1006">
      <c r="A1006" s="49"/>
      <c r="B1006" s="74"/>
      <c r="C1006" s="74"/>
      <c r="D1006" s="74"/>
      <c r="E1006" s="74"/>
      <c r="F1006" s="74"/>
      <c r="G1006" s="74"/>
      <c r="H1006" s="71"/>
    </row>
    <row r="1007">
      <c r="A1007" s="49"/>
      <c r="B1007" s="74"/>
      <c r="C1007" s="74"/>
      <c r="D1007" s="74"/>
      <c r="E1007" s="74"/>
      <c r="F1007" s="74"/>
      <c r="G1007" s="74"/>
      <c r="H1007" s="71"/>
    </row>
    <row r="1008">
      <c r="A1008" s="49"/>
      <c r="B1008" s="74"/>
      <c r="C1008" s="74"/>
      <c r="D1008" s="74"/>
      <c r="E1008" s="74"/>
      <c r="F1008" s="74"/>
      <c r="G1008" s="74"/>
      <c r="H1008" s="71"/>
    </row>
    <row r="1009">
      <c r="A1009" s="49"/>
      <c r="B1009" s="74"/>
      <c r="C1009" s="74"/>
      <c r="D1009" s="74"/>
      <c r="E1009" s="74"/>
      <c r="F1009" s="74"/>
      <c r="G1009" s="74"/>
      <c r="H1009" s="71"/>
    </row>
    <row r="1010">
      <c r="A1010" s="49"/>
      <c r="B1010" s="74"/>
      <c r="C1010" s="74"/>
      <c r="D1010" s="74"/>
      <c r="E1010" s="74"/>
      <c r="F1010" s="74"/>
      <c r="G1010" s="74"/>
      <c r="H1010" s="71"/>
    </row>
    <row r="1011">
      <c r="A1011" s="49"/>
      <c r="B1011" s="74"/>
      <c r="C1011" s="74"/>
      <c r="D1011" s="74"/>
      <c r="E1011" s="74"/>
      <c r="F1011" s="74"/>
      <c r="G1011" s="74"/>
      <c r="H1011" s="71"/>
    </row>
    <row r="1012">
      <c r="A1012" s="49"/>
      <c r="B1012" s="74"/>
      <c r="C1012" s="74"/>
      <c r="D1012" s="74"/>
      <c r="E1012" s="74"/>
      <c r="F1012" s="74"/>
      <c r="G1012" s="74"/>
      <c r="H1012" s="71"/>
    </row>
    <row r="1013">
      <c r="A1013" s="49"/>
      <c r="B1013" s="74"/>
      <c r="C1013" s="74"/>
      <c r="D1013" s="74"/>
      <c r="E1013" s="74"/>
      <c r="F1013" s="74"/>
      <c r="G1013" s="74"/>
      <c r="H1013" s="71"/>
    </row>
    <row r="1014">
      <c r="A1014" s="49"/>
      <c r="B1014" s="74"/>
      <c r="C1014" s="74"/>
      <c r="D1014" s="74"/>
      <c r="E1014" s="74"/>
      <c r="F1014" s="74"/>
      <c r="G1014" s="74"/>
      <c r="H1014" s="71"/>
    </row>
    <row r="1015">
      <c r="A1015" s="49"/>
      <c r="B1015" s="74"/>
      <c r="C1015" s="74"/>
      <c r="D1015" s="74"/>
      <c r="E1015" s="74"/>
      <c r="F1015" s="74"/>
      <c r="G1015" s="74"/>
      <c r="H1015" s="71"/>
    </row>
    <row r="1016">
      <c r="A1016" s="49"/>
      <c r="B1016" s="74"/>
      <c r="C1016" s="74"/>
      <c r="D1016" s="74"/>
      <c r="E1016" s="74"/>
      <c r="F1016" s="74"/>
      <c r="G1016" s="74"/>
      <c r="H1016" s="71"/>
    </row>
    <row r="1017">
      <c r="A1017" s="49"/>
      <c r="B1017" s="74"/>
      <c r="C1017" s="74"/>
      <c r="D1017" s="74"/>
      <c r="E1017" s="74"/>
      <c r="F1017" s="74"/>
      <c r="G1017" s="74"/>
      <c r="H1017" s="71"/>
    </row>
    <row r="1018">
      <c r="A1018" s="49"/>
      <c r="B1018" s="74"/>
      <c r="C1018" s="74"/>
      <c r="D1018" s="74"/>
      <c r="E1018" s="74"/>
      <c r="F1018" s="74"/>
      <c r="G1018" s="74"/>
      <c r="H1018" s="71"/>
    </row>
    <row r="1019">
      <c r="A1019" s="49"/>
      <c r="B1019" s="74"/>
      <c r="C1019" s="74"/>
      <c r="D1019" s="74"/>
      <c r="E1019" s="74"/>
      <c r="F1019" s="74"/>
      <c r="G1019" s="74"/>
      <c r="H1019" s="71"/>
    </row>
    <row r="1020">
      <c r="A1020" s="49"/>
      <c r="B1020" s="74"/>
      <c r="C1020" s="74"/>
      <c r="D1020" s="74"/>
      <c r="E1020" s="74"/>
      <c r="F1020" s="74"/>
      <c r="G1020" s="74"/>
      <c r="H1020" s="71"/>
    </row>
    <row r="1021">
      <c r="A1021" s="49"/>
      <c r="B1021" s="74"/>
      <c r="C1021" s="74"/>
      <c r="D1021" s="74"/>
      <c r="E1021" s="74"/>
      <c r="F1021" s="74"/>
      <c r="G1021" s="74"/>
      <c r="H1021" s="71"/>
    </row>
    <row r="1022">
      <c r="A1022" s="49"/>
      <c r="B1022" s="74"/>
      <c r="C1022" s="74"/>
      <c r="D1022" s="74"/>
      <c r="E1022" s="74"/>
      <c r="F1022" s="74"/>
      <c r="G1022" s="74"/>
      <c r="H1022" s="71"/>
    </row>
    <row r="1023">
      <c r="A1023" s="49"/>
      <c r="B1023" s="74"/>
      <c r="C1023" s="74"/>
      <c r="D1023" s="74"/>
      <c r="E1023" s="74"/>
      <c r="F1023" s="74"/>
      <c r="G1023" s="74"/>
      <c r="H1023" s="71"/>
    </row>
    <row r="1024">
      <c r="A1024" s="49"/>
      <c r="B1024" s="74"/>
      <c r="C1024" s="74"/>
      <c r="D1024" s="74"/>
      <c r="E1024" s="74"/>
      <c r="F1024" s="74"/>
      <c r="G1024" s="74"/>
      <c r="H1024" s="71"/>
    </row>
    <row r="1025">
      <c r="A1025" s="49"/>
      <c r="B1025" s="74"/>
      <c r="C1025" s="74"/>
      <c r="D1025" s="74"/>
      <c r="E1025" s="74"/>
      <c r="F1025" s="74"/>
      <c r="G1025" s="74"/>
      <c r="H1025" s="71"/>
    </row>
    <row r="1026">
      <c r="A1026" s="49"/>
      <c r="B1026" s="74"/>
      <c r="C1026" s="74"/>
      <c r="D1026" s="74"/>
      <c r="E1026" s="74"/>
      <c r="F1026" s="74"/>
      <c r="G1026" s="74"/>
      <c r="H1026" s="71"/>
    </row>
    <row r="1027">
      <c r="A1027" s="49"/>
      <c r="B1027" s="74"/>
      <c r="C1027" s="74"/>
      <c r="D1027" s="74"/>
      <c r="E1027" s="74"/>
      <c r="F1027" s="74"/>
      <c r="G1027" s="74"/>
      <c r="H1027" s="71"/>
    </row>
    <row r="1028">
      <c r="A1028" s="49"/>
      <c r="B1028" s="74"/>
      <c r="C1028" s="74"/>
      <c r="D1028" s="74"/>
      <c r="E1028" s="74"/>
      <c r="F1028" s="74"/>
      <c r="G1028" s="74"/>
      <c r="H1028" s="71"/>
    </row>
    <row r="1029">
      <c r="A1029" s="49"/>
      <c r="B1029" s="74"/>
      <c r="C1029" s="74"/>
      <c r="D1029" s="74"/>
      <c r="E1029" s="74"/>
      <c r="F1029" s="74"/>
      <c r="G1029" s="74"/>
      <c r="H1029" s="71"/>
    </row>
    <row r="1030">
      <c r="A1030" s="49"/>
      <c r="B1030" s="74"/>
      <c r="C1030" s="74"/>
      <c r="D1030" s="74"/>
      <c r="E1030" s="74"/>
      <c r="F1030" s="74"/>
      <c r="G1030" s="74"/>
      <c r="H1030" s="71"/>
    </row>
    <row r="1031">
      <c r="A1031" s="49"/>
      <c r="B1031" s="74"/>
      <c r="C1031" s="74"/>
      <c r="D1031" s="74"/>
      <c r="E1031" s="74"/>
      <c r="F1031" s="74"/>
      <c r="G1031" s="74"/>
      <c r="H1031" s="71"/>
    </row>
    <row r="1032">
      <c r="A1032" s="49"/>
      <c r="B1032" s="74"/>
      <c r="C1032" s="74"/>
      <c r="D1032" s="74"/>
      <c r="E1032" s="74"/>
      <c r="F1032" s="74"/>
      <c r="G1032" s="74"/>
      <c r="H1032" s="71"/>
    </row>
    <row r="1033">
      <c r="A1033" s="49"/>
      <c r="B1033" s="74"/>
      <c r="C1033" s="74"/>
      <c r="D1033" s="74"/>
      <c r="E1033" s="74"/>
      <c r="F1033" s="74"/>
      <c r="G1033" s="74"/>
      <c r="H1033" s="71"/>
    </row>
    <row r="1034">
      <c r="A1034" s="49"/>
      <c r="B1034" s="74"/>
      <c r="C1034" s="74"/>
      <c r="D1034" s="74"/>
      <c r="E1034" s="74"/>
      <c r="F1034" s="74"/>
      <c r="G1034" s="74"/>
      <c r="H1034" s="71"/>
    </row>
    <row r="1035">
      <c r="A1035" s="49"/>
      <c r="B1035" s="74"/>
      <c r="C1035" s="74"/>
      <c r="D1035" s="74"/>
      <c r="E1035" s="74"/>
      <c r="F1035" s="74"/>
      <c r="G1035" s="74"/>
      <c r="H1035" s="71"/>
    </row>
    <row r="1036">
      <c r="A1036" s="49"/>
      <c r="B1036" s="74"/>
      <c r="C1036" s="74"/>
      <c r="D1036" s="74"/>
      <c r="E1036" s="74"/>
      <c r="F1036" s="74"/>
      <c r="G1036" s="74"/>
      <c r="H1036" s="71"/>
    </row>
    <row r="1037">
      <c r="A1037" s="49"/>
      <c r="B1037" s="74"/>
      <c r="C1037" s="74"/>
      <c r="D1037" s="74"/>
      <c r="E1037" s="74"/>
      <c r="F1037" s="74"/>
      <c r="G1037" s="74"/>
      <c r="H1037" s="71"/>
    </row>
    <row r="1038">
      <c r="A1038" s="49"/>
      <c r="B1038" s="74"/>
      <c r="C1038" s="74"/>
      <c r="D1038" s="74"/>
      <c r="E1038" s="74"/>
      <c r="F1038" s="74"/>
      <c r="G1038" s="74"/>
      <c r="H1038" s="71"/>
    </row>
    <row r="1039">
      <c r="A1039" s="49"/>
      <c r="B1039" s="74"/>
      <c r="C1039" s="74"/>
      <c r="D1039" s="74"/>
      <c r="E1039" s="74"/>
      <c r="F1039" s="74"/>
      <c r="G1039" s="74"/>
      <c r="H1039" s="71"/>
    </row>
    <row r="1040">
      <c r="A1040" s="49"/>
      <c r="B1040" s="74"/>
      <c r="C1040" s="74"/>
      <c r="D1040" s="74"/>
      <c r="E1040" s="74"/>
      <c r="F1040" s="74"/>
      <c r="G1040" s="74"/>
      <c r="H1040" s="71"/>
    </row>
    <row r="1041">
      <c r="A1041" s="49"/>
      <c r="B1041" s="74"/>
      <c r="C1041" s="74"/>
      <c r="D1041" s="74"/>
      <c r="E1041" s="74"/>
      <c r="F1041" s="74"/>
      <c r="G1041" s="74"/>
      <c r="H1041" s="71"/>
    </row>
    <row r="1042">
      <c r="A1042" s="49"/>
      <c r="B1042" s="74"/>
      <c r="C1042" s="74"/>
      <c r="D1042" s="74"/>
      <c r="E1042" s="74"/>
      <c r="F1042" s="74"/>
      <c r="G1042" s="74"/>
      <c r="H1042" s="71"/>
    </row>
    <row r="1043">
      <c r="A1043" s="49"/>
      <c r="B1043" s="74"/>
      <c r="C1043" s="74"/>
      <c r="D1043" s="74"/>
      <c r="E1043" s="74"/>
      <c r="F1043" s="74"/>
      <c r="G1043" s="74"/>
      <c r="H1043" s="71"/>
    </row>
    <row r="1044">
      <c r="A1044" s="49"/>
      <c r="B1044" s="74"/>
      <c r="C1044" s="74"/>
      <c r="D1044" s="74"/>
      <c r="E1044" s="74"/>
      <c r="F1044" s="74"/>
      <c r="G1044" s="74"/>
      <c r="H1044" s="71"/>
    </row>
    <row r="1045">
      <c r="A1045" s="49"/>
      <c r="B1045" s="74"/>
      <c r="C1045" s="74"/>
      <c r="D1045" s="74"/>
      <c r="E1045" s="74"/>
      <c r="F1045" s="74"/>
      <c r="G1045" s="74"/>
      <c r="H1045" s="71"/>
    </row>
    <row r="1046">
      <c r="A1046" s="49"/>
      <c r="B1046" s="74"/>
      <c r="C1046" s="74"/>
      <c r="D1046" s="74"/>
      <c r="E1046" s="74"/>
      <c r="F1046" s="74"/>
      <c r="G1046" s="74"/>
      <c r="H1046" s="71"/>
    </row>
    <row r="1047">
      <c r="A1047" s="49"/>
      <c r="B1047" s="74"/>
      <c r="C1047" s="74"/>
      <c r="D1047" s="74"/>
      <c r="E1047" s="74"/>
      <c r="F1047" s="74"/>
      <c r="G1047" s="74"/>
      <c r="H1047" s="71"/>
    </row>
    <row r="1048">
      <c r="A1048" s="49"/>
      <c r="B1048" s="74"/>
      <c r="C1048" s="74"/>
      <c r="D1048" s="74"/>
      <c r="E1048" s="74"/>
      <c r="F1048" s="74"/>
      <c r="G1048" s="74"/>
      <c r="H1048" s="71"/>
    </row>
    <row r="1049">
      <c r="A1049" s="49"/>
      <c r="B1049" s="74"/>
      <c r="C1049" s="74"/>
      <c r="D1049" s="74"/>
      <c r="E1049" s="74"/>
      <c r="F1049" s="74"/>
      <c r="G1049" s="74"/>
      <c r="H1049" s="71"/>
    </row>
    <row r="1050">
      <c r="A1050" s="49"/>
      <c r="B1050" s="74"/>
      <c r="C1050" s="74"/>
      <c r="D1050" s="74"/>
      <c r="E1050" s="74"/>
      <c r="F1050" s="74"/>
      <c r="G1050" s="74"/>
      <c r="H1050" s="71"/>
    </row>
    <row r="1051">
      <c r="A1051" s="49"/>
      <c r="B1051" s="74"/>
      <c r="C1051" s="74"/>
      <c r="D1051" s="74"/>
      <c r="E1051" s="74"/>
      <c r="F1051" s="74"/>
      <c r="G1051" s="74"/>
      <c r="H1051" s="71"/>
    </row>
    <row r="1052">
      <c r="A1052" s="49"/>
      <c r="B1052" s="74"/>
      <c r="C1052" s="74"/>
      <c r="D1052" s="74"/>
      <c r="E1052" s="74"/>
      <c r="F1052" s="74"/>
      <c r="G1052" s="74"/>
      <c r="H1052" s="71"/>
    </row>
    <row r="1053">
      <c r="A1053" s="49"/>
      <c r="B1053" s="74"/>
      <c r="C1053" s="74"/>
      <c r="D1053" s="74"/>
      <c r="E1053" s="74"/>
      <c r="F1053" s="74"/>
      <c r="G1053" s="74"/>
      <c r="H1053" s="71"/>
    </row>
    <row r="1054">
      <c r="A1054" s="49"/>
      <c r="B1054" s="74"/>
      <c r="C1054" s="74"/>
      <c r="D1054" s="74"/>
      <c r="E1054" s="74"/>
      <c r="F1054" s="74"/>
      <c r="G1054" s="74"/>
      <c r="H1054" s="71"/>
    </row>
    <row r="1055">
      <c r="A1055" s="49"/>
      <c r="B1055" s="74"/>
      <c r="C1055" s="74"/>
      <c r="D1055" s="74"/>
      <c r="E1055" s="74"/>
      <c r="F1055" s="74"/>
      <c r="G1055" s="74"/>
      <c r="H1055" s="71"/>
    </row>
    <row r="1056">
      <c r="A1056" s="49"/>
      <c r="B1056" s="74"/>
      <c r="C1056" s="74"/>
      <c r="D1056" s="74"/>
      <c r="E1056" s="74"/>
      <c r="F1056" s="74"/>
      <c r="G1056" s="74"/>
      <c r="H1056" s="71"/>
    </row>
    <row r="1057">
      <c r="A1057" s="49"/>
      <c r="B1057" s="74"/>
      <c r="C1057" s="74"/>
      <c r="D1057" s="74"/>
      <c r="E1057" s="74"/>
      <c r="F1057" s="74"/>
      <c r="G1057" s="74"/>
      <c r="H1057" s="71"/>
    </row>
    <row r="1058">
      <c r="A1058" s="49"/>
      <c r="B1058" s="74"/>
      <c r="C1058" s="74"/>
      <c r="D1058" s="74"/>
      <c r="E1058" s="74"/>
      <c r="F1058" s="74"/>
      <c r="G1058" s="74"/>
      <c r="H1058" s="71"/>
    </row>
    <row r="1059">
      <c r="A1059" s="49"/>
      <c r="B1059" s="74"/>
      <c r="C1059" s="74"/>
      <c r="D1059" s="74"/>
      <c r="E1059" s="74"/>
      <c r="F1059" s="74"/>
      <c r="G1059" s="74"/>
      <c r="H1059" s="71"/>
    </row>
    <row r="1060">
      <c r="A1060" s="49"/>
      <c r="B1060" s="74"/>
      <c r="C1060" s="74"/>
      <c r="D1060" s="74"/>
      <c r="E1060" s="74"/>
      <c r="F1060" s="74"/>
      <c r="G1060" s="74"/>
      <c r="H1060" s="71"/>
    </row>
    <row r="1061">
      <c r="A1061" s="49"/>
      <c r="B1061" s="74"/>
      <c r="C1061" s="74"/>
      <c r="D1061" s="74"/>
      <c r="E1061" s="74"/>
      <c r="F1061" s="74"/>
      <c r="G1061" s="74"/>
      <c r="H1061" s="71"/>
    </row>
    <row r="1062">
      <c r="A1062" s="49"/>
      <c r="B1062" s="74"/>
      <c r="C1062" s="74"/>
      <c r="D1062" s="74"/>
      <c r="E1062" s="74"/>
      <c r="F1062" s="74"/>
      <c r="G1062" s="74"/>
      <c r="H1062" s="71"/>
    </row>
    <row r="1063">
      <c r="A1063" s="49"/>
      <c r="B1063" s="74"/>
      <c r="C1063" s="74"/>
      <c r="D1063" s="74"/>
      <c r="E1063" s="74"/>
      <c r="F1063" s="74"/>
      <c r="G1063" s="74"/>
      <c r="H1063" s="71"/>
    </row>
    <row r="1064">
      <c r="A1064" s="49"/>
      <c r="B1064" s="74"/>
      <c r="C1064" s="74"/>
      <c r="D1064" s="74"/>
      <c r="E1064" s="74"/>
      <c r="F1064" s="74"/>
      <c r="G1064" s="74"/>
      <c r="H1064" s="71"/>
    </row>
    <row r="1065">
      <c r="A1065" s="49"/>
      <c r="B1065" s="74"/>
      <c r="C1065" s="74"/>
      <c r="D1065" s="74"/>
      <c r="E1065" s="74"/>
      <c r="F1065" s="74"/>
      <c r="G1065" s="74"/>
      <c r="H1065" s="71"/>
    </row>
    <row r="1066">
      <c r="A1066" s="49"/>
      <c r="B1066" s="74"/>
      <c r="C1066" s="74"/>
      <c r="D1066" s="74"/>
      <c r="E1066" s="74"/>
      <c r="F1066" s="74"/>
      <c r="G1066" s="74"/>
      <c r="H1066" s="71"/>
    </row>
    <row r="1067">
      <c r="A1067" s="49"/>
      <c r="B1067" s="74"/>
      <c r="C1067" s="74"/>
      <c r="D1067" s="74"/>
      <c r="E1067" s="74"/>
      <c r="F1067" s="74"/>
      <c r="G1067" s="74"/>
      <c r="H1067" s="71"/>
    </row>
    <row r="1068">
      <c r="A1068" s="49"/>
      <c r="B1068" s="74"/>
      <c r="C1068" s="74"/>
      <c r="D1068" s="74"/>
      <c r="E1068" s="74"/>
      <c r="F1068" s="74"/>
      <c r="G1068" s="74"/>
      <c r="H1068" s="71"/>
    </row>
    <row r="1069">
      <c r="A1069" s="49"/>
      <c r="B1069" s="74"/>
      <c r="C1069" s="74"/>
      <c r="D1069" s="74"/>
      <c r="E1069" s="74"/>
      <c r="F1069" s="74"/>
      <c r="G1069" s="74"/>
      <c r="H1069" s="71"/>
    </row>
    <row r="1070">
      <c r="A1070" s="49"/>
      <c r="B1070" s="74"/>
      <c r="C1070" s="74"/>
      <c r="D1070" s="74"/>
      <c r="E1070" s="74"/>
      <c r="F1070" s="74"/>
      <c r="G1070" s="74"/>
      <c r="H1070" s="71"/>
    </row>
    <row r="1071">
      <c r="A1071" s="49"/>
      <c r="B1071" s="74"/>
      <c r="C1071" s="74"/>
      <c r="D1071" s="74"/>
      <c r="E1071" s="74"/>
      <c r="F1071" s="74"/>
      <c r="G1071" s="74"/>
      <c r="H1071" s="71"/>
    </row>
    <row r="1072">
      <c r="A1072" s="49"/>
      <c r="B1072" s="74"/>
      <c r="C1072" s="74"/>
      <c r="D1072" s="74"/>
      <c r="E1072" s="74"/>
      <c r="F1072" s="74"/>
      <c r="G1072" s="74"/>
      <c r="H1072" s="71"/>
    </row>
    <row r="1073">
      <c r="A1073" s="49"/>
      <c r="B1073" s="74"/>
      <c r="C1073" s="74"/>
      <c r="D1073" s="74"/>
      <c r="E1073" s="74"/>
      <c r="F1073" s="74"/>
      <c r="G1073" s="74"/>
      <c r="H1073" s="71"/>
    </row>
    <row r="1074">
      <c r="A1074" s="49"/>
      <c r="B1074" s="74"/>
      <c r="C1074" s="74"/>
      <c r="D1074" s="74"/>
      <c r="E1074" s="74"/>
      <c r="F1074" s="74"/>
      <c r="G1074" s="74"/>
      <c r="H1074" s="71"/>
    </row>
    <row r="1075">
      <c r="A1075" s="49"/>
      <c r="B1075" s="74"/>
      <c r="C1075" s="74"/>
      <c r="D1075" s="74"/>
      <c r="E1075" s="74"/>
      <c r="F1075" s="74"/>
      <c r="G1075" s="74"/>
      <c r="H1075" s="71"/>
    </row>
    <row r="1076">
      <c r="A1076" s="49"/>
      <c r="B1076" s="74"/>
      <c r="C1076" s="74"/>
      <c r="D1076" s="74"/>
      <c r="E1076" s="74"/>
      <c r="F1076" s="74"/>
      <c r="G1076" s="74"/>
      <c r="H1076" s="71"/>
    </row>
    <row r="1077">
      <c r="A1077" s="49"/>
      <c r="B1077" s="74"/>
      <c r="C1077" s="74"/>
      <c r="D1077" s="74"/>
      <c r="E1077" s="74"/>
      <c r="F1077" s="74"/>
      <c r="G1077" s="74"/>
      <c r="H1077" s="71"/>
    </row>
    <row r="1078">
      <c r="A1078" s="49"/>
      <c r="B1078" s="74"/>
      <c r="C1078" s="74"/>
      <c r="D1078" s="74"/>
      <c r="E1078" s="74"/>
      <c r="F1078" s="74"/>
      <c r="G1078" s="74"/>
      <c r="H1078" s="71"/>
    </row>
    <row r="1079">
      <c r="A1079" s="49"/>
      <c r="B1079" s="74"/>
      <c r="C1079" s="74"/>
      <c r="D1079" s="74"/>
      <c r="E1079" s="74"/>
      <c r="F1079" s="74"/>
      <c r="G1079" s="74"/>
      <c r="H1079" s="71"/>
    </row>
    <row r="1080">
      <c r="A1080" s="49"/>
      <c r="B1080" s="74"/>
      <c r="C1080" s="74"/>
      <c r="D1080" s="74"/>
      <c r="E1080" s="74"/>
      <c r="F1080" s="74"/>
      <c r="G1080" s="74"/>
      <c r="H1080" s="71"/>
    </row>
    <row r="1081">
      <c r="A1081" s="49"/>
      <c r="B1081" s="74"/>
      <c r="C1081" s="74"/>
      <c r="D1081" s="74"/>
      <c r="E1081" s="74"/>
      <c r="F1081" s="74"/>
      <c r="G1081" s="74"/>
      <c r="H1081" s="71"/>
    </row>
    <row r="1082">
      <c r="A1082" s="49"/>
      <c r="B1082" s="74"/>
      <c r="C1082" s="74"/>
      <c r="D1082" s="74"/>
      <c r="E1082" s="74"/>
      <c r="F1082" s="74"/>
      <c r="G1082" s="74"/>
      <c r="H1082" s="71"/>
    </row>
    <row r="1083">
      <c r="A1083" s="49"/>
      <c r="B1083" s="74"/>
      <c r="C1083" s="74"/>
      <c r="D1083" s="74"/>
      <c r="E1083" s="74"/>
      <c r="F1083" s="74"/>
      <c r="G1083" s="74"/>
      <c r="H1083" s="71"/>
    </row>
    <row r="1084">
      <c r="A1084" s="49"/>
      <c r="B1084" s="74"/>
      <c r="C1084" s="74"/>
      <c r="D1084" s="74"/>
      <c r="E1084" s="74"/>
      <c r="F1084" s="74"/>
      <c r="G1084" s="74"/>
      <c r="H1084" s="71"/>
    </row>
    <row r="1085">
      <c r="A1085" s="49"/>
      <c r="B1085" s="74"/>
      <c r="C1085" s="74"/>
      <c r="D1085" s="74"/>
      <c r="E1085" s="74"/>
      <c r="F1085" s="74"/>
      <c r="G1085" s="74"/>
      <c r="H1085" s="71"/>
    </row>
    <row r="1086">
      <c r="A1086" s="49"/>
      <c r="B1086" s="74"/>
      <c r="C1086" s="74"/>
      <c r="D1086" s="74"/>
      <c r="E1086" s="74"/>
      <c r="F1086" s="74"/>
      <c r="G1086" s="74"/>
      <c r="H1086" s="71"/>
    </row>
    <row r="1087">
      <c r="A1087" s="49"/>
      <c r="B1087" s="74"/>
      <c r="C1087" s="74"/>
      <c r="D1087" s="74"/>
      <c r="E1087" s="74"/>
      <c r="F1087" s="74"/>
      <c r="G1087" s="74"/>
      <c r="H1087" s="71"/>
    </row>
    <row r="1088">
      <c r="A1088" s="49"/>
      <c r="B1088" s="74"/>
      <c r="C1088" s="74"/>
      <c r="D1088" s="74"/>
      <c r="E1088" s="74"/>
      <c r="F1088" s="74"/>
      <c r="G1088" s="74"/>
      <c r="H1088" s="71"/>
    </row>
    <row r="1089">
      <c r="A1089" s="49"/>
      <c r="B1089" s="74"/>
      <c r="C1089" s="74"/>
      <c r="D1089" s="74"/>
      <c r="E1089" s="74"/>
      <c r="F1089" s="74"/>
      <c r="G1089" s="74"/>
      <c r="H1089" s="71"/>
    </row>
    <row r="1090">
      <c r="A1090" s="49"/>
      <c r="B1090" s="74"/>
      <c r="C1090" s="74"/>
      <c r="D1090" s="74"/>
      <c r="E1090" s="74"/>
      <c r="F1090" s="74"/>
      <c r="G1090" s="74"/>
      <c r="H1090" s="71"/>
    </row>
    <row r="1091">
      <c r="A1091" s="49"/>
      <c r="B1091" s="74"/>
      <c r="C1091" s="74"/>
      <c r="D1091" s="74"/>
      <c r="E1091" s="74"/>
      <c r="F1091" s="74"/>
      <c r="G1091" s="74"/>
      <c r="H1091" s="71"/>
    </row>
    <row r="1092">
      <c r="A1092" s="49"/>
      <c r="B1092" s="74"/>
      <c r="C1092" s="74"/>
      <c r="D1092" s="74"/>
      <c r="E1092" s="74"/>
      <c r="F1092" s="74"/>
      <c r="G1092" s="74"/>
      <c r="H1092" s="71"/>
    </row>
    <row r="1093">
      <c r="A1093" s="49"/>
      <c r="B1093" s="74"/>
      <c r="C1093" s="74"/>
      <c r="D1093" s="74"/>
      <c r="E1093" s="74"/>
      <c r="F1093" s="74"/>
      <c r="G1093" s="74"/>
      <c r="H1093" s="71"/>
    </row>
    <row r="1094">
      <c r="A1094" s="49"/>
      <c r="B1094" s="74"/>
      <c r="C1094" s="74"/>
      <c r="D1094" s="74"/>
      <c r="E1094" s="74"/>
      <c r="F1094" s="74"/>
      <c r="G1094" s="74"/>
      <c r="H1094" s="71"/>
    </row>
    <row r="1095">
      <c r="A1095" s="49"/>
      <c r="B1095" s="74"/>
      <c r="C1095" s="74"/>
      <c r="D1095" s="74"/>
      <c r="E1095" s="74"/>
      <c r="F1095" s="74"/>
      <c r="G1095" s="74"/>
      <c r="H1095" s="71"/>
    </row>
    <row r="1096">
      <c r="A1096" s="49"/>
      <c r="B1096" s="74"/>
      <c r="C1096" s="74"/>
      <c r="D1096" s="74"/>
      <c r="E1096" s="74"/>
      <c r="F1096" s="74"/>
      <c r="G1096" s="74"/>
      <c r="H1096" s="71"/>
    </row>
    <row r="1097">
      <c r="A1097" s="49"/>
      <c r="B1097" s="74"/>
      <c r="C1097" s="74"/>
      <c r="D1097" s="74"/>
      <c r="E1097" s="74"/>
      <c r="F1097" s="74"/>
      <c r="G1097" s="74"/>
      <c r="H1097" s="71"/>
    </row>
    <row r="1098">
      <c r="A1098" s="49"/>
      <c r="B1098" s="74"/>
      <c r="C1098" s="74"/>
      <c r="D1098" s="74"/>
      <c r="E1098" s="74"/>
      <c r="F1098" s="74"/>
      <c r="G1098" s="74"/>
      <c r="H1098" s="71"/>
    </row>
    <row r="1099">
      <c r="A1099" s="49"/>
      <c r="B1099" s="74"/>
      <c r="C1099" s="74"/>
      <c r="D1099" s="74"/>
      <c r="E1099" s="74"/>
      <c r="F1099" s="74"/>
      <c r="G1099" s="74"/>
      <c r="H1099" s="71"/>
    </row>
    <row r="1100">
      <c r="A1100" s="49"/>
      <c r="B1100" s="74"/>
      <c r="C1100" s="74"/>
      <c r="D1100" s="74"/>
      <c r="E1100" s="74"/>
      <c r="F1100" s="74"/>
      <c r="G1100" s="74"/>
      <c r="H1100" s="71"/>
    </row>
    <row r="1101">
      <c r="A1101" s="49"/>
      <c r="B1101" s="74"/>
      <c r="C1101" s="74"/>
      <c r="D1101" s="74"/>
      <c r="E1101" s="74"/>
      <c r="F1101" s="74"/>
      <c r="G1101" s="74"/>
      <c r="H1101" s="71"/>
    </row>
    <row r="1102">
      <c r="A1102" s="49"/>
      <c r="B1102" s="74"/>
      <c r="C1102" s="74"/>
      <c r="D1102" s="74"/>
      <c r="E1102" s="74"/>
      <c r="F1102" s="74"/>
      <c r="G1102" s="74"/>
      <c r="H1102" s="71"/>
    </row>
    <row r="1103">
      <c r="A1103" s="49"/>
      <c r="B1103" s="74"/>
      <c r="C1103" s="74"/>
      <c r="D1103" s="74"/>
      <c r="E1103" s="74"/>
      <c r="F1103" s="74"/>
      <c r="G1103" s="74"/>
      <c r="H1103" s="71"/>
    </row>
    <row r="1104">
      <c r="A1104" s="49"/>
      <c r="B1104" s="74"/>
      <c r="C1104" s="74"/>
      <c r="D1104" s="74"/>
      <c r="E1104" s="74"/>
      <c r="F1104" s="74"/>
      <c r="G1104" s="74"/>
      <c r="H1104" s="71"/>
    </row>
    <row r="1105">
      <c r="A1105" s="49"/>
      <c r="B1105" s="74"/>
      <c r="C1105" s="74"/>
      <c r="D1105" s="74"/>
      <c r="E1105" s="74"/>
      <c r="F1105" s="74"/>
      <c r="G1105" s="74"/>
      <c r="H1105" s="71"/>
    </row>
    <row r="1106">
      <c r="A1106" s="49"/>
      <c r="B1106" s="74"/>
      <c r="C1106" s="74"/>
      <c r="D1106" s="74"/>
      <c r="E1106" s="74"/>
      <c r="F1106" s="74"/>
      <c r="G1106" s="74"/>
      <c r="H1106" s="71"/>
    </row>
    <row r="1107">
      <c r="A1107" s="49"/>
      <c r="B1107" s="74"/>
      <c r="C1107" s="74"/>
      <c r="D1107" s="74"/>
      <c r="E1107" s="74"/>
      <c r="F1107" s="74"/>
      <c r="G1107" s="74"/>
      <c r="H1107" s="71"/>
    </row>
    <row r="1108">
      <c r="A1108" s="49"/>
      <c r="B1108" s="74"/>
      <c r="C1108" s="74"/>
      <c r="D1108" s="74"/>
      <c r="E1108" s="74"/>
      <c r="F1108" s="74"/>
      <c r="G1108" s="74"/>
      <c r="H1108" s="71"/>
    </row>
    <row r="1109">
      <c r="A1109" s="49"/>
      <c r="B1109" s="74"/>
      <c r="C1109" s="74"/>
      <c r="D1109" s="74"/>
      <c r="E1109" s="74"/>
      <c r="F1109" s="74"/>
      <c r="G1109" s="74"/>
      <c r="H1109" s="71"/>
    </row>
    <row r="1110">
      <c r="A1110" s="49"/>
      <c r="B1110" s="74"/>
      <c r="C1110" s="74"/>
      <c r="D1110" s="74"/>
      <c r="E1110" s="74"/>
      <c r="F1110" s="74"/>
      <c r="G1110" s="74"/>
      <c r="H1110" s="71"/>
    </row>
    <row r="1111">
      <c r="A1111" s="49"/>
      <c r="B1111" s="74"/>
      <c r="C1111" s="74"/>
      <c r="D1111" s="74"/>
      <c r="E1111" s="74"/>
      <c r="F1111" s="74"/>
      <c r="G1111" s="74"/>
      <c r="H1111" s="71"/>
    </row>
    <row r="1112">
      <c r="A1112" s="49"/>
      <c r="B1112" s="74"/>
      <c r="C1112" s="74"/>
      <c r="D1112" s="74"/>
      <c r="E1112" s="74"/>
      <c r="F1112" s="74"/>
      <c r="G1112" s="74"/>
      <c r="H1112" s="71"/>
    </row>
    <row r="1113">
      <c r="A1113" s="49"/>
      <c r="B1113" s="74"/>
      <c r="C1113" s="74"/>
      <c r="D1113" s="74"/>
      <c r="E1113" s="74"/>
      <c r="F1113" s="74"/>
      <c r="G1113" s="74"/>
      <c r="H1113" s="71"/>
    </row>
    <row r="1114">
      <c r="A1114" s="49"/>
      <c r="B1114" s="74"/>
      <c r="C1114" s="74"/>
      <c r="D1114" s="74"/>
      <c r="E1114" s="74"/>
      <c r="F1114" s="74"/>
      <c r="G1114" s="74"/>
      <c r="H1114" s="71"/>
    </row>
    <row r="1115">
      <c r="A1115" s="49"/>
      <c r="B1115" s="74"/>
      <c r="C1115" s="74"/>
      <c r="D1115" s="74"/>
      <c r="E1115" s="74"/>
      <c r="F1115" s="74"/>
      <c r="G1115" s="74"/>
      <c r="H1115" s="71"/>
    </row>
    <row r="1116">
      <c r="A1116" s="49"/>
      <c r="B1116" s="74"/>
      <c r="C1116" s="74"/>
      <c r="D1116" s="74"/>
      <c r="E1116" s="74"/>
      <c r="F1116" s="74"/>
      <c r="G1116" s="74"/>
      <c r="H1116" s="71"/>
    </row>
    <row r="1117">
      <c r="A1117" s="49"/>
      <c r="B1117" s="74"/>
      <c r="C1117" s="74"/>
      <c r="D1117" s="74"/>
      <c r="E1117" s="74"/>
      <c r="F1117" s="74"/>
      <c r="G1117" s="74"/>
      <c r="H1117" s="71"/>
    </row>
    <row r="1118">
      <c r="A1118" s="49"/>
      <c r="B1118" s="74"/>
      <c r="C1118" s="74"/>
      <c r="D1118" s="74"/>
      <c r="E1118" s="74"/>
      <c r="F1118" s="74"/>
      <c r="G1118" s="74"/>
      <c r="H1118" s="71"/>
    </row>
    <row r="1119">
      <c r="A1119" s="49"/>
      <c r="B1119" s="74"/>
      <c r="C1119" s="74"/>
      <c r="D1119" s="74"/>
      <c r="E1119" s="74"/>
      <c r="F1119" s="74"/>
      <c r="G1119" s="74"/>
      <c r="H1119" s="71"/>
    </row>
    <row r="1120">
      <c r="A1120" s="49"/>
      <c r="B1120" s="74"/>
      <c r="C1120" s="74"/>
      <c r="D1120" s="74"/>
      <c r="E1120" s="74"/>
      <c r="F1120" s="74"/>
      <c r="G1120" s="74"/>
      <c r="H1120" s="71"/>
    </row>
    <row r="1121">
      <c r="A1121" s="49"/>
      <c r="B1121" s="74"/>
      <c r="C1121" s="74"/>
      <c r="D1121" s="74"/>
      <c r="E1121" s="74"/>
      <c r="F1121" s="74"/>
      <c r="G1121" s="74"/>
      <c r="H1121" s="71"/>
    </row>
    <row r="1122">
      <c r="A1122" s="49"/>
      <c r="B1122" s="74"/>
      <c r="C1122" s="74"/>
      <c r="D1122" s="74"/>
      <c r="E1122" s="74"/>
      <c r="F1122" s="74"/>
      <c r="G1122" s="74"/>
      <c r="H1122" s="71"/>
    </row>
    <row r="1123">
      <c r="A1123" s="49"/>
      <c r="B1123" s="74"/>
      <c r="C1123" s="74"/>
      <c r="D1123" s="74"/>
      <c r="E1123" s="74"/>
      <c r="F1123" s="74"/>
      <c r="G1123" s="74"/>
      <c r="H1123" s="71"/>
    </row>
    <row r="1124">
      <c r="A1124" s="49"/>
      <c r="B1124" s="74"/>
      <c r="C1124" s="74"/>
      <c r="D1124" s="74"/>
      <c r="E1124" s="74"/>
      <c r="F1124" s="74"/>
      <c r="G1124" s="74"/>
      <c r="H1124" s="71"/>
    </row>
    <row r="1125">
      <c r="A1125" s="49"/>
      <c r="B1125" s="74"/>
      <c r="C1125" s="74"/>
      <c r="D1125" s="74"/>
      <c r="E1125" s="74"/>
      <c r="F1125" s="74"/>
      <c r="G1125" s="74"/>
      <c r="H1125" s="71"/>
    </row>
    <row r="1126">
      <c r="A1126" s="49"/>
      <c r="B1126" s="74"/>
      <c r="C1126" s="74"/>
      <c r="D1126" s="74"/>
      <c r="E1126" s="74"/>
      <c r="F1126" s="74"/>
      <c r="G1126" s="74"/>
      <c r="H1126" s="71"/>
    </row>
    <row r="1127">
      <c r="A1127" s="49"/>
      <c r="B1127" s="74"/>
      <c r="C1127" s="74"/>
      <c r="D1127" s="74"/>
      <c r="E1127" s="74"/>
      <c r="F1127" s="74"/>
      <c r="G1127" s="74"/>
      <c r="H1127" s="71"/>
    </row>
    <row r="1128">
      <c r="A1128" s="49"/>
      <c r="B1128" s="74"/>
      <c r="C1128" s="74"/>
      <c r="D1128" s="74"/>
      <c r="E1128" s="74"/>
      <c r="F1128" s="74"/>
      <c r="G1128" s="74"/>
      <c r="H1128" s="71"/>
    </row>
    <row r="1129">
      <c r="A1129" s="49"/>
      <c r="B1129" s="74"/>
      <c r="C1129" s="74"/>
      <c r="D1129" s="74"/>
      <c r="E1129" s="74"/>
      <c r="F1129" s="74"/>
      <c r="G1129" s="74"/>
      <c r="H1129" s="71"/>
    </row>
    <row r="1130">
      <c r="A1130" s="49"/>
      <c r="B1130" s="74"/>
      <c r="C1130" s="74"/>
      <c r="D1130" s="74"/>
      <c r="E1130" s="74"/>
      <c r="F1130" s="74"/>
      <c r="G1130" s="74"/>
      <c r="H1130" s="71"/>
    </row>
    <row r="1131">
      <c r="A1131" s="49"/>
      <c r="B1131" s="74"/>
      <c r="C1131" s="74"/>
      <c r="D1131" s="74"/>
      <c r="E1131" s="74"/>
      <c r="F1131" s="74"/>
      <c r="G1131" s="74"/>
      <c r="H1131" s="71"/>
    </row>
    <row r="1132">
      <c r="A1132" s="49"/>
      <c r="B1132" s="74"/>
      <c r="C1132" s="74"/>
      <c r="D1132" s="74"/>
      <c r="E1132" s="74"/>
      <c r="F1132" s="74"/>
      <c r="G1132" s="74"/>
      <c r="H1132" s="71"/>
    </row>
    <row r="1133">
      <c r="A1133" s="49"/>
      <c r="B1133" s="74"/>
      <c r="C1133" s="74"/>
      <c r="D1133" s="74"/>
      <c r="E1133" s="74"/>
      <c r="F1133" s="74"/>
      <c r="G1133" s="74"/>
      <c r="H1133" s="71"/>
    </row>
    <row r="1134">
      <c r="A1134" s="49"/>
      <c r="B1134" s="74"/>
      <c r="C1134" s="74"/>
      <c r="D1134" s="74"/>
      <c r="E1134" s="74"/>
      <c r="F1134" s="74"/>
      <c r="G1134" s="74"/>
      <c r="H1134" s="71"/>
    </row>
    <row r="1135">
      <c r="A1135" s="49"/>
      <c r="B1135" s="74"/>
      <c r="C1135" s="74"/>
      <c r="D1135" s="74"/>
      <c r="E1135" s="74"/>
      <c r="F1135" s="74"/>
      <c r="G1135" s="74"/>
      <c r="H1135" s="71"/>
    </row>
    <row r="1136">
      <c r="A1136" s="49"/>
      <c r="B1136" s="74"/>
      <c r="C1136" s="74"/>
      <c r="D1136" s="74"/>
      <c r="E1136" s="74"/>
      <c r="F1136" s="74"/>
      <c r="G1136" s="74"/>
      <c r="H1136" s="71"/>
    </row>
    <row r="1137">
      <c r="A1137" s="49"/>
      <c r="B1137" s="74"/>
      <c r="C1137" s="74"/>
      <c r="D1137" s="74"/>
      <c r="E1137" s="74"/>
      <c r="F1137" s="74"/>
      <c r="G1137" s="74"/>
      <c r="H1137" s="71"/>
    </row>
    <row r="1138">
      <c r="A1138" s="49"/>
      <c r="B1138" s="74"/>
      <c r="C1138" s="74"/>
      <c r="D1138" s="74"/>
      <c r="E1138" s="74"/>
      <c r="F1138" s="74"/>
      <c r="G1138" s="74"/>
      <c r="H1138" s="71"/>
    </row>
    <row r="1139">
      <c r="A1139" s="49"/>
      <c r="B1139" s="74"/>
      <c r="C1139" s="74"/>
      <c r="D1139" s="74"/>
      <c r="E1139" s="74"/>
      <c r="F1139" s="74"/>
      <c r="G1139" s="74"/>
      <c r="H1139" s="71"/>
    </row>
    <row r="1140">
      <c r="A1140" s="49"/>
      <c r="B1140" s="74"/>
      <c r="C1140" s="74"/>
      <c r="D1140" s="74"/>
      <c r="E1140" s="74"/>
      <c r="F1140" s="74"/>
      <c r="G1140" s="74"/>
      <c r="H1140" s="71"/>
    </row>
    <row r="1141">
      <c r="A1141" s="49"/>
      <c r="B1141" s="74"/>
      <c r="C1141" s="74"/>
      <c r="D1141" s="74"/>
      <c r="E1141" s="74"/>
      <c r="F1141" s="74"/>
      <c r="G1141" s="74"/>
      <c r="H1141" s="71"/>
    </row>
    <row r="1142">
      <c r="A1142" s="49"/>
      <c r="B1142" s="74"/>
      <c r="C1142" s="74"/>
      <c r="D1142" s="74"/>
      <c r="E1142" s="74"/>
      <c r="F1142" s="74"/>
      <c r="G1142" s="74"/>
      <c r="H1142" s="71"/>
    </row>
    <row r="1143">
      <c r="A1143" s="49"/>
      <c r="B1143" s="74"/>
      <c r="C1143" s="74"/>
      <c r="D1143" s="74"/>
      <c r="E1143" s="74"/>
      <c r="F1143" s="74"/>
      <c r="G1143" s="74"/>
      <c r="H1143" s="71"/>
    </row>
    <row r="1144">
      <c r="A1144" s="49"/>
      <c r="B1144" s="74"/>
      <c r="C1144" s="74"/>
      <c r="D1144" s="74"/>
      <c r="E1144" s="74"/>
      <c r="F1144" s="74"/>
      <c r="G1144" s="74"/>
      <c r="H1144" s="71"/>
    </row>
    <row r="1145">
      <c r="A1145" s="49"/>
      <c r="B1145" s="74"/>
      <c r="C1145" s="74"/>
      <c r="D1145" s="74"/>
      <c r="E1145" s="74"/>
      <c r="F1145" s="74"/>
      <c r="G1145" s="74"/>
      <c r="H1145" s="71"/>
    </row>
    <row r="1146">
      <c r="A1146" s="49"/>
      <c r="B1146" s="74"/>
      <c r="C1146" s="74"/>
      <c r="D1146" s="74"/>
      <c r="E1146" s="74"/>
      <c r="F1146" s="74"/>
      <c r="G1146" s="74"/>
      <c r="H1146" s="71"/>
    </row>
    <row r="1147">
      <c r="A1147" s="49"/>
      <c r="B1147" s="74"/>
      <c r="C1147" s="74"/>
      <c r="D1147" s="74"/>
      <c r="E1147" s="74"/>
      <c r="F1147" s="74"/>
      <c r="G1147" s="74"/>
      <c r="H1147" s="71"/>
    </row>
    <row r="1148">
      <c r="A1148" s="49"/>
      <c r="B1148" s="74"/>
      <c r="C1148" s="74"/>
      <c r="D1148" s="74"/>
      <c r="E1148" s="74"/>
      <c r="F1148" s="74"/>
      <c r="G1148" s="74"/>
      <c r="H1148" s="71"/>
    </row>
    <row r="1149">
      <c r="A1149" s="49"/>
      <c r="B1149" s="74"/>
      <c r="C1149" s="74"/>
      <c r="D1149" s="74"/>
      <c r="E1149" s="74"/>
      <c r="F1149" s="74"/>
      <c r="G1149" s="74"/>
      <c r="H1149" s="71"/>
    </row>
    <row r="1150">
      <c r="A1150" s="49"/>
      <c r="B1150" s="74"/>
      <c r="C1150" s="74"/>
      <c r="D1150" s="74"/>
      <c r="E1150" s="74"/>
      <c r="F1150" s="74"/>
      <c r="G1150" s="74"/>
      <c r="H1150" s="71"/>
    </row>
    <row r="1151">
      <c r="A1151" s="49"/>
      <c r="B1151" s="74"/>
      <c r="C1151" s="74"/>
      <c r="D1151" s="74"/>
      <c r="E1151" s="74"/>
      <c r="F1151" s="74"/>
      <c r="G1151" s="74"/>
      <c r="H1151" s="71"/>
    </row>
    <row r="1152">
      <c r="A1152" s="49"/>
      <c r="B1152" s="74"/>
      <c r="C1152" s="74"/>
      <c r="D1152" s="74"/>
      <c r="E1152" s="74"/>
      <c r="F1152" s="74"/>
      <c r="G1152" s="74"/>
      <c r="H1152" s="71"/>
    </row>
    <row r="1153">
      <c r="A1153" s="49"/>
      <c r="B1153" s="74"/>
      <c r="C1153" s="74"/>
      <c r="D1153" s="74"/>
      <c r="E1153" s="74"/>
      <c r="F1153" s="74"/>
      <c r="G1153" s="74"/>
      <c r="H1153" s="71"/>
    </row>
    <row r="1154">
      <c r="A1154" s="49"/>
      <c r="B1154" s="74"/>
      <c r="C1154" s="74"/>
      <c r="D1154" s="74"/>
      <c r="E1154" s="74"/>
      <c r="F1154" s="74"/>
      <c r="G1154" s="74"/>
      <c r="H1154" s="71"/>
    </row>
    <row r="1155">
      <c r="A1155" s="49"/>
      <c r="B1155" s="74"/>
      <c r="C1155" s="74"/>
      <c r="D1155" s="74"/>
      <c r="E1155" s="74"/>
      <c r="F1155" s="74"/>
      <c r="G1155" s="74"/>
      <c r="H1155" s="71"/>
    </row>
    <row r="1156">
      <c r="A1156" s="49"/>
      <c r="B1156" s="74"/>
      <c r="C1156" s="74"/>
      <c r="D1156" s="74"/>
      <c r="E1156" s="74"/>
      <c r="F1156" s="74"/>
      <c r="G1156" s="74"/>
      <c r="H1156" s="71"/>
    </row>
    <row r="1157">
      <c r="A1157" s="49"/>
      <c r="B1157" s="74"/>
      <c r="C1157" s="74"/>
      <c r="D1157" s="74"/>
      <c r="E1157" s="74"/>
      <c r="F1157" s="74"/>
      <c r="G1157" s="74"/>
      <c r="H1157" s="71"/>
    </row>
    <row r="1158">
      <c r="A1158" s="49"/>
      <c r="B1158" s="74"/>
      <c r="C1158" s="74"/>
      <c r="D1158" s="74"/>
      <c r="E1158" s="74"/>
      <c r="F1158" s="74"/>
      <c r="G1158" s="74"/>
      <c r="H1158" s="71"/>
    </row>
    <row r="1159">
      <c r="A1159" s="49"/>
      <c r="B1159" s="74"/>
      <c r="C1159" s="74"/>
      <c r="D1159" s="74"/>
      <c r="E1159" s="74"/>
      <c r="F1159" s="74"/>
      <c r="G1159" s="74"/>
      <c r="H1159" s="71"/>
    </row>
    <row r="1160">
      <c r="A1160" s="49"/>
      <c r="B1160" s="74"/>
      <c r="C1160" s="74"/>
      <c r="D1160" s="74"/>
      <c r="E1160" s="74"/>
      <c r="F1160" s="74"/>
      <c r="G1160" s="74"/>
      <c r="H1160" s="71"/>
    </row>
    <row r="1161">
      <c r="A1161" s="49"/>
      <c r="B1161" s="74"/>
      <c r="C1161" s="74"/>
      <c r="D1161" s="74"/>
      <c r="E1161" s="74"/>
      <c r="F1161" s="74"/>
      <c r="G1161" s="74"/>
      <c r="H1161" s="71"/>
    </row>
    <row r="1162">
      <c r="A1162" s="49"/>
      <c r="B1162" s="74"/>
      <c r="C1162" s="74"/>
      <c r="D1162" s="74"/>
      <c r="E1162" s="74"/>
      <c r="F1162" s="74"/>
      <c r="G1162" s="74"/>
      <c r="H1162" s="71"/>
    </row>
    <row r="1163">
      <c r="A1163" s="49"/>
      <c r="B1163" s="74"/>
      <c r="C1163" s="74"/>
      <c r="D1163" s="74"/>
      <c r="E1163" s="74"/>
      <c r="F1163" s="74"/>
      <c r="G1163" s="74"/>
      <c r="H1163" s="71"/>
    </row>
    <row r="1164">
      <c r="A1164" s="49"/>
      <c r="B1164" s="74"/>
      <c r="C1164" s="74"/>
      <c r="D1164" s="74"/>
      <c r="E1164" s="74"/>
      <c r="F1164" s="74"/>
      <c r="G1164" s="74"/>
      <c r="H1164" s="71"/>
    </row>
    <row r="1165">
      <c r="A1165" s="49"/>
      <c r="B1165" s="74"/>
      <c r="C1165" s="74"/>
      <c r="D1165" s="74"/>
      <c r="E1165" s="74"/>
      <c r="F1165" s="74"/>
      <c r="G1165" s="74"/>
      <c r="H1165" s="71"/>
    </row>
    <row r="1166">
      <c r="A1166" s="49"/>
      <c r="B1166" s="74"/>
      <c r="C1166" s="74"/>
      <c r="D1166" s="74"/>
      <c r="E1166" s="74"/>
      <c r="F1166" s="74"/>
      <c r="G1166" s="74"/>
      <c r="H1166" s="71"/>
    </row>
    <row r="1167">
      <c r="A1167" s="49"/>
      <c r="B1167" s="74"/>
      <c r="C1167" s="74"/>
      <c r="D1167" s="74"/>
      <c r="E1167" s="74"/>
      <c r="F1167" s="74"/>
      <c r="G1167" s="74"/>
      <c r="H1167" s="71"/>
    </row>
    <row r="1168">
      <c r="A1168" s="49"/>
      <c r="B1168" s="74"/>
      <c r="C1168" s="74"/>
      <c r="D1168" s="74"/>
      <c r="E1168" s="74"/>
      <c r="F1168" s="74"/>
      <c r="G1168" s="74"/>
      <c r="H1168" s="71"/>
    </row>
    <row r="1169">
      <c r="A1169" s="49"/>
      <c r="B1169" s="74"/>
      <c r="C1169" s="74"/>
      <c r="D1169" s="74"/>
      <c r="E1169" s="74"/>
      <c r="F1169" s="74"/>
      <c r="G1169" s="74"/>
      <c r="H1169" s="71"/>
    </row>
    <row r="1170">
      <c r="A1170" s="49"/>
      <c r="B1170" s="74"/>
      <c r="C1170" s="74"/>
      <c r="D1170" s="74"/>
      <c r="E1170" s="74"/>
      <c r="F1170" s="74"/>
      <c r="G1170" s="74"/>
      <c r="H1170" s="71"/>
    </row>
    <row r="1171">
      <c r="A1171" s="49"/>
      <c r="B1171" s="74"/>
      <c r="C1171" s="74"/>
      <c r="D1171" s="74"/>
      <c r="E1171" s="74"/>
      <c r="F1171" s="74"/>
      <c r="G1171" s="74"/>
      <c r="H1171" s="71"/>
    </row>
    <row r="1172">
      <c r="A1172" s="49"/>
      <c r="B1172" s="74"/>
      <c r="C1172" s="74"/>
      <c r="D1172" s="74"/>
      <c r="E1172" s="74"/>
      <c r="F1172" s="74"/>
      <c r="G1172" s="74"/>
      <c r="H1172" s="71"/>
    </row>
    <row r="1173">
      <c r="A1173" s="49"/>
      <c r="B1173" s="74"/>
      <c r="C1173" s="74"/>
      <c r="D1173" s="74"/>
      <c r="E1173" s="74"/>
      <c r="F1173" s="74"/>
      <c r="G1173" s="74"/>
      <c r="H1173" s="71"/>
    </row>
    <row r="1174">
      <c r="A1174" s="49"/>
      <c r="B1174" s="74"/>
      <c r="C1174" s="74"/>
      <c r="D1174" s="74"/>
      <c r="E1174" s="74"/>
      <c r="F1174" s="74"/>
      <c r="G1174" s="74"/>
      <c r="H1174" s="71"/>
    </row>
    <row r="1175">
      <c r="A1175" s="49"/>
      <c r="B1175" s="74"/>
      <c r="C1175" s="74"/>
      <c r="D1175" s="74"/>
      <c r="E1175" s="74"/>
      <c r="F1175" s="74"/>
      <c r="G1175" s="74"/>
      <c r="H1175" s="71"/>
    </row>
    <row r="1176">
      <c r="A1176" s="49"/>
      <c r="B1176" s="74"/>
      <c r="C1176" s="74"/>
      <c r="D1176" s="74"/>
      <c r="E1176" s="74"/>
      <c r="F1176" s="74"/>
      <c r="G1176" s="74"/>
      <c r="H1176" s="71"/>
    </row>
    <row r="1177">
      <c r="A1177" s="49"/>
      <c r="B1177" s="74"/>
      <c r="C1177" s="74"/>
      <c r="D1177" s="74"/>
      <c r="E1177" s="74"/>
      <c r="F1177" s="74"/>
      <c r="G1177" s="74"/>
      <c r="H1177" s="71"/>
    </row>
    <row r="1178">
      <c r="A1178" s="49"/>
      <c r="B1178" s="74"/>
      <c r="C1178" s="74"/>
      <c r="D1178" s="74"/>
      <c r="E1178" s="74"/>
      <c r="F1178" s="74"/>
      <c r="G1178" s="74"/>
      <c r="H1178" s="71"/>
    </row>
    <row r="1179">
      <c r="A1179" s="49"/>
      <c r="B1179" s="74"/>
      <c r="C1179" s="74"/>
      <c r="D1179" s="74"/>
      <c r="E1179" s="74"/>
      <c r="F1179" s="74"/>
      <c r="G1179" s="74"/>
      <c r="H1179" s="71"/>
    </row>
    <row r="1180">
      <c r="A1180" s="49"/>
      <c r="B1180" s="74"/>
      <c r="C1180" s="74"/>
      <c r="D1180" s="74"/>
      <c r="E1180" s="74"/>
      <c r="F1180" s="74"/>
      <c r="G1180" s="74"/>
      <c r="H1180" s="71"/>
    </row>
    <row r="1181">
      <c r="A1181" s="49"/>
      <c r="B1181" s="74"/>
      <c r="C1181" s="74"/>
      <c r="D1181" s="74"/>
      <c r="E1181" s="74"/>
      <c r="F1181" s="74"/>
      <c r="G1181" s="74"/>
      <c r="H1181" s="71"/>
    </row>
    <row r="1182">
      <c r="A1182" s="49"/>
      <c r="B1182" s="74"/>
      <c r="C1182" s="74"/>
      <c r="D1182" s="74"/>
      <c r="E1182" s="74"/>
      <c r="F1182" s="74"/>
      <c r="G1182" s="74"/>
      <c r="H1182" s="71"/>
    </row>
    <row r="1183">
      <c r="A1183" s="49"/>
      <c r="B1183" s="74"/>
      <c r="C1183" s="74"/>
      <c r="D1183" s="74"/>
      <c r="E1183" s="74"/>
      <c r="F1183" s="74"/>
      <c r="G1183" s="74"/>
      <c r="H1183" s="71"/>
    </row>
    <row r="1184">
      <c r="A1184" s="49"/>
      <c r="B1184" s="74"/>
      <c r="C1184" s="74"/>
      <c r="D1184" s="74"/>
      <c r="E1184" s="74"/>
      <c r="F1184" s="74"/>
      <c r="G1184" s="74"/>
      <c r="H1184" s="71"/>
    </row>
    <row r="1185">
      <c r="A1185" s="49"/>
      <c r="B1185" s="74"/>
      <c r="C1185" s="74"/>
      <c r="D1185" s="74"/>
      <c r="E1185" s="74"/>
      <c r="F1185" s="74"/>
      <c r="G1185" s="74"/>
      <c r="H1185" s="71"/>
    </row>
    <row r="1186">
      <c r="A1186" s="49"/>
      <c r="B1186" s="74"/>
      <c r="C1186" s="74"/>
      <c r="D1186" s="74"/>
      <c r="E1186" s="74"/>
      <c r="F1186" s="74"/>
      <c r="G1186" s="74"/>
      <c r="H1186" s="71"/>
    </row>
    <row r="1187">
      <c r="A1187" s="49"/>
      <c r="B1187" s="74"/>
      <c r="C1187" s="74"/>
      <c r="D1187" s="74"/>
      <c r="E1187" s="74"/>
      <c r="F1187" s="74"/>
      <c r="G1187" s="74"/>
      <c r="H1187" s="71"/>
    </row>
    <row r="1188">
      <c r="A1188" s="49"/>
      <c r="B1188" s="74"/>
      <c r="C1188" s="74"/>
      <c r="D1188" s="74"/>
      <c r="E1188" s="74"/>
      <c r="F1188" s="74"/>
      <c r="G1188" s="74"/>
      <c r="H1188" s="71"/>
    </row>
    <row r="1189">
      <c r="A1189" s="49"/>
      <c r="B1189" s="74"/>
      <c r="C1189" s="74"/>
      <c r="D1189" s="74"/>
      <c r="E1189" s="74"/>
      <c r="F1189" s="74"/>
      <c r="G1189" s="74"/>
      <c r="H1189" s="71"/>
    </row>
    <row r="1190">
      <c r="A1190" s="49"/>
      <c r="B1190" s="74"/>
      <c r="C1190" s="74"/>
      <c r="D1190" s="74"/>
      <c r="E1190" s="74"/>
      <c r="F1190" s="74"/>
      <c r="G1190" s="74"/>
      <c r="H1190" s="71"/>
    </row>
    <row r="1191">
      <c r="A1191" s="49"/>
      <c r="B1191" s="74"/>
      <c r="C1191" s="74"/>
      <c r="D1191" s="74"/>
      <c r="E1191" s="74"/>
      <c r="F1191" s="74"/>
      <c r="G1191" s="74"/>
      <c r="H1191" s="71"/>
    </row>
    <row r="1192">
      <c r="A1192" s="49"/>
      <c r="B1192" s="74"/>
      <c r="C1192" s="74"/>
      <c r="D1192" s="74"/>
      <c r="E1192" s="74"/>
      <c r="F1192" s="74"/>
      <c r="G1192" s="74"/>
      <c r="H1192" s="71"/>
    </row>
    <row r="1193">
      <c r="A1193" s="49"/>
      <c r="B1193" s="74"/>
      <c r="C1193" s="74"/>
      <c r="D1193" s="74"/>
      <c r="E1193" s="74"/>
      <c r="F1193" s="74"/>
      <c r="G1193" s="74"/>
      <c r="H1193" s="71"/>
    </row>
    <row r="1194">
      <c r="A1194" s="49"/>
      <c r="B1194" s="74"/>
      <c r="C1194" s="74"/>
      <c r="D1194" s="74"/>
      <c r="E1194" s="74"/>
      <c r="F1194" s="74"/>
      <c r="G1194" s="74"/>
      <c r="H1194" s="71"/>
    </row>
    <row r="1195">
      <c r="A1195" s="49"/>
      <c r="B1195" s="74"/>
      <c r="C1195" s="74"/>
      <c r="D1195" s="74"/>
      <c r="E1195" s="74"/>
      <c r="F1195" s="74"/>
      <c r="G1195" s="74"/>
      <c r="H1195" s="71"/>
    </row>
    <row r="1196">
      <c r="A1196" s="49"/>
      <c r="B1196" s="74"/>
      <c r="C1196" s="74"/>
      <c r="D1196" s="74"/>
      <c r="E1196" s="74"/>
      <c r="F1196" s="74"/>
      <c r="G1196" s="74"/>
      <c r="H1196" s="71"/>
    </row>
    <row r="1197">
      <c r="A1197" s="49"/>
      <c r="B1197" s="74"/>
      <c r="C1197" s="74"/>
      <c r="D1197" s="74"/>
      <c r="E1197" s="74"/>
      <c r="F1197" s="74"/>
      <c r="G1197" s="74"/>
      <c r="H1197" s="71"/>
    </row>
    <row r="1198">
      <c r="A1198" s="49"/>
      <c r="B1198" s="74"/>
      <c r="C1198" s="74"/>
      <c r="D1198" s="74"/>
      <c r="E1198" s="74"/>
      <c r="F1198" s="74"/>
      <c r="G1198" s="74"/>
      <c r="H1198" s="71"/>
    </row>
    <row r="1199">
      <c r="A1199" s="49"/>
      <c r="B1199" s="74"/>
      <c r="C1199" s="74"/>
      <c r="D1199" s="74"/>
      <c r="E1199" s="74"/>
      <c r="F1199" s="74"/>
      <c r="G1199" s="74"/>
      <c r="H1199" s="71"/>
    </row>
    <row r="1200">
      <c r="A1200" s="49"/>
      <c r="B1200" s="74"/>
      <c r="C1200" s="74"/>
      <c r="D1200" s="74"/>
      <c r="E1200" s="74"/>
      <c r="F1200" s="74"/>
      <c r="G1200" s="74"/>
      <c r="H1200" s="71"/>
    </row>
    <row r="1201">
      <c r="A1201" s="49"/>
      <c r="B1201" s="74"/>
      <c r="C1201" s="74"/>
      <c r="D1201" s="74"/>
      <c r="E1201" s="74"/>
      <c r="F1201" s="74"/>
      <c r="G1201" s="74"/>
      <c r="H1201" s="71"/>
    </row>
    <row r="1202">
      <c r="A1202" s="49"/>
      <c r="B1202" s="74"/>
      <c r="C1202" s="74"/>
      <c r="D1202" s="74"/>
      <c r="E1202" s="74"/>
      <c r="F1202" s="74"/>
      <c r="G1202" s="74"/>
      <c r="H1202" s="71"/>
    </row>
    <row r="1203">
      <c r="A1203" s="49"/>
      <c r="B1203" s="74"/>
      <c r="C1203" s="74"/>
      <c r="D1203" s="74"/>
      <c r="E1203" s="74"/>
      <c r="F1203" s="74"/>
      <c r="G1203" s="74"/>
      <c r="H1203" s="71"/>
    </row>
    <row r="1204">
      <c r="A1204" s="49"/>
      <c r="B1204" s="74"/>
      <c r="C1204" s="74"/>
      <c r="D1204" s="74"/>
      <c r="E1204" s="74"/>
      <c r="F1204" s="74"/>
      <c r="G1204" s="74"/>
      <c r="H1204" s="71"/>
    </row>
    <row r="1205">
      <c r="A1205" s="49"/>
      <c r="B1205" s="74"/>
      <c r="C1205" s="74"/>
      <c r="D1205" s="74"/>
      <c r="E1205" s="74"/>
      <c r="F1205" s="74"/>
      <c r="G1205" s="74"/>
      <c r="H1205" s="71"/>
    </row>
    <row r="1206">
      <c r="A1206" s="49"/>
      <c r="B1206" s="74"/>
      <c r="C1206" s="74"/>
      <c r="D1206" s="74"/>
      <c r="E1206" s="74"/>
      <c r="F1206" s="74"/>
      <c r="G1206" s="74"/>
      <c r="H1206" s="71"/>
    </row>
    <row r="1207">
      <c r="A1207" s="49"/>
      <c r="B1207" s="74"/>
      <c r="C1207" s="74"/>
      <c r="D1207" s="74"/>
      <c r="E1207" s="74"/>
      <c r="F1207" s="74"/>
      <c r="G1207" s="74"/>
      <c r="H1207" s="71"/>
    </row>
    <row r="1208">
      <c r="A1208" s="49"/>
      <c r="B1208" s="74"/>
      <c r="C1208" s="74"/>
      <c r="D1208" s="74"/>
      <c r="E1208" s="74"/>
      <c r="F1208" s="74"/>
      <c r="G1208" s="74"/>
      <c r="H1208" s="71"/>
    </row>
    <row r="1209">
      <c r="A1209" s="49"/>
      <c r="B1209" s="74"/>
      <c r="C1209" s="74"/>
      <c r="D1209" s="74"/>
      <c r="E1209" s="74"/>
      <c r="F1209" s="74"/>
      <c r="G1209" s="74"/>
      <c r="H1209" s="71"/>
    </row>
    <row r="1210">
      <c r="A1210" s="49"/>
      <c r="B1210" s="74"/>
      <c r="C1210" s="74"/>
      <c r="D1210" s="74"/>
      <c r="E1210" s="74"/>
      <c r="F1210" s="74"/>
      <c r="G1210" s="74"/>
      <c r="H1210" s="71"/>
    </row>
    <row r="1211">
      <c r="A1211" s="49"/>
      <c r="B1211" s="74"/>
      <c r="C1211" s="74"/>
      <c r="D1211" s="74"/>
      <c r="E1211" s="74"/>
      <c r="F1211" s="74"/>
      <c r="G1211" s="74"/>
      <c r="H1211" s="71"/>
    </row>
    <row r="1212">
      <c r="A1212" s="49"/>
      <c r="B1212" s="74"/>
      <c r="C1212" s="74"/>
      <c r="D1212" s="74"/>
      <c r="E1212" s="74"/>
      <c r="F1212" s="74"/>
      <c r="G1212" s="74"/>
      <c r="H1212" s="71"/>
    </row>
    <row r="1213">
      <c r="A1213" s="49"/>
      <c r="B1213" s="74"/>
      <c r="C1213" s="74"/>
      <c r="D1213" s="74"/>
      <c r="E1213" s="74"/>
      <c r="F1213" s="74"/>
      <c r="G1213" s="74"/>
      <c r="H1213" s="71"/>
    </row>
    <row r="1214">
      <c r="A1214" s="49"/>
      <c r="B1214" s="74"/>
      <c r="C1214" s="74"/>
      <c r="D1214" s="74"/>
      <c r="E1214" s="74"/>
      <c r="F1214" s="74"/>
      <c r="G1214" s="74"/>
      <c r="H1214" s="71"/>
    </row>
    <row r="1215">
      <c r="A1215" s="49"/>
      <c r="B1215" s="74"/>
      <c r="C1215" s="74"/>
      <c r="D1215" s="74"/>
      <c r="E1215" s="74"/>
      <c r="F1215" s="74"/>
      <c r="G1215" s="74"/>
      <c r="H1215" s="71"/>
    </row>
    <row r="1216">
      <c r="A1216" s="49"/>
      <c r="B1216" s="74"/>
      <c r="C1216" s="74"/>
      <c r="D1216" s="74"/>
      <c r="E1216" s="74"/>
      <c r="F1216" s="74"/>
      <c r="G1216" s="74"/>
      <c r="H1216" s="71"/>
    </row>
    <row r="1217">
      <c r="A1217" s="49"/>
      <c r="B1217" s="74"/>
      <c r="C1217" s="74"/>
      <c r="D1217" s="74"/>
      <c r="E1217" s="74"/>
      <c r="F1217" s="74"/>
      <c r="G1217" s="74"/>
      <c r="H1217" s="71"/>
    </row>
    <row r="1218">
      <c r="A1218" s="49"/>
      <c r="B1218" s="74"/>
      <c r="C1218" s="74"/>
      <c r="D1218" s="74"/>
      <c r="E1218" s="74"/>
      <c r="F1218" s="74"/>
      <c r="G1218" s="74"/>
      <c r="H1218" s="71"/>
    </row>
    <row r="1219">
      <c r="A1219" s="49"/>
      <c r="B1219" s="74"/>
      <c r="C1219" s="74"/>
      <c r="D1219" s="74"/>
      <c r="E1219" s="74"/>
      <c r="F1219" s="74"/>
      <c r="G1219" s="74"/>
      <c r="H1219" s="71"/>
    </row>
    <row r="1220">
      <c r="A1220" s="49"/>
      <c r="B1220" s="74"/>
      <c r="C1220" s="74"/>
      <c r="D1220" s="74"/>
      <c r="E1220" s="74"/>
      <c r="F1220" s="74"/>
      <c r="G1220" s="74"/>
      <c r="H1220" s="71"/>
    </row>
    <row r="1221">
      <c r="A1221" s="49"/>
      <c r="B1221" s="74"/>
      <c r="C1221" s="74"/>
      <c r="D1221" s="74"/>
      <c r="E1221" s="74"/>
      <c r="F1221" s="74"/>
      <c r="G1221" s="74"/>
      <c r="H1221" s="71"/>
    </row>
    <row r="1222">
      <c r="A1222" s="49"/>
      <c r="B1222" s="74"/>
      <c r="C1222" s="74"/>
      <c r="D1222" s="74"/>
      <c r="E1222" s="74"/>
      <c r="F1222" s="74"/>
      <c r="G1222" s="74"/>
      <c r="H1222" s="71"/>
    </row>
    <row r="1223">
      <c r="A1223" s="49"/>
      <c r="B1223" s="74"/>
      <c r="C1223" s="74"/>
      <c r="D1223" s="74"/>
      <c r="E1223" s="74"/>
      <c r="F1223" s="74"/>
      <c r="G1223" s="74"/>
      <c r="H1223" s="71"/>
    </row>
    <row r="1224">
      <c r="A1224" s="49"/>
      <c r="B1224" s="74"/>
      <c r="C1224" s="74"/>
      <c r="D1224" s="74"/>
      <c r="E1224" s="74"/>
      <c r="F1224" s="74"/>
      <c r="G1224" s="74"/>
      <c r="H1224" s="71"/>
    </row>
    <row r="1225">
      <c r="A1225" s="49"/>
      <c r="B1225" s="74"/>
      <c r="C1225" s="74"/>
      <c r="D1225" s="74"/>
      <c r="E1225" s="74"/>
      <c r="F1225" s="74"/>
      <c r="G1225" s="74"/>
      <c r="H1225" s="71"/>
    </row>
    <row r="1226">
      <c r="A1226" s="49"/>
      <c r="B1226" s="74"/>
      <c r="C1226" s="74"/>
      <c r="D1226" s="74"/>
      <c r="E1226" s="74"/>
      <c r="F1226" s="74"/>
      <c r="G1226" s="74"/>
      <c r="H1226" s="71"/>
    </row>
    <row r="1227">
      <c r="A1227" s="49"/>
      <c r="B1227" s="74"/>
      <c r="C1227" s="74"/>
      <c r="D1227" s="74"/>
      <c r="E1227" s="74"/>
      <c r="F1227" s="74"/>
      <c r="G1227" s="74"/>
      <c r="H1227" s="71"/>
    </row>
    <row r="1228">
      <c r="A1228" s="49"/>
      <c r="B1228" s="74"/>
      <c r="C1228" s="74"/>
      <c r="D1228" s="74"/>
      <c r="E1228" s="74"/>
      <c r="F1228" s="74"/>
      <c r="G1228" s="74"/>
      <c r="H1228" s="71"/>
    </row>
    <row r="1229">
      <c r="A1229" s="49"/>
      <c r="B1229" s="74"/>
      <c r="C1229" s="74"/>
      <c r="D1229" s="74"/>
      <c r="E1229" s="74"/>
      <c r="F1229" s="74"/>
      <c r="G1229" s="74"/>
      <c r="H1229" s="71"/>
    </row>
    <row r="1230">
      <c r="A1230" s="49"/>
      <c r="B1230" s="74"/>
      <c r="C1230" s="74"/>
      <c r="D1230" s="74"/>
      <c r="E1230" s="74"/>
      <c r="F1230" s="74"/>
      <c r="G1230" s="74"/>
      <c r="H1230" s="71"/>
    </row>
    <row r="1231">
      <c r="A1231" s="49"/>
      <c r="B1231" s="74"/>
      <c r="C1231" s="74"/>
      <c r="D1231" s="74"/>
      <c r="E1231" s="74"/>
      <c r="F1231" s="74"/>
      <c r="G1231" s="74"/>
      <c r="H1231" s="71"/>
    </row>
    <row r="1232">
      <c r="A1232" s="49"/>
      <c r="B1232" s="74"/>
      <c r="C1232" s="74"/>
      <c r="D1232" s="74"/>
      <c r="E1232" s="74"/>
      <c r="F1232" s="74"/>
      <c r="G1232" s="74"/>
      <c r="H1232" s="71"/>
    </row>
    <row r="1233">
      <c r="A1233" s="49"/>
      <c r="B1233" s="74"/>
      <c r="C1233" s="74"/>
      <c r="D1233" s="74"/>
      <c r="E1233" s="74"/>
      <c r="F1233" s="74"/>
      <c r="G1233" s="74"/>
      <c r="H1233" s="71"/>
    </row>
    <row r="1234">
      <c r="A1234" s="49"/>
      <c r="B1234" s="74"/>
      <c r="C1234" s="74"/>
      <c r="D1234" s="74"/>
      <c r="E1234" s="74"/>
      <c r="F1234" s="74"/>
      <c r="G1234" s="74"/>
      <c r="H1234" s="71"/>
    </row>
    <row r="1235">
      <c r="A1235" s="49"/>
      <c r="B1235" s="74"/>
      <c r="C1235" s="74"/>
      <c r="D1235" s="74"/>
      <c r="E1235" s="74"/>
      <c r="F1235" s="74"/>
      <c r="G1235" s="74"/>
      <c r="H1235" s="71"/>
    </row>
    <row r="1236">
      <c r="A1236" s="49"/>
      <c r="B1236" s="74"/>
      <c r="C1236" s="74"/>
      <c r="D1236" s="74"/>
      <c r="E1236" s="74"/>
      <c r="F1236" s="74"/>
      <c r="G1236" s="74"/>
      <c r="H1236" s="71"/>
    </row>
    <row r="1237">
      <c r="A1237" s="49"/>
      <c r="B1237" s="74"/>
      <c r="C1237" s="74"/>
      <c r="D1237" s="74"/>
      <c r="E1237" s="74"/>
      <c r="F1237" s="74"/>
      <c r="G1237" s="74"/>
      <c r="H1237" s="71"/>
    </row>
    <row r="1238">
      <c r="A1238" s="49"/>
      <c r="B1238" s="74"/>
      <c r="C1238" s="74"/>
      <c r="D1238" s="74"/>
      <c r="E1238" s="74"/>
      <c r="F1238" s="74"/>
      <c r="G1238" s="74"/>
      <c r="H1238" s="71"/>
    </row>
    <row r="1239">
      <c r="A1239" s="49"/>
      <c r="B1239" s="74"/>
      <c r="C1239" s="74"/>
      <c r="D1239" s="74"/>
      <c r="E1239" s="74"/>
      <c r="F1239" s="74"/>
      <c r="G1239" s="74"/>
      <c r="H1239" s="71"/>
    </row>
    <row r="1240">
      <c r="A1240" s="49"/>
      <c r="B1240" s="74"/>
      <c r="C1240" s="74"/>
      <c r="D1240" s="74"/>
      <c r="E1240" s="74"/>
      <c r="F1240" s="74"/>
      <c r="G1240" s="74"/>
      <c r="H1240" s="71"/>
    </row>
    <row r="1241">
      <c r="A1241" s="49"/>
      <c r="B1241" s="74"/>
      <c r="C1241" s="74"/>
      <c r="D1241" s="74"/>
      <c r="E1241" s="74"/>
      <c r="F1241" s="74"/>
      <c r="G1241" s="74"/>
      <c r="H1241" s="71"/>
    </row>
    <row r="1242">
      <c r="A1242" s="49"/>
      <c r="B1242" s="74"/>
      <c r="C1242" s="74"/>
      <c r="D1242" s="74"/>
      <c r="E1242" s="74"/>
      <c r="F1242" s="74"/>
      <c r="G1242" s="74"/>
      <c r="H1242" s="71"/>
    </row>
    <row r="1243">
      <c r="A1243" s="49"/>
      <c r="B1243" s="74"/>
      <c r="C1243" s="74"/>
      <c r="D1243" s="74"/>
      <c r="E1243" s="74"/>
      <c r="F1243" s="74"/>
      <c r="G1243" s="74"/>
      <c r="H1243" s="71"/>
    </row>
    <row r="1244">
      <c r="A1244" s="49"/>
      <c r="B1244" s="74"/>
      <c r="C1244" s="74"/>
      <c r="D1244" s="74"/>
      <c r="E1244" s="74"/>
      <c r="F1244" s="74"/>
      <c r="G1244" s="74"/>
      <c r="H1244" s="71"/>
    </row>
    <row r="1245">
      <c r="A1245" s="49"/>
      <c r="B1245" s="74"/>
      <c r="C1245" s="74"/>
      <c r="D1245" s="74"/>
      <c r="E1245" s="74"/>
      <c r="F1245" s="74"/>
      <c r="G1245" s="74"/>
      <c r="H1245" s="71"/>
    </row>
    <row r="1246">
      <c r="A1246" s="49"/>
      <c r="B1246" s="74"/>
      <c r="C1246" s="74"/>
      <c r="D1246" s="74"/>
      <c r="E1246" s="74"/>
      <c r="F1246" s="74"/>
      <c r="G1246" s="74"/>
      <c r="H1246" s="71"/>
    </row>
    <row r="1247">
      <c r="A1247" s="49"/>
      <c r="B1247" s="74"/>
      <c r="C1247" s="74"/>
      <c r="D1247" s="74"/>
      <c r="E1247" s="74"/>
      <c r="F1247" s="74"/>
      <c r="G1247" s="74"/>
      <c r="H1247" s="71"/>
    </row>
    <row r="1248">
      <c r="A1248" s="49"/>
      <c r="B1248" s="74"/>
      <c r="C1248" s="74"/>
      <c r="D1248" s="74"/>
      <c r="E1248" s="74"/>
      <c r="F1248" s="74"/>
      <c r="G1248" s="74"/>
      <c r="H1248" s="71"/>
    </row>
    <row r="1249">
      <c r="A1249" s="49"/>
      <c r="B1249" s="74"/>
      <c r="C1249" s="74"/>
      <c r="D1249" s="74"/>
      <c r="E1249" s="74"/>
      <c r="F1249" s="74"/>
      <c r="G1249" s="74"/>
      <c r="H1249" s="71"/>
    </row>
    <row r="1250">
      <c r="A1250" s="49"/>
      <c r="B1250" s="74"/>
      <c r="C1250" s="74"/>
      <c r="D1250" s="74"/>
      <c r="E1250" s="74"/>
      <c r="F1250" s="74"/>
      <c r="G1250" s="74"/>
      <c r="H1250" s="71"/>
    </row>
    <row r="1251">
      <c r="A1251" s="49"/>
      <c r="B1251" s="74"/>
      <c r="C1251" s="74"/>
      <c r="D1251" s="74"/>
      <c r="E1251" s="74"/>
      <c r="F1251" s="74"/>
      <c r="G1251" s="74"/>
      <c r="H1251" s="71"/>
    </row>
    <row r="1252">
      <c r="A1252" s="49"/>
      <c r="B1252" s="74"/>
      <c r="C1252" s="74"/>
      <c r="D1252" s="74"/>
      <c r="E1252" s="74"/>
      <c r="F1252" s="74"/>
      <c r="G1252" s="74"/>
      <c r="H1252" s="71"/>
    </row>
    <row r="1253">
      <c r="A1253" s="49"/>
      <c r="B1253" s="74"/>
      <c r="C1253" s="74"/>
      <c r="D1253" s="74"/>
      <c r="E1253" s="74"/>
      <c r="F1253" s="74"/>
      <c r="G1253" s="74"/>
      <c r="H1253" s="71"/>
    </row>
    <row r="1254">
      <c r="A1254" s="49"/>
      <c r="B1254" s="74"/>
      <c r="C1254" s="74"/>
      <c r="D1254" s="74"/>
      <c r="E1254" s="74"/>
      <c r="F1254" s="74"/>
      <c r="G1254" s="74"/>
      <c r="H1254" s="71"/>
    </row>
    <row r="1255">
      <c r="A1255" s="49"/>
      <c r="B1255" s="74"/>
      <c r="C1255" s="74"/>
      <c r="D1255" s="74"/>
      <c r="E1255" s="74"/>
      <c r="F1255" s="74"/>
      <c r="G1255" s="74"/>
      <c r="H1255" s="71"/>
    </row>
    <row r="1256">
      <c r="A1256" s="49"/>
      <c r="B1256" s="74"/>
      <c r="C1256" s="74"/>
      <c r="D1256" s="74"/>
      <c r="E1256" s="74"/>
      <c r="F1256" s="74"/>
      <c r="G1256" s="74"/>
      <c r="H1256" s="71"/>
    </row>
    <row r="1257">
      <c r="A1257" s="49"/>
      <c r="B1257" s="74"/>
      <c r="C1257" s="74"/>
      <c r="D1257" s="74"/>
      <c r="E1257" s="74"/>
      <c r="F1257" s="74"/>
      <c r="G1257" s="74"/>
      <c r="H1257" s="71"/>
    </row>
    <row r="1258">
      <c r="A1258" s="49"/>
      <c r="B1258" s="74"/>
      <c r="C1258" s="74"/>
      <c r="D1258" s="74"/>
      <c r="E1258" s="74"/>
      <c r="F1258" s="74"/>
      <c r="G1258" s="74"/>
      <c r="H1258" s="71"/>
    </row>
    <row r="1259">
      <c r="A1259" s="49"/>
      <c r="B1259" s="74"/>
      <c r="C1259" s="74"/>
      <c r="D1259" s="74"/>
      <c r="E1259" s="74"/>
      <c r="F1259" s="74"/>
      <c r="G1259" s="74"/>
      <c r="H1259" s="71"/>
    </row>
    <row r="1260">
      <c r="A1260" s="49"/>
      <c r="B1260" s="74"/>
      <c r="C1260" s="74"/>
      <c r="D1260" s="74"/>
      <c r="E1260" s="74"/>
      <c r="F1260" s="74"/>
      <c r="G1260" s="74"/>
      <c r="H1260" s="71"/>
    </row>
    <row r="1261">
      <c r="A1261" s="49"/>
      <c r="B1261" s="74"/>
      <c r="C1261" s="74"/>
      <c r="D1261" s="74"/>
      <c r="E1261" s="74"/>
      <c r="F1261" s="74"/>
      <c r="G1261" s="74"/>
      <c r="H1261" s="71"/>
    </row>
    <row r="1262">
      <c r="A1262" s="49"/>
      <c r="B1262" s="74"/>
      <c r="C1262" s="74"/>
      <c r="D1262" s="74"/>
      <c r="E1262" s="74"/>
      <c r="F1262" s="74"/>
      <c r="G1262" s="74"/>
      <c r="H1262" s="71"/>
    </row>
    <row r="1263">
      <c r="A1263" s="49"/>
      <c r="B1263" s="74"/>
      <c r="C1263" s="74"/>
      <c r="D1263" s="74"/>
      <c r="E1263" s="74"/>
      <c r="F1263" s="74"/>
      <c r="G1263" s="74"/>
      <c r="H1263" s="71"/>
    </row>
    <row r="1264">
      <c r="A1264" s="49"/>
      <c r="B1264" s="74"/>
      <c r="C1264" s="74"/>
      <c r="D1264" s="74"/>
      <c r="E1264" s="74"/>
      <c r="F1264" s="74"/>
      <c r="G1264" s="74"/>
      <c r="H1264" s="71"/>
    </row>
    <row r="1265">
      <c r="A1265" s="49"/>
      <c r="B1265" s="74"/>
      <c r="C1265" s="74"/>
      <c r="D1265" s="74"/>
      <c r="E1265" s="74"/>
      <c r="F1265" s="74"/>
      <c r="G1265" s="74"/>
      <c r="H1265" s="71"/>
    </row>
    <row r="1266">
      <c r="A1266" s="49"/>
      <c r="B1266" s="74"/>
      <c r="C1266" s="74"/>
      <c r="D1266" s="74"/>
      <c r="E1266" s="74"/>
      <c r="F1266" s="74"/>
      <c r="G1266" s="74"/>
      <c r="H1266" s="71"/>
    </row>
    <row r="1267">
      <c r="A1267" s="49"/>
      <c r="B1267" s="74"/>
      <c r="C1267" s="74"/>
      <c r="D1267" s="74"/>
      <c r="E1267" s="74"/>
      <c r="F1267" s="74"/>
      <c r="G1267" s="74"/>
      <c r="H1267" s="71"/>
    </row>
    <row r="1268">
      <c r="A1268" s="49"/>
      <c r="B1268" s="74"/>
      <c r="C1268" s="74"/>
      <c r="D1268" s="74"/>
      <c r="E1268" s="74"/>
      <c r="F1268" s="74"/>
      <c r="G1268" s="74"/>
      <c r="H1268" s="71"/>
    </row>
    <row r="1269">
      <c r="A1269" s="49"/>
      <c r="B1269" s="74"/>
      <c r="C1269" s="74"/>
      <c r="D1269" s="74"/>
      <c r="E1269" s="74"/>
      <c r="F1269" s="74"/>
      <c r="G1269" s="74"/>
      <c r="H1269" s="71"/>
    </row>
    <row r="1270">
      <c r="A1270" s="49"/>
      <c r="B1270" s="74"/>
      <c r="C1270" s="74"/>
      <c r="D1270" s="74"/>
      <c r="E1270" s="74"/>
      <c r="F1270" s="74"/>
      <c r="G1270" s="74"/>
      <c r="H1270" s="71"/>
    </row>
    <row r="1271">
      <c r="A1271" s="49"/>
      <c r="B1271" s="74"/>
      <c r="C1271" s="74"/>
      <c r="D1271" s="74"/>
      <c r="E1271" s="74"/>
      <c r="F1271" s="74"/>
      <c r="G1271" s="74"/>
      <c r="H1271" s="71"/>
    </row>
    <row r="1272">
      <c r="A1272" s="49"/>
      <c r="B1272" s="74"/>
      <c r="C1272" s="74"/>
      <c r="D1272" s="74"/>
      <c r="E1272" s="74"/>
      <c r="F1272" s="74"/>
      <c r="G1272" s="74"/>
      <c r="H1272" s="71"/>
    </row>
    <row r="1273">
      <c r="A1273" s="49"/>
      <c r="B1273" s="74"/>
      <c r="C1273" s="74"/>
      <c r="D1273" s="74"/>
      <c r="E1273" s="74"/>
      <c r="F1273" s="74"/>
      <c r="G1273" s="74"/>
      <c r="H1273" s="71"/>
    </row>
    <row r="1274">
      <c r="A1274" s="49"/>
      <c r="B1274" s="74"/>
      <c r="C1274" s="74"/>
      <c r="D1274" s="74"/>
      <c r="E1274" s="74"/>
      <c r="F1274" s="74"/>
      <c r="G1274" s="74"/>
      <c r="H1274" s="71"/>
    </row>
    <row r="1275">
      <c r="A1275" s="49"/>
      <c r="B1275" s="74"/>
      <c r="C1275" s="74"/>
      <c r="D1275" s="74"/>
      <c r="E1275" s="74"/>
      <c r="F1275" s="74"/>
      <c r="G1275" s="74"/>
      <c r="H1275" s="71"/>
    </row>
    <row r="1276">
      <c r="A1276" s="49"/>
      <c r="B1276" s="74"/>
      <c r="C1276" s="74"/>
      <c r="D1276" s="74"/>
      <c r="E1276" s="74"/>
      <c r="F1276" s="74"/>
      <c r="G1276" s="74"/>
      <c r="H1276" s="71"/>
    </row>
    <row r="1277">
      <c r="A1277" s="49"/>
      <c r="B1277" s="74"/>
      <c r="C1277" s="74"/>
      <c r="D1277" s="74"/>
      <c r="E1277" s="74"/>
      <c r="F1277" s="74"/>
      <c r="G1277" s="74"/>
      <c r="H1277" s="71"/>
    </row>
    <row r="1278">
      <c r="A1278" s="49"/>
      <c r="B1278" s="74"/>
      <c r="C1278" s="74"/>
      <c r="D1278" s="74"/>
      <c r="E1278" s="74"/>
      <c r="F1278" s="74"/>
      <c r="G1278" s="74"/>
      <c r="H1278" s="71"/>
    </row>
    <row r="1279">
      <c r="A1279" s="49"/>
      <c r="B1279" s="74"/>
      <c r="C1279" s="74"/>
      <c r="D1279" s="74"/>
      <c r="E1279" s="74"/>
      <c r="F1279" s="74"/>
      <c r="G1279" s="74"/>
      <c r="H1279" s="71"/>
    </row>
    <row r="1280">
      <c r="A1280" s="49"/>
      <c r="B1280" s="74"/>
      <c r="C1280" s="74"/>
      <c r="D1280" s="74"/>
      <c r="E1280" s="74"/>
      <c r="F1280" s="74"/>
      <c r="G1280" s="74"/>
      <c r="H1280" s="71"/>
    </row>
    <row r="1281">
      <c r="A1281" s="49"/>
      <c r="B1281" s="74"/>
      <c r="C1281" s="74"/>
      <c r="D1281" s="74"/>
      <c r="E1281" s="74"/>
      <c r="F1281" s="74"/>
      <c r="G1281" s="74"/>
      <c r="H1281" s="71"/>
    </row>
    <row r="1282">
      <c r="A1282" s="49"/>
      <c r="B1282" s="74"/>
      <c r="C1282" s="74"/>
      <c r="D1282" s="74"/>
      <c r="E1282" s="74"/>
      <c r="F1282" s="74"/>
      <c r="G1282" s="74"/>
      <c r="H1282" s="71"/>
    </row>
    <row r="1283">
      <c r="A1283" s="49"/>
      <c r="B1283" s="74"/>
      <c r="C1283" s="74"/>
      <c r="D1283" s="74"/>
      <c r="E1283" s="74"/>
      <c r="F1283" s="74"/>
      <c r="G1283" s="74"/>
      <c r="H1283" s="71"/>
    </row>
    <row r="1284">
      <c r="A1284" s="49"/>
      <c r="B1284" s="74"/>
      <c r="C1284" s="74"/>
      <c r="D1284" s="74"/>
      <c r="E1284" s="74"/>
      <c r="F1284" s="74"/>
      <c r="G1284" s="74"/>
      <c r="H1284" s="71"/>
    </row>
    <row r="1285">
      <c r="A1285" s="49"/>
      <c r="B1285" s="74"/>
      <c r="C1285" s="74"/>
      <c r="D1285" s="74"/>
      <c r="E1285" s="74"/>
      <c r="F1285" s="74"/>
      <c r="G1285" s="74"/>
      <c r="H1285" s="71"/>
    </row>
    <row r="1286">
      <c r="A1286" s="49"/>
      <c r="B1286" s="74"/>
      <c r="C1286" s="74"/>
      <c r="D1286" s="74"/>
      <c r="E1286" s="74"/>
      <c r="F1286" s="74"/>
      <c r="G1286" s="74"/>
      <c r="H1286" s="71"/>
    </row>
    <row r="1287">
      <c r="A1287" s="49"/>
      <c r="B1287" s="74"/>
      <c r="C1287" s="74"/>
      <c r="D1287" s="74"/>
      <c r="E1287" s="74"/>
      <c r="F1287" s="74"/>
      <c r="G1287" s="74"/>
      <c r="H1287" s="71"/>
    </row>
    <row r="1288">
      <c r="A1288" s="49"/>
      <c r="B1288" s="74"/>
      <c r="C1288" s="74"/>
      <c r="D1288" s="74"/>
      <c r="E1288" s="74"/>
      <c r="F1288" s="74"/>
      <c r="G1288" s="74"/>
      <c r="H1288" s="71"/>
    </row>
    <row r="1289">
      <c r="A1289" s="49"/>
      <c r="B1289" s="74"/>
      <c r="C1289" s="74"/>
      <c r="D1289" s="74"/>
      <c r="E1289" s="74"/>
      <c r="F1289" s="74"/>
      <c r="G1289" s="74"/>
      <c r="H1289" s="71"/>
    </row>
    <row r="1290">
      <c r="A1290" s="49"/>
      <c r="B1290" s="74"/>
      <c r="C1290" s="74"/>
      <c r="D1290" s="74"/>
      <c r="E1290" s="74"/>
      <c r="F1290" s="74"/>
      <c r="G1290" s="74"/>
      <c r="H1290" s="71"/>
    </row>
    <row r="1291">
      <c r="A1291" s="49"/>
      <c r="B1291" s="74"/>
      <c r="C1291" s="74"/>
      <c r="D1291" s="74"/>
      <c r="E1291" s="74"/>
      <c r="F1291" s="74"/>
      <c r="G1291" s="74"/>
      <c r="H1291" s="71"/>
    </row>
    <row r="1292">
      <c r="A1292" s="49"/>
      <c r="B1292" s="74"/>
      <c r="C1292" s="74"/>
      <c r="D1292" s="74"/>
      <c r="E1292" s="74"/>
      <c r="F1292" s="74"/>
      <c r="G1292" s="74"/>
      <c r="H1292" s="71"/>
    </row>
    <row r="1293">
      <c r="A1293" s="49"/>
      <c r="B1293" s="74"/>
      <c r="C1293" s="74"/>
      <c r="D1293" s="74"/>
      <c r="E1293" s="74"/>
      <c r="F1293" s="74"/>
      <c r="G1293" s="74"/>
      <c r="H1293" s="71"/>
    </row>
    <row r="1294">
      <c r="A1294" s="49"/>
      <c r="B1294" s="74"/>
      <c r="C1294" s="74"/>
      <c r="D1294" s="74"/>
      <c r="E1294" s="74"/>
      <c r="F1294" s="74"/>
      <c r="G1294" s="74"/>
      <c r="H1294" s="71"/>
    </row>
    <row r="1295">
      <c r="A1295" s="49"/>
      <c r="B1295" s="74"/>
      <c r="C1295" s="74"/>
      <c r="D1295" s="74"/>
      <c r="E1295" s="74"/>
      <c r="F1295" s="74"/>
      <c r="G1295" s="74"/>
      <c r="H1295" s="71"/>
    </row>
    <row r="1296">
      <c r="A1296" s="49"/>
      <c r="B1296" s="74"/>
      <c r="C1296" s="74"/>
      <c r="D1296" s="74"/>
      <c r="E1296" s="74"/>
      <c r="F1296" s="74"/>
      <c r="G1296" s="74"/>
      <c r="H1296" s="71"/>
    </row>
    <row r="1297">
      <c r="A1297" s="49"/>
      <c r="B1297" s="74"/>
      <c r="C1297" s="74"/>
      <c r="D1297" s="74"/>
      <c r="E1297" s="74"/>
      <c r="F1297" s="74"/>
      <c r="G1297" s="74"/>
      <c r="H1297" s="71"/>
    </row>
    <row r="1298">
      <c r="A1298" s="49"/>
      <c r="B1298" s="74"/>
      <c r="C1298" s="74"/>
      <c r="D1298" s="74"/>
      <c r="E1298" s="74"/>
      <c r="F1298" s="74"/>
      <c r="G1298" s="74"/>
      <c r="H1298" s="71"/>
    </row>
    <row r="1299">
      <c r="A1299" s="49"/>
      <c r="B1299" s="74"/>
      <c r="C1299" s="74"/>
      <c r="D1299" s="74"/>
      <c r="E1299" s="74"/>
      <c r="F1299" s="74"/>
      <c r="G1299" s="74"/>
      <c r="H1299" s="71"/>
    </row>
    <row r="1300">
      <c r="A1300" s="49"/>
      <c r="B1300" s="74"/>
      <c r="C1300" s="74"/>
      <c r="D1300" s="74"/>
      <c r="E1300" s="74"/>
      <c r="F1300" s="74"/>
      <c r="G1300" s="74"/>
      <c r="H1300" s="71"/>
    </row>
    <row r="1301">
      <c r="A1301" s="49"/>
      <c r="B1301" s="74"/>
      <c r="C1301" s="74"/>
      <c r="D1301" s="74"/>
      <c r="E1301" s="74"/>
      <c r="F1301" s="74"/>
      <c r="G1301" s="74"/>
      <c r="H1301" s="71"/>
    </row>
    <row r="1302">
      <c r="A1302" s="49"/>
      <c r="B1302" s="74"/>
      <c r="C1302" s="74"/>
      <c r="D1302" s="74"/>
      <c r="E1302" s="74"/>
      <c r="F1302" s="74"/>
      <c r="G1302" s="74"/>
      <c r="H1302" s="71"/>
    </row>
    <row r="1303">
      <c r="A1303" s="49"/>
      <c r="B1303" s="74"/>
      <c r="C1303" s="74"/>
      <c r="D1303" s="74"/>
      <c r="E1303" s="74"/>
      <c r="F1303" s="74"/>
      <c r="G1303" s="74"/>
      <c r="H1303" s="71"/>
    </row>
    <row r="1304">
      <c r="A1304" s="49"/>
      <c r="B1304" s="74"/>
      <c r="C1304" s="74"/>
      <c r="D1304" s="74"/>
      <c r="E1304" s="74"/>
      <c r="F1304" s="74"/>
      <c r="G1304" s="74"/>
      <c r="H1304" s="71"/>
    </row>
    <row r="1305">
      <c r="A1305" s="49"/>
      <c r="B1305" s="74"/>
      <c r="C1305" s="74"/>
      <c r="D1305" s="74"/>
      <c r="E1305" s="74"/>
      <c r="F1305" s="74"/>
      <c r="G1305" s="74"/>
      <c r="H1305" s="71"/>
    </row>
    <row r="1306">
      <c r="A1306" s="49"/>
      <c r="B1306" s="74"/>
      <c r="C1306" s="74"/>
      <c r="D1306" s="74"/>
      <c r="E1306" s="74"/>
      <c r="F1306" s="74"/>
      <c r="G1306" s="74"/>
      <c r="H1306" s="71"/>
    </row>
    <row r="1307">
      <c r="A1307" s="49"/>
      <c r="B1307" s="74"/>
      <c r="C1307" s="74"/>
      <c r="D1307" s="74"/>
      <c r="E1307" s="74"/>
      <c r="F1307" s="74"/>
      <c r="G1307" s="74"/>
      <c r="H1307" s="71"/>
    </row>
    <row r="1308">
      <c r="A1308" s="49"/>
      <c r="B1308" s="74"/>
      <c r="C1308" s="74"/>
      <c r="D1308" s="74"/>
      <c r="E1308" s="74"/>
      <c r="F1308" s="74"/>
      <c r="G1308" s="74"/>
      <c r="H1308" s="71"/>
    </row>
    <row r="1309">
      <c r="A1309" s="49"/>
      <c r="B1309" s="74"/>
      <c r="C1309" s="74"/>
      <c r="D1309" s="74"/>
      <c r="E1309" s="74"/>
      <c r="F1309" s="74"/>
      <c r="G1309" s="74"/>
      <c r="H1309" s="71"/>
    </row>
    <row r="1310">
      <c r="A1310" s="49"/>
      <c r="B1310" s="74"/>
      <c r="C1310" s="74"/>
      <c r="D1310" s="74"/>
      <c r="E1310" s="74"/>
      <c r="F1310" s="74"/>
      <c r="G1310" s="74"/>
      <c r="H1310" s="71"/>
    </row>
    <row r="1311">
      <c r="A1311" s="49"/>
      <c r="B1311" s="74"/>
      <c r="C1311" s="74"/>
      <c r="D1311" s="74"/>
      <c r="E1311" s="74"/>
      <c r="F1311" s="74"/>
      <c r="G1311" s="74"/>
      <c r="H1311" s="71"/>
    </row>
    <row r="1312">
      <c r="A1312" s="49"/>
      <c r="B1312" s="74"/>
      <c r="C1312" s="74"/>
      <c r="D1312" s="74"/>
      <c r="E1312" s="74"/>
      <c r="F1312" s="74"/>
      <c r="G1312" s="74"/>
      <c r="H1312" s="71"/>
    </row>
    <row r="1313">
      <c r="A1313" s="49"/>
      <c r="B1313" s="74"/>
      <c r="C1313" s="74"/>
      <c r="D1313" s="74"/>
      <c r="E1313" s="74"/>
      <c r="F1313" s="74"/>
      <c r="G1313" s="74"/>
      <c r="H1313" s="71"/>
    </row>
    <row r="1314">
      <c r="A1314" s="49"/>
      <c r="B1314" s="74"/>
      <c r="C1314" s="74"/>
      <c r="D1314" s="74"/>
      <c r="E1314" s="74"/>
      <c r="F1314" s="74"/>
      <c r="G1314" s="74"/>
      <c r="H1314" s="71"/>
    </row>
    <row r="1315">
      <c r="A1315" s="49"/>
      <c r="B1315" s="74"/>
      <c r="C1315" s="74"/>
      <c r="D1315" s="74"/>
      <c r="E1315" s="74"/>
      <c r="F1315" s="74"/>
      <c r="G1315" s="74"/>
      <c r="H1315" s="71"/>
    </row>
    <row r="1316">
      <c r="A1316" s="49"/>
      <c r="B1316" s="74"/>
      <c r="C1316" s="74"/>
      <c r="D1316" s="74"/>
      <c r="E1316" s="74"/>
      <c r="F1316" s="74"/>
      <c r="G1316" s="74"/>
      <c r="H1316" s="71"/>
    </row>
    <row r="1317">
      <c r="A1317" s="49"/>
      <c r="B1317" s="74"/>
      <c r="C1317" s="74"/>
      <c r="D1317" s="74"/>
      <c r="E1317" s="74"/>
      <c r="F1317" s="74"/>
      <c r="G1317" s="74"/>
      <c r="H1317" s="71"/>
    </row>
    <row r="1318">
      <c r="A1318" s="49"/>
      <c r="B1318" s="74"/>
      <c r="C1318" s="74"/>
      <c r="D1318" s="74"/>
      <c r="E1318" s="74"/>
      <c r="F1318" s="74"/>
      <c r="G1318" s="74"/>
      <c r="H1318" s="71"/>
    </row>
    <row r="1319">
      <c r="A1319" s="49"/>
      <c r="B1319" s="74"/>
      <c r="C1319" s="74"/>
      <c r="D1319" s="74"/>
      <c r="E1319" s="74"/>
      <c r="F1319" s="74"/>
      <c r="G1319" s="74"/>
      <c r="H1319" s="71"/>
    </row>
    <row r="1320">
      <c r="A1320" s="49"/>
      <c r="B1320" s="74"/>
      <c r="C1320" s="74"/>
      <c r="D1320" s="74"/>
      <c r="E1320" s="74"/>
      <c r="F1320" s="74"/>
      <c r="G1320" s="74"/>
      <c r="H1320" s="71"/>
    </row>
    <row r="1321">
      <c r="A1321" s="49"/>
      <c r="B1321" s="74"/>
      <c r="C1321" s="74"/>
      <c r="D1321" s="74"/>
      <c r="E1321" s="74"/>
      <c r="F1321" s="74"/>
      <c r="G1321" s="74"/>
      <c r="H1321" s="71"/>
    </row>
    <row r="1322">
      <c r="A1322" s="49"/>
      <c r="B1322" s="74"/>
      <c r="C1322" s="74"/>
      <c r="D1322" s="74"/>
      <c r="E1322" s="74"/>
      <c r="F1322" s="74"/>
      <c r="G1322" s="74"/>
      <c r="H1322" s="71"/>
    </row>
    <row r="1323">
      <c r="A1323" s="49"/>
      <c r="B1323" s="74"/>
      <c r="C1323" s="74"/>
      <c r="D1323" s="74"/>
      <c r="E1323" s="74"/>
      <c r="F1323" s="74"/>
      <c r="G1323" s="74"/>
      <c r="H1323" s="71"/>
    </row>
    <row r="1324">
      <c r="A1324" s="49"/>
      <c r="B1324" s="74"/>
      <c r="C1324" s="74"/>
      <c r="D1324" s="74"/>
      <c r="E1324" s="74"/>
      <c r="F1324" s="74"/>
      <c r="G1324" s="74"/>
      <c r="H1324" s="71"/>
    </row>
    <row r="1325">
      <c r="A1325" s="49"/>
      <c r="B1325" s="74"/>
      <c r="C1325" s="74"/>
      <c r="D1325" s="74"/>
      <c r="E1325" s="74"/>
      <c r="F1325" s="74"/>
      <c r="G1325" s="74"/>
      <c r="H1325" s="71"/>
    </row>
    <row r="1326">
      <c r="A1326" s="49"/>
      <c r="B1326" s="74"/>
      <c r="C1326" s="74"/>
      <c r="D1326" s="74"/>
      <c r="E1326" s="74"/>
      <c r="F1326" s="74"/>
      <c r="G1326" s="74"/>
      <c r="H1326" s="71"/>
    </row>
    <row r="1327">
      <c r="A1327" s="49"/>
      <c r="B1327" s="74"/>
      <c r="C1327" s="74"/>
      <c r="D1327" s="74"/>
      <c r="E1327" s="74"/>
      <c r="F1327" s="74"/>
      <c r="G1327" s="74"/>
      <c r="H1327" s="71"/>
    </row>
    <row r="1328">
      <c r="A1328" s="49"/>
      <c r="B1328" s="74"/>
      <c r="C1328" s="74"/>
      <c r="D1328" s="74"/>
      <c r="E1328" s="74"/>
      <c r="F1328" s="74"/>
      <c r="G1328" s="74"/>
      <c r="H1328" s="71"/>
    </row>
    <row r="1329">
      <c r="A1329" s="49"/>
      <c r="B1329" s="74"/>
      <c r="C1329" s="74"/>
      <c r="D1329" s="74"/>
      <c r="E1329" s="74"/>
      <c r="F1329" s="74"/>
      <c r="G1329" s="74"/>
      <c r="H1329" s="71"/>
    </row>
    <row r="1330">
      <c r="A1330" s="49"/>
      <c r="B1330" s="74"/>
      <c r="C1330" s="74"/>
      <c r="D1330" s="74"/>
      <c r="E1330" s="74"/>
      <c r="F1330" s="74"/>
      <c r="G1330" s="74"/>
      <c r="H1330" s="71"/>
    </row>
    <row r="1331">
      <c r="A1331" s="49"/>
      <c r="B1331" s="74"/>
      <c r="C1331" s="74"/>
      <c r="D1331" s="74"/>
      <c r="E1331" s="74"/>
      <c r="F1331" s="74"/>
      <c r="G1331" s="74"/>
      <c r="H1331" s="71"/>
    </row>
    <row r="1332">
      <c r="A1332" s="49"/>
      <c r="B1332" s="74"/>
      <c r="C1332" s="74"/>
      <c r="D1332" s="74"/>
      <c r="E1332" s="74"/>
      <c r="F1332" s="74"/>
      <c r="G1332" s="74"/>
      <c r="H1332" s="71"/>
    </row>
    <row r="1333">
      <c r="A1333" s="49"/>
      <c r="B1333" s="74"/>
      <c r="C1333" s="74"/>
      <c r="D1333" s="74"/>
      <c r="E1333" s="74"/>
      <c r="F1333" s="74"/>
      <c r="G1333" s="74"/>
      <c r="H1333" s="71"/>
    </row>
    <row r="1334">
      <c r="A1334" s="49"/>
      <c r="B1334" s="74"/>
      <c r="C1334" s="74"/>
      <c r="D1334" s="74"/>
      <c r="E1334" s="74"/>
      <c r="F1334" s="74"/>
      <c r="G1334" s="74"/>
      <c r="H1334" s="71"/>
    </row>
    <row r="1335">
      <c r="A1335" s="49"/>
      <c r="B1335" s="74"/>
      <c r="C1335" s="74"/>
      <c r="D1335" s="74"/>
      <c r="E1335" s="74"/>
      <c r="F1335" s="74"/>
      <c r="G1335" s="74"/>
      <c r="H1335" s="71"/>
    </row>
    <row r="1336">
      <c r="A1336" s="49"/>
      <c r="B1336" s="74"/>
      <c r="C1336" s="74"/>
      <c r="D1336" s="74"/>
      <c r="E1336" s="74"/>
      <c r="F1336" s="74"/>
      <c r="G1336" s="74"/>
      <c r="H1336" s="71"/>
    </row>
    <row r="1337">
      <c r="A1337" s="49"/>
      <c r="B1337" s="74"/>
      <c r="C1337" s="74"/>
      <c r="D1337" s="74"/>
      <c r="E1337" s="74"/>
      <c r="F1337" s="74"/>
      <c r="G1337" s="74"/>
      <c r="H1337" s="71"/>
    </row>
    <row r="1338">
      <c r="A1338" s="49"/>
      <c r="B1338" s="74"/>
      <c r="C1338" s="74"/>
      <c r="D1338" s="74"/>
      <c r="E1338" s="74"/>
      <c r="F1338" s="74"/>
      <c r="G1338" s="74"/>
      <c r="H1338" s="71"/>
    </row>
    <row r="1339">
      <c r="A1339" s="49"/>
      <c r="B1339" s="74"/>
      <c r="C1339" s="74"/>
      <c r="D1339" s="74"/>
      <c r="E1339" s="74"/>
      <c r="F1339" s="74"/>
      <c r="G1339" s="74"/>
      <c r="H1339" s="71"/>
    </row>
    <row r="1340">
      <c r="A1340" s="49"/>
      <c r="B1340" s="74"/>
      <c r="C1340" s="74"/>
      <c r="D1340" s="74"/>
      <c r="E1340" s="74"/>
      <c r="F1340" s="74"/>
      <c r="G1340" s="74"/>
      <c r="H1340" s="71"/>
    </row>
    <row r="1341">
      <c r="A1341" s="49"/>
      <c r="B1341" s="74"/>
      <c r="C1341" s="74"/>
      <c r="D1341" s="74"/>
      <c r="E1341" s="74"/>
      <c r="F1341" s="74"/>
      <c r="G1341" s="74"/>
      <c r="H1341" s="71"/>
    </row>
    <row r="1342">
      <c r="A1342" s="49"/>
      <c r="B1342" s="74"/>
      <c r="C1342" s="74"/>
      <c r="D1342" s="74"/>
      <c r="E1342" s="74"/>
      <c r="F1342" s="74"/>
      <c r="G1342" s="74"/>
      <c r="H1342" s="71"/>
    </row>
    <row r="1343">
      <c r="A1343" s="49"/>
      <c r="B1343" s="74"/>
      <c r="C1343" s="74"/>
      <c r="D1343" s="74"/>
      <c r="E1343" s="74"/>
      <c r="F1343" s="74"/>
      <c r="G1343" s="74"/>
      <c r="H1343" s="71"/>
    </row>
    <row r="1344">
      <c r="A1344" s="49"/>
      <c r="B1344" s="74"/>
      <c r="C1344" s="74"/>
      <c r="D1344" s="74"/>
      <c r="E1344" s="74"/>
      <c r="F1344" s="74"/>
      <c r="G1344" s="74"/>
      <c r="H1344" s="71"/>
    </row>
    <row r="1345">
      <c r="A1345" s="49"/>
      <c r="B1345" s="74"/>
      <c r="C1345" s="74"/>
      <c r="D1345" s="74"/>
      <c r="E1345" s="74"/>
      <c r="F1345" s="74"/>
      <c r="G1345" s="74"/>
      <c r="H1345" s="71"/>
    </row>
    <row r="1346">
      <c r="A1346" s="49"/>
      <c r="B1346" s="74"/>
      <c r="C1346" s="74"/>
      <c r="D1346" s="74"/>
      <c r="E1346" s="74"/>
      <c r="F1346" s="74"/>
      <c r="G1346" s="74"/>
      <c r="H1346" s="71"/>
    </row>
    <row r="1347">
      <c r="A1347" s="49"/>
      <c r="B1347" s="74"/>
      <c r="C1347" s="74"/>
      <c r="D1347" s="74"/>
      <c r="E1347" s="74"/>
      <c r="F1347" s="74"/>
      <c r="G1347" s="74"/>
      <c r="H1347" s="71"/>
    </row>
    <row r="1348">
      <c r="A1348" s="49"/>
      <c r="B1348" s="74"/>
      <c r="C1348" s="74"/>
      <c r="D1348" s="74"/>
      <c r="E1348" s="74"/>
      <c r="F1348" s="74"/>
      <c r="G1348" s="74"/>
      <c r="H1348" s="71"/>
    </row>
    <row r="1349">
      <c r="A1349" s="49"/>
      <c r="B1349" s="74"/>
      <c r="C1349" s="74"/>
      <c r="D1349" s="74"/>
      <c r="E1349" s="74"/>
      <c r="F1349" s="74"/>
      <c r="G1349" s="74"/>
      <c r="H1349" s="71"/>
    </row>
    <row r="1350">
      <c r="A1350" s="49"/>
      <c r="B1350" s="74"/>
      <c r="C1350" s="74"/>
      <c r="D1350" s="74"/>
      <c r="E1350" s="74"/>
      <c r="F1350" s="74"/>
      <c r="G1350" s="74"/>
      <c r="H1350" s="71"/>
    </row>
    <row r="1351">
      <c r="A1351" s="49"/>
      <c r="B1351" s="74"/>
      <c r="C1351" s="74"/>
      <c r="D1351" s="74"/>
      <c r="E1351" s="74"/>
      <c r="F1351" s="74"/>
      <c r="G1351" s="74"/>
      <c r="H1351" s="71"/>
    </row>
    <row r="1352">
      <c r="A1352" s="49"/>
      <c r="B1352" s="74"/>
      <c r="C1352" s="74"/>
      <c r="D1352" s="74"/>
      <c r="E1352" s="74"/>
      <c r="F1352" s="74"/>
      <c r="G1352" s="74"/>
      <c r="H1352" s="71"/>
    </row>
    <row r="1353">
      <c r="A1353" s="49"/>
      <c r="B1353" s="74"/>
      <c r="C1353" s="74"/>
      <c r="D1353" s="74"/>
      <c r="E1353" s="74"/>
      <c r="F1353" s="74"/>
      <c r="G1353" s="74"/>
      <c r="H1353" s="71"/>
    </row>
    <row r="1354">
      <c r="A1354" s="49"/>
      <c r="B1354" s="74"/>
      <c r="C1354" s="74"/>
      <c r="D1354" s="74"/>
      <c r="E1354" s="74"/>
      <c r="F1354" s="74"/>
      <c r="G1354" s="74"/>
      <c r="H1354" s="71"/>
    </row>
    <row r="1355">
      <c r="A1355" s="49"/>
      <c r="B1355" s="74"/>
      <c r="C1355" s="74"/>
      <c r="D1355" s="74"/>
      <c r="E1355" s="74"/>
      <c r="F1355" s="74"/>
      <c r="G1355" s="74"/>
      <c r="H1355" s="71"/>
    </row>
    <row r="1356">
      <c r="A1356" s="49"/>
      <c r="B1356" s="74"/>
      <c r="C1356" s="74"/>
      <c r="D1356" s="74"/>
      <c r="E1356" s="74"/>
      <c r="F1356" s="74"/>
      <c r="G1356" s="74"/>
      <c r="H1356" s="71"/>
    </row>
    <row r="1357">
      <c r="A1357" s="49"/>
      <c r="B1357" s="74"/>
      <c r="C1357" s="74"/>
      <c r="D1357" s="74"/>
      <c r="E1357" s="74"/>
      <c r="F1357" s="74"/>
      <c r="G1357" s="74"/>
      <c r="H1357" s="71"/>
    </row>
    <row r="1358">
      <c r="A1358" s="49"/>
      <c r="B1358" s="74"/>
      <c r="C1358" s="74"/>
      <c r="D1358" s="74"/>
      <c r="E1358" s="74"/>
      <c r="F1358" s="74"/>
      <c r="G1358" s="74"/>
      <c r="H1358" s="71"/>
    </row>
    <row r="1359">
      <c r="A1359" s="49"/>
      <c r="B1359" s="74"/>
      <c r="C1359" s="74"/>
      <c r="D1359" s="74"/>
      <c r="E1359" s="74"/>
      <c r="F1359" s="74"/>
      <c r="G1359" s="74"/>
      <c r="H1359" s="71"/>
    </row>
    <row r="1360">
      <c r="A1360" s="49"/>
      <c r="B1360" s="74"/>
      <c r="C1360" s="74"/>
      <c r="D1360" s="74"/>
      <c r="E1360" s="74"/>
      <c r="F1360" s="74"/>
      <c r="G1360" s="74"/>
      <c r="H1360" s="71"/>
    </row>
    <row r="1361">
      <c r="A1361" s="49"/>
      <c r="B1361" s="74"/>
      <c r="C1361" s="74"/>
      <c r="D1361" s="74"/>
      <c r="E1361" s="74"/>
      <c r="F1361" s="74"/>
      <c r="G1361" s="74"/>
      <c r="H1361" s="71"/>
    </row>
    <row r="1362">
      <c r="A1362" s="49"/>
      <c r="B1362" s="74"/>
      <c r="C1362" s="74"/>
      <c r="D1362" s="74"/>
      <c r="E1362" s="74"/>
      <c r="F1362" s="74"/>
      <c r="G1362" s="74"/>
      <c r="H1362" s="71"/>
    </row>
    <row r="1363">
      <c r="A1363" s="49"/>
      <c r="B1363" s="74"/>
      <c r="C1363" s="74"/>
      <c r="D1363" s="74"/>
      <c r="E1363" s="74"/>
      <c r="F1363" s="74"/>
      <c r="G1363" s="74"/>
      <c r="H1363" s="71"/>
    </row>
    <row r="1364">
      <c r="A1364" s="49"/>
      <c r="B1364" s="74"/>
      <c r="C1364" s="74"/>
      <c r="D1364" s="74"/>
      <c r="E1364" s="74"/>
      <c r="F1364" s="74"/>
      <c r="G1364" s="74"/>
      <c r="H1364" s="71"/>
    </row>
    <row r="1365">
      <c r="A1365" s="49"/>
      <c r="B1365" s="74"/>
      <c r="C1365" s="74"/>
      <c r="D1365" s="74"/>
      <c r="E1365" s="74"/>
      <c r="F1365" s="74"/>
      <c r="G1365" s="74"/>
      <c r="H1365" s="71"/>
    </row>
    <row r="1366">
      <c r="A1366" s="49"/>
      <c r="B1366" s="74"/>
      <c r="C1366" s="74"/>
      <c r="D1366" s="74"/>
      <c r="E1366" s="74"/>
      <c r="F1366" s="74"/>
      <c r="G1366" s="74"/>
      <c r="H1366" s="71"/>
    </row>
    <row r="1367">
      <c r="A1367" s="49"/>
      <c r="B1367" s="74"/>
      <c r="C1367" s="74"/>
      <c r="D1367" s="74"/>
      <c r="E1367" s="74"/>
      <c r="F1367" s="74"/>
      <c r="G1367" s="74"/>
      <c r="H1367" s="71"/>
    </row>
    <row r="1368">
      <c r="A1368" s="49"/>
      <c r="B1368" s="74"/>
      <c r="C1368" s="74"/>
      <c r="D1368" s="74"/>
      <c r="E1368" s="74"/>
      <c r="F1368" s="74"/>
      <c r="G1368" s="74"/>
      <c r="H1368" s="71"/>
    </row>
    <row r="1369">
      <c r="A1369" s="49"/>
      <c r="B1369" s="74"/>
      <c r="C1369" s="74"/>
      <c r="D1369" s="74"/>
      <c r="E1369" s="74"/>
      <c r="F1369" s="74"/>
      <c r="G1369" s="74"/>
      <c r="H1369" s="71"/>
    </row>
    <row r="1370">
      <c r="A1370" s="49"/>
      <c r="B1370" s="74"/>
      <c r="C1370" s="74"/>
      <c r="D1370" s="74"/>
      <c r="E1370" s="74"/>
      <c r="F1370" s="74"/>
      <c r="G1370" s="74"/>
      <c r="H1370" s="71"/>
    </row>
    <row r="1371">
      <c r="A1371" s="49"/>
      <c r="B1371" s="74"/>
      <c r="C1371" s="74"/>
      <c r="D1371" s="74"/>
      <c r="E1371" s="74"/>
      <c r="F1371" s="74"/>
      <c r="G1371" s="74"/>
      <c r="H1371" s="71"/>
    </row>
    <row r="1372">
      <c r="A1372" s="49"/>
      <c r="B1372" s="74"/>
      <c r="C1372" s="74"/>
      <c r="D1372" s="74"/>
      <c r="E1372" s="74"/>
      <c r="F1372" s="74"/>
      <c r="G1372" s="74"/>
      <c r="H1372" s="71"/>
    </row>
    <row r="1373">
      <c r="A1373" s="49"/>
      <c r="B1373" s="74"/>
      <c r="C1373" s="74"/>
      <c r="D1373" s="74"/>
      <c r="E1373" s="74"/>
      <c r="F1373" s="74"/>
      <c r="G1373" s="74"/>
      <c r="H1373" s="71"/>
    </row>
    <row r="1374">
      <c r="A1374" s="49"/>
      <c r="B1374" s="74"/>
      <c r="C1374" s="74"/>
      <c r="D1374" s="74"/>
      <c r="E1374" s="74"/>
      <c r="F1374" s="74"/>
      <c r="G1374" s="74"/>
      <c r="H1374" s="71"/>
    </row>
    <row r="1375">
      <c r="A1375" s="49"/>
      <c r="B1375" s="74"/>
      <c r="C1375" s="74"/>
      <c r="D1375" s="74"/>
      <c r="E1375" s="74"/>
      <c r="F1375" s="74"/>
      <c r="G1375" s="74"/>
      <c r="H1375" s="71"/>
    </row>
    <row r="1376">
      <c r="A1376" s="49"/>
      <c r="B1376" s="74"/>
      <c r="C1376" s="74"/>
      <c r="D1376" s="74"/>
      <c r="E1376" s="74"/>
      <c r="F1376" s="74"/>
      <c r="G1376" s="74"/>
      <c r="H1376" s="71"/>
    </row>
    <row r="1377">
      <c r="A1377" s="49"/>
      <c r="B1377" s="74"/>
      <c r="C1377" s="74"/>
      <c r="D1377" s="74"/>
      <c r="E1377" s="74"/>
      <c r="F1377" s="74"/>
      <c r="G1377" s="74"/>
      <c r="H1377" s="71"/>
    </row>
    <row r="1378">
      <c r="A1378" s="49"/>
      <c r="B1378" s="74"/>
      <c r="C1378" s="74"/>
      <c r="D1378" s="74"/>
      <c r="E1378" s="74"/>
      <c r="F1378" s="74"/>
      <c r="G1378" s="74"/>
      <c r="H1378" s="71"/>
    </row>
    <row r="1379">
      <c r="A1379" s="49"/>
      <c r="B1379" s="74"/>
      <c r="C1379" s="74"/>
      <c r="D1379" s="74"/>
      <c r="E1379" s="74"/>
      <c r="F1379" s="74"/>
      <c r="G1379" s="74"/>
      <c r="H1379" s="71"/>
    </row>
    <row r="1380">
      <c r="A1380" s="49"/>
      <c r="B1380" s="74"/>
      <c r="C1380" s="74"/>
      <c r="D1380" s="74"/>
      <c r="E1380" s="74"/>
      <c r="F1380" s="74"/>
      <c r="G1380" s="74"/>
      <c r="H1380" s="71"/>
    </row>
    <row r="1381">
      <c r="A1381" s="49"/>
      <c r="B1381" s="74"/>
      <c r="C1381" s="74"/>
      <c r="D1381" s="74"/>
      <c r="E1381" s="74"/>
      <c r="F1381" s="74"/>
      <c r="G1381" s="74"/>
      <c r="H1381" s="71"/>
    </row>
    <row r="1382">
      <c r="A1382" s="49"/>
      <c r="B1382" s="74"/>
      <c r="C1382" s="74"/>
      <c r="D1382" s="74"/>
      <c r="E1382" s="74"/>
      <c r="F1382" s="74"/>
      <c r="G1382" s="74"/>
      <c r="H1382" s="71"/>
    </row>
    <row r="1383">
      <c r="A1383" s="49"/>
      <c r="B1383" s="74"/>
      <c r="C1383" s="74"/>
      <c r="D1383" s="74"/>
      <c r="E1383" s="74"/>
      <c r="F1383" s="74"/>
      <c r="G1383" s="74"/>
      <c r="H1383" s="71"/>
    </row>
    <row r="1384">
      <c r="A1384" s="49"/>
      <c r="B1384" s="74"/>
      <c r="C1384" s="74"/>
      <c r="D1384" s="74"/>
      <c r="E1384" s="74"/>
      <c r="F1384" s="74"/>
      <c r="G1384" s="74"/>
      <c r="H1384" s="71"/>
    </row>
    <row r="1385">
      <c r="A1385" s="49"/>
      <c r="B1385" s="74"/>
      <c r="C1385" s="74"/>
      <c r="D1385" s="74"/>
      <c r="E1385" s="74"/>
      <c r="F1385" s="74"/>
      <c r="G1385" s="74"/>
      <c r="H1385" s="71"/>
    </row>
    <row r="1386">
      <c r="A1386" s="49"/>
      <c r="B1386" s="74"/>
      <c r="C1386" s="74"/>
      <c r="D1386" s="74"/>
      <c r="E1386" s="74"/>
      <c r="F1386" s="74"/>
      <c r="G1386" s="74"/>
      <c r="H1386" s="71"/>
    </row>
    <row r="1387">
      <c r="A1387" s="49"/>
      <c r="B1387" s="74"/>
      <c r="C1387" s="74"/>
      <c r="D1387" s="74"/>
      <c r="E1387" s="74"/>
      <c r="F1387" s="74"/>
      <c r="G1387" s="74"/>
      <c r="H1387" s="71"/>
    </row>
    <row r="1388">
      <c r="A1388" s="49"/>
      <c r="B1388" s="74"/>
      <c r="C1388" s="74"/>
      <c r="D1388" s="74"/>
      <c r="E1388" s="74"/>
      <c r="F1388" s="74"/>
      <c r="G1388" s="74"/>
      <c r="H1388" s="71"/>
    </row>
    <row r="1389">
      <c r="A1389" s="49"/>
      <c r="B1389" s="74"/>
      <c r="C1389" s="74"/>
      <c r="D1389" s="74"/>
      <c r="E1389" s="74"/>
      <c r="F1389" s="74"/>
      <c r="G1389" s="74"/>
      <c r="H1389" s="71"/>
    </row>
    <row r="1390">
      <c r="A1390" s="49"/>
      <c r="B1390" s="74"/>
      <c r="C1390" s="74"/>
      <c r="D1390" s="74"/>
      <c r="E1390" s="74"/>
      <c r="F1390" s="74"/>
      <c r="G1390" s="74"/>
      <c r="H1390" s="71"/>
    </row>
    <row r="1391">
      <c r="A1391" s="49"/>
      <c r="B1391" s="74"/>
      <c r="C1391" s="74"/>
      <c r="D1391" s="74"/>
      <c r="E1391" s="74"/>
      <c r="F1391" s="74"/>
      <c r="G1391" s="74"/>
      <c r="H1391" s="71"/>
    </row>
    <row r="1392">
      <c r="A1392" s="49"/>
      <c r="B1392" s="74"/>
      <c r="C1392" s="74"/>
      <c r="D1392" s="74"/>
      <c r="E1392" s="74"/>
      <c r="F1392" s="74"/>
      <c r="G1392" s="74"/>
      <c r="H1392" s="71"/>
    </row>
    <row r="1393">
      <c r="A1393" s="49"/>
      <c r="B1393" s="74"/>
      <c r="C1393" s="74"/>
      <c r="D1393" s="74"/>
      <c r="E1393" s="74"/>
      <c r="F1393" s="74"/>
      <c r="G1393" s="74"/>
      <c r="H1393" s="71"/>
    </row>
    <row r="1394">
      <c r="A1394" s="49"/>
      <c r="B1394" s="74"/>
      <c r="C1394" s="74"/>
      <c r="D1394" s="74"/>
      <c r="E1394" s="74"/>
      <c r="F1394" s="74"/>
      <c r="G1394" s="74"/>
      <c r="H1394" s="71"/>
    </row>
    <row r="1395">
      <c r="A1395" s="49"/>
      <c r="B1395" s="74"/>
      <c r="C1395" s="74"/>
      <c r="D1395" s="74"/>
      <c r="E1395" s="74"/>
      <c r="F1395" s="74"/>
      <c r="G1395" s="74"/>
      <c r="H1395" s="71"/>
    </row>
    <row r="1396">
      <c r="A1396" s="49"/>
      <c r="B1396" s="74"/>
      <c r="C1396" s="74"/>
      <c r="D1396" s="74"/>
      <c r="E1396" s="74"/>
      <c r="F1396" s="74"/>
      <c r="G1396" s="74"/>
      <c r="H1396" s="71"/>
    </row>
    <row r="1397">
      <c r="A1397" s="49"/>
      <c r="B1397" s="74"/>
      <c r="C1397" s="74"/>
      <c r="D1397" s="74"/>
      <c r="E1397" s="74"/>
      <c r="F1397" s="74"/>
      <c r="G1397" s="74"/>
      <c r="H1397" s="71"/>
    </row>
    <row r="1398">
      <c r="A1398" s="49"/>
      <c r="B1398" s="74"/>
      <c r="C1398" s="74"/>
      <c r="D1398" s="74"/>
      <c r="E1398" s="74"/>
      <c r="F1398" s="74"/>
      <c r="G1398" s="74"/>
      <c r="H1398" s="71"/>
    </row>
    <row r="1399">
      <c r="A1399" s="49"/>
      <c r="B1399" s="74"/>
      <c r="C1399" s="74"/>
      <c r="D1399" s="74"/>
      <c r="E1399" s="74"/>
      <c r="F1399" s="74"/>
      <c r="G1399" s="74"/>
      <c r="H1399" s="71"/>
    </row>
    <row r="1400">
      <c r="A1400" s="49"/>
      <c r="B1400" s="74"/>
      <c r="C1400" s="74"/>
      <c r="D1400" s="74"/>
      <c r="E1400" s="74"/>
      <c r="F1400" s="74"/>
      <c r="G1400" s="74"/>
      <c r="H1400" s="71"/>
    </row>
    <row r="1401">
      <c r="A1401" s="49"/>
      <c r="B1401" s="74"/>
      <c r="C1401" s="74"/>
      <c r="D1401" s="74"/>
      <c r="E1401" s="74"/>
      <c r="F1401" s="74"/>
      <c r="G1401" s="74"/>
      <c r="H1401" s="71"/>
    </row>
    <row r="1402">
      <c r="A1402" s="49"/>
      <c r="B1402" s="74"/>
      <c r="C1402" s="74"/>
      <c r="D1402" s="74"/>
      <c r="E1402" s="74"/>
      <c r="F1402" s="74"/>
      <c r="G1402" s="74"/>
      <c r="H1402" s="71"/>
    </row>
    <row r="1403">
      <c r="A1403" s="49"/>
      <c r="B1403" s="74"/>
      <c r="C1403" s="74"/>
      <c r="D1403" s="74"/>
      <c r="E1403" s="74"/>
      <c r="F1403" s="74"/>
      <c r="G1403" s="74"/>
      <c r="H1403" s="71"/>
    </row>
    <row r="1404">
      <c r="A1404" s="49"/>
      <c r="B1404" s="74"/>
      <c r="C1404" s="74"/>
      <c r="D1404" s="74"/>
      <c r="E1404" s="74"/>
      <c r="F1404" s="74"/>
      <c r="G1404" s="74"/>
      <c r="H1404" s="71"/>
    </row>
    <row r="1405">
      <c r="A1405" s="49"/>
      <c r="B1405" s="74"/>
      <c r="C1405" s="74"/>
      <c r="D1405" s="74"/>
      <c r="E1405" s="74"/>
      <c r="F1405" s="74"/>
      <c r="G1405" s="74"/>
      <c r="H1405" s="71"/>
    </row>
    <row r="1406">
      <c r="A1406" s="49"/>
      <c r="B1406" s="74"/>
      <c r="C1406" s="74"/>
      <c r="D1406" s="74"/>
      <c r="E1406" s="74"/>
      <c r="F1406" s="74"/>
      <c r="G1406" s="74"/>
      <c r="H1406" s="71"/>
    </row>
    <row r="1407">
      <c r="A1407" s="49"/>
      <c r="B1407" s="74"/>
      <c r="C1407" s="74"/>
      <c r="D1407" s="74"/>
      <c r="E1407" s="74"/>
      <c r="F1407" s="74"/>
      <c r="G1407" s="74"/>
      <c r="H1407" s="71"/>
    </row>
    <row r="1408">
      <c r="A1408" s="49"/>
      <c r="B1408" s="74"/>
      <c r="C1408" s="74"/>
      <c r="D1408" s="74"/>
      <c r="E1408" s="74"/>
      <c r="F1408" s="74"/>
      <c r="G1408" s="74"/>
      <c r="H1408" s="71"/>
    </row>
    <row r="1409">
      <c r="A1409" s="49"/>
      <c r="B1409" s="74"/>
      <c r="C1409" s="74"/>
      <c r="D1409" s="74"/>
      <c r="E1409" s="74"/>
      <c r="F1409" s="74"/>
      <c r="G1409" s="74"/>
      <c r="H1409" s="71"/>
    </row>
    <row r="1410">
      <c r="A1410" s="49"/>
      <c r="B1410" s="74"/>
      <c r="C1410" s="74"/>
      <c r="D1410" s="74"/>
      <c r="E1410" s="74"/>
      <c r="F1410" s="74"/>
      <c r="G1410" s="74"/>
      <c r="H1410" s="71"/>
    </row>
    <row r="1411">
      <c r="A1411" s="49"/>
      <c r="B1411" s="74"/>
      <c r="C1411" s="74"/>
      <c r="D1411" s="74"/>
      <c r="E1411" s="74"/>
      <c r="F1411" s="74"/>
      <c r="G1411" s="74"/>
      <c r="H1411" s="71"/>
    </row>
    <row r="1412">
      <c r="A1412" s="49"/>
      <c r="B1412" s="74"/>
      <c r="C1412" s="74"/>
      <c r="D1412" s="74"/>
      <c r="E1412" s="74"/>
      <c r="F1412" s="74"/>
      <c r="G1412" s="74"/>
      <c r="H1412" s="71"/>
    </row>
    <row r="1413">
      <c r="A1413" s="49"/>
      <c r="B1413" s="74"/>
      <c r="C1413" s="74"/>
      <c r="D1413" s="74"/>
      <c r="E1413" s="74"/>
      <c r="F1413" s="74"/>
      <c r="G1413" s="74"/>
      <c r="H1413" s="71"/>
    </row>
    <row r="1414">
      <c r="A1414" s="49"/>
      <c r="B1414" s="74"/>
      <c r="C1414" s="74"/>
      <c r="D1414" s="74"/>
      <c r="E1414" s="74"/>
      <c r="F1414" s="74"/>
      <c r="G1414" s="74"/>
      <c r="H1414" s="71"/>
    </row>
    <row r="1415">
      <c r="A1415" s="49"/>
      <c r="B1415" s="74"/>
      <c r="C1415" s="74"/>
      <c r="D1415" s="74"/>
      <c r="E1415" s="74"/>
      <c r="F1415" s="74"/>
      <c r="G1415" s="74"/>
      <c r="H1415" s="71"/>
    </row>
    <row r="1416">
      <c r="A1416" s="49"/>
      <c r="B1416" s="74"/>
      <c r="C1416" s="74"/>
      <c r="D1416" s="74"/>
      <c r="E1416" s="74"/>
      <c r="F1416" s="74"/>
      <c r="G1416" s="74"/>
      <c r="H1416" s="71"/>
    </row>
    <row r="1417">
      <c r="A1417" s="49"/>
      <c r="B1417" s="74"/>
      <c r="C1417" s="74"/>
      <c r="D1417" s="74"/>
      <c r="E1417" s="74"/>
      <c r="F1417" s="74"/>
      <c r="G1417" s="74"/>
      <c r="H1417" s="71"/>
    </row>
    <row r="1418">
      <c r="A1418" s="49"/>
      <c r="B1418" s="74"/>
      <c r="C1418" s="74"/>
      <c r="D1418" s="74"/>
      <c r="E1418" s="74"/>
      <c r="F1418" s="74"/>
      <c r="G1418" s="74"/>
      <c r="H1418" s="71"/>
    </row>
    <row r="1419">
      <c r="A1419" s="49"/>
      <c r="B1419" s="74"/>
      <c r="C1419" s="74"/>
      <c r="D1419" s="74"/>
      <c r="E1419" s="74"/>
      <c r="F1419" s="74"/>
      <c r="G1419" s="74"/>
      <c r="H1419" s="71"/>
    </row>
    <row r="1420">
      <c r="A1420" s="49"/>
      <c r="B1420" s="74"/>
      <c r="C1420" s="74"/>
      <c r="D1420" s="74"/>
      <c r="E1420" s="74"/>
      <c r="F1420" s="74"/>
      <c r="G1420" s="74"/>
      <c r="H1420" s="71"/>
    </row>
    <row r="1421">
      <c r="A1421" s="49"/>
      <c r="B1421" s="74"/>
      <c r="C1421" s="74"/>
      <c r="D1421" s="74"/>
      <c r="E1421" s="74"/>
      <c r="F1421" s="74"/>
      <c r="G1421" s="74"/>
      <c r="H1421" s="71"/>
    </row>
    <row r="1422">
      <c r="A1422" s="49"/>
      <c r="B1422" s="74"/>
      <c r="C1422" s="74"/>
      <c r="D1422" s="74"/>
      <c r="E1422" s="74"/>
      <c r="F1422" s="74"/>
      <c r="G1422" s="74"/>
      <c r="H1422" s="71"/>
    </row>
    <row r="1423">
      <c r="A1423" s="49"/>
      <c r="B1423" s="74"/>
      <c r="C1423" s="74"/>
      <c r="D1423" s="74"/>
      <c r="E1423" s="74"/>
      <c r="F1423" s="74"/>
      <c r="G1423" s="74"/>
      <c r="H1423" s="71"/>
    </row>
    <row r="1424">
      <c r="A1424" s="49"/>
      <c r="B1424" s="74"/>
      <c r="C1424" s="74"/>
      <c r="D1424" s="74"/>
      <c r="E1424" s="74"/>
      <c r="F1424" s="74"/>
      <c r="G1424" s="74"/>
      <c r="H1424" s="71"/>
    </row>
    <row r="1425">
      <c r="A1425" s="49"/>
      <c r="B1425" s="74"/>
      <c r="C1425" s="74"/>
      <c r="D1425" s="74"/>
      <c r="E1425" s="74"/>
      <c r="F1425" s="74"/>
      <c r="G1425" s="74"/>
      <c r="H1425" s="71"/>
    </row>
    <row r="1426">
      <c r="A1426" s="49"/>
      <c r="B1426" s="74"/>
      <c r="C1426" s="74"/>
      <c r="D1426" s="74"/>
      <c r="E1426" s="74"/>
      <c r="F1426" s="74"/>
      <c r="G1426" s="74"/>
      <c r="H1426" s="71"/>
    </row>
    <row r="1427">
      <c r="A1427" s="49"/>
      <c r="B1427" s="74"/>
      <c r="C1427" s="74"/>
      <c r="D1427" s="74"/>
      <c r="E1427" s="74"/>
      <c r="F1427" s="74"/>
      <c r="G1427" s="74"/>
      <c r="H1427" s="71"/>
    </row>
    <row r="1428">
      <c r="A1428" s="49"/>
      <c r="B1428" s="74"/>
      <c r="C1428" s="74"/>
      <c r="D1428" s="74"/>
      <c r="E1428" s="74"/>
      <c r="F1428" s="74"/>
      <c r="G1428" s="74"/>
      <c r="H1428" s="71"/>
    </row>
    <row r="1429">
      <c r="A1429" s="49"/>
      <c r="B1429" s="74"/>
      <c r="C1429" s="74"/>
      <c r="D1429" s="74"/>
      <c r="E1429" s="74"/>
      <c r="F1429" s="74"/>
      <c r="G1429" s="74"/>
      <c r="H1429" s="71"/>
    </row>
    <row r="1430">
      <c r="A1430" s="49"/>
      <c r="B1430" s="74"/>
      <c r="C1430" s="74"/>
      <c r="D1430" s="74"/>
      <c r="E1430" s="74"/>
      <c r="F1430" s="74"/>
      <c r="G1430" s="74"/>
      <c r="H1430" s="71"/>
    </row>
    <row r="1431">
      <c r="A1431" s="49"/>
      <c r="B1431" s="74"/>
      <c r="C1431" s="74"/>
      <c r="D1431" s="74"/>
      <c r="E1431" s="74"/>
      <c r="F1431" s="74"/>
      <c r="G1431" s="74"/>
      <c r="H1431" s="71"/>
    </row>
    <row r="1432">
      <c r="A1432" s="49"/>
      <c r="B1432" s="74"/>
      <c r="C1432" s="74"/>
      <c r="D1432" s="74"/>
      <c r="E1432" s="74"/>
      <c r="F1432" s="74"/>
      <c r="G1432" s="74"/>
      <c r="H1432" s="71"/>
    </row>
    <row r="1433">
      <c r="A1433" s="49"/>
      <c r="B1433" s="74"/>
      <c r="C1433" s="74"/>
      <c r="D1433" s="74"/>
      <c r="E1433" s="74"/>
      <c r="F1433" s="74"/>
      <c r="G1433" s="74"/>
      <c r="H1433" s="71"/>
    </row>
    <row r="1434">
      <c r="A1434" s="49"/>
      <c r="B1434" s="74"/>
      <c r="C1434" s="74"/>
      <c r="D1434" s="74"/>
      <c r="E1434" s="74"/>
      <c r="F1434" s="74"/>
      <c r="G1434" s="74"/>
      <c r="H1434" s="71"/>
    </row>
    <row r="1435">
      <c r="A1435" s="49"/>
      <c r="B1435" s="74"/>
      <c r="C1435" s="74"/>
      <c r="D1435" s="74"/>
      <c r="E1435" s="74"/>
      <c r="F1435" s="74"/>
      <c r="G1435" s="74"/>
      <c r="H1435" s="71"/>
    </row>
    <row r="1436">
      <c r="A1436" s="49"/>
      <c r="B1436" s="74"/>
      <c r="C1436" s="74"/>
      <c r="D1436" s="74"/>
      <c r="E1436" s="74"/>
      <c r="F1436" s="74"/>
      <c r="G1436" s="74"/>
      <c r="H1436" s="71"/>
    </row>
    <row r="1437">
      <c r="A1437" s="49"/>
      <c r="B1437" s="74"/>
      <c r="C1437" s="74"/>
      <c r="D1437" s="74"/>
      <c r="E1437" s="74"/>
      <c r="F1437" s="74"/>
      <c r="G1437" s="74"/>
      <c r="H1437" s="71"/>
    </row>
    <row r="1438">
      <c r="A1438" s="49"/>
      <c r="B1438" s="74"/>
      <c r="C1438" s="74"/>
      <c r="D1438" s="74"/>
      <c r="E1438" s="74"/>
      <c r="F1438" s="74"/>
      <c r="G1438" s="74"/>
      <c r="H1438" s="71"/>
    </row>
    <row r="1439">
      <c r="A1439" s="49"/>
      <c r="B1439" s="74"/>
      <c r="C1439" s="74"/>
      <c r="D1439" s="74"/>
      <c r="E1439" s="74"/>
      <c r="F1439" s="74"/>
      <c r="G1439" s="74"/>
      <c r="H1439" s="71"/>
    </row>
    <row r="1440">
      <c r="A1440" s="49"/>
      <c r="B1440" s="74"/>
      <c r="C1440" s="74"/>
      <c r="D1440" s="74"/>
      <c r="E1440" s="74"/>
      <c r="F1440" s="74"/>
      <c r="G1440" s="74"/>
      <c r="H1440" s="71"/>
    </row>
    <row r="1441">
      <c r="A1441" s="49"/>
      <c r="B1441" s="74"/>
      <c r="C1441" s="74"/>
      <c r="D1441" s="74"/>
      <c r="E1441" s="74"/>
      <c r="F1441" s="74"/>
      <c r="G1441" s="74"/>
      <c r="H1441" s="71"/>
    </row>
    <row r="1442">
      <c r="A1442" s="49"/>
      <c r="B1442" s="74"/>
      <c r="C1442" s="74"/>
      <c r="D1442" s="74"/>
      <c r="E1442" s="74"/>
      <c r="F1442" s="74"/>
      <c r="G1442" s="74"/>
      <c r="H1442" s="71"/>
    </row>
    <row r="1443">
      <c r="A1443" s="49"/>
      <c r="B1443" s="74"/>
      <c r="C1443" s="74"/>
      <c r="D1443" s="74"/>
      <c r="E1443" s="74"/>
      <c r="F1443" s="74"/>
      <c r="G1443" s="74"/>
      <c r="H1443" s="71"/>
    </row>
    <row r="1444">
      <c r="A1444" s="49"/>
      <c r="B1444" s="74"/>
      <c r="C1444" s="74"/>
      <c r="D1444" s="74"/>
      <c r="E1444" s="74"/>
      <c r="F1444" s="74"/>
      <c r="G1444" s="74"/>
      <c r="H1444" s="71"/>
    </row>
    <row r="1445">
      <c r="A1445" s="49"/>
      <c r="B1445" s="74"/>
      <c r="C1445" s="74"/>
      <c r="D1445" s="74"/>
      <c r="E1445" s="74"/>
      <c r="F1445" s="74"/>
      <c r="G1445" s="74"/>
      <c r="H1445" s="71"/>
    </row>
    <row r="1446">
      <c r="A1446" s="49"/>
      <c r="B1446" s="74"/>
      <c r="C1446" s="74"/>
      <c r="D1446" s="74"/>
      <c r="E1446" s="74"/>
      <c r="F1446" s="74"/>
      <c r="G1446" s="74"/>
      <c r="H1446" s="71"/>
    </row>
    <row r="1447">
      <c r="A1447" s="49"/>
      <c r="B1447" s="74"/>
      <c r="C1447" s="74"/>
      <c r="D1447" s="74"/>
      <c r="E1447" s="74"/>
      <c r="F1447" s="74"/>
      <c r="G1447" s="74"/>
      <c r="H1447" s="71"/>
    </row>
    <row r="1448">
      <c r="A1448" s="49"/>
      <c r="B1448" s="74"/>
      <c r="C1448" s="74"/>
      <c r="D1448" s="74"/>
      <c r="E1448" s="74"/>
      <c r="F1448" s="74"/>
      <c r="G1448" s="74"/>
      <c r="H1448" s="71"/>
    </row>
    <row r="1449">
      <c r="A1449" s="49"/>
      <c r="B1449" s="74"/>
      <c r="C1449" s="74"/>
      <c r="D1449" s="74"/>
      <c r="E1449" s="74"/>
      <c r="F1449" s="74"/>
      <c r="G1449" s="74"/>
      <c r="H1449" s="71"/>
    </row>
    <row r="1450">
      <c r="A1450" s="49"/>
      <c r="B1450" s="74"/>
      <c r="C1450" s="74"/>
      <c r="D1450" s="74"/>
      <c r="E1450" s="74"/>
      <c r="F1450" s="74"/>
      <c r="G1450" s="74"/>
      <c r="H1450" s="71"/>
    </row>
    <row r="1451">
      <c r="A1451" s="49"/>
      <c r="B1451" s="74"/>
      <c r="C1451" s="74"/>
      <c r="D1451" s="74"/>
      <c r="E1451" s="74"/>
      <c r="F1451" s="74"/>
      <c r="G1451" s="74"/>
      <c r="H1451" s="71"/>
    </row>
    <row r="1452">
      <c r="A1452" s="49"/>
      <c r="B1452" s="74"/>
      <c r="C1452" s="74"/>
      <c r="D1452" s="74"/>
      <c r="E1452" s="74"/>
      <c r="F1452" s="74"/>
      <c r="G1452" s="74"/>
      <c r="H1452" s="71"/>
    </row>
    <row r="1453">
      <c r="A1453" s="49"/>
      <c r="B1453" s="74"/>
      <c r="C1453" s="74"/>
      <c r="D1453" s="74"/>
      <c r="E1453" s="74"/>
      <c r="F1453" s="74"/>
      <c r="G1453" s="74"/>
      <c r="H1453" s="71"/>
    </row>
    <row r="1454">
      <c r="A1454" s="49"/>
      <c r="B1454" s="74"/>
      <c r="C1454" s="74"/>
      <c r="D1454" s="74"/>
      <c r="E1454" s="74"/>
      <c r="F1454" s="74"/>
      <c r="G1454" s="74"/>
      <c r="H1454" s="71"/>
    </row>
    <row r="1455">
      <c r="A1455" s="49"/>
      <c r="B1455" s="74"/>
      <c r="C1455" s="74"/>
      <c r="D1455" s="74"/>
      <c r="E1455" s="74"/>
      <c r="F1455" s="74"/>
      <c r="G1455" s="74"/>
      <c r="H1455" s="71"/>
    </row>
    <row r="1456">
      <c r="A1456" s="49"/>
      <c r="B1456" s="74"/>
      <c r="C1456" s="74"/>
      <c r="D1456" s="74"/>
      <c r="E1456" s="74"/>
      <c r="F1456" s="74"/>
      <c r="G1456" s="74"/>
      <c r="H1456" s="71"/>
    </row>
    <row r="1457">
      <c r="A1457" s="49"/>
      <c r="B1457" s="74"/>
      <c r="C1457" s="74"/>
      <c r="D1457" s="74"/>
      <c r="E1457" s="74"/>
      <c r="F1457" s="74"/>
      <c r="G1457" s="74"/>
      <c r="H1457" s="71"/>
    </row>
    <row r="1458">
      <c r="A1458" s="49"/>
      <c r="B1458" s="74"/>
      <c r="C1458" s="74"/>
      <c r="D1458" s="74"/>
      <c r="E1458" s="74"/>
      <c r="F1458" s="74"/>
      <c r="G1458" s="74"/>
      <c r="H1458" s="71"/>
    </row>
    <row r="1459">
      <c r="A1459" s="49"/>
      <c r="B1459" s="74"/>
      <c r="C1459" s="74"/>
      <c r="D1459" s="74"/>
      <c r="E1459" s="74"/>
      <c r="F1459" s="74"/>
      <c r="G1459" s="74"/>
      <c r="H1459" s="71"/>
    </row>
    <row r="1460">
      <c r="A1460" s="49"/>
      <c r="B1460" s="74"/>
      <c r="C1460" s="74"/>
      <c r="D1460" s="74"/>
      <c r="E1460" s="74"/>
      <c r="F1460" s="74"/>
      <c r="G1460" s="74"/>
      <c r="H1460" s="71"/>
    </row>
    <row r="1461">
      <c r="A1461" s="49"/>
      <c r="B1461" s="74"/>
      <c r="C1461" s="74"/>
      <c r="D1461" s="74"/>
      <c r="E1461" s="74"/>
      <c r="F1461" s="74"/>
      <c r="G1461" s="74"/>
      <c r="H1461" s="71"/>
    </row>
    <row r="1462">
      <c r="A1462" s="49"/>
      <c r="B1462" s="74"/>
      <c r="C1462" s="74"/>
      <c r="D1462" s="74"/>
      <c r="E1462" s="74"/>
      <c r="F1462" s="74"/>
      <c r="G1462" s="74"/>
      <c r="H1462" s="71"/>
    </row>
    <row r="1463">
      <c r="A1463" s="49"/>
      <c r="B1463" s="74"/>
      <c r="C1463" s="74"/>
      <c r="D1463" s="74"/>
      <c r="E1463" s="74"/>
      <c r="F1463" s="74"/>
      <c r="G1463" s="74"/>
      <c r="H1463" s="71"/>
    </row>
    <row r="1464">
      <c r="A1464" s="49"/>
      <c r="B1464" s="74"/>
      <c r="C1464" s="74"/>
      <c r="D1464" s="74"/>
      <c r="E1464" s="74"/>
      <c r="F1464" s="74"/>
      <c r="G1464" s="74"/>
      <c r="H1464" s="71"/>
    </row>
    <row r="1465">
      <c r="A1465" s="49"/>
      <c r="B1465" s="74"/>
      <c r="C1465" s="74"/>
      <c r="D1465" s="74"/>
      <c r="E1465" s="74"/>
      <c r="F1465" s="74"/>
      <c r="G1465" s="74"/>
      <c r="H1465" s="71"/>
    </row>
    <row r="1466">
      <c r="A1466" s="49"/>
      <c r="B1466" s="74"/>
      <c r="C1466" s="74"/>
      <c r="D1466" s="74"/>
      <c r="E1466" s="74"/>
      <c r="F1466" s="74"/>
      <c r="G1466" s="74"/>
      <c r="H1466" s="71"/>
    </row>
    <row r="1467">
      <c r="A1467" s="49"/>
      <c r="B1467" s="74"/>
      <c r="C1467" s="74"/>
      <c r="D1467" s="74"/>
      <c r="E1467" s="74"/>
      <c r="F1467" s="74"/>
      <c r="G1467" s="74"/>
      <c r="H1467" s="71"/>
    </row>
    <row r="1468">
      <c r="A1468" s="49"/>
      <c r="B1468" s="74"/>
      <c r="C1468" s="74"/>
      <c r="D1468" s="74"/>
      <c r="E1468" s="74"/>
      <c r="F1468" s="74"/>
      <c r="G1468" s="74"/>
      <c r="H1468" s="71"/>
    </row>
    <row r="1469">
      <c r="A1469" s="49"/>
      <c r="B1469" s="74"/>
      <c r="C1469" s="74"/>
      <c r="D1469" s="74"/>
      <c r="E1469" s="74"/>
      <c r="F1469" s="74"/>
      <c r="G1469" s="74"/>
      <c r="H1469" s="71"/>
    </row>
    <row r="1470">
      <c r="A1470" s="49"/>
      <c r="B1470" s="74"/>
      <c r="C1470" s="74"/>
      <c r="D1470" s="74"/>
      <c r="E1470" s="74"/>
      <c r="F1470" s="74"/>
      <c r="G1470" s="74"/>
      <c r="H1470" s="71"/>
    </row>
    <row r="1471">
      <c r="A1471" s="49"/>
      <c r="B1471" s="74"/>
      <c r="C1471" s="74"/>
      <c r="D1471" s="74"/>
      <c r="E1471" s="74"/>
      <c r="F1471" s="74"/>
      <c r="G1471" s="74"/>
      <c r="H1471" s="71"/>
    </row>
    <row r="1472">
      <c r="A1472" s="49"/>
      <c r="B1472" s="74"/>
      <c r="C1472" s="74"/>
      <c r="D1472" s="74"/>
      <c r="E1472" s="74"/>
      <c r="F1472" s="74"/>
      <c r="G1472" s="74"/>
      <c r="H1472" s="71"/>
    </row>
    <row r="1473">
      <c r="A1473" s="49"/>
      <c r="B1473" s="74"/>
      <c r="C1473" s="74"/>
      <c r="D1473" s="74"/>
      <c r="E1473" s="74"/>
      <c r="F1473" s="74"/>
      <c r="G1473" s="74"/>
      <c r="H1473" s="71"/>
    </row>
    <row r="1474">
      <c r="A1474" s="49"/>
      <c r="B1474" s="74"/>
      <c r="C1474" s="74"/>
      <c r="D1474" s="74"/>
      <c r="E1474" s="74"/>
      <c r="F1474" s="74"/>
      <c r="G1474" s="74"/>
      <c r="H1474" s="71"/>
    </row>
    <row r="1475">
      <c r="A1475" s="49"/>
      <c r="B1475" s="74"/>
      <c r="C1475" s="74"/>
      <c r="D1475" s="74"/>
      <c r="E1475" s="74"/>
      <c r="F1475" s="74"/>
      <c r="G1475" s="74"/>
      <c r="H1475" s="71"/>
    </row>
    <row r="1476">
      <c r="A1476" s="49"/>
      <c r="B1476" s="74"/>
      <c r="C1476" s="74"/>
      <c r="D1476" s="74"/>
      <c r="E1476" s="74"/>
      <c r="F1476" s="74"/>
      <c r="G1476" s="74"/>
      <c r="H1476" s="71"/>
    </row>
    <row r="1477">
      <c r="A1477" s="49"/>
      <c r="B1477" s="74"/>
      <c r="C1477" s="74"/>
      <c r="D1477" s="74"/>
      <c r="E1477" s="74"/>
      <c r="F1477" s="74"/>
      <c r="G1477" s="74"/>
      <c r="H1477" s="71"/>
    </row>
    <row r="1478">
      <c r="A1478" s="49"/>
      <c r="B1478" s="74"/>
      <c r="C1478" s="74"/>
      <c r="D1478" s="74"/>
      <c r="E1478" s="74"/>
      <c r="F1478" s="74"/>
      <c r="G1478" s="74"/>
      <c r="H1478" s="71"/>
    </row>
    <row r="1479">
      <c r="A1479" s="49"/>
      <c r="B1479" s="74"/>
      <c r="C1479" s="74"/>
      <c r="D1479" s="74"/>
      <c r="E1479" s="74"/>
      <c r="F1479" s="74"/>
      <c r="G1479" s="74"/>
      <c r="H1479" s="71"/>
    </row>
    <row r="1480">
      <c r="A1480" s="49"/>
      <c r="B1480" s="74"/>
      <c r="C1480" s="74"/>
      <c r="D1480" s="74"/>
      <c r="E1480" s="74"/>
      <c r="F1480" s="74"/>
      <c r="G1480" s="74"/>
      <c r="H1480" s="71"/>
    </row>
    <row r="1481">
      <c r="A1481" s="49"/>
      <c r="B1481" s="74"/>
      <c r="C1481" s="74"/>
      <c r="D1481" s="74"/>
      <c r="E1481" s="74"/>
      <c r="F1481" s="74"/>
      <c r="G1481" s="74"/>
      <c r="H1481" s="71"/>
    </row>
    <row r="1482">
      <c r="A1482" s="49"/>
      <c r="B1482" s="74"/>
      <c r="C1482" s="74"/>
      <c r="D1482" s="74"/>
      <c r="E1482" s="74"/>
      <c r="F1482" s="74"/>
      <c r="G1482" s="74"/>
      <c r="H1482" s="71"/>
    </row>
    <row r="1483">
      <c r="A1483" s="49"/>
      <c r="B1483" s="74"/>
      <c r="C1483" s="74"/>
      <c r="D1483" s="74"/>
      <c r="E1483" s="74"/>
      <c r="F1483" s="74"/>
      <c r="G1483" s="74"/>
      <c r="H1483" s="71"/>
    </row>
    <row r="1484">
      <c r="A1484" s="49"/>
      <c r="B1484" s="74"/>
      <c r="C1484" s="74"/>
      <c r="D1484" s="74"/>
      <c r="E1484" s="74"/>
      <c r="F1484" s="74"/>
      <c r="G1484" s="74"/>
      <c r="H1484" s="71"/>
    </row>
    <row r="1485">
      <c r="A1485" s="49"/>
      <c r="B1485" s="74"/>
      <c r="C1485" s="74"/>
      <c r="D1485" s="74"/>
      <c r="E1485" s="74"/>
      <c r="F1485" s="74"/>
      <c r="G1485" s="74"/>
      <c r="H1485" s="71"/>
    </row>
    <row r="1486">
      <c r="A1486" s="49"/>
      <c r="B1486" s="74"/>
      <c r="C1486" s="74"/>
      <c r="D1486" s="74"/>
      <c r="E1486" s="74"/>
      <c r="F1486" s="74"/>
      <c r="G1486" s="74"/>
      <c r="H1486" s="71"/>
    </row>
    <row r="1487">
      <c r="A1487" s="49"/>
      <c r="B1487" s="74"/>
      <c r="C1487" s="74"/>
      <c r="D1487" s="74"/>
      <c r="E1487" s="74"/>
      <c r="F1487" s="74"/>
      <c r="G1487" s="74"/>
      <c r="H1487" s="71"/>
    </row>
    <row r="1488">
      <c r="A1488" s="49"/>
      <c r="B1488" s="74"/>
      <c r="C1488" s="74"/>
      <c r="D1488" s="74"/>
      <c r="E1488" s="74"/>
      <c r="F1488" s="74"/>
      <c r="G1488" s="74"/>
      <c r="H1488" s="71"/>
    </row>
    <row r="1489">
      <c r="A1489" s="49"/>
      <c r="B1489" s="74"/>
      <c r="C1489" s="74"/>
      <c r="D1489" s="74"/>
      <c r="E1489" s="74"/>
      <c r="F1489" s="74"/>
      <c r="G1489" s="74"/>
      <c r="H1489" s="71"/>
    </row>
    <row r="1490">
      <c r="A1490" s="49"/>
      <c r="B1490" s="74"/>
      <c r="C1490" s="74"/>
      <c r="D1490" s="74"/>
      <c r="E1490" s="74"/>
      <c r="F1490" s="74"/>
      <c r="G1490" s="74"/>
      <c r="H1490" s="71"/>
    </row>
    <row r="1491">
      <c r="A1491" s="49"/>
      <c r="B1491" s="74"/>
      <c r="C1491" s="74"/>
      <c r="D1491" s="74"/>
      <c r="E1491" s="74"/>
      <c r="F1491" s="74"/>
      <c r="G1491" s="74"/>
      <c r="H1491" s="71"/>
    </row>
    <row r="1492">
      <c r="A1492" s="49"/>
      <c r="B1492" s="74"/>
      <c r="C1492" s="74"/>
      <c r="D1492" s="74"/>
      <c r="E1492" s="74"/>
      <c r="F1492" s="74"/>
      <c r="G1492" s="74"/>
      <c r="H1492" s="71"/>
    </row>
    <row r="1493">
      <c r="A1493" s="49"/>
      <c r="B1493" s="74"/>
      <c r="C1493" s="74"/>
      <c r="D1493" s="74"/>
      <c r="E1493" s="74"/>
      <c r="F1493" s="74"/>
      <c r="G1493" s="74"/>
      <c r="H1493" s="71"/>
    </row>
    <row r="1494">
      <c r="A1494" s="49"/>
      <c r="B1494" s="74"/>
      <c r="C1494" s="74"/>
      <c r="D1494" s="74"/>
      <c r="E1494" s="74"/>
      <c r="F1494" s="74"/>
      <c r="G1494" s="74"/>
      <c r="H1494" s="71"/>
    </row>
    <row r="1495">
      <c r="A1495" s="49"/>
      <c r="B1495" s="74"/>
      <c r="C1495" s="74"/>
      <c r="D1495" s="74"/>
      <c r="E1495" s="74"/>
      <c r="F1495" s="74"/>
      <c r="G1495" s="74"/>
      <c r="H1495" s="71"/>
    </row>
    <row r="1496">
      <c r="A1496" s="49"/>
      <c r="B1496" s="74"/>
      <c r="C1496" s="74"/>
      <c r="D1496" s="74"/>
      <c r="E1496" s="74"/>
      <c r="F1496" s="74"/>
      <c r="G1496" s="74"/>
      <c r="H1496" s="71"/>
    </row>
    <row r="1497">
      <c r="A1497" s="49"/>
      <c r="B1497" s="74"/>
      <c r="C1497" s="74"/>
      <c r="D1497" s="74"/>
      <c r="E1497" s="74"/>
      <c r="F1497" s="74"/>
      <c r="G1497" s="74"/>
      <c r="H1497" s="71"/>
    </row>
    <row r="1498">
      <c r="A1498" s="49"/>
      <c r="B1498" s="74"/>
      <c r="C1498" s="74"/>
      <c r="D1498" s="74"/>
      <c r="E1498" s="74"/>
      <c r="F1498" s="74"/>
      <c r="G1498" s="74"/>
      <c r="H1498" s="71"/>
    </row>
    <row r="1499">
      <c r="A1499" s="49"/>
      <c r="B1499" s="74"/>
      <c r="C1499" s="74"/>
      <c r="D1499" s="74"/>
      <c r="E1499" s="74"/>
      <c r="F1499" s="74"/>
      <c r="G1499" s="74"/>
      <c r="H1499" s="71"/>
    </row>
    <row r="1500">
      <c r="A1500" s="49"/>
      <c r="B1500" s="74"/>
      <c r="C1500" s="74"/>
      <c r="D1500" s="74"/>
      <c r="E1500" s="74"/>
      <c r="F1500" s="74"/>
      <c r="G1500" s="74"/>
      <c r="H1500" s="71"/>
    </row>
    <row r="1501">
      <c r="A1501" s="49"/>
      <c r="B1501" s="74"/>
      <c r="C1501" s="74"/>
      <c r="D1501" s="74"/>
      <c r="E1501" s="74"/>
      <c r="F1501" s="74"/>
      <c r="G1501" s="74"/>
      <c r="H1501" s="71"/>
    </row>
    <row r="1502">
      <c r="A1502" s="49"/>
      <c r="B1502" s="74"/>
      <c r="C1502" s="74"/>
      <c r="D1502" s="74"/>
      <c r="E1502" s="74"/>
      <c r="F1502" s="74"/>
      <c r="G1502" s="74"/>
      <c r="H1502" s="71"/>
    </row>
    <row r="1503">
      <c r="A1503" s="49"/>
      <c r="B1503" s="74"/>
      <c r="C1503" s="74"/>
      <c r="D1503" s="74"/>
      <c r="E1503" s="74"/>
      <c r="F1503" s="74"/>
      <c r="G1503" s="74"/>
      <c r="H1503" s="71"/>
    </row>
    <row r="1504">
      <c r="A1504" s="49"/>
      <c r="B1504" s="74"/>
      <c r="C1504" s="74"/>
      <c r="D1504" s="74"/>
      <c r="E1504" s="74"/>
      <c r="F1504" s="74"/>
      <c r="G1504" s="74"/>
      <c r="H1504" s="71"/>
    </row>
    <row r="1505">
      <c r="A1505" s="49"/>
      <c r="B1505" s="74"/>
      <c r="C1505" s="74"/>
      <c r="D1505" s="74"/>
      <c r="E1505" s="74"/>
      <c r="F1505" s="74"/>
      <c r="G1505" s="74"/>
      <c r="H1505" s="71"/>
    </row>
    <row r="1506">
      <c r="A1506" s="49"/>
      <c r="B1506" s="74"/>
      <c r="C1506" s="74"/>
      <c r="D1506" s="74"/>
      <c r="E1506" s="74"/>
      <c r="F1506" s="74"/>
      <c r="G1506" s="74"/>
      <c r="H1506" s="71"/>
    </row>
    <row r="1507">
      <c r="A1507" s="49"/>
      <c r="B1507" s="74"/>
      <c r="C1507" s="74"/>
      <c r="D1507" s="74"/>
      <c r="E1507" s="74"/>
      <c r="F1507" s="74"/>
      <c r="G1507" s="74"/>
      <c r="H1507" s="71"/>
    </row>
    <row r="1508">
      <c r="A1508" s="49"/>
      <c r="B1508" s="74"/>
      <c r="C1508" s="74"/>
      <c r="D1508" s="74"/>
      <c r="E1508" s="74"/>
      <c r="F1508" s="74"/>
      <c r="G1508" s="74"/>
      <c r="H1508" s="71"/>
    </row>
    <row r="1509">
      <c r="A1509" s="49"/>
      <c r="B1509" s="74"/>
      <c r="C1509" s="74"/>
      <c r="D1509" s="74"/>
      <c r="E1509" s="74"/>
      <c r="F1509" s="74"/>
      <c r="G1509" s="74"/>
      <c r="H1509" s="71"/>
    </row>
    <row r="1510">
      <c r="A1510" s="49"/>
      <c r="B1510" s="74"/>
      <c r="C1510" s="74"/>
      <c r="D1510" s="74"/>
      <c r="E1510" s="74"/>
      <c r="F1510" s="74"/>
      <c r="G1510" s="74"/>
      <c r="H1510" s="71"/>
    </row>
    <row r="1511">
      <c r="A1511" s="49"/>
      <c r="B1511" s="74"/>
      <c r="C1511" s="74"/>
      <c r="D1511" s="74"/>
      <c r="E1511" s="74"/>
      <c r="F1511" s="74"/>
      <c r="G1511" s="74"/>
      <c r="H1511" s="71"/>
    </row>
    <row r="1512">
      <c r="A1512" s="49"/>
      <c r="B1512" s="74"/>
      <c r="C1512" s="74"/>
      <c r="D1512" s="74"/>
      <c r="E1512" s="74"/>
      <c r="F1512" s="74"/>
      <c r="G1512" s="74"/>
      <c r="H1512" s="71"/>
    </row>
    <row r="1513">
      <c r="A1513" s="49"/>
      <c r="B1513" s="74"/>
      <c r="C1513" s="74"/>
      <c r="D1513" s="74"/>
      <c r="E1513" s="74"/>
      <c r="F1513" s="74"/>
      <c r="G1513" s="74"/>
      <c r="H1513" s="71"/>
    </row>
    <row r="1514">
      <c r="A1514" s="49"/>
      <c r="B1514" s="74"/>
      <c r="C1514" s="74"/>
      <c r="D1514" s="74"/>
      <c r="E1514" s="74"/>
      <c r="F1514" s="74"/>
      <c r="G1514" s="74"/>
      <c r="H1514" s="71"/>
    </row>
    <row r="1515">
      <c r="A1515" s="49"/>
      <c r="B1515" s="74"/>
      <c r="C1515" s="74"/>
      <c r="D1515" s="74"/>
      <c r="E1515" s="74"/>
      <c r="F1515" s="74"/>
      <c r="G1515" s="74"/>
      <c r="H1515" s="71"/>
    </row>
    <row r="1516">
      <c r="A1516" s="49"/>
      <c r="B1516" s="74"/>
      <c r="C1516" s="74"/>
      <c r="D1516" s="74"/>
      <c r="E1516" s="74"/>
      <c r="F1516" s="74"/>
      <c r="G1516" s="74"/>
      <c r="H1516" s="71"/>
    </row>
    <row r="1517">
      <c r="A1517" s="49"/>
      <c r="B1517" s="74"/>
      <c r="C1517" s="74"/>
      <c r="D1517" s="74"/>
      <c r="E1517" s="74"/>
      <c r="F1517" s="74"/>
      <c r="G1517" s="74"/>
      <c r="H1517" s="71"/>
    </row>
    <row r="1518">
      <c r="A1518" s="49"/>
      <c r="B1518" s="74"/>
      <c r="C1518" s="74"/>
      <c r="D1518" s="74"/>
      <c r="E1518" s="74"/>
      <c r="F1518" s="74"/>
      <c r="G1518" s="74"/>
      <c r="H1518" s="71"/>
    </row>
    <row r="1519">
      <c r="A1519" s="49"/>
      <c r="B1519" s="74"/>
      <c r="C1519" s="74"/>
      <c r="D1519" s="74"/>
      <c r="E1519" s="74"/>
      <c r="F1519" s="74"/>
      <c r="G1519" s="74"/>
      <c r="H1519" s="71"/>
    </row>
    <row r="1520">
      <c r="A1520" s="49"/>
      <c r="B1520" s="74"/>
      <c r="C1520" s="74"/>
      <c r="D1520" s="74"/>
      <c r="E1520" s="74"/>
      <c r="F1520" s="74"/>
      <c r="G1520" s="74"/>
      <c r="H1520" s="71"/>
    </row>
    <row r="1521">
      <c r="A1521" s="49"/>
      <c r="B1521" s="74"/>
      <c r="C1521" s="74"/>
      <c r="D1521" s="74"/>
      <c r="E1521" s="74"/>
      <c r="F1521" s="74"/>
      <c r="G1521" s="74"/>
      <c r="H1521" s="71"/>
    </row>
    <row r="1522">
      <c r="A1522" s="49"/>
      <c r="B1522" s="74"/>
      <c r="C1522" s="74"/>
      <c r="D1522" s="74"/>
      <c r="E1522" s="74"/>
      <c r="F1522" s="74"/>
      <c r="G1522" s="74"/>
      <c r="H1522" s="71"/>
    </row>
    <row r="1523">
      <c r="A1523" s="49"/>
      <c r="B1523" s="74"/>
      <c r="C1523" s="74"/>
      <c r="D1523" s="74"/>
      <c r="E1523" s="74"/>
      <c r="F1523" s="74"/>
      <c r="G1523" s="74"/>
      <c r="H1523" s="71"/>
    </row>
    <row r="1524">
      <c r="A1524" s="49"/>
      <c r="B1524" s="74"/>
      <c r="C1524" s="74"/>
      <c r="D1524" s="74"/>
      <c r="E1524" s="74"/>
      <c r="F1524" s="74"/>
      <c r="G1524" s="74"/>
      <c r="H1524" s="71"/>
    </row>
    <row r="1525">
      <c r="A1525" s="49"/>
      <c r="B1525" s="74"/>
      <c r="C1525" s="74"/>
      <c r="D1525" s="74"/>
      <c r="E1525" s="74"/>
      <c r="F1525" s="74"/>
      <c r="G1525" s="74"/>
      <c r="H1525" s="71"/>
    </row>
    <row r="1526">
      <c r="A1526" s="49"/>
      <c r="B1526" s="74"/>
      <c r="C1526" s="74"/>
      <c r="D1526" s="74"/>
      <c r="E1526" s="74"/>
      <c r="F1526" s="74"/>
      <c r="G1526" s="74"/>
      <c r="H1526" s="71"/>
    </row>
    <row r="1527">
      <c r="A1527" s="49"/>
      <c r="B1527" s="74"/>
      <c r="C1527" s="74"/>
      <c r="D1527" s="74"/>
      <c r="E1527" s="74"/>
      <c r="F1527" s="74"/>
      <c r="G1527" s="74"/>
      <c r="H1527" s="71"/>
    </row>
    <row r="1528">
      <c r="A1528" s="49"/>
      <c r="B1528" s="74"/>
      <c r="C1528" s="74"/>
      <c r="D1528" s="74"/>
      <c r="E1528" s="74"/>
      <c r="F1528" s="74"/>
      <c r="G1528" s="74"/>
      <c r="H1528" s="71"/>
    </row>
    <row r="1529">
      <c r="A1529" s="49"/>
      <c r="B1529" s="74"/>
      <c r="C1529" s="74"/>
      <c r="D1529" s="74"/>
      <c r="E1529" s="74"/>
      <c r="F1529" s="74"/>
      <c r="G1529" s="74"/>
      <c r="H1529" s="71"/>
    </row>
    <row r="1530">
      <c r="A1530" s="49"/>
      <c r="B1530" s="74"/>
      <c r="C1530" s="74"/>
      <c r="D1530" s="74"/>
      <c r="E1530" s="74"/>
      <c r="F1530" s="74"/>
      <c r="G1530" s="74"/>
      <c r="H1530" s="71"/>
    </row>
    <row r="1531">
      <c r="A1531" s="49"/>
      <c r="B1531" s="74"/>
      <c r="C1531" s="74"/>
      <c r="D1531" s="74"/>
      <c r="E1531" s="74"/>
      <c r="F1531" s="74"/>
      <c r="G1531" s="74"/>
      <c r="H1531" s="71"/>
    </row>
    <row r="1532">
      <c r="A1532" s="49"/>
      <c r="B1532" s="74"/>
      <c r="C1532" s="74"/>
      <c r="D1532" s="74"/>
      <c r="E1532" s="74"/>
      <c r="F1532" s="74"/>
      <c r="G1532" s="74"/>
      <c r="H1532" s="71"/>
    </row>
    <row r="1533">
      <c r="A1533" s="49"/>
      <c r="B1533" s="74"/>
      <c r="C1533" s="74"/>
      <c r="D1533" s="74"/>
      <c r="E1533" s="74"/>
      <c r="F1533" s="74"/>
      <c r="G1533" s="74"/>
      <c r="H1533" s="71"/>
    </row>
    <row r="1534">
      <c r="A1534" s="49"/>
      <c r="B1534" s="74"/>
      <c r="C1534" s="74"/>
      <c r="D1534" s="74"/>
      <c r="E1534" s="74"/>
      <c r="F1534" s="74"/>
      <c r="G1534" s="74"/>
      <c r="H1534" s="71"/>
    </row>
    <row r="1535">
      <c r="A1535" s="49"/>
      <c r="B1535" s="74"/>
      <c r="C1535" s="74"/>
      <c r="D1535" s="74"/>
      <c r="E1535" s="74"/>
      <c r="F1535" s="74"/>
      <c r="G1535" s="74"/>
      <c r="H1535" s="71"/>
    </row>
    <row r="1536">
      <c r="A1536" s="49"/>
      <c r="B1536" s="74"/>
      <c r="C1536" s="74"/>
      <c r="D1536" s="74"/>
      <c r="E1536" s="74"/>
      <c r="F1536" s="74"/>
      <c r="G1536" s="74"/>
      <c r="H1536" s="71"/>
    </row>
    <row r="1537">
      <c r="A1537" s="49"/>
      <c r="B1537" s="74"/>
      <c r="C1537" s="74"/>
      <c r="D1537" s="74"/>
      <c r="E1537" s="74"/>
      <c r="F1537" s="74"/>
      <c r="G1537" s="74"/>
      <c r="H1537" s="71"/>
    </row>
    <row r="1538">
      <c r="A1538" s="49"/>
      <c r="B1538" s="74"/>
      <c r="C1538" s="74"/>
      <c r="D1538" s="74"/>
      <c r="E1538" s="74"/>
      <c r="F1538" s="74"/>
      <c r="G1538" s="74"/>
      <c r="H1538" s="71"/>
    </row>
    <row r="1539">
      <c r="A1539" s="49"/>
      <c r="B1539" s="74"/>
      <c r="C1539" s="74"/>
      <c r="D1539" s="74"/>
      <c r="E1539" s="74"/>
      <c r="F1539" s="74"/>
      <c r="G1539" s="74"/>
      <c r="H1539" s="71"/>
    </row>
  </sheetData>
  <autoFilter ref="$A$1:$G$189">
    <sortState ref="A1:G189">
      <sortCondition descending="1" ref="G1:G189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13"/>
  </cols>
  <sheetData>
    <row r="1">
      <c r="A1" s="46" t="s">
        <v>2567</v>
      </c>
      <c r="B1" s="47" t="s">
        <v>13</v>
      </c>
      <c r="C1" s="48" t="s">
        <v>2501</v>
      </c>
      <c r="D1" s="47" t="s">
        <v>2647</v>
      </c>
    </row>
    <row r="2">
      <c r="A2" s="69">
        <v>1.0</v>
      </c>
      <c r="B2" s="50" t="s">
        <v>717</v>
      </c>
      <c r="C2" s="50" t="s">
        <v>716</v>
      </c>
      <c r="D2" s="70">
        <v>0.9074399999999999</v>
      </c>
      <c r="E2" s="3" t="s">
        <v>2648</v>
      </c>
      <c r="G2" s="75" t="s">
        <v>2641</v>
      </c>
      <c r="H2" s="27" t="s">
        <v>130</v>
      </c>
      <c r="I2" s="27" t="b">
        <f t="shared" ref="I2:I121" si="1">IF(LEFT(H2,3)&lt;&gt;"1Z4","corrigir")</f>
        <v>0</v>
      </c>
      <c r="K2" s="27" t="str">
        <f>VLOOKUP(C2,Dados!$K$3:$M$334,3,0)</f>
        <v>davivechi@usp.br</v>
      </c>
    </row>
    <row r="3">
      <c r="A3" s="69">
        <v>2.0</v>
      </c>
      <c r="B3" s="50" t="s">
        <v>1519</v>
      </c>
      <c r="C3" s="50" t="s">
        <v>1518</v>
      </c>
      <c r="D3" s="70">
        <v>0.8514</v>
      </c>
      <c r="E3" s="3" t="s">
        <v>2648</v>
      </c>
      <c r="G3" s="76" t="s">
        <v>184</v>
      </c>
      <c r="H3" s="27" t="s">
        <v>172</v>
      </c>
      <c r="I3" s="27" t="b">
        <f t="shared" si="1"/>
        <v>0</v>
      </c>
      <c r="K3" s="27" t="str">
        <f>VLOOKUP(C3,Dados!$K$3:$M$334,3,0)</f>
        <v>milenamoura@usp.br</v>
      </c>
    </row>
    <row r="4">
      <c r="A4" s="69">
        <v>3.0</v>
      </c>
      <c r="B4" s="50" t="s">
        <v>2321</v>
      </c>
      <c r="C4" s="50" t="s">
        <v>2466</v>
      </c>
      <c r="D4" s="70">
        <v>0.81624</v>
      </c>
      <c r="E4" s="3" t="s">
        <v>2648</v>
      </c>
      <c r="G4" s="76" t="s">
        <v>2370</v>
      </c>
      <c r="H4" s="27" t="s">
        <v>185</v>
      </c>
      <c r="I4" s="27" t="b">
        <f t="shared" si="1"/>
        <v>0</v>
      </c>
      <c r="K4" s="27" t="str">
        <f>VLOOKUP(C4,Dados!$K$3:$M$334,3,0)</f>
        <v>mu.maia009@usp.br</v>
      </c>
    </row>
    <row r="5">
      <c r="A5" s="69">
        <v>4.0</v>
      </c>
      <c r="B5" s="50" t="s">
        <v>2158</v>
      </c>
      <c r="C5" s="50" t="s">
        <v>2460</v>
      </c>
      <c r="D5" s="70">
        <v>0.80568</v>
      </c>
      <c r="E5" s="3" t="s">
        <v>2648</v>
      </c>
      <c r="G5" s="76" t="s">
        <v>211</v>
      </c>
      <c r="H5" s="27" t="s">
        <v>199</v>
      </c>
      <c r="I5" s="27" t="b">
        <f t="shared" si="1"/>
        <v>0</v>
      </c>
      <c r="K5" s="27" t="str">
        <f>VLOOKUP(C5,Dados!$K$3:$M$334,3,0)</f>
        <v>paulosergio_1@usp.br</v>
      </c>
    </row>
    <row r="6">
      <c r="A6" s="69">
        <v>5.0</v>
      </c>
      <c r="B6" s="50" t="s">
        <v>1909</v>
      </c>
      <c r="C6" s="50" t="s">
        <v>2450</v>
      </c>
      <c r="D6" s="70">
        <v>0.8047</v>
      </c>
      <c r="E6" s="3" t="s">
        <v>2648</v>
      </c>
      <c r="G6" s="76" t="s">
        <v>2371</v>
      </c>
      <c r="H6" s="27" t="s">
        <v>233</v>
      </c>
      <c r="I6" s="27" t="b">
        <f t="shared" si="1"/>
        <v>0</v>
      </c>
      <c r="K6" s="27" t="str">
        <f>VLOOKUP(C6,Dados!$K$3:$M$334,3,0)</f>
        <v>paulosergio_1@usp.br</v>
      </c>
    </row>
    <row r="7">
      <c r="A7" s="69">
        <v>6.0</v>
      </c>
      <c r="B7" s="50" t="s">
        <v>1810</v>
      </c>
      <c r="C7" s="50" t="s">
        <v>1809</v>
      </c>
      <c r="D7" s="70">
        <v>0.8037599999999999</v>
      </c>
      <c r="E7" s="3" t="s">
        <v>2648</v>
      </c>
      <c r="G7" s="76" t="s">
        <v>2372</v>
      </c>
      <c r="H7" s="27" t="s">
        <v>250</v>
      </c>
      <c r="I7" s="27" t="b">
        <f t="shared" si="1"/>
        <v>0</v>
      </c>
      <c r="K7" s="27" t="str">
        <f>VLOOKUP(C7,Dados!$K$3:$M$334,3,0)</f>
        <v>heitorfelippefilho@usp.br</v>
      </c>
    </row>
    <row r="8">
      <c r="A8" s="69">
        <v>7.0</v>
      </c>
      <c r="B8" s="50" t="s">
        <v>2069</v>
      </c>
      <c r="C8" s="50" t="s">
        <v>2455</v>
      </c>
      <c r="D8" s="70">
        <v>0.79932</v>
      </c>
      <c r="E8" s="3" t="s">
        <v>2648</v>
      </c>
      <c r="G8" s="76" t="s">
        <v>280</v>
      </c>
      <c r="H8" s="27" t="s">
        <v>270</v>
      </c>
      <c r="I8" s="27" t="b">
        <f t="shared" si="1"/>
        <v>0</v>
      </c>
      <c r="K8" s="27" t="str">
        <f>VLOOKUP(C8,Dados!$K$3:$M$334,3,0)</f>
        <v>heitorfelippefilho@usp.br</v>
      </c>
    </row>
    <row r="9">
      <c r="A9" s="69">
        <v>8.0</v>
      </c>
      <c r="B9" s="50" t="s">
        <v>2074</v>
      </c>
      <c r="C9" s="50" t="s">
        <v>2456</v>
      </c>
      <c r="D9" s="70">
        <v>0.7977599999999999</v>
      </c>
      <c r="E9" s="3" t="s">
        <v>2648</v>
      </c>
      <c r="G9" s="76" t="s">
        <v>302</v>
      </c>
      <c r="H9" s="27" t="s">
        <v>303</v>
      </c>
      <c r="I9" s="27" t="b">
        <f t="shared" si="1"/>
        <v>0</v>
      </c>
      <c r="K9" s="27" t="str">
        <f>VLOOKUP(C9,Dados!$K$3:$M$334,3,0)</f>
        <v>fernanda_amorim@usp.br</v>
      </c>
    </row>
    <row r="10">
      <c r="A10" s="69">
        <v>9.0</v>
      </c>
      <c r="B10" s="50" t="s">
        <v>1430</v>
      </c>
      <c r="C10" s="50" t="s">
        <v>2649</v>
      </c>
      <c r="D10" s="70">
        <v>0.78876</v>
      </c>
      <c r="E10" s="3" t="s">
        <v>2648</v>
      </c>
      <c r="G10" s="76" t="s">
        <v>314</v>
      </c>
      <c r="H10" s="27" t="s">
        <v>315</v>
      </c>
      <c r="I10" s="27" t="b">
        <f t="shared" si="1"/>
        <v>0</v>
      </c>
      <c r="K10" s="27" t="str">
        <f>VLOOKUP(C10,Dados!$K$3:$M$334,3,0)</f>
        <v>#N/A</v>
      </c>
    </row>
    <row r="11">
      <c r="A11" s="69">
        <v>10.0</v>
      </c>
      <c r="B11" s="50" t="s">
        <v>303</v>
      </c>
      <c r="C11" s="50" t="s">
        <v>302</v>
      </c>
      <c r="D11" s="70">
        <v>0.7856399999999999</v>
      </c>
      <c r="E11" s="3" t="s">
        <v>2648</v>
      </c>
      <c r="G11" s="76" t="s">
        <v>344</v>
      </c>
      <c r="H11" s="27" t="s">
        <v>345</v>
      </c>
      <c r="I11" s="27" t="b">
        <f t="shared" si="1"/>
        <v>0</v>
      </c>
      <c r="K11" s="27" t="str">
        <f>VLOOKUP(C11,Dados!$K$3:$M$334,3,0)</f>
        <v>phrmachad@gmail.com</v>
      </c>
    </row>
    <row r="12">
      <c r="A12" s="69">
        <v>11.0</v>
      </c>
      <c r="B12" s="50" t="s">
        <v>1154</v>
      </c>
      <c r="C12" s="50" t="s">
        <v>1153</v>
      </c>
      <c r="D12" s="70">
        <v>0.77172</v>
      </c>
      <c r="E12" s="3" t="s">
        <v>2648</v>
      </c>
      <c r="G12" s="76" t="s">
        <v>359</v>
      </c>
      <c r="H12" s="27" t="s">
        <v>360</v>
      </c>
      <c r="I12" s="27" t="b">
        <f t="shared" si="1"/>
        <v>0</v>
      </c>
      <c r="K12" s="27" t="str">
        <f>VLOOKUP(C12,Dados!$K$3:$M$334,3,0)</f>
        <v>bryant.uye@gmail.com</v>
      </c>
    </row>
    <row r="13">
      <c r="A13" s="69">
        <v>12.0</v>
      </c>
      <c r="B13" s="50" t="s">
        <v>130</v>
      </c>
      <c r="C13" s="50" t="s">
        <v>2641</v>
      </c>
      <c r="D13" s="70">
        <v>0.76932</v>
      </c>
      <c r="E13" s="3" t="s">
        <v>2648</v>
      </c>
      <c r="G13" s="76" t="s">
        <v>2374</v>
      </c>
      <c r="H13" s="27" t="s">
        <v>368</v>
      </c>
      <c r="I13" s="27" t="b">
        <f t="shared" si="1"/>
        <v>0</v>
      </c>
      <c r="K13" s="27" t="str">
        <f>VLOOKUP(C13,Dados!$K$3:$M$334,3,0)</f>
        <v>#N/A</v>
      </c>
    </row>
    <row r="14">
      <c r="A14" s="69">
        <v>13.0</v>
      </c>
      <c r="B14" s="50" t="s">
        <v>1536</v>
      </c>
      <c r="C14" s="50" t="s">
        <v>2431</v>
      </c>
      <c r="D14" s="70">
        <v>0.76572</v>
      </c>
      <c r="E14" s="3" t="s">
        <v>2648</v>
      </c>
      <c r="G14" s="76" t="s">
        <v>414</v>
      </c>
      <c r="H14" s="27" t="s">
        <v>415</v>
      </c>
      <c r="I14" s="27" t="b">
        <f t="shared" si="1"/>
        <v>0</v>
      </c>
      <c r="K14" s="27" t="str">
        <f>VLOOKUP(C14,Dados!$K$3:$M$334,3,0)</f>
        <v>jvictors@usp.br</v>
      </c>
    </row>
    <row r="15">
      <c r="A15" s="69">
        <v>14.0</v>
      </c>
      <c r="B15" s="50" t="s">
        <v>2457</v>
      </c>
      <c r="C15" s="50" t="s">
        <v>2458</v>
      </c>
      <c r="D15" s="70">
        <v>0.7601999999999999</v>
      </c>
      <c r="E15" s="3" t="s">
        <v>2648</v>
      </c>
      <c r="G15" s="76" t="s">
        <v>2376</v>
      </c>
      <c r="H15" s="6" t="s">
        <v>2650</v>
      </c>
      <c r="I15" s="27" t="b">
        <f t="shared" si="1"/>
        <v>0</v>
      </c>
      <c r="K15" s="27" t="str">
        <f>VLOOKUP(C15,Dados!$K$3:$M$334,3,0)</f>
        <v>milenamoura@usp.br</v>
      </c>
    </row>
    <row r="16">
      <c r="A16" s="69">
        <v>15.0</v>
      </c>
      <c r="B16" s="50" t="s">
        <v>1479</v>
      </c>
      <c r="C16" s="50" t="s">
        <v>1478</v>
      </c>
      <c r="D16" s="70">
        <v>0.75912</v>
      </c>
      <c r="E16" s="3" t="s">
        <v>2648</v>
      </c>
      <c r="G16" s="76" t="s">
        <v>440</v>
      </c>
      <c r="H16" s="27" t="s">
        <v>441</v>
      </c>
      <c r="I16" s="27" t="b">
        <f t="shared" si="1"/>
        <v>0</v>
      </c>
      <c r="K16" s="27" t="str">
        <f>VLOOKUP(C16,Dados!$K$3:$M$334,3,0)</f>
        <v>danielawilliams@usp.br</v>
      </c>
    </row>
    <row r="17">
      <c r="A17" s="69">
        <v>16.0</v>
      </c>
      <c r="B17" s="50" t="s">
        <v>711</v>
      </c>
      <c r="C17" s="50" t="s">
        <v>710</v>
      </c>
      <c r="D17" s="70">
        <v>0.7554</v>
      </c>
      <c r="E17" s="3" t="s">
        <v>2648</v>
      </c>
      <c r="G17" s="76" t="s">
        <v>448</v>
      </c>
      <c r="H17" s="27" t="s">
        <v>449</v>
      </c>
      <c r="I17" s="27" t="b">
        <f t="shared" si="1"/>
        <v>0</v>
      </c>
      <c r="K17" s="27" t="str">
        <f>VLOOKUP(C17,Dados!$K$3:$M$334,3,0)</f>
        <v>davivechi@usp.br</v>
      </c>
    </row>
    <row r="18">
      <c r="A18" s="69">
        <v>17.0</v>
      </c>
      <c r="B18" s="50" t="s">
        <v>1217</v>
      </c>
      <c r="C18" s="50" t="s">
        <v>1216</v>
      </c>
      <c r="D18" s="70">
        <v>0.75348</v>
      </c>
      <c r="E18" s="3" t="s">
        <v>2648</v>
      </c>
      <c r="G18" s="76" t="s">
        <v>472</v>
      </c>
      <c r="H18" s="27" t="s">
        <v>473</v>
      </c>
      <c r="I18" s="27" t="b">
        <f t="shared" si="1"/>
        <v>0</v>
      </c>
      <c r="K18" s="27" t="str">
        <f>VLOOKUP(C18,Dados!$K$3:$M$334,3,0)</f>
        <v>fernanda_amorim@usp.br</v>
      </c>
    </row>
    <row r="19">
      <c r="A19" s="69">
        <v>18.0</v>
      </c>
      <c r="B19" s="50" t="s">
        <v>315</v>
      </c>
      <c r="C19" s="50" t="s">
        <v>314</v>
      </c>
      <c r="D19" s="70">
        <v>0.74544</v>
      </c>
      <c r="E19" s="3" t="s">
        <v>2648</v>
      </c>
      <c r="G19" s="76" t="s">
        <v>505</v>
      </c>
      <c r="H19" s="27" t="s">
        <v>506</v>
      </c>
      <c r="I19" s="27" t="b">
        <f t="shared" si="1"/>
        <v>0</v>
      </c>
      <c r="K19" s="27" t="str">
        <f>VLOOKUP(C19,Dados!$K$3:$M$334,3,0)</f>
        <v>davivechi@usp.br</v>
      </c>
    </row>
    <row r="20">
      <c r="A20" s="69">
        <v>19.0</v>
      </c>
      <c r="B20" s="50" t="s">
        <v>2353</v>
      </c>
      <c r="C20" s="50" t="s">
        <v>2352</v>
      </c>
      <c r="D20" s="70">
        <v>0.74268</v>
      </c>
      <c r="E20" s="3" t="s">
        <v>2648</v>
      </c>
      <c r="G20" s="76" t="s">
        <v>2378</v>
      </c>
      <c r="H20" s="27" t="s">
        <v>513</v>
      </c>
      <c r="I20" s="27" t="b">
        <f t="shared" si="1"/>
        <v>0</v>
      </c>
      <c r="K20" s="27" t="str">
        <f>VLOOKUP(C20,Dados!$K$3:$M$334,3,0)</f>
        <v>milenamoura@usp.br</v>
      </c>
    </row>
    <row r="21">
      <c r="A21" s="69">
        <v>20.0</v>
      </c>
      <c r="B21" s="50" t="s">
        <v>1659</v>
      </c>
      <c r="C21" s="50" t="s">
        <v>1658</v>
      </c>
      <c r="D21" s="70">
        <v>0.741</v>
      </c>
      <c r="E21" s="3" t="s">
        <v>2648</v>
      </c>
      <c r="G21" s="76" t="s">
        <v>2379</v>
      </c>
      <c r="H21" s="27" t="s">
        <v>525</v>
      </c>
      <c r="I21" s="27" t="b">
        <f t="shared" si="1"/>
        <v>0</v>
      </c>
      <c r="K21" s="27" t="str">
        <f>VLOOKUP(C21,Dados!$K$3:$M$334,3,0)</f>
        <v>auroraa@usp.br</v>
      </c>
    </row>
    <row r="22">
      <c r="A22" s="69">
        <v>21.0</v>
      </c>
      <c r="B22" s="50" t="s">
        <v>896</v>
      </c>
      <c r="C22" s="50" t="s">
        <v>2396</v>
      </c>
      <c r="D22" s="70">
        <v>0.73032</v>
      </c>
      <c r="E22" s="3" t="s">
        <v>2648</v>
      </c>
      <c r="G22" s="76" t="s">
        <v>569</v>
      </c>
      <c r="H22" s="27" t="s">
        <v>570</v>
      </c>
      <c r="I22" s="27" t="b">
        <f t="shared" si="1"/>
        <v>0</v>
      </c>
      <c r="K22" s="27" t="str">
        <f>VLOOKUP(C22,Dados!$K$3:$M$334,3,0)</f>
        <v>laura.bsouza@gmail.com</v>
      </c>
    </row>
    <row r="23">
      <c r="A23" s="69">
        <v>22.0</v>
      </c>
      <c r="B23" s="50" t="s">
        <v>2332</v>
      </c>
      <c r="C23" s="50" t="s">
        <v>2467</v>
      </c>
      <c r="D23" s="70">
        <v>0.728375</v>
      </c>
      <c r="E23" s="3" t="s">
        <v>2648</v>
      </c>
      <c r="G23" s="76" t="s">
        <v>2382</v>
      </c>
      <c r="H23" s="27" t="s">
        <v>594</v>
      </c>
      <c r="I23" s="27" t="b">
        <f t="shared" si="1"/>
        <v>0</v>
      </c>
      <c r="K23" s="27" t="str">
        <f>VLOOKUP(C23,Dados!$K$3:$M$334,3,0)</f>
        <v>pedrohdemori@usp.br</v>
      </c>
    </row>
    <row r="24">
      <c r="A24" s="69">
        <v>23.0</v>
      </c>
      <c r="B24" s="50" t="s">
        <v>1961</v>
      </c>
      <c r="C24" s="50" t="s">
        <v>1960</v>
      </c>
      <c r="D24" s="70">
        <v>0.72576</v>
      </c>
      <c r="E24" s="3" t="s">
        <v>2648</v>
      </c>
      <c r="G24" s="76" t="s">
        <v>2383</v>
      </c>
      <c r="H24" s="27" t="s">
        <v>602</v>
      </c>
      <c r="I24" s="27" t="b">
        <f t="shared" si="1"/>
        <v>0</v>
      </c>
      <c r="K24" s="27" t="str">
        <f>VLOOKUP(C24,Dados!$K$3:$M$334,3,0)</f>
        <v>phrmachad@gmail.com</v>
      </c>
    </row>
    <row r="25">
      <c r="A25" s="69">
        <v>24.0</v>
      </c>
      <c r="B25" s="50" t="s">
        <v>1726</v>
      </c>
      <c r="C25" s="50" t="s">
        <v>2440</v>
      </c>
      <c r="D25" s="70">
        <v>0.7238399999999999</v>
      </c>
      <c r="E25" s="3" t="s">
        <v>2648</v>
      </c>
      <c r="G25" s="76" t="s">
        <v>2384</v>
      </c>
      <c r="H25" s="27" t="s">
        <v>612</v>
      </c>
      <c r="I25" s="27" t="b">
        <f t="shared" si="1"/>
        <v>0</v>
      </c>
      <c r="K25" s="27" t="str">
        <f>VLOOKUP(C25,Dados!$K$3:$M$334,3,0)</f>
        <v>danielawilliams@usp.br</v>
      </c>
    </row>
    <row r="26">
      <c r="A26" s="69">
        <v>25.0</v>
      </c>
      <c r="B26" s="50" t="s">
        <v>2262</v>
      </c>
      <c r="C26" s="50" t="s">
        <v>2261</v>
      </c>
      <c r="D26" s="70">
        <v>0.72312</v>
      </c>
      <c r="E26" s="3" t="s">
        <v>2648</v>
      </c>
      <c r="G26" s="76" t="s">
        <v>2386</v>
      </c>
      <c r="H26" s="6" t="s">
        <v>628</v>
      </c>
      <c r="I26" s="27" t="b">
        <f t="shared" si="1"/>
        <v>0</v>
      </c>
      <c r="K26" s="27" t="str">
        <f>VLOOKUP(C26,Dados!$K$3:$M$334,3,0)</f>
        <v>auroraa@usp.br</v>
      </c>
    </row>
    <row r="27">
      <c r="A27" s="69">
        <v>26.0</v>
      </c>
      <c r="B27" s="50" t="s">
        <v>2298</v>
      </c>
      <c r="C27" s="50" t="s">
        <v>2465</v>
      </c>
      <c r="D27" s="70">
        <v>0.7210799999999999</v>
      </c>
      <c r="E27" s="3" t="s">
        <v>2648</v>
      </c>
      <c r="G27" s="76" t="s">
        <v>2651</v>
      </c>
      <c r="H27" s="27" t="s">
        <v>645</v>
      </c>
      <c r="I27" s="27" t="b">
        <f t="shared" si="1"/>
        <v>0</v>
      </c>
      <c r="K27" s="27" t="str">
        <f>VLOOKUP(C27,Dados!$K$3:$M$334,3,0)</f>
        <v>milenamoura@usp.br</v>
      </c>
    </row>
    <row r="28">
      <c r="A28" s="69">
        <v>27.0</v>
      </c>
      <c r="B28" s="50" t="s">
        <v>1567</v>
      </c>
      <c r="C28" s="50" t="s">
        <v>1566</v>
      </c>
      <c r="D28" s="70">
        <v>0.72084</v>
      </c>
      <c r="E28" s="3" t="s">
        <v>2648</v>
      </c>
      <c r="G28" s="76" t="s">
        <v>2389</v>
      </c>
      <c r="H28" s="6" t="s">
        <v>673</v>
      </c>
      <c r="I28" s="27" t="b">
        <f t="shared" si="1"/>
        <v>0</v>
      </c>
      <c r="K28" s="27" t="str">
        <f>VLOOKUP(C28,Dados!$K$3:$M$334,3,0)</f>
        <v>cesarbrunorogue@usp.br</v>
      </c>
    </row>
    <row r="29">
      <c r="A29" s="69">
        <v>28.0</v>
      </c>
      <c r="B29" s="50" t="s">
        <v>842</v>
      </c>
      <c r="C29" s="50" t="s">
        <v>841</v>
      </c>
      <c r="D29" s="70">
        <v>0.7206</v>
      </c>
      <c r="E29" s="3" t="s">
        <v>2648</v>
      </c>
      <c r="G29" s="76" t="s">
        <v>710</v>
      </c>
      <c r="H29" s="27" t="s">
        <v>711</v>
      </c>
      <c r="I29" s="27" t="b">
        <f t="shared" si="1"/>
        <v>0</v>
      </c>
      <c r="K29" s="27" t="str">
        <f>VLOOKUP(C29,Dados!$K$3:$M$334,3,0)</f>
        <v>augusto.uehara@usp.br</v>
      </c>
    </row>
    <row r="30">
      <c r="A30" s="69">
        <v>29.0</v>
      </c>
      <c r="B30" s="50" t="s">
        <v>817</v>
      </c>
      <c r="C30" s="50" t="s">
        <v>816</v>
      </c>
      <c r="D30" s="70">
        <v>0.71196</v>
      </c>
      <c r="E30" s="3" t="s">
        <v>2648</v>
      </c>
      <c r="G30" s="76" t="s">
        <v>716</v>
      </c>
      <c r="H30" s="27" t="s">
        <v>717</v>
      </c>
      <c r="I30" s="27" t="b">
        <f t="shared" si="1"/>
        <v>0</v>
      </c>
      <c r="K30" s="27" t="str">
        <f>VLOOKUP(C30,Dados!$K$3:$M$334,3,0)</f>
        <v>heitorfelippefilho@usp.br</v>
      </c>
    </row>
    <row r="31">
      <c r="A31" s="69">
        <v>30.0</v>
      </c>
      <c r="B31" s="50" t="s">
        <v>1599</v>
      </c>
      <c r="C31" s="50" t="s">
        <v>2436</v>
      </c>
      <c r="D31" s="70">
        <v>0.7106399999999999</v>
      </c>
      <c r="E31" s="3" t="s">
        <v>2648</v>
      </c>
      <c r="G31" s="76" t="s">
        <v>2393</v>
      </c>
      <c r="H31" s="27" t="s">
        <v>789</v>
      </c>
      <c r="I31" s="27" t="b">
        <f t="shared" si="1"/>
        <v>0</v>
      </c>
      <c r="K31" s="27" t="str">
        <f>VLOOKUP(C31,Dados!$K$3:$M$334,3,0)</f>
        <v>auroraa@usp.br</v>
      </c>
    </row>
    <row r="32">
      <c r="A32" s="69">
        <v>31.0</v>
      </c>
      <c r="B32" s="50" t="s">
        <v>441</v>
      </c>
      <c r="C32" s="50" t="s">
        <v>440</v>
      </c>
      <c r="D32" s="70">
        <v>0.71016</v>
      </c>
      <c r="E32" s="3" t="s">
        <v>2648</v>
      </c>
      <c r="G32" s="76" t="s">
        <v>807</v>
      </c>
      <c r="H32" s="27" t="s">
        <v>808</v>
      </c>
      <c r="I32" s="27" t="b">
        <f t="shared" si="1"/>
        <v>0</v>
      </c>
      <c r="K32" s="27" t="str">
        <f>VLOOKUP(C32,Dados!$K$3:$M$334,3,0)</f>
        <v>pedrohdemori@usp.br</v>
      </c>
    </row>
    <row r="33">
      <c r="A33" s="69">
        <v>32.0</v>
      </c>
      <c r="B33" s="50" t="s">
        <v>1416</v>
      </c>
      <c r="C33" s="50" t="s">
        <v>1415</v>
      </c>
      <c r="D33" s="70">
        <v>0.70884</v>
      </c>
      <c r="E33" s="3" t="s">
        <v>2648</v>
      </c>
      <c r="G33" s="76" t="s">
        <v>816</v>
      </c>
      <c r="H33" s="27" t="s">
        <v>817</v>
      </c>
      <c r="I33" s="27" t="b">
        <f t="shared" si="1"/>
        <v>0</v>
      </c>
      <c r="K33" s="27" t="str">
        <f>VLOOKUP(C33,Dados!$K$3:$M$334,3,0)</f>
        <v>#N/A</v>
      </c>
    </row>
    <row r="34">
      <c r="A34" s="69">
        <v>33.0</v>
      </c>
      <c r="B34" s="50" t="s">
        <v>1286</v>
      </c>
      <c r="C34" s="50" t="s">
        <v>2417</v>
      </c>
      <c r="D34" s="70">
        <v>0.707</v>
      </c>
      <c r="E34" s="3" t="s">
        <v>2648</v>
      </c>
      <c r="G34" s="76" t="s">
        <v>841</v>
      </c>
      <c r="H34" s="27" t="s">
        <v>842</v>
      </c>
      <c r="I34" s="27" t="b">
        <f t="shared" si="1"/>
        <v>0</v>
      </c>
      <c r="K34" s="27" t="str">
        <f>VLOOKUP(C34,Dados!$K$3:$M$334,3,0)</f>
        <v>danielawilliams@usp.br</v>
      </c>
    </row>
    <row r="35">
      <c r="A35" s="69">
        <v>34.0</v>
      </c>
      <c r="B35" s="50" t="s">
        <v>513</v>
      </c>
      <c r="C35" s="50" t="s">
        <v>2378</v>
      </c>
      <c r="D35" s="70">
        <v>0.7058399999999999</v>
      </c>
      <c r="E35" s="3" t="s">
        <v>2648</v>
      </c>
      <c r="G35" s="76" t="s">
        <v>2396</v>
      </c>
      <c r="H35" s="27" t="s">
        <v>896</v>
      </c>
      <c r="I35" s="27" t="b">
        <f t="shared" si="1"/>
        <v>0</v>
      </c>
      <c r="K35" s="27" t="str">
        <f>VLOOKUP(C35,Dados!$K$3:$M$334,3,0)</f>
        <v>cesarbrunorogue@usp.br</v>
      </c>
    </row>
    <row r="36">
      <c r="A36" s="69">
        <v>35.0</v>
      </c>
      <c r="B36" s="50" t="s">
        <v>1873</v>
      </c>
      <c r="C36" s="50" t="s">
        <v>2449</v>
      </c>
      <c r="D36" s="70">
        <v>0.7030799999999999</v>
      </c>
      <c r="E36" s="3" t="s">
        <v>2648</v>
      </c>
      <c r="G36" s="76" t="s">
        <v>910</v>
      </c>
      <c r="H36" s="27" t="s">
        <v>911</v>
      </c>
      <c r="I36" s="27" t="b">
        <f t="shared" si="1"/>
        <v>0</v>
      </c>
      <c r="K36" s="27" t="str">
        <f>VLOOKUP(C36,Dados!$K$3:$M$334,3,0)</f>
        <v>davivechi@usp.br</v>
      </c>
    </row>
    <row r="37">
      <c r="A37" s="69">
        <v>36.0</v>
      </c>
      <c r="B37" s="50" t="s">
        <v>1318</v>
      </c>
      <c r="C37" s="50" t="s">
        <v>1317</v>
      </c>
      <c r="D37" s="70">
        <v>0.7026</v>
      </c>
      <c r="E37" s="3" t="s">
        <v>2648</v>
      </c>
      <c r="G37" s="76" t="s">
        <v>2397</v>
      </c>
      <c r="H37" s="27" t="s">
        <v>943</v>
      </c>
      <c r="I37" s="27" t="b">
        <f t="shared" si="1"/>
        <v>0</v>
      </c>
      <c r="K37" s="27" t="str">
        <f>VLOOKUP(C37,Dados!$K$3:$M$334,3,0)</f>
        <v>giovannaszwarc@usp.br</v>
      </c>
    </row>
    <row r="38">
      <c r="A38" s="69">
        <v>37.0</v>
      </c>
      <c r="B38" s="50" t="s">
        <v>1363</v>
      </c>
      <c r="C38" s="50" t="s">
        <v>1362</v>
      </c>
      <c r="D38" s="70">
        <v>0.69792</v>
      </c>
      <c r="E38" s="3" t="s">
        <v>2648</v>
      </c>
      <c r="G38" s="76" t="s">
        <v>2398</v>
      </c>
      <c r="H38" s="27" t="s">
        <v>961</v>
      </c>
      <c r="I38" s="27" t="b">
        <f t="shared" si="1"/>
        <v>0</v>
      </c>
      <c r="K38" s="27" t="str">
        <f>VLOOKUP(C38,Dados!$K$3:$M$334,3,0)</f>
        <v>renan.mmarques@usp.br</v>
      </c>
    </row>
    <row r="39">
      <c r="A39" s="69">
        <v>38.0</v>
      </c>
      <c r="B39" s="50" t="s">
        <v>415</v>
      </c>
      <c r="C39" s="50" t="s">
        <v>414</v>
      </c>
      <c r="D39" s="70">
        <v>0.6957</v>
      </c>
      <c r="E39" s="3" t="s">
        <v>2648</v>
      </c>
      <c r="G39" s="76" t="s">
        <v>2399</v>
      </c>
      <c r="H39" s="27" t="s">
        <v>997</v>
      </c>
      <c r="I39" s="27" t="b">
        <f t="shared" si="1"/>
        <v>0</v>
      </c>
      <c r="K39" s="27" t="str">
        <f>VLOOKUP(C39,Dados!$K$3:$M$334,3,0)</f>
        <v>bryant.uye@gmail.com</v>
      </c>
    </row>
    <row r="40">
      <c r="A40" s="69">
        <v>39.0</v>
      </c>
      <c r="B40" s="50" t="s">
        <v>1388</v>
      </c>
      <c r="C40" s="50" t="s">
        <v>1387</v>
      </c>
      <c r="D40" s="70">
        <v>0.6943199999999999</v>
      </c>
      <c r="E40" s="3" t="s">
        <v>2648</v>
      </c>
      <c r="G40" s="76" t="s">
        <v>1007</v>
      </c>
      <c r="H40" s="27" t="s">
        <v>1008</v>
      </c>
      <c r="I40" s="27" t="b">
        <f t="shared" si="1"/>
        <v>0</v>
      </c>
      <c r="K40" s="27" t="str">
        <f>VLOOKUP(C40,Dados!$K$3:$M$334,3,0)</f>
        <v>laura.bsouza@usp.br</v>
      </c>
    </row>
    <row r="41">
      <c r="A41" s="69">
        <v>40.0</v>
      </c>
      <c r="B41" s="50" t="s">
        <v>2010</v>
      </c>
      <c r="C41" s="50" t="s">
        <v>2009</v>
      </c>
      <c r="D41" s="70">
        <v>0.6942</v>
      </c>
      <c r="E41" s="3" t="s">
        <v>2648</v>
      </c>
      <c r="G41" s="76" t="s">
        <v>1020</v>
      </c>
      <c r="H41" s="27" t="s">
        <v>1021</v>
      </c>
      <c r="I41" s="27" t="b">
        <f t="shared" si="1"/>
        <v>0</v>
      </c>
      <c r="K41" s="27" t="str">
        <f>VLOOKUP(C41,Dados!$K$3:$M$334,3,0)</f>
        <v>milenamoura@usp.br</v>
      </c>
    </row>
    <row r="42">
      <c r="A42" s="69">
        <v>41.0</v>
      </c>
      <c r="B42" s="50" t="s">
        <v>808</v>
      </c>
      <c r="C42" s="50" t="s">
        <v>807</v>
      </c>
      <c r="D42" s="70">
        <v>0.68616</v>
      </c>
      <c r="E42" s="3" t="s">
        <v>2648</v>
      </c>
      <c r="G42" s="76" t="s">
        <v>1025</v>
      </c>
      <c r="H42" s="27" t="s">
        <v>1026</v>
      </c>
      <c r="I42" s="27" t="b">
        <f t="shared" si="1"/>
        <v>0</v>
      </c>
      <c r="K42" s="27" t="str">
        <f>VLOOKUP(C42,Dados!$K$3:$M$334,3,0)</f>
        <v>viviansasouza@usp.br</v>
      </c>
    </row>
    <row r="43">
      <c r="A43" s="69">
        <v>42.0</v>
      </c>
      <c r="B43" s="50" t="s">
        <v>270</v>
      </c>
      <c r="C43" s="50" t="s">
        <v>280</v>
      </c>
      <c r="D43" s="70">
        <v>0.6849</v>
      </c>
      <c r="E43" s="3" t="s">
        <v>2648</v>
      </c>
      <c r="G43" s="76" t="s">
        <v>2401</v>
      </c>
      <c r="H43" s="27" t="s">
        <v>1031</v>
      </c>
      <c r="I43" s="27" t="b">
        <f t="shared" si="1"/>
        <v>0</v>
      </c>
      <c r="K43" s="27" t="str">
        <f>VLOOKUP(C43,Dados!$K$3:$M$334,3,0)</f>
        <v>ingrid.cristina@usp.br</v>
      </c>
    </row>
    <row r="44">
      <c r="A44" s="69">
        <v>43.0</v>
      </c>
      <c r="B44" s="50" t="s">
        <v>602</v>
      </c>
      <c r="C44" s="50" t="s">
        <v>2383</v>
      </c>
      <c r="D44" s="70">
        <v>0.6769200000000001</v>
      </c>
      <c r="E44" s="3" t="s">
        <v>2648</v>
      </c>
      <c r="G44" s="76" t="s">
        <v>2403</v>
      </c>
      <c r="H44" s="27" t="s">
        <v>1068</v>
      </c>
      <c r="I44" s="27" t="b">
        <f t="shared" si="1"/>
        <v>0</v>
      </c>
      <c r="K44" s="27" t="str">
        <f>VLOOKUP(C44,Dados!$K$3:$M$334,3,0)</f>
        <v>danielawilliams@usp.br</v>
      </c>
    </row>
    <row r="45">
      <c r="A45" s="69">
        <v>44.0</v>
      </c>
      <c r="B45" s="50" t="s">
        <v>1369</v>
      </c>
      <c r="C45" s="50" t="s">
        <v>1368</v>
      </c>
      <c r="D45" s="70">
        <v>0.6714</v>
      </c>
      <c r="E45" s="3" t="s">
        <v>2648</v>
      </c>
      <c r="G45" s="76" t="s">
        <v>2405</v>
      </c>
      <c r="H45" s="27" t="s">
        <v>1115</v>
      </c>
      <c r="I45" s="27" t="b">
        <f t="shared" si="1"/>
        <v>0</v>
      </c>
      <c r="K45" s="27" t="str">
        <f>VLOOKUP(C45,Dados!$K$3:$M$334,3,0)</f>
        <v>renan.mmarques@usp.br</v>
      </c>
    </row>
    <row r="46">
      <c r="A46" s="69">
        <v>45.0</v>
      </c>
      <c r="B46" s="50" t="s">
        <v>1242</v>
      </c>
      <c r="C46" s="50" t="s">
        <v>2642</v>
      </c>
      <c r="D46" s="70">
        <v>0.6671</v>
      </c>
      <c r="E46" s="3" t="s">
        <v>2648</v>
      </c>
      <c r="G46" s="76" t="s">
        <v>2406</v>
      </c>
      <c r="H46" s="27" t="s">
        <v>1120</v>
      </c>
      <c r="I46" s="27" t="b">
        <f t="shared" si="1"/>
        <v>0</v>
      </c>
      <c r="K46" s="27" t="str">
        <f>VLOOKUP(C46,Dados!$K$3:$M$334,3,0)</f>
        <v>#N/A</v>
      </c>
    </row>
    <row r="47">
      <c r="A47" s="69">
        <v>46.0</v>
      </c>
      <c r="B47" s="50" t="s">
        <v>2385</v>
      </c>
      <c r="C47" s="50" t="s">
        <v>2386</v>
      </c>
      <c r="D47" s="70">
        <v>0.66504</v>
      </c>
      <c r="E47" s="3" t="s">
        <v>2648</v>
      </c>
      <c r="G47" s="76" t="s">
        <v>1144</v>
      </c>
      <c r="H47" s="27" t="s">
        <v>1145</v>
      </c>
      <c r="I47" s="27" t="b">
        <f t="shared" si="1"/>
        <v>0</v>
      </c>
      <c r="K47" s="27" t="str">
        <f>VLOOKUP(C47,Dados!$K$3:$M$334,3,0)</f>
        <v>milenamoura@usp.br</v>
      </c>
    </row>
    <row r="48">
      <c r="A48" s="69">
        <v>47.0</v>
      </c>
      <c r="B48" s="50" t="s">
        <v>1799</v>
      </c>
      <c r="C48" s="50" t="s">
        <v>1798</v>
      </c>
      <c r="D48" s="70">
        <v>0.66504</v>
      </c>
      <c r="E48" s="3" t="s">
        <v>2648</v>
      </c>
      <c r="G48" s="76" t="s">
        <v>1153</v>
      </c>
      <c r="H48" s="27" t="s">
        <v>1154</v>
      </c>
      <c r="I48" s="27" t="b">
        <f t="shared" si="1"/>
        <v>0</v>
      </c>
      <c r="K48" s="27" t="str">
        <f>VLOOKUP(C48,Dados!$K$3:$M$334,3,0)</f>
        <v>davivechi@usp.br</v>
      </c>
    </row>
    <row r="49">
      <c r="A49" s="69">
        <v>48.0</v>
      </c>
      <c r="B49" s="50" t="s">
        <v>1235</v>
      </c>
      <c r="C49" s="50" t="s">
        <v>1234</v>
      </c>
      <c r="D49" s="70">
        <v>0.6629999999999999</v>
      </c>
      <c r="E49" s="3" t="s">
        <v>2648</v>
      </c>
      <c r="G49" s="76" t="s">
        <v>2409</v>
      </c>
      <c r="H49" s="27" t="s">
        <v>1192</v>
      </c>
      <c r="I49" s="27" t="b">
        <f t="shared" si="1"/>
        <v>0</v>
      </c>
      <c r="K49" s="27" t="str">
        <f>VLOOKUP(C49,Dados!$K$3:$M$334,3,0)</f>
        <v>heitorfelippefilho@usp.br</v>
      </c>
    </row>
    <row r="50">
      <c r="A50" s="69">
        <v>49.0</v>
      </c>
      <c r="B50" s="50" t="s">
        <v>1192</v>
      </c>
      <c r="C50" s="50" t="s">
        <v>2409</v>
      </c>
      <c r="D50" s="70">
        <v>0.6611</v>
      </c>
      <c r="E50" s="3" t="s">
        <v>2648</v>
      </c>
      <c r="G50" s="76" t="s">
        <v>2410</v>
      </c>
      <c r="H50" s="27" t="s">
        <v>1206</v>
      </c>
      <c r="I50" s="27" t="b">
        <f t="shared" si="1"/>
        <v>0</v>
      </c>
      <c r="K50" s="27" t="str">
        <f>VLOOKUP(C50,Dados!$K$3:$M$334,3,0)</f>
        <v>ingrid.cristina@usp.br</v>
      </c>
    </row>
    <row r="51">
      <c r="A51" s="69">
        <v>50.0</v>
      </c>
      <c r="B51" s="50" t="s">
        <v>1068</v>
      </c>
      <c r="C51" s="50" t="s">
        <v>2403</v>
      </c>
      <c r="D51" s="70">
        <v>0.6595</v>
      </c>
      <c r="E51" s="3" t="s">
        <v>2648</v>
      </c>
      <c r="G51" s="76" t="s">
        <v>2411</v>
      </c>
      <c r="H51" s="27" t="s">
        <v>1212</v>
      </c>
      <c r="I51" s="27" t="b">
        <f t="shared" si="1"/>
        <v>0</v>
      </c>
      <c r="K51" s="27" t="str">
        <f>VLOOKUP(C51,Dados!$K$3:$M$334,3,0)</f>
        <v>bryant.uye@gmail.com</v>
      </c>
    </row>
    <row r="52">
      <c r="A52" s="69">
        <v>51.0</v>
      </c>
      <c r="B52" s="50" t="s">
        <v>1115</v>
      </c>
      <c r="C52" s="50" t="s">
        <v>2405</v>
      </c>
      <c r="D52" s="70">
        <v>0.6585</v>
      </c>
      <c r="E52" s="3" t="s">
        <v>2648</v>
      </c>
      <c r="G52" s="76" t="s">
        <v>1216</v>
      </c>
      <c r="H52" s="27" t="s">
        <v>1217</v>
      </c>
      <c r="I52" s="27" t="b">
        <f t="shared" si="1"/>
        <v>0</v>
      </c>
      <c r="K52" s="27" t="str">
        <f>VLOOKUP(C52,Dados!$K$3:$M$334,3,0)</f>
        <v>davivechi@usp.br</v>
      </c>
    </row>
    <row r="53">
      <c r="A53" s="69">
        <v>52.0</v>
      </c>
      <c r="B53" s="50" t="s">
        <v>1992</v>
      </c>
      <c r="C53" s="50" t="s">
        <v>2453</v>
      </c>
      <c r="D53" s="70">
        <v>0.6572399999999999</v>
      </c>
      <c r="E53" s="3" t="s">
        <v>2648</v>
      </c>
      <c r="G53" s="76" t="s">
        <v>1234</v>
      </c>
      <c r="H53" s="27" t="s">
        <v>1235</v>
      </c>
      <c r="I53" s="27" t="b">
        <f t="shared" si="1"/>
        <v>0</v>
      </c>
      <c r="K53" s="27" t="str">
        <f>VLOOKUP(C53,Dados!$K$3:$M$334,3,0)</f>
        <v>leticiascaldelai@usp.br</v>
      </c>
    </row>
    <row r="54">
      <c r="A54" s="69">
        <v>53.0</v>
      </c>
      <c r="B54" s="50" t="s">
        <v>1530</v>
      </c>
      <c r="C54" s="50" t="s">
        <v>1529</v>
      </c>
      <c r="D54" s="70">
        <v>0.6568</v>
      </c>
      <c r="E54" s="3" t="s">
        <v>2648</v>
      </c>
      <c r="G54" s="76" t="s">
        <v>2642</v>
      </c>
      <c r="H54" s="27" t="s">
        <v>1242</v>
      </c>
      <c r="I54" s="27" t="b">
        <f t="shared" si="1"/>
        <v>0</v>
      </c>
      <c r="K54" s="27" t="str">
        <f>VLOOKUP(C54,Dados!$K$3:$M$334,3,0)</f>
        <v>#N/A</v>
      </c>
    </row>
    <row r="55">
      <c r="A55" s="69">
        <v>54.0</v>
      </c>
      <c r="B55" s="50" t="s">
        <v>449</v>
      </c>
      <c r="C55" s="50" t="s">
        <v>448</v>
      </c>
      <c r="D55" s="70">
        <v>0.6562</v>
      </c>
      <c r="E55" s="3" t="s">
        <v>2648</v>
      </c>
      <c r="G55" s="76" t="s">
        <v>2413</v>
      </c>
      <c r="H55" s="27" t="s">
        <v>1249</v>
      </c>
      <c r="I55" s="27" t="b">
        <f t="shared" si="1"/>
        <v>0</v>
      </c>
      <c r="K55" s="27" t="str">
        <f>VLOOKUP(C55,Dados!$K$3:$M$334,3,0)</f>
        <v>phrmachad@gmail.com</v>
      </c>
    </row>
    <row r="56">
      <c r="A56" s="69">
        <v>55.0</v>
      </c>
      <c r="B56" s="50" t="s">
        <v>1750</v>
      </c>
      <c r="C56" s="50" t="s">
        <v>2441</v>
      </c>
      <c r="D56" s="70">
        <v>0.6549599999999999</v>
      </c>
      <c r="E56" s="3" t="s">
        <v>2648</v>
      </c>
      <c r="G56" s="76" t="s">
        <v>2417</v>
      </c>
      <c r="H56" s="27" t="s">
        <v>1286</v>
      </c>
      <c r="I56" s="27" t="b">
        <f t="shared" si="1"/>
        <v>0</v>
      </c>
      <c r="K56" s="27" t="str">
        <f>VLOOKUP(C56,Dados!$K$3:$M$334,3,0)</f>
        <v>jeanveloso@usp.br</v>
      </c>
    </row>
    <row r="57">
      <c r="A57" s="69">
        <v>56.0</v>
      </c>
      <c r="B57" s="50" t="s">
        <v>1866</v>
      </c>
      <c r="C57" s="50" t="s">
        <v>2448</v>
      </c>
      <c r="D57" s="70">
        <v>0.65472</v>
      </c>
      <c r="E57" s="3" t="s">
        <v>2648</v>
      </c>
      <c r="G57" s="76" t="s">
        <v>2418</v>
      </c>
      <c r="H57" s="27" t="s">
        <v>1297</v>
      </c>
      <c r="I57" s="27" t="b">
        <f t="shared" si="1"/>
        <v>0</v>
      </c>
      <c r="K57" s="27" t="str">
        <f>VLOOKUP(C57,Dados!$K$3:$M$334,3,0)</f>
        <v>heitorfelippefilho@usp.br</v>
      </c>
    </row>
    <row r="58">
      <c r="A58" s="69">
        <v>57.0</v>
      </c>
      <c r="B58" s="50" t="s">
        <v>1212</v>
      </c>
      <c r="C58" s="50" t="s">
        <v>2411</v>
      </c>
      <c r="D58" s="70">
        <v>0.6546</v>
      </c>
      <c r="E58" s="3" t="s">
        <v>2648</v>
      </c>
      <c r="G58" s="76" t="s">
        <v>1317</v>
      </c>
      <c r="H58" s="27" t="s">
        <v>1318</v>
      </c>
      <c r="I58" s="27" t="b">
        <f t="shared" si="1"/>
        <v>0</v>
      </c>
      <c r="K58" s="27" t="str">
        <f>VLOOKUP(C58,Dados!$K$3:$M$334,3,0)</f>
        <v>milenamoura@usp.br</v>
      </c>
    </row>
    <row r="59">
      <c r="A59" s="69">
        <v>58.0</v>
      </c>
      <c r="B59" s="50" t="s">
        <v>645</v>
      </c>
      <c r="C59" s="50" t="s">
        <v>2651</v>
      </c>
      <c r="D59" s="70">
        <v>0.654</v>
      </c>
      <c r="E59" s="3" t="s">
        <v>2648</v>
      </c>
      <c r="G59" s="76" t="s">
        <v>2643</v>
      </c>
      <c r="H59" s="27" t="s">
        <v>1331</v>
      </c>
      <c r="I59" s="27" t="b">
        <f t="shared" si="1"/>
        <v>0</v>
      </c>
      <c r="K59" s="27" t="str">
        <f>VLOOKUP(C59,Dados!$K$3:$M$334,3,0)</f>
        <v>#N/A</v>
      </c>
    </row>
    <row r="60">
      <c r="A60" s="69">
        <v>59.0</v>
      </c>
      <c r="B60" s="50" t="s">
        <v>1561</v>
      </c>
      <c r="C60" s="50" t="s">
        <v>2433</v>
      </c>
      <c r="D60" s="70">
        <v>0.6532499999999999</v>
      </c>
      <c r="E60" s="3" t="s">
        <v>2648</v>
      </c>
      <c r="G60" s="76" t="s">
        <v>2420</v>
      </c>
      <c r="H60" s="27" t="s">
        <v>1349</v>
      </c>
      <c r="I60" s="27" t="b">
        <f t="shared" si="1"/>
        <v>0</v>
      </c>
      <c r="K60" s="27" t="str">
        <f>VLOOKUP(C60,Dados!$K$3:$M$334,3,0)</f>
        <v>graziellestrobio@usp.br</v>
      </c>
    </row>
    <row r="61">
      <c r="A61" s="69">
        <v>60.0</v>
      </c>
      <c r="B61" s="50" t="s">
        <v>1833</v>
      </c>
      <c r="C61" s="50" t="s">
        <v>1832</v>
      </c>
      <c r="D61" s="70">
        <v>0.6532</v>
      </c>
      <c r="E61" s="3" t="s">
        <v>2648</v>
      </c>
      <c r="G61" s="76" t="s">
        <v>1362</v>
      </c>
      <c r="H61" s="27" t="s">
        <v>1363</v>
      </c>
      <c r="I61" s="27" t="b">
        <f t="shared" si="1"/>
        <v>0</v>
      </c>
      <c r="K61" s="27" t="str">
        <f>VLOOKUP(C61,Dados!$K$3:$M$334,3,0)</f>
        <v>leticiascaldelai@usp.br</v>
      </c>
    </row>
    <row r="62">
      <c r="A62" s="69">
        <v>61.0</v>
      </c>
      <c r="B62" s="50" t="s">
        <v>1525</v>
      </c>
      <c r="C62" s="50" t="s">
        <v>1524</v>
      </c>
      <c r="D62" s="70">
        <v>0.6528</v>
      </c>
      <c r="E62" s="3" t="s">
        <v>2648</v>
      </c>
      <c r="G62" s="76" t="s">
        <v>1368</v>
      </c>
      <c r="H62" s="27" t="s">
        <v>1369</v>
      </c>
      <c r="I62" s="27" t="b">
        <f t="shared" si="1"/>
        <v>0</v>
      </c>
      <c r="K62" s="27" t="str">
        <f>VLOOKUP(C62,Dados!$K$3:$M$334,3,0)</f>
        <v>davivechi@usp.br</v>
      </c>
    </row>
    <row r="63">
      <c r="A63" s="69">
        <v>62.0</v>
      </c>
      <c r="B63" s="50" t="s">
        <v>1349</v>
      </c>
      <c r="C63" s="50" t="s">
        <v>2420</v>
      </c>
      <c r="D63" s="70">
        <v>0.6522</v>
      </c>
      <c r="E63" s="3" t="s">
        <v>2648</v>
      </c>
      <c r="G63" s="76" t="s">
        <v>2422</v>
      </c>
      <c r="H63" s="27" t="s">
        <v>1374</v>
      </c>
      <c r="I63" s="27" t="b">
        <f t="shared" si="1"/>
        <v>0</v>
      </c>
      <c r="K63" s="27" t="str">
        <f>VLOOKUP(C63,Dados!$K$3:$M$334,3,0)</f>
        <v>viviansasouza@usp.br</v>
      </c>
    </row>
    <row r="64">
      <c r="A64" s="69">
        <v>63.0</v>
      </c>
      <c r="B64" s="50" t="s">
        <v>360</v>
      </c>
      <c r="C64" s="50" t="s">
        <v>359</v>
      </c>
      <c r="D64" s="70">
        <v>0.65196</v>
      </c>
      <c r="E64" s="3" t="s">
        <v>2648</v>
      </c>
      <c r="G64" s="76" t="s">
        <v>1387</v>
      </c>
      <c r="H64" s="27" t="s">
        <v>1388</v>
      </c>
      <c r="I64" s="27" t="b">
        <f t="shared" si="1"/>
        <v>0</v>
      </c>
      <c r="K64" s="27" t="str">
        <f>VLOOKUP(C64,Dados!$K$3:$M$334,3,0)</f>
        <v>davivechi@usp.br</v>
      </c>
    </row>
    <row r="65">
      <c r="A65" s="69">
        <v>64.0</v>
      </c>
      <c r="B65" s="50" t="s">
        <v>2303</v>
      </c>
      <c r="C65" s="50" t="s">
        <v>2302</v>
      </c>
      <c r="D65" s="70">
        <v>0.65</v>
      </c>
      <c r="E65" s="3" t="s">
        <v>2648</v>
      </c>
      <c r="G65" s="76" t="s">
        <v>1415</v>
      </c>
      <c r="H65" s="27" t="s">
        <v>1416</v>
      </c>
      <c r="I65" s="27" t="b">
        <f t="shared" si="1"/>
        <v>0</v>
      </c>
      <c r="K65" s="27" t="str">
        <f>VLOOKUP(C65,Dados!$K$3:$M$334,3,0)</f>
        <v>davivechi@usp.br</v>
      </c>
    </row>
    <row r="66">
      <c r="A66" s="69">
        <v>65.0</v>
      </c>
      <c r="B66" s="50" t="s">
        <v>1769</v>
      </c>
      <c r="C66" s="50" t="s">
        <v>1768</v>
      </c>
      <c r="D66" s="70">
        <v>0.64848</v>
      </c>
      <c r="E66" s="3" t="s">
        <v>2648</v>
      </c>
      <c r="G66" s="76" t="s">
        <v>2649</v>
      </c>
      <c r="H66" s="27" t="s">
        <v>1430</v>
      </c>
      <c r="I66" s="27" t="b">
        <f t="shared" si="1"/>
        <v>0</v>
      </c>
      <c r="K66" s="27" t="str">
        <f>VLOOKUP(C66,Dados!$K$3:$M$334,3,0)</f>
        <v>#N/A</v>
      </c>
    </row>
    <row r="67">
      <c r="A67" s="69">
        <v>66.0</v>
      </c>
      <c r="B67" s="50" t="s">
        <v>997</v>
      </c>
      <c r="C67" s="50" t="s">
        <v>2399</v>
      </c>
      <c r="D67" s="70">
        <v>0.648</v>
      </c>
      <c r="E67" s="3" t="s">
        <v>2648</v>
      </c>
      <c r="G67" s="76" t="s">
        <v>2426</v>
      </c>
      <c r="H67" s="27" t="s">
        <v>1436</v>
      </c>
      <c r="I67" s="27" t="b">
        <f t="shared" si="1"/>
        <v>0</v>
      </c>
      <c r="K67" s="27" t="str">
        <f>VLOOKUP(C67,Dados!$K$3:$M$334,3,0)</f>
        <v>davivechi@usp.br</v>
      </c>
    </row>
    <row r="68">
      <c r="A68" s="69">
        <v>67.0</v>
      </c>
      <c r="B68" s="50" t="s">
        <v>1499</v>
      </c>
      <c r="C68" s="50" t="s">
        <v>2428</v>
      </c>
      <c r="D68" s="70">
        <v>0.6474</v>
      </c>
      <c r="E68" s="3" t="s">
        <v>2648</v>
      </c>
      <c r="G68" s="76" t="s">
        <v>1467</v>
      </c>
      <c r="H68" s="27" t="s">
        <v>1468</v>
      </c>
      <c r="I68" s="27" t="b">
        <f t="shared" si="1"/>
        <v>0</v>
      </c>
      <c r="K68" s="27" t="str">
        <f>VLOOKUP(C68,Dados!$K$3:$M$334,3,0)</f>
        <v>pedrohdemori@usp.br</v>
      </c>
    </row>
    <row r="69">
      <c r="A69" s="69">
        <v>68.0</v>
      </c>
      <c r="B69" s="50" t="s">
        <v>1644</v>
      </c>
      <c r="C69" s="50" t="s">
        <v>1643</v>
      </c>
      <c r="D69" s="70">
        <v>0.64704</v>
      </c>
      <c r="E69" s="3" t="s">
        <v>2648</v>
      </c>
      <c r="G69" s="76" t="s">
        <v>1478</v>
      </c>
      <c r="H69" s="27" t="s">
        <v>1479</v>
      </c>
      <c r="I69" s="27" t="b">
        <f t="shared" si="1"/>
        <v>0</v>
      </c>
      <c r="K69" s="27" t="str">
        <f>VLOOKUP(C69,Dados!$K$3:$M$334,3,0)</f>
        <v>mu.maia009@usp.br</v>
      </c>
    </row>
    <row r="70">
      <c r="A70" s="69">
        <v>69.0</v>
      </c>
      <c r="B70" s="50" t="s">
        <v>2375</v>
      </c>
      <c r="C70" s="50" t="s">
        <v>2376</v>
      </c>
      <c r="D70" s="70">
        <v>0.6464850000000001</v>
      </c>
      <c r="E70" s="3" t="s">
        <v>2648</v>
      </c>
      <c r="G70" s="76" t="s">
        <v>2428</v>
      </c>
      <c r="H70" s="27" t="s">
        <v>1499</v>
      </c>
      <c r="I70" s="27" t="b">
        <f t="shared" si="1"/>
        <v>0</v>
      </c>
      <c r="K70" s="27" t="str">
        <f>VLOOKUP(C70,Dados!$K$3:$M$334,3,0)</f>
        <v>milenamoura@usp.br</v>
      </c>
    </row>
    <row r="71">
      <c r="A71" s="69">
        <v>70.0</v>
      </c>
      <c r="B71" s="50" t="s">
        <v>1436</v>
      </c>
      <c r="C71" s="50" t="s">
        <v>2426</v>
      </c>
      <c r="D71" s="70">
        <v>0.64596</v>
      </c>
      <c r="E71" s="3" t="s">
        <v>2648</v>
      </c>
      <c r="G71" s="76" t="s">
        <v>1518</v>
      </c>
      <c r="H71" s="27" t="s">
        <v>1519</v>
      </c>
      <c r="I71" s="27" t="b">
        <f t="shared" si="1"/>
        <v>0</v>
      </c>
      <c r="K71" s="27" t="str">
        <f>VLOOKUP(C71,Dados!$K$3:$M$334,3,0)</f>
        <v>cesarbrunorogue@usp.br</v>
      </c>
    </row>
    <row r="72">
      <c r="A72" s="69">
        <v>71.0</v>
      </c>
      <c r="B72" s="50" t="s">
        <v>1580</v>
      </c>
      <c r="C72" s="50" t="s">
        <v>2434</v>
      </c>
      <c r="D72" s="70">
        <v>0.6449999999999999</v>
      </c>
      <c r="E72" s="3" t="s">
        <v>2648</v>
      </c>
      <c r="G72" s="76" t="s">
        <v>1524</v>
      </c>
      <c r="H72" s="27" t="s">
        <v>1525</v>
      </c>
      <c r="I72" s="27" t="b">
        <f t="shared" si="1"/>
        <v>0</v>
      </c>
      <c r="K72" s="27" t="str">
        <f>VLOOKUP(C72,Dados!$K$3:$M$334,3,0)</f>
        <v>pedrohdemori@usp.br</v>
      </c>
    </row>
    <row r="73">
      <c r="A73" s="69">
        <v>72.0</v>
      </c>
      <c r="B73" s="50" t="s">
        <v>961</v>
      </c>
      <c r="C73" s="50" t="s">
        <v>2398</v>
      </c>
      <c r="D73" s="70">
        <v>0.64356</v>
      </c>
      <c r="E73" s="3" t="s">
        <v>2648</v>
      </c>
      <c r="G73" s="76" t="s">
        <v>1529</v>
      </c>
      <c r="H73" s="27" t="s">
        <v>1530</v>
      </c>
      <c r="I73" s="27" t="b">
        <f t="shared" si="1"/>
        <v>0</v>
      </c>
      <c r="K73" s="27" t="str">
        <f>VLOOKUP(C73,Dados!$K$3:$M$334,3,0)</f>
        <v>graziellestrobio@usp.br</v>
      </c>
    </row>
    <row r="74">
      <c r="A74" s="69">
        <v>73.0</v>
      </c>
      <c r="B74" s="50" t="s">
        <v>172</v>
      </c>
      <c r="C74" s="50" t="s">
        <v>184</v>
      </c>
      <c r="D74" s="70">
        <v>0.64284</v>
      </c>
      <c r="E74" s="3" t="s">
        <v>2648</v>
      </c>
      <c r="G74" s="76" t="s">
        <v>2431</v>
      </c>
      <c r="H74" s="27" t="s">
        <v>1536</v>
      </c>
      <c r="I74" s="27" t="b">
        <f t="shared" si="1"/>
        <v>0</v>
      </c>
      <c r="K74" s="27" t="str">
        <f>VLOOKUP(C74,Dados!$K$3:$M$334,3,0)</f>
        <v>#N/A</v>
      </c>
    </row>
    <row r="75">
      <c r="A75" s="69">
        <v>74.0</v>
      </c>
      <c r="B75" s="50" t="s">
        <v>2182</v>
      </c>
      <c r="C75" s="50" t="s">
        <v>2461</v>
      </c>
      <c r="D75" s="70">
        <v>0.6428</v>
      </c>
      <c r="E75" s="3" t="s">
        <v>2648</v>
      </c>
      <c r="G75" s="76" t="s">
        <v>2433</v>
      </c>
      <c r="H75" s="27" t="s">
        <v>1561</v>
      </c>
      <c r="I75" s="27" t="b">
        <f t="shared" si="1"/>
        <v>0</v>
      </c>
      <c r="K75" s="27" t="str">
        <f>VLOOKUP(C75,Dados!$K$3:$M$334,3,0)</f>
        <v>cesarbrunorogue@usp.br</v>
      </c>
    </row>
    <row r="76">
      <c r="A76" s="69">
        <v>75.0</v>
      </c>
      <c r="B76" s="50" t="s">
        <v>1825</v>
      </c>
      <c r="C76" s="50" t="s">
        <v>2445</v>
      </c>
      <c r="D76" s="70">
        <v>0.6417</v>
      </c>
      <c r="E76" s="3" t="s">
        <v>2648</v>
      </c>
      <c r="G76" s="76" t="s">
        <v>1566</v>
      </c>
      <c r="H76" s="27" t="s">
        <v>1567</v>
      </c>
      <c r="I76" s="27" t="b">
        <f t="shared" si="1"/>
        <v>0</v>
      </c>
      <c r="K76" s="27" t="str">
        <f>VLOOKUP(C76,Dados!$K$3:$M$334,3,0)</f>
        <v>graziellestrobio@usp.br</v>
      </c>
    </row>
    <row r="77">
      <c r="A77" s="69">
        <v>76.0</v>
      </c>
      <c r="B77" s="50" t="s">
        <v>2002</v>
      </c>
      <c r="C77" s="50" t="s">
        <v>2001</v>
      </c>
      <c r="D77" s="70">
        <v>0.6416399999999999</v>
      </c>
      <c r="E77" s="3" t="s">
        <v>2648</v>
      </c>
      <c r="G77" s="76" t="s">
        <v>2434</v>
      </c>
      <c r="H77" s="27" t="s">
        <v>1580</v>
      </c>
      <c r="I77" s="27" t="b">
        <f t="shared" si="1"/>
        <v>0</v>
      </c>
      <c r="K77" s="27" t="str">
        <f>VLOOKUP(C77,Dados!$K$3:$M$334,3,0)</f>
        <v>heitorfelippefilho@usp.br</v>
      </c>
    </row>
    <row r="78">
      <c r="A78" s="69">
        <v>77.0</v>
      </c>
      <c r="B78" s="50" t="s">
        <v>2254</v>
      </c>
      <c r="C78" s="50" t="s">
        <v>2253</v>
      </c>
      <c r="D78" s="70">
        <v>0.64128</v>
      </c>
      <c r="E78" s="3" t="s">
        <v>2648</v>
      </c>
      <c r="G78" s="76" t="s">
        <v>2436</v>
      </c>
      <c r="H78" s="27" t="s">
        <v>1599</v>
      </c>
      <c r="I78" s="27" t="b">
        <f t="shared" si="1"/>
        <v>0</v>
      </c>
      <c r="K78" s="27" t="str">
        <f>VLOOKUP(C78,Dados!$K$3:$M$334,3,0)</f>
        <v>pedrohdemori@usp.br</v>
      </c>
    </row>
    <row r="79">
      <c r="A79" s="69">
        <v>78.0</v>
      </c>
      <c r="B79" s="50" t="s">
        <v>1374</v>
      </c>
      <c r="C79" s="50" t="s">
        <v>2422</v>
      </c>
      <c r="D79" s="70">
        <v>0.64092</v>
      </c>
      <c r="E79" s="3" t="s">
        <v>2648</v>
      </c>
      <c r="G79" s="76" t="s">
        <v>2438</v>
      </c>
      <c r="H79" s="27" t="s">
        <v>1624</v>
      </c>
      <c r="I79" s="27" t="b">
        <f t="shared" si="1"/>
        <v>0</v>
      </c>
      <c r="K79" s="27" t="str">
        <f>VLOOKUP(C79,Dados!$K$3:$M$334,3,0)</f>
        <v>paulosergio_1@usp.br</v>
      </c>
    </row>
    <row r="80">
      <c r="A80" s="69">
        <v>79.0</v>
      </c>
      <c r="B80" s="50" t="s">
        <v>911</v>
      </c>
      <c r="C80" s="50" t="s">
        <v>910</v>
      </c>
      <c r="D80" s="70">
        <v>0.63876</v>
      </c>
      <c r="E80" s="3" t="s">
        <v>2648</v>
      </c>
      <c r="G80" s="76" t="s">
        <v>1643</v>
      </c>
      <c r="H80" s="27" t="s">
        <v>1644</v>
      </c>
      <c r="I80" s="27" t="b">
        <f t="shared" si="1"/>
        <v>0</v>
      </c>
      <c r="K80" s="27" t="str">
        <f>VLOOKUP(C80,Dados!$K$3:$M$334,3,0)</f>
        <v>jeanveloso@usp.br</v>
      </c>
    </row>
    <row r="81">
      <c r="A81" s="69">
        <v>80.0</v>
      </c>
      <c r="B81" s="50" t="s">
        <v>2224</v>
      </c>
      <c r="C81" s="50" t="s">
        <v>2223</v>
      </c>
      <c r="D81" s="70">
        <v>0.6383</v>
      </c>
      <c r="E81" s="3" t="s">
        <v>2648</v>
      </c>
      <c r="G81" s="76" t="s">
        <v>1658</v>
      </c>
      <c r="H81" s="27" t="s">
        <v>1659</v>
      </c>
      <c r="I81" s="27" t="b">
        <f t="shared" si="1"/>
        <v>0</v>
      </c>
      <c r="K81" s="27" t="str">
        <f>VLOOKUP(C81,Dados!$K$3:$M$334,3,0)</f>
        <v>leticiascaldelai@usp.br</v>
      </c>
    </row>
    <row r="82">
      <c r="A82" s="69">
        <v>81.0</v>
      </c>
      <c r="B82" s="50" t="s">
        <v>1624</v>
      </c>
      <c r="C82" s="50" t="s">
        <v>2438</v>
      </c>
      <c r="D82" s="70">
        <v>0.63732</v>
      </c>
      <c r="E82" s="3" t="s">
        <v>2648</v>
      </c>
      <c r="G82" s="76" t="s">
        <v>1664</v>
      </c>
      <c r="H82" s="27" t="s">
        <v>1665</v>
      </c>
      <c r="I82" s="27" t="b">
        <f t="shared" si="1"/>
        <v>0</v>
      </c>
      <c r="K82" s="27" t="str">
        <f>VLOOKUP(C82,Dados!$K$3:$M$334,3,0)</f>
        <v>beatrizolima@usp.br</v>
      </c>
    </row>
    <row r="83">
      <c r="A83" s="69">
        <v>82.0</v>
      </c>
      <c r="B83" s="50" t="s">
        <v>1922</v>
      </c>
      <c r="C83" s="50" t="s">
        <v>1921</v>
      </c>
      <c r="D83" s="70">
        <v>0.6355</v>
      </c>
      <c r="E83" s="3" t="s">
        <v>2648</v>
      </c>
      <c r="G83" s="76" t="s">
        <v>2439</v>
      </c>
      <c r="H83" s="27" t="s">
        <v>1697</v>
      </c>
      <c r="I83" s="27" t="b">
        <f t="shared" si="1"/>
        <v>0</v>
      </c>
      <c r="K83" s="27" t="str">
        <f>VLOOKUP(C83,Dados!$K$3:$M$334,3,0)</f>
        <v>augusto.uehara@usp.br</v>
      </c>
    </row>
    <row r="84">
      <c r="A84" s="69">
        <v>83.0</v>
      </c>
      <c r="B84" s="50" t="s">
        <v>1297</v>
      </c>
      <c r="C84" s="50" t="s">
        <v>2418</v>
      </c>
      <c r="D84" s="70">
        <v>0.63528</v>
      </c>
      <c r="E84" s="3" t="s">
        <v>2648</v>
      </c>
      <c r="G84" s="76" t="s">
        <v>2440</v>
      </c>
      <c r="H84" s="27" t="s">
        <v>1726</v>
      </c>
      <c r="I84" s="27" t="b">
        <f t="shared" si="1"/>
        <v>0</v>
      </c>
      <c r="K84" s="27" t="str">
        <f>VLOOKUP(C84,Dados!$K$3:$M$334,3,0)</f>
        <v>heitorfelippefilho@usp.br</v>
      </c>
    </row>
    <row r="85">
      <c r="A85" s="69">
        <v>84.0</v>
      </c>
      <c r="B85" s="50" t="s">
        <v>1145</v>
      </c>
      <c r="C85" s="50" t="s">
        <v>1144</v>
      </c>
      <c r="D85" s="70">
        <v>0.6329</v>
      </c>
      <c r="E85" s="3" t="s">
        <v>2648</v>
      </c>
      <c r="G85" s="76" t="s">
        <v>1731</v>
      </c>
      <c r="H85" s="27" t="s">
        <v>1732</v>
      </c>
      <c r="I85" s="27" t="b">
        <f t="shared" si="1"/>
        <v>0</v>
      </c>
      <c r="K85" s="27" t="str">
        <f>VLOOKUP(C85,Dados!$K$3:$M$334,3,0)</f>
        <v>heitorfelippefilho@usp.br</v>
      </c>
    </row>
    <row r="86">
      <c r="A86" s="69">
        <v>85.0</v>
      </c>
      <c r="B86" s="50" t="s">
        <v>1120</v>
      </c>
      <c r="C86" s="50" t="s">
        <v>2406</v>
      </c>
      <c r="D86" s="70">
        <v>0.6309600000000001</v>
      </c>
      <c r="E86" s="3" t="s">
        <v>2648</v>
      </c>
      <c r="G86" s="76" t="s">
        <v>2441</v>
      </c>
      <c r="H86" s="27" t="s">
        <v>1750</v>
      </c>
      <c r="I86" s="27" t="b">
        <f t="shared" si="1"/>
        <v>0</v>
      </c>
      <c r="K86" s="27" t="str">
        <f>VLOOKUP(C86,Dados!$K$3:$M$334,3,0)</f>
        <v>viviansasouza@usp.br</v>
      </c>
    </row>
    <row r="87">
      <c r="A87" s="69">
        <v>86.0</v>
      </c>
      <c r="B87" s="50" t="s">
        <v>1697</v>
      </c>
      <c r="C87" s="50" t="s">
        <v>2439</v>
      </c>
      <c r="D87" s="70">
        <v>0.62952</v>
      </c>
      <c r="E87" s="3" t="s">
        <v>2648</v>
      </c>
      <c r="G87" s="76" t="s">
        <v>1768</v>
      </c>
      <c r="H87" s="27" t="s">
        <v>1769</v>
      </c>
      <c r="I87" s="27" t="b">
        <f t="shared" si="1"/>
        <v>0</v>
      </c>
      <c r="K87" s="27" t="str">
        <f>VLOOKUP(C87,Dados!$K$3:$M$334,3,0)</f>
        <v>beatrizolima@usp.br</v>
      </c>
    </row>
    <row r="88">
      <c r="A88" s="69">
        <v>87.0</v>
      </c>
      <c r="B88" s="50" t="s">
        <v>233</v>
      </c>
      <c r="C88" s="50" t="s">
        <v>2371</v>
      </c>
      <c r="D88" s="70">
        <v>0.6275</v>
      </c>
      <c r="E88" s="3" t="s">
        <v>2648</v>
      </c>
      <c r="G88" s="76" t="s">
        <v>2443</v>
      </c>
      <c r="H88" s="27" t="s">
        <v>1775</v>
      </c>
      <c r="I88" s="27" t="b">
        <f t="shared" si="1"/>
        <v>0</v>
      </c>
      <c r="K88" s="27" t="str">
        <f>VLOOKUP(C88,Dados!$K$3:$M$334,3,0)</f>
        <v>danielawilliams@usp.br</v>
      </c>
    </row>
    <row r="89">
      <c r="A89" s="69">
        <v>88.0</v>
      </c>
      <c r="B89" s="50" t="s">
        <v>250</v>
      </c>
      <c r="C89" s="50" t="s">
        <v>2372</v>
      </c>
      <c r="D89" s="70">
        <v>0.6275</v>
      </c>
      <c r="E89" s="3" t="s">
        <v>2648</v>
      </c>
      <c r="G89" s="76" t="s">
        <v>1798</v>
      </c>
      <c r="H89" s="27" t="s">
        <v>1799</v>
      </c>
      <c r="I89" s="27" t="b">
        <f t="shared" si="1"/>
        <v>0</v>
      </c>
      <c r="K89" s="27" t="str">
        <f>VLOOKUP(C89,Dados!$K$3:$M$334,3,0)</f>
        <v>giovannaszwarc@usp.br</v>
      </c>
    </row>
    <row r="90">
      <c r="A90" s="69">
        <v>89.0</v>
      </c>
      <c r="B90" s="50" t="s">
        <v>1915</v>
      </c>
      <c r="C90" s="50" t="s">
        <v>1914</v>
      </c>
      <c r="D90" s="70">
        <v>0.6272</v>
      </c>
      <c r="E90" s="3" t="s">
        <v>2648</v>
      </c>
      <c r="G90" s="76" t="s">
        <v>2444</v>
      </c>
      <c r="H90" s="27" t="s">
        <v>1805</v>
      </c>
      <c r="I90" s="27" t="b">
        <f t="shared" si="1"/>
        <v>0</v>
      </c>
      <c r="K90" s="27" t="str">
        <f>VLOOKUP(C90,Dados!$K$3:$M$334,3,0)</f>
        <v>auroraa@usp.br</v>
      </c>
    </row>
    <row r="91">
      <c r="A91" s="69">
        <v>90.0</v>
      </c>
      <c r="B91" s="50" t="s">
        <v>570</v>
      </c>
      <c r="C91" s="50" t="s">
        <v>569</v>
      </c>
      <c r="D91" s="70">
        <v>0.6244799999999999</v>
      </c>
      <c r="E91" s="3" t="s">
        <v>2648</v>
      </c>
      <c r="G91" s="76" t="s">
        <v>1809</v>
      </c>
      <c r="H91" s="27" t="s">
        <v>1810</v>
      </c>
      <c r="I91" s="27" t="b">
        <f t="shared" si="1"/>
        <v>0</v>
      </c>
      <c r="K91" s="27" t="str">
        <f>VLOOKUP(C91,Dados!$K$3:$M$334,3,0)</f>
        <v>pedrohdemori@usp.br</v>
      </c>
    </row>
    <row r="92">
      <c r="A92" s="69">
        <v>91.0</v>
      </c>
      <c r="B92" s="50" t="s">
        <v>473</v>
      </c>
      <c r="C92" s="50" t="s">
        <v>472</v>
      </c>
      <c r="D92" s="70">
        <v>0.6222</v>
      </c>
      <c r="E92" s="3" t="s">
        <v>2648</v>
      </c>
      <c r="G92" s="76" t="s">
        <v>2445</v>
      </c>
      <c r="H92" s="27" t="s">
        <v>1825</v>
      </c>
      <c r="I92" s="27" t="b">
        <f t="shared" si="1"/>
        <v>0</v>
      </c>
      <c r="K92" s="27" t="str">
        <f>VLOOKUP(C92,Dados!$K$3:$M$334,3,0)</f>
        <v>augusto.uehara@usp.br</v>
      </c>
    </row>
    <row r="93">
      <c r="A93" s="69">
        <v>92.0</v>
      </c>
      <c r="B93" s="50" t="s">
        <v>2112</v>
      </c>
      <c r="C93" s="50" t="s">
        <v>2111</v>
      </c>
      <c r="D93" s="70">
        <v>0.6205</v>
      </c>
      <c r="E93" s="3" t="s">
        <v>2648</v>
      </c>
      <c r="G93" s="76" t="s">
        <v>1832</v>
      </c>
      <c r="H93" s="27" t="s">
        <v>1833</v>
      </c>
      <c r="I93" s="27" t="b">
        <f t="shared" si="1"/>
        <v>0</v>
      </c>
      <c r="K93" s="27" t="str">
        <f>VLOOKUP(C93,Dados!$K$3:$M$334,3,0)</f>
        <v>danielawilliams@gmail.com</v>
      </c>
    </row>
    <row r="94">
      <c r="A94" s="69">
        <v>93.0</v>
      </c>
      <c r="B94" s="50" t="s">
        <v>1775</v>
      </c>
      <c r="C94" s="50" t="s">
        <v>2443</v>
      </c>
      <c r="D94" s="70">
        <v>0.62016</v>
      </c>
      <c r="E94" s="3" t="s">
        <v>2648</v>
      </c>
      <c r="G94" s="76" t="s">
        <v>2448</v>
      </c>
      <c r="H94" s="27" t="s">
        <v>1866</v>
      </c>
      <c r="I94" s="27" t="b">
        <f t="shared" si="1"/>
        <v>0</v>
      </c>
      <c r="K94" s="27" t="str">
        <f>VLOOKUP(C94,Dados!$K$3:$M$334,3,0)</f>
        <v>bryant.uye@gmail.com</v>
      </c>
    </row>
    <row r="95">
      <c r="A95" s="69">
        <v>94.0</v>
      </c>
      <c r="B95" s="50" t="s">
        <v>594</v>
      </c>
      <c r="C95" s="50" t="s">
        <v>2382</v>
      </c>
      <c r="D95" s="70">
        <v>0.6196799999999999</v>
      </c>
      <c r="E95" s="3" t="s">
        <v>2648</v>
      </c>
      <c r="G95" s="76" t="s">
        <v>2449</v>
      </c>
      <c r="H95" s="27" t="s">
        <v>1873</v>
      </c>
      <c r="I95" s="27" t="b">
        <f t="shared" si="1"/>
        <v>0</v>
      </c>
      <c r="K95" s="27" t="str">
        <f>VLOOKUP(C95,Dados!$K$3:$M$334,3,0)</f>
        <v>davivechi@usp.br</v>
      </c>
    </row>
    <row r="96">
      <c r="A96" s="69">
        <v>95.0</v>
      </c>
      <c r="B96" s="50" t="s">
        <v>789</v>
      </c>
      <c r="C96" s="50" t="s">
        <v>2393</v>
      </c>
      <c r="D96" s="70">
        <v>0.61656</v>
      </c>
      <c r="E96" s="3" t="s">
        <v>2648</v>
      </c>
      <c r="G96" s="76" t="s">
        <v>2450</v>
      </c>
      <c r="H96" s="27" t="s">
        <v>1909</v>
      </c>
      <c r="I96" s="27" t="b">
        <f t="shared" si="1"/>
        <v>0</v>
      </c>
      <c r="K96" s="27" t="str">
        <f>VLOOKUP(C96,Dados!$K$3:$M$334,3,0)</f>
        <v>milenamoura@usp.br</v>
      </c>
    </row>
    <row r="97">
      <c r="A97" s="69">
        <v>96.0</v>
      </c>
      <c r="B97" s="50" t="s">
        <v>1805</v>
      </c>
      <c r="C97" s="50" t="s">
        <v>2444</v>
      </c>
      <c r="D97" s="70">
        <v>0.61509</v>
      </c>
      <c r="E97" s="3" t="s">
        <v>2648</v>
      </c>
      <c r="G97" s="76" t="s">
        <v>1914</v>
      </c>
      <c r="H97" s="27" t="s">
        <v>1915</v>
      </c>
      <c r="I97" s="27" t="b">
        <f t="shared" si="1"/>
        <v>0</v>
      </c>
      <c r="K97" s="27" t="str">
        <f>VLOOKUP(C97,Dados!$K$3:$M$334,3,0)</f>
        <v>bryant.uye@gmail.com</v>
      </c>
    </row>
    <row r="98">
      <c r="A98" s="69">
        <v>97.0</v>
      </c>
      <c r="B98" s="50" t="s">
        <v>525</v>
      </c>
      <c r="C98" s="50" t="s">
        <v>2379</v>
      </c>
      <c r="D98" s="70">
        <v>0.6146</v>
      </c>
      <c r="E98" s="3" t="s">
        <v>2648</v>
      </c>
      <c r="G98" s="76" t="s">
        <v>1921</v>
      </c>
      <c r="H98" s="27" t="s">
        <v>1922</v>
      </c>
      <c r="I98" s="27" t="b">
        <f t="shared" si="1"/>
        <v>0</v>
      </c>
      <c r="K98" s="27" t="str">
        <f>VLOOKUP(C98,Dados!$K$3:$M$334,3,0)</f>
        <v>auroraa@usp.br</v>
      </c>
    </row>
    <row r="99">
      <c r="A99" s="69">
        <v>98.0</v>
      </c>
      <c r="B99" s="50" t="s">
        <v>1331</v>
      </c>
      <c r="C99" s="50" t="s">
        <v>2643</v>
      </c>
      <c r="D99" s="70">
        <v>0.6137999999999999</v>
      </c>
      <c r="E99" s="3" t="s">
        <v>2648</v>
      </c>
      <c r="G99" s="76" t="s">
        <v>1960</v>
      </c>
      <c r="H99" s="27" t="s">
        <v>1961</v>
      </c>
      <c r="I99" s="27" t="b">
        <f t="shared" si="1"/>
        <v>0</v>
      </c>
      <c r="K99" s="27" t="str">
        <f>VLOOKUP(C99,Dados!$K$3:$M$334,3,0)</f>
        <v>#N/A</v>
      </c>
    </row>
    <row r="100">
      <c r="A100" s="69">
        <v>99.0</v>
      </c>
      <c r="B100" s="50" t="s">
        <v>2131</v>
      </c>
      <c r="C100" s="50" t="s">
        <v>2130</v>
      </c>
      <c r="D100" s="70">
        <v>0.6136</v>
      </c>
      <c r="E100" s="3" t="s">
        <v>2648</v>
      </c>
      <c r="G100" s="76" t="s">
        <v>2453</v>
      </c>
      <c r="H100" s="27" t="s">
        <v>1992</v>
      </c>
      <c r="I100" s="27" t="b">
        <f t="shared" si="1"/>
        <v>0</v>
      </c>
      <c r="K100" s="27" t="str">
        <f>VLOOKUP(C100,Dados!$K$3:$M$334,3,0)</f>
        <v>heitorfelippefilho@usp.br</v>
      </c>
    </row>
    <row r="101">
      <c r="A101" s="69">
        <v>100.0</v>
      </c>
      <c r="B101" s="50" t="s">
        <v>1468</v>
      </c>
      <c r="C101" s="50" t="s">
        <v>1467</v>
      </c>
      <c r="D101" s="70">
        <v>0.6108</v>
      </c>
      <c r="E101" s="3" t="s">
        <v>2648</v>
      </c>
      <c r="G101" s="76" t="s">
        <v>2001</v>
      </c>
      <c r="H101" s="27" t="s">
        <v>2002</v>
      </c>
      <c r="I101" s="27" t="b">
        <f t="shared" si="1"/>
        <v>0</v>
      </c>
      <c r="K101" s="27" t="str">
        <f>VLOOKUP(C101,Dados!$K$3:$M$334,3,0)</f>
        <v>milenamoura@usp.br</v>
      </c>
    </row>
    <row r="102">
      <c r="A102" s="69">
        <v>101.0</v>
      </c>
      <c r="B102" s="50" t="s">
        <v>199</v>
      </c>
      <c r="C102" s="50" t="s">
        <v>211</v>
      </c>
      <c r="D102" s="70">
        <v>0.6108</v>
      </c>
      <c r="E102" s="3" t="s">
        <v>2648</v>
      </c>
      <c r="G102" s="76" t="s">
        <v>2009</v>
      </c>
      <c r="H102" s="27" t="s">
        <v>2010</v>
      </c>
      <c r="I102" s="27" t="b">
        <f t="shared" si="1"/>
        <v>0</v>
      </c>
      <c r="K102" s="27" t="str">
        <f>VLOOKUP(C102,Dados!$K$3:$M$334,3,0)</f>
        <v>heitorfelippefilho@usp.br</v>
      </c>
    </row>
    <row r="103">
      <c r="A103" s="69">
        <v>102.0</v>
      </c>
      <c r="B103" s="50" t="s">
        <v>1249</v>
      </c>
      <c r="C103" s="50" t="s">
        <v>2413</v>
      </c>
      <c r="D103" s="70">
        <v>0.6077</v>
      </c>
      <c r="E103" s="3" t="s">
        <v>2648</v>
      </c>
      <c r="G103" s="76" t="s">
        <v>2455</v>
      </c>
      <c r="H103" s="27" t="s">
        <v>2069</v>
      </c>
      <c r="I103" s="27" t="b">
        <f t="shared" si="1"/>
        <v>0</v>
      </c>
      <c r="K103" s="27" t="str">
        <f>VLOOKUP(C103,Dados!$K$3:$M$334,3,0)</f>
        <v>milenamoura@usp.br</v>
      </c>
    </row>
    <row r="104">
      <c r="A104" s="69">
        <v>103.0</v>
      </c>
      <c r="B104" s="50" t="s">
        <v>1026</v>
      </c>
      <c r="C104" s="50" t="s">
        <v>1025</v>
      </c>
      <c r="D104" s="70">
        <v>0.60708</v>
      </c>
      <c r="E104" s="3" t="s">
        <v>2648</v>
      </c>
      <c r="G104" s="76" t="s">
        <v>2456</v>
      </c>
      <c r="H104" s="27" t="s">
        <v>2074</v>
      </c>
      <c r="I104" s="27" t="b">
        <f t="shared" si="1"/>
        <v>0</v>
      </c>
      <c r="K104" s="27" t="str">
        <f>VLOOKUP(C104,Dados!$K$3:$M$334,3,0)</f>
        <v>rafaelh.souza@usp.br</v>
      </c>
    </row>
    <row r="105">
      <c r="A105" s="69">
        <v>104.0</v>
      </c>
      <c r="B105" s="50" t="s">
        <v>1008</v>
      </c>
      <c r="C105" s="50" t="s">
        <v>1007</v>
      </c>
      <c r="D105" s="70">
        <v>0.6064799999999999</v>
      </c>
      <c r="E105" s="3" t="s">
        <v>2648</v>
      </c>
      <c r="G105" s="76" t="s">
        <v>2458</v>
      </c>
      <c r="H105" s="6" t="s">
        <v>2096</v>
      </c>
      <c r="I105" s="27" t="b">
        <f t="shared" si="1"/>
        <v>0</v>
      </c>
      <c r="K105" s="27" t="str">
        <f>VLOOKUP(C105,Dados!$K$3:$M$334,3,0)</f>
        <v>jeanveloso@usp.br</v>
      </c>
    </row>
    <row r="106">
      <c r="A106" s="69">
        <v>105.0</v>
      </c>
      <c r="B106" s="50" t="s">
        <v>185</v>
      </c>
      <c r="C106" s="50" t="s">
        <v>2370</v>
      </c>
      <c r="D106" s="70">
        <v>0.60588</v>
      </c>
      <c r="E106" s="3" t="s">
        <v>2648</v>
      </c>
      <c r="G106" s="76" t="s">
        <v>2111</v>
      </c>
      <c r="H106" s="27" t="s">
        <v>2112</v>
      </c>
      <c r="I106" s="27" t="b">
        <f t="shared" si="1"/>
        <v>0</v>
      </c>
      <c r="K106" s="27" t="str">
        <f>VLOOKUP(C106,Dados!$K$3:$M$334,3,0)</f>
        <v>paulosergio_1@usp.br</v>
      </c>
    </row>
    <row r="107">
      <c r="A107" s="69">
        <v>106.0</v>
      </c>
      <c r="B107" s="50" t="s">
        <v>1732</v>
      </c>
      <c r="C107" s="50" t="s">
        <v>1731</v>
      </c>
      <c r="D107" s="70">
        <v>0.6037</v>
      </c>
      <c r="E107" s="3" t="s">
        <v>2648</v>
      </c>
      <c r="G107" s="76" t="s">
        <v>2130</v>
      </c>
      <c r="H107" s="27" t="s">
        <v>2131</v>
      </c>
      <c r="I107" s="27" t="b">
        <f t="shared" si="1"/>
        <v>0</v>
      </c>
      <c r="K107" s="27" t="str">
        <f>VLOOKUP(C107,Dados!$K$3:$M$334,3,0)</f>
        <v>davivechi@usp.br</v>
      </c>
    </row>
    <row r="108">
      <c r="A108" s="69">
        <v>107.0</v>
      </c>
      <c r="B108" s="50" t="s">
        <v>2388</v>
      </c>
      <c r="C108" s="50" t="s">
        <v>2389</v>
      </c>
      <c r="D108" s="70">
        <v>0.60192</v>
      </c>
      <c r="E108" s="3" t="s">
        <v>2648</v>
      </c>
      <c r="G108" s="76" t="s">
        <v>2146</v>
      </c>
      <c r="H108" s="27" t="s">
        <v>421</v>
      </c>
      <c r="I108" s="27" t="b">
        <f t="shared" si="1"/>
        <v>0</v>
      </c>
      <c r="K108" s="27" t="str">
        <f>VLOOKUP(C108,Dados!$K$3:$M$334,3,0)</f>
        <v>milenamoura@usp.br</v>
      </c>
    </row>
    <row r="109">
      <c r="A109" s="69">
        <v>108.0</v>
      </c>
      <c r="B109" s="50" t="s">
        <v>2200</v>
      </c>
      <c r="C109" s="50" t="s">
        <v>2199</v>
      </c>
      <c r="D109" s="70">
        <v>0.6004</v>
      </c>
      <c r="E109" s="3" t="s">
        <v>2648</v>
      </c>
      <c r="G109" s="76" t="s">
        <v>2460</v>
      </c>
      <c r="H109" s="27" t="s">
        <v>2158</v>
      </c>
      <c r="I109" s="27" t="b">
        <f t="shared" si="1"/>
        <v>0</v>
      </c>
      <c r="K109" s="27" t="str">
        <f>VLOOKUP(C109,Dados!$K$3:$M$334,3,0)</f>
        <v>jeanveloso@usp.br</v>
      </c>
    </row>
    <row r="110">
      <c r="A110" s="69">
        <v>109.0</v>
      </c>
      <c r="B110" s="50" t="s">
        <v>368</v>
      </c>
      <c r="C110" s="50" t="s">
        <v>2374</v>
      </c>
      <c r="D110" s="70">
        <v>0.5990399999999999</v>
      </c>
      <c r="E110" s="3" t="s">
        <v>2648</v>
      </c>
      <c r="G110" s="76" t="s">
        <v>2461</v>
      </c>
      <c r="H110" s="27" t="s">
        <v>2182</v>
      </c>
      <c r="I110" s="27" t="b">
        <f t="shared" si="1"/>
        <v>0</v>
      </c>
      <c r="K110" s="27" t="str">
        <f>VLOOKUP(C110,Dados!$K$3:$M$334,3,0)</f>
        <v>pedrohdemori@usp.br</v>
      </c>
    </row>
    <row r="111">
      <c r="A111" s="69">
        <v>110.0</v>
      </c>
      <c r="B111" s="50" t="s">
        <v>345</v>
      </c>
      <c r="C111" s="50" t="s">
        <v>344</v>
      </c>
      <c r="D111" s="70">
        <v>0.5963</v>
      </c>
      <c r="E111" s="3" t="s">
        <v>2648</v>
      </c>
      <c r="G111" s="76" t="s">
        <v>2199</v>
      </c>
      <c r="H111" s="27" t="s">
        <v>2200</v>
      </c>
      <c r="I111" s="27" t="b">
        <f t="shared" si="1"/>
        <v>0</v>
      </c>
      <c r="K111" s="27" t="str">
        <f>VLOOKUP(C111,Dados!$K$3:$M$334,3,0)</f>
        <v>augusto.uehara@usp.br</v>
      </c>
    </row>
    <row r="112">
      <c r="A112" s="69">
        <v>111.0</v>
      </c>
      <c r="B112" s="50" t="s">
        <v>1031</v>
      </c>
      <c r="C112" s="50" t="s">
        <v>2401</v>
      </c>
      <c r="D112" s="70">
        <v>0.5959</v>
      </c>
      <c r="E112" s="3" t="s">
        <v>2648</v>
      </c>
      <c r="G112" s="76" t="s">
        <v>2223</v>
      </c>
      <c r="H112" s="27" t="s">
        <v>2224</v>
      </c>
      <c r="I112" s="27" t="b">
        <f t="shared" si="1"/>
        <v>0</v>
      </c>
      <c r="K112" s="27" t="str">
        <f>VLOOKUP(C112,Dados!$K$3:$M$334,3,0)</f>
        <v>cesarbrunorogue@usp.br</v>
      </c>
    </row>
    <row r="113">
      <c r="A113" s="69">
        <v>112.0</v>
      </c>
      <c r="B113" s="50" t="s">
        <v>1206</v>
      </c>
      <c r="C113" s="50" t="s">
        <v>2410</v>
      </c>
      <c r="D113" s="70">
        <v>0.5957</v>
      </c>
      <c r="E113" s="3" t="s">
        <v>2648</v>
      </c>
      <c r="G113" s="76" t="s">
        <v>2464</v>
      </c>
      <c r="H113" s="27" t="s">
        <v>2235</v>
      </c>
      <c r="I113" s="27" t="b">
        <f t="shared" si="1"/>
        <v>0</v>
      </c>
      <c r="K113" s="27" t="str">
        <f>VLOOKUP(C113,Dados!$K$3:$M$334,3,0)</f>
        <v>augusto.uehara@usp.br</v>
      </c>
    </row>
    <row r="114">
      <c r="A114" s="69">
        <v>113.0</v>
      </c>
      <c r="B114" s="50" t="s">
        <v>506</v>
      </c>
      <c r="C114" s="50" t="s">
        <v>505</v>
      </c>
      <c r="D114" s="70">
        <v>0.5931</v>
      </c>
      <c r="E114" s="3" t="s">
        <v>2648</v>
      </c>
      <c r="G114" s="76" t="s">
        <v>2253</v>
      </c>
      <c r="H114" s="27" t="s">
        <v>2254</v>
      </c>
      <c r="I114" s="27" t="b">
        <f t="shared" si="1"/>
        <v>0</v>
      </c>
      <c r="K114" s="27" t="str">
        <f>VLOOKUP(C114,Dados!$K$3:$M$334,3,0)</f>
        <v>davivechi@usp.br</v>
      </c>
    </row>
    <row r="115">
      <c r="A115" s="69">
        <v>114.0</v>
      </c>
      <c r="B115" s="50" t="s">
        <v>943</v>
      </c>
      <c r="C115" s="50" t="s">
        <v>2397</v>
      </c>
      <c r="D115" s="70">
        <v>0.5930399999999999</v>
      </c>
      <c r="E115" s="3" t="s">
        <v>2648</v>
      </c>
      <c r="G115" s="76" t="s">
        <v>2261</v>
      </c>
      <c r="H115" s="27" t="s">
        <v>2262</v>
      </c>
      <c r="I115" s="27" t="b">
        <f t="shared" si="1"/>
        <v>0</v>
      </c>
      <c r="K115" s="27" t="str">
        <f>VLOOKUP(C115,Dados!$K$3:$M$334,3,0)</f>
        <v>davivechi@usp.br</v>
      </c>
    </row>
    <row r="116">
      <c r="A116" s="69">
        <v>115.0</v>
      </c>
      <c r="B116" s="50" t="s">
        <v>421</v>
      </c>
      <c r="C116" s="50" t="s">
        <v>2146</v>
      </c>
      <c r="D116" s="70">
        <v>0.5922</v>
      </c>
      <c r="E116" s="3" t="s">
        <v>2648</v>
      </c>
      <c r="G116" s="76" t="s">
        <v>2465</v>
      </c>
      <c r="H116" s="27" t="s">
        <v>2298</v>
      </c>
      <c r="I116" s="27" t="b">
        <f t="shared" si="1"/>
        <v>0</v>
      </c>
      <c r="K116" s="27" t="str">
        <f>VLOOKUP(C116,Dados!$K$3:$M$334,3,0)</f>
        <v>bryant.uye@gmail.com</v>
      </c>
    </row>
    <row r="117">
      <c r="A117" s="69">
        <v>116.0</v>
      </c>
      <c r="B117" s="50" t="s">
        <v>612</v>
      </c>
      <c r="C117" s="50" t="s">
        <v>2384</v>
      </c>
      <c r="D117" s="70">
        <v>0.5918</v>
      </c>
      <c r="E117" s="3" t="s">
        <v>2648</v>
      </c>
      <c r="G117" s="76" t="s">
        <v>2302</v>
      </c>
      <c r="H117" s="27" t="s">
        <v>2303</v>
      </c>
      <c r="I117" s="27" t="b">
        <f t="shared" si="1"/>
        <v>0</v>
      </c>
      <c r="K117" s="27" t="str">
        <f>VLOOKUP(C117,Dados!$K$3:$M$334,3,0)</f>
        <v>felipe.dan@usp.br</v>
      </c>
    </row>
    <row r="118">
      <c r="A118" s="69">
        <v>117.0</v>
      </c>
      <c r="B118" s="50" t="s">
        <v>2326</v>
      </c>
      <c r="C118" s="50" t="s">
        <v>2325</v>
      </c>
      <c r="D118" s="70">
        <v>0.59076</v>
      </c>
      <c r="E118" s="3" t="s">
        <v>2648</v>
      </c>
      <c r="G118" s="76" t="s">
        <v>2466</v>
      </c>
      <c r="H118" s="27" t="s">
        <v>2321</v>
      </c>
      <c r="I118" s="27" t="b">
        <f t="shared" si="1"/>
        <v>0</v>
      </c>
      <c r="K118" s="27" t="str">
        <f>VLOOKUP(C118,Dados!$K$3:$M$334,3,0)</f>
        <v>leticiascaldelai@usp.br</v>
      </c>
    </row>
    <row r="119">
      <c r="A119" s="69">
        <v>118.0</v>
      </c>
      <c r="B119" s="50" t="s">
        <v>1021</v>
      </c>
      <c r="C119" s="50" t="s">
        <v>1020</v>
      </c>
      <c r="D119" s="70">
        <v>0.5871</v>
      </c>
      <c r="E119" s="3" t="s">
        <v>2648</v>
      </c>
      <c r="G119" s="76" t="s">
        <v>2325</v>
      </c>
      <c r="H119" s="27" t="s">
        <v>2326</v>
      </c>
      <c r="I119" s="27" t="b">
        <f t="shared" si="1"/>
        <v>0</v>
      </c>
      <c r="K119" s="27" t="str">
        <f>VLOOKUP(C119,Dados!$K$3:$M$334,3,0)</f>
        <v>milenamoura@usp.br</v>
      </c>
    </row>
    <row r="120">
      <c r="A120" s="69">
        <v>119.0</v>
      </c>
      <c r="B120" s="50" t="s">
        <v>2235</v>
      </c>
      <c r="C120" s="50" t="s">
        <v>2464</v>
      </c>
      <c r="D120" s="70">
        <v>0.58692</v>
      </c>
      <c r="E120" s="3" t="s">
        <v>2648</v>
      </c>
      <c r="G120" s="76" t="s">
        <v>2467</v>
      </c>
      <c r="H120" s="27" t="s">
        <v>2332</v>
      </c>
      <c r="I120" s="27" t="b">
        <f t="shared" si="1"/>
        <v>0</v>
      </c>
      <c r="K120" s="27" t="str">
        <f>VLOOKUP(C120,Dados!$K$3:$M$334,3,0)</f>
        <v>mu.maia009@usp.br</v>
      </c>
    </row>
    <row r="121">
      <c r="A121" s="69">
        <v>120.0</v>
      </c>
      <c r="B121" s="50" t="s">
        <v>1665</v>
      </c>
      <c r="C121" s="50" t="s">
        <v>1664</v>
      </c>
      <c r="D121" s="70">
        <v>0.5860050000000001</v>
      </c>
      <c r="E121" s="3" t="s">
        <v>2648</v>
      </c>
      <c r="G121" s="76" t="s">
        <v>2352</v>
      </c>
      <c r="H121" s="27" t="s">
        <v>2353</v>
      </c>
      <c r="I121" s="27" t="b">
        <f t="shared" si="1"/>
        <v>0</v>
      </c>
      <c r="K121" s="27" t="str">
        <f>VLOOKUP(C121,Dados!$K$3:$M$334,3,0)</f>
        <v>fernanda_amorim@usp.br</v>
      </c>
    </row>
    <row r="122">
      <c r="A122" s="69">
        <v>120.0</v>
      </c>
      <c r="B122" s="50" t="s">
        <v>480</v>
      </c>
      <c r="C122" s="50" t="s">
        <v>479</v>
      </c>
      <c r="D122" s="70">
        <v>0.5859</v>
      </c>
      <c r="E122" s="3" t="s">
        <v>2652</v>
      </c>
      <c r="K122" s="27">
        <f>COUNTIF(K1:K121,K107)</f>
        <v>14</v>
      </c>
    </row>
    <row r="123">
      <c r="A123" s="69">
        <v>120.0</v>
      </c>
      <c r="B123" s="50" t="s">
        <v>848</v>
      </c>
      <c r="C123" s="50" t="s">
        <v>2395</v>
      </c>
      <c r="D123" s="70">
        <v>0.58332</v>
      </c>
    </row>
    <row r="124">
      <c r="A124" s="69">
        <v>120.0</v>
      </c>
      <c r="B124" s="50" t="s">
        <v>1162</v>
      </c>
      <c r="C124" s="50" t="s">
        <v>1161</v>
      </c>
      <c r="D124" s="70">
        <v>0.5831999999999999</v>
      </c>
    </row>
    <row r="125">
      <c r="A125" s="69">
        <v>120.0</v>
      </c>
      <c r="B125" s="50" t="s">
        <v>2050</v>
      </c>
      <c r="C125" s="50" t="s">
        <v>2454</v>
      </c>
      <c r="D125" s="70">
        <v>0.5820150000000001</v>
      </c>
    </row>
    <row r="126">
      <c r="A126" s="69">
        <v>120.0</v>
      </c>
      <c r="B126" s="50" t="s">
        <v>1056</v>
      </c>
      <c r="C126" s="50" t="s">
        <v>2402</v>
      </c>
      <c r="D126" s="70">
        <v>0.5819</v>
      </c>
    </row>
    <row r="127">
      <c r="A127" s="69">
        <v>120.0</v>
      </c>
      <c r="B127" s="50" t="s">
        <v>309</v>
      </c>
      <c r="C127" s="50" t="s">
        <v>308</v>
      </c>
      <c r="D127" s="70">
        <v>0.5807</v>
      </c>
    </row>
    <row r="128">
      <c r="A128" s="69">
        <v>120.0</v>
      </c>
      <c r="B128" s="50" t="s">
        <v>1980</v>
      </c>
      <c r="C128" s="50" t="s">
        <v>1979</v>
      </c>
      <c r="D128" s="70">
        <v>0.57756</v>
      </c>
    </row>
    <row r="129">
      <c r="A129" s="69">
        <v>120.0</v>
      </c>
      <c r="B129" s="50" t="s">
        <v>1611</v>
      </c>
      <c r="C129" s="50" t="s">
        <v>1610</v>
      </c>
      <c r="D129" s="70">
        <v>0.5771999999999999</v>
      </c>
    </row>
    <row r="130">
      <c r="A130" s="69">
        <v>120.0</v>
      </c>
      <c r="B130" s="50" t="s">
        <v>1168</v>
      </c>
      <c r="C130" s="50" t="s">
        <v>2407</v>
      </c>
      <c r="D130" s="70">
        <v>0.57687</v>
      </c>
    </row>
    <row r="131">
      <c r="A131" s="69">
        <v>120.0</v>
      </c>
      <c r="B131" s="50" t="s">
        <v>2447</v>
      </c>
      <c r="C131" s="50" t="s">
        <v>1858</v>
      </c>
      <c r="D131" s="70">
        <v>0.5753</v>
      </c>
    </row>
    <row r="132">
      <c r="A132" s="69">
        <v>120.0</v>
      </c>
      <c r="B132" s="50" t="s">
        <v>1304</v>
      </c>
      <c r="C132" s="50" t="s">
        <v>1303</v>
      </c>
      <c r="D132" s="70">
        <v>0.5736</v>
      </c>
    </row>
    <row r="133">
      <c r="A133" s="69">
        <v>120.0</v>
      </c>
      <c r="B133" s="50" t="s">
        <v>667</v>
      </c>
      <c r="C133" s="50" t="s">
        <v>666</v>
      </c>
      <c r="D133" s="70">
        <v>0.57336</v>
      </c>
    </row>
    <row r="134">
      <c r="A134" s="69">
        <v>120.0</v>
      </c>
      <c r="B134" s="50" t="s">
        <v>1617</v>
      </c>
      <c r="C134" s="50" t="s">
        <v>2644</v>
      </c>
      <c r="D134" s="70">
        <v>0.57228</v>
      </c>
    </row>
    <row r="135">
      <c r="A135" s="69">
        <v>120.0</v>
      </c>
      <c r="B135" s="50" t="s">
        <v>825</v>
      </c>
      <c r="C135" s="50" t="s">
        <v>824</v>
      </c>
      <c r="D135" s="70">
        <v>0.5711999999999999</v>
      </c>
    </row>
    <row r="136">
      <c r="A136" s="69">
        <v>120.0</v>
      </c>
      <c r="B136" s="50" t="s">
        <v>974</v>
      </c>
      <c r="C136" s="50" t="s">
        <v>973</v>
      </c>
      <c r="D136" s="70">
        <v>0.5701</v>
      </c>
    </row>
    <row r="137">
      <c r="A137" s="69">
        <v>120.0</v>
      </c>
      <c r="B137" s="50" t="s">
        <v>1336</v>
      </c>
      <c r="C137" s="50" t="s">
        <v>1335</v>
      </c>
      <c r="D137" s="70">
        <v>0.56904</v>
      </c>
    </row>
    <row r="138">
      <c r="A138" s="69">
        <v>120.0</v>
      </c>
      <c r="B138" s="50" t="s">
        <v>1547</v>
      </c>
      <c r="C138" s="50" t="s">
        <v>2432</v>
      </c>
      <c r="D138" s="70">
        <v>0.56844</v>
      </c>
    </row>
    <row r="139">
      <c r="A139" s="69">
        <v>120.0</v>
      </c>
      <c r="B139" s="50" t="s">
        <v>1846</v>
      </c>
      <c r="C139" s="50" t="s">
        <v>1845</v>
      </c>
      <c r="D139" s="70">
        <v>0.5684</v>
      </c>
    </row>
    <row r="140">
      <c r="A140" s="69">
        <v>120.0</v>
      </c>
      <c r="B140" s="50" t="s">
        <v>741</v>
      </c>
      <c r="C140" s="50" t="s">
        <v>740</v>
      </c>
      <c r="D140" s="70">
        <v>0.5659</v>
      </c>
    </row>
    <row r="141">
      <c r="A141" s="69">
        <v>120.0</v>
      </c>
      <c r="B141" s="50" t="s">
        <v>1256</v>
      </c>
      <c r="C141" s="50" t="s">
        <v>1255</v>
      </c>
      <c r="D141" s="70">
        <v>0.5607599999999999</v>
      </c>
    </row>
    <row r="142">
      <c r="A142" s="69">
        <v>120.0</v>
      </c>
      <c r="B142" s="50" t="s">
        <v>748</v>
      </c>
      <c r="C142" s="50" t="s">
        <v>747</v>
      </c>
      <c r="D142" s="70">
        <v>0.55896</v>
      </c>
    </row>
    <row r="143">
      <c r="A143" s="69">
        <v>120.0</v>
      </c>
      <c r="B143" s="50" t="s">
        <v>401</v>
      </c>
      <c r="C143" s="50" t="s">
        <v>400</v>
      </c>
      <c r="D143" s="70">
        <v>0.5585</v>
      </c>
    </row>
    <row r="144">
      <c r="A144" s="69">
        <v>120.0</v>
      </c>
      <c r="B144" s="50" t="s">
        <v>706</v>
      </c>
      <c r="C144" s="50" t="s">
        <v>2390</v>
      </c>
      <c r="D144" s="70">
        <v>0.5579</v>
      </c>
    </row>
    <row r="145">
      <c r="A145" s="69">
        <v>120.0</v>
      </c>
      <c r="B145" s="50" t="s">
        <v>1588</v>
      </c>
      <c r="C145" s="50" t="s">
        <v>2435</v>
      </c>
      <c r="D145" s="70">
        <v>0.5578</v>
      </c>
    </row>
    <row r="146">
      <c r="A146" s="69">
        <v>120.0</v>
      </c>
      <c r="B146" s="50" t="s">
        <v>1174</v>
      </c>
      <c r="C146" s="50" t="s">
        <v>1173</v>
      </c>
      <c r="D146" s="70">
        <v>0.5574</v>
      </c>
    </row>
    <row r="147">
      <c r="A147" s="69">
        <v>120.0</v>
      </c>
      <c r="B147" s="50" t="s">
        <v>781</v>
      </c>
      <c r="C147" s="50" t="s">
        <v>2391</v>
      </c>
      <c r="D147" s="70">
        <v>0.5553</v>
      </c>
    </row>
    <row r="148">
      <c r="A148" s="69">
        <v>120.0</v>
      </c>
      <c r="B148" s="50" t="s">
        <v>162</v>
      </c>
      <c r="C148" s="50" t="s">
        <v>171</v>
      </c>
      <c r="D148" s="70">
        <v>0.5535</v>
      </c>
    </row>
    <row r="149">
      <c r="A149" s="69">
        <v>120.0</v>
      </c>
      <c r="B149" s="50" t="s">
        <v>633</v>
      </c>
      <c r="C149" s="50" t="s">
        <v>632</v>
      </c>
      <c r="D149" s="70">
        <v>0.5525</v>
      </c>
    </row>
    <row r="150">
      <c r="A150" s="69">
        <v>120.0</v>
      </c>
      <c r="B150" s="50" t="s">
        <v>1605</v>
      </c>
      <c r="C150" s="50" t="s">
        <v>1604</v>
      </c>
      <c r="D150" s="70">
        <v>0.5518</v>
      </c>
    </row>
    <row r="151">
      <c r="A151" s="69">
        <v>120.0</v>
      </c>
      <c r="B151" s="50" t="s">
        <v>1424</v>
      </c>
      <c r="C151" s="50" t="s">
        <v>2425</v>
      </c>
      <c r="D151" s="70">
        <v>0.5497</v>
      </c>
    </row>
    <row r="152">
      <c r="A152" s="69">
        <v>120.0</v>
      </c>
      <c r="B152" s="50" t="s">
        <v>555</v>
      </c>
      <c r="C152" s="50" t="s">
        <v>554</v>
      </c>
      <c r="D152" s="70">
        <v>0.5494</v>
      </c>
    </row>
    <row r="153">
      <c r="A153" s="69">
        <v>120.0</v>
      </c>
      <c r="B153" s="50" t="s">
        <v>1594</v>
      </c>
      <c r="C153" s="50" t="s">
        <v>1593</v>
      </c>
      <c r="D153" s="70">
        <v>0.5486</v>
      </c>
    </row>
    <row r="154">
      <c r="A154" s="69">
        <v>120.0</v>
      </c>
      <c r="B154" s="50" t="s">
        <v>1973</v>
      </c>
      <c r="C154" s="50" t="s">
        <v>2451</v>
      </c>
      <c r="D154" s="70">
        <v>0.54732</v>
      </c>
    </row>
    <row r="155">
      <c r="A155" s="69">
        <v>120.0</v>
      </c>
      <c r="B155" s="50" t="s">
        <v>950</v>
      </c>
      <c r="C155" s="50" t="s">
        <v>949</v>
      </c>
      <c r="D155" s="70">
        <v>0.547</v>
      </c>
    </row>
    <row r="156">
      <c r="A156" s="69">
        <v>120.0</v>
      </c>
      <c r="B156" s="50" t="s">
        <v>1448</v>
      </c>
      <c r="C156" s="50" t="s">
        <v>1447</v>
      </c>
      <c r="D156" s="70">
        <v>0.5462</v>
      </c>
    </row>
    <row r="157">
      <c r="A157" s="69">
        <v>120.0</v>
      </c>
      <c r="B157" s="50" t="s">
        <v>862</v>
      </c>
      <c r="C157" s="50" t="s">
        <v>861</v>
      </c>
      <c r="D157" s="70">
        <v>0.5447</v>
      </c>
    </row>
    <row r="158">
      <c r="A158" s="69">
        <v>120.0</v>
      </c>
      <c r="B158" s="50" t="s">
        <v>1002</v>
      </c>
      <c r="C158" s="50" t="s">
        <v>2400</v>
      </c>
      <c r="D158" s="70">
        <v>0.5391</v>
      </c>
    </row>
    <row r="159">
      <c r="A159" s="69">
        <v>120.0</v>
      </c>
      <c r="B159" s="50" t="s">
        <v>1312</v>
      </c>
      <c r="C159" s="50" t="s">
        <v>1311</v>
      </c>
      <c r="D159" s="70">
        <v>0.5381</v>
      </c>
    </row>
    <row r="160">
      <c r="A160" s="69">
        <v>120.0</v>
      </c>
      <c r="B160" s="6" t="s">
        <v>1268</v>
      </c>
      <c r="C160" s="50" t="s">
        <v>2415</v>
      </c>
      <c r="D160" s="70">
        <v>0.53664</v>
      </c>
    </row>
    <row r="161">
      <c r="A161" s="69">
        <v>120.0</v>
      </c>
      <c r="B161" s="50" t="s">
        <v>1654</v>
      </c>
      <c r="C161" s="50" t="s">
        <v>1653</v>
      </c>
      <c r="D161" s="70">
        <v>0.5366</v>
      </c>
    </row>
    <row r="162">
      <c r="A162" s="69">
        <v>120.0</v>
      </c>
      <c r="B162" s="50" t="s">
        <v>1513</v>
      </c>
      <c r="C162" s="50" t="s">
        <v>2429</v>
      </c>
      <c r="D162" s="70">
        <v>0.5365</v>
      </c>
    </row>
    <row r="163">
      <c r="A163" s="69">
        <v>120.0</v>
      </c>
      <c r="B163" s="50" t="s">
        <v>2348</v>
      </c>
      <c r="C163" s="50" t="s">
        <v>2347</v>
      </c>
      <c r="D163" s="70">
        <v>0.5347</v>
      </c>
    </row>
    <row r="164">
      <c r="A164" s="69">
        <v>120.0</v>
      </c>
      <c r="B164" s="50" t="s">
        <v>760</v>
      </c>
      <c r="C164" s="50" t="s">
        <v>759</v>
      </c>
      <c r="D164" s="70">
        <v>0.5346</v>
      </c>
    </row>
    <row r="165">
      <c r="A165" s="69">
        <v>120.0</v>
      </c>
      <c r="B165" s="50" t="s">
        <v>428</v>
      </c>
      <c r="C165" s="50" t="s">
        <v>2377</v>
      </c>
      <c r="D165" s="70">
        <v>0.5336</v>
      </c>
    </row>
    <row r="166">
      <c r="A166" s="69">
        <v>120.0</v>
      </c>
      <c r="B166" s="50" t="s">
        <v>297</v>
      </c>
      <c r="C166" s="50" t="s">
        <v>2373</v>
      </c>
      <c r="D166" s="70">
        <v>0.5329</v>
      </c>
    </row>
    <row r="167">
      <c r="A167" s="69">
        <v>120.0</v>
      </c>
      <c r="B167" s="50" t="s">
        <v>1649</v>
      </c>
      <c r="C167" s="50" t="s">
        <v>1648</v>
      </c>
      <c r="D167" s="70">
        <v>0.5311</v>
      </c>
    </row>
    <row r="168">
      <c r="A168" s="69">
        <v>120.0</v>
      </c>
      <c r="B168" s="50" t="s">
        <v>2194</v>
      </c>
      <c r="C168" s="50" t="s">
        <v>2462</v>
      </c>
      <c r="D168" s="70">
        <v>0.531</v>
      </c>
    </row>
    <row r="169">
      <c r="A169" s="69">
        <v>120.0</v>
      </c>
      <c r="B169" s="50" t="s">
        <v>1187</v>
      </c>
      <c r="C169" s="50" t="s">
        <v>2645</v>
      </c>
      <c r="D169" s="70">
        <v>0.5289900000000001</v>
      </c>
    </row>
    <row r="170">
      <c r="A170" s="69">
        <v>120.0</v>
      </c>
      <c r="B170" s="50" t="s">
        <v>2152</v>
      </c>
      <c r="C170" s="50" t="s">
        <v>2459</v>
      </c>
      <c r="D170" s="70">
        <v>0.5282</v>
      </c>
    </row>
    <row r="171">
      <c r="A171" s="69">
        <v>120.0</v>
      </c>
      <c r="B171" s="50" t="s">
        <v>1710</v>
      </c>
      <c r="C171" s="50" t="s">
        <v>1709</v>
      </c>
      <c r="D171" s="70">
        <v>0.5265</v>
      </c>
    </row>
    <row r="172">
      <c r="A172" s="69">
        <v>120.0</v>
      </c>
      <c r="B172" s="50" t="s">
        <v>2309</v>
      </c>
      <c r="C172" s="50" t="s">
        <v>2308</v>
      </c>
      <c r="D172" s="70">
        <v>0.5263</v>
      </c>
    </row>
    <row r="173">
      <c r="A173" s="69">
        <v>120.0</v>
      </c>
      <c r="B173" s="50" t="s">
        <v>533</v>
      </c>
      <c r="C173" s="50" t="s">
        <v>2380</v>
      </c>
      <c r="D173" s="70">
        <v>0.5255</v>
      </c>
    </row>
    <row r="174">
      <c r="A174" s="69">
        <v>120.0</v>
      </c>
      <c r="B174" s="50" t="s">
        <v>890</v>
      </c>
      <c r="C174" s="50" t="s">
        <v>889</v>
      </c>
      <c r="D174" s="70">
        <v>0.5249</v>
      </c>
    </row>
    <row r="175">
      <c r="A175" s="69">
        <v>120.0</v>
      </c>
      <c r="B175" s="50" t="s">
        <v>2285</v>
      </c>
      <c r="C175" s="50" t="s">
        <v>2284</v>
      </c>
      <c r="D175" s="70">
        <v>0.5249</v>
      </c>
    </row>
    <row r="176">
      <c r="A176" s="69">
        <v>120.0</v>
      </c>
      <c r="B176" s="50" t="s">
        <v>1108</v>
      </c>
      <c r="C176" s="50" t="s">
        <v>1107</v>
      </c>
      <c r="D176" s="70">
        <v>0.5233</v>
      </c>
    </row>
    <row r="177">
      <c r="A177" s="69">
        <v>120.0</v>
      </c>
      <c r="B177" s="50" t="s">
        <v>1356</v>
      </c>
      <c r="C177" s="50" t="s">
        <v>2421</v>
      </c>
      <c r="D177" s="70">
        <v>0.5232150000000001</v>
      </c>
    </row>
    <row r="178">
      <c r="A178" s="69">
        <v>120.0</v>
      </c>
      <c r="B178" s="50" t="s">
        <v>500</v>
      </c>
      <c r="C178" s="50" t="s">
        <v>499</v>
      </c>
      <c r="D178" s="70">
        <v>0.5174</v>
      </c>
    </row>
    <row r="179">
      <c r="A179" s="69">
        <v>120.0</v>
      </c>
      <c r="B179" s="50" t="s">
        <v>1051</v>
      </c>
      <c r="C179" s="50" t="s">
        <v>1050</v>
      </c>
      <c r="D179" s="70">
        <v>0.5132</v>
      </c>
    </row>
    <row r="180">
      <c r="A180" s="69">
        <v>120.0</v>
      </c>
      <c r="B180" s="50" t="s">
        <v>562</v>
      </c>
      <c r="C180" s="50" t="s">
        <v>561</v>
      </c>
      <c r="D180" s="70">
        <v>0.5128</v>
      </c>
    </row>
    <row r="181">
      <c r="A181" s="69">
        <v>120.0</v>
      </c>
      <c r="B181" s="50" t="s">
        <v>661</v>
      </c>
      <c r="C181" s="50" t="s">
        <v>2646</v>
      </c>
      <c r="D181" s="70">
        <v>0.512</v>
      </c>
    </row>
    <row r="182">
      <c r="A182" s="69">
        <v>120.0</v>
      </c>
      <c r="B182" s="50" t="s">
        <v>1223</v>
      </c>
      <c r="C182" s="50" t="s">
        <v>1222</v>
      </c>
      <c r="D182" s="70">
        <v>0.4952</v>
      </c>
    </row>
    <row r="183">
      <c r="A183" s="69">
        <v>120.0</v>
      </c>
      <c r="B183" s="50" t="s">
        <v>1278</v>
      </c>
      <c r="C183" s="50" t="s">
        <v>1277</v>
      </c>
      <c r="D183" s="70">
        <v>0.4941</v>
      </c>
    </row>
    <row r="184">
      <c r="A184" s="69">
        <v>120.0</v>
      </c>
      <c r="B184" s="50" t="s">
        <v>2315</v>
      </c>
      <c r="C184" s="50" t="s">
        <v>2314</v>
      </c>
      <c r="D184" s="70">
        <v>0.4889</v>
      </c>
    </row>
    <row r="185">
      <c r="A185" s="69">
        <v>120.0</v>
      </c>
      <c r="B185" s="50" t="s">
        <v>2055</v>
      </c>
      <c r="C185" s="50" t="s">
        <v>2054</v>
      </c>
      <c r="D185" s="70">
        <v>0.4839</v>
      </c>
    </row>
    <row r="186">
      <c r="A186" s="69">
        <v>120.0</v>
      </c>
      <c r="B186" s="50" t="s">
        <v>990</v>
      </c>
      <c r="C186" s="50" t="s">
        <v>989</v>
      </c>
      <c r="D186" s="70">
        <v>0.4761</v>
      </c>
    </row>
    <row r="187">
      <c r="A187" s="69">
        <v>120.0</v>
      </c>
      <c r="B187" s="50" t="s">
        <v>464</v>
      </c>
      <c r="C187" s="50" t="s">
        <v>463</v>
      </c>
      <c r="D187" s="70">
        <v>0.4701</v>
      </c>
    </row>
    <row r="188">
      <c r="A188" s="69">
        <v>120.0</v>
      </c>
      <c r="B188" s="50" t="s">
        <v>1262</v>
      </c>
      <c r="C188" s="50" t="s">
        <v>2414</v>
      </c>
      <c r="D188" s="70">
        <v>0.4626</v>
      </c>
    </row>
    <row r="189">
      <c r="A189" s="69">
        <v>120.0</v>
      </c>
      <c r="B189" s="50" t="s">
        <v>1841</v>
      </c>
      <c r="C189" s="50" t="s">
        <v>2446</v>
      </c>
      <c r="D189" s="70">
        <v>0.4461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50" t="s">
        <v>716</v>
      </c>
      <c r="B1" s="27">
        <f>VLOOKUP(A1,Dados!K:O,5,0)</f>
        <v>11911309850</v>
      </c>
    </row>
    <row r="2">
      <c r="A2" s="50" t="s">
        <v>1518</v>
      </c>
      <c r="B2" s="27">
        <f>VLOOKUP(A2,Dados!K:O,5,0)</f>
        <v>16981469857</v>
      </c>
    </row>
    <row r="3">
      <c r="A3" s="50" t="s">
        <v>2466</v>
      </c>
      <c r="B3" s="27">
        <f>VLOOKUP(A3,Dados!K:O,5,0)</f>
        <v>11951608516</v>
      </c>
    </row>
    <row r="4">
      <c r="A4" s="50" t="s">
        <v>2460</v>
      </c>
      <c r="B4" s="27">
        <f>VLOOKUP(A4,Dados!K:O,5,0)</f>
        <v>11963733124</v>
      </c>
    </row>
    <row r="5">
      <c r="A5" s="50" t="s">
        <v>2450</v>
      </c>
      <c r="B5" s="27">
        <f>VLOOKUP(A5,Dados!K:O,5,0)</f>
        <v>11949934601</v>
      </c>
    </row>
    <row r="6">
      <c r="A6" s="50" t="s">
        <v>1809</v>
      </c>
      <c r="B6" s="27">
        <f>VLOOKUP(A6,Dados!K:O,5,0)</f>
        <v>11968889697</v>
      </c>
    </row>
    <row r="7">
      <c r="A7" s="50" t="s">
        <v>2455</v>
      </c>
      <c r="B7" s="27">
        <f>VLOOKUP(A7,Dados!K:O,5,0)</f>
        <v>11984614641</v>
      </c>
    </row>
    <row r="8">
      <c r="A8" s="50" t="s">
        <v>2456</v>
      </c>
      <c r="B8" s="27">
        <f>VLOOKUP(A8,Dados!K:O,5,0)</f>
        <v>11986736826</v>
      </c>
    </row>
    <row r="9">
      <c r="A9" s="50" t="s">
        <v>1429</v>
      </c>
      <c r="B9" s="27">
        <f>VLOOKUP(A9,Dados!K:O,5,0)</f>
        <v>11973733952</v>
      </c>
    </row>
    <row r="10">
      <c r="A10" s="50" t="s">
        <v>302</v>
      </c>
      <c r="B10" s="27">
        <f>VLOOKUP(A10,Dados!K:O,5,0)</f>
        <v>11986918278</v>
      </c>
    </row>
    <row r="11">
      <c r="A11" s="50" t="s">
        <v>1153</v>
      </c>
      <c r="B11" s="27">
        <f>VLOOKUP(A11,Dados!K:O,5,0)</f>
        <v>11959656670</v>
      </c>
    </row>
    <row r="12">
      <c r="A12" s="50" t="s">
        <v>2641</v>
      </c>
      <c r="B12" s="27" t="str">
        <f>VLOOKUP(A12,Dados!K:O,5,0)</f>
        <v>#N/A</v>
      </c>
    </row>
    <row r="13">
      <c r="A13" s="50" t="s">
        <v>2431</v>
      </c>
      <c r="B13" s="27">
        <f>VLOOKUP(A13,Dados!K:O,5,0)</f>
        <v>11915554846</v>
      </c>
    </row>
    <row r="14">
      <c r="A14" s="50" t="s">
        <v>2458</v>
      </c>
      <c r="B14" s="27">
        <f>VLOOKUP(A14,Dados!K:O,5,0)</f>
        <v>11964068267</v>
      </c>
    </row>
    <row r="15">
      <c r="A15" s="50" t="s">
        <v>1478</v>
      </c>
      <c r="B15" s="27">
        <f>VLOOKUP(A15,Dados!K:O,5,0)</f>
        <v>11967375154</v>
      </c>
    </row>
    <row r="16">
      <c r="A16" s="50" t="s">
        <v>710</v>
      </c>
      <c r="B16" s="27">
        <f>VLOOKUP(A16,Dados!K:O,5,0)</f>
        <v>11945897468</v>
      </c>
    </row>
    <row r="17">
      <c r="A17" s="50" t="s">
        <v>1216</v>
      </c>
      <c r="B17" s="27">
        <f>VLOOKUP(A17,Dados!K:O,5,0)</f>
        <v>11986237526</v>
      </c>
    </row>
    <row r="18">
      <c r="A18" s="50" t="s">
        <v>314</v>
      </c>
      <c r="B18" s="27">
        <f>VLOOKUP(A18,Dados!K:O,5,0)</f>
        <v>11937535515</v>
      </c>
    </row>
    <row r="19">
      <c r="A19" s="50" t="s">
        <v>2352</v>
      </c>
      <c r="B19" s="27">
        <f>VLOOKUP(A19,Dados!K:O,5,0)</f>
        <v>11990243489</v>
      </c>
    </row>
    <row r="20">
      <c r="A20" s="50" t="s">
        <v>1658</v>
      </c>
      <c r="B20" s="27">
        <f>VLOOKUP(A20,Dados!K:O,5,0)</f>
        <v>11985029568</v>
      </c>
    </row>
    <row r="21">
      <c r="A21" s="50" t="s">
        <v>2396</v>
      </c>
      <c r="B21" s="27">
        <f>VLOOKUP(A21,Dados!K:O,5,0)</f>
        <v>11989104246</v>
      </c>
    </row>
    <row r="22">
      <c r="A22" s="50" t="s">
        <v>2467</v>
      </c>
      <c r="B22" s="27">
        <f>VLOOKUP(A22,Dados!K:O,5,0)</f>
        <v>11983640734</v>
      </c>
    </row>
    <row r="23">
      <c r="A23" s="50" t="s">
        <v>1960</v>
      </c>
      <c r="B23" s="27">
        <f>VLOOKUP(A23,Dados!K:O,5,0)</f>
        <v>11991578323</v>
      </c>
    </row>
    <row r="24">
      <c r="A24" s="50" t="s">
        <v>2440</v>
      </c>
      <c r="B24" s="27">
        <f>VLOOKUP(A24,Dados!K:O,5,0)</f>
        <v>11974866272</v>
      </c>
    </row>
    <row r="25">
      <c r="A25" s="50" t="s">
        <v>2261</v>
      </c>
      <c r="B25" s="27">
        <f>VLOOKUP(A25,Dados!K:O,5,0)</f>
        <v>11982605597</v>
      </c>
    </row>
    <row r="26">
      <c r="A26" s="50" t="s">
        <v>2465</v>
      </c>
      <c r="B26" s="27">
        <f>VLOOKUP(A26,Dados!K:O,5,0)</f>
        <v>11958165809</v>
      </c>
    </row>
    <row r="27">
      <c r="A27" s="50" t="s">
        <v>1566</v>
      </c>
      <c r="B27" s="27">
        <f>VLOOKUP(A27,Dados!K:O,5,0)</f>
        <v>11963698384</v>
      </c>
    </row>
    <row r="28">
      <c r="A28" s="50" t="s">
        <v>841</v>
      </c>
      <c r="B28" s="27">
        <f>VLOOKUP(A28,Dados!K:O,5,0)</f>
        <v>11938003577</v>
      </c>
    </row>
    <row r="29">
      <c r="A29" s="50" t="s">
        <v>816</v>
      </c>
      <c r="B29" s="27">
        <f>VLOOKUP(A29,Dados!K:O,5,0)</f>
        <v>11954363718</v>
      </c>
    </row>
    <row r="30">
      <c r="A30" s="50" t="s">
        <v>2436</v>
      </c>
      <c r="B30" s="27">
        <f>VLOOKUP(A30,Dados!K:O,5,0)</f>
        <v>11971237406</v>
      </c>
    </row>
    <row r="31">
      <c r="A31" s="50" t="s">
        <v>440</v>
      </c>
      <c r="B31" s="27">
        <f>VLOOKUP(A31,Dados!K:O,5,0)</f>
        <v>11968349895</v>
      </c>
    </row>
    <row r="32">
      <c r="A32" s="50" t="s">
        <v>1415</v>
      </c>
      <c r="B32" s="27" t="str">
        <f>VLOOKUP(A32,Dados!K:O,5,0)</f>
        <v>#N/A</v>
      </c>
    </row>
    <row r="33">
      <c r="A33" s="50" t="s">
        <v>2417</v>
      </c>
      <c r="B33" s="27">
        <f>VLOOKUP(A33,Dados!K:O,5,0)</f>
        <v>11978267655</v>
      </c>
    </row>
    <row r="34">
      <c r="A34" s="50" t="s">
        <v>2378</v>
      </c>
      <c r="B34" s="27">
        <f>VLOOKUP(A34,Dados!K:O,5,0)</f>
        <v>11981707622</v>
      </c>
    </row>
    <row r="35">
      <c r="A35" s="50" t="s">
        <v>2449</v>
      </c>
      <c r="B35" s="27">
        <f>VLOOKUP(A35,Dados!K:O,5,0)</f>
        <v>11980154662</v>
      </c>
    </row>
    <row r="36">
      <c r="A36" s="50" t="s">
        <v>1317</v>
      </c>
      <c r="B36" s="27">
        <f>VLOOKUP(A36,Dados!K:O,5,0)</f>
        <v>11960625157</v>
      </c>
    </row>
    <row r="37">
      <c r="A37" s="50" t="s">
        <v>1362</v>
      </c>
      <c r="B37" s="27">
        <f>VLOOKUP(A37,Dados!K:O,5,0)</f>
        <v>11961445321</v>
      </c>
    </row>
    <row r="38">
      <c r="A38" s="50" t="s">
        <v>414</v>
      </c>
      <c r="B38" s="27">
        <f>VLOOKUP(A38,Dados!K:O,5,0)</f>
        <v>13997732449</v>
      </c>
    </row>
    <row r="39">
      <c r="A39" s="50" t="s">
        <v>1387</v>
      </c>
      <c r="B39" s="27">
        <f>VLOOKUP(A39,Dados!K:O,5,0)</f>
        <v>11954353784</v>
      </c>
    </row>
    <row r="40">
      <c r="A40" s="50" t="s">
        <v>2009</v>
      </c>
      <c r="B40" s="27">
        <f>VLOOKUP(A40,Dados!K:O,5,0)</f>
        <v>11994908046</v>
      </c>
    </row>
    <row r="41">
      <c r="A41" s="50" t="s">
        <v>807</v>
      </c>
      <c r="B41" s="27">
        <f>VLOOKUP(A41,Dados!K:O,5,0)</f>
        <v>11953339586</v>
      </c>
    </row>
    <row r="42">
      <c r="A42" s="50" t="s">
        <v>280</v>
      </c>
      <c r="B42" s="27">
        <f>VLOOKUP(A42,Dados!K:O,5,0)</f>
        <v>11943122411</v>
      </c>
    </row>
    <row r="43">
      <c r="A43" s="50" t="s">
        <v>2383</v>
      </c>
      <c r="B43" s="27">
        <f>VLOOKUP(A43,Dados!K:O,5,0)</f>
        <v>11969130364</v>
      </c>
    </row>
    <row r="44">
      <c r="A44" s="50" t="s">
        <v>1368</v>
      </c>
      <c r="B44" s="27">
        <f>VLOOKUP(A44,Dados!K:O,5,0)</f>
        <v>11997975786</v>
      </c>
    </row>
    <row r="45">
      <c r="A45" s="50" t="s">
        <v>2642</v>
      </c>
      <c r="B45" s="27" t="str">
        <f>VLOOKUP(A45,Dados!K:O,5,0)</f>
        <v>#N/A</v>
      </c>
    </row>
    <row r="46">
      <c r="A46" s="50" t="s">
        <v>2386</v>
      </c>
      <c r="B46" s="27">
        <f>VLOOKUP(A46,Dados!K:O,5,0)</f>
        <v>11965267787</v>
      </c>
    </row>
    <row r="47">
      <c r="A47" s="50" t="s">
        <v>1798</v>
      </c>
      <c r="B47" s="27">
        <f>VLOOKUP(A47,Dados!K:O,5,0)</f>
        <v>11949075699</v>
      </c>
    </row>
    <row r="48">
      <c r="A48" s="50" t="s">
        <v>1234</v>
      </c>
      <c r="B48" s="27">
        <f>VLOOKUP(A48,Dados!K:O,5,0)</f>
        <v>11982928727</v>
      </c>
    </row>
    <row r="49">
      <c r="A49" s="50" t="s">
        <v>2409</v>
      </c>
      <c r="B49" s="27">
        <f>VLOOKUP(A49,Dados!K:O,5,0)</f>
        <v>11983291954</v>
      </c>
    </row>
    <row r="50">
      <c r="A50" s="50" t="s">
        <v>2403</v>
      </c>
      <c r="B50" s="27">
        <f>VLOOKUP(A50,Dados!K:O,5,0)</f>
        <v>11989555680</v>
      </c>
    </row>
    <row r="51">
      <c r="A51" s="50" t="s">
        <v>2405</v>
      </c>
      <c r="B51" s="27">
        <f>VLOOKUP(A51,Dados!K:O,5,0)</f>
        <v>38998582198</v>
      </c>
    </row>
    <row r="52">
      <c r="A52" s="50" t="s">
        <v>2453</v>
      </c>
      <c r="B52" s="27">
        <f>VLOOKUP(A52,Dados!K:O,5,0)</f>
        <v>11981297373</v>
      </c>
    </row>
    <row r="53">
      <c r="A53" s="50" t="s">
        <v>1529</v>
      </c>
      <c r="B53" s="27" t="str">
        <f>VLOOKUP(A53,Dados!K:O,5,0)</f>
        <v>#N/A</v>
      </c>
    </row>
    <row r="54">
      <c r="A54" s="50" t="s">
        <v>448</v>
      </c>
      <c r="B54" s="27">
        <f>VLOOKUP(A54,Dados!K:O,5,0)</f>
        <v>11960852886</v>
      </c>
    </row>
    <row r="55">
      <c r="A55" s="50" t="s">
        <v>2441</v>
      </c>
      <c r="B55" s="27">
        <f>VLOOKUP(A55,Dados!K:O,5,0)</f>
        <v>11971538892</v>
      </c>
    </row>
    <row r="56">
      <c r="A56" s="50" t="s">
        <v>2448</v>
      </c>
      <c r="B56" s="27">
        <f>VLOOKUP(A56,Dados!K:O,5,0)</f>
        <v>11985152130</v>
      </c>
    </row>
    <row r="57">
      <c r="A57" s="50" t="s">
        <v>2411</v>
      </c>
      <c r="B57" s="27">
        <f>VLOOKUP(A57,Dados!K:O,5,0)</f>
        <v>11952560820</v>
      </c>
    </row>
    <row r="58">
      <c r="A58" s="50" t="s">
        <v>644</v>
      </c>
      <c r="B58" s="27">
        <f>VLOOKUP(A58,Dados!K:O,5,0)</f>
        <v>11986545840</v>
      </c>
    </row>
    <row r="59">
      <c r="A59" s="50" t="s">
        <v>2433</v>
      </c>
      <c r="B59" s="27">
        <f>VLOOKUP(A59,Dados!K:O,5,0)</f>
        <v>11998185733</v>
      </c>
    </row>
    <row r="60">
      <c r="A60" s="50" t="s">
        <v>1832</v>
      </c>
      <c r="B60" s="27">
        <f>VLOOKUP(A60,Dados!K:O,5,0)</f>
        <v>11962579938</v>
      </c>
    </row>
    <row r="61">
      <c r="A61" s="50" t="s">
        <v>1524</v>
      </c>
      <c r="B61" s="27">
        <f>VLOOKUP(A61,Dados!K:O,5,0)</f>
        <v>11940001890</v>
      </c>
    </row>
    <row r="62">
      <c r="A62" s="50" t="s">
        <v>2420</v>
      </c>
      <c r="B62" s="27">
        <f>VLOOKUP(A62,Dados!K:O,5,0)</f>
        <v>11976396694</v>
      </c>
    </row>
    <row r="63">
      <c r="A63" s="50" t="s">
        <v>359</v>
      </c>
      <c r="B63" s="27">
        <f>VLOOKUP(A63,Dados!K:O,5,0)</f>
        <v>11992679654</v>
      </c>
    </row>
    <row r="64">
      <c r="A64" s="50" t="s">
        <v>2302</v>
      </c>
      <c r="B64" s="27">
        <f>VLOOKUP(A64,Dados!K:O,5,0)</f>
        <v>11984123423</v>
      </c>
    </row>
    <row r="65">
      <c r="A65" s="50" t="s">
        <v>1768</v>
      </c>
      <c r="B65" s="27" t="str">
        <f>VLOOKUP(A65,Dados!K:O,5,0)</f>
        <v>#N/A</v>
      </c>
    </row>
    <row r="66">
      <c r="A66" s="50" t="s">
        <v>2399</v>
      </c>
      <c r="B66" s="27">
        <f>VLOOKUP(A66,Dados!K:O,5,0)</f>
        <v>11997472772</v>
      </c>
    </row>
    <row r="67">
      <c r="A67" s="50" t="s">
        <v>2428</v>
      </c>
      <c r="B67" s="27">
        <f>VLOOKUP(A67,Dados!K:O,5,0)</f>
        <v>11994539806</v>
      </c>
    </row>
    <row r="68">
      <c r="A68" s="50" t="s">
        <v>1643</v>
      </c>
      <c r="B68" s="27">
        <f>VLOOKUP(A68,Dados!K:O,5,0)</f>
        <v>11949533040</v>
      </c>
    </row>
    <row r="69">
      <c r="A69" s="50" t="s">
        <v>2376</v>
      </c>
      <c r="B69" s="27">
        <f>VLOOKUP(A69,Dados!K:O,5,0)</f>
        <v>11969452542</v>
      </c>
    </row>
    <row r="70">
      <c r="A70" s="50" t="s">
        <v>2426</v>
      </c>
      <c r="B70" s="27">
        <f>VLOOKUP(A70,Dados!K:O,5,0)</f>
        <v>11989651180</v>
      </c>
    </row>
    <row r="71">
      <c r="A71" s="50" t="s">
        <v>2434</v>
      </c>
      <c r="B71" s="27">
        <f>VLOOKUP(A71,Dados!K:O,5,0)</f>
        <v>11982733072</v>
      </c>
    </row>
    <row r="72">
      <c r="A72" s="50" t="s">
        <v>2398</v>
      </c>
      <c r="B72" s="27">
        <f>VLOOKUP(A72,Dados!K:O,5,0)</f>
        <v>11984075094</v>
      </c>
    </row>
    <row r="73">
      <c r="A73" s="50" t="s">
        <v>184</v>
      </c>
      <c r="B73" s="27" t="str">
        <f>VLOOKUP(A73,Dados!K:O,5,0)</f>
        <v>#N/A</v>
      </c>
    </row>
    <row r="74">
      <c r="A74" s="50" t="s">
        <v>2461</v>
      </c>
      <c r="B74" s="27">
        <f>VLOOKUP(A74,Dados!K:O,5,0)</f>
        <v>11958937835</v>
      </c>
    </row>
    <row r="75">
      <c r="A75" s="50" t="s">
        <v>2445</v>
      </c>
      <c r="B75" s="27">
        <f>VLOOKUP(A75,Dados!K:O,5,0)</f>
        <v>11957454447</v>
      </c>
    </row>
    <row r="76">
      <c r="A76" s="50" t="s">
        <v>2001</v>
      </c>
      <c r="B76" s="27">
        <f>VLOOKUP(A76,Dados!K:O,5,0)</f>
        <v>11975648002</v>
      </c>
    </row>
    <row r="77">
      <c r="A77" s="50" t="s">
        <v>2253</v>
      </c>
      <c r="B77" s="27">
        <f>VLOOKUP(A77,Dados!K:O,5,0)</f>
        <v>11992994744</v>
      </c>
    </row>
    <row r="78">
      <c r="A78" s="50" t="s">
        <v>2422</v>
      </c>
      <c r="B78" s="27">
        <f>VLOOKUP(A78,Dados!K:O,5,0)</f>
        <v>11944537354</v>
      </c>
    </row>
    <row r="79">
      <c r="A79" s="50" t="s">
        <v>910</v>
      </c>
      <c r="B79" s="27">
        <f>VLOOKUP(A79,Dados!K:O,5,0)</f>
        <v>11943645256</v>
      </c>
    </row>
    <row r="80">
      <c r="A80" s="50" t="s">
        <v>2223</v>
      </c>
      <c r="B80" s="27">
        <f>VLOOKUP(A80,Dados!K:O,5,0)</f>
        <v>11965275800</v>
      </c>
    </row>
    <row r="81">
      <c r="A81" s="50" t="s">
        <v>2438</v>
      </c>
      <c r="B81" s="27">
        <f>VLOOKUP(A81,Dados!K:O,5,0)</f>
        <v>11986427377</v>
      </c>
    </row>
    <row r="82">
      <c r="A82" s="50" t="s">
        <v>1921</v>
      </c>
      <c r="B82" s="27">
        <f>VLOOKUP(A82,Dados!K:O,5,0)</f>
        <v>11986133479</v>
      </c>
    </row>
    <row r="83">
      <c r="A83" s="50" t="s">
        <v>2418</v>
      </c>
      <c r="B83" s="27">
        <f>VLOOKUP(A83,Dados!K:O,5,0)</f>
        <v>11934078497</v>
      </c>
    </row>
    <row r="84">
      <c r="A84" s="50" t="s">
        <v>1144</v>
      </c>
      <c r="B84" s="27">
        <f>VLOOKUP(A84,Dados!K:O,5,0)</f>
        <v>11930702618</v>
      </c>
    </row>
    <row r="85">
      <c r="A85" s="50" t="s">
        <v>2406</v>
      </c>
      <c r="B85" s="27">
        <f>VLOOKUP(A85,Dados!K:O,5,0)</f>
        <v>11956509634</v>
      </c>
    </row>
    <row r="86">
      <c r="A86" s="50" t="s">
        <v>2439</v>
      </c>
      <c r="B86" s="27">
        <f>VLOOKUP(A86,Dados!K:O,5,0)</f>
        <v>11954202812</v>
      </c>
    </row>
    <row r="87">
      <c r="A87" s="50" t="s">
        <v>2371</v>
      </c>
      <c r="B87" s="27">
        <f>VLOOKUP(A87,Dados!K:O,5,0)</f>
        <v>11913023835</v>
      </c>
    </row>
    <row r="88">
      <c r="A88" s="50" t="s">
        <v>2372</v>
      </c>
      <c r="B88" s="27">
        <f>VLOOKUP(A88,Dados!K:O,5,0)</f>
        <v>11951582582</v>
      </c>
    </row>
    <row r="89">
      <c r="A89" s="50" t="s">
        <v>1914</v>
      </c>
      <c r="B89" s="27">
        <f>VLOOKUP(A89,Dados!K:O,5,0)</f>
        <v>11963835166</v>
      </c>
    </row>
    <row r="90">
      <c r="A90" s="50" t="s">
        <v>569</v>
      </c>
      <c r="B90" s="27">
        <f>VLOOKUP(A90,Dados!K:O,5,0)</f>
        <v>11992876459</v>
      </c>
    </row>
    <row r="91">
      <c r="A91" s="50" t="s">
        <v>472</v>
      </c>
      <c r="B91" s="27">
        <f>VLOOKUP(A91,Dados!K:O,5,0)</f>
        <v>11965423396</v>
      </c>
    </row>
    <row r="92">
      <c r="A92" s="50" t="s">
        <v>2111</v>
      </c>
      <c r="B92" s="27">
        <f>VLOOKUP(A92,Dados!K:O,5,0)</f>
        <v>15996991308</v>
      </c>
    </row>
    <row r="93">
      <c r="A93" s="50" t="s">
        <v>2443</v>
      </c>
      <c r="B93" s="27">
        <f>VLOOKUP(A93,Dados!K:O,5,0)</f>
        <v>11976212283</v>
      </c>
    </row>
    <row r="94">
      <c r="A94" s="50" t="s">
        <v>2382</v>
      </c>
      <c r="B94" s="27">
        <f>VLOOKUP(A94,Dados!K:O,5,0)</f>
        <v>11982937727</v>
      </c>
    </row>
    <row r="95">
      <c r="A95" s="50" t="s">
        <v>2393</v>
      </c>
      <c r="B95" s="27">
        <f>VLOOKUP(A95,Dados!K:O,5,0)</f>
        <v>11958756087</v>
      </c>
    </row>
    <row r="96">
      <c r="A96" s="50" t="s">
        <v>2444</v>
      </c>
      <c r="B96" s="27">
        <f>VLOOKUP(A96,Dados!K:O,5,0)</f>
        <v>11980626364</v>
      </c>
    </row>
    <row r="97">
      <c r="A97" s="50" t="s">
        <v>2379</v>
      </c>
      <c r="B97" s="27">
        <f>VLOOKUP(A97,Dados!K:O,5,0)</f>
        <v>11949042476</v>
      </c>
    </row>
    <row r="98">
      <c r="A98" s="50" t="s">
        <v>2643</v>
      </c>
      <c r="B98" s="27" t="str">
        <f>VLOOKUP(A98,Dados!K:O,5,0)</f>
        <v>#N/A</v>
      </c>
    </row>
    <row r="99">
      <c r="A99" s="50" t="s">
        <v>2130</v>
      </c>
      <c r="B99" s="27">
        <f>VLOOKUP(A99,Dados!K:O,5,0)</f>
        <v>11956800389</v>
      </c>
    </row>
    <row r="100">
      <c r="A100" s="50" t="s">
        <v>1467</v>
      </c>
      <c r="B100" s="27">
        <f>VLOOKUP(A100,Dados!K:O,5,0)</f>
        <v>11939399202</v>
      </c>
    </row>
    <row r="101">
      <c r="A101" s="50" t="s">
        <v>211</v>
      </c>
      <c r="B101" s="27">
        <f>VLOOKUP(A101,Dados!K:O,5,0)</f>
        <v>11933536236</v>
      </c>
    </row>
    <row r="102">
      <c r="A102" s="50" t="s">
        <v>2413</v>
      </c>
      <c r="B102" s="27">
        <f>VLOOKUP(A102,Dados!K:O,5,0)</f>
        <v>11992507106</v>
      </c>
    </row>
    <row r="103">
      <c r="A103" s="50" t="s">
        <v>1025</v>
      </c>
      <c r="B103" s="27">
        <f>VLOOKUP(A103,Dados!K:O,5,0)</f>
        <v>11986240295</v>
      </c>
    </row>
    <row r="104">
      <c r="A104" s="50" t="s">
        <v>1007</v>
      </c>
      <c r="B104" s="27">
        <f>VLOOKUP(A104,Dados!K:O,5,0)</f>
        <v>11959843515</v>
      </c>
    </row>
    <row r="105">
      <c r="A105" s="50" t="s">
        <v>2370</v>
      </c>
      <c r="B105" s="27">
        <f>VLOOKUP(A105,Dados!K:O,5,0)</f>
        <v>11997462319</v>
      </c>
    </row>
    <row r="106">
      <c r="A106" s="50" t="s">
        <v>1731</v>
      </c>
      <c r="B106" s="27">
        <f>VLOOKUP(A106,Dados!K:O,5,0)</f>
        <v>11967162630</v>
      </c>
    </row>
    <row r="107">
      <c r="A107" s="50" t="s">
        <v>2389</v>
      </c>
      <c r="B107" s="27">
        <f>VLOOKUP(A107,Dados!K:O,5,0)</f>
        <v>11934599149</v>
      </c>
    </row>
    <row r="108">
      <c r="A108" s="50" t="s">
        <v>2199</v>
      </c>
      <c r="B108" s="27">
        <f>VLOOKUP(A108,Dados!K:O,5,0)</f>
        <v>11989955683</v>
      </c>
    </row>
    <row r="109">
      <c r="A109" s="50" t="s">
        <v>2374</v>
      </c>
      <c r="B109" s="27">
        <f>VLOOKUP(A109,Dados!K:O,5,0)</f>
        <v>11977802936</v>
      </c>
    </row>
    <row r="110">
      <c r="A110" s="50" t="s">
        <v>344</v>
      </c>
      <c r="B110" s="27">
        <f>VLOOKUP(A110,Dados!K:O,5,0)</f>
        <v>11958016771</v>
      </c>
    </row>
    <row r="111">
      <c r="A111" s="50" t="s">
        <v>2401</v>
      </c>
      <c r="B111" s="27">
        <f>VLOOKUP(A111,Dados!K:O,5,0)</f>
        <v>11974023659</v>
      </c>
    </row>
    <row r="112">
      <c r="A112" s="50" t="s">
        <v>2410</v>
      </c>
      <c r="B112" s="27">
        <f>VLOOKUP(A112,Dados!K:O,5,0)</f>
        <v>11981157638</v>
      </c>
    </row>
    <row r="113">
      <c r="A113" s="50" t="s">
        <v>505</v>
      </c>
      <c r="B113" s="27">
        <f>VLOOKUP(A113,Dados!K:O,5,0)</f>
        <v>11996153895</v>
      </c>
    </row>
    <row r="114">
      <c r="A114" s="50" t="s">
        <v>2397</v>
      </c>
      <c r="B114" s="27">
        <f>VLOOKUP(A114,Dados!K:O,5,0)</f>
        <v>11970127743</v>
      </c>
    </row>
    <row r="115">
      <c r="A115" s="50" t="s">
        <v>2146</v>
      </c>
      <c r="B115" s="27">
        <f>VLOOKUP(A115,Dados!K:O,5,0)</f>
        <v>11989437666</v>
      </c>
    </row>
    <row r="116">
      <c r="A116" s="50" t="s">
        <v>2384</v>
      </c>
      <c r="B116" s="27">
        <f>VLOOKUP(A116,Dados!K:O,5,0)</f>
        <v>11939413354</v>
      </c>
    </row>
    <row r="117">
      <c r="A117" s="50" t="s">
        <v>2325</v>
      </c>
      <c r="B117" s="27">
        <f>VLOOKUP(A117,Dados!K:O,5,0)</f>
        <v>11990075245</v>
      </c>
    </row>
    <row r="118">
      <c r="A118" s="50" t="s">
        <v>1020</v>
      </c>
      <c r="B118" s="27">
        <f>VLOOKUP(A118,Dados!K:O,5,0)</f>
        <v>11999034512</v>
      </c>
    </row>
    <row r="119">
      <c r="A119" s="50" t="s">
        <v>2464</v>
      </c>
      <c r="B119" s="27">
        <f>VLOOKUP(A119,Dados!K:O,5,0)</f>
        <v>11943076456</v>
      </c>
    </row>
    <row r="120">
      <c r="A120" s="50" t="s">
        <v>1664</v>
      </c>
      <c r="B120" s="27">
        <f>VLOOKUP(A120,Dados!K:O,5,0)</f>
        <v>11977429301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5.38"/>
    <col customWidth="1" min="2" max="2" width="12.0"/>
  </cols>
  <sheetData>
    <row r="1">
      <c r="A1" s="77" t="s">
        <v>2653</v>
      </c>
      <c r="B1" s="77" t="s">
        <v>2654</v>
      </c>
    </row>
    <row r="2">
      <c r="A2" s="53" t="s">
        <v>109</v>
      </c>
      <c r="B2" s="78">
        <v>2.0</v>
      </c>
    </row>
    <row r="3">
      <c r="A3" s="53" t="s">
        <v>108</v>
      </c>
      <c r="B3" s="78">
        <v>2.0</v>
      </c>
    </row>
    <row r="4">
      <c r="A4" s="53" t="s">
        <v>135</v>
      </c>
      <c r="B4" s="78">
        <v>2.0</v>
      </c>
    </row>
    <row r="5">
      <c r="A5" s="53" t="s">
        <v>253</v>
      </c>
      <c r="B5" s="78">
        <v>2.0</v>
      </c>
    </row>
    <row r="6">
      <c r="A6" s="53" t="s">
        <v>110</v>
      </c>
      <c r="B6" s="78">
        <v>2.0</v>
      </c>
    </row>
    <row r="7">
      <c r="A7" s="53" t="s">
        <v>154</v>
      </c>
      <c r="B7" s="78">
        <v>2.0</v>
      </c>
    </row>
    <row r="8">
      <c r="A8" s="53" t="s">
        <v>274</v>
      </c>
      <c r="B8" s="78">
        <v>0.0</v>
      </c>
    </row>
    <row r="9">
      <c r="A9" s="53" t="s">
        <v>176</v>
      </c>
      <c r="B9" s="78">
        <v>0.0</v>
      </c>
    </row>
    <row r="10">
      <c r="A10" s="53" t="s">
        <v>581</v>
      </c>
      <c r="B10" s="78">
        <v>0.0</v>
      </c>
    </row>
    <row r="11">
      <c r="A11" s="24"/>
      <c r="B11" s="24"/>
    </row>
    <row r="12">
      <c r="A12" s="53" t="s">
        <v>137</v>
      </c>
      <c r="B12" s="78">
        <v>2.0</v>
      </c>
    </row>
    <row r="13">
      <c r="A13" s="53" t="s">
        <v>437</v>
      </c>
      <c r="B13" s="78">
        <v>2.0</v>
      </c>
    </row>
    <row r="14">
      <c r="A14" s="53" t="s">
        <v>112</v>
      </c>
      <c r="B14" s="78">
        <v>2.0</v>
      </c>
    </row>
    <row r="15">
      <c r="A15" s="53" t="s">
        <v>216</v>
      </c>
      <c r="B15" s="78">
        <v>2.0</v>
      </c>
    </row>
    <row r="16">
      <c r="A16" s="53" t="s">
        <v>156</v>
      </c>
      <c r="B16" s="78">
        <v>2.0</v>
      </c>
    </row>
    <row r="17">
      <c r="A17" s="53" t="s">
        <v>177</v>
      </c>
      <c r="B17" s="79">
        <v>2.0</v>
      </c>
    </row>
    <row r="18">
      <c r="A18" s="53" t="s">
        <v>2655</v>
      </c>
      <c r="B18" s="78">
        <v>2.0</v>
      </c>
    </row>
    <row r="19">
      <c r="A19" s="53" t="s">
        <v>812</v>
      </c>
      <c r="B19" s="78">
        <v>1.0</v>
      </c>
    </row>
    <row r="20">
      <c r="A20" s="53" t="s">
        <v>411</v>
      </c>
      <c r="B20" s="78">
        <v>0.0</v>
      </c>
    </row>
    <row r="21">
      <c r="A21" s="53" t="s">
        <v>245</v>
      </c>
      <c r="B21" s="78">
        <v>0.0</v>
      </c>
    </row>
    <row r="22">
      <c r="A22" s="53" t="s">
        <v>879</v>
      </c>
      <c r="B22" s="78">
        <v>0.0</v>
      </c>
    </row>
    <row r="23">
      <c r="A23" s="24"/>
      <c r="B23" s="24"/>
    </row>
    <row r="24">
      <c r="A24" s="53" t="s">
        <v>255</v>
      </c>
      <c r="B24" s="78">
        <v>2.0</v>
      </c>
    </row>
    <row r="25">
      <c r="A25" s="53" t="s">
        <v>2656</v>
      </c>
      <c r="B25" s="78">
        <v>2.0</v>
      </c>
    </row>
    <row r="26">
      <c r="A26" s="53" t="s">
        <v>178</v>
      </c>
      <c r="B26" s="78">
        <v>2.0</v>
      </c>
    </row>
    <row r="27">
      <c r="A27" s="53" t="s">
        <v>2657</v>
      </c>
      <c r="B27" s="78">
        <v>1.0</v>
      </c>
    </row>
    <row r="28">
      <c r="A28" s="53" t="s">
        <v>2658</v>
      </c>
      <c r="B28" s="78">
        <v>0.0</v>
      </c>
    </row>
    <row r="29">
      <c r="A29" s="53" t="s">
        <v>2659</v>
      </c>
      <c r="B29" s="78">
        <v>0.0</v>
      </c>
    </row>
    <row r="30">
      <c r="A30" s="24"/>
      <c r="B30" s="24"/>
    </row>
    <row r="31">
      <c r="A31" s="53" t="s">
        <v>349</v>
      </c>
      <c r="B31" s="78">
        <v>2.0</v>
      </c>
    </row>
    <row r="32">
      <c r="A32" s="53" t="s">
        <v>460</v>
      </c>
      <c r="B32" s="78">
        <v>2.0</v>
      </c>
    </row>
    <row r="33">
      <c r="A33" s="53" t="s">
        <v>114</v>
      </c>
      <c r="B33" s="78">
        <v>2.0</v>
      </c>
    </row>
    <row r="34">
      <c r="A34" s="53" t="s">
        <v>946</v>
      </c>
      <c r="B34" s="78">
        <v>1.0</v>
      </c>
    </row>
    <row r="35">
      <c r="A35" s="53" t="s">
        <v>503</v>
      </c>
      <c r="B35" s="78">
        <v>1.0</v>
      </c>
    </row>
    <row r="36">
      <c r="A36" s="53" t="s">
        <v>371</v>
      </c>
      <c r="B36" s="78">
        <v>0.0</v>
      </c>
    </row>
    <row r="37">
      <c r="A37" s="24" t="s">
        <v>776</v>
      </c>
      <c r="B37" s="78">
        <v>0.0</v>
      </c>
    </row>
    <row r="38">
      <c r="A38" s="53" t="s">
        <v>2660</v>
      </c>
      <c r="B38" s="78">
        <v>0.0</v>
      </c>
    </row>
    <row r="39">
      <c r="A39" s="24"/>
      <c r="B39" s="24"/>
    </row>
    <row r="40">
      <c r="A40" s="53" t="s">
        <v>318</v>
      </c>
      <c r="B40" s="78">
        <v>2.0</v>
      </c>
    </row>
    <row r="41">
      <c r="A41" s="53" t="s">
        <v>114</v>
      </c>
      <c r="B41" s="78">
        <v>2.0</v>
      </c>
    </row>
    <row r="42">
      <c r="A42" s="53" t="s">
        <v>947</v>
      </c>
      <c r="B42" s="78">
        <v>1.0</v>
      </c>
    </row>
    <row r="43">
      <c r="A43" s="53" t="s">
        <v>188</v>
      </c>
      <c r="B43" s="78">
        <v>1.0</v>
      </c>
    </row>
    <row r="44">
      <c r="A44" s="53" t="s">
        <v>372</v>
      </c>
      <c r="B44" s="78">
        <v>0.0</v>
      </c>
    </row>
    <row r="45">
      <c r="A45" s="53" t="s">
        <v>2661</v>
      </c>
      <c r="B45" s="78">
        <v>0.0</v>
      </c>
    </row>
    <row r="46">
      <c r="A46" s="53" t="s">
        <v>2660</v>
      </c>
      <c r="B46" s="78">
        <v>0.0</v>
      </c>
    </row>
    <row r="47">
      <c r="A47" s="24"/>
      <c r="B47" s="24"/>
    </row>
    <row r="48">
      <c r="A48" s="53" t="s">
        <v>113</v>
      </c>
      <c r="B48" s="78">
        <v>2.0</v>
      </c>
    </row>
    <row r="49">
      <c r="A49" s="53" t="s">
        <v>139</v>
      </c>
      <c r="B49" s="78">
        <v>2.0</v>
      </c>
    </row>
    <row r="50">
      <c r="A50" s="53" t="s">
        <v>167</v>
      </c>
      <c r="B50" s="78">
        <v>2.0</v>
      </c>
    </row>
    <row r="51">
      <c r="A51" s="53" t="s">
        <v>947</v>
      </c>
      <c r="B51" s="78">
        <v>1.0</v>
      </c>
    </row>
    <row r="52">
      <c r="A52" s="53" t="s">
        <v>256</v>
      </c>
      <c r="B52" s="78">
        <v>0.0</v>
      </c>
    </row>
    <row r="53">
      <c r="A53" s="53" t="s">
        <v>2661</v>
      </c>
      <c r="B53" s="78">
        <v>0.0</v>
      </c>
    </row>
    <row r="54">
      <c r="A54" s="53" t="s">
        <v>237</v>
      </c>
      <c r="B54" s="78">
        <v>0.0</v>
      </c>
    </row>
    <row r="55">
      <c r="A55" s="53" t="s">
        <v>2660</v>
      </c>
      <c r="B55" s="78">
        <v>0.0</v>
      </c>
    </row>
    <row r="56">
      <c r="A56" s="24"/>
      <c r="B56" s="24"/>
    </row>
    <row r="57">
      <c r="A57" s="53" t="s">
        <v>2662</v>
      </c>
      <c r="B57" s="78">
        <v>2.0</v>
      </c>
    </row>
    <row r="58">
      <c r="A58" s="53" t="s">
        <v>116</v>
      </c>
      <c r="B58" s="78">
        <v>2.0</v>
      </c>
    </row>
    <row r="59">
      <c r="A59" s="53" t="s">
        <v>947</v>
      </c>
      <c r="B59" s="78">
        <v>1.0</v>
      </c>
    </row>
    <row r="60">
      <c r="A60" s="53" t="s">
        <v>140</v>
      </c>
      <c r="B60" s="78">
        <v>0.0</v>
      </c>
    </row>
    <row r="61">
      <c r="A61" s="53" t="s">
        <v>2661</v>
      </c>
      <c r="B61" s="78">
        <v>0.0</v>
      </c>
    </row>
    <row r="62">
      <c r="A62" s="53" t="s">
        <v>179</v>
      </c>
      <c r="B62" s="78">
        <v>0.0</v>
      </c>
    </row>
    <row r="63">
      <c r="A63" s="53" t="s">
        <v>2660</v>
      </c>
      <c r="B63" s="78">
        <v>0.0</v>
      </c>
    </row>
    <row r="64">
      <c r="A64" s="24"/>
      <c r="B64" s="24"/>
    </row>
    <row r="65">
      <c r="A65" s="53" t="s">
        <v>113</v>
      </c>
      <c r="B65" s="78">
        <v>2.0</v>
      </c>
    </row>
    <row r="66">
      <c r="A66" s="53" t="s">
        <v>189</v>
      </c>
      <c r="B66" s="78">
        <v>2.0</v>
      </c>
    </row>
    <row r="67">
      <c r="A67" s="53" t="s">
        <v>158</v>
      </c>
      <c r="B67" s="78">
        <v>1.0</v>
      </c>
    </row>
    <row r="68">
      <c r="A68" s="53" t="s">
        <v>226</v>
      </c>
      <c r="B68" s="78">
        <v>0.0</v>
      </c>
    </row>
    <row r="69">
      <c r="A69" s="24"/>
      <c r="B69" s="24"/>
    </row>
    <row r="70">
      <c r="A70" s="53" t="s">
        <v>113</v>
      </c>
      <c r="B70" s="78">
        <v>2.0</v>
      </c>
    </row>
    <row r="71">
      <c r="A71" s="53" t="s">
        <v>276</v>
      </c>
      <c r="B71" s="78">
        <v>2.0</v>
      </c>
    </row>
    <row r="72">
      <c r="A72" s="53" t="s">
        <v>117</v>
      </c>
      <c r="B72" s="78">
        <v>2.0</v>
      </c>
    </row>
    <row r="73">
      <c r="A73" s="53" t="s">
        <v>205</v>
      </c>
      <c r="B73" s="78">
        <v>0.0</v>
      </c>
    </row>
    <row r="74">
      <c r="A74" s="53" t="s">
        <v>839</v>
      </c>
      <c r="B74" s="78">
        <v>0.0</v>
      </c>
    </row>
    <row r="75">
      <c r="A75" s="24"/>
      <c r="B75" s="24"/>
    </row>
    <row r="76">
      <c r="A76" s="53" t="s">
        <v>113</v>
      </c>
      <c r="B76" s="78">
        <v>2.0</v>
      </c>
    </row>
    <row r="77">
      <c r="A77" s="53" t="s">
        <v>2663</v>
      </c>
      <c r="B77" s="78">
        <v>2.0</v>
      </c>
    </row>
    <row r="78">
      <c r="A78" s="80" t="s">
        <v>118</v>
      </c>
      <c r="B78" s="78">
        <v>2.0</v>
      </c>
    </row>
    <row r="79">
      <c r="A79" s="81" t="s">
        <v>141</v>
      </c>
      <c r="B79" s="78">
        <v>2.0</v>
      </c>
    </row>
    <row r="80">
      <c r="A80" s="53" t="s">
        <v>2664</v>
      </c>
      <c r="B80" s="78">
        <v>0.0</v>
      </c>
    </row>
    <row r="81">
      <c r="A81" s="53"/>
      <c r="B81" s="78"/>
    </row>
    <row r="82">
      <c r="A82" s="24"/>
      <c r="B82" s="24"/>
    </row>
    <row r="83">
      <c r="A83" s="53" t="s">
        <v>113</v>
      </c>
      <c r="B83" s="78">
        <v>2.0</v>
      </c>
    </row>
    <row r="84">
      <c r="A84" s="53" t="s">
        <v>120</v>
      </c>
      <c r="B84" s="78">
        <v>2.0</v>
      </c>
    </row>
    <row r="85">
      <c r="A85" s="53" t="s">
        <v>2665</v>
      </c>
      <c r="B85" s="78">
        <v>2.0</v>
      </c>
    </row>
    <row r="86">
      <c r="A86" s="53" t="s">
        <v>797</v>
      </c>
      <c r="B86" s="78">
        <v>2.0</v>
      </c>
    </row>
    <row r="87">
      <c r="A87" s="53" t="s">
        <v>2666</v>
      </c>
      <c r="B87" s="78">
        <v>0.0</v>
      </c>
    </row>
    <row r="88">
      <c r="A88" s="53" t="s">
        <v>207</v>
      </c>
      <c r="B88" s="78">
        <v>0.0</v>
      </c>
    </row>
    <row r="89">
      <c r="A89" s="24" t="s">
        <v>393</v>
      </c>
      <c r="B89" s="78">
        <v>2.0</v>
      </c>
    </row>
    <row r="90">
      <c r="A90" s="24"/>
      <c r="B90" s="24"/>
    </row>
    <row r="91">
      <c r="A91" s="53" t="s">
        <v>255</v>
      </c>
      <c r="B91" s="78">
        <v>2.0</v>
      </c>
    </row>
    <row r="92">
      <c r="A92" s="24" t="s">
        <v>138</v>
      </c>
      <c r="B92" s="78">
        <v>2.0</v>
      </c>
    </row>
    <row r="93">
      <c r="A93" s="53" t="s">
        <v>178</v>
      </c>
      <c r="B93" s="78">
        <v>2.0</v>
      </c>
    </row>
    <row r="94">
      <c r="A94" s="53" t="s">
        <v>166</v>
      </c>
      <c r="B94" s="78">
        <v>1.0</v>
      </c>
    </row>
    <row r="95">
      <c r="A95" s="53" t="s">
        <v>225</v>
      </c>
      <c r="B95" s="78">
        <v>0.0</v>
      </c>
    </row>
    <row r="96">
      <c r="A96" s="53" t="s">
        <v>2659</v>
      </c>
      <c r="B96" s="78">
        <v>0.0</v>
      </c>
    </row>
    <row r="97">
      <c r="A97" s="24" t="s">
        <v>2667</v>
      </c>
      <c r="B97" s="78">
        <v>2.0</v>
      </c>
    </row>
    <row r="98">
      <c r="A98" s="24"/>
      <c r="B98" s="24"/>
    </row>
    <row r="99">
      <c r="A99" s="53" t="s">
        <v>113</v>
      </c>
      <c r="B99" s="78">
        <v>2.0</v>
      </c>
    </row>
    <row r="100">
      <c r="A100" s="53" t="s">
        <v>120</v>
      </c>
      <c r="B100" s="78">
        <v>2.0</v>
      </c>
    </row>
    <row r="101">
      <c r="A101" s="53" t="s">
        <v>225</v>
      </c>
      <c r="B101" s="78">
        <v>0.0</v>
      </c>
    </row>
    <row r="102">
      <c r="A102" s="53" t="s">
        <v>1088</v>
      </c>
      <c r="B102" s="78">
        <v>0.0</v>
      </c>
    </row>
    <row r="103">
      <c r="A103" s="24" t="s">
        <v>1089</v>
      </c>
      <c r="B103" s="78">
        <v>0.0</v>
      </c>
    </row>
    <row r="104">
      <c r="A104" s="24"/>
      <c r="B104" s="24"/>
    </row>
    <row r="105">
      <c r="A105" s="53" t="s">
        <v>113</v>
      </c>
      <c r="B105" s="78">
        <v>2.0</v>
      </c>
    </row>
    <row r="106">
      <c r="A106" s="53" t="s">
        <v>120</v>
      </c>
      <c r="B106" s="78">
        <v>2.0</v>
      </c>
    </row>
    <row r="107">
      <c r="A107" s="53" t="s">
        <v>691</v>
      </c>
      <c r="B107" s="78">
        <v>2.0</v>
      </c>
    </row>
    <row r="108">
      <c r="A108" s="53" t="s">
        <v>2165</v>
      </c>
      <c r="B108" s="78">
        <v>1.0</v>
      </c>
    </row>
    <row r="109">
      <c r="A109" s="53" t="s">
        <v>207</v>
      </c>
      <c r="B109" s="78">
        <v>0.0</v>
      </c>
    </row>
    <row r="110">
      <c r="A110" s="24"/>
      <c r="B110" s="24"/>
    </row>
    <row r="111">
      <c r="A111" s="53" t="s">
        <v>124</v>
      </c>
      <c r="B111" s="78">
        <v>2.0</v>
      </c>
    </row>
    <row r="112">
      <c r="A112" s="53" t="s">
        <v>2165</v>
      </c>
      <c r="B112" s="78">
        <v>1.0</v>
      </c>
    </row>
    <row r="113">
      <c r="A113" s="53" t="s">
        <v>2668</v>
      </c>
      <c r="B113" s="78">
        <v>1.0</v>
      </c>
    </row>
    <row r="114">
      <c r="A114" s="53" t="s">
        <v>1444</v>
      </c>
      <c r="B114" s="78">
        <v>0.0</v>
      </c>
    </row>
    <row r="115">
      <c r="A115" s="53" t="s">
        <v>2295</v>
      </c>
      <c r="B115" s="78">
        <v>0.0</v>
      </c>
    </row>
    <row r="116">
      <c r="A116" s="24" t="s">
        <v>257</v>
      </c>
      <c r="B116" s="82">
        <v>0.0</v>
      </c>
    </row>
    <row r="117">
      <c r="A117" s="24" t="s">
        <v>145</v>
      </c>
      <c r="B117" s="82">
        <v>1.0</v>
      </c>
    </row>
    <row r="118">
      <c r="A118" s="24" t="s">
        <v>1346</v>
      </c>
      <c r="B118" s="82">
        <v>1.0</v>
      </c>
    </row>
    <row r="119">
      <c r="A119" s="24" t="s">
        <v>2669</v>
      </c>
      <c r="B119" s="82">
        <v>2.0</v>
      </c>
    </row>
    <row r="120">
      <c r="A120" s="24"/>
      <c r="B120" s="82"/>
    </row>
    <row r="121">
      <c r="A121" s="24" t="s">
        <v>181</v>
      </c>
      <c r="B121" s="82">
        <v>1.0</v>
      </c>
    </row>
    <row r="122">
      <c r="A122" s="24" t="s">
        <v>656</v>
      </c>
      <c r="B122" s="82">
        <v>1.0</v>
      </c>
    </row>
    <row r="123">
      <c r="A123" s="24" t="s">
        <v>431</v>
      </c>
      <c r="B123" s="82">
        <v>1.0</v>
      </c>
    </row>
    <row r="124">
      <c r="A124" s="24" t="s">
        <v>147</v>
      </c>
      <c r="B124" s="82">
        <v>2.0</v>
      </c>
    </row>
    <row r="125">
      <c r="A125" s="24" t="s">
        <v>125</v>
      </c>
      <c r="B125" s="82">
        <v>3.0</v>
      </c>
    </row>
    <row r="126">
      <c r="A126" s="24" t="s">
        <v>208</v>
      </c>
      <c r="B126" s="82">
        <v>4.0</v>
      </c>
    </row>
    <row r="127">
      <c r="A127" s="24" t="s">
        <v>146</v>
      </c>
      <c r="B127" s="82">
        <v>5.0</v>
      </c>
    </row>
    <row r="128">
      <c r="A128" s="24" t="s">
        <v>228</v>
      </c>
      <c r="B128" s="82">
        <v>6.0</v>
      </c>
    </row>
    <row r="129">
      <c r="A129" s="24" t="s">
        <v>126</v>
      </c>
      <c r="B129" s="82">
        <v>7.0</v>
      </c>
    </row>
    <row r="130">
      <c r="A130" s="24"/>
      <c r="B130" s="82"/>
    </row>
    <row r="131">
      <c r="A131" s="24" t="s">
        <v>136</v>
      </c>
      <c r="B131" s="82">
        <v>1.0</v>
      </c>
    </row>
    <row r="132">
      <c r="A132" s="24" t="s">
        <v>111</v>
      </c>
      <c r="B132" s="82">
        <v>2.0</v>
      </c>
    </row>
    <row r="133">
      <c r="A133" s="24" t="s">
        <v>155</v>
      </c>
      <c r="B133" s="82">
        <v>3.0</v>
      </c>
    </row>
    <row r="134">
      <c r="A134" s="24" t="s">
        <v>203</v>
      </c>
      <c r="B134" s="82">
        <v>4.0</v>
      </c>
    </row>
    <row r="135">
      <c r="A135" s="24" t="s">
        <v>2116</v>
      </c>
      <c r="B135" s="82">
        <v>5.0</v>
      </c>
    </row>
    <row r="136">
      <c r="A136" s="24"/>
      <c r="B136" s="82"/>
    </row>
    <row r="137">
      <c r="A137" s="24" t="s">
        <v>91</v>
      </c>
      <c r="B137" s="82">
        <v>1.0</v>
      </c>
    </row>
    <row r="138">
      <c r="A138" s="24" t="s">
        <v>92</v>
      </c>
      <c r="B138" s="82">
        <v>2.0</v>
      </c>
    </row>
    <row r="139">
      <c r="A139" s="24"/>
      <c r="B139" s="82"/>
    </row>
    <row r="140">
      <c r="A140" s="24" t="s">
        <v>2670</v>
      </c>
      <c r="B140" s="82">
        <v>0.0</v>
      </c>
    </row>
    <row r="141">
      <c r="A141" s="24" t="s">
        <v>2671</v>
      </c>
      <c r="B141" s="82">
        <v>1.0</v>
      </c>
    </row>
    <row r="142">
      <c r="A142" s="24" t="s">
        <v>2672</v>
      </c>
      <c r="B142" s="82">
        <v>1.0</v>
      </c>
    </row>
    <row r="143">
      <c r="A143" s="24" t="s">
        <v>2673</v>
      </c>
      <c r="B143" s="82">
        <v>1.0</v>
      </c>
    </row>
    <row r="144">
      <c r="A144" s="24" t="s">
        <v>2674</v>
      </c>
      <c r="B144" s="82">
        <v>1.0</v>
      </c>
    </row>
    <row r="145">
      <c r="A145" s="24"/>
      <c r="B145" s="82"/>
    </row>
    <row r="146">
      <c r="A146" s="53" t="s">
        <v>122</v>
      </c>
      <c r="B146" s="82">
        <v>1.0</v>
      </c>
    </row>
    <row r="147">
      <c r="A147" s="53" t="s">
        <v>121</v>
      </c>
      <c r="B147" s="82">
        <v>2.0</v>
      </c>
    </row>
    <row r="148">
      <c r="A148" s="53" t="s">
        <v>385</v>
      </c>
      <c r="B148" s="82">
        <v>3.0</v>
      </c>
    </row>
    <row r="149">
      <c r="A149" s="53" t="s">
        <v>445</v>
      </c>
      <c r="B149" s="82">
        <v>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A1" s="24" t="s">
        <v>11</v>
      </c>
      <c r="B1" s="1" t="s">
        <v>13</v>
      </c>
      <c r="C1" s="24" t="s">
        <v>2472</v>
      </c>
      <c r="D1" s="24" t="s">
        <v>2473</v>
      </c>
      <c r="I1" s="3" t="s">
        <v>11</v>
      </c>
      <c r="J1" s="3" t="s">
        <v>13</v>
      </c>
      <c r="K1" s="3" t="s">
        <v>2472</v>
      </c>
    </row>
    <row r="2">
      <c r="A2" s="24" t="s">
        <v>1440</v>
      </c>
      <c r="B2" s="3" t="s">
        <v>1441</v>
      </c>
      <c r="C2" s="23">
        <v>2443.0</v>
      </c>
      <c r="D2" s="23">
        <v>1764.0</v>
      </c>
      <c r="E2" s="27">
        <f t="shared" ref="E2:E225" si="2">VLOOKUP(B2,$J:$L,2,0)</f>
        <v>2386</v>
      </c>
      <c r="F2" s="27">
        <f t="shared" ref="F2:F70" si="3">VLOOKUP(B2,$J:$L,3,0)</f>
        <v>1360</v>
      </c>
      <c r="G2" s="27">
        <f t="shared" ref="G2:H2" si="1">C2-E2</f>
        <v>57</v>
      </c>
      <c r="H2" s="27">
        <f t="shared" si="1"/>
        <v>404</v>
      </c>
      <c r="I2" s="3" t="s">
        <v>2675</v>
      </c>
      <c r="J2" s="3" t="s">
        <v>2676</v>
      </c>
      <c r="K2" s="3">
        <v>4000.0</v>
      </c>
      <c r="L2" s="3">
        <v>2737.0</v>
      </c>
    </row>
    <row r="3">
      <c r="A3" s="24" t="s">
        <v>694</v>
      </c>
      <c r="B3" s="3" t="s">
        <v>695</v>
      </c>
      <c r="C3" s="23">
        <v>4484.0</v>
      </c>
      <c r="D3" s="23">
        <v>2820.0</v>
      </c>
      <c r="E3" s="27">
        <f t="shared" si="2"/>
        <v>5500</v>
      </c>
      <c r="F3" s="27">
        <f t="shared" si="3"/>
        <v>4541</v>
      </c>
      <c r="G3" s="27">
        <f t="shared" ref="G3:G333" si="4">C3-E3</f>
        <v>-1016</v>
      </c>
      <c r="I3" s="3" t="s">
        <v>780</v>
      </c>
      <c r="J3" s="3" t="s">
        <v>781</v>
      </c>
      <c r="K3" s="3">
        <v>3021.0</v>
      </c>
      <c r="L3" s="3">
        <v>940.0</v>
      </c>
    </row>
    <row r="4">
      <c r="A4" s="24" t="s">
        <v>161</v>
      </c>
      <c r="B4" s="3" t="s">
        <v>151</v>
      </c>
      <c r="C4" s="23">
        <v>2928.0</v>
      </c>
      <c r="D4" s="23">
        <v>633.0</v>
      </c>
      <c r="E4" s="27">
        <f t="shared" si="2"/>
        <v>5880</v>
      </c>
      <c r="F4" s="27">
        <f t="shared" si="3"/>
        <v>1244</v>
      </c>
      <c r="G4" s="27">
        <f t="shared" si="4"/>
        <v>-2952</v>
      </c>
      <c r="I4" s="3" t="s">
        <v>1755</v>
      </c>
      <c r="J4" s="3" t="s">
        <v>1756</v>
      </c>
      <c r="K4" s="3">
        <v>10686.0</v>
      </c>
      <c r="L4" s="3">
        <v>3166.0</v>
      </c>
    </row>
    <row r="5">
      <c r="A5" s="24" t="s">
        <v>1616</v>
      </c>
      <c r="B5" s="3" t="s">
        <v>1617</v>
      </c>
      <c r="C5" s="23">
        <v>3313.0</v>
      </c>
      <c r="D5" s="23">
        <v>1633.0</v>
      </c>
      <c r="E5" s="27">
        <f t="shared" si="2"/>
        <v>2700</v>
      </c>
      <c r="F5" s="27">
        <f t="shared" si="3"/>
        <v>2055</v>
      </c>
      <c r="G5" s="27">
        <f t="shared" si="4"/>
        <v>613</v>
      </c>
      <c r="I5" s="3" t="s">
        <v>2677</v>
      </c>
      <c r="J5" s="3" t="s">
        <v>2678</v>
      </c>
      <c r="K5" s="3">
        <v>1800.0</v>
      </c>
      <c r="L5" s="3">
        <v>1311.0</v>
      </c>
    </row>
    <row r="6">
      <c r="A6" s="24" t="s">
        <v>1393</v>
      </c>
      <c r="B6" s="3" t="s">
        <v>1394</v>
      </c>
      <c r="C6" s="23">
        <v>3013.0</v>
      </c>
      <c r="D6" s="23">
        <v>1107.0</v>
      </c>
      <c r="E6" s="27">
        <f t="shared" si="2"/>
        <v>3231</v>
      </c>
      <c r="F6" s="27">
        <f t="shared" si="3"/>
        <v>1388</v>
      </c>
      <c r="G6" s="27">
        <f t="shared" si="4"/>
        <v>-218</v>
      </c>
      <c r="I6" s="3" t="s">
        <v>2679</v>
      </c>
      <c r="J6" s="3" t="s">
        <v>2680</v>
      </c>
      <c r="K6" s="3">
        <v>8125.0</v>
      </c>
      <c r="L6" s="3">
        <v>7185.0</v>
      </c>
    </row>
    <row r="7">
      <c r="A7" s="24" t="s">
        <v>660</v>
      </c>
      <c r="B7" s="3" t="s">
        <v>661</v>
      </c>
      <c r="C7" s="23">
        <v>3309.0</v>
      </c>
      <c r="D7" s="23">
        <v>1408.0</v>
      </c>
      <c r="E7" s="27">
        <f t="shared" si="2"/>
        <v>3400</v>
      </c>
      <c r="F7" s="27">
        <f t="shared" si="3"/>
        <v>1805</v>
      </c>
      <c r="G7" s="27">
        <f t="shared" si="4"/>
        <v>-91</v>
      </c>
      <c r="I7" s="3" t="s">
        <v>1267</v>
      </c>
      <c r="J7" s="3" t="s">
        <v>1268</v>
      </c>
      <c r="K7" s="3">
        <v>4172.0</v>
      </c>
      <c r="L7" s="3">
        <v>3498.0</v>
      </c>
    </row>
    <row r="8">
      <c r="A8" s="24" t="s">
        <v>1972</v>
      </c>
      <c r="B8" s="3" t="s">
        <v>1973</v>
      </c>
      <c r="C8" s="23">
        <v>3361.0</v>
      </c>
      <c r="D8" s="23">
        <v>1357.0</v>
      </c>
      <c r="E8" s="27">
        <f t="shared" si="2"/>
        <v>2922</v>
      </c>
      <c r="F8" s="27">
        <f t="shared" si="3"/>
        <v>2761</v>
      </c>
      <c r="G8" s="27">
        <f t="shared" si="4"/>
        <v>439</v>
      </c>
      <c r="I8" s="3" t="s">
        <v>2681</v>
      </c>
      <c r="J8" s="3" t="s">
        <v>2682</v>
      </c>
      <c r="K8" s="3">
        <v>6000.0</v>
      </c>
      <c r="L8" s="3">
        <v>2429.0</v>
      </c>
    </row>
    <row r="9">
      <c r="A9" s="24" t="s">
        <v>1241</v>
      </c>
      <c r="B9" s="3" t="s">
        <v>1242</v>
      </c>
      <c r="C9" s="23">
        <v>1475.0</v>
      </c>
      <c r="D9" s="23">
        <v>835.0</v>
      </c>
      <c r="E9" s="27">
        <f t="shared" si="2"/>
        <v>1474</v>
      </c>
      <c r="F9" s="27">
        <f t="shared" si="3"/>
        <v>835</v>
      </c>
      <c r="G9" s="27">
        <f t="shared" si="4"/>
        <v>1</v>
      </c>
      <c r="I9" s="3" t="s">
        <v>2683</v>
      </c>
      <c r="J9" s="3" t="s">
        <v>2684</v>
      </c>
      <c r="K9" s="3">
        <v>6800.0</v>
      </c>
      <c r="L9" s="3">
        <v>5422.0</v>
      </c>
    </row>
    <row r="10">
      <c r="A10" s="24" t="s">
        <v>868</v>
      </c>
      <c r="B10" s="3" t="s">
        <v>869</v>
      </c>
      <c r="C10" s="23">
        <v>6530.0</v>
      </c>
      <c r="D10" s="23">
        <v>3945.0</v>
      </c>
      <c r="E10" s="83">
        <f t="shared" si="2"/>
        <v>8000</v>
      </c>
      <c r="F10" s="27">
        <f t="shared" si="3"/>
        <v>4177</v>
      </c>
      <c r="G10" s="83">
        <f t="shared" si="4"/>
        <v>-1470</v>
      </c>
      <c r="I10" s="3" t="s">
        <v>601</v>
      </c>
      <c r="J10" s="3" t="s">
        <v>602</v>
      </c>
      <c r="K10" s="3">
        <v>4712.0</v>
      </c>
      <c r="L10" s="3">
        <v>1960.0</v>
      </c>
    </row>
    <row r="11">
      <c r="A11" s="24" t="s">
        <v>1636</v>
      </c>
      <c r="B11" s="3" t="s">
        <v>1637</v>
      </c>
      <c r="C11" s="23">
        <v>3000.0</v>
      </c>
      <c r="D11" s="23">
        <v>1633.0</v>
      </c>
      <c r="E11" s="27">
        <f t="shared" si="2"/>
        <v>6000</v>
      </c>
      <c r="F11" s="27">
        <f t="shared" si="3"/>
        <v>1340</v>
      </c>
      <c r="G11" s="27">
        <f t="shared" si="4"/>
        <v>-3000</v>
      </c>
      <c r="I11" s="3" t="s">
        <v>2204</v>
      </c>
      <c r="J11" s="3" t="s">
        <v>2205</v>
      </c>
      <c r="K11" s="3">
        <v>7707.0</v>
      </c>
      <c r="L11" s="3">
        <v>4882.0</v>
      </c>
    </row>
    <row r="12">
      <c r="A12" s="24" t="s">
        <v>1042</v>
      </c>
      <c r="B12" s="3" t="s">
        <v>1043</v>
      </c>
      <c r="C12" s="23">
        <v>3939.0</v>
      </c>
      <c r="D12" s="23">
        <v>2255.0</v>
      </c>
      <c r="E12" s="27">
        <f t="shared" si="2"/>
        <v>3600</v>
      </c>
      <c r="F12" s="27">
        <f t="shared" si="3"/>
        <v>3854</v>
      </c>
      <c r="G12" s="27">
        <f t="shared" si="4"/>
        <v>339</v>
      </c>
      <c r="I12" s="3" t="s">
        <v>2685</v>
      </c>
      <c r="J12" s="3" t="s">
        <v>2686</v>
      </c>
      <c r="K12" s="3">
        <v>7000.0</v>
      </c>
      <c r="L12" s="3">
        <v>1200.0</v>
      </c>
    </row>
    <row r="13">
      <c r="A13" s="24" t="s">
        <v>1362</v>
      </c>
      <c r="B13" s="3" t="s">
        <v>1363</v>
      </c>
      <c r="C13" s="23">
        <v>4800.0</v>
      </c>
      <c r="D13" s="23">
        <v>4238.0</v>
      </c>
      <c r="E13" s="27">
        <f t="shared" si="2"/>
        <v>4700</v>
      </c>
      <c r="F13" s="27">
        <f t="shared" si="3"/>
        <v>4186</v>
      </c>
      <c r="G13" s="27">
        <f t="shared" si="4"/>
        <v>100</v>
      </c>
      <c r="I13" s="3" t="s">
        <v>2687</v>
      </c>
      <c r="J13" s="3" t="s">
        <v>2055</v>
      </c>
      <c r="K13" s="3">
        <v>3300.0</v>
      </c>
      <c r="L13" s="3">
        <v>3744.0</v>
      </c>
    </row>
    <row r="14">
      <c r="A14" s="24" t="s">
        <v>1478</v>
      </c>
      <c r="B14" s="3" t="s">
        <v>1479</v>
      </c>
      <c r="C14" s="23">
        <v>2124.0</v>
      </c>
      <c r="D14" s="23">
        <v>1143.0</v>
      </c>
      <c r="E14" s="27">
        <f t="shared" si="2"/>
        <v>3282</v>
      </c>
      <c r="F14" s="27">
        <f t="shared" si="3"/>
        <v>1435</v>
      </c>
      <c r="G14" s="27">
        <f t="shared" si="4"/>
        <v>-1158</v>
      </c>
      <c r="I14" s="3" t="s">
        <v>2688</v>
      </c>
      <c r="J14" s="3" t="s">
        <v>2689</v>
      </c>
      <c r="K14" s="3">
        <v>3800.0</v>
      </c>
      <c r="L14" s="3">
        <v>1374.0</v>
      </c>
    </row>
    <row r="15">
      <c r="A15" s="24" t="s">
        <v>524</v>
      </c>
      <c r="B15" s="3" t="s">
        <v>525</v>
      </c>
      <c r="C15" s="23">
        <v>3326.0</v>
      </c>
      <c r="D15" s="23">
        <v>1980.0</v>
      </c>
      <c r="E15" s="27">
        <f t="shared" si="2"/>
        <v>5600</v>
      </c>
      <c r="F15" s="27">
        <f t="shared" si="3"/>
        <v>2181</v>
      </c>
      <c r="G15" s="27">
        <f t="shared" si="4"/>
        <v>-2274</v>
      </c>
      <c r="I15" s="3" t="s">
        <v>2690</v>
      </c>
      <c r="J15" s="3" t="s">
        <v>1336</v>
      </c>
      <c r="K15" s="3">
        <v>1447.0</v>
      </c>
      <c r="L15" s="3">
        <v>145.0</v>
      </c>
    </row>
    <row r="16">
      <c r="A16" s="24" t="s">
        <v>1114</v>
      </c>
      <c r="B16" s="3" t="s">
        <v>1115</v>
      </c>
      <c r="C16" s="23">
        <v>2400.0</v>
      </c>
      <c r="D16" s="23">
        <v>2040.0</v>
      </c>
      <c r="E16" s="27">
        <f t="shared" si="2"/>
        <v>3196</v>
      </c>
      <c r="F16" s="27">
        <f t="shared" si="3"/>
        <v>2037</v>
      </c>
      <c r="G16" s="27">
        <f t="shared" si="4"/>
        <v>-796</v>
      </c>
      <c r="I16" s="3" t="s">
        <v>1966</v>
      </c>
      <c r="J16" s="3" t="s">
        <v>1967</v>
      </c>
      <c r="K16" s="3">
        <v>650.0</v>
      </c>
      <c r="L16" s="3">
        <v>58.0</v>
      </c>
    </row>
    <row r="17">
      <c r="A17" s="24" t="s">
        <v>1119</v>
      </c>
      <c r="B17" s="3" t="s">
        <v>1120</v>
      </c>
      <c r="C17" s="23">
        <v>2682.0</v>
      </c>
      <c r="D17" s="23">
        <v>2340.0</v>
      </c>
      <c r="E17" s="27">
        <f t="shared" si="2"/>
        <v>310545</v>
      </c>
      <c r="F17" s="27">
        <f t="shared" si="3"/>
        <v>196210</v>
      </c>
      <c r="G17" s="27">
        <f t="shared" si="4"/>
        <v>-307863</v>
      </c>
      <c r="I17" s="3" t="s">
        <v>2691</v>
      </c>
      <c r="J17" s="3" t="s">
        <v>2692</v>
      </c>
      <c r="K17" s="3">
        <v>2100.0</v>
      </c>
      <c r="L17" s="3">
        <v>1293.0</v>
      </c>
    </row>
    <row r="18">
      <c r="A18" s="24" t="s">
        <v>1067</v>
      </c>
      <c r="B18" s="3" t="s">
        <v>1068</v>
      </c>
      <c r="C18" s="23">
        <v>4261.0</v>
      </c>
      <c r="D18" s="23">
        <v>2915.0</v>
      </c>
      <c r="E18" s="27">
        <f t="shared" si="2"/>
        <v>4200</v>
      </c>
      <c r="F18" s="27">
        <f t="shared" si="3"/>
        <v>3184</v>
      </c>
      <c r="G18" s="27">
        <f t="shared" si="4"/>
        <v>61</v>
      </c>
      <c r="I18" s="3" t="s">
        <v>2693</v>
      </c>
      <c r="J18" s="3" t="s">
        <v>2694</v>
      </c>
      <c r="K18" s="3">
        <v>5194.0</v>
      </c>
      <c r="L18" s="3">
        <v>2464.0</v>
      </c>
    </row>
    <row r="19">
      <c r="A19" s="24" t="s">
        <v>627</v>
      </c>
      <c r="B19" s="3" t="s">
        <v>628</v>
      </c>
      <c r="C19" s="23">
        <v>3183.0</v>
      </c>
      <c r="D19" s="23">
        <v>1645.0</v>
      </c>
      <c r="E19" s="27">
        <f t="shared" si="2"/>
        <v>3456</v>
      </c>
      <c r="F19" s="27">
        <f t="shared" si="3"/>
        <v>2889</v>
      </c>
      <c r="G19" s="27">
        <f t="shared" si="4"/>
        <v>-273</v>
      </c>
      <c r="I19" s="3" t="s">
        <v>2695</v>
      </c>
      <c r="J19" s="3" t="s">
        <v>2696</v>
      </c>
      <c r="K19" s="3">
        <v>1800.0</v>
      </c>
      <c r="L19" s="3">
        <v>431.0</v>
      </c>
    </row>
    <row r="20">
      <c r="A20" s="24" t="s">
        <v>585</v>
      </c>
      <c r="B20" s="3" t="s">
        <v>586</v>
      </c>
      <c r="C20" s="23">
        <v>6707.0</v>
      </c>
      <c r="D20" s="23">
        <v>3933.0</v>
      </c>
      <c r="E20" s="27">
        <f t="shared" si="2"/>
        <v>6406</v>
      </c>
      <c r="F20" s="27">
        <f t="shared" si="3"/>
        <v>4392</v>
      </c>
      <c r="G20" s="27">
        <f t="shared" si="4"/>
        <v>301</v>
      </c>
      <c r="I20" s="3" t="s">
        <v>2697</v>
      </c>
      <c r="J20" s="3" t="s">
        <v>2698</v>
      </c>
      <c r="K20" s="3">
        <v>2000.0</v>
      </c>
      <c r="L20" s="3">
        <v>1045.0</v>
      </c>
    </row>
    <row r="21">
      <c r="A21" s="24" t="s">
        <v>618</v>
      </c>
      <c r="B21" s="3" t="s">
        <v>619</v>
      </c>
      <c r="C21" s="23">
        <v>3573.0</v>
      </c>
      <c r="D21" s="23">
        <v>1695.0</v>
      </c>
      <c r="E21" s="27">
        <f t="shared" si="2"/>
        <v>3600</v>
      </c>
      <c r="F21" s="27">
        <f t="shared" si="3"/>
        <v>3347</v>
      </c>
      <c r="G21" s="27">
        <f t="shared" si="4"/>
        <v>-27</v>
      </c>
      <c r="I21" s="3" t="s">
        <v>2699</v>
      </c>
      <c r="J21" s="3" t="s">
        <v>2700</v>
      </c>
      <c r="K21" s="3">
        <v>3846.0</v>
      </c>
      <c r="L21" s="3">
        <v>791.0</v>
      </c>
    </row>
    <row r="22">
      <c r="A22" s="24" t="s">
        <v>2204</v>
      </c>
      <c r="B22" s="3" t="s">
        <v>2205</v>
      </c>
      <c r="C22" s="23">
        <v>5494.0</v>
      </c>
      <c r="D22" s="23">
        <v>2432.0</v>
      </c>
      <c r="E22" s="27">
        <f t="shared" si="2"/>
        <v>7707</v>
      </c>
      <c r="F22" s="27">
        <f t="shared" si="3"/>
        <v>4882</v>
      </c>
      <c r="G22" s="27">
        <f t="shared" si="4"/>
        <v>-2213</v>
      </c>
      <c r="I22" s="3" t="s">
        <v>1972</v>
      </c>
      <c r="J22" s="3" t="s">
        <v>1973</v>
      </c>
      <c r="K22" s="3">
        <v>2922.0</v>
      </c>
      <c r="L22" s="3">
        <v>2761.0</v>
      </c>
    </row>
    <row r="23">
      <c r="A23" s="24" t="s">
        <v>1529</v>
      </c>
      <c r="B23" s="3" t="s">
        <v>1530</v>
      </c>
      <c r="C23" s="23">
        <v>1539.0</v>
      </c>
      <c r="D23" s="23">
        <v>2821.0</v>
      </c>
      <c r="E23" s="27">
        <f t="shared" si="2"/>
        <v>1566</v>
      </c>
      <c r="F23" s="27">
        <f t="shared" si="3"/>
        <v>958</v>
      </c>
      <c r="G23" s="27">
        <f t="shared" si="4"/>
        <v>-27</v>
      </c>
      <c r="I23" s="3" t="s">
        <v>2649</v>
      </c>
      <c r="J23" s="3" t="s">
        <v>1430</v>
      </c>
      <c r="K23" s="3">
        <v>4200.0</v>
      </c>
      <c r="L23" s="3">
        <v>2360.0</v>
      </c>
    </row>
    <row r="24">
      <c r="A24" s="24" t="s">
        <v>1167</v>
      </c>
      <c r="B24" s="3" t="s">
        <v>1168</v>
      </c>
      <c r="C24" s="23">
        <v>3693.0</v>
      </c>
      <c r="D24" s="23">
        <v>763.0</v>
      </c>
      <c r="E24" s="27">
        <f t="shared" si="2"/>
        <v>1960</v>
      </c>
      <c r="F24" s="27">
        <f t="shared" si="3"/>
        <v>593</v>
      </c>
      <c r="G24" s="27">
        <f t="shared" si="4"/>
        <v>1733</v>
      </c>
      <c r="I24" s="3" t="s">
        <v>2701</v>
      </c>
      <c r="J24" s="3" t="s">
        <v>2702</v>
      </c>
      <c r="K24" s="3">
        <v>5000.0</v>
      </c>
      <c r="L24" s="3">
        <v>2885.0</v>
      </c>
    </row>
    <row r="25">
      <c r="A25" s="24" t="s">
        <v>1701</v>
      </c>
      <c r="B25" s="3" t="s">
        <v>1702</v>
      </c>
      <c r="C25" s="23">
        <v>4790.0</v>
      </c>
      <c r="D25" s="23">
        <v>940.0</v>
      </c>
      <c r="E25" s="27">
        <f t="shared" si="2"/>
        <v>4355</v>
      </c>
      <c r="F25" s="27">
        <f t="shared" si="3"/>
        <v>1295</v>
      </c>
      <c r="G25" s="27">
        <f t="shared" si="4"/>
        <v>435</v>
      </c>
      <c r="I25" s="3" t="s">
        <v>2478</v>
      </c>
      <c r="J25" s="3" t="s">
        <v>638</v>
      </c>
      <c r="K25" s="3">
        <v>5700.0</v>
      </c>
      <c r="L25" s="3">
        <v>3170.0</v>
      </c>
    </row>
    <row r="26">
      <c r="A26" s="24" t="s">
        <v>1061</v>
      </c>
      <c r="B26" s="3" t="s">
        <v>1062</v>
      </c>
      <c r="C26" s="23">
        <v>2677.0</v>
      </c>
      <c r="D26" s="23">
        <v>2329.0</v>
      </c>
      <c r="E26" s="27">
        <f t="shared" si="2"/>
        <v>1187</v>
      </c>
      <c r="F26" s="27">
        <f t="shared" si="3"/>
        <v>3316</v>
      </c>
      <c r="G26" s="27">
        <f t="shared" si="4"/>
        <v>1490</v>
      </c>
      <c r="I26" s="3" t="s">
        <v>2703</v>
      </c>
      <c r="J26" s="3" t="s">
        <v>2704</v>
      </c>
      <c r="K26" s="3">
        <v>3100.0</v>
      </c>
      <c r="L26" s="3">
        <v>1265.0</v>
      </c>
    </row>
    <row r="27">
      <c r="A27" s="24" t="s">
        <v>1267</v>
      </c>
      <c r="B27" s="3" t="s">
        <v>1262</v>
      </c>
      <c r="C27" s="23">
        <v>4171.0</v>
      </c>
      <c r="D27" s="23">
        <v>3238.0</v>
      </c>
      <c r="E27" s="27">
        <f t="shared" si="2"/>
        <v>4000</v>
      </c>
      <c r="F27" s="27">
        <f t="shared" si="3"/>
        <v>754</v>
      </c>
      <c r="G27" s="27">
        <f t="shared" si="4"/>
        <v>171</v>
      </c>
      <c r="I27" s="3" t="s">
        <v>1690</v>
      </c>
      <c r="J27" s="3" t="s">
        <v>1691</v>
      </c>
      <c r="K27" s="3">
        <v>18000.0</v>
      </c>
      <c r="L27" s="3">
        <v>45.0</v>
      </c>
    </row>
    <row r="28">
      <c r="A28" s="24" t="s">
        <v>211</v>
      </c>
      <c r="B28" s="3" t="s">
        <v>199</v>
      </c>
      <c r="C28" s="23">
        <v>3400.0</v>
      </c>
      <c r="D28" s="23">
        <v>2304.0</v>
      </c>
      <c r="E28" s="27">
        <f t="shared" si="2"/>
        <v>3400</v>
      </c>
      <c r="F28" s="27">
        <f t="shared" si="3"/>
        <v>1265</v>
      </c>
      <c r="G28" s="27">
        <f t="shared" si="4"/>
        <v>0</v>
      </c>
      <c r="I28" s="3" t="s">
        <v>2705</v>
      </c>
      <c r="J28" s="3" t="s">
        <v>2706</v>
      </c>
      <c r="K28" s="3">
        <v>5500.0</v>
      </c>
      <c r="L28" s="3">
        <v>2557.0</v>
      </c>
    </row>
    <row r="29">
      <c r="A29" s="24" t="s">
        <v>414</v>
      </c>
      <c r="B29" s="3" t="s">
        <v>415</v>
      </c>
      <c r="C29" s="23">
        <v>1395.0</v>
      </c>
      <c r="D29" s="23">
        <v>747.0</v>
      </c>
      <c r="E29" s="27">
        <f t="shared" si="2"/>
        <v>1850</v>
      </c>
      <c r="F29" s="27">
        <f t="shared" si="3"/>
        <v>667</v>
      </c>
      <c r="G29" s="27">
        <f t="shared" si="4"/>
        <v>-455</v>
      </c>
      <c r="I29" s="3" t="s">
        <v>1593</v>
      </c>
      <c r="J29" s="3" t="s">
        <v>1594</v>
      </c>
      <c r="K29" s="3">
        <v>2600.0</v>
      </c>
      <c r="L29" s="3">
        <v>1210.0</v>
      </c>
    </row>
    <row r="30">
      <c r="A30" s="24" t="s">
        <v>1896</v>
      </c>
      <c r="B30" s="3" t="s">
        <v>1897</v>
      </c>
      <c r="C30" s="23">
        <v>4161.0</v>
      </c>
      <c r="D30" s="23">
        <v>2288.0</v>
      </c>
      <c r="E30" s="27">
        <f t="shared" si="2"/>
        <v>10780</v>
      </c>
      <c r="F30" s="27">
        <f t="shared" si="3"/>
        <v>2742</v>
      </c>
      <c r="G30" s="27">
        <f t="shared" si="4"/>
        <v>-6619</v>
      </c>
      <c r="I30" s="3" t="s">
        <v>2707</v>
      </c>
      <c r="J30" s="3" t="s">
        <v>2708</v>
      </c>
      <c r="K30" s="3">
        <v>2700.0</v>
      </c>
      <c r="L30" s="3">
        <v>1717.0</v>
      </c>
    </row>
    <row r="31">
      <c r="A31" s="24" t="s">
        <v>1991</v>
      </c>
      <c r="B31" s="3" t="s">
        <v>1992</v>
      </c>
      <c r="C31" s="23">
        <v>2101.0</v>
      </c>
      <c r="D31" s="23">
        <v>1278.0</v>
      </c>
      <c r="E31" s="27">
        <f t="shared" si="2"/>
        <v>2430</v>
      </c>
      <c r="F31" s="27">
        <f t="shared" si="3"/>
        <v>1665</v>
      </c>
      <c r="G31" s="27">
        <f t="shared" si="4"/>
        <v>-329</v>
      </c>
      <c r="I31" s="3" t="s">
        <v>2709</v>
      </c>
      <c r="J31" s="3" t="s">
        <v>1726</v>
      </c>
      <c r="K31" s="3">
        <v>1814.0</v>
      </c>
      <c r="L31" s="3">
        <v>454.0</v>
      </c>
    </row>
    <row r="32">
      <c r="A32" s="24" t="s">
        <v>1025</v>
      </c>
      <c r="B32" s="3" t="s">
        <v>1026</v>
      </c>
      <c r="C32" s="23">
        <v>4750.0</v>
      </c>
      <c r="D32" s="23">
        <v>638.0</v>
      </c>
      <c r="E32" s="27">
        <f t="shared" si="2"/>
        <v>4788</v>
      </c>
      <c r="F32" s="27">
        <f t="shared" si="3"/>
        <v>524</v>
      </c>
      <c r="G32" s="27">
        <f t="shared" si="4"/>
        <v>-38</v>
      </c>
      <c r="I32" s="3" t="s">
        <v>2710</v>
      </c>
      <c r="J32" s="3" t="s">
        <v>2711</v>
      </c>
      <c r="K32" s="3" t="s">
        <v>2712</v>
      </c>
      <c r="L32" s="3">
        <v>1040.0</v>
      </c>
    </row>
    <row r="33">
      <c r="A33" s="24" t="s">
        <v>1725</v>
      </c>
      <c r="B33" s="3" t="s">
        <v>1726</v>
      </c>
      <c r="C33" s="23">
        <v>1702.0</v>
      </c>
      <c r="D33" s="23">
        <v>1676.0</v>
      </c>
      <c r="E33" s="27">
        <f t="shared" si="2"/>
        <v>1814</v>
      </c>
      <c r="F33" s="27">
        <f t="shared" si="3"/>
        <v>454</v>
      </c>
      <c r="G33" s="27">
        <f t="shared" si="4"/>
        <v>-112</v>
      </c>
      <c r="I33" s="3" t="s">
        <v>2713</v>
      </c>
      <c r="J33" s="3" t="s">
        <v>2249</v>
      </c>
      <c r="K33" s="3">
        <v>2600.0</v>
      </c>
      <c r="L33" s="3">
        <v>2074.0</v>
      </c>
    </row>
    <row r="34">
      <c r="A34" s="24" t="s">
        <v>1954</v>
      </c>
      <c r="B34" s="3" t="s">
        <v>1955</v>
      </c>
      <c r="C34" s="23">
        <v>5659.0</v>
      </c>
      <c r="D34" s="23">
        <v>1557.0</v>
      </c>
      <c r="E34" s="27">
        <f t="shared" si="2"/>
        <v>6451</v>
      </c>
      <c r="F34" s="27">
        <f t="shared" si="3"/>
        <v>3488</v>
      </c>
      <c r="G34" s="27">
        <f t="shared" si="4"/>
        <v>-792</v>
      </c>
      <c r="I34" s="3" t="s">
        <v>2714</v>
      </c>
      <c r="J34" s="3" t="s">
        <v>2715</v>
      </c>
      <c r="K34" s="3">
        <v>2818.0</v>
      </c>
      <c r="L34" s="3">
        <v>1796.0</v>
      </c>
    </row>
    <row r="35">
      <c r="A35" s="24" t="s">
        <v>1743</v>
      </c>
      <c r="B35" s="3" t="s">
        <v>1744</v>
      </c>
      <c r="C35" s="23">
        <v>4320.0</v>
      </c>
      <c r="D35" s="23">
        <v>620.0</v>
      </c>
      <c r="E35" s="27">
        <f t="shared" si="2"/>
        <v>3602</v>
      </c>
      <c r="F35" s="27">
        <f t="shared" si="3"/>
        <v>627</v>
      </c>
      <c r="G35" s="27">
        <f t="shared" si="4"/>
        <v>718</v>
      </c>
      <c r="I35" s="3" t="s">
        <v>1007</v>
      </c>
      <c r="J35" s="3" t="s">
        <v>1008</v>
      </c>
      <c r="K35" s="3">
        <v>1440.0</v>
      </c>
      <c r="L35" s="3">
        <v>1498.0</v>
      </c>
    </row>
    <row r="36">
      <c r="A36" s="24" t="s">
        <v>2080</v>
      </c>
      <c r="B36" s="3" t="s">
        <v>2081</v>
      </c>
      <c r="C36" s="23">
        <v>4161.0</v>
      </c>
      <c r="D36" s="23">
        <v>1001.0</v>
      </c>
      <c r="E36" s="27">
        <f t="shared" si="2"/>
        <v>3000</v>
      </c>
      <c r="F36" s="27">
        <f t="shared" si="3"/>
        <v>2280</v>
      </c>
      <c r="G36" s="27">
        <f t="shared" si="4"/>
        <v>1161</v>
      </c>
      <c r="I36" s="3" t="s">
        <v>2716</v>
      </c>
      <c r="J36" s="3" t="s">
        <v>2717</v>
      </c>
      <c r="K36" s="3">
        <v>5000.0</v>
      </c>
      <c r="L36" s="3">
        <v>804.0</v>
      </c>
    </row>
    <row r="37">
      <c r="A37" s="24" t="s">
        <v>2261</v>
      </c>
      <c r="B37" s="3" t="s">
        <v>2262</v>
      </c>
      <c r="C37" s="23">
        <v>3052.0</v>
      </c>
      <c r="D37" s="23">
        <v>730.0</v>
      </c>
      <c r="E37" s="27">
        <f t="shared" si="2"/>
        <v>3240</v>
      </c>
      <c r="F37" s="27">
        <f t="shared" si="3"/>
        <v>1160</v>
      </c>
      <c r="G37" s="27">
        <f t="shared" si="4"/>
        <v>-188</v>
      </c>
      <c r="I37" s="3" t="s">
        <v>2477</v>
      </c>
      <c r="J37" s="3" t="s">
        <v>612</v>
      </c>
      <c r="K37" s="84">
        <v>9930.0</v>
      </c>
      <c r="L37" s="3">
        <v>7230.0</v>
      </c>
    </row>
    <row r="38">
      <c r="A38" s="24" t="s">
        <v>577</v>
      </c>
      <c r="B38" s="3" t="s">
        <v>578</v>
      </c>
      <c r="C38" s="23">
        <v>2267.0</v>
      </c>
      <c r="D38" s="23">
        <v>660.0</v>
      </c>
      <c r="E38" s="27">
        <f t="shared" si="2"/>
        <v>2200</v>
      </c>
      <c r="F38" s="27">
        <f t="shared" si="3"/>
        <v>1094</v>
      </c>
      <c r="G38" s="27">
        <f t="shared" si="4"/>
        <v>67</v>
      </c>
      <c r="I38" s="3" t="s">
        <v>2718</v>
      </c>
      <c r="J38" s="3" t="s">
        <v>2719</v>
      </c>
      <c r="K38" s="3">
        <v>5659.0</v>
      </c>
      <c r="L38" s="3">
        <v>4347.0</v>
      </c>
    </row>
    <row r="39">
      <c r="A39" s="24" t="s">
        <v>1804</v>
      </c>
      <c r="B39" s="3" t="s">
        <v>1805</v>
      </c>
      <c r="C39" s="23">
        <v>2550.0</v>
      </c>
      <c r="D39" s="23">
        <v>3263.0</v>
      </c>
      <c r="E39" s="27">
        <f t="shared" si="2"/>
        <v>2433</v>
      </c>
      <c r="F39" s="27">
        <f t="shared" si="3"/>
        <v>1979</v>
      </c>
      <c r="G39" s="27">
        <f t="shared" si="4"/>
        <v>117</v>
      </c>
      <c r="I39" s="3" t="s">
        <v>1889</v>
      </c>
      <c r="J39" s="3" t="s">
        <v>1890</v>
      </c>
      <c r="K39" s="3">
        <v>2000.0</v>
      </c>
      <c r="L39" s="3">
        <v>492.0</v>
      </c>
    </row>
    <row r="40">
      <c r="A40" s="24" t="s">
        <v>1518</v>
      </c>
      <c r="B40" s="3" t="s">
        <v>1519</v>
      </c>
      <c r="C40" s="23">
        <v>1500.0</v>
      </c>
      <c r="D40" s="23">
        <v>1200.0</v>
      </c>
      <c r="E40" s="27">
        <f t="shared" si="2"/>
        <v>1500</v>
      </c>
      <c r="F40" s="27">
        <f t="shared" si="3"/>
        <v>1000</v>
      </c>
      <c r="G40" s="27">
        <f t="shared" si="4"/>
        <v>0</v>
      </c>
      <c r="I40" s="3" t="s">
        <v>585</v>
      </c>
      <c r="J40" s="3" t="s">
        <v>586</v>
      </c>
      <c r="K40" s="3">
        <v>6406.0</v>
      </c>
      <c r="L40" s="3">
        <v>4392.0</v>
      </c>
    </row>
    <row r="41">
      <c r="A41" s="24" t="s">
        <v>456</v>
      </c>
      <c r="B41" s="3" t="s">
        <v>457</v>
      </c>
      <c r="C41" s="23">
        <v>2800.0</v>
      </c>
      <c r="D41" s="23">
        <v>1868.0</v>
      </c>
      <c r="E41" s="27">
        <f t="shared" si="2"/>
        <v>2800</v>
      </c>
      <c r="F41" s="27">
        <f t="shared" si="3"/>
        <v>1931</v>
      </c>
      <c r="G41" s="27">
        <f t="shared" si="4"/>
        <v>0</v>
      </c>
      <c r="I41" s="3" t="s">
        <v>2720</v>
      </c>
      <c r="J41" s="3" t="s">
        <v>2721</v>
      </c>
      <c r="K41" s="3">
        <v>3100.0</v>
      </c>
      <c r="L41" s="3">
        <v>515.0</v>
      </c>
    </row>
    <row r="42">
      <c r="A42" s="24" t="s">
        <v>716</v>
      </c>
      <c r="B42" s="3" t="s">
        <v>717</v>
      </c>
      <c r="C42" s="23">
        <v>600.0</v>
      </c>
      <c r="D42" s="23">
        <v>463.0</v>
      </c>
      <c r="E42" s="27">
        <f t="shared" si="2"/>
        <v>600</v>
      </c>
      <c r="F42" s="27">
        <f t="shared" si="3"/>
        <v>426</v>
      </c>
      <c r="G42" s="27">
        <f t="shared" si="4"/>
        <v>0</v>
      </c>
      <c r="I42" s="3" t="s">
        <v>2722</v>
      </c>
      <c r="J42" s="3" t="s">
        <v>2723</v>
      </c>
      <c r="K42" s="84">
        <v>2000.0</v>
      </c>
      <c r="L42" s="3">
        <v>400.0</v>
      </c>
    </row>
    <row r="43">
      <c r="A43" s="24" t="s">
        <v>1927</v>
      </c>
      <c r="B43" s="3" t="s">
        <v>1928</v>
      </c>
      <c r="C43" s="23">
        <v>3320.0</v>
      </c>
      <c r="D43" s="23">
        <v>2293.0</v>
      </c>
      <c r="E43" s="27">
        <f t="shared" si="2"/>
        <v>4200</v>
      </c>
      <c r="F43" s="27">
        <f t="shared" si="3"/>
        <v>1470</v>
      </c>
      <c r="G43" s="27">
        <f t="shared" si="4"/>
        <v>-880</v>
      </c>
      <c r="I43" s="3" t="s">
        <v>2724</v>
      </c>
      <c r="J43" s="3" t="s">
        <v>2725</v>
      </c>
      <c r="K43" s="3">
        <v>3375.0</v>
      </c>
      <c r="L43" s="3">
        <v>2128.0</v>
      </c>
    </row>
    <row r="44">
      <c r="A44" s="24" t="s">
        <v>1303</v>
      </c>
      <c r="B44" s="3" t="s">
        <v>1304</v>
      </c>
      <c r="C44" s="23">
        <v>5107.0</v>
      </c>
      <c r="D44" s="23">
        <v>7371.0</v>
      </c>
      <c r="E44" s="27">
        <f t="shared" si="2"/>
        <v>7495</v>
      </c>
      <c r="F44" s="27">
        <f t="shared" si="3"/>
        <v>5752</v>
      </c>
      <c r="G44" s="27">
        <f t="shared" si="4"/>
        <v>-2388</v>
      </c>
      <c r="I44" s="3" t="s">
        <v>2726</v>
      </c>
      <c r="J44" s="3" t="s">
        <v>2727</v>
      </c>
      <c r="K44" s="3">
        <v>1600.0</v>
      </c>
      <c r="L44" s="3">
        <v>812.0</v>
      </c>
    </row>
    <row r="45">
      <c r="A45" s="24" t="s">
        <v>601</v>
      </c>
      <c r="B45" s="3" t="s">
        <v>602</v>
      </c>
      <c r="C45" s="23">
        <v>3688.0</v>
      </c>
      <c r="D45" s="23">
        <v>2245.0</v>
      </c>
      <c r="E45" s="27">
        <f t="shared" si="2"/>
        <v>4712</v>
      </c>
      <c r="F45" s="27">
        <f t="shared" si="3"/>
        <v>1960</v>
      </c>
      <c r="G45" s="27">
        <f t="shared" si="4"/>
        <v>-1024</v>
      </c>
      <c r="I45" s="3" t="s">
        <v>1348</v>
      </c>
      <c r="J45" s="3" t="s">
        <v>1349</v>
      </c>
      <c r="K45" s="3">
        <v>2327.0</v>
      </c>
      <c r="L45" s="3">
        <v>583.0</v>
      </c>
    </row>
    <row r="46">
      <c r="A46" s="24" t="s">
        <v>699</v>
      </c>
      <c r="B46" s="3" t="s">
        <v>700</v>
      </c>
      <c r="C46" s="23">
        <v>3694.0</v>
      </c>
      <c r="D46" s="23">
        <v>1811.0</v>
      </c>
      <c r="E46" s="27">
        <f t="shared" si="2"/>
        <v>5600</v>
      </c>
      <c r="F46" s="27">
        <f t="shared" si="3"/>
        <v>2295</v>
      </c>
      <c r="G46" s="27">
        <f t="shared" si="4"/>
        <v>-1906</v>
      </c>
      <c r="I46" s="3" t="s">
        <v>922</v>
      </c>
      <c r="J46" s="3" t="s">
        <v>923</v>
      </c>
      <c r="K46" s="84">
        <v>4000.0</v>
      </c>
      <c r="L46" s="3">
        <v>2427.0</v>
      </c>
    </row>
    <row r="47">
      <c r="A47" s="24" t="s">
        <v>1845</v>
      </c>
      <c r="B47" s="3" t="s">
        <v>1846</v>
      </c>
      <c r="C47" s="23">
        <v>3450.0</v>
      </c>
      <c r="D47" s="23">
        <v>358.0</v>
      </c>
      <c r="E47" s="27">
        <f t="shared" si="2"/>
        <v>3700</v>
      </c>
      <c r="F47" s="27">
        <f t="shared" si="3"/>
        <v>1635</v>
      </c>
      <c r="G47" s="27">
        <f t="shared" si="4"/>
        <v>-250</v>
      </c>
      <c r="I47" s="3" t="s">
        <v>499</v>
      </c>
      <c r="J47" s="3" t="s">
        <v>500</v>
      </c>
      <c r="K47" s="3">
        <v>4160.0</v>
      </c>
      <c r="L47" s="3">
        <v>1051.0</v>
      </c>
    </row>
    <row r="48">
      <c r="A48" s="24" t="s">
        <v>705</v>
      </c>
      <c r="B48" s="3" t="s">
        <v>706</v>
      </c>
      <c r="C48" s="23">
        <v>1500.0</v>
      </c>
      <c r="D48" s="23">
        <v>1733.0</v>
      </c>
      <c r="E48" s="27">
        <f t="shared" si="2"/>
        <v>1500</v>
      </c>
      <c r="F48" s="27">
        <f t="shared" si="3"/>
        <v>3393</v>
      </c>
      <c r="G48" s="27">
        <f t="shared" si="4"/>
        <v>0</v>
      </c>
      <c r="I48" s="3" t="s">
        <v>2627</v>
      </c>
      <c r="J48" s="3" t="s">
        <v>1401</v>
      </c>
      <c r="K48" s="3">
        <v>2800.0</v>
      </c>
      <c r="L48" s="3">
        <v>1190.0</v>
      </c>
    </row>
    <row r="49">
      <c r="A49" s="24" t="s">
        <v>463</v>
      </c>
      <c r="B49" s="3" t="s">
        <v>464</v>
      </c>
      <c r="C49" s="23">
        <v>3000.0</v>
      </c>
      <c r="D49" s="23">
        <v>773.0</v>
      </c>
      <c r="E49" s="27">
        <f t="shared" si="2"/>
        <v>2400</v>
      </c>
      <c r="F49" s="27">
        <f t="shared" si="3"/>
        <v>2300</v>
      </c>
      <c r="G49" s="27">
        <f t="shared" si="4"/>
        <v>600</v>
      </c>
      <c r="I49" s="3" t="s">
        <v>2728</v>
      </c>
      <c r="J49" s="3" t="s">
        <v>1686</v>
      </c>
      <c r="K49" s="3">
        <v>4127.0</v>
      </c>
      <c r="L49" s="3">
        <v>1278.0</v>
      </c>
    </row>
    <row r="50">
      <c r="A50" s="24" t="s">
        <v>2068</v>
      </c>
      <c r="B50" s="3" t="s">
        <v>2069</v>
      </c>
      <c r="C50" s="23">
        <v>1568.0</v>
      </c>
      <c r="D50" s="23">
        <v>1747.0</v>
      </c>
      <c r="E50" s="27">
        <f t="shared" si="2"/>
        <v>1568</v>
      </c>
      <c r="F50" s="27">
        <f t="shared" si="3"/>
        <v>1886</v>
      </c>
      <c r="G50" s="27">
        <f t="shared" si="4"/>
        <v>0</v>
      </c>
      <c r="I50" s="3" t="s">
        <v>2729</v>
      </c>
      <c r="J50" s="3" t="s">
        <v>2730</v>
      </c>
      <c r="K50" s="3">
        <v>1800.0</v>
      </c>
      <c r="L50" s="3">
        <v>1780.0</v>
      </c>
    </row>
    <row r="51">
      <c r="A51" s="24" t="s">
        <v>1858</v>
      </c>
      <c r="B51" s="3" t="s">
        <v>1859</v>
      </c>
      <c r="C51" s="23">
        <v>1516.0</v>
      </c>
      <c r="D51" s="23">
        <v>513.0</v>
      </c>
      <c r="E51" s="27">
        <f t="shared" si="2"/>
        <v>2310</v>
      </c>
      <c r="F51" s="27">
        <f t="shared" si="3"/>
        <v>822</v>
      </c>
      <c r="G51" s="27">
        <f t="shared" si="4"/>
        <v>-794</v>
      </c>
      <c r="I51" s="3" t="s">
        <v>2731</v>
      </c>
      <c r="J51" s="3" t="s">
        <v>2732</v>
      </c>
      <c r="K51" s="3">
        <v>2177.0</v>
      </c>
      <c r="L51" s="3">
        <v>2193.0</v>
      </c>
    </row>
    <row r="52">
      <c r="A52" s="24" t="s">
        <v>1153</v>
      </c>
      <c r="B52" s="3" t="s">
        <v>1154</v>
      </c>
      <c r="C52" s="23">
        <v>1732.0</v>
      </c>
      <c r="D52" s="23">
        <v>6574.0</v>
      </c>
      <c r="E52" s="27">
        <f t="shared" si="2"/>
        <v>2400</v>
      </c>
      <c r="F52" s="27">
        <f t="shared" si="3"/>
        <v>1560</v>
      </c>
      <c r="G52" s="27">
        <f t="shared" si="4"/>
        <v>-668</v>
      </c>
      <c r="I52" s="3" t="s">
        <v>1144</v>
      </c>
      <c r="J52" s="3" t="s">
        <v>1145</v>
      </c>
      <c r="K52" s="3">
        <v>5400.0</v>
      </c>
      <c r="L52" s="3">
        <v>2306.0</v>
      </c>
    </row>
    <row r="53">
      <c r="A53" s="24" t="s">
        <v>1914</v>
      </c>
      <c r="B53" s="3" t="s">
        <v>1915</v>
      </c>
      <c r="C53" s="23">
        <v>2566.0</v>
      </c>
      <c r="D53" s="23">
        <v>2741.0</v>
      </c>
      <c r="E53" s="27">
        <f t="shared" si="2"/>
        <v>2579</v>
      </c>
      <c r="F53" s="27">
        <f t="shared" si="3"/>
        <v>1193</v>
      </c>
      <c r="G53" s="27">
        <f t="shared" si="4"/>
        <v>-13</v>
      </c>
      <c r="I53" s="3" t="s">
        <v>954</v>
      </c>
      <c r="J53" s="3" t="s">
        <v>955</v>
      </c>
      <c r="K53" s="3">
        <v>16617.0</v>
      </c>
      <c r="L53" s="3">
        <v>14033.0</v>
      </c>
    </row>
    <row r="54">
      <c r="A54" s="24" t="s">
        <v>2168</v>
      </c>
      <c r="B54" s="3" t="s">
        <v>2169</v>
      </c>
      <c r="C54" s="23">
        <v>4599.0</v>
      </c>
      <c r="D54" s="23">
        <v>1336.0</v>
      </c>
      <c r="E54" s="27">
        <f t="shared" si="2"/>
        <v>5046</v>
      </c>
      <c r="F54" s="27">
        <f t="shared" si="3"/>
        <v>1816</v>
      </c>
      <c r="G54" s="27">
        <f t="shared" si="4"/>
        <v>-447</v>
      </c>
      <c r="I54" s="3" t="s">
        <v>2733</v>
      </c>
      <c r="J54" s="3" t="s">
        <v>2734</v>
      </c>
      <c r="K54" s="3">
        <v>1741.0</v>
      </c>
      <c r="L54" s="3">
        <v>640.0</v>
      </c>
    </row>
    <row r="55">
      <c r="A55" s="24" t="s">
        <v>240</v>
      </c>
      <c r="B55" s="3" t="s">
        <v>233</v>
      </c>
      <c r="C55" s="23">
        <v>3170.0</v>
      </c>
      <c r="D55" s="23">
        <v>3086.0</v>
      </c>
      <c r="E55" s="27">
        <f t="shared" si="2"/>
        <v>3300</v>
      </c>
      <c r="F55" s="27">
        <f t="shared" si="3"/>
        <v>3050</v>
      </c>
      <c r="G55" s="27">
        <f t="shared" si="4"/>
        <v>-130</v>
      </c>
      <c r="I55" s="3" t="s">
        <v>2735</v>
      </c>
      <c r="J55" s="3" t="s">
        <v>2736</v>
      </c>
      <c r="K55" s="3">
        <v>3960.0</v>
      </c>
      <c r="L55" s="3">
        <v>1005.0</v>
      </c>
    </row>
    <row r="56">
      <c r="A56" s="24" t="s">
        <v>685</v>
      </c>
      <c r="B56" s="3" t="s">
        <v>686</v>
      </c>
      <c r="C56" s="23">
        <v>5050.0</v>
      </c>
      <c r="D56" s="23">
        <v>2822.0</v>
      </c>
      <c r="E56" s="27">
        <f t="shared" si="2"/>
        <v>4800</v>
      </c>
      <c r="F56" s="27">
        <f t="shared" si="3"/>
        <v>2428</v>
      </c>
      <c r="G56" s="27">
        <f t="shared" si="4"/>
        <v>250</v>
      </c>
      <c r="I56" s="3" t="s">
        <v>2737</v>
      </c>
      <c r="J56" s="3" t="s">
        <v>2738</v>
      </c>
      <c r="K56" s="3">
        <v>2400.0</v>
      </c>
      <c r="L56" s="3">
        <v>750.0</v>
      </c>
    </row>
    <row r="57">
      <c r="A57" s="24" t="s">
        <v>2358</v>
      </c>
      <c r="B57" s="3" t="s">
        <v>2359</v>
      </c>
      <c r="C57" s="23">
        <v>5195.0</v>
      </c>
      <c r="D57" s="23">
        <v>1965.0</v>
      </c>
      <c r="E57" s="27">
        <f t="shared" si="2"/>
        <v>5805</v>
      </c>
      <c r="F57" s="27">
        <f t="shared" si="3"/>
        <v>1810</v>
      </c>
      <c r="G57" s="27">
        <f t="shared" si="4"/>
        <v>-610</v>
      </c>
      <c r="I57" s="3" t="s">
        <v>2739</v>
      </c>
      <c r="J57" s="3" t="s">
        <v>2740</v>
      </c>
      <c r="K57" s="3">
        <v>3000.0</v>
      </c>
      <c r="L57" s="3">
        <v>1220.0</v>
      </c>
    </row>
    <row r="58">
      <c r="A58" s="24" t="s">
        <v>1889</v>
      </c>
      <c r="B58" s="3" t="s">
        <v>1890</v>
      </c>
      <c r="C58" s="23">
        <v>1518.0</v>
      </c>
      <c r="D58" s="23">
        <v>329.0</v>
      </c>
      <c r="E58" s="27">
        <f t="shared" si="2"/>
        <v>2000</v>
      </c>
      <c r="F58" s="27">
        <f t="shared" si="3"/>
        <v>492</v>
      </c>
      <c r="G58" s="27">
        <f t="shared" si="4"/>
        <v>-482</v>
      </c>
      <c r="I58" s="3" t="s">
        <v>2741</v>
      </c>
      <c r="J58" s="3" t="s">
        <v>2742</v>
      </c>
      <c r="K58" s="3">
        <v>1600.0</v>
      </c>
      <c r="L58" s="3">
        <v>1185.0</v>
      </c>
    </row>
    <row r="59">
      <c r="A59" s="24" t="s">
        <v>2241</v>
      </c>
      <c r="B59" s="3" t="s">
        <v>2242</v>
      </c>
      <c r="C59" s="23">
        <v>7973.0</v>
      </c>
      <c r="D59" s="23">
        <v>4820.0</v>
      </c>
      <c r="E59" s="27">
        <f t="shared" si="2"/>
        <v>7300</v>
      </c>
      <c r="F59" s="27">
        <f t="shared" si="3"/>
        <v>2910</v>
      </c>
      <c r="G59" s="27">
        <f t="shared" si="4"/>
        <v>673</v>
      </c>
      <c r="I59" s="3" t="s">
        <v>2743</v>
      </c>
      <c r="J59" s="3" t="s">
        <v>2744</v>
      </c>
      <c r="K59" s="3">
        <v>4460.0</v>
      </c>
      <c r="L59" s="3">
        <v>2290.0</v>
      </c>
    </row>
    <row r="60">
      <c r="A60" s="24" t="s">
        <v>1020</v>
      </c>
      <c r="B60" s="3" t="s">
        <v>1021</v>
      </c>
      <c r="C60" s="23">
        <v>800.0</v>
      </c>
      <c r="D60" s="23">
        <v>1220.0</v>
      </c>
      <c r="E60" s="27">
        <f t="shared" si="2"/>
        <v>1200</v>
      </c>
      <c r="F60" s="27">
        <f t="shared" si="3"/>
        <v>1215</v>
      </c>
      <c r="G60" s="27">
        <f t="shared" si="4"/>
        <v>-400</v>
      </c>
      <c r="I60" s="3" t="s">
        <v>2745</v>
      </c>
      <c r="J60" s="3" t="s">
        <v>2746</v>
      </c>
      <c r="K60" s="3">
        <v>2204.0</v>
      </c>
      <c r="L60" s="3">
        <v>680.0</v>
      </c>
    </row>
    <row r="61">
      <c r="A61" s="24" t="s">
        <v>561</v>
      </c>
      <c r="B61" s="3" t="s">
        <v>562</v>
      </c>
      <c r="C61" s="23">
        <v>2710.0</v>
      </c>
      <c r="D61" s="23">
        <v>1702.0</v>
      </c>
      <c r="E61" s="27">
        <f t="shared" si="2"/>
        <v>2910</v>
      </c>
      <c r="F61" s="27">
        <f t="shared" si="3"/>
        <v>1435</v>
      </c>
      <c r="G61" s="27">
        <f t="shared" si="4"/>
        <v>-200</v>
      </c>
      <c r="I61" s="3" t="s">
        <v>2747</v>
      </c>
      <c r="J61" s="3" t="s">
        <v>2748</v>
      </c>
      <c r="K61" s="3">
        <v>4100.0</v>
      </c>
      <c r="L61" s="3">
        <v>1418.0</v>
      </c>
    </row>
    <row r="62">
      <c r="A62" s="24" t="s">
        <v>1566</v>
      </c>
      <c r="B62" s="3" t="s">
        <v>1567</v>
      </c>
      <c r="C62" s="23">
        <v>2318.0</v>
      </c>
      <c r="D62" s="23">
        <v>1115.0</v>
      </c>
      <c r="E62" s="27">
        <f t="shared" si="2"/>
        <v>2604</v>
      </c>
      <c r="F62" s="27">
        <f t="shared" si="3"/>
        <v>2798</v>
      </c>
      <c r="G62" s="27">
        <f t="shared" si="4"/>
        <v>-286</v>
      </c>
      <c r="I62" s="3" t="s">
        <v>1042</v>
      </c>
      <c r="J62" s="3" t="s">
        <v>1043</v>
      </c>
      <c r="K62" s="3">
        <v>3600.0</v>
      </c>
      <c r="L62" s="3">
        <v>3854.0</v>
      </c>
    </row>
    <row r="63">
      <c r="A63" s="24" t="s">
        <v>2111</v>
      </c>
      <c r="B63" s="3" t="s">
        <v>2112</v>
      </c>
      <c r="C63" s="23">
        <v>1608.0</v>
      </c>
      <c r="D63" s="23">
        <v>1282.0</v>
      </c>
      <c r="E63" s="27">
        <f t="shared" si="2"/>
        <v>1300</v>
      </c>
      <c r="F63" s="27">
        <f t="shared" si="3"/>
        <v>1887</v>
      </c>
      <c r="G63" s="27">
        <f t="shared" si="4"/>
        <v>308</v>
      </c>
      <c r="I63" s="3" t="s">
        <v>2749</v>
      </c>
      <c r="J63" s="3" t="s">
        <v>2750</v>
      </c>
      <c r="K63" s="3">
        <v>1900.0</v>
      </c>
      <c r="L63" s="3">
        <v>1980.0</v>
      </c>
    </row>
    <row r="64">
      <c r="A64" s="24" t="s">
        <v>2193</v>
      </c>
      <c r="B64" s="3" t="s">
        <v>2194</v>
      </c>
      <c r="C64" s="23">
        <v>2300.0</v>
      </c>
      <c r="D64" s="23">
        <v>511.0</v>
      </c>
      <c r="E64" s="27">
        <f t="shared" si="2"/>
        <v>2300</v>
      </c>
      <c r="F64" s="27">
        <f t="shared" si="3"/>
        <v>631</v>
      </c>
      <c r="G64" s="27">
        <f t="shared" si="4"/>
        <v>0</v>
      </c>
      <c r="I64" s="3" t="s">
        <v>2751</v>
      </c>
      <c r="J64" s="3" t="s">
        <v>2752</v>
      </c>
      <c r="K64" s="3">
        <v>1500.0</v>
      </c>
      <c r="L64" s="3">
        <v>1010.0</v>
      </c>
    </row>
    <row r="65">
      <c r="A65" s="24" t="s">
        <v>1081</v>
      </c>
      <c r="B65" s="3" t="s">
        <v>1082</v>
      </c>
      <c r="C65" s="23">
        <v>4522.0</v>
      </c>
      <c r="D65" s="23">
        <v>875.0</v>
      </c>
      <c r="E65" s="27">
        <f t="shared" si="2"/>
        <v>4637</v>
      </c>
      <c r="F65" s="27">
        <f t="shared" si="3"/>
        <v>1013</v>
      </c>
      <c r="G65" s="27">
        <f t="shared" si="4"/>
        <v>-115</v>
      </c>
      <c r="I65" s="3" t="s">
        <v>2753</v>
      </c>
      <c r="J65" s="3" t="s">
        <v>322</v>
      </c>
      <c r="K65" s="3">
        <v>4500.0</v>
      </c>
      <c r="L65" s="3">
        <v>2607.0</v>
      </c>
    </row>
    <row r="66">
      <c r="A66" s="24" t="s">
        <v>367</v>
      </c>
      <c r="B66" s="3" t="s">
        <v>368</v>
      </c>
      <c r="C66" s="23">
        <v>1872.0</v>
      </c>
      <c r="D66" s="23">
        <v>995.0</v>
      </c>
      <c r="E66" s="27">
        <f t="shared" si="2"/>
        <v>1600</v>
      </c>
      <c r="F66" s="27">
        <f t="shared" si="3"/>
        <v>541</v>
      </c>
      <c r="G66" s="27">
        <f t="shared" si="4"/>
        <v>272</v>
      </c>
      <c r="I66" s="3" t="s">
        <v>2111</v>
      </c>
      <c r="J66" s="3" t="s">
        <v>2112</v>
      </c>
      <c r="K66" s="3">
        <v>1300.0</v>
      </c>
      <c r="L66" s="3">
        <v>1887.0</v>
      </c>
    </row>
    <row r="67">
      <c r="A67" s="24" t="s">
        <v>2223</v>
      </c>
      <c r="B67" s="3" t="s">
        <v>2224</v>
      </c>
      <c r="C67" s="23">
        <v>2496.0</v>
      </c>
      <c r="D67" s="23">
        <v>1188.0</v>
      </c>
      <c r="E67" s="27">
        <f t="shared" si="2"/>
        <v>2430</v>
      </c>
      <c r="F67" s="27">
        <f t="shared" si="3"/>
        <v>1389</v>
      </c>
      <c r="G67" s="27">
        <f t="shared" si="4"/>
        <v>66</v>
      </c>
      <c r="I67" s="3" t="s">
        <v>2754</v>
      </c>
      <c r="J67" s="3" t="s">
        <v>2755</v>
      </c>
      <c r="K67" s="3">
        <v>3500.0</v>
      </c>
      <c r="L67" s="3">
        <v>1370.0</v>
      </c>
    </row>
    <row r="68">
      <c r="A68" s="24" t="s">
        <v>922</v>
      </c>
      <c r="B68" s="3" t="s">
        <v>923</v>
      </c>
      <c r="C68" s="23">
        <v>5308.0</v>
      </c>
      <c r="D68" s="23">
        <v>7359.0</v>
      </c>
      <c r="E68" s="83">
        <f t="shared" si="2"/>
        <v>4000</v>
      </c>
      <c r="F68" s="27">
        <f t="shared" si="3"/>
        <v>2427</v>
      </c>
      <c r="G68" s="83">
        <f t="shared" si="4"/>
        <v>1308</v>
      </c>
      <c r="I68" s="3" t="s">
        <v>2756</v>
      </c>
      <c r="J68" s="3" t="s">
        <v>2757</v>
      </c>
      <c r="K68" s="3">
        <v>2802.0</v>
      </c>
      <c r="L68" s="3">
        <v>1879.0</v>
      </c>
    </row>
    <row r="69">
      <c r="A69" s="24" t="s">
        <v>1598</v>
      </c>
      <c r="B69" s="3" t="s">
        <v>1599</v>
      </c>
      <c r="C69" s="23">
        <v>2645.0</v>
      </c>
      <c r="D69" s="23">
        <v>1739.0</v>
      </c>
      <c r="E69" s="27">
        <f t="shared" si="2"/>
        <v>3000</v>
      </c>
      <c r="F69" s="27">
        <f t="shared" si="3"/>
        <v>1590</v>
      </c>
      <c r="G69" s="27">
        <f t="shared" si="4"/>
        <v>-355</v>
      </c>
      <c r="I69" s="3" t="s">
        <v>2758</v>
      </c>
      <c r="J69" s="3" t="s">
        <v>2759</v>
      </c>
      <c r="K69" s="3">
        <v>2360.0</v>
      </c>
      <c r="L69" s="3">
        <v>1070.0</v>
      </c>
    </row>
    <row r="70">
      <c r="A70" s="24" t="s">
        <v>2181</v>
      </c>
      <c r="B70" s="3" t="s">
        <v>2182</v>
      </c>
      <c r="C70" s="23">
        <v>2139.0</v>
      </c>
      <c r="D70" s="23">
        <v>731.0</v>
      </c>
      <c r="E70" s="27">
        <f t="shared" si="2"/>
        <v>2300</v>
      </c>
      <c r="F70" s="27">
        <f t="shared" si="3"/>
        <v>745</v>
      </c>
      <c r="G70" s="27">
        <f t="shared" si="4"/>
        <v>-161</v>
      </c>
      <c r="I70" s="3" t="s">
        <v>2760</v>
      </c>
      <c r="J70" s="3" t="s">
        <v>2761</v>
      </c>
      <c r="K70" s="3">
        <v>0.0</v>
      </c>
      <c r="L70" s="3">
        <v>7330.0</v>
      </c>
    </row>
    <row r="71">
      <c r="A71" s="24"/>
      <c r="C71" s="23"/>
      <c r="D71" s="23"/>
      <c r="E71" s="27" t="str">
        <f t="shared" si="2"/>
        <v>#N/A</v>
      </c>
      <c r="G71" s="27" t="str">
        <f t="shared" si="4"/>
        <v>#N/A</v>
      </c>
      <c r="I71" s="3" t="s">
        <v>2762</v>
      </c>
      <c r="J71" s="3" t="s">
        <v>2763</v>
      </c>
      <c r="K71" s="3">
        <v>1800.0</v>
      </c>
      <c r="L71" s="3">
        <v>1165.0</v>
      </c>
    </row>
    <row r="72">
      <c r="A72" s="24" t="s">
        <v>1179</v>
      </c>
      <c r="B72" s="3" t="s">
        <v>1180</v>
      </c>
      <c r="C72" s="23">
        <v>1650.0</v>
      </c>
      <c r="D72" s="23">
        <v>869.0</v>
      </c>
      <c r="E72" s="27">
        <f t="shared" si="2"/>
        <v>1650</v>
      </c>
      <c r="F72" s="27">
        <f t="shared" ref="F72:F225" si="5">VLOOKUP(B72,$J:$L,3,0)</f>
        <v>923</v>
      </c>
      <c r="G72" s="27">
        <f t="shared" si="4"/>
        <v>0</v>
      </c>
      <c r="I72" s="3" t="s">
        <v>2764</v>
      </c>
      <c r="J72" s="3" t="s">
        <v>2765</v>
      </c>
      <c r="K72" s="3">
        <v>2090.0</v>
      </c>
      <c r="L72" s="3">
        <v>2180.0</v>
      </c>
    </row>
    <row r="73">
      <c r="A73" s="24" t="s">
        <v>1467</v>
      </c>
      <c r="B73" s="3" t="s">
        <v>1468</v>
      </c>
      <c r="C73" s="23">
        <v>1666.0</v>
      </c>
      <c r="D73" s="23">
        <v>2990.0</v>
      </c>
      <c r="E73" s="27">
        <f t="shared" si="2"/>
        <v>4670</v>
      </c>
      <c r="F73" s="27">
        <f t="shared" si="5"/>
        <v>2885</v>
      </c>
      <c r="G73" s="27">
        <f t="shared" si="4"/>
        <v>-3004</v>
      </c>
      <c r="I73" s="3" t="s">
        <v>2766</v>
      </c>
      <c r="J73" s="3" t="s">
        <v>2767</v>
      </c>
      <c r="K73" s="84">
        <v>3000.0</v>
      </c>
      <c r="L73" s="3">
        <v>1800.0</v>
      </c>
    </row>
    <row r="74">
      <c r="A74" s="24" t="s">
        <v>1296</v>
      </c>
      <c r="B74" s="3" t="s">
        <v>1297</v>
      </c>
      <c r="C74" s="23">
        <v>1653.0</v>
      </c>
      <c r="D74" s="23">
        <v>595.0</v>
      </c>
      <c r="E74" s="27">
        <f t="shared" si="2"/>
        <v>1600</v>
      </c>
      <c r="F74" s="27">
        <f t="shared" si="5"/>
        <v>475</v>
      </c>
      <c r="G74" s="27">
        <f t="shared" si="4"/>
        <v>53</v>
      </c>
      <c r="I74" s="3" t="s">
        <v>1960</v>
      </c>
      <c r="J74" s="3" t="s">
        <v>1961</v>
      </c>
      <c r="K74" s="3">
        <v>3500.0</v>
      </c>
      <c r="L74" s="3">
        <v>2168.0</v>
      </c>
    </row>
    <row r="75">
      <c r="A75" s="24" t="s">
        <v>440</v>
      </c>
      <c r="B75" s="3" t="s">
        <v>441</v>
      </c>
      <c r="C75" s="23">
        <v>3000.0</v>
      </c>
      <c r="D75" s="23">
        <v>2492.0</v>
      </c>
      <c r="E75" s="27">
        <f t="shared" si="2"/>
        <v>5500</v>
      </c>
      <c r="F75" s="27">
        <f t="shared" si="5"/>
        <v>2881</v>
      </c>
      <c r="G75" s="27">
        <f t="shared" si="4"/>
        <v>-2500</v>
      </c>
      <c r="I75" s="3" t="s">
        <v>2768</v>
      </c>
      <c r="J75" s="3" t="s">
        <v>2769</v>
      </c>
      <c r="K75" s="3">
        <v>300.0</v>
      </c>
      <c r="L75" s="3">
        <v>4900.0</v>
      </c>
    </row>
    <row r="76">
      <c r="A76" s="24" t="s">
        <v>1815</v>
      </c>
      <c r="B76" s="3" t="s">
        <v>1816</v>
      </c>
      <c r="C76" s="23">
        <v>5724.0</v>
      </c>
      <c r="D76" s="23">
        <v>1822.0</v>
      </c>
      <c r="E76" s="27">
        <f t="shared" si="2"/>
        <v>3000</v>
      </c>
      <c r="F76" s="27">
        <f t="shared" si="5"/>
        <v>2355</v>
      </c>
      <c r="G76" s="27">
        <f t="shared" si="4"/>
        <v>2724</v>
      </c>
      <c r="I76" s="3" t="s">
        <v>2770</v>
      </c>
      <c r="J76" s="3" t="s">
        <v>2771</v>
      </c>
      <c r="K76" s="3">
        <v>6600.0</v>
      </c>
      <c r="L76" s="3">
        <v>1162.0</v>
      </c>
    </row>
    <row r="77">
      <c r="A77" s="24" t="s">
        <v>1435</v>
      </c>
      <c r="B77" s="3" t="s">
        <v>1436</v>
      </c>
      <c r="C77" s="23">
        <v>1850.0</v>
      </c>
      <c r="D77" s="23">
        <v>1099.0</v>
      </c>
      <c r="E77" s="27">
        <f t="shared" si="2"/>
        <v>1750</v>
      </c>
      <c r="F77" s="27">
        <f t="shared" si="5"/>
        <v>915</v>
      </c>
      <c r="G77" s="27">
        <f t="shared" si="4"/>
        <v>100</v>
      </c>
      <c r="I77" s="3" t="s">
        <v>2479</v>
      </c>
      <c r="J77" s="3" t="s">
        <v>661</v>
      </c>
      <c r="K77" s="3">
        <v>3400.0</v>
      </c>
      <c r="L77" s="3">
        <v>1805.0</v>
      </c>
    </row>
    <row r="78">
      <c r="A78" s="24" t="s">
        <v>1604</v>
      </c>
      <c r="B78" s="3" t="s">
        <v>1605</v>
      </c>
      <c r="C78" s="23">
        <v>2977.0</v>
      </c>
      <c r="D78" s="23">
        <v>2504.0</v>
      </c>
      <c r="E78" s="27">
        <f t="shared" si="2"/>
        <v>0</v>
      </c>
      <c r="F78" s="27">
        <f t="shared" si="5"/>
        <v>2947</v>
      </c>
      <c r="G78" s="27">
        <f t="shared" si="4"/>
        <v>2977</v>
      </c>
      <c r="I78" s="3" t="s">
        <v>2772</v>
      </c>
      <c r="J78" s="3" t="s">
        <v>1859</v>
      </c>
      <c r="K78" s="3">
        <v>2310.0</v>
      </c>
      <c r="L78" s="3">
        <v>822.0</v>
      </c>
    </row>
    <row r="79">
      <c r="A79" s="24" t="s">
        <v>1653</v>
      </c>
      <c r="B79" s="3" t="s">
        <v>1654</v>
      </c>
      <c r="C79" s="23">
        <v>2977.0</v>
      </c>
      <c r="D79" s="23">
        <v>2504.0</v>
      </c>
      <c r="E79" s="27">
        <f t="shared" si="2"/>
        <v>0</v>
      </c>
      <c r="F79" s="27">
        <f t="shared" si="5"/>
        <v>2947</v>
      </c>
      <c r="G79" s="27">
        <f t="shared" si="4"/>
        <v>2977</v>
      </c>
      <c r="I79" s="3" t="s">
        <v>2773</v>
      </c>
      <c r="J79" s="3" t="s">
        <v>2774</v>
      </c>
      <c r="K79" s="3">
        <v>1902.0</v>
      </c>
      <c r="L79" s="3">
        <v>720.0</v>
      </c>
    </row>
    <row r="80">
      <c r="A80" s="24" t="s">
        <v>1832</v>
      </c>
      <c r="B80" s="3" t="s">
        <v>1833</v>
      </c>
      <c r="C80" s="23">
        <v>1242.0</v>
      </c>
      <c r="D80" s="23">
        <v>1702.0</v>
      </c>
      <c r="E80" s="27">
        <f t="shared" si="2"/>
        <v>1100</v>
      </c>
      <c r="F80" s="27">
        <f t="shared" si="5"/>
        <v>116940</v>
      </c>
      <c r="G80" s="27">
        <f t="shared" si="4"/>
        <v>142</v>
      </c>
      <c r="I80" s="3" t="s">
        <v>2430</v>
      </c>
      <c r="J80" s="3" t="s">
        <v>1530</v>
      </c>
      <c r="K80" s="3">
        <v>1566.0</v>
      </c>
      <c r="L80" s="3">
        <v>958.0</v>
      </c>
    </row>
    <row r="81">
      <c r="A81" s="24" t="s">
        <v>2352</v>
      </c>
      <c r="B81" s="3" t="s">
        <v>2353</v>
      </c>
      <c r="C81" s="23">
        <v>1455.0</v>
      </c>
      <c r="D81" s="23">
        <v>1085.0</v>
      </c>
      <c r="E81" s="27">
        <f t="shared" si="2"/>
        <v>1445</v>
      </c>
      <c r="F81" s="27">
        <f t="shared" si="5"/>
        <v>1255</v>
      </c>
      <c r="G81" s="27">
        <f t="shared" si="4"/>
        <v>10</v>
      </c>
      <c r="I81" s="3" t="s">
        <v>2494</v>
      </c>
      <c r="J81" s="3" t="s">
        <v>2036</v>
      </c>
      <c r="K81" s="3">
        <v>9700.0</v>
      </c>
      <c r="L81" s="3">
        <v>6582.0</v>
      </c>
    </row>
    <row r="82">
      <c r="A82" s="24" t="s">
        <v>2146</v>
      </c>
      <c r="B82" s="3" t="s">
        <v>421</v>
      </c>
      <c r="C82" s="23">
        <v>2638.0</v>
      </c>
      <c r="D82" s="23">
        <v>5639.0</v>
      </c>
      <c r="E82" s="27">
        <f t="shared" si="2"/>
        <v>3201</v>
      </c>
      <c r="F82" s="27">
        <f t="shared" si="5"/>
        <v>1570</v>
      </c>
      <c r="G82" s="27">
        <f t="shared" si="4"/>
        <v>-563</v>
      </c>
      <c r="I82" s="3" t="s">
        <v>2775</v>
      </c>
      <c r="J82" s="3" t="s">
        <v>2776</v>
      </c>
      <c r="K82" s="3">
        <v>3723.0</v>
      </c>
      <c r="L82" s="3">
        <v>1801.0</v>
      </c>
    </row>
    <row r="83">
      <c r="A83" s="24" t="s">
        <v>793</v>
      </c>
      <c r="B83" s="3" t="s">
        <v>794</v>
      </c>
      <c r="C83" s="23">
        <v>9108.0</v>
      </c>
      <c r="D83" s="23">
        <v>2895.0</v>
      </c>
      <c r="E83" s="27">
        <f t="shared" si="2"/>
        <v>8600</v>
      </c>
      <c r="F83" s="27">
        <f t="shared" si="5"/>
        <v>3897</v>
      </c>
      <c r="G83" s="27">
        <f t="shared" si="4"/>
        <v>508</v>
      </c>
      <c r="I83" s="3" t="s">
        <v>1921</v>
      </c>
      <c r="J83" s="3" t="s">
        <v>1922</v>
      </c>
      <c r="K83" s="3">
        <v>0.0</v>
      </c>
      <c r="L83" s="3">
        <v>460.0</v>
      </c>
    </row>
    <row r="84">
      <c r="A84" s="24" t="s">
        <v>861</v>
      </c>
      <c r="B84" s="3" t="s">
        <v>862</v>
      </c>
      <c r="C84" s="23">
        <v>2952.0</v>
      </c>
      <c r="D84" s="23">
        <v>3563.0</v>
      </c>
      <c r="E84" s="27">
        <f t="shared" si="2"/>
        <v>5272</v>
      </c>
      <c r="F84" s="27">
        <f t="shared" si="5"/>
        <v>2894</v>
      </c>
      <c r="G84" s="27">
        <f t="shared" si="4"/>
        <v>-2320</v>
      </c>
      <c r="I84" s="3" t="s">
        <v>834</v>
      </c>
      <c r="J84" s="3" t="s">
        <v>835</v>
      </c>
      <c r="K84" s="3">
        <v>2947.0</v>
      </c>
      <c r="L84" s="3">
        <v>2386.0</v>
      </c>
    </row>
    <row r="85">
      <c r="A85" s="24" t="s">
        <v>1234</v>
      </c>
      <c r="B85" s="3" t="s">
        <v>1235</v>
      </c>
      <c r="C85" s="23">
        <v>2358.0</v>
      </c>
      <c r="D85" s="23">
        <v>1414.0</v>
      </c>
      <c r="E85" s="27">
        <f t="shared" si="2"/>
        <v>2300</v>
      </c>
      <c r="F85" s="27">
        <f t="shared" si="5"/>
        <v>850</v>
      </c>
      <c r="G85" s="27">
        <f t="shared" si="4"/>
        <v>58</v>
      </c>
      <c r="I85" s="3" t="s">
        <v>1222</v>
      </c>
      <c r="J85" s="3" t="s">
        <v>1223</v>
      </c>
      <c r="K85" s="3">
        <v>3300.0</v>
      </c>
      <c r="L85" s="3">
        <v>1520.0</v>
      </c>
    </row>
    <row r="86">
      <c r="A86" s="24" t="s">
        <v>1030</v>
      </c>
      <c r="B86" s="3" t="s">
        <v>1031</v>
      </c>
      <c r="C86" s="23">
        <v>2620.0</v>
      </c>
      <c r="D86" s="23">
        <v>550.0</v>
      </c>
      <c r="E86" s="27">
        <f t="shared" si="2"/>
        <v>1704</v>
      </c>
      <c r="F86" s="27">
        <f t="shared" si="5"/>
        <v>709</v>
      </c>
      <c r="G86" s="27">
        <f t="shared" si="4"/>
        <v>916</v>
      </c>
      <c r="I86" s="3" t="s">
        <v>2777</v>
      </c>
      <c r="J86" s="3" t="s">
        <v>2778</v>
      </c>
      <c r="K86" s="3">
        <v>17800.0</v>
      </c>
      <c r="L86" s="3">
        <v>3030.0</v>
      </c>
    </row>
    <row r="87">
      <c r="A87" s="24" t="s">
        <v>1718</v>
      </c>
      <c r="B87" s="3" t="s">
        <v>1719</v>
      </c>
      <c r="C87" s="23">
        <v>4426.0</v>
      </c>
      <c r="D87" s="23">
        <v>1458.0</v>
      </c>
      <c r="E87" s="27">
        <f t="shared" si="2"/>
        <v>4850</v>
      </c>
      <c r="F87" s="27">
        <f t="shared" si="5"/>
        <v>1878</v>
      </c>
      <c r="G87" s="27">
        <f t="shared" si="4"/>
        <v>-424</v>
      </c>
      <c r="I87" s="3" t="s">
        <v>740</v>
      </c>
      <c r="J87" s="3" t="s">
        <v>741</v>
      </c>
      <c r="K87" s="3">
        <v>5618.0</v>
      </c>
      <c r="L87" s="3">
        <v>2775.0</v>
      </c>
    </row>
    <row r="88">
      <c r="A88" s="24" t="s">
        <v>427</v>
      </c>
      <c r="B88" s="3" t="s">
        <v>428</v>
      </c>
      <c r="C88" s="23">
        <v>2082.0</v>
      </c>
      <c r="D88" s="23">
        <v>1132.0</v>
      </c>
      <c r="E88" s="27">
        <f t="shared" si="2"/>
        <v>3100</v>
      </c>
      <c r="F88" s="27">
        <f t="shared" si="5"/>
        <v>1254</v>
      </c>
      <c r="G88" s="27">
        <f t="shared" si="4"/>
        <v>-1018</v>
      </c>
      <c r="I88" s="3" t="s">
        <v>2779</v>
      </c>
      <c r="J88" s="3" t="s">
        <v>1833</v>
      </c>
      <c r="K88" s="3">
        <v>1100.0</v>
      </c>
      <c r="L88" s="3">
        <v>116940.0</v>
      </c>
    </row>
    <row r="89">
      <c r="A89" s="24" t="s">
        <v>1290</v>
      </c>
      <c r="B89" s="3" t="s">
        <v>1291</v>
      </c>
      <c r="C89" s="23">
        <v>2080.0</v>
      </c>
      <c r="D89" s="23">
        <v>1432.0</v>
      </c>
      <c r="E89" s="27">
        <f t="shared" si="2"/>
        <v>2800</v>
      </c>
      <c r="F89" s="27">
        <f t="shared" si="5"/>
        <v>1893</v>
      </c>
      <c r="G89" s="27">
        <f t="shared" si="4"/>
        <v>-720</v>
      </c>
      <c r="I89" s="3" t="s">
        <v>1524</v>
      </c>
      <c r="J89" s="3" t="s">
        <v>1525</v>
      </c>
      <c r="K89" s="3">
        <v>2100.0</v>
      </c>
      <c r="L89" s="3">
        <v>1409.0</v>
      </c>
    </row>
    <row r="90">
      <c r="A90" s="24" t="s">
        <v>1161</v>
      </c>
      <c r="B90" s="3" t="s">
        <v>1162</v>
      </c>
      <c r="C90" s="23">
        <v>1400.0</v>
      </c>
      <c r="D90" s="23">
        <v>284.0</v>
      </c>
      <c r="E90" s="27">
        <f t="shared" si="2"/>
        <v>1400</v>
      </c>
      <c r="F90" s="27">
        <f t="shared" si="5"/>
        <v>425</v>
      </c>
      <c r="G90" s="27">
        <f t="shared" si="4"/>
        <v>0</v>
      </c>
      <c r="I90" s="3" t="s">
        <v>2651</v>
      </c>
      <c r="J90" s="3" t="s">
        <v>645</v>
      </c>
      <c r="K90" s="3">
        <v>3591.0</v>
      </c>
      <c r="L90" s="3">
        <v>1727.0</v>
      </c>
    </row>
    <row r="91">
      <c r="A91" s="24" t="s">
        <v>824</v>
      </c>
      <c r="B91" s="3" t="s">
        <v>825</v>
      </c>
      <c r="C91" s="23">
        <v>4000.0</v>
      </c>
      <c r="D91" s="23">
        <v>5310.0</v>
      </c>
      <c r="E91" s="27">
        <f t="shared" si="2"/>
        <v>7000</v>
      </c>
      <c r="F91" s="27">
        <f t="shared" si="5"/>
        <v>4971</v>
      </c>
      <c r="G91" s="27">
        <f t="shared" si="4"/>
        <v>-3000</v>
      </c>
      <c r="I91" s="3" t="s">
        <v>2199</v>
      </c>
      <c r="J91" s="3" t="s">
        <v>2200</v>
      </c>
      <c r="K91" s="3">
        <v>2555.0</v>
      </c>
      <c r="L91" s="3">
        <v>2242.0</v>
      </c>
    </row>
    <row r="92">
      <c r="A92" s="24" t="s">
        <v>1774</v>
      </c>
      <c r="B92" s="3" t="s">
        <v>1775</v>
      </c>
      <c r="C92" s="23">
        <v>1788.0</v>
      </c>
      <c r="D92" s="23">
        <v>1527.0</v>
      </c>
      <c r="E92" s="27">
        <f t="shared" si="2"/>
        <v>5400</v>
      </c>
      <c r="F92" s="27">
        <f t="shared" si="5"/>
        <v>1502</v>
      </c>
      <c r="G92" s="27">
        <f t="shared" si="4"/>
        <v>-3612</v>
      </c>
      <c r="I92" s="3" t="s">
        <v>2193</v>
      </c>
      <c r="J92" s="3" t="s">
        <v>2194</v>
      </c>
      <c r="K92" s="3">
        <v>2300.0</v>
      </c>
      <c r="L92" s="3">
        <v>631.0</v>
      </c>
    </row>
    <row r="93">
      <c r="A93" s="24" t="s">
        <v>1471</v>
      </c>
      <c r="B93" s="3" t="s">
        <v>1472</v>
      </c>
      <c r="C93" s="23">
        <v>4300.0</v>
      </c>
      <c r="D93" s="23">
        <v>920.0</v>
      </c>
      <c r="E93" s="27">
        <f t="shared" si="2"/>
        <v>3610</v>
      </c>
      <c r="F93" s="27">
        <f t="shared" si="5"/>
        <v>850</v>
      </c>
      <c r="G93" s="27">
        <f t="shared" si="4"/>
        <v>690</v>
      </c>
      <c r="I93" s="3" t="s">
        <v>2073</v>
      </c>
      <c r="J93" s="3" t="s">
        <v>2780</v>
      </c>
      <c r="K93" s="3">
        <v>1302.0</v>
      </c>
      <c r="L93" s="3">
        <v>330.0</v>
      </c>
    </row>
    <row r="94">
      <c r="A94" s="24" t="s">
        <v>2325</v>
      </c>
      <c r="B94" s="3" t="s">
        <v>2326</v>
      </c>
      <c r="C94" s="23">
        <v>3959.0</v>
      </c>
      <c r="D94" s="23">
        <v>1234.0</v>
      </c>
      <c r="E94" s="27">
        <f t="shared" si="2"/>
        <v>3800</v>
      </c>
      <c r="F94" s="27">
        <f t="shared" si="5"/>
        <v>1875</v>
      </c>
      <c r="G94" s="27">
        <f t="shared" si="4"/>
        <v>159</v>
      </c>
      <c r="I94" s="3" t="s">
        <v>1423</v>
      </c>
      <c r="J94" s="3" t="s">
        <v>1424</v>
      </c>
      <c r="K94" s="3">
        <v>600.0</v>
      </c>
      <c r="L94" s="3">
        <v>100.0</v>
      </c>
    </row>
    <row r="95">
      <c r="A95" s="24" t="s">
        <v>1453</v>
      </c>
      <c r="B95" s="3" t="s">
        <v>1454</v>
      </c>
      <c r="C95" s="23">
        <v>5013.0</v>
      </c>
      <c r="D95" s="23">
        <v>4696.0</v>
      </c>
      <c r="E95" s="27">
        <f t="shared" si="2"/>
        <v>7910</v>
      </c>
      <c r="F95" s="27">
        <f t="shared" si="5"/>
        <v>3026</v>
      </c>
      <c r="G95" s="27">
        <f t="shared" si="4"/>
        <v>-2897</v>
      </c>
      <c r="I95" s="3" t="s">
        <v>302</v>
      </c>
      <c r="J95" s="3" t="s">
        <v>303</v>
      </c>
      <c r="K95" s="3">
        <v>3000.0</v>
      </c>
      <c r="L95" s="3">
        <v>1120.0</v>
      </c>
    </row>
    <row r="96">
      <c r="A96" s="24" t="s">
        <v>1144</v>
      </c>
      <c r="B96" s="3" t="s">
        <v>1145</v>
      </c>
      <c r="C96" s="23">
        <v>1731.0</v>
      </c>
      <c r="D96" s="23">
        <v>2798.0</v>
      </c>
      <c r="E96" s="27">
        <f t="shared" si="2"/>
        <v>5400</v>
      </c>
      <c r="F96" s="27">
        <f t="shared" si="5"/>
        <v>2306</v>
      </c>
      <c r="G96" s="27">
        <f t="shared" si="4"/>
        <v>-3669</v>
      </c>
      <c r="I96" s="3" t="s">
        <v>618</v>
      </c>
      <c r="J96" s="3" t="s">
        <v>619</v>
      </c>
      <c r="K96" s="3">
        <v>3600.0</v>
      </c>
      <c r="L96" s="3">
        <v>3347.0</v>
      </c>
    </row>
    <row r="97">
      <c r="A97" s="24" t="s">
        <v>308</v>
      </c>
      <c r="B97" s="3" t="s">
        <v>309</v>
      </c>
      <c r="C97" s="23">
        <v>1901.0</v>
      </c>
      <c r="D97" s="23">
        <v>725.0</v>
      </c>
      <c r="E97" s="27">
        <f t="shared" si="2"/>
        <v>3000</v>
      </c>
      <c r="F97" s="27">
        <f t="shared" si="5"/>
        <v>1012</v>
      </c>
      <c r="G97" s="27">
        <f t="shared" si="4"/>
        <v>-1099</v>
      </c>
      <c r="I97" s="3" t="s">
        <v>2781</v>
      </c>
      <c r="J97" s="3" t="s">
        <v>513</v>
      </c>
      <c r="K97" s="3">
        <v>3354.0</v>
      </c>
      <c r="L97" s="3">
        <v>1839.0</v>
      </c>
    </row>
    <row r="98">
      <c r="A98" s="24" t="s">
        <v>2253</v>
      </c>
      <c r="B98" s="3" t="s">
        <v>2254</v>
      </c>
      <c r="C98" s="23">
        <v>1882.0</v>
      </c>
      <c r="D98" s="23">
        <v>894.0</v>
      </c>
      <c r="E98" s="27">
        <f t="shared" si="2"/>
        <v>2177</v>
      </c>
      <c r="F98" s="27">
        <f t="shared" si="5"/>
        <v>926</v>
      </c>
      <c r="G98" s="27">
        <f t="shared" si="4"/>
        <v>-295</v>
      </c>
      <c r="I98" s="3" t="s">
        <v>1101</v>
      </c>
      <c r="J98" s="3" t="s">
        <v>1102</v>
      </c>
      <c r="K98" s="3">
        <v>3600.0</v>
      </c>
      <c r="L98" s="3">
        <v>1363.0</v>
      </c>
    </row>
    <row r="99">
      <c r="A99" s="24" t="s">
        <v>512</v>
      </c>
      <c r="B99" s="3" t="s">
        <v>513</v>
      </c>
      <c r="C99" s="23">
        <v>2221.0</v>
      </c>
      <c r="D99" s="23">
        <v>1751.0</v>
      </c>
      <c r="E99" s="27">
        <f t="shared" si="2"/>
        <v>3354</v>
      </c>
      <c r="F99" s="27">
        <f t="shared" si="5"/>
        <v>1839</v>
      </c>
      <c r="G99" s="27">
        <f t="shared" si="4"/>
        <v>-1133</v>
      </c>
      <c r="I99" s="3" t="s">
        <v>747</v>
      </c>
      <c r="J99" s="3" t="s">
        <v>2782</v>
      </c>
      <c r="K99" s="3">
        <v>2973.0</v>
      </c>
      <c r="L99" s="3">
        <v>793.0</v>
      </c>
    </row>
    <row r="100">
      <c r="A100" s="24" t="s">
        <v>1546</v>
      </c>
      <c r="B100" s="3" t="s">
        <v>1547</v>
      </c>
      <c r="C100" s="23">
        <v>2997.0</v>
      </c>
      <c r="D100" s="23">
        <v>1406.0</v>
      </c>
      <c r="E100" s="27">
        <f t="shared" si="2"/>
        <v>2500</v>
      </c>
      <c r="F100" s="27">
        <f t="shared" si="5"/>
        <v>1142</v>
      </c>
      <c r="G100" s="27">
        <f t="shared" si="4"/>
        <v>497</v>
      </c>
      <c r="I100" s="3" t="s">
        <v>2783</v>
      </c>
      <c r="J100" s="3" t="s">
        <v>2784</v>
      </c>
      <c r="K100" s="3">
        <v>2000.0</v>
      </c>
      <c r="L100" s="3">
        <v>1975.0</v>
      </c>
    </row>
    <row r="101">
      <c r="A101" s="24" t="s">
        <v>949</v>
      </c>
      <c r="B101" s="3" t="s">
        <v>950</v>
      </c>
      <c r="C101" s="23">
        <v>2028.0</v>
      </c>
      <c r="D101" s="23">
        <v>7747.0</v>
      </c>
      <c r="E101" s="27">
        <f t="shared" si="2"/>
        <v>469200</v>
      </c>
      <c r="F101" s="27">
        <f t="shared" si="5"/>
        <v>2791</v>
      </c>
      <c r="G101" s="27">
        <f t="shared" si="4"/>
        <v>-467172</v>
      </c>
      <c r="I101" s="3" t="s">
        <v>2785</v>
      </c>
      <c r="J101" s="3" t="s">
        <v>2786</v>
      </c>
      <c r="K101" s="3">
        <v>1750.0</v>
      </c>
      <c r="L101" s="3">
        <v>1117.0</v>
      </c>
    </row>
    <row r="102">
      <c r="A102" s="24" t="s">
        <v>1709</v>
      </c>
      <c r="B102" s="3" t="s">
        <v>1710</v>
      </c>
      <c r="C102" s="23">
        <v>2700.0</v>
      </c>
      <c r="D102" s="23">
        <v>683.0</v>
      </c>
      <c r="E102" s="27">
        <f t="shared" si="2"/>
        <v>4200</v>
      </c>
      <c r="F102" s="27">
        <f t="shared" si="5"/>
        <v>520</v>
      </c>
      <c r="G102" s="27">
        <f t="shared" si="4"/>
        <v>-1500</v>
      </c>
      <c r="I102" s="3" t="s">
        <v>2787</v>
      </c>
      <c r="J102" s="3" t="s">
        <v>2788</v>
      </c>
      <c r="K102" s="3">
        <v>3414.0</v>
      </c>
      <c r="L102" s="3">
        <v>3943.0</v>
      </c>
    </row>
    <row r="103">
      <c r="A103" s="24" t="s">
        <v>269</v>
      </c>
      <c r="B103" s="3" t="s">
        <v>262</v>
      </c>
      <c r="C103" s="23">
        <v>3112.0</v>
      </c>
      <c r="D103" s="23">
        <v>921.0</v>
      </c>
      <c r="E103" s="27">
        <f t="shared" si="2"/>
        <v>3100</v>
      </c>
      <c r="F103" s="27">
        <f t="shared" si="5"/>
        <v>1550</v>
      </c>
      <c r="G103" s="27">
        <f t="shared" si="4"/>
        <v>12</v>
      </c>
      <c r="I103" s="3" t="s">
        <v>2789</v>
      </c>
      <c r="J103" s="3" t="s">
        <v>1987</v>
      </c>
      <c r="K103" s="3">
        <v>4714.0</v>
      </c>
      <c r="L103" s="3">
        <v>1265.0</v>
      </c>
    </row>
    <row r="104">
      <c r="A104" s="24" t="s">
        <v>2336</v>
      </c>
      <c r="B104" s="3" t="s">
        <v>2337</v>
      </c>
      <c r="C104" s="23">
        <v>3600.0</v>
      </c>
      <c r="D104" s="23">
        <v>1974.0</v>
      </c>
      <c r="E104" s="27">
        <f t="shared" si="2"/>
        <v>3600</v>
      </c>
      <c r="F104" s="27">
        <f t="shared" si="5"/>
        <v>867</v>
      </c>
      <c r="G104" s="27">
        <f t="shared" si="4"/>
        <v>0</v>
      </c>
      <c r="I104" s="3" t="s">
        <v>2790</v>
      </c>
      <c r="J104" s="3" t="s">
        <v>2791</v>
      </c>
      <c r="K104" s="3">
        <v>5644.0</v>
      </c>
      <c r="L104" s="3">
        <v>3390.0</v>
      </c>
    </row>
    <row r="105">
      <c r="A105" s="24" t="s">
        <v>1677</v>
      </c>
      <c r="B105" s="3" t="s">
        <v>1678</v>
      </c>
      <c r="C105" s="23">
        <v>5578.0</v>
      </c>
      <c r="D105" s="23">
        <v>2557.0</v>
      </c>
      <c r="E105" s="27">
        <f t="shared" si="2"/>
        <v>6700</v>
      </c>
      <c r="F105" s="27">
        <f t="shared" si="5"/>
        <v>2202</v>
      </c>
      <c r="G105" s="27">
        <f t="shared" si="4"/>
        <v>-1122</v>
      </c>
      <c r="I105" s="3" t="s">
        <v>2792</v>
      </c>
      <c r="J105" s="3" t="s">
        <v>2793</v>
      </c>
      <c r="K105" s="3">
        <v>600.0</v>
      </c>
      <c r="L105" s="3">
        <v>430.0</v>
      </c>
    </row>
    <row r="106">
      <c r="A106" s="24" t="s">
        <v>1658</v>
      </c>
      <c r="B106" s="3" t="s">
        <v>1659</v>
      </c>
      <c r="C106" s="23">
        <v>1320.0</v>
      </c>
      <c r="D106" s="23">
        <v>645.0</v>
      </c>
      <c r="E106" s="83">
        <f t="shared" si="2"/>
        <v>1600</v>
      </c>
      <c r="F106" s="27">
        <f t="shared" si="5"/>
        <v>768</v>
      </c>
      <c r="G106" s="83">
        <f t="shared" si="4"/>
        <v>-280</v>
      </c>
      <c r="I106" s="3" t="s">
        <v>2794</v>
      </c>
      <c r="J106" s="3" t="s">
        <v>2795</v>
      </c>
      <c r="K106" s="3">
        <v>4000.0</v>
      </c>
      <c r="L106" s="3">
        <v>1087.0</v>
      </c>
    </row>
    <row r="107">
      <c r="A107" s="24" t="s">
        <v>2035</v>
      </c>
      <c r="B107" s="3" t="s">
        <v>2036</v>
      </c>
      <c r="C107" s="23">
        <v>8915.0</v>
      </c>
      <c r="D107" s="23">
        <v>11241.0</v>
      </c>
      <c r="E107" s="27">
        <f t="shared" si="2"/>
        <v>9700</v>
      </c>
      <c r="F107" s="27">
        <f t="shared" si="5"/>
        <v>6582</v>
      </c>
      <c r="G107" s="27">
        <f t="shared" si="4"/>
        <v>-785</v>
      </c>
      <c r="I107" s="3" t="s">
        <v>973</v>
      </c>
      <c r="J107" s="3" t="s">
        <v>974</v>
      </c>
      <c r="K107" s="3">
        <v>3823.0</v>
      </c>
      <c r="L107" s="3">
        <v>945.0</v>
      </c>
    </row>
    <row r="108">
      <c r="A108" s="24" t="s">
        <v>1348</v>
      </c>
      <c r="B108" s="3" t="s">
        <v>1349</v>
      </c>
      <c r="C108" s="23">
        <v>2395.0</v>
      </c>
      <c r="D108" s="23">
        <v>578.0</v>
      </c>
      <c r="E108" s="27">
        <f t="shared" si="2"/>
        <v>2327</v>
      </c>
      <c r="F108" s="27">
        <f t="shared" si="5"/>
        <v>583</v>
      </c>
      <c r="G108" s="27">
        <f t="shared" si="4"/>
        <v>68</v>
      </c>
      <c r="I108" s="3" t="s">
        <v>1505</v>
      </c>
      <c r="J108" s="3" t="s">
        <v>1506</v>
      </c>
      <c r="K108" s="3">
        <v>6000.0</v>
      </c>
      <c r="L108" s="3">
        <v>2040.0</v>
      </c>
    </row>
    <row r="109">
      <c r="A109" s="24" t="s">
        <v>150</v>
      </c>
      <c r="B109" s="3" t="s">
        <v>130</v>
      </c>
      <c r="C109" s="23">
        <v>750.0</v>
      </c>
      <c r="D109" s="23">
        <v>4547.0</v>
      </c>
      <c r="E109" s="27">
        <f t="shared" si="2"/>
        <v>1360</v>
      </c>
      <c r="F109" s="27">
        <f t="shared" si="5"/>
        <v>4405</v>
      </c>
      <c r="G109" s="27">
        <f t="shared" si="4"/>
        <v>-610</v>
      </c>
      <c r="I109" s="3" t="s">
        <v>2796</v>
      </c>
      <c r="J109" s="3" t="s">
        <v>2797</v>
      </c>
      <c r="K109" s="3">
        <v>8122.0</v>
      </c>
      <c r="L109" s="3">
        <v>3738.0</v>
      </c>
    </row>
    <row r="110">
      <c r="A110" s="24" t="s">
        <v>1781</v>
      </c>
      <c r="B110" s="3" t="s">
        <v>1782</v>
      </c>
      <c r="C110" s="23">
        <v>4522.0</v>
      </c>
      <c r="D110" s="23">
        <v>4466.0</v>
      </c>
      <c r="E110" s="27">
        <f t="shared" si="2"/>
        <v>5400</v>
      </c>
      <c r="F110" s="27">
        <f t="shared" si="5"/>
        <v>3086</v>
      </c>
      <c r="G110" s="27">
        <f t="shared" si="4"/>
        <v>-878</v>
      </c>
      <c r="I110" s="3" t="s">
        <v>1991</v>
      </c>
      <c r="J110" s="3" t="s">
        <v>1992</v>
      </c>
      <c r="K110" s="3">
        <v>2430.0</v>
      </c>
      <c r="L110" s="3">
        <v>1665.0</v>
      </c>
    </row>
    <row r="111">
      <c r="A111" s="24" t="s">
        <v>1355</v>
      </c>
      <c r="B111" s="3" t="s">
        <v>1356</v>
      </c>
      <c r="C111" s="23">
        <v>2742.0</v>
      </c>
      <c r="D111" s="23">
        <v>1395.0</v>
      </c>
      <c r="E111" s="27">
        <f t="shared" si="2"/>
        <v>1950</v>
      </c>
      <c r="F111" s="27">
        <f t="shared" si="5"/>
        <v>1160</v>
      </c>
      <c r="G111" s="27">
        <f t="shared" si="4"/>
        <v>792</v>
      </c>
      <c r="I111" s="3" t="s">
        <v>1840</v>
      </c>
      <c r="J111" s="3" t="s">
        <v>1841</v>
      </c>
      <c r="K111" s="3">
        <v>210300.0</v>
      </c>
      <c r="L111" s="3">
        <v>407.0</v>
      </c>
    </row>
    <row r="112">
      <c r="A112" s="24" t="s">
        <v>554</v>
      </c>
      <c r="B112" s="3" t="s">
        <v>555</v>
      </c>
      <c r="C112" s="23">
        <v>2977.0</v>
      </c>
      <c r="D112" s="23">
        <v>2821.0</v>
      </c>
      <c r="E112" s="27">
        <f t="shared" si="2"/>
        <v>1800</v>
      </c>
      <c r="F112" s="27">
        <f t="shared" si="5"/>
        <v>3037</v>
      </c>
      <c r="G112" s="27">
        <f t="shared" si="4"/>
        <v>1177</v>
      </c>
      <c r="I112" s="3" t="s">
        <v>716</v>
      </c>
      <c r="J112" s="3" t="s">
        <v>717</v>
      </c>
      <c r="K112" s="3">
        <v>600.0</v>
      </c>
      <c r="L112" s="3">
        <v>426.0</v>
      </c>
    </row>
    <row r="113">
      <c r="A113" s="24" t="s">
        <v>1191</v>
      </c>
      <c r="B113" s="3" t="s">
        <v>1192</v>
      </c>
      <c r="C113" s="23">
        <v>2052.0</v>
      </c>
      <c r="D113" s="23">
        <v>1126.0</v>
      </c>
      <c r="E113" s="27">
        <f t="shared" si="2"/>
        <v>2000</v>
      </c>
      <c r="F113" s="27">
        <f t="shared" si="5"/>
        <v>1110</v>
      </c>
      <c r="G113" s="27">
        <f t="shared" si="4"/>
        <v>52</v>
      </c>
      <c r="I113" s="3" t="s">
        <v>2798</v>
      </c>
      <c r="J113" s="3" t="s">
        <v>2799</v>
      </c>
      <c r="K113" s="3">
        <v>2590.0</v>
      </c>
      <c r="L113" s="3">
        <v>1935.0</v>
      </c>
    </row>
    <row r="114">
      <c r="A114" s="24" t="s">
        <v>672</v>
      </c>
      <c r="B114" s="3" t="s">
        <v>673</v>
      </c>
      <c r="C114" s="23">
        <v>2742.0</v>
      </c>
      <c r="D114" s="23">
        <v>3414.0</v>
      </c>
      <c r="E114" s="27">
        <f t="shared" si="2"/>
        <v>8500</v>
      </c>
      <c r="F114" s="27">
        <f t="shared" si="5"/>
        <v>4752</v>
      </c>
      <c r="G114" s="27">
        <f t="shared" si="4"/>
        <v>-5758</v>
      </c>
      <c r="I114" s="3" t="s">
        <v>2800</v>
      </c>
      <c r="J114" s="3" t="s">
        <v>2801</v>
      </c>
      <c r="K114" s="3">
        <v>4800.0</v>
      </c>
      <c r="L114" s="3">
        <v>4130.0</v>
      </c>
    </row>
    <row r="115">
      <c r="A115" s="24" t="s">
        <v>1368</v>
      </c>
      <c r="B115" s="3" t="s">
        <v>1369</v>
      </c>
      <c r="C115" s="23">
        <v>3305.0</v>
      </c>
      <c r="D115" s="23">
        <v>2184.0</v>
      </c>
      <c r="E115" s="27">
        <f t="shared" si="2"/>
        <v>3380</v>
      </c>
      <c r="F115" s="27">
        <f t="shared" si="5"/>
        <v>4190</v>
      </c>
      <c r="G115" s="27">
        <f t="shared" si="4"/>
        <v>-75</v>
      </c>
      <c r="I115" s="3" t="s">
        <v>2802</v>
      </c>
      <c r="J115" s="3" t="s">
        <v>2120</v>
      </c>
      <c r="K115" s="3">
        <v>4880.0</v>
      </c>
      <c r="L115" s="3">
        <v>1905.0</v>
      </c>
    </row>
    <row r="116">
      <c r="A116" s="24" t="s">
        <v>1512</v>
      </c>
      <c r="B116" s="3" t="s">
        <v>1513</v>
      </c>
      <c r="C116" s="23">
        <v>2127.0</v>
      </c>
      <c r="D116" s="23">
        <v>977.0</v>
      </c>
      <c r="E116" s="27">
        <f t="shared" si="2"/>
        <v>2176</v>
      </c>
      <c r="F116" s="27">
        <f t="shared" si="5"/>
        <v>989</v>
      </c>
      <c r="G116" s="27">
        <f t="shared" si="4"/>
        <v>-49</v>
      </c>
      <c r="I116" s="3" t="s">
        <v>1234</v>
      </c>
      <c r="J116" s="3" t="s">
        <v>1235</v>
      </c>
      <c r="K116" s="3">
        <v>2300.0</v>
      </c>
      <c r="L116" s="3">
        <v>850.0</v>
      </c>
    </row>
    <row r="117">
      <c r="A117" s="24" t="s">
        <v>759</v>
      </c>
      <c r="B117" s="3" t="s">
        <v>760</v>
      </c>
      <c r="C117" s="23">
        <v>3550.0</v>
      </c>
      <c r="D117" s="23">
        <v>2972.0</v>
      </c>
      <c r="E117" s="27">
        <f t="shared" si="2"/>
        <v>2800</v>
      </c>
      <c r="F117" s="27">
        <f t="shared" si="5"/>
        <v>3310</v>
      </c>
      <c r="G117" s="27">
        <f t="shared" si="4"/>
        <v>750</v>
      </c>
      <c r="I117" s="3" t="s">
        <v>2803</v>
      </c>
      <c r="J117" s="3" t="s">
        <v>401</v>
      </c>
      <c r="K117" s="3">
        <v>3908.0</v>
      </c>
      <c r="L117" s="3">
        <v>1402.0</v>
      </c>
    </row>
    <row r="118">
      <c r="A118" s="24" t="s">
        <v>2124</v>
      </c>
      <c r="B118" s="3" t="s">
        <v>2125</v>
      </c>
      <c r="C118" s="23">
        <v>6242.0</v>
      </c>
      <c r="D118" s="23">
        <v>943.0</v>
      </c>
      <c r="E118" s="27">
        <f t="shared" si="2"/>
        <v>5000</v>
      </c>
      <c r="F118" s="27">
        <f t="shared" si="5"/>
        <v>1220</v>
      </c>
      <c r="G118" s="27">
        <f t="shared" si="4"/>
        <v>1242</v>
      </c>
      <c r="I118" s="3" t="s">
        <v>2804</v>
      </c>
      <c r="J118" s="3" t="s">
        <v>1649</v>
      </c>
      <c r="K118" s="3">
        <v>2900.0</v>
      </c>
      <c r="L118" s="3">
        <v>955.0</v>
      </c>
    </row>
    <row r="119">
      <c r="A119" s="24" t="s">
        <v>807</v>
      </c>
      <c r="B119" s="3" t="s">
        <v>808</v>
      </c>
      <c r="C119" s="23">
        <v>1627.0</v>
      </c>
      <c r="D119" s="23">
        <v>1538.0</v>
      </c>
      <c r="E119" s="27">
        <f t="shared" si="2"/>
        <v>2200</v>
      </c>
      <c r="F119" s="27">
        <f t="shared" si="5"/>
        <v>1801</v>
      </c>
      <c r="G119" s="27">
        <f t="shared" si="4"/>
        <v>-573</v>
      </c>
      <c r="I119" s="3" t="s">
        <v>2805</v>
      </c>
      <c r="J119" s="3" t="s">
        <v>2806</v>
      </c>
      <c r="K119" s="3">
        <v>2700.0</v>
      </c>
      <c r="L119" s="3">
        <v>2021.0</v>
      </c>
    </row>
    <row r="120">
      <c r="A120" s="24" t="s">
        <v>1824</v>
      </c>
      <c r="B120" s="3" t="s">
        <v>1825</v>
      </c>
      <c r="C120" s="23">
        <v>1711.0</v>
      </c>
      <c r="D120" s="23">
        <v>2099.0</v>
      </c>
      <c r="E120" s="27">
        <f t="shared" si="2"/>
        <v>1711</v>
      </c>
      <c r="F120" s="27">
        <f t="shared" si="5"/>
        <v>3097</v>
      </c>
      <c r="G120" s="27">
        <f t="shared" si="4"/>
        <v>0</v>
      </c>
      <c r="I120" s="3" t="s">
        <v>2807</v>
      </c>
      <c r="J120" s="3" t="s">
        <v>2808</v>
      </c>
      <c r="K120" s="3">
        <v>2171.0</v>
      </c>
      <c r="L120" s="3">
        <v>2499.0</v>
      </c>
    </row>
    <row r="121">
      <c r="A121" s="24" t="s">
        <v>1749</v>
      </c>
      <c r="B121" s="3" t="s">
        <v>1750</v>
      </c>
      <c r="C121" s="23">
        <v>1198.0</v>
      </c>
      <c r="D121" s="23">
        <v>1765.0</v>
      </c>
      <c r="E121" s="27">
        <f t="shared" si="2"/>
        <v>1890</v>
      </c>
      <c r="F121" s="27">
        <f t="shared" si="5"/>
        <v>1771</v>
      </c>
      <c r="G121" s="27">
        <f t="shared" si="4"/>
        <v>-692</v>
      </c>
      <c r="I121" s="3" t="s">
        <v>2809</v>
      </c>
      <c r="J121" s="3" t="s">
        <v>2810</v>
      </c>
      <c r="K121" s="84">
        <v>3000.0</v>
      </c>
      <c r="L121" s="3">
        <v>2234.0</v>
      </c>
    </row>
    <row r="122">
      <c r="A122" s="24" t="s">
        <v>1947</v>
      </c>
      <c r="B122" s="3" t="s">
        <v>1948</v>
      </c>
      <c r="C122" s="23">
        <v>10657.0</v>
      </c>
      <c r="D122" s="23">
        <v>3440.0</v>
      </c>
      <c r="E122" s="27">
        <f t="shared" si="2"/>
        <v>9872</v>
      </c>
      <c r="F122" s="27">
        <f t="shared" si="5"/>
        <v>3671</v>
      </c>
      <c r="G122" s="27">
        <f t="shared" si="4"/>
        <v>785</v>
      </c>
      <c r="I122" s="3" t="s">
        <v>1093</v>
      </c>
      <c r="J122" s="3" t="s">
        <v>1094</v>
      </c>
      <c r="K122" s="3">
        <v>5800.0</v>
      </c>
      <c r="L122" s="3">
        <v>560.0</v>
      </c>
    </row>
    <row r="123">
      <c r="A123" s="24" t="s">
        <v>1560</v>
      </c>
      <c r="B123" s="3" t="s">
        <v>1561</v>
      </c>
      <c r="C123" s="23">
        <v>3681.0</v>
      </c>
      <c r="D123" s="23">
        <v>3334.0</v>
      </c>
      <c r="E123" s="27">
        <f t="shared" si="2"/>
        <v>3100</v>
      </c>
      <c r="F123" s="27">
        <f t="shared" si="5"/>
        <v>2235</v>
      </c>
      <c r="G123" s="27">
        <f t="shared" si="4"/>
        <v>581</v>
      </c>
      <c r="I123" s="3" t="s">
        <v>269</v>
      </c>
      <c r="J123" s="3" t="s">
        <v>262</v>
      </c>
      <c r="K123" s="3">
        <v>3100.0</v>
      </c>
      <c r="L123" s="3">
        <v>1550.0</v>
      </c>
    </row>
    <row r="124">
      <c r="A124" s="24" t="s">
        <v>1492</v>
      </c>
      <c r="B124" s="3" t="s">
        <v>1493</v>
      </c>
      <c r="C124" s="23">
        <v>2200.0</v>
      </c>
      <c r="D124" s="23">
        <v>5423.0</v>
      </c>
      <c r="E124" s="27">
        <f t="shared" si="2"/>
        <v>2200</v>
      </c>
      <c r="F124" s="27">
        <f t="shared" si="5"/>
        <v>8719</v>
      </c>
      <c r="G124" s="27">
        <f t="shared" si="4"/>
        <v>0</v>
      </c>
      <c r="I124" s="3" t="s">
        <v>1362</v>
      </c>
      <c r="J124" s="3" t="s">
        <v>1363</v>
      </c>
      <c r="K124" s="3">
        <v>4700.0</v>
      </c>
      <c r="L124" s="3">
        <v>4186.0</v>
      </c>
    </row>
    <row r="125">
      <c r="A125" s="24" t="s">
        <v>847</v>
      </c>
      <c r="B125" s="3" t="s">
        <v>848</v>
      </c>
      <c r="C125" s="23">
        <v>1985.0</v>
      </c>
      <c r="D125" s="23">
        <v>793.0</v>
      </c>
      <c r="E125" s="27">
        <f t="shared" si="2"/>
        <v>2560</v>
      </c>
      <c r="F125" s="27">
        <f t="shared" si="5"/>
        <v>1120</v>
      </c>
      <c r="G125" s="27">
        <f t="shared" si="4"/>
        <v>-575</v>
      </c>
      <c r="I125" s="3" t="s">
        <v>2811</v>
      </c>
      <c r="J125" s="3" t="s">
        <v>2812</v>
      </c>
      <c r="K125" s="3">
        <v>2100.0</v>
      </c>
      <c r="L125" s="3">
        <v>3460.0</v>
      </c>
    </row>
    <row r="126">
      <c r="A126" s="24" t="s">
        <v>1902</v>
      </c>
      <c r="B126" s="3" t="s">
        <v>1903</v>
      </c>
      <c r="C126" s="23">
        <v>4370.0</v>
      </c>
      <c r="D126" s="23">
        <v>626.0</v>
      </c>
      <c r="E126" s="27">
        <f t="shared" si="2"/>
        <v>4370</v>
      </c>
      <c r="F126" s="27">
        <f t="shared" si="5"/>
        <v>615</v>
      </c>
      <c r="G126" s="27">
        <f t="shared" si="4"/>
        <v>0</v>
      </c>
      <c r="I126" s="3" t="s">
        <v>2813</v>
      </c>
      <c r="J126" s="3" t="s">
        <v>2814</v>
      </c>
      <c r="K126" s="3">
        <v>346.0</v>
      </c>
      <c r="L126" s="3">
        <v>581.0</v>
      </c>
    </row>
    <row r="127">
      <c r="A127" s="24" t="s">
        <v>532</v>
      </c>
      <c r="B127" s="3" t="s">
        <v>533</v>
      </c>
      <c r="C127" s="23">
        <v>3914.0</v>
      </c>
      <c r="D127" s="23">
        <v>1172.0</v>
      </c>
      <c r="E127" s="27">
        <f t="shared" si="2"/>
        <v>4204</v>
      </c>
      <c r="F127" s="27">
        <f t="shared" si="5"/>
        <v>2011</v>
      </c>
      <c r="G127" s="27">
        <f t="shared" si="4"/>
        <v>-290</v>
      </c>
      <c r="I127" s="3" t="s">
        <v>949</v>
      </c>
      <c r="J127" s="3" t="s">
        <v>950</v>
      </c>
      <c r="K127" s="3">
        <v>469200.0</v>
      </c>
      <c r="L127" s="3">
        <v>2791.0</v>
      </c>
    </row>
    <row r="128">
      <c r="A128" s="24" t="s">
        <v>280</v>
      </c>
      <c r="B128" s="3" t="s">
        <v>270</v>
      </c>
      <c r="C128" s="23">
        <v>1320.0</v>
      </c>
      <c r="D128" s="23">
        <v>354.0</v>
      </c>
      <c r="E128" s="27">
        <f t="shared" si="2"/>
        <v>1200</v>
      </c>
      <c r="F128" s="27">
        <f t="shared" si="5"/>
        <v>310</v>
      </c>
      <c r="G128" s="27">
        <f t="shared" si="4"/>
        <v>120</v>
      </c>
      <c r="I128" s="3" t="s">
        <v>1598</v>
      </c>
      <c r="J128" s="3" t="s">
        <v>1599</v>
      </c>
      <c r="K128" s="3">
        <v>3000.0</v>
      </c>
      <c r="L128" s="3">
        <v>1590.0</v>
      </c>
    </row>
    <row r="129">
      <c r="A129" s="24" t="s">
        <v>2119</v>
      </c>
      <c r="B129" s="3" t="s">
        <v>2120</v>
      </c>
      <c r="C129" s="23">
        <v>5466.0</v>
      </c>
      <c r="D129" s="23">
        <v>577.0</v>
      </c>
      <c r="E129" s="27">
        <f t="shared" si="2"/>
        <v>4880</v>
      </c>
      <c r="F129" s="27">
        <f t="shared" si="5"/>
        <v>1905</v>
      </c>
      <c r="G129" s="27">
        <f t="shared" si="4"/>
        <v>586</v>
      </c>
      <c r="I129" s="3" t="s">
        <v>1815</v>
      </c>
      <c r="J129" s="3" t="s">
        <v>1816</v>
      </c>
      <c r="K129" s="3">
        <v>3000.0</v>
      </c>
      <c r="L129" s="3">
        <v>2355.0</v>
      </c>
    </row>
    <row r="130">
      <c r="A130" s="24" t="s">
        <v>996</v>
      </c>
      <c r="B130" s="3" t="s">
        <v>997</v>
      </c>
      <c r="C130" s="23">
        <v>5325.0</v>
      </c>
      <c r="D130" s="23">
        <v>1599.0</v>
      </c>
      <c r="E130" s="27">
        <f t="shared" si="2"/>
        <v>5560</v>
      </c>
      <c r="F130" s="27">
        <f t="shared" si="5"/>
        <v>1420</v>
      </c>
      <c r="G130" s="27">
        <f t="shared" si="4"/>
        <v>-235</v>
      </c>
      <c r="I130" s="3" t="s">
        <v>1153</v>
      </c>
      <c r="J130" s="3" t="s">
        <v>1154</v>
      </c>
      <c r="K130" s="3">
        <v>2400.0</v>
      </c>
      <c r="L130" s="3">
        <v>1560.0</v>
      </c>
    </row>
    <row r="131">
      <c r="A131" s="24" t="s">
        <v>910</v>
      </c>
      <c r="B131" s="3" t="s">
        <v>911</v>
      </c>
      <c r="C131" s="23">
        <v>3417.0</v>
      </c>
      <c r="D131" s="23">
        <v>911.0</v>
      </c>
      <c r="E131" s="27">
        <f t="shared" si="2"/>
        <v>3944</v>
      </c>
      <c r="F131" s="27">
        <f t="shared" si="5"/>
        <v>2171</v>
      </c>
      <c r="G131" s="27">
        <f t="shared" si="4"/>
        <v>-527</v>
      </c>
      <c r="I131" s="3" t="s">
        <v>2486</v>
      </c>
      <c r="J131" s="3" t="s">
        <v>1331</v>
      </c>
      <c r="K131" s="3">
        <v>2383.0</v>
      </c>
      <c r="L131" s="3">
        <v>870.0</v>
      </c>
    </row>
    <row r="132">
      <c r="A132" s="24" t="s">
        <v>395</v>
      </c>
      <c r="B132" s="3" t="s">
        <v>396</v>
      </c>
      <c r="C132" s="23">
        <v>9146.0</v>
      </c>
      <c r="D132" s="23">
        <v>3061.0</v>
      </c>
      <c r="E132" s="27">
        <f t="shared" si="2"/>
        <v>8000</v>
      </c>
      <c r="F132" s="27">
        <f t="shared" si="5"/>
        <v>8153</v>
      </c>
      <c r="G132" s="27">
        <f t="shared" si="4"/>
        <v>1146</v>
      </c>
      <c r="I132" s="3" t="s">
        <v>1373</v>
      </c>
      <c r="J132" s="3" t="s">
        <v>1374</v>
      </c>
      <c r="K132" s="3">
        <v>4099.0</v>
      </c>
      <c r="L132" s="3">
        <v>1123.0</v>
      </c>
    </row>
    <row r="133">
      <c r="A133" s="24" t="s">
        <v>1272</v>
      </c>
      <c r="B133" s="3" t="s">
        <v>1273</v>
      </c>
      <c r="C133" s="23">
        <v>2733.0</v>
      </c>
      <c r="D133" s="23">
        <v>714.0</v>
      </c>
      <c r="E133" s="27">
        <f t="shared" si="2"/>
        <v>1488</v>
      </c>
      <c r="F133" s="27">
        <f t="shared" si="5"/>
        <v>586</v>
      </c>
      <c r="G133" s="27">
        <f t="shared" si="4"/>
        <v>1245</v>
      </c>
      <c r="I133" s="3" t="s">
        <v>2815</v>
      </c>
      <c r="J133" s="3" t="s">
        <v>2224</v>
      </c>
      <c r="K133" s="3">
        <v>2430.0</v>
      </c>
      <c r="L133" s="3">
        <v>1389.0</v>
      </c>
    </row>
    <row r="134">
      <c r="A134" s="24" t="s">
        <v>637</v>
      </c>
      <c r="B134" s="3" t="s">
        <v>638</v>
      </c>
      <c r="C134" s="23">
        <v>5913.0</v>
      </c>
      <c r="D134" s="23">
        <v>1842.0</v>
      </c>
      <c r="E134" s="27">
        <f t="shared" si="2"/>
        <v>5700</v>
      </c>
      <c r="F134" s="27">
        <f t="shared" si="5"/>
        <v>3170</v>
      </c>
      <c r="G134" s="27">
        <f t="shared" si="4"/>
        <v>213</v>
      </c>
      <c r="I134" s="3" t="s">
        <v>2816</v>
      </c>
      <c r="J134" s="3" t="s">
        <v>2817</v>
      </c>
      <c r="K134" s="3">
        <v>2000.0</v>
      </c>
      <c r="L134" s="3">
        <v>988.0</v>
      </c>
    </row>
    <row r="135">
      <c r="A135" s="24" t="s">
        <v>1908</v>
      </c>
      <c r="B135" s="3" t="s">
        <v>1909</v>
      </c>
      <c r="C135" s="23">
        <v>443.0</v>
      </c>
      <c r="D135" s="23">
        <v>2063.0</v>
      </c>
      <c r="E135" s="27">
        <f t="shared" si="2"/>
        <v>1850</v>
      </c>
      <c r="F135" s="27">
        <f t="shared" si="5"/>
        <v>2236</v>
      </c>
      <c r="G135" s="27">
        <f t="shared" si="4"/>
        <v>-1407</v>
      </c>
      <c r="I135" s="3" t="s">
        <v>1107</v>
      </c>
      <c r="J135" s="3" t="s">
        <v>1108</v>
      </c>
      <c r="K135" s="3">
        <v>4900.0</v>
      </c>
      <c r="L135" s="3">
        <v>2679.0</v>
      </c>
    </row>
    <row r="136">
      <c r="A136" s="24" t="s">
        <v>901</v>
      </c>
      <c r="B136" s="3" t="s">
        <v>902</v>
      </c>
      <c r="C136" s="23">
        <v>1367.0</v>
      </c>
      <c r="D136" s="23">
        <v>727.0</v>
      </c>
      <c r="E136" s="27">
        <f t="shared" si="2"/>
        <v>2080</v>
      </c>
      <c r="F136" s="27">
        <f t="shared" si="5"/>
        <v>986</v>
      </c>
      <c r="G136" s="27">
        <f t="shared" si="4"/>
        <v>-713</v>
      </c>
      <c r="I136" s="3" t="s">
        <v>2818</v>
      </c>
      <c r="J136" s="3" t="s">
        <v>1659</v>
      </c>
      <c r="K136" s="84">
        <v>1600.0</v>
      </c>
      <c r="L136" s="3">
        <v>768.0</v>
      </c>
    </row>
    <row r="137">
      <c r="A137" s="24" t="s">
        <v>644</v>
      </c>
      <c r="B137" s="3" t="s">
        <v>645</v>
      </c>
      <c r="C137" s="23">
        <v>1771.0</v>
      </c>
      <c r="D137" s="23">
        <v>1584.0</v>
      </c>
      <c r="E137" s="27">
        <f t="shared" si="2"/>
        <v>3591</v>
      </c>
      <c r="F137" s="27">
        <f t="shared" si="5"/>
        <v>1727</v>
      </c>
      <c r="G137" s="27">
        <f t="shared" si="4"/>
        <v>-1820</v>
      </c>
      <c r="I137" s="3" t="s">
        <v>2347</v>
      </c>
      <c r="J137" s="3" t="s">
        <v>2348</v>
      </c>
      <c r="K137" s="3">
        <v>4300.0</v>
      </c>
      <c r="L137" s="3">
        <v>1200.0</v>
      </c>
    </row>
    <row r="138">
      <c r="A138" s="24" t="s">
        <v>973</v>
      </c>
      <c r="B138" s="3" t="s">
        <v>974</v>
      </c>
      <c r="C138" s="23">
        <v>3392.0</v>
      </c>
      <c r="D138" s="23">
        <v>712.0</v>
      </c>
      <c r="E138" s="27">
        <f t="shared" si="2"/>
        <v>3823</v>
      </c>
      <c r="F138" s="27">
        <f t="shared" si="5"/>
        <v>945</v>
      </c>
      <c r="G138" s="27">
        <f t="shared" si="4"/>
        <v>-431</v>
      </c>
      <c r="I138" s="3" t="s">
        <v>1738</v>
      </c>
      <c r="J138" s="3" t="s">
        <v>1739</v>
      </c>
      <c r="K138" s="3">
        <v>6304.0</v>
      </c>
      <c r="L138" s="3">
        <v>1264.0</v>
      </c>
    </row>
    <row r="139">
      <c r="A139" s="24" t="s">
        <v>1696</v>
      </c>
      <c r="B139" s="3" t="s">
        <v>1697</v>
      </c>
      <c r="C139" s="23">
        <v>1973.0</v>
      </c>
      <c r="D139" s="23">
        <v>1524.0</v>
      </c>
      <c r="E139" s="27">
        <f t="shared" si="2"/>
        <v>2100</v>
      </c>
      <c r="F139" s="27">
        <f t="shared" si="5"/>
        <v>4570</v>
      </c>
      <c r="G139" s="27">
        <f t="shared" si="4"/>
        <v>-127</v>
      </c>
      <c r="I139" s="3" t="s">
        <v>129</v>
      </c>
      <c r="J139" s="3" t="s">
        <v>98</v>
      </c>
      <c r="K139" s="3">
        <v>6000.0</v>
      </c>
      <c r="L139" s="3">
        <v>6577.0</v>
      </c>
    </row>
    <row r="140">
      <c r="A140" s="24" t="s">
        <v>942</v>
      </c>
      <c r="B140" s="3" t="s">
        <v>943</v>
      </c>
      <c r="C140" s="23">
        <v>2942.0</v>
      </c>
      <c r="D140" s="23">
        <v>434.0</v>
      </c>
      <c r="E140" s="27">
        <f t="shared" si="2"/>
        <v>2800</v>
      </c>
      <c r="F140" s="27">
        <f t="shared" si="5"/>
        <v>1400</v>
      </c>
      <c r="G140" s="27">
        <f t="shared" si="4"/>
        <v>142</v>
      </c>
      <c r="I140" s="3" t="s">
        <v>1393</v>
      </c>
      <c r="J140" s="3" t="s">
        <v>1394</v>
      </c>
      <c r="K140" s="3">
        <v>3231.0</v>
      </c>
      <c r="L140" s="3">
        <v>1388.0</v>
      </c>
    </row>
    <row r="141">
      <c r="A141" s="24" t="s">
        <v>632</v>
      </c>
      <c r="B141" s="3" t="s">
        <v>633</v>
      </c>
      <c r="C141" s="23">
        <v>4604.0</v>
      </c>
      <c r="D141" s="23">
        <v>2277.0</v>
      </c>
      <c r="E141" s="27">
        <f t="shared" si="2"/>
        <v>4623</v>
      </c>
      <c r="F141" s="27">
        <f t="shared" si="5"/>
        <v>2103</v>
      </c>
      <c r="G141" s="27">
        <f t="shared" si="4"/>
        <v>-19</v>
      </c>
      <c r="I141" s="3" t="s">
        <v>847</v>
      </c>
      <c r="J141" s="3" t="s">
        <v>848</v>
      </c>
      <c r="K141" s="3">
        <v>2560.0</v>
      </c>
      <c r="L141" s="3">
        <v>1120.0</v>
      </c>
    </row>
    <row r="142">
      <c r="A142" s="24" t="s">
        <v>499</v>
      </c>
      <c r="B142" s="3" t="s">
        <v>500</v>
      </c>
      <c r="C142" s="23">
        <v>3832.0</v>
      </c>
      <c r="D142" s="23">
        <v>920.0</v>
      </c>
      <c r="E142" s="27">
        <f t="shared" si="2"/>
        <v>4160</v>
      </c>
      <c r="F142" s="27">
        <f t="shared" si="5"/>
        <v>1051</v>
      </c>
      <c r="G142" s="27">
        <f t="shared" si="4"/>
        <v>-328</v>
      </c>
      <c r="I142" s="3" t="s">
        <v>2819</v>
      </c>
      <c r="J142" s="3" t="s">
        <v>2820</v>
      </c>
      <c r="K142" s="3">
        <v>4638.0</v>
      </c>
      <c r="L142" s="3">
        <v>3909.0</v>
      </c>
    </row>
    <row r="143">
      <c r="A143" s="24" t="s">
        <v>1228</v>
      </c>
      <c r="B143" s="3" t="s">
        <v>1229</v>
      </c>
      <c r="C143" s="23">
        <v>2820.0</v>
      </c>
      <c r="D143" s="23">
        <v>910.0</v>
      </c>
      <c r="E143" s="27">
        <f t="shared" si="2"/>
        <v>2865</v>
      </c>
      <c r="F143" s="27">
        <f t="shared" si="5"/>
        <v>1067</v>
      </c>
      <c r="G143" s="27">
        <f t="shared" si="4"/>
        <v>-45</v>
      </c>
      <c r="I143" s="3" t="s">
        <v>2821</v>
      </c>
      <c r="J143" s="3" t="s">
        <v>2102</v>
      </c>
      <c r="K143" s="3">
        <v>2500.0</v>
      </c>
      <c r="L143" s="3">
        <v>730.0</v>
      </c>
    </row>
    <row r="144">
      <c r="A144" s="24" t="s">
        <v>2151</v>
      </c>
      <c r="B144" s="3" t="s">
        <v>2152</v>
      </c>
      <c r="C144" s="23">
        <v>1662.0</v>
      </c>
      <c r="D144" s="23">
        <v>1916.0</v>
      </c>
      <c r="E144" s="27">
        <f t="shared" si="2"/>
        <v>3402</v>
      </c>
      <c r="F144" s="27">
        <f t="shared" si="5"/>
        <v>2377</v>
      </c>
      <c r="G144" s="27">
        <f t="shared" si="4"/>
        <v>-1740</v>
      </c>
      <c r="I144" s="3" t="s">
        <v>249</v>
      </c>
      <c r="J144" s="3" t="s">
        <v>241</v>
      </c>
      <c r="K144" s="84">
        <v>2000.0</v>
      </c>
      <c r="L144" s="3">
        <v>517.0</v>
      </c>
    </row>
    <row r="145">
      <c r="A145" s="24" t="s">
        <v>2042</v>
      </c>
      <c r="B145" s="3" t="s">
        <v>2043</v>
      </c>
      <c r="C145" s="23">
        <v>5086.0</v>
      </c>
      <c r="D145" s="23">
        <v>1832.0</v>
      </c>
      <c r="E145" s="27">
        <f t="shared" si="2"/>
        <v>4100</v>
      </c>
      <c r="F145" s="27">
        <f t="shared" si="5"/>
        <v>1612</v>
      </c>
      <c r="G145" s="27">
        <f t="shared" si="4"/>
        <v>986</v>
      </c>
      <c r="I145" s="3" t="s">
        <v>1020</v>
      </c>
      <c r="J145" s="3" t="s">
        <v>1021</v>
      </c>
      <c r="K145" s="3">
        <v>1200.0</v>
      </c>
      <c r="L145" s="3">
        <v>1215.0</v>
      </c>
    </row>
    <row r="146">
      <c r="A146" s="24" t="s">
        <v>1330</v>
      </c>
      <c r="B146" s="3" t="s">
        <v>1331</v>
      </c>
      <c r="C146" s="23">
        <v>2703.0</v>
      </c>
      <c r="D146" s="23">
        <v>930.0</v>
      </c>
      <c r="E146" s="27">
        <f t="shared" si="2"/>
        <v>2383</v>
      </c>
      <c r="F146" s="27">
        <f t="shared" si="5"/>
        <v>870</v>
      </c>
      <c r="G146" s="27">
        <f t="shared" si="4"/>
        <v>320</v>
      </c>
      <c r="I146" s="3" t="s">
        <v>2822</v>
      </c>
      <c r="J146" s="3" t="s">
        <v>2823</v>
      </c>
      <c r="K146" s="3">
        <v>4470.0</v>
      </c>
      <c r="L146" s="3">
        <v>2307.0</v>
      </c>
    </row>
    <row r="147">
      <c r="A147" s="24" t="s">
        <v>1738</v>
      </c>
      <c r="B147" s="3" t="s">
        <v>1739</v>
      </c>
      <c r="C147" s="23">
        <v>5784.0</v>
      </c>
      <c r="D147" s="23">
        <v>1357.0</v>
      </c>
      <c r="E147" s="27">
        <f t="shared" si="2"/>
        <v>6304</v>
      </c>
      <c r="F147" s="27">
        <f t="shared" si="5"/>
        <v>1264</v>
      </c>
      <c r="G147" s="27">
        <f t="shared" si="4"/>
        <v>-520</v>
      </c>
      <c r="I147" s="3" t="s">
        <v>2824</v>
      </c>
      <c r="J147" s="3" t="s">
        <v>2825</v>
      </c>
      <c r="K147" s="3">
        <v>3400.0</v>
      </c>
      <c r="L147" s="3">
        <v>2410.0</v>
      </c>
    </row>
    <row r="148">
      <c r="A148" s="24" t="s">
        <v>780</v>
      </c>
      <c r="B148" s="3" t="s">
        <v>781</v>
      </c>
      <c r="C148" s="23">
        <v>1827.0</v>
      </c>
      <c r="D148" s="23">
        <v>928.0</v>
      </c>
      <c r="E148" s="27">
        <f t="shared" si="2"/>
        <v>3021</v>
      </c>
      <c r="F148" s="27">
        <f t="shared" si="5"/>
        <v>940</v>
      </c>
      <c r="G148" s="27">
        <f t="shared" si="4"/>
        <v>-1194</v>
      </c>
      <c r="I148" s="3" t="s">
        <v>2015</v>
      </c>
      <c r="J148" s="3" t="s">
        <v>2016</v>
      </c>
      <c r="K148" s="3">
        <v>2771.0</v>
      </c>
      <c r="L148" s="3">
        <v>919.0</v>
      </c>
    </row>
    <row r="149">
      <c r="A149" s="24" t="s">
        <v>2216</v>
      </c>
      <c r="B149" s="3" t="s">
        <v>2217</v>
      </c>
      <c r="C149" s="23">
        <v>4423.0</v>
      </c>
      <c r="D149" s="23">
        <v>1823.0</v>
      </c>
      <c r="E149" s="27">
        <f t="shared" si="2"/>
        <v>6480</v>
      </c>
      <c r="F149" s="27">
        <f t="shared" si="5"/>
        <v>2276</v>
      </c>
      <c r="G149" s="27">
        <f t="shared" si="4"/>
        <v>-2057</v>
      </c>
      <c r="I149" s="3" t="s">
        <v>2826</v>
      </c>
      <c r="J149" s="3" t="s">
        <v>2827</v>
      </c>
      <c r="K149" s="3">
        <v>1302.0</v>
      </c>
      <c r="L149" s="3">
        <v>685.0</v>
      </c>
    </row>
    <row r="150">
      <c r="A150" s="24" t="s">
        <v>2331</v>
      </c>
      <c r="B150" s="3" t="s">
        <v>2332</v>
      </c>
      <c r="C150" s="23">
        <v>3452.0</v>
      </c>
      <c r="D150" s="23">
        <v>4019.0</v>
      </c>
      <c r="E150" s="27">
        <f t="shared" si="2"/>
        <v>3600</v>
      </c>
      <c r="F150" s="27">
        <f t="shared" si="5"/>
        <v>5019</v>
      </c>
      <c r="G150" s="27">
        <f t="shared" si="4"/>
        <v>-148</v>
      </c>
      <c r="I150" s="3" t="s">
        <v>2828</v>
      </c>
      <c r="J150" s="3" t="s">
        <v>2829</v>
      </c>
      <c r="K150" s="3">
        <v>3700.0</v>
      </c>
      <c r="L150" s="3">
        <v>1113.0</v>
      </c>
    </row>
    <row r="151">
      <c r="A151" s="24" t="s">
        <v>1623</v>
      </c>
      <c r="B151" s="3" t="s">
        <v>1624</v>
      </c>
      <c r="C151" s="23">
        <v>1800.0</v>
      </c>
      <c r="D151" s="23">
        <v>671.0</v>
      </c>
      <c r="E151" s="27">
        <f t="shared" si="2"/>
        <v>2950</v>
      </c>
      <c r="F151" s="27">
        <f t="shared" si="5"/>
        <v>490</v>
      </c>
      <c r="G151" s="27">
        <f t="shared" si="4"/>
        <v>-1150</v>
      </c>
      <c r="I151" s="3" t="s">
        <v>2830</v>
      </c>
      <c r="J151" s="3" t="s">
        <v>2285</v>
      </c>
      <c r="K151" s="3">
        <v>1335.0</v>
      </c>
      <c r="L151" s="3">
        <v>1832.0</v>
      </c>
    </row>
    <row r="152">
      <c r="A152" s="24" t="s">
        <v>981</v>
      </c>
      <c r="B152" s="3" t="s">
        <v>982</v>
      </c>
      <c r="C152" s="23">
        <v>2167.0</v>
      </c>
      <c r="D152" s="23">
        <v>557.0</v>
      </c>
      <c r="E152" s="27">
        <f t="shared" si="2"/>
        <v>2170</v>
      </c>
      <c r="F152" s="27">
        <f t="shared" si="5"/>
        <v>757</v>
      </c>
      <c r="G152" s="27">
        <f t="shared" si="4"/>
        <v>-3</v>
      </c>
      <c r="I152" s="3" t="s">
        <v>2831</v>
      </c>
      <c r="J152" s="3" t="s">
        <v>315</v>
      </c>
      <c r="K152" s="3">
        <v>1500.0</v>
      </c>
      <c r="L152" s="3">
        <v>420.0</v>
      </c>
    </row>
    <row r="153">
      <c r="A153" s="24" t="s">
        <v>2049</v>
      </c>
      <c r="B153" s="3" t="s">
        <v>2050</v>
      </c>
      <c r="C153" s="23">
        <v>1700.0</v>
      </c>
      <c r="D153" s="23">
        <v>2296.0</v>
      </c>
      <c r="E153" s="27">
        <f t="shared" si="2"/>
        <v>1200</v>
      </c>
      <c r="F153" s="27">
        <f t="shared" si="5"/>
        <v>1590</v>
      </c>
      <c r="G153" s="27">
        <f t="shared" si="4"/>
        <v>500</v>
      </c>
      <c r="I153" s="3" t="s">
        <v>2832</v>
      </c>
      <c r="J153" s="3" t="s">
        <v>2833</v>
      </c>
      <c r="K153" s="3">
        <v>2500.0</v>
      </c>
      <c r="L153" s="3">
        <v>889.0</v>
      </c>
    </row>
    <row r="154">
      <c r="A154" s="24" t="s">
        <v>1505</v>
      </c>
      <c r="B154" s="3" t="s">
        <v>1506</v>
      </c>
      <c r="C154" s="23">
        <v>5280.0</v>
      </c>
      <c r="D154" s="23">
        <v>1355.0</v>
      </c>
      <c r="E154" s="27">
        <f t="shared" si="2"/>
        <v>6000</v>
      </c>
      <c r="F154" s="27">
        <f t="shared" si="5"/>
        <v>2040</v>
      </c>
      <c r="G154" s="27">
        <f t="shared" si="4"/>
        <v>-720</v>
      </c>
      <c r="I154" s="3" t="s">
        <v>2834</v>
      </c>
      <c r="J154" s="3" t="s">
        <v>441</v>
      </c>
      <c r="K154" s="3">
        <v>5500.0</v>
      </c>
      <c r="L154" s="3">
        <v>2881.0</v>
      </c>
    </row>
    <row r="155">
      <c r="A155" s="24" t="s">
        <v>548</v>
      </c>
      <c r="B155" s="3" t="s">
        <v>549</v>
      </c>
      <c r="C155" s="23">
        <v>1994.0</v>
      </c>
      <c r="D155" s="23">
        <v>975.0</v>
      </c>
      <c r="E155" s="27">
        <f t="shared" si="2"/>
        <v>2958</v>
      </c>
      <c r="F155" s="27">
        <f t="shared" si="5"/>
        <v>1005</v>
      </c>
      <c r="G155" s="27">
        <f t="shared" si="4"/>
        <v>-964</v>
      </c>
      <c r="I155" s="3" t="s">
        <v>2314</v>
      </c>
      <c r="J155" s="3" t="s">
        <v>2315</v>
      </c>
      <c r="K155" s="3">
        <v>3000.0</v>
      </c>
      <c r="L155" s="3">
        <v>1340.0</v>
      </c>
    </row>
    <row r="156">
      <c r="A156" s="24" t="s">
        <v>1198</v>
      </c>
      <c r="B156" s="3" t="s">
        <v>1199</v>
      </c>
      <c r="C156" s="23">
        <v>6600.0</v>
      </c>
      <c r="D156" s="23">
        <v>3970.0</v>
      </c>
      <c r="E156" s="27" t="str">
        <f t="shared" si="2"/>
        <v>#N/A</v>
      </c>
      <c r="F156" s="27" t="str">
        <f t="shared" si="5"/>
        <v>#N/A</v>
      </c>
      <c r="G156" s="27" t="str">
        <f t="shared" si="4"/>
        <v>#N/A</v>
      </c>
      <c r="I156" s="3" t="s">
        <v>627</v>
      </c>
      <c r="J156" s="3" t="s">
        <v>628</v>
      </c>
      <c r="K156" s="3">
        <v>3456.0</v>
      </c>
      <c r="L156" s="3">
        <v>2889.0</v>
      </c>
    </row>
    <row r="157">
      <c r="A157" s="24" t="s">
        <v>1055</v>
      </c>
      <c r="B157" s="3" t="s">
        <v>1056</v>
      </c>
      <c r="C157" s="23">
        <v>1100.0</v>
      </c>
      <c r="D157" s="23">
        <v>1240.0</v>
      </c>
      <c r="E157" s="27">
        <f t="shared" si="2"/>
        <v>1200</v>
      </c>
      <c r="F157" s="27">
        <f t="shared" si="5"/>
        <v>1293</v>
      </c>
      <c r="G157" s="27">
        <f t="shared" si="4"/>
        <v>-100</v>
      </c>
      <c r="I157" s="3" t="s">
        <v>2483</v>
      </c>
      <c r="J157" s="3" t="s">
        <v>1187</v>
      </c>
      <c r="K157" s="3">
        <v>3970.0</v>
      </c>
      <c r="L157" s="3">
        <v>503.0</v>
      </c>
    </row>
    <row r="158">
      <c r="A158" s="24" t="s">
        <v>302</v>
      </c>
      <c r="B158" s="3" t="s">
        <v>303</v>
      </c>
      <c r="C158" s="23">
        <v>1500.0</v>
      </c>
      <c r="D158" s="23">
        <v>1383.0</v>
      </c>
      <c r="E158" s="27">
        <f t="shared" si="2"/>
        <v>3000</v>
      </c>
      <c r="F158" s="27">
        <f t="shared" si="5"/>
        <v>1120</v>
      </c>
      <c r="G158" s="27">
        <f t="shared" si="4"/>
        <v>-1500</v>
      </c>
      <c r="I158" s="3" t="s">
        <v>2835</v>
      </c>
      <c r="J158" s="3" t="s">
        <v>2836</v>
      </c>
      <c r="K158" s="3">
        <v>1822.0</v>
      </c>
      <c r="L158" s="3">
        <v>75.0</v>
      </c>
    </row>
    <row r="159">
      <c r="A159" s="24" t="s">
        <v>289</v>
      </c>
      <c r="B159" s="3" t="s">
        <v>290</v>
      </c>
      <c r="C159" s="23">
        <v>3500.0</v>
      </c>
      <c r="D159" s="23">
        <v>1040.0</v>
      </c>
      <c r="E159" s="27">
        <f t="shared" si="2"/>
        <v>2500</v>
      </c>
      <c r="F159" s="27">
        <f t="shared" si="5"/>
        <v>185</v>
      </c>
      <c r="G159" s="27">
        <f t="shared" si="4"/>
        <v>1000</v>
      </c>
      <c r="I159" s="3" t="s">
        <v>2837</v>
      </c>
      <c r="J159" s="3" t="s">
        <v>2838</v>
      </c>
      <c r="K159" s="3">
        <v>2000.0</v>
      </c>
      <c r="L159" s="3">
        <v>880.0</v>
      </c>
    </row>
    <row r="160">
      <c r="A160" s="24" t="s">
        <v>569</v>
      </c>
      <c r="B160" s="3" t="s">
        <v>570</v>
      </c>
      <c r="C160" s="23">
        <v>3574.0</v>
      </c>
      <c r="D160" s="23">
        <v>1606.0</v>
      </c>
      <c r="E160" s="27">
        <f t="shared" si="2"/>
        <v>4065</v>
      </c>
      <c r="F160" s="27">
        <f t="shared" si="5"/>
        <v>1688</v>
      </c>
      <c r="G160" s="27">
        <f t="shared" si="4"/>
        <v>-491</v>
      </c>
      <c r="I160" s="3" t="s">
        <v>2839</v>
      </c>
      <c r="J160" s="3" t="s">
        <v>2840</v>
      </c>
      <c r="K160" s="3">
        <v>1302.0</v>
      </c>
      <c r="L160" s="3">
        <v>648.0</v>
      </c>
    </row>
    <row r="161">
      <c r="A161" s="24" t="s">
        <v>1593</v>
      </c>
      <c r="B161" s="3" t="s">
        <v>1594</v>
      </c>
      <c r="C161" s="23">
        <v>2335.0</v>
      </c>
      <c r="D161" s="23">
        <v>1369.0</v>
      </c>
      <c r="E161" s="27">
        <f t="shared" si="2"/>
        <v>2600</v>
      </c>
      <c r="F161" s="27">
        <f t="shared" si="5"/>
        <v>1210</v>
      </c>
      <c r="G161" s="27">
        <f t="shared" si="4"/>
        <v>-265</v>
      </c>
      <c r="I161" s="3" t="s">
        <v>2841</v>
      </c>
      <c r="J161" s="3" t="s">
        <v>2842</v>
      </c>
      <c r="K161" s="3">
        <v>2900.0</v>
      </c>
      <c r="L161" s="3">
        <v>642.0</v>
      </c>
    </row>
    <row r="162">
      <c r="A162" s="24" t="s">
        <v>2054</v>
      </c>
      <c r="B162" s="3" t="s">
        <v>2055</v>
      </c>
      <c r="C162" s="23">
        <v>3815.0</v>
      </c>
      <c r="D162" s="23">
        <v>1559.0</v>
      </c>
      <c r="E162" s="27">
        <f t="shared" si="2"/>
        <v>3300</v>
      </c>
      <c r="F162" s="27">
        <f t="shared" si="5"/>
        <v>3744</v>
      </c>
      <c r="G162" s="27">
        <f t="shared" si="4"/>
        <v>515</v>
      </c>
      <c r="I162" s="3" t="s">
        <v>1512</v>
      </c>
      <c r="J162" s="3" t="s">
        <v>1513</v>
      </c>
      <c r="K162" s="3">
        <v>2176.0</v>
      </c>
      <c r="L162" s="3">
        <v>989.0</v>
      </c>
    </row>
    <row r="163">
      <c r="A163" s="24" t="s">
        <v>354</v>
      </c>
      <c r="B163" s="3" t="s">
        <v>355</v>
      </c>
      <c r="C163" s="23">
        <v>3845.0</v>
      </c>
      <c r="D163" s="23">
        <v>1516.0</v>
      </c>
      <c r="E163" s="27">
        <f t="shared" si="2"/>
        <v>3809</v>
      </c>
      <c r="F163" s="27">
        <f t="shared" si="5"/>
        <v>1618</v>
      </c>
      <c r="G163" s="27">
        <f t="shared" si="4"/>
        <v>36</v>
      </c>
      <c r="I163" s="3" t="s">
        <v>694</v>
      </c>
      <c r="J163" s="3" t="s">
        <v>695</v>
      </c>
      <c r="K163" s="3">
        <v>5500.0</v>
      </c>
      <c r="L163" s="3">
        <v>4541.0</v>
      </c>
    </row>
    <row r="164">
      <c r="A164" s="24" t="s">
        <v>328</v>
      </c>
      <c r="B164" s="3" t="s">
        <v>329</v>
      </c>
      <c r="C164" s="23">
        <v>3500.0</v>
      </c>
      <c r="D164" s="23">
        <v>1040.0</v>
      </c>
      <c r="E164" s="27">
        <f t="shared" si="2"/>
        <v>2500</v>
      </c>
      <c r="F164" s="27">
        <f t="shared" si="5"/>
        <v>185</v>
      </c>
      <c r="G164" s="27">
        <f t="shared" si="4"/>
        <v>1000</v>
      </c>
      <c r="I164" s="3" t="s">
        <v>2843</v>
      </c>
      <c r="J164" s="3" t="s">
        <v>911</v>
      </c>
      <c r="K164" s="3">
        <v>3944.0</v>
      </c>
      <c r="L164" s="3">
        <v>2171.0</v>
      </c>
    </row>
    <row r="165">
      <c r="A165" s="24" t="s">
        <v>334</v>
      </c>
      <c r="B165" s="3" t="s">
        <v>335</v>
      </c>
      <c r="C165" s="23">
        <v>4000.0</v>
      </c>
      <c r="D165" s="23">
        <v>3121.0</v>
      </c>
      <c r="E165" s="27">
        <f t="shared" si="2"/>
        <v>4500</v>
      </c>
      <c r="F165" s="27">
        <f t="shared" si="5"/>
        <v>3026</v>
      </c>
      <c r="G165" s="27">
        <f t="shared" si="4"/>
        <v>-500</v>
      </c>
      <c r="I165" s="3" t="s">
        <v>2844</v>
      </c>
      <c r="J165" s="3" t="s">
        <v>2845</v>
      </c>
      <c r="K165" s="3">
        <v>4020.0</v>
      </c>
      <c r="L165" s="3">
        <v>1517.0</v>
      </c>
    </row>
    <row r="166">
      <c r="A166" s="24" t="s">
        <v>2248</v>
      </c>
      <c r="B166" s="3" t="s">
        <v>2249</v>
      </c>
      <c r="C166" s="23">
        <v>5761.0</v>
      </c>
      <c r="D166" s="23">
        <v>1256.0</v>
      </c>
      <c r="E166" s="27">
        <f t="shared" si="2"/>
        <v>2600</v>
      </c>
      <c r="F166" s="27">
        <f t="shared" si="5"/>
        <v>2074</v>
      </c>
      <c r="G166" s="27">
        <f t="shared" si="4"/>
        <v>3161</v>
      </c>
      <c r="I166" s="3" t="s">
        <v>632</v>
      </c>
      <c r="J166" s="3" t="s">
        <v>633</v>
      </c>
      <c r="K166" s="3">
        <v>4623.0</v>
      </c>
      <c r="L166" s="3">
        <v>2103.0</v>
      </c>
    </row>
    <row r="167">
      <c r="A167" s="24" t="s">
        <v>1107</v>
      </c>
      <c r="B167" s="3" t="s">
        <v>1108</v>
      </c>
      <c r="C167" s="23">
        <v>2962.0</v>
      </c>
      <c r="D167" s="23">
        <v>2389.0</v>
      </c>
      <c r="E167" s="27">
        <f t="shared" si="2"/>
        <v>4900</v>
      </c>
      <c r="F167" s="27">
        <f t="shared" si="5"/>
        <v>2679</v>
      </c>
      <c r="G167" s="27">
        <f t="shared" si="4"/>
        <v>-1938</v>
      </c>
      <c r="I167" s="3" t="s">
        <v>593</v>
      </c>
      <c r="J167" s="3" t="s">
        <v>594</v>
      </c>
      <c r="K167" s="3">
        <v>5100.0</v>
      </c>
      <c r="L167" s="3">
        <v>5150.0</v>
      </c>
    </row>
    <row r="168">
      <c r="A168" s="24" t="s">
        <v>2199</v>
      </c>
      <c r="B168" s="3" t="s">
        <v>2200</v>
      </c>
      <c r="C168" s="23">
        <v>2400.0</v>
      </c>
      <c r="D168" s="23">
        <v>1595.0</v>
      </c>
      <c r="E168" s="27">
        <f t="shared" si="2"/>
        <v>2555</v>
      </c>
      <c r="F168" s="27">
        <f t="shared" si="5"/>
        <v>2242</v>
      </c>
      <c r="G168" s="27">
        <f t="shared" si="4"/>
        <v>-155</v>
      </c>
      <c r="I168" s="3" t="s">
        <v>935</v>
      </c>
      <c r="J168" s="3" t="s">
        <v>936</v>
      </c>
      <c r="K168" s="3">
        <v>3056.0</v>
      </c>
      <c r="L168" s="3">
        <v>2684.0</v>
      </c>
    </row>
    <row r="169">
      <c r="A169" s="24" t="s">
        <v>593</v>
      </c>
      <c r="B169" s="3" t="s">
        <v>594</v>
      </c>
      <c r="C169" s="23">
        <v>7717.0</v>
      </c>
      <c r="D169" s="23">
        <v>2393.0</v>
      </c>
      <c r="E169" s="27">
        <f t="shared" si="2"/>
        <v>5100</v>
      </c>
      <c r="F169" s="27">
        <f t="shared" si="5"/>
        <v>5150</v>
      </c>
      <c r="G169" s="27">
        <f t="shared" si="4"/>
        <v>2617</v>
      </c>
      <c r="I169" s="3" t="s">
        <v>1030</v>
      </c>
      <c r="J169" s="3" t="s">
        <v>1031</v>
      </c>
      <c r="K169" s="3">
        <v>1704.0</v>
      </c>
      <c r="L169" s="3">
        <v>709.0</v>
      </c>
    </row>
    <row r="170">
      <c r="A170" s="24" t="s">
        <v>1485</v>
      </c>
      <c r="B170" s="3" t="s">
        <v>1486</v>
      </c>
      <c r="C170" s="23">
        <v>2000.0</v>
      </c>
      <c r="D170" s="23">
        <v>2387.0</v>
      </c>
      <c r="E170" s="27">
        <f t="shared" si="2"/>
        <v>5000</v>
      </c>
      <c r="F170" s="27">
        <f t="shared" si="5"/>
        <v>3243</v>
      </c>
      <c r="G170" s="27">
        <f t="shared" si="4"/>
        <v>-3000</v>
      </c>
      <c r="I170" s="3" t="s">
        <v>2459</v>
      </c>
      <c r="J170" s="3" t="s">
        <v>2152</v>
      </c>
      <c r="K170" s="3">
        <v>3402.0</v>
      </c>
      <c r="L170" s="3">
        <v>2377.0</v>
      </c>
    </row>
    <row r="171">
      <c r="A171" s="24" t="s">
        <v>249</v>
      </c>
      <c r="B171" s="3" t="s">
        <v>241</v>
      </c>
      <c r="C171" s="23">
        <v>2032.0</v>
      </c>
      <c r="D171" s="23">
        <v>709.0</v>
      </c>
      <c r="E171" s="83">
        <f t="shared" si="2"/>
        <v>2000</v>
      </c>
      <c r="F171" s="27">
        <f t="shared" si="5"/>
        <v>517</v>
      </c>
      <c r="G171" s="83">
        <f t="shared" si="4"/>
        <v>32</v>
      </c>
      <c r="I171" s="3" t="s">
        <v>1081</v>
      </c>
      <c r="J171" s="3" t="s">
        <v>1082</v>
      </c>
      <c r="K171" s="3">
        <v>4637.0</v>
      </c>
      <c r="L171" s="3">
        <v>1013.0</v>
      </c>
    </row>
    <row r="172">
      <c r="A172" s="24" t="s">
        <v>2565</v>
      </c>
      <c r="B172" s="3" t="s">
        <v>281</v>
      </c>
      <c r="C172" s="23">
        <v>7012.0</v>
      </c>
      <c r="D172" s="23">
        <v>1745.0</v>
      </c>
      <c r="E172" s="27">
        <f t="shared" si="2"/>
        <v>932</v>
      </c>
      <c r="F172" s="27">
        <f t="shared" si="5"/>
        <v>2465</v>
      </c>
      <c r="G172" s="27">
        <f t="shared" si="4"/>
        <v>6080</v>
      </c>
      <c r="I172" s="3" t="s">
        <v>2846</v>
      </c>
      <c r="J172" s="3" t="s">
        <v>2847</v>
      </c>
      <c r="K172" s="3">
        <v>8040.0</v>
      </c>
      <c r="L172" s="3">
        <v>3576.0</v>
      </c>
    </row>
    <row r="173">
      <c r="A173" s="24" t="s">
        <v>960</v>
      </c>
      <c r="B173" s="3" t="s">
        <v>961</v>
      </c>
      <c r="C173" s="23">
        <v>2200.0</v>
      </c>
      <c r="D173" s="23">
        <v>0.0</v>
      </c>
      <c r="E173" s="27">
        <f t="shared" si="2"/>
        <v>2000</v>
      </c>
      <c r="F173" s="27">
        <f t="shared" si="5"/>
        <v>370</v>
      </c>
      <c r="G173" s="27">
        <f t="shared" si="4"/>
        <v>200</v>
      </c>
      <c r="I173" s="3" t="s">
        <v>161</v>
      </c>
      <c r="J173" s="3" t="s">
        <v>151</v>
      </c>
      <c r="K173" s="3">
        <v>5880.0</v>
      </c>
      <c r="L173" s="3">
        <v>1244.0</v>
      </c>
    </row>
    <row r="174">
      <c r="A174" s="24" t="s">
        <v>1996</v>
      </c>
      <c r="B174" s="3" t="s">
        <v>1997</v>
      </c>
      <c r="C174" s="23">
        <v>750.0</v>
      </c>
      <c r="D174" s="23">
        <v>821.0</v>
      </c>
      <c r="E174" s="27">
        <f t="shared" si="2"/>
        <v>750</v>
      </c>
      <c r="F174" s="27">
        <f t="shared" si="5"/>
        <v>964</v>
      </c>
      <c r="G174" s="27">
        <f t="shared" si="4"/>
        <v>0</v>
      </c>
      <c r="I174" s="3" t="s">
        <v>97</v>
      </c>
      <c r="J174" s="3" t="s">
        <v>281</v>
      </c>
      <c r="K174" s="3">
        <v>932.0</v>
      </c>
      <c r="L174" s="3">
        <v>2465.0</v>
      </c>
    </row>
    <row r="175">
      <c r="A175" s="24" t="s">
        <v>1541</v>
      </c>
      <c r="B175" s="3" t="s">
        <v>1542</v>
      </c>
      <c r="C175" s="23">
        <v>4100.0</v>
      </c>
      <c r="D175" s="23">
        <v>3670.0</v>
      </c>
      <c r="E175" s="27">
        <f t="shared" si="2"/>
        <v>4100</v>
      </c>
      <c r="F175" s="27">
        <f t="shared" si="5"/>
        <v>887</v>
      </c>
      <c r="G175" s="27">
        <f t="shared" si="4"/>
        <v>0</v>
      </c>
      <c r="I175" s="3" t="s">
        <v>2848</v>
      </c>
      <c r="J175" s="3" t="s">
        <v>2849</v>
      </c>
      <c r="K175" s="3">
        <v>2168.0</v>
      </c>
      <c r="L175" s="3">
        <v>567.0</v>
      </c>
    </row>
    <row r="176">
      <c r="A176" s="24" t="s">
        <v>2347</v>
      </c>
      <c r="B176" s="3" t="s">
        <v>2348</v>
      </c>
      <c r="C176" s="23">
        <v>4018.0</v>
      </c>
      <c r="D176" s="23">
        <v>1070.0</v>
      </c>
      <c r="E176" s="27">
        <f t="shared" si="2"/>
        <v>4300</v>
      </c>
      <c r="F176" s="27">
        <f t="shared" si="5"/>
        <v>1200</v>
      </c>
      <c r="G176" s="27">
        <f t="shared" si="4"/>
        <v>-282</v>
      </c>
      <c r="I176" s="3" t="s">
        <v>2850</v>
      </c>
      <c r="J176" s="3" t="s">
        <v>1074</v>
      </c>
      <c r="K176" s="3">
        <v>1555.0</v>
      </c>
      <c r="L176" s="3">
        <v>157.0</v>
      </c>
    </row>
    <row r="177">
      <c r="A177" s="24" t="s">
        <v>1939</v>
      </c>
      <c r="B177" s="3" t="s">
        <v>1940</v>
      </c>
      <c r="C177" s="23">
        <v>4750.0</v>
      </c>
      <c r="D177" s="23">
        <v>2494.0</v>
      </c>
      <c r="E177" s="27">
        <f t="shared" si="2"/>
        <v>6536</v>
      </c>
      <c r="F177" s="27">
        <f t="shared" si="5"/>
        <v>4490</v>
      </c>
      <c r="G177" s="27">
        <f t="shared" si="4"/>
        <v>-1786</v>
      </c>
      <c r="I177" s="3" t="s">
        <v>407</v>
      </c>
      <c r="J177" s="3" t="s">
        <v>408</v>
      </c>
      <c r="K177" s="84">
        <v>6400.0</v>
      </c>
      <c r="L177" s="3">
        <v>3092.0</v>
      </c>
    </row>
    <row r="178">
      <c r="A178" s="24" t="s">
        <v>2174</v>
      </c>
      <c r="B178" s="3" t="s">
        <v>2175</v>
      </c>
      <c r="C178" s="23">
        <v>3110.0</v>
      </c>
      <c r="D178" s="23">
        <v>1278.0</v>
      </c>
      <c r="E178" s="27">
        <f t="shared" si="2"/>
        <v>6600</v>
      </c>
      <c r="F178" s="27">
        <f t="shared" si="5"/>
        <v>1162</v>
      </c>
      <c r="G178" s="27">
        <f t="shared" si="4"/>
        <v>-3490</v>
      </c>
      <c r="I178" s="3" t="s">
        <v>1877</v>
      </c>
      <c r="J178" s="3" t="s">
        <v>1878</v>
      </c>
      <c r="K178" s="3">
        <v>3300.0</v>
      </c>
      <c r="L178" s="3">
        <v>910.0</v>
      </c>
    </row>
    <row r="179">
      <c r="A179" s="24" t="s">
        <v>1854</v>
      </c>
      <c r="B179" s="3" t="s">
        <v>1855</v>
      </c>
      <c r="C179" s="23">
        <v>11854.0</v>
      </c>
      <c r="D179" s="23">
        <v>2518.0</v>
      </c>
      <c r="E179" s="27">
        <f t="shared" si="2"/>
        <v>10500</v>
      </c>
      <c r="F179" s="27">
        <f t="shared" si="5"/>
        <v>3120</v>
      </c>
      <c r="G179" s="27">
        <f t="shared" si="4"/>
        <v>1354</v>
      </c>
      <c r="I179" s="3" t="s">
        <v>651</v>
      </c>
      <c r="J179" s="3" t="s">
        <v>652</v>
      </c>
      <c r="K179" s="3">
        <v>1500.0</v>
      </c>
      <c r="L179" s="3">
        <v>1225.0</v>
      </c>
    </row>
    <row r="180">
      <c r="A180" s="24" t="s">
        <v>387</v>
      </c>
      <c r="B180" s="3" t="s">
        <v>388</v>
      </c>
      <c r="C180" s="23">
        <v>2500.0</v>
      </c>
      <c r="D180" s="23">
        <v>520.0</v>
      </c>
      <c r="E180" s="27">
        <f t="shared" si="2"/>
        <v>3000</v>
      </c>
      <c r="F180" s="27">
        <f t="shared" si="5"/>
        <v>600</v>
      </c>
      <c r="G180" s="27">
        <f t="shared" si="4"/>
        <v>-500</v>
      </c>
      <c r="I180" s="3" t="s">
        <v>448</v>
      </c>
      <c r="J180" s="3" t="s">
        <v>449</v>
      </c>
      <c r="K180" s="3">
        <v>1929.0</v>
      </c>
      <c r="L180" s="3">
        <v>2135.0</v>
      </c>
    </row>
    <row r="181">
      <c r="A181" s="24" t="s">
        <v>479</v>
      </c>
      <c r="B181" s="3" t="s">
        <v>480</v>
      </c>
      <c r="C181" s="23">
        <v>1874.0</v>
      </c>
      <c r="D181" s="23">
        <v>534.0</v>
      </c>
      <c r="E181" s="27">
        <f t="shared" si="2"/>
        <v>3000</v>
      </c>
      <c r="F181" s="27">
        <f t="shared" si="5"/>
        <v>417</v>
      </c>
      <c r="G181" s="27">
        <f t="shared" si="4"/>
        <v>-1126</v>
      </c>
      <c r="I181" s="3" t="s">
        <v>1872</v>
      </c>
      <c r="J181" s="3" t="s">
        <v>1873</v>
      </c>
      <c r="K181" s="3">
        <v>3100.0</v>
      </c>
      <c r="L181" s="3">
        <v>1204.0</v>
      </c>
    </row>
    <row r="182">
      <c r="A182" s="24" t="s">
        <v>1255</v>
      </c>
      <c r="B182" s="3" t="s">
        <v>1256</v>
      </c>
      <c r="C182" s="23">
        <v>4250.0</v>
      </c>
      <c r="D182" s="23">
        <v>1994.0</v>
      </c>
      <c r="E182" s="27">
        <f t="shared" si="2"/>
        <v>4200</v>
      </c>
      <c r="F182" s="27">
        <f t="shared" si="5"/>
        <v>2161</v>
      </c>
      <c r="G182" s="27">
        <f t="shared" si="4"/>
        <v>50</v>
      </c>
      <c r="I182" s="3" t="s">
        <v>2851</v>
      </c>
      <c r="J182" s="3" t="s">
        <v>2852</v>
      </c>
      <c r="K182" s="3">
        <v>1300.0</v>
      </c>
      <c r="L182" s="3">
        <v>1290.0</v>
      </c>
    </row>
    <row r="183">
      <c r="A183" s="24" t="s">
        <v>611</v>
      </c>
      <c r="B183" s="3" t="s">
        <v>612</v>
      </c>
      <c r="C183" s="23">
        <v>5027.0</v>
      </c>
      <c r="D183" s="23">
        <v>5807.0</v>
      </c>
      <c r="E183" s="83">
        <f t="shared" si="2"/>
        <v>9930</v>
      </c>
      <c r="F183" s="27">
        <f t="shared" si="5"/>
        <v>7230</v>
      </c>
      <c r="G183" s="83">
        <f t="shared" si="4"/>
        <v>-4903</v>
      </c>
      <c r="I183" s="3" t="s">
        <v>2049</v>
      </c>
      <c r="J183" s="3" t="s">
        <v>2050</v>
      </c>
      <c r="K183" s="3">
        <v>1200.0</v>
      </c>
      <c r="L183" s="3">
        <v>1590.0</v>
      </c>
    </row>
    <row r="184">
      <c r="A184" s="24" t="s">
        <v>1317</v>
      </c>
      <c r="B184" s="3" t="s">
        <v>1318</v>
      </c>
      <c r="C184" s="23">
        <v>2600.0</v>
      </c>
      <c r="D184" s="23">
        <v>2563.0</v>
      </c>
      <c r="E184" s="27">
        <f t="shared" si="2"/>
        <v>2943</v>
      </c>
      <c r="F184" s="27">
        <f t="shared" si="5"/>
        <v>2060</v>
      </c>
      <c r="G184" s="27">
        <f t="shared" si="4"/>
        <v>-343</v>
      </c>
      <c r="I184" s="3" t="s">
        <v>2853</v>
      </c>
      <c r="J184" s="3" t="s">
        <v>1799</v>
      </c>
      <c r="K184" s="3">
        <v>3282.0</v>
      </c>
      <c r="L184" s="3">
        <v>2636.0</v>
      </c>
    </row>
    <row r="185">
      <c r="A185" s="24" t="s">
        <v>1173</v>
      </c>
      <c r="B185" s="3" t="s">
        <v>1174</v>
      </c>
      <c r="C185" s="23">
        <v>2993.0</v>
      </c>
      <c r="D185" s="23">
        <v>2313.0</v>
      </c>
      <c r="E185" s="27">
        <f t="shared" si="2"/>
        <v>2900</v>
      </c>
      <c r="F185" s="27">
        <f t="shared" si="5"/>
        <v>2515</v>
      </c>
      <c r="G185" s="27">
        <f t="shared" si="4"/>
        <v>93</v>
      </c>
      <c r="I185" s="3" t="s">
        <v>240</v>
      </c>
      <c r="J185" s="3" t="s">
        <v>233</v>
      </c>
      <c r="K185" s="3">
        <v>3300.0</v>
      </c>
      <c r="L185" s="3">
        <v>3050.0</v>
      </c>
    </row>
    <row r="186">
      <c r="A186" s="24" t="s">
        <v>966</v>
      </c>
      <c r="B186" s="3" t="s">
        <v>967</v>
      </c>
      <c r="C186" s="23">
        <v>2257.0</v>
      </c>
      <c r="D186" s="23">
        <v>928.0</v>
      </c>
      <c r="E186" s="27">
        <f t="shared" si="2"/>
        <v>2900</v>
      </c>
      <c r="F186" s="27">
        <f t="shared" si="5"/>
        <v>642</v>
      </c>
      <c r="G186" s="27">
        <f t="shared" si="4"/>
        <v>-643</v>
      </c>
      <c r="I186" s="3" t="s">
        <v>2854</v>
      </c>
      <c r="J186" s="3" t="s">
        <v>961</v>
      </c>
      <c r="K186" s="3">
        <v>2000.0</v>
      </c>
      <c r="L186" s="3">
        <v>370.0</v>
      </c>
    </row>
    <row r="187">
      <c r="A187" s="24" t="s">
        <v>1387</v>
      </c>
      <c r="B187" s="3" t="s">
        <v>1388</v>
      </c>
      <c r="C187" s="23">
        <v>4125.0</v>
      </c>
      <c r="D187" s="23">
        <v>5748.0</v>
      </c>
      <c r="E187" s="27">
        <f t="shared" si="2"/>
        <v>7350</v>
      </c>
      <c r="F187" s="27">
        <f t="shared" si="5"/>
        <v>6310</v>
      </c>
      <c r="G187" s="27">
        <f t="shared" si="4"/>
        <v>-3225</v>
      </c>
      <c r="I187" s="3" t="s">
        <v>2290</v>
      </c>
      <c r="J187" s="3" t="s">
        <v>2291</v>
      </c>
      <c r="K187" s="3">
        <v>1460.0</v>
      </c>
      <c r="L187" s="3">
        <v>421.0</v>
      </c>
    </row>
    <row r="188">
      <c r="A188" s="24" t="s">
        <v>344</v>
      </c>
      <c r="B188" s="3" t="s">
        <v>345</v>
      </c>
      <c r="C188" s="23">
        <v>1564.0</v>
      </c>
      <c r="D188" s="23">
        <v>838.0</v>
      </c>
      <c r="E188" s="27">
        <f t="shared" si="2"/>
        <v>1564</v>
      </c>
      <c r="F188" s="27">
        <f t="shared" si="5"/>
        <v>920</v>
      </c>
      <c r="G188" s="27">
        <f t="shared" si="4"/>
        <v>0</v>
      </c>
      <c r="I188" s="3" t="s">
        <v>548</v>
      </c>
      <c r="J188" s="3" t="s">
        <v>549</v>
      </c>
      <c r="K188" s="3">
        <v>2958.0</v>
      </c>
      <c r="L188" s="3">
        <v>1005.0</v>
      </c>
    </row>
    <row r="189">
      <c r="A189" s="24" t="s">
        <v>1277</v>
      </c>
      <c r="B189" s="3" t="s">
        <v>1278</v>
      </c>
      <c r="C189" s="23">
        <v>4852.0</v>
      </c>
      <c r="D189" s="23">
        <v>1287.0</v>
      </c>
      <c r="E189" s="83">
        <f t="shared" si="2"/>
        <v>5000</v>
      </c>
      <c r="F189" s="27">
        <f t="shared" si="5"/>
        <v>1204</v>
      </c>
      <c r="G189" s="83">
        <f t="shared" si="4"/>
        <v>-148</v>
      </c>
      <c r="I189" s="3" t="s">
        <v>1804</v>
      </c>
      <c r="J189" s="3" t="s">
        <v>1805</v>
      </c>
      <c r="K189" s="3">
        <v>2433.0</v>
      </c>
      <c r="L189" s="3">
        <v>1979.0</v>
      </c>
    </row>
    <row r="190">
      <c r="A190" s="24" t="s">
        <v>721</v>
      </c>
      <c r="B190" s="3" t="s">
        <v>722</v>
      </c>
      <c r="C190" s="23">
        <v>3643.0</v>
      </c>
      <c r="D190" s="23">
        <v>1173.0</v>
      </c>
      <c r="E190" s="27">
        <f t="shared" si="2"/>
        <v>3733</v>
      </c>
      <c r="F190" s="27">
        <f t="shared" si="5"/>
        <v>1222</v>
      </c>
      <c r="G190" s="27">
        <f t="shared" si="4"/>
        <v>-90</v>
      </c>
      <c r="I190" s="3" t="s">
        <v>1696</v>
      </c>
      <c r="J190" s="3" t="s">
        <v>1697</v>
      </c>
      <c r="K190" s="3">
        <v>2100.0</v>
      </c>
      <c r="L190" s="3">
        <v>4570.0</v>
      </c>
    </row>
    <row r="191">
      <c r="A191" s="24" t="s">
        <v>184</v>
      </c>
      <c r="B191" s="3" t="s">
        <v>172</v>
      </c>
      <c r="C191" s="23">
        <v>5324.0</v>
      </c>
      <c r="D191" s="23">
        <v>1510.0</v>
      </c>
      <c r="E191" s="27">
        <f t="shared" si="2"/>
        <v>5286</v>
      </c>
      <c r="F191" s="27">
        <f t="shared" si="5"/>
        <v>1497</v>
      </c>
      <c r="G191" s="27">
        <f t="shared" si="4"/>
        <v>38</v>
      </c>
      <c r="I191" s="3" t="s">
        <v>1824</v>
      </c>
      <c r="J191" s="3" t="s">
        <v>1825</v>
      </c>
      <c r="K191" s="3">
        <v>1711.0</v>
      </c>
      <c r="L191" s="3">
        <v>3097.0</v>
      </c>
    </row>
    <row r="192">
      <c r="A192" s="24" t="s">
        <v>314</v>
      </c>
      <c r="B192" s="3" t="s">
        <v>315</v>
      </c>
      <c r="C192" s="23">
        <v>1600.0</v>
      </c>
      <c r="D192" s="23">
        <v>367.0</v>
      </c>
      <c r="E192" s="27">
        <f t="shared" si="2"/>
        <v>1500</v>
      </c>
      <c r="F192" s="27">
        <f t="shared" si="5"/>
        <v>420</v>
      </c>
      <c r="G192" s="27">
        <f t="shared" si="4"/>
        <v>100</v>
      </c>
      <c r="I192" s="3" t="s">
        <v>2855</v>
      </c>
      <c r="J192" s="3" t="s">
        <v>2254</v>
      </c>
      <c r="K192" s="3">
        <v>2177.0</v>
      </c>
      <c r="L192" s="3">
        <v>926.0</v>
      </c>
    </row>
    <row r="193">
      <c r="A193" s="24" t="s">
        <v>1001</v>
      </c>
      <c r="B193" s="3" t="s">
        <v>1002</v>
      </c>
      <c r="C193" s="23">
        <v>2154.0</v>
      </c>
      <c r="D193" s="23">
        <v>444.0</v>
      </c>
      <c r="E193" s="27">
        <f t="shared" si="2"/>
        <v>2300</v>
      </c>
      <c r="F193" s="27">
        <f t="shared" si="5"/>
        <v>561</v>
      </c>
      <c r="G193" s="27">
        <f t="shared" si="4"/>
        <v>-146</v>
      </c>
      <c r="I193" s="3" t="s">
        <v>2856</v>
      </c>
      <c r="J193" s="3" t="s">
        <v>2857</v>
      </c>
      <c r="K193" s="3">
        <v>1300.0</v>
      </c>
      <c r="L193" s="3">
        <v>1391.0</v>
      </c>
    </row>
    <row r="194">
      <c r="A194" s="24" t="s">
        <v>874</v>
      </c>
      <c r="B194" s="3" t="s">
        <v>875</v>
      </c>
      <c r="C194" s="23">
        <v>6184.0</v>
      </c>
      <c r="D194" s="23">
        <v>1256.0</v>
      </c>
      <c r="E194" s="27">
        <f t="shared" si="2"/>
        <v>2800</v>
      </c>
      <c r="F194" s="27">
        <f t="shared" si="5"/>
        <v>1024</v>
      </c>
      <c r="G194" s="27">
        <f t="shared" si="4"/>
        <v>3384</v>
      </c>
      <c r="I194" s="3" t="s">
        <v>1939</v>
      </c>
      <c r="J194" s="3" t="s">
        <v>1940</v>
      </c>
      <c r="K194" s="3">
        <v>6536.0</v>
      </c>
      <c r="L194" s="3">
        <v>4490.0</v>
      </c>
    </row>
    <row r="195">
      <c r="A195" s="24" t="s">
        <v>747</v>
      </c>
      <c r="B195" s="3" t="s">
        <v>748</v>
      </c>
      <c r="C195" s="23">
        <v>3755.0</v>
      </c>
      <c r="D195" s="23">
        <v>824.0</v>
      </c>
      <c r="E195" s="27">
        <f t="shared" si="2"/>
        <v>2973</v>
      </c>
      <c r="F195" s="27">
        <f t="shared" si="5"/>
        <v>793</v>
      </c>
      <c r="G195" s="27">
        <f t="shared" si="4"/>
        <v>782</v>
      </c>
      <c r="I195" s="3" t="s">
        <v>261</v>
      </c>
      <c r="J195" s="3" t="s">
        <v>250</v>
      </c>
      <c r="K195" s="3">
        <v>2400.0</v>
      </c>
      <c r="L195" s="3">
        <v>1198.0</v>
      </c>
    </row>
    <row r="196">
      <c r="A196" s="24" t="s">
        <v>1960</v>
      </c>
      <c r="B196" s="3" t="s">
        <v>1961</v>
      </c>
      <c r="C196" s="23">
        <v>2330.0</v>
      </c>
      <c r="D196" s="23">
        <v>2208.0</v>
      </c>
      <c r="E196" s="27">
        <f t="shared" si="2"/>
        <v>3500</v>
      </c>
      <c r="F196" s="27">
        <f t="shared" si="5"/>
        <v>2168</v>
      </c>
      <c r="G196" s="27">
        <f t="shared" si="4"/>
        <v>-1170</v>
      </c>
      <c r="I196" s="3" t="s">
        <v>1055</v>
      </c>
      <c r="J196" s="3" t="s">
        <v>1056</v>
      </c>
      <c r="K196" s="3">
        <v>1200.0</v>
      </c>
      <c r="L196" s="3">
        <v>1293.0</v>
      </c>
    </row>
    <row r="197">
      <c r="A197" s="24" t="s">
        <v>232</v>
      </c>
      <c r="B197" s="3" t="s">
        <v>221</v>
      </c>
      <c r="C197" s="23">
        <v>4225.0</v>
      </c>
      <c r="D197" s="23">
        <v>1030.0</v>
      </c>
      <c r="E197" s="83">
        <f t="shared" si="2"/>
        <v>4000</v>
      </c>
      <c r="F197" s="27">
        <f t="shared" si="5"/>
        <v>1256</v>
      </c>
      <c r="G197" s="83">
        <f t="shared" si="4"/>
        <v>225</v>
      </c>
      <c r="I197" s="3" t="s">
        <v>2858</v>
      </c>
      <c r="J197" s="3" t="s">
        <v>754</v>
      </c>
      <c r="K197" s="3">
        <v>3530.0</v>
      </c>
      <c r="L197" s="3">
        <v>1590.0</v>
      </c>
    </row>
    <row r="198">
      <c r="A198" s="24" t="s">
        <v>1138</v>
      </c>
      <c r="B198" s="3" t="s">
        <v>1139</v>
      </c>
      <c r="C198" s="23">
        <v>3700.0</v>
      </c>
      <c r="D198" s="23">
        <v>1493.0</v>
      </c>
      <c r="E198" s="27">
        <f t="shared" si="2"/>
        <v>4200</v>
      </c>
      <c r="F198" s="27">
        <f t="shared" si="5"/>
        <v>1272</v>
      </c>
      <c r="G198" s="27">
        <f t="shared" si="4"/>
        <v>-500</v>
      </c>
      <c r="I198" s="3" t="s">
        <v>895</v>
      </c>
      <c r="J198" s="3" t="s">
        <v>896</v>
      </c>
      <c r="K198" s="3">
        <v>3520.0</v>
      </c>
      <c r="L198" s="3">
        <v>1227.0</v>
      </c>
    </row>
    <row r="199">
      <c r="A199" s="24" t="s">
        <v>800</v>
      </c>
      <c r="B199" s="3" t="s">
        <v>801</v>
      </c>
      <c r="C199" s="23">
        <v>5904.0</v>
      </c>
      <c r="D199" s="23">
        <v>4999.0</v>
      </c>
      <c r="E199" s="27">
        <f t="shared" si="2"/>
        <v>10000</v>
      </c>
      <c r="F199" s="27">
        <f t="shared" si="5"/>
        <v>4532</v>
      </c>
      <c r="G199" s="27">
        <f t="shared" si="4"/>
        <v>-4096</v>
      </c>
      <c r="I199" s="3" t="s">
        <v>2859</v>
      </c>
      <c r="J199" s="3" t="s">
        <v>2860</v>
      </c>
      <c r="K199" s="3">
        <v>5800.0</v>
      </c>
      <c r="L199" s="3">
        <v>6180.0</v>
      </c>
    </row>
    <row r="200">
      <c r="A200" s="24" t="s">
        <v>1921</v>
      </c>
      <c r="B200" s="3" t="s">
        <v>1922</v>
      </c>
      <c r="C200" s="23">
        <v>600.0</v>
      </c>
      <c r="D200" s="23">
        <v>902.0</v>
      </c>
      <c r="E200" s="27">
        <f t="shared" si="2"/>
        <v>0</v>
      </c>
      <c r="F200" s="27">
        <f t="shared" si="5"/>
        <v>460</v>
      </c>
      <c r="G200" s="27">
        <f t="shared" si="4"/>
        <v>600</v>
      </c>
      <c r="I200" s="3" t="s">
        <v>2861</v>
      </c>
      <c r="J200" s="3" t="s">
        <v>570</v>
      </c>
      <c r="K200" s="3">
        <v>4065.0</v>
      </c>
      <c r="L200" s="3">
        <v>1688.0</v>
      </c>
    </row>
    <row r="201">
      <c r="A201" s="24" t="s">
        <v>1400</v>
      </c>
      <c r="B201" s="3" t="s">
        <v>1401</v>
      </c>
      <c r="C201" s="23">
        <v>5573.0</v>
      </c>
      <c r="D201" s="23">
        <v>601.0</v>
      </c>
      <c r="E201" s="27">
        <f t="shared" si="2"/>
        <v>2800</v>
      </c>
      <c r="F201" s="27">
        <f t="shared" si="5"/>
        <v>1190</v>
      </c>
      <c r="G201" s="27">
        <f t="shared" si="4"/>
        <v>2773</v>
      </c>
      <c r="I201" s="3" t="s">
        <v>2001</v>
      </c>
      <c r="J201" s="3" t="s">
        <v>2002</v>
      </c>
      <c r="K201" s="3">
        <v>5853.0</v>
      </c>
      <c r="L201" s="3">
        <v>3687.0</v>
      </c>
    </row>
    <row r="202">
      <c r="A202" s="24" t="s">
        <v>1587</v>
      </c>
      <c r="B202" s="3" t="s">
        <v>1588</v>
      </c>
      <c r="C202" s="23">
        <v>2000.0</v>
      </c>
      <c r="D202" s="23">
        <v>351.0</v>
      </c>
      <c r="E202" s="27">
        <f t="shared" si="2"/>
        <v>2000</v>
      </c>
      <c r="F202" s="27">
        <f t="shared" si="5"/>
        <v>470</v>
      </c>
      <c r="G202" s="27">
        <f t="shared" si="4"/>
        <v>0</v>
      </c>
      <c r="I202" s="3" t="s">
        <v>678</v>
      </c>
      <c r="J202" s="3" t="s">
        <v>679</v>
      </c>
      <c r="K202" s="3">
        <v>12430.0</v>
      </c>
      <c r="L202" s="3">
        <v>3955.0</v>
      </c>
    </row>
    <row r="203">
      <c r="A203" s="24" t="s">
        <v>895</v>
      </c>
      <c r="B203" s="3" t="s">
        <v>896</v>
      </c>
      <c r="C203" s="23">
        <v>3021.0</v>
      </c>
      <c r="D203" s="23">
        <v>1272.0</v>
      </c>
      <c r="E203" s="27">
        <f t="shared" si="2"/>
        <v>3520</v>
      </c>
      <c r="F203" s="27">
        <f t="shared" si="5"/>
        <v>1227</v>
      </c>
      <c r="G203" s="27">
        <f t="shared" si="4"/>
        <v>-499</v>
      </c>
      <c r="I203" s="3" t="s">
        <v>2862</v>
      </c>
      <c r="J203" s="3" t="s">
        <v>2863</v>
      </c>
      <c r="K203" s="3">
        <v>8305.0</v>
      </c>
      <c r="L203" s="3">
        <v>5473.0</v>
      </c>
    </row>
    <row r="204">
      <c r="A204" s="24" t="s">
        <v>883</v>
      </c>
      <c r="B204" s="3" t="s">
        <v>884</v>
      </c>
      <c r="C204" s="23">
        <v>2945.0</v>
      </c>
      <c r="D204" s="23">
        <v>711.0</v>
      </c>
      <c r="E204" s="27">
        <f t="shared" si="2"/>
        <v>3900</v>
      </c>
      <c r="F204" s="27">
        <f t="shared" si="5"/>
        <v>253</v>
      </c>
      <c r="G204" s="27">
        <f t="shared" si="4"/>
        <v>-955</v>
      </c>
      <c r="I204" s="3" t="s">
        <v>2864</v>
      </c>
      <c r="J204" s="3" t="s">
        <v>2865</v>
      </c>
      <c r="K204" s="3">
        <v>2300.0</v>
      </c>
      <c r="L204" s="3">
        <v>2647.0</v>
      </c>
    </row>
    <row r="205">
      <c r="A205" s="24" t="s">
        <v>321</v>
      </c>
      <c r="B205" s="3" t="s">
        <v>322</v>
      </c>
      <c r="C205" s="23">
        <v>4000.0</v>
      </c>
      <c r="D205" s="23">
        <v>2297.0</v>
      </c>
      <c r="E205" s="27">
        <f t="shared" si="2"/>
        <v>4500</v>
      </c>
      <c r="F205" s="27">
        <f t="shared" si="5"/>
        <v>2607</v>
      </c>
      <c r="G205" s="27">
        <f t="shared" si="4"/>
        <v>-500</v>
      </c>
      <c r="I205" s="3" t="s">
        <v>2866</v>
      </c>
      <c r="J205" s="3" t="s">
        <v>2867</v>
      </c>
      <c r="K205" s="3">
        <v>3600.0</v>
      </c>
      <c r="L205" s="3">
        <v>1370.0</v>
      </c>
    </row>
    <row r="206">
      <c r="A206" s="24" t="s">
        <v>2273</v>
      </c>
      <c r="B206" s="3" t="s">
        <v>2274</v>
      </c>
      <c r="C206" s="23">
        <v>2800.0</v>
      </c>
      <c r="D206" s="23">
        <v>1914.0</v>
      </c>
      <c r="E206" s="27">
        <f t="shared" si="2"/>
        <v>2800</v>
      </c>
      <c r="F206" s="27">
        <f t="shared" si="5"/>
        <v>1780</v>
      </c>
      <c r="G206" s="27">
        <f t="shared" si="4"/>
        <v>0</v>
      </c>
      <c r="I206" s="3" t="s">
        <v>1303</v>
      </c>
      <c r="J206" s="3" t="s">
        <v>1304</v>
      </c>
      <c r="K206" s="3">
        <v>7495.0</v>
      </c>
      <c r="L206" s="3">
        <v>5752.0</v>
      </c>
    </row>
    <row r="207">
      <c r="A207" s="24" t="s">
        <v>2314</v>
      </c>
      <c r="B207" s="3" t="s">
        <v>2315</v>
      </c>
      <c r="C207" s="23">
        <v>3200.0</v>
      </c>
      <c r="D207" s="23">
        <v>3171.0</v>
      </c>
      <c r="E207" s="27">
        <f t="shared" si="2"/>
        <v>3000</v>
      </c>
      <c r="F207" s="27">
        <f t="shared" si="5"/>
        <v>1340</v>
      </c>
      <c r="G207" s="27">
        <f t="shared" si="4"/>
        <v>200</v>
      </c>
      <c r="I207" s="3" t="s">
        <v>2868</v>
      </c>
      <c r="J207" s="3" t="s">
        <v>2869</v>
      </c>
      <c r="K207" s="3">
        <v>3274.0</v>
      </c>
      <c r="L207" s="3">
        <v>2097.0</v>
      </c>
    </row>
    <row r="208">
      <c r="A208" s="24" t="s">
        <v>728</v>
      </c>
      <c r="B208" s="3" t="s">
        <v>729</v>
      </c>
      <c r="C208" s="23">
        <v>5785.0</v>
      </c>
      <c r="D208" s="23">
        <v>2420.0</v>
      </c>
      <c r="E208" s="27">
        <f t="shared" si="2"/>
        <v>5600</v>
      </c>
      <c r="F208" s="27">
        <f t="shared" si="5"/>
        <v>2115</v>
      </c>
      <c r="G208" s="27">
        <f t="shared" si="4"/>
        <v>185</v>
      </c>
      <c r="I208" s="3" t="s">
        <v>1471</v>
      </c>
      <c r="J208" s="3" t="s">
        <v>1472</v>
      </c>
      <c r="K208" s="3">
        <v>3610.0</v>
      </c>
      <c r="L208" s="3">
        <v>850.0</v>
      </c>
    </row>
    <row r="209">
      <c r="A209" s="24" t="s">
        <v>1007</v>
      </c>
      <c r="B209" s="3" t="s">
        <v>1008</v>
      </c>
      <c r="C209" s="23">
        <v>1400.0</v>
      </c>
      <c r="D209" s="23">
        <v>1200.0</v>
      </c>
      <c r="E209" s="27">
        <f t="shared" si="2"/>
        <v>1440</v>
      </c>
      <c r="F209" s="27">
        <f t="shared" si="5"/>
        <v>1498</v>
      </c>
      <c r="G209" s="27">
        <f t="shared" si="4"/>
        <v>-40</v>
      </c>
      <c r="I209" s="3" t="s">
        <v>2870</v>
      </c>
      <c r="J209" s="3" t="s">
        <v>1192</v>
      </c>
      <c r="K209" s="3">
        <v>2000.0</v>
      </c>
      <c r="L209" s="3">
        <v>1110.0</v>
      </c>
    </row>
    <row r="210">
      <c r="A210" s="24" t="s">
        <v>1535</v>
      </c>
      <c r="B210" s="3" t="s">
        <v>1536</v>
      </c>
      <c r="C210" s="23">
        <v>1490.0</v>
      </c>
      <c r="D210" s="23">
        <v>379.0</v>
      </c>
      <c r="E210" s="27">
        <f t="shared" si="2"/>
        <v>1300</v>
      </c>
      <c r="F210" s="27">
        <f t="shared" si="5"/>
        <v>538</v>
      </c>
      <c r="G210" s="27">
        <f t="shared" si="4"/>
        <v>190</v>
      </c>
      <c r="I210" s="3" t="s">
        <v>1255</v>
      </c>
      <c r="J210" s="3" t="s">
        <v>1256</v>
      </c>
      <c r="K210" s="3">
        <v>4200.0</v>
      </c>
      <c r="L210" s="3">
        <v>2161.0</v>
      </c>
    </row>
    <row r="211">
      <c r="A211" s="24" t="s">
        <v>1872</v>
      </c>
      <c r="B211" s="3" t="s">
        <v>1873</v>
      </c>
      <c r="C211" s="23">
        <v>2507.0</v>
      </c>
      <c r="D211" s="23">
        <v>1237.0</v>
      </c>
      <c r="E211" s="27">
        <f t="shared" si="2"/>
        <v>3100</v>
      </c>
      <c r="F211" s="27">
        <f t="shared" si="5"/>
        <v>1204</v>
      </c>
      <c r="G211" s="27">
        <f t="shared" si="4"/>
        <v>-593</v>
      </c>
      <c r="I211" s="3" t="s">
        <v>2871</v>
      </c>
      <c r="J211" s="3" t="s">
        <v>711</v>
      </c>
      <c r="K211" s="3">
        <v>1657.0</v>
      </c>
      <c r="L211" s="3">
        <v>5496.0</v>
      </c>
    </row>
    <row r="212">
      <c r="A212" s="24" t="s">
        <v>448</v>
      </c>
      <c r="B212" s="3" t="s">
        <v>449</v>
      </c>
      <c r="C212" s="23">
        <v>1553.0</v>
      </c>
      <c r="D212" s="23">
        <v>1189.0</v>
      </c>
      <c r="E212" s="27">
        <f t="shared" si="2"/>
        <v>1929</v>
      </c>
      <c r="F212" s="27">
        <f t="shared" si="5"/>
        <v>2135</v>
      </c>
      <c r="G212" s="27">
        <f t="shared" si="4"/>
        <v>-376</v>
      </c>
      <c r="I212" s="3" t="s">
        <v>816</v>
      </c>
      <c r="J212" s="3" t="s">
        <v>817</v>
      </c>
      <c r="K212" s="3">
        <v>1576.0</v>
      </c>
      <c r="L212" s="3">
        <v>1195.0</v>
      </c>
    </row>
    <row r="213">
      <c r="A213" s="24" t="s">
        <v>1129</v>
      </c>
      <c r="B213" s="3" t="s">
        <v>1130</v>
      </c>
      <c r="C213" s="23">
        <v>2718.0</v>
      </c>
      <c r="D213" s="23">
        <v>1018.0</v>
      </c>
      <c r="E213" s="27">
        <f t="shared" si="2"/>
        <v>2800</v>
      </c>
      <c r="F213" s="27">
        <f t="shared" si="5"/>
        <v>1170</v>
      </c>
      <c r="G213" s="27">
        <f t="shared" si="4"/>
        <v>-82</v>
      </c>
      <c r="I213" s="3" t="s">
        <v>2485</v>
      </c>
      <c r="J213" s="3" t="s">
        <v>1242</v>
      </c>
      <c r="K213" s="3">
        <v>1474.0</v>
      </c>
      <c r="L213" s="3">
        <v>835.0</v>
      </c>
    </row>
    <row r="214">
      <c r="A214" s="24" t="s">
        <v>1461</v>
      </c>
      <c r="B214" s="3" t="s">
        <v>1462</v>
      </c>
      <c r="C214" s="23">
        <v>1800.0</v>
      </c>
      <c r="D214" s="23">
        <v>2060.0</v>
      </c>
      <c r="E214" s="27" t="str">
        <f t="shared" si="2"/>
        <v>#N/A</v>
      </c>
      <c r="F214" s="27" t="str">
        <f t="shared" si="5"/>
        <v>#N/A</v>
      </c>
      <c r="G214" s="27" t="str">
        <f t="shared" si="4"/>
        <v>#N/A</v>
      </c>
      <c r="I214" s="3" t="s">
        <v>2872</v>
      </c>
      <c r="J214" s="3" t="s">
        <v>2873</v>
      </c>
      <c r="K214" s="3">
        <v>4612.0</v>
      </c>
      <c r="L214" s="3">
        <v>2502.0</v>
      </c>
    </row>
    <row r="215">
      <c r="A215" s="24" t="s">
        <v>1755</v>
      </c>
      <c r="B215" s="3" t="s">
        <v>1756</v>
      </c>
      <c r="C215" s="23">
        <v>5647.0</v>
      </c>
      <c r="D215" s="23">
        <v>3729.0</v>
      </c>
      <c r="E215" s="27">
        <f t="shared" si="2"/>
        <v>10686</v>
      </c>
      <c r="F215" s="27">
        <f t="shared" si="5"/>
        <v>3166</v>
      </c>
      <c r="G215" s="27">
        <f t="shared" si="4"/>
        <v>-5039</v>
      </c>
      <c r="I215" s="3" t="s">
        <v>2424</v>
      </c>
      <c r="J215" s="3" t="s">
        <v>1416</v>
      </c>
      <c r="K215" s="3">
        <v>3551.0</v>
      </c>
      <c r="L215" s="3">
        <v>1627.0</v>
      </c>
    </row>
    <row r="216">
      <c r="A216" s="24" t="s">
        <v>1407</v>
      </c>
      <c r="B216" s="3" t="s">
        <v>1408</v>
      </c>
      <c r="C216" s="23">
        <v>2072.0</v>
      </c>
      <c r="D216" s="23">
        <v>975.0</v>
      </c>
      <c r="E216" s="27">
        <f t="shared" si="2"/>
        <v>2500</v>
      </c>
      <c r="F216" s="27">
        <f t="shared" si="5"/>
        <v>1453</v>
      </c>
      <c r="G216" s="27">
        <f t="shared" si="4"/>
        <v>-428</v>
      </c>
      <c r="I216" s="3" t="s">
        <v>577</v>
      </c>
      <c r="J216" s="3" t="s">
        <v>578</v>
      </c>
      <c r="K216" s="3">
        <v>2200.0</v>
      </c>
      <c r="L216" s="3">
        <v>1094.0</v>
      </c>
    </row>
    <row r="217">
      <c r="A217" s="24" t="s">
        <v>261</v>
      </c>
      <c r="B217" s="3" t="s">
        <v>250</v>
      </c>
      <c r="C217" s="23">
        <v>2200.0</v>
      </c>
      <c r="D217" s="23">
        <v>836.0</v>
      </c>
      <c r="E217" s="27">
        <f t="shared" si="2"/>
        <v>2400</v>
      </c>
      <c r="F217" s="27">
        <f t="shared" si="5"/>
        <v>1198</v>
      </c>
      <c r="G217" s="27">
        <f t="shared" si="4"/>
        <v>-200</v>
      </c>
      <c r="I217" s="3" t="s">
        <v>2874</v>
      </c>
      <c r="J217" s="3" t="s">
        <v>1486</v>
      </c>
      <c r="K217" s="3">
        <v>5000.0</v>
      </c>
      <c r="L217" s="3">
        <v>3243.0</v>
      </c>
    </row>
    <row r="218">
      <c r="A218" s="24" t="s">
        <v>1966</v>
      </c>
      <c r="B218" s="3" t="s">
        <v>1967</v>
      </c>
      <c r="C218" s="23">
        <v>4981.0</v>
      </c>
      <c r="D218" s="23">
        <v>2063.0</v>
      </c>
      <c r="E218" s="27">
        <f t="shared" si="2"/>
        <v>650</v>
      </c>
      <c r="F218" s="27">
        <f t="shared" si="5"/>
        <v>58</v>
      </c>
      <c r="G218" s="27">
        <f t="shared" si="4"/>
        <v>4331</v>
      </c>
      <c r="I218" s="3" t="s">
        <v>334</v>
      </c>
      <c r="J218" s="3" t="s">
        <v>335</v>
      </c>
      <c r="K218" s="3">
        <v>4500.0</v>
      </c>
      <c r="L218" s="3">
        <v>3026.0</v>
      </c>
    </row>
    <row r="219">
      <c r="A219" s="24" t="s">
        <v>1037</v>
      </c>
      <c r="B219" s="3" t="s">
        <v>1038</v>
      </c>
      <c r="C219" s="23">
        <v>29955.0</v>
      </c>
      <c r="D219" s="23">
        <v>13854.0</v>
      </c>
      <c r="E219" s="83">
        <f t="shared" si="2"/>
        <v>30000</v>
      </c>
      <c r="F219" s="27">
        <f t="shared" si="5"/>
        <v>27132</v>
      </c>
      <c r="G219" s="83">
        <f t="shared" si="4"/>
        <v>-45</v>
      </c>
      <c r="I219" s="3" t="s">
        <v>1954</v>
      </c>
      <c r="J219" s="3" t="s">
        <v>1955</v>
      </c>
      <c r="K219" s="3">
        <v>6451.0</v>
      </c>
      <c r="L219" s="3">
        <v>3488.0</v>
      </c>
    </row>
    <row r="220">
      <c r="A220" s="24" t="s">
        <v>1572</v>
      </c>
      <c r="B220" s="3" t="s">
        <v>1573</v>
      </c>
      <c r="C220" s="23">
        <v>3192.0</v>
      </c>
      <c r="D220" s="23">
        <v>1510.0</v>
      </c>
      <c r="E220" s="27">
        <f t="shared" si="2"/>
        <v>3252</v>
      </c>
      <c r="F220" s="27">
        <f t="shared" si="5"/>
        <v>1580</v>
      </c>
      <c r="G220" s="27">
        <f t="shared" si="4"/>
        <v>-60</v>
      </c>
      <c r="I220" s="3" t="s">
        <v>1604</v>
      </c>
      <c r="J220" s="3" t="s">
        <v>1605</v>
      </c>
      <c r="K220" s="3">
        <v>0.0</v>
      </c>
      <c r="L220" s="3">
        <v>2947.0</v>
      </c>
    </row>
    <row r="221">
      <c r="A221" s="24" t="s">
        <v>1380</v>
      </c>
      <c r="B221" s="3" t="s">
        <v>1381</v>
      </c>
      <c r="C221" s="23">
        <v>5456.0</v>
      </c>
      <c r="D221" s="23">
        <v>1743.0</v>
      </c>
      <c r="E221" s="27">
        <f t="shared" si="2"/>
        <v>3752</v>
      </c>
      <c r="F221" s="27">
        <f t="shared" si="5"/>
        <v>1820</v>
      </c>
      <c r="G221" s="27">
        <f t="shared" si="4"/>
        <v>1704</v>
      </c>
      <c r="I221" s="3" t="s">
        <v>1653</v>
      </c>
      <c r="J221" s="3" t="s">
        <v>1654</v>
      </c>
      <c r="K221" s="3">
        <v>0.0</v>
      </c>
      <c r="L221" s="3">
        <v>2947.0</v>
      </c>
    </row>
    <row r="222">
      <c r="A222" s="24" t="s">
        <v>1690</v>
      </c>
      <c r="B222" s="3" t="s">
        <v>1691</v>
      </c>
      <c r="C222" s="23">
        <v>4063.0</v>
      </c>
      <c r="D222" s="23">
        <v>6050.0</v>
      </c>
      <c r="E222" s="27">
        <f t="shared" si="2"/>
        <v>18000</v>
      </c>
      <c r="F222" s="27">
        <f t="shared" si="5"/>
        <v>45</v>
      </c>
      <c r="G222" s="27">
        <f t="shared" si="4"/>
        <v>-13937</v>
      </c>
      <c r="I222" s="3" t="s">
        <v>2875</v>
      </c>
      <c r="J222" s="3" t="s">
        <v>2876</v>
      </c>
      <c r="K222" s="3">
        <v>5100.0</v>
      </c>
      <c r="L222" s="3">
        <v>914.0</v>
      </c>
    </row>
    <row r="223">
      <c r="A223" s="24" t="s">
        <v>954</v>
      </c>
      <c r="B223" s="3" t="s">
        <v>955</v>
      </c>
      <c r="C223" s="23">
        <v>17577.0</v>
      </c>
      <c r="D223" s="23">
        <v>4684.0</v>
      </c>
      <c r="E223" s="27">
        <f t="shared" si="2"/>
        <v>16617</v>
      </c>
      <c r="F223" s="27">
        <f t="shared" si="5"/>
        <v>14033</v>
      </c>
      <c r="G223" s="27">
        <f t="shared" si="4"/>
        <v>960</v>
      </c>
      <c r="I223" s="3" t="s">
        <v>2261</v>
      </c>
      <c r="J223" s="3" t="s">
        <v>2262</v>
      </c>
      <c r="K223" s="3">
        <v>3240.0</v>
      </c>
      <c r="L223" s="3">
        <v>1160.0</v>
      </c>
    </row>
    <row r="224">
      <c r="A224" s="24" t="s">
        <v>1261</v>
      </c>
      <c r="B224" s="3" t="s">
        <v>1262</v>
      </c>
      <c r="C224" s="23">
        <v>3310.0</v>
      </c>
      <c r="D224" s="23">
        <v>734.0</v>
      </c>
      <c r="E224" s="27">
        <f t="shared" si="2"/>
        <v>4000</v>
      </c>
      <c r="F224" s="27">
        <f t="shared" si="5"/>
        <v>754</v>
      </c>
      <c r="G224" s="27">
        <f t="shared" si="4"/>
        <v>-690</v>
      </c>
      <c r="I224" s="3" t="s">
        <v>2009</v>
      </c>
      <c r="J224" s="3" t="s">
        <v>2010</v>
      </c>
      <c r="K224" s="3">
        <v>2200.0</v>
      </c>
      <c r="L224" s="3">
        <v>630.0</v>
      </c>
    </row>
    <row r="225">
      <c r="A225" s="24" t="s">
        <v>2234</v>
      </c>
      <c r="B225" s="3" t="s">
        <v>2235</v>
      </c>
      <c r="C225" s="23">
        <v>5201.0</v>
      </c>
      <c r="D225" s="23">
        <v>2544.0</v>
      </c>
      <c r="E225" s="27">
        <f t="shared" si="2"/>
        <v>3324</v>
      </c>
      <c r="F225" s="27">
        <f t="shared" si="5"/>
        <v>2229</v>
      </c>
      <c r="G225" s="27">
        <f t="shared" si="4"/>
        <v>1877</v>
      </c>
      <c r="I225" s="3" t="s">
        <v>2877</v>
      </c>
      <c r="J225" s="3" t="s">
        <v>2878</v>
      </c>
      <c r="K225" s="3">
        <v>2170.0</v>
      </c>
      <c r="L225" s="3">
        <v>757.0</v>
      </c>
    </row>
    <row r="226">
      <c r="A226" s="24"/>
      <c r="C226" s="23"/>
      <c r="D226" s="23"/>
      <c r="G226" s="27">
        <f t="shared" si="4"/>
        <v>0</v>
      </c>
      <c r="I226" s="3" t="s">
        <v>2879</v>
      </c>
      <c r="J226" s="3" t="s">
        <v>2880</v>
      </c>
      <c r="K226" s="3">
        <v>2300.0</v>
      </c>
      <c r="L226" s="3">
        <v>1188.0</v>
      </c>
    </row>
    <row r="227">
      <c r="A227" s="24" t="s">
        <v>928</v>
      </c>
      <c r="B227" s="3" t="s">
        <v>929</v>
      </c>
      <c r="C227" s="23">
        <v>3894.0</v>
      </c>
      <c r="D227" s="23">
        <v>959.0</v>
      </c>
      <c r="E227" s="27">
        <f t="shared" ref="E227:E333" si="6">VLOOKUP(B227,$J:$L,2,0)</f>
        <v>1700</v>
      </c>
      <c r="F227" s="27">
        <f t="shared" ref="F227:F267" si="7">VLOOKUP(B227,$J:$L,3,0)</f>
        <v>400</v>
      </c>
      <c r="G227" s="27">
        <f t="shared" si="4"/>
        <v>2194</v>
      </c>
      <c r="I227" s="3" t="s">
        <v>2146</v>
      </c>
      <c r="J227" s="3" t="s">
        <v>421</v>
      </c>
      <c r="K227" s="3">
        <v>3201.0</v>
      </c>
      <c r="L227" s="3">
        <v>1570.0</v>
      </c>
    </row>
    <row r="228">
      <c r="A228" s="24" t="s">
        <v>2187</v>
      </c>
      <c r="B228" s="3" t="s">
        <v>2188</v>
      </c>
      <c r="C228" s="23">
        <v>2956.0</v>
      </c>
      <c r="D228" s="23">
        <v>730.0</v>
      </c>
      <c r="E228" s="27">
        <f t="shared" si="6"/>
        <v>1600</v>
      </c>
      <c r="F228" s="27">
        <f t="shared" si="7"/>
        <v>1206</v>
      </c>
      <c r="G228" s="27">
        <f t="shared" si="4"/>
        <v>1356</v>
      </c>
      <c r="I228" s="3" t="s">
        <v>2881</v>
      </c>
      <c r="J228" s="3" t="s">
        <v>1318</v>
      </c>
      <c r="K228" s="3">
        <v>2943.0</v>
      </c>
      <c r="L228" s="3">
        <v>2060.0</v>
      </c>
    </row>
    <row r="229">
      <c r="A229" s="24" t="s">
        <v>2320</v>
      </c>
      <c r="B229" s="3" t="s">
        <v>2321</v>
      </c>
      <c r="C229" s="23">
        <v>892.0</v>
      </c>
      <c r="D229" s="23">
        <v>2512.0</v>
      </c>
      <c r="E229" s="27">
        <f t="shared" si="6"/>
        <v>1200</v>
      </c>
      <c r="F229" s="27">
        <f t="shared" si="7"/>
        <v>2437</v>
      </c>
      <c r="G229" s="27">
        <f t="shared" si="4"/>
        <v>-308</v>
      </c>
      <c r="I229" s="3" t="s">
        <v>1222</v>
      </c>
      <c r="J229" s="3" t="s">
        <v>1223</v>
      </c>
      <c r="K229" s="3">
        <v>1500.0</v>
      </c>
      <c r="L229" s="3">
        <v>1545.0</v>
      </c>
    </row>
    <row r="230">
      <c r="A230" s="24" t="s">
        <v>1335</v>
      </c>
      <c r="B230" s="3" t="s">
        <v>1336</v>
      </c>
      <c r="C230" s="23">
        <v>1447.0</v>
      </c>
      <c r="D230" s="23">
        <v>70.0</v>
      </c>
      <c r="E230" s="27">
        <f t="shared" si="6"/>
        <v>1447</v>
      </c>
      <c r="F230" s="27">
        <f t="shared" si="7"/>
        <v>145</v>
      </c>
      <c r="G230" s="27">
        <f t="shared" si="4"/>
        <v>0</v>
      </c>
      <c r="I230" s="3" t="s">
        <v>1114</v>
      </c>
      <c r="J230" s="3" t="s">
        <v>1115</v>
      </c>
      <c r="K230" s="3">
        <v>3196.0</v>
      </c>
      <c r="L230" s="3">
        <v>2037.0</v>
      </c>
    </row>
    <row r="231">
      <c r="A231" s="24" t="s">
        <v>915</v>
      </c>
      <c r="B231" s="3" t="s">
        <v>916</v>
      </c>
      <c r="C231" s="23">
        <v>6843.0</v>
      </c>
      <c r="D231" s="23">
        <v>2435.0</v>
      </c>
      <c r="E231" s="27">
        <f t="shared" si="6"/>
        <v>7591</v>
      </c>
      <c r="F231" s="27">
        <f t="shared" si="7"/>
        <v>2498</v>
      </c>
      <c r="G231" s="27">
        <f t="shared" si="4"/>
        <v>-748</v>
      </c>
      <c r="I231" s="3" t="s">
        <v>2882</v>
      </c>
      <c r="J231" s="3" t="s">
        <v>2268</v>
      </c>
      <c r="K231" s="3">
        <v>2000.0</v>
      </c>
      <c r="L231" s="3">
        <v>2956.0</v>
      </c>
    </row>
    <row r="232">
      <c r="A232" s="24" t="s">
        <v>1671</v>
      </c>
      <c r="B232" s="3" t="s">
        <v>1672</v>
      </c>
      <c r="C232" s="23">
        <v>5433.0</v>
      </c>
      <c r="D232" s="23">
        <v>3399.0</v>
      </c>
      <c r="E232" s="27">
        <f t="shared" si="6"/>
        <v>5423</v>
      </c>
      <c r="F232" s="27">
        <f t="shared" si="7"/>
        <v>3245</v>
      </c>
      <c r="G232" s="27">
        <f t="shared" si="4"/>
        <v>10</v>
      </c>
      <c r="I232" s="3" t="s">
        <v>2883</v>
      </c>
      <c r="J232" s="3" t="s">
        <v>2884</v>
      </c>
      <c r="K232" s="3">
        <v>10000.0</v>
      </c>
      <c r="L232" s="3">
        <v>3480.0</v>
      </c>
    </row>
    <row r="233">
      <c r="A233" s="24" t="s">
        <v>1093</v>
      </c>
      <c r="B233" s="3" t="s">
        <v>1094</v>
      </c>
      <c r="C233" s="23">
        <v>6713.0</v>
      </c>
      <c r="D233" s="23">
        <v>1957.0</v>
      </c>
      <c r="E233" s="27">
        <f t="shared" si="6"/>
        <v>5800</v>
      </c>
      <c r="F233" s="27">
        <f t="shared" si="7"/>
        <v>560</v>
      </c>
      <c r="G233" s="27">
        <f t="shared" si="4"/>
        <v>913</v>
      </c>
      <c r="I233" s="3" t="s">
        <v>2885</v>
      </c>
      <c r="J233" s="3" t="s">
        <v>2886</v>
      </c>
      <c r="K233" s="84">
        <v>3540.0</v>
      </c>
      <c r="L233" s="3">
        <v>1760.0</v>
      </c>
    </row>
    <row r="234">
      <c r="A234" s="24" t="s">
        <v>766</v>
      </c>
      <c r="B234" s="3" t="s">
        <v>767</v>
      </c>
      <c r="C234" s="23">
        <v>4978.0</v>
      </c>
      <c r="D234" s="23">
        <v>3477.0</v>
      </c>
      <c r="E234" s="27">
        <f t="shared" si="6"/>
        <v>5738</v>
      </c>
      <c r="F234" s="27">
        <f t="shared" si="7"/>
        <v>5821</v>
      </c>
      <c r="G234" s="27">
        <f t="shared" si="4"/>
        <v>-760</v>
      </c>
      <c r="I234" s="3" t="s">
        <v>2887</v>
      </c>
      <c r="J234" s="3" t="s">
        <v>2303</v>
      </c>
      <c r="K234" s="3">
        <v>3515.0</v>
      </c>
      <c r="L234" s="3">
        <v>579.0</v>
      </c>
    </row>
    <row r="235">
      <c r="A235" s="24" t="s">
        <v>1664</v>
      </c>
      <c r="B235" s="3" t="s">
        <v>1665</v>
      </c>
      <c r="C235" s="23">
        <v>4200.0</v>
      </c>
      <c r="D235" s="23">
        <v>1620.0</v>
      </c>
      <c r="E235" s="27">
        <f t="shared" si="6"/>
        <v>4200</v>
      </c>
      <c r="F235" s="27">
        <f t="shared" si="7"/>
        <v>3355</v>
      </c>
      <c r="G235" s="27">
        <f t="shared" si="4"/>
        <v>0</v>
      </c>
      <c r="I235" s="3" t="s">
        <v>2888</v>
      </c>
      <c r="J235" s="3" t="s">
        <v>2274</v>
      </c>
      <c r="K235" s="3">
        <v>2800.0</v>
      </c>
      <c r="L235" s="3">
        <v>1780.0</v>
      </c>
    </row>
    <row r="236">
      <c r="A236" s="24" t="s">
        <v>380</v>
      </c>
      <c r="B236" s="3" t="s">
        <v>381</v>
      </c>
      <c r="C236" s="23">
        <v>4978.0</v>
      </c>
      <c r="D236" s="23">
        <v>3477.0</v>
      </c>
      <c r="E236" s="27">
        <f t="shared" si="6"/>
        <v>5738</v>
      </c>
      <c r="F236" s="27">
        <f t="shared" si="7"/>
        <v>5821</v>
      </c>
      <c r="G236" s="27">
        <f t="shared" si="4"/>
        <v>-760</v>
      </c>
      <c r="I236" s="3" t="s">
        <v>192</v>
      </c>
      <c r="J236" s="3" t="s">
        <v>185</v>
      </c>
      <c r="K236" s="3">
        <v>2130.0</v>
      </c>
      <c r="L236" s="3">
        <v>190.0</v>
      </c>
    </row>
    <row r="237">
      <c r="A237" s="24" t="s">
        <v>1216</v>
      </c>
      <c r="B237" s="3" t="s">
        <v>1217</v>
      </c>
      <c r="C237" s="23">
        <v>1457.0</v>
      </c>
      <c r="D237" s="23">
        <v>942.0</v>
      </c>
      <c r="E237" s="27">
        <f t="shared" si="6"/>
        <v>1000</v>
      </c>
      <c r="F237" s="27">
        <f t="shared" si="7"/>
        <v>1013</v>
      </c>
      <c r="G237" s="27">
        <f t="shared" si="4"/>
        <v>457</v>
      </c>
      <c r="I237" s="3" t="s">
        <v>2889</v>
      </c>
      <c r="J237" s="3" t="s">
        <v>2890</v>
      </c>
      <c r="K237" s="3">
        <v>5100.0</v>
      </c>
      <c r="L237" s="3">
        <v>3812.0</v>
      </c>
    </row>
    <row r="238">
      <c r="A238" s="24" t="s">
        <v>359</v>
      </c>
      <c r="B238" s="3" t="s">
        <v>360</v>
      </c>
      <c r="C238" s="23">
        <v>4160.0</v>
      </c>
      <c r="D238" s="23">
        <v>2816.0</v>
      </c>
      <c r="E238" s="27">
        <f t="shared" si="6"/>
        <v>4285</v>
      </c>
      <c r="F238" s="27">
        <f t="shared" si="7"/>
        <v>5366</v>
      </c>
      <c r="G238" s="27">
        <f t="shared" si="4"/>
        <v>-125</v>
      </c>
      <c r="I238" s="3" t="s">
        <v>2891</v>
      </c>
      <c r="J238" s="3" t="s">
        <v>2892</v>
      </c>
      <c r="K238" s="84">
        <v>5000.0</v>
      </c>
      <c r="L238" s="3">
        <v>3634.0</v>
      </c>
    </row>
    <row r="239">
      <c r="A239" s="24" t="s">
        <v>834</v>
      </c>
      <c r="B239" s="3" t="s">
        <v>835</v>
      </c>
      <c r="C239" s="23">
        <v>3302.0</v>
      </c>
      <c r="D239" s="23">
        <v>1838.0</v>
      </c>
      <c r="E239" s="27">
        <f t="shared" si="6"/>
        <v>2947</v>
      </c>
      <c r="F239" s="27">
        <f t="shared" si="7"/>
        <v>2386</v>
      </c>
      <c r="G239" s="27">
        <f t="shared" si="4"/>
        <v>355</v>
      </c>
      <c r="I239" s="3" t="s">
        <v>2893</v>
      </c>
      <c r="J239" s="3" t="s">
        <v>2894</v>
      </c>
      <c r="K239" s="3">
        <v>1600.0</v>
      </c>
      <c r="L239" s="3">
        <v>1204.0</v>
      </c>
    </row>
    <row r="240">
      <c r="A240" s="24" t="s">
        <v>2308</v>
      </c>
      <c r="B240" s="3" t="s">
        <v>2309</v>
      </c>
      <c r="C240" s="23">
        <v>3500.0</v>
      </c>
      <c r="D240" s="23">
        <v>3770.0</v>
      </c>
      <c r="E240" s="27">
        <f t="shared" si="6"/>
        <v>4350</v>
      </c>
      <c r="F240" s="27">
        <f t="shared" si="7"/>
        <v>6095</v>
      </c>
      <c r="G240" s="27">
        <f t="shared" si="4"/>
        <v>-850</v>
      </c>
      <c r="I240" s="3" t="s">
        <v>2895</v>
      </c>
      <c r="J240" s="3" t="s">
        <v>2896</v>
      </c>
      <c r="K240" s="3">
        <v>3400.0</v>
      </c>
      <c r="L240" s="3">
        <v>900.0</v>
      </c>
    </row>
    <row r="241">
      <c r="A241" s="24" t="s">
        <v>1685</v>
      </c>
      <c r="B241" s="3" t="s">
        <v>1686</v>
      </c>
      <c r="C241" s="23">
        <v>4811.0</v>
      </c>
      <c r="D241" s="23">
        <v>642.0</v>
      </c>
      <c r="E241" s="27">
        <f t="shared" si="6"/>
        <v>4127</v>
      </c>
      <c r="F241" s="27">
        <f t="shared" si="7"/>
        <v>1278</v>
      </c>
      <c r="G241" s="27">
        <f t="shared" si="4"/>
        <v>684</v>
      </c>
      <c r="I241" s="3" t="s">
        <v>1896</v>
      </c>
      <c r="J241" s="3" t="s">
        <v>1897</v>
      </c>
      <c r="K241" s="3">
        <v>10780.0</v>
      </c>
      <c r="L241" s="3">
        <v>2742.0</v>
      </c>
    </row>
    <row r="242">
      <c r="A242" s="24" t="s">
        <v>1429</v>
      </c>
      <c r="B242" s="3" t="s">
        <v>1430</v>
      </c>
      <c r="C242" s="23">
        <v>1895.0</v>
      </c>
      <c r="D242" s="23">
        <v>1771.0</v>
      </c>
      <c r="E242" s="27">
        <f t="shared" si="6"/>
        <v>4200</v>
      </c>
      <c r="F242" s="27">
        <f t="shared" si="7"/>
        <v>2360</v>
      </c>
      <c r="G242" s="27">
        <f t="shared" si="4"/>
        <v>-2305</v>
      </c>
      <c r="I242" s="3" t="s">
        <v>1677</v>
      </c>
      <c r="J242" s="3" t="s">
        <v>1678</v>
      </c>
      <c r="K242" s="3">
        <v>6700.0</v>
      </c>
      <c r="L242" s="3">
        <v>2202.0</v>
      </c>
    </row>
    <row r="243">
      <c r="A243" s="24" t="s">
        <v>1877</v>
      </c>
      <c r="B243" s="3" t="s">
        <v>1878</v>
      </c>
      <c r="C243" s="23">
        <v>3530.0</v>
      </c>
      <c r="D243" s="23">
        <v>1669.0</v>
      </c>
      <c r="E243" s="27">
        <f t="shared" si="6"/>
        <v>3300</v>
      </c>
      <c r="F243" s="27">
        <f t="shared" si="7"/>
        <v>910</v>
      </c>
      <c r="G243" s="27">
        <f t="shared" si="4"/>
        <v>230</v>
      </c>
      <c r="I243" s="3" t="s">
        <v>2897</v>
      </c>
      <c r="J243" s="3" t="s">
        <v>2898</v>
      </c>
      <c r="K243" s="3">
        <v>1100.0</v>
      </c>
      <c r="L243" s="3">
        <v>6100.0</v>
      </c>
    </row>
    <row r="244">
      <c r="A244" s="24" t="s">
        <v>678</v>
      </c>
      <c r="B244" s="3" t="s">
        <v>679</v>
      </c>
      <c r="C244" s="23">
        <v>5503.0</v>
      </c>
      <c r="D244" s="23">
        <v>4493.0</v>
      </c>
      <c r="E244" s="27">
        <f t="shared" si="6"/>
        <v>12430</v>
      </c>
      <c r="F244" s="27">
        <f t="shared" si="7"/>
        <v>3955</v>
      </c>
      <c r="G244" s="27">
        <f t="shared" si="4"/>
        <v>-6927</v>
      </c>
      <c r="I244" s="3" t="s">
        <v>1947</v>
      </c>
      <c r="J244" s="3" t="s">
        <v>1948</v>
      </c>
      <c r="K244" s="3">
        <v>9872.0</v>
      </c>
      <c r="L244" s="3">
        <v>3671.0</v>
      </c>
    </row>
    <row r="245">
      <c r="A245" s="24" t="s">
        <v>2341</v>
      </c>
      <c r="B245" s="3" t="s">
        <v>2342</v>
      </c>
      <c r="C245" s="23">
        <v>4032.0</v>
      </c>
      <c r="D245" s="23">
        <v>962.0</v>
      </c>
      <c r="E245" s="27">
        <f t="shared" si="6"/>
        <v>130920</v>
      </c>
      <c r="F245" s="27">
        <f t="shared" si="7"/>
        <v>1895</v>
      </c>
      <c r="G245" s="27">
        <f t="shared" si="4"/>
        <v>-126888</v>
      </c>
      <c r="I245" s="3" t="s">
        <v>1553</v>
      </c>
      <c r="J245" s="3" t="s">
        <v>1554</v>
      </c>
      <c r="K245" s="3">
        <v>0.0</v>
      </c>
      <c r="L245" s="3">
        <v>1720.0</v>
      </c>
    </row>
    <row r="246">
      <c r="A246" s="24" t="s">
        <v>491</v>
      </c>
      <c r="B246" s="3" t="s">
        <v>492</v>
      </c>
      <c r="C246" s="23">
        <v>2608.0</v>
      </c>
      <c r="D246" s="23">
        <v>1668.0</v>
      </c>
      <c r="E246" s="27">
        <f t="shared" si="6"/>
        <v>2500</v>
      </c>
      <c r="F246" s="27">
        <f t="shared" si="7"/>
        <v>1191</v>
      </c>
      <c r="G246" s="27">
        <f t="shared" si="4"/>
        <v>108</v>
      </c>
      <c r="I246" s="3" t="s">
        <v>1709</v>
      </c>
      <c r="J246" s="3" t="s">
        <v>1710</v>
      </c>
      <c r="K246" s="3">
        <v>4200.0</v>
      </c>
      <c r="L246" s="3">
        <v>520.0</v>
      </c>
    </row>
    <row r="247">
      <c r="A247" s="24" t="s">
        <v>2073</v>
      </c>
      <c r="B247" s="3" t="s">
        <v>2074</v>
      </c>
      <c r="C247" s="23">
        <v>1454.0</v>
      </c>
      <c r="D247" s="23">
        <v>704.0</v>
      </c>
      <c r="E247" s="27">
        <f t="shared" si="6"/>
        <v>1302</v>
      </c>
      <c r="F247" s="27">
        <f t="shared" si="7"/>
        <v>330</v>
      </c>
      <c r="G247" s="27">
        <f t="shared" si="4"/>
        <v>152</v>
      </c>
      <c r="I247" s="3" t="s">
        <v>942</v>
      </c>
      <c r="J247" s="3" t="s">
        <v>943</v>
      </c>
      <c r="K247" s="3">
        <v>2800.0</v>
      </c>
      <c r="L247" s="3">
        <v>1400.0</v>
      </c>
    </row>
    <row r="248">
      <c r="A248" s="24" t="s">
        <v>1643</v>
      </c>
      <c r="B248" s="3" t="s">
        <v>1644</v>
      </c>
      <c r="C248" s="23">
        <v>1800.0</v>
      </c>
      <c r="D248" s="23">
        <v>1817.0</v>
      </c>
      <c r="E248" s="27">
        <f t="shared" si="6"/>
        <v>2400</v>
      </c>
      <c r="F248" s="27">
        <f t="shared" si="7"/>
        <v>1637</v>
      </c>
      <c r="G248" s="27">
        <f t="shared" si="4"/>
        <v>-600</v>
      </c>
      <c r="I248" s="3" t="s">
        <v>705</v>
      </c>
      <c r="J248" s="3" t="s">
        <v>706</v>
      </c>
      <c r="K248" s="3">
        <v>1500.0</v>
      </c>
      <c r="L248" s="3">
        <v>3393.0</v>
      </c>
    </row>
    <row r="249">
      <c r="A249" s="24" t="s">
        <v>2284</v>
      </c>
      <c r="B249" s="3" t="s">
        <v>2285</v>
      </c>
      <c r="C249" s="23">
        <v>1801.0</v>
      </c>
      <c r="D249" s="23">
        <v>1830.0</v>
      </c>
      <c r="E249" s="27">
        <f t="shared" si="6"/>
        <v>1335</v>
      </c>
      <c r="F249" s="27">
        <f t="shared" si="7"/>
        <v>1832</v>
      </c>
      <c r="G249" s="27">
        <f t="shared" si="4"/>
        <v>466</v>
      </c>
      <c r="I249" s="3" t="s">
        <v>2482</v>
      </c>
      <c r="J249" s="3" t="s">
        <v>884</v>
      </c>
      <c r="K249" s="3">
        <v>3900.0</v>
      </c>
      <c r="L249" s="3">
        <v>253.0</v>
      </c>
    </row>
    <row r="250">
      <c r="A250" s="24" t="s">
        <v>2062</v>
      </c>
      <c r="B250" s="3" t="s">
        <v>2063</v>
      </c>
      <c r="C250" s="23">
        <v>3685.0</v>
      </c>
      <c r="D250" s="23">
        <v>1441.0</v>
      </c>
      <c r="E250" s="27">
        <f t="shared" si="6"/>
        <v>4331</v>
      </c>
      <c r="F250" s="27">
        <f t="shared" si="7"/>
        <v>1553</v>
      </c>
      <c r="G250" s="27">
        <f t="shared" si="4"/>
        <v>-646</v>
      </c>
      <c r="I250" s="3" t="s">
        <v>1407</v>
      </c>
      <c r="J250" s="3" t="s">
        <v>1408</v>
      </c>
      <c r="K250" s="3">
        <v>2500.0</v>
      </c>
      <c r="L250" s="3">
        <v>1453.0</v>
      </c>
    </row>
    <row r="251">
      <c r="A251" s="24" t="s">
        <v>472</v>
      </c>
      <c r="B251" s="3" t="s">
        <v>473</v>
      </c>
      <c r="C251" s="23">
        <v>3860.0</v>
      </c>
      <c r="D251" s="23">
        <v>1737.0</v>
      </c>
      <c r="E251" s="27">
        <f t="shared" si="6"/>
        <v>3967</v>
      </c>
      <c r="F251" s="27">
        <f t="shared" si="7"/>
        <v>4987</v>
      </c>
      <c r="G251" s="27">
        <f t="shared" si="4"/>
        <v>-107</v>
      </c>
      <c r="I251" s="3" t="s">
        <v>1161</v>
      </c>
      <c r="J251" s="3" t="s">
        <v>1162</v>
      </c>
      <c r="K251" s="3">
        <v>1400.0</v>
      </c>
      <c r="L251" s="3">
        <v>425.0</v>
      </c>
    </row>
    <row r="252">
      <c r="A252" s="24" t="s">
        <v>1211</v>
      </c>
      <c r="B252" s="3" t="s">
        <v>1212</v>
      </c>
      <c r="C252" s="23">
        <v>1570.0</v>
      </c>
      <c r="D252" s="23">
        <v>468.0</v>
      </c>
      <c r="E252" s="27">
        <f t="shared" si="6"/>
        <v>1600</v>
      </c>
      <c r="F252" s="27">
        <f t="shared" si="7"/>
        <v>412</v>
      </c>
      <c r="G252" s="27">
        <f t="shared" si="4"/>
        <v>-30</v>
      </c>
      <c r="I252" s="3" t="s">
        <v>2899</v>
      </c>
      <c r="J252" s="3" t="s">
        <v>1611</v>
      </c>
      <c r="K252" s="3">
        <v>5576.0</v>
      </c>
      <c r="L252" s="3">
        <v>3294.0</v>
      </c>
    </row>
    <row r="253">
      <c r="A253" s="24" t="s">
        <v>735</v>
      </c>
      <c r="B253" s="3" t="s">
        <v>736</v>
      </c>
      <c r="C253" s="23">
        <v>4464.0</v>
      </c>
      <c r="D253" s="23">
        <v>1482.0</v>
      </c>
      <c r="E253" s="27">
        <f t="shared" si="6"/>
        <v>5453</v>
      </c>
      <c r="F253" s="27">
        <f t="shared" si="7"/>
        <v>1638</v>
      </c>
      <c r="G253" s="27">
        <f t="shared" si="4"/>
        <v>-989</v>
      </c>
      <c r="I253" s="3" t="s">
        <v>1025</v>
      </c>
      <c r="J253" s="3" t="s">
        <v>1026</v>
      </c>
      <c r="K253" s="3">
        <v>4788.0</v>
      </c>
      <c r="L253" s="3">
        <v>524.0</v>
      </c>
    </row>
    <row r="254">
      <c r="A254" s="24" t="s">
        <v>989</v>
      </c>
      <c r="B254" s="3" t="s">
        <v>990</v>
      </c>
      <c r="C254" s="23">
        <v>2500.0</v>
      </c>
      <c r="D254" s="23">
        <v>1568.0</v>
      </c>
      <c r="E254" s="27">
        <f t="shared" si="6"/>
        <v>5219</v>
      </c>
      <c r="F254" s="27">
        <f t="shared" si="7"/>
        <v>4112</v>
      </c>
      <c r="G254" s="27">
        <f t="shared" si="4"/>
        <v>-2719</v>
      </c>
      <c r="I254" s="3" t="s">
        <v>2900</v>
      </c>
      <c r="J254" s="3" t="s">
        <v>2901</v>
      </c>
      <c r="K254" s="3">
        <v>2938.0</v>
      </c>
      <c r="L254" s="3">
        <v>1169.0</v>
      </c>
    </row>
    <row r="255">
      <c r="A255" s="24" t="s">
        <v>1979</v>
      </c>
      <c r="B255" s="3" t="s">
        <v>2902</v>
      </c>
      <c r="C255" s="23">
        <v>2831.0</v>
      </c>
      <c r="D255" s="23">
        <v>1746.0</v>
      </c>
      <c r="E255" s="27">
        <f t="shared" si="6"/>
        <v>2800</v>
      </c>
      <c r="F255" s="27">
        <f t="shared" si="7"/>
        <v>1842</v>
      </c>
      <c r="G255" s="27">
        <f t="shared" si="4"/>
        <v>31</v>
      </c>
      <c r="I255" s="3" t="s">
        <v>433</v>
      </c>
      <c r="J255" s="3" t="s">
        <v>434</v>
      </c>
      <c r="K255" s="3">
        <v>6300.0</v>
      </c>
      <c r="L255" s="3">
        <v>680.0</v>
      </c>
    </row>
    <row r="256">
      <c r="A256" s="24" t="s">
        <v>2028</v>
      </c>
      <c r="B256" s="3" t="s">
        <v>2029</v>
      </c>
      <c r="C256" s="23">
        <v>1800.0</v>
      </c>
      <c r="D256" s="23">
        <v>438.0</v>
      </c>
      <c r="E256" s="27">
        <f t="shared" si="6"/>
        <v>1800</v>
      </c>
      <c r="F256" s="27">
        <f t="shared" si="7"/>
        <v>943</v>
      </c>
      <c r="G256" s="27">
        <f t="shared" si="4"/>
        <v>0</v>
      </c>
      <c r="I256" s="3" t="s">
        <v>380</v>
      </c>
      <c r="J256" s="3" t="s">
        <v>381</v>
      </c>
      <c r="K256" s="3">
        <v>5738.0</v>
      </c>
      <c r="L256" s="3">
        <v>5821.0</v>
      </c>
    </row>
    <row r="257">
      <c r="A257" s="24" t="s">
        <v>296</v>
      </c>
      <c r="B257" s="3" t="s">
        <v>297</v>
      </c>
      <c r="C257" s="23">
        <v>3372.0</v>
      </c>
      <c r="D257" s="23">
        <v>1925.0</v>
      </c>
      <c r="E257" s="27" t="str">
        <f t="shared" si="6"/>
        <v>#N/A</v>
      </c>
      <c r="F257" s="27" t="str">
        <f t="shared" si="7"/>
        <v>#N/A</v>
      </c>
      <c r="G257" s="27" t="str">
        <f t="shared" si="4"/>
        <v>#N/A</v>
      </c>
      <c r="I257" s="3" t="s">
        <v>766</v>
      </c>
      <c r="J257" s="3" t="s">
        <v>767</v>
      </c>
      <c r="K257" s="3">
        <v>5738.0</v>
      </c>
      <c r="L257" s="3">
        <v>5821.0</v>
      </c>
    </row>
    <row r="258">
      <c r="A258" s="24" t="s">
        <v>538</v>
      </c>
      <c r="B258" s="3" t="s">
        <v>539</v>
      </c>
      <c r="C258" s="23">
        <v>5230.0</v>
      </c>
      <c r="D258" s="23">
        <v>1072.0</v>
      </c>
      <c r="E258" s="27">
        <f t="shared" si="6"/>
        <v>3500</v>
      </c>
      <c r="F258" s="27">
        <f t="shared" si="7"/>
        <v>1040</v>
      </c>
      <c r="G258" s="27">
        <f t="shared" si="4"/>
        <v>1730</v>
      </c>
      <c r="I258" s="3" t="s">
        <v>2903</v>
      </c>
      <c r="J258" s="3" t="s">
        <v>1468</v>
      </c>
      <c r="K258" s="3">
        <v>4670.0</v>
      </c>
      <c r="L258" s="3">
        <v>2885.0</v>
      </c>
    </row>
    <row r="259">
      <c r="A259" s="24" t="s">
        <v>2101</v>
      </c>
      <c r="B259" s="3" t="s">
        <v>2102</v>
      </c>
      <c r="C259" s="23">
        <v>3100.0</v>
      </c>
      <c r="D259" s="23">
        <v>549.0</v>
      </c>
      <c r="E259" s="27">
        <f t="shared" si="6"/>
        <v>2500</v>
      </c>
      <c r="F259" s="27">
        <f t="shared" si="7"/>
        <v>730</v>
      </c>
      <c r="G259" s="27">
        <f t="shared" si="4"/>
        <v>600</v>
      </c>
      <c r="I259" s="3" t="s">
        <v>359</v>
      </c>
      <c r="J259" s="3" t="s">
        <v>360</v>
      </c>
      <c r="K259" s="3">
        <v>4285.0</v>
      </c>
      <c r="L259" s="3">
        <v>5366.0</v>
      </c>
    </row>
    <row r="260">
      <c r="A260" s="24" t="s">
        <v>740</v>
      </c>
      <c r="B260" s="3" t="s">
        <v>741</v>
      </c>
      <c r="C260" s="23">
        <v>3828.0</v>
      </c>
      <c r="D260" s="23">
        <v>2311.0</v>
      </c>
      <c r="E260" s="27">
        <f t="shared" si="6"/>
        <v>5618</v>
      </c>
      <c r="F260" s="27">
        <f t="shared" si="7"/>
        <v>2775</v>
      </c>
      <c r="G260" s="27">
        <f t="shared" si="4"/>
        <v>-1790</v>
      </c>
      <c r="I260" s="3" t="s">
        <v>2904</v>
      </c>
      <c r="J260" s="3" t="s">
        <v>2905</v>
      </c>
      <c r="K260" s="3">
        <v>3400.0</v>
      </c>
      <c r="L260" s="3">
        <v>855.0</v>
      </c>
    </row>
    <row r="261">
      <c r="A261" s="24" t="s">
        <v>2228</v>
      </c>
      <c r="B261" s="3" t="s">
        <v>2229</v>
      </c>
      <c r="C261" s="23">
        <v>5000.0</v>
      </c>
      <c r="D261" s="23">
        <v>1899.0</v>
      </c>
      <c r="E261" s="27">
        <f t="shared" si="6"/>
        <v>4308</v>
      </c>
      <c r="F261" s="27">
        <f t="shared" si="7"/>
        <v>1923</v>
      </c>
      <c r="G261" s="27">
        <f t="shared" si="4"/>
        <v>692</v>
      </c>
      <c r="I261" s="3" t="s">
        <v>1845</v>
      </c>
      <c r="J261" s="3" t="s">
        <v>1846</v>
      </c>
      <c r="K261" s="3">
        <v>3700.0</v>
      </c>
      <c r="L261" s="3">
        <v>1635.0</v>
      </c>
    </row>
    <row r="262">
      <c r="A262" s="24" t="s">
        <v>788</v>
      </c>
      <c r="B262" s="3" t="s">
        <v>2392</v>
      </c>
      <c r="C262" s="23">
        <v>3109.0</v>
      </c>
      <c r="D262" s="23">
        <v>1938.0</v>
      </c>
      <c r="E262" s="27" t="str">
        <f t="shared" si="6"/>
        <v>#N/A</v>
      </c>
      <c r="F262" s="27" t="str">
        <f t="shared" si="7"/>
        <v>#N/A</v>
      </c>
      <c r="G262" s="27" t="str">
        <f t="shared" si="4"/>
        <v>#N/A</v>
      </c>
      <c r="I262" s="3" t="s">
        <v>2484</v>
      </c>
      <c r="J262" s="3" t="s">
        <v>1229</v>
      </c>
      <c r="K262" s="3">
        <v>2865.0</v>
      </c>
      <c r="L262" s="3">
        <v>1067.0</v>
      </c>
    </row>
    <row r="263">
      <c r="A263" s="24" t="s">
        <v>1101</v>
      </c>
      <c r="B263" s="3" t="s">
        <v>1102</v>
      </c>
      <c r="C263" s="23">
        <v>4387.0</v>
      </c>
      <c r="D263" s="23">
        <v>1006.0</v>
      </c>
      <c r="E263" s="27">
        <f t="shared" si="6"/>
        <v>3600</v>
      </c>
      <c r="F263" s="27">
        <f t="shared" si="7"/>
        <v>1363</v>
      </c>
      <c r="G263" s="27">
        <f t="shared" si="4"/>
        <v>787</v>
      </c>
      <c r="I263" s="3" t="s">
        <v>1368</v>
      </c>
      <c r="J263" s="3" t="s">
        <v>1369</v>
      </c>
      <c r="K263" s="3">
        <v>3380.0</v>
      </c>
      <c r="L263" s="3">
        <v>4190.0</v>
      </c>
    </row>
    <row r="264">
      <c r="A264" s="24" t="s">
        <v>1865</v>
      </c>
      <c r="B264" s="3" t="s">
        <v>1866</v>
      </c>
      <c r="C264" s="23">
        <v>3052.0</v>
      </c>
      <c r="D264" s="23">
        <v>515.0</v>
      </c>
      <c r="E264" s="27">
        <f t="shared" si="6"/>
        <v>1001</v>
      </c>
      <c r="F264" s="27">
        <f t="shared" si="7"/>
        <v>641</v>
      </c>
      <c r="G264" s="27">
        <f t="shared" si="4"/>
        <v>2051</v>
      </c>
      <c r="I264" s="3" t="s">
        <v>2906</v>
      </c>
      <c r="J264" s="3" t="s">
        <v>2907</v>
      </c>
      <c r="K264" s="3">
        <v>3257.0</v>
      </c>
      <c r="L264" s="3">
        <v>627.0</v>
      </c>
    </row>
    <row r="265">
      <c r="A265" s="24" t="s">
        <v>1840</v>
      </c>
      <c r="B265" s="3" t="s">
        <v>1841</v>
      </c>
      <c r="C265" s="23">
        <v>1876.0</v>
      </c>
      <c r="D265" s="23">
        <v>461.0</v>
      </c>
      <c r="E265" s="27">
        <f t="shared" si="6"/>
        <v>210300</v>
      </c>
      <c r="F265" s="27">
        <f t="shared" si="7"/>
        <v>407</v>
      </c>
      <c r="G265" s="27">
        <f t="shared" si="4"/>
        <v>-208424</v>
      </c>
      <c r="I265" s="3" t="s">
        <v>532</v>
      </c>
      <c r="J265" s="3" t="s">
        <v>533</v>
      </c>
      <c r="K265" s="3">
        <v>4204.0</v>
      </c>
      <c r="L265" s="3">
        <v>2011.0</v>
      </c>
    </row>
    <row r="266">
      <c r="A266" s="24" t="s">
        <v>485</v>
      </c>
      <c r="B266" s="3" t="s">
        <v>486</v>
      </c>
      <c r="C266" s="23">
        <v>3634.0</v>
      </c>
      <c r="D266" s="23">
        <v>1144.0</v>
      </c>
      <c r="E266" s="27">
        <f t="shared" si="6"/>
        <v>3947</v>
      </c>
      <c r="F266" s="27">
        <f t="shared" si="7"/>
        <v>1212</v>
      </c>
      <c r="G266" s="27">
        <f t="shared" si="4"/>
        <v>-313</v>
      </c>
      <c r="I266" s="3" t="s">
        <v>2908</v>
      </c>
      <c r="J266" s="3" t="s">
        <v>2909</v>
      </c>
      <c r="K266" s="3">
        <v>5000.0</v>
      </c>
      <c r="L266" s="3">
        <v>6638.0</v>
      </c>
    </row>
    <row r="267">
      <c r="A267" s="24" t="s">
        <v>1648</v>
      </c>
      <c r="B267" s="3" t="s">
        <v>1649</v>
      </c>
      <c r="C267" s="23">
        <v>3200.0</v>
      </c>
      <c r="D267" s="23">
        <v>495.0</v>
      </c>
      <c r="E267" s="27">
        <f t="shared" si="6"/>
        <v>2900</v>
      </c>
      <c r="F267" s="27">
        <f t="shared" si="7"/>
        <v>955</v>
      </c>
      <c r="G267" s="27">
        <f t="shared" si="4"/>
        <v>300</v>
      </c>
      <c r="I267" s="3" t="s">
        <v>2910</v>
      </c>
      <c r="J267" s="3" t="s">
        <v>2911</v>
      </c>
      <c r="K267" s="3">
        <v>8440.0</v>
      </c>
      <c r="L267" s="3">
        <v>4662.0</v>
      </c>
    </row>
    <row r="268">
      <c r="A268" s="24"/>
      <c r="C268" s="23"/>
      <c r="D268" s="23"/>
      <c r="E268" s="27" t="str">
        <f t="shared" si="6"/>
        <v>#N/A</v>
      </c>
      <c r="G268" s="27" t="str">
        <f t="shared" si="4"/>
        <v>#N/A</v>
      </c>
      <c r="I268" s="3" t="s">
        <v>2489</v>
      </c>
      <c r="J268" s="3" t="s">
        <v>1617</v>
      </c>
      <c r="K268" s="3">
        <v>2700.0</v>
      </c>
      <c r="L268" s="3">
        <v>2055.0</v>
      </c>
    </row>
    <row r="269">
      <c r="A269" s="24" t="s">
        <v>198</v>
      </c>
      <c r="B269" s="3" t="s">
        <v>193</v>
      </c>
      <c r="C269" s="23">
        <v>6042.0</v>
      </c>
      <c r="D269" s="23">
        <v>1760.0</v>
      </c>
      <c r="E269" s="27">
        <f t="shared" si="6"/>
        <v>4744</v>
      </c>
      <c r="F269" s="27">
        <f t="shared" ref="F269:F289" si="8">VLOOKUP(B269,$J:$L,3,0)</f>
        <v>2587</v>
      </c>
      <c r="G269" s="27">
        <f t="shared" si="4"/>
        <v>1298</v>
      </c>
      <c r="I269" s="3" t="s">
        <v>344</v>
      </c>
      <c r="J269" s="3" t="s">
        <v>345</v>
      </c>
      <c r="K269" s="3">
        <v>1564.0</v>
      </c>
      <c r="L269" s="3">
        <v>920.0</v>
      </c>
    </row>
    <row r="270">
      <c r="A270" s="24" t="s">
        <v>710</v>
      </c>
      <c r="B270" s="3" t="s">
        <v>711</v>
      </c>
      <c r="C270" s="23">
        <v>2254.0</v>
      </c>
      <c r="D270" s="23">
        <v>1328.0</v>
      </c>
      <c r="E270" s="27">
        <f t="shared" si="6"/>
        <v>1657</v>
      </c>
      <c r="F270" s="27">
        <f t="shared" si="8"/>
        <v>5496</v>
      </c>
      <c r="G270" s="27">
        <f t="shared" si="4"/>
        <v>597</v>
      </c>
      <c r="I270" s="3" t="s">
        <v>1566</v>
      </c>
      <c r="J270" s="3" t="s">
        <v>1567</v>
      </c>
      <c r="K270" s="3">
        <v>2604.0</v>
      </c>
      <c r="L270" s="3">
        <v>2798.0</v>
      </c>
    </row>
    <row r="271">
      <c r="A271" s="24" t="s">
        <v>2210</v>
      </c>
      <c r="B271" s="3" t="s">
        <v>2211</v>
      </c>
      <c r="C271" s="23">
        <v>3881.0</v>
      </c>
      <c r="D271" s="23">
        <v>719.0</v>
      </c>
      <c r="E271" s="27">
        <f t="shared" si="6"/>
        <v>3700</v>
      </c>
      <c r="F271" s="27">
        <f t="shared" si="8"/>
        <v>47921</v>
      </c>
      <c r="G271" s="27">
        <f t="shared" si="4"/>
        <v>181</v>
      </c>
      <c r="I271" s="3" t="s">
        <v>2331</v>
      </c>
      <c r="J271" s="3" t="s">
        <v>2332</v>
      </c>
      <c r="K271" s="3">
        <v>3600.0</v>
      </c>
      <c r="L271" s="3">
        <v>5019.0</v>
      </c>
    </row>
    <row r="272">
      <c r="A272" s="24" t="s">
        <v>855</v>
      </c>
      <c r="B272" s="3" t="s">
        <v>856</v>
      </c>
      <c r="C272" s="23">
        <v>3908.0</v>
      </c>
      <c r="D272" s="23">
        <v>5273.0</v>
      </c>
      <c r="E272" s="27">
        <f t="shared" si="6"/>
        <v>3500</v>
      </c>
      <c r="F272" s="27">
        <f t="shared" si="8"/>
        <v>4420</v>
      </c>
      <c r="G272" s="27">
        <f t="shared" si="4"/>
        <v>408</v>
      </c>
      <c r="I272" s="3" t="s">
        <v>2394</v>
      </c>
      <c r="J272" s="3" t="s">
        <v>825</v>
      </c>
      <c r="K272" s="3">
        <v>7000.0</v>
      </c>
      <c r="L272" s="3">
        <v>4971.0</v>
      </c>
    </row>
    <row r="273">
      <c r="A273" s="24" t="s">
        <v>1761</v>
      </c>
      <c r="B273" s="3" t="s">
        <v>1762</v>
      </c>
      <c r="C273" s="23">
        <v>5374.0</v>
      </c>
      <c r="D273" s="23">
        <v>2472.0</v>
      </c>
      <c r="E273" s="27">
        <f t="shared" si="6"/>
        <v>5750</v>
      </c>
      <c r="F273" s="27">
        <f t="shared" si="8"/>
        <v>2400</v>
      </c>
      <c r="G273" s="27">
        <f t="shared" si="4"/>
        <v>-376</v>
      </c>
      <c r="I273" s="3" t="s">
        <v>1790</v>
      </c>
      <c r="J273" s="3" t="s">
        <v>1791</v>
      </c>
      <c r="K273" s="3">
        <v>3590.0</v>
      </c>
      <c r="L273" s="3">
        <v>320.0</v>
      </c>
    </row>
    <row r="274">
      <c r="A274" s="24" t="s">
        <v>935</v>
      </c>
      <c r="B274" s="3" t="s">
        <v>936</v>
      </c>
      <c r="C274" s="23">
        <v>3112.0</v>
      </c>
      <c r="D274" s="23">
        <v>2584.0</v>
      </c>
      <c r="E274" s="27">
        <f t="shared" si="6"/>
        <v>3056</v>
      </c>
      <c r="F274" s="27">
        <f t="shared" si="8"/>
        <v>2684</v>
      </c>
      <c r="G274" s="27">
        <f t="shared" si="4"/>
        <v>56</v>
      </c>
      <c r="I274" s="3" t="s">
        <v>1643</v>
      </c>
      <c r="J274" s="3" t="s">
        <v>1644</v>
      </c>
      <c r="K274" s="3">
        <v>2400.0</v>
      </c>
      <c r="L274" s="3">
        <v>1637.0</v>
      </c>
    </row>
    <row r="275">
      <c r="A275" s="24" t="s">
        <v>1579</v>
      </c>
      <c r="B275" s="3" t="s">
        <v>1580</v>
      </c>
      <c r="C275" s="23">
        <v>3708.0</v>
      </c>
      <c r="D275" s="23">
        <v>2355.0</v>
      </c>
      <c r="E275" s="27">
        <f t="shared" si="6"/>
        <v>3602</v>
      </c>
      <c r="F275" s="27">
        <f t="shared" si="8"/>
        <v>2141</v>
      </c>
      <c r="G275" s="27">
        <f t="shared" si="4"/>
        <v>106</v>
      </c>
      <c r="I275" s="3" t="s">
        <v>1119</v>
      </c>
      <c r="J275" s="3" t="s">
        <v>1120</v>
      </c>
      <c r="K275" s="3">
        <v>310545.0</v>
      </c>
      <c r="L275" s="3">
        <v>196210.0</v>
      </c>
    </row>
    <row r="276">
      <c r="A276" s="24" t="s">
        <v>1324</v>
      </c>
      <c r="B276" s="3" t="s">
        <v>1325</v>
      </c>
      <c r="C276" s="23">
        <v>3505.0</v>
      </c>
      <c r="D276" s="23">
        <v>2308.0</v>
      </c>
      <c r="E276" s="27">
        <f t="shared" si="6"/>
        <v>4800</v>
      </c>
      <c r="F276" s="27">
        <f t="shared" si="8"/>
        <v>2336</v>
      </c>
      <c r="G276" s="27">
        <f t="shared" si="4"/>
        <v>-1295</v>
      </c>
      <c r="I276" s="3" t="s">
        <v>2596</v>
      </c>
      <c r="J276" s="3" t="s">
        <v>2125</v>
      </c>
      <c r="K276" s="3">
        <v>5000.0</v>
      </c>
      <c r="L276" s="3">
        <v>1220.0</v>
      </c>
    </row>
    <row r="277">
      <c r="A277" s="24" t="s">
        <v>129</v>
      </c>
      <c r="B277" s="3" t="s">
        <v>98</v>
      </c>
      <c r="C277" s="23">
        <v>7500.0</v>
      </c>
      <c r="D277" s="23">
        <v>8745.0</v>
      </c>
      <c r="E277" s="27">
        <f t="shared" si="6"/>
        <v>6000</v>
      </c>
      <c r="F277" s="27">
        <f t="shared" si="8"/>
        <v>6577</v>
      </c>
      <c r="G277" s="27">
        <f t="shared" si="4"/>
        <v>1500</v>
      </c>
      <c r="I277" s="3" t="s">
        <v>1718</v>
      </c>
      <c r="J277" s="3" t="s">
        <v>1719</v>
      </c>
      <c r="K277" s="3">
        <v>4850.0</v>
      </c>
      <c r="L277" s="3">
        <v>1878.0</v>
      </c>
    </row>
    <row r="278">
      <c r="A278" s="24" t="s">
        <v>2302</v>
      </c>
      <c r="B278" s="3" t="s">
        <v>2303</v>
      </c>
      <c r="C278" s="23">
        <v>1364.0</v>
      </c>
      <c r="D278" s="23">
        <v>485.0</v>
      </c>
      <c r="E278" s="27">
        <f t="shared" si="6"/>
        <v>3515</v>
      </c>
      <c r="F278" s="27">
        <f t="shared" si="8"/>
        <v>579</v>
      </c>
      <c r="G278" s="27">
        <f t="shared" si="4"/>
        <v>-2151</v>
      </c>
      <c r="I278" s="3" t="s">
        <v>1173</v>
      </c>
      <c r="J278" s="3" t="s">
        <v>1174</v>
      </c>
      <c r="K278" s="3">
        <v>2900.0</v>
      </c>
      <c r="L278" s="3">
        <v>2515.0</v>
      </c>
    </row>
    <row r="279">
      <c r="A279" s="24" t="s">
        <v>2137</v>
      </c>
      <c r="B279" s="3" t="s">
        <v>2138</v>
      </c>
      <c r="C279" s="23">
        <v>1544.0</v>
      </c>
      <c r="D279" s="23">
        <v>1576.0</v>
      </c>
      <c r="E279" s="27">
        <f t="shared" si="6"/>
        <v>1500</v>
      </c>
      <c r="F279" s="27">
        <f t="shared" si="8"/>
        <v>457</v>
      </c>
      <c r="G279" s="27">
        <f t="shared" si="4"/>
        <v>44</v>
      </c>
      <c r="I279" s="3" t="s">
        <v>2912</v>
      </c>
      <c r="J279" s="3" t="s">
        <v>1997</v>
      </c>
      <c r="K279" s="3">
        <v>750.0</v>
      </c>
      <c r="L279" s="3">
        <v>964.0</v>
      </c>
    </row>
    <row r="280">
      <c r="A280" s="24" t="s">
        <v>753</v>
      </c>
      <c r="B280" s="3" t="s">
        <v>754</v>
      </c>
      <c r="C280" s="23">
        <v>3100.0</v>
      </c>
      <c r="D280" s="23">
        <v>2768.0</v>
      </c>
      <c r="E280" s="27">
        <f t="shared" si="6"/>
        <v>3530</v>
      </c>
      <c r="F280" s="27">
        <f t="shared" si="8"/>
        <v>1590</v>
      </c>
      <c r="G280" s="27">
        <f t="shared" si="4"/>
        <v>-430</v>
      </c>
      <c r="I280" s="3" t="s">
        <v>171</v>
      </c>
      <c r="J280" s="3" t="s">
        <v>162</v>
      </c>
      <c r="K280" s="3">
        <v>2925.0</v>
      </c>
      <c r="L280" s="3">
        <v>587.0</v>
      </c>
    </row>
    <row r="281">
      <c r="A281" s="24" t="s">
        <v>2009</v>
      </c>
      <c r="B281" s="3" t="s">
        <v>2010</v>
      </c>
      <c r="C281" s="23">
        <v>2200.0</v>
      </c>
      <c r="D281" s="23">
        <v>501.0</v>
      </c>
      <c r="E281" s="27">
        <f t="shared" si="6"/>
        <v>2200</v>
      </c>
      <c r="F281" s="27">
        <f t="shared" si="8"/>
        <v>630</v>
      </c>
      <c r="G281" s="27">
        <f t="shared" si="4"/>
        <v>0</v>
      </c>
      <c r="I281" s="3" t="s">
        <v>1701</v>
      </c>
      <c r="J281" s="3" t="s">
        <v>1702</v>
      </c>
      <c r="K281" s="3">
        <v>4355.0</v>
      </c>
      <c r="L281" s="3">
        <v>1295.0</v>
      </c>
    </row>
    <row r="282">
      <c r="A282" s="24" t="s">
        <v>2278</v>
      </c>
      <c r="B282" s="3" t="s">
        <v>2279</v>
      </c>
      <c r="C282" s="23">
        <v>7045.0</v>
      </c>
      <c r="D282" s="23">
        <v>3271.0</v>
      </c>
      <c r="E282" s="27">
        <f t="shared" si="6"/>
        <v>7145</v>
      </c>
      <c r="F282" s="27">
        <f t="shared" si="8"/>
        <v>3202</v>
      </c>
      <c r="G282" s="27">
        <f t="shared" si="4"/>
        <v>-100</v>
      </c>
      <c r="I282" s="3" t="s">
        <v>1743</v>
      </c>
      <c r="J282" s="3" t="s">
        <v>1744</v>
      </c>
      <c r="K282" s="3">
        <v>3602.0</v>
      </c>
      <c r="L282" s="3">
        <v>627.0</v>
      </c>
    </row>
    <row r="283">
      <c r="A283" s="24" t="s">
        <v>1790</v>
      </c>
      <c r="B283" s="3" t="s">
        <v>1791</v>
      </c>
      <c r="C283" s="23">
        <v>3590.0</v>
      </c>
      <c r="D283" s="23">
        <v>240.0</v>
      </c>
      <c r="E283" s="27">
        <f t="shared" si="6"/>
        <v>3590</v>
      </c>
      <c r="F283" s="27">
        <f t="shared" si="8"/>
        <v>320</v>
      </c>
      <c r="G283" s="27">
        <f t="shared" si="4"/>
        <v>0</v>
      </c>
      <c r="I283" s="3" t="s">
        <v>1908</v>
      </c>
      <c r="J283" s="3" t="s">
        <v>1909</v>
      </c>
      <c r="K283" s="3">
        <v>1850.0</v>
      </c>
      <c r="L283" s="3">
        <v>2236.0</v>
      </c>
    </row>
    <row r="284">
      <c r="A284" s="24" t="s">
        <v>1809</v>
      </c>
      <c r="B284" s="3" t="s">
        <v>1810</v>
      </c>
      <c r="C284" s="23">
        <v>1100.0</v>
      </c>
      <c r="D284" s="23">
        <v>643.0</v>
      </c>
      <c r="E284" s="27">
        <f t="shared" si="6"/>
        <v>1200</v>
      </c>
      <c r="F284" s="27">
        <f t="shared" si="8"/>
        <v>637</v>
      </c>
      <c r="G284" s="27">
        <f t="shared" si="4"/>
        <v>-100</v>
      </c>
      <c r="I284" s="3" t="s">
        <v>472</v>
      </c>
      <c r="J284" s="3" t="s">
        <v>473</v>
      </c>
      <c r="K284" s="3">
        <v>3967.0</v>
      </c>
      <c r="L284" s="3">
        <v>4987.0</v>
      </c>
    </row>
    <row r="285">
      <c r="A285" s="24" t="s">
        <v>1073</v>
      </c>
      <c r="B285" s="3" t="s">
        <v>1074</v>
      </c>
      <c r="C285" s="23">
        <v>1605.0</v>
      </c>
      <c r="D285" s="23">
        <v>566.0</v>
      </c>
      <c r="E285" s="27">
        <f t="shared" si="6"/>
        <v>1555</v>
      </c>
      <c r="F285" s="27">
        <f t="shared" si="8"/>
        <v>157</v>
      </c>
      <c r="G285" s="27">
        <f t="shared" si="4"/>
        <v>50</v>
      </c>
      <c r="I285" s="3" t="s">
        <v>220</v>
      </c>
      <c r="J285" s="3" t="s">
        <v>212</v>
      </c>
      <c r="K285" s="3">
        <v>5021.0</v>
      </c>
      <c r="L285" s="3">
        <v>5698.0</v>
      </c>
    </row>
    <row r="286">
      <c r="A286" s="24" t="s">
        <v>2095</v>
      </c>
      <c r="B286" s="3" t="s">
        <v>2096</v>
      </c>
      <c r="C286" s="23">
        <v>1286.0</v>
      </c>
      <c r="D286" s="23">
        <v>898.0</v>
      </c>
      <c r="E286" s="27">
        <f t="shared" si="6"/>
        <v>1700</v>
      </c>
      <c r="F286" s="27">
        <f t="shared" si="8"/>
        <v>1132</v>
      </c>
      <c r="G286" s="27">
        <f t="shared" si="4"/>
        <v>-414</v>
      </c>
      <c r="I286" s="3" t="s">
        <v>505</v>
      </c>
      <c r="J286" s="3" t="s">
        <v>506</v>
      </c>
      <c r="K286" s="3">
        <v>2602.0</v>
      </c>
      <c r="L286" s="3">
        <v>1930.0</v>
      </c>
    </row>
    <row r="287">
      <c r="A287" s="24" t="s">
        <v>2290</v>
      </c>
      <c r="B287" s="3" t="s">
        <v>2291</v>
      </c>
      <c r="C287" s="23">
        <v>1495.0</v>
      </c>
      <c r="D287" s="23">
        <v>510.0</v>
      </c>
      <c r="E287" s="27">
        <f t="shared" si="6"/>
        <v>1460</v>
      </c>
      <c r="F287" s="27">
        <f t="shared" si="8"/>
        <v>421</v>
      </c>
      <c r="G287" s="27">
        <f t="shared" si="4"/>
        <v>35</v>
      </c>
      <c r="I287" s="3" t="s">
        <v>2913</v>
      </c>
      <c r="J287" s="3" t="s">
        <v>2914</v>
      </c>
      <c r="K287" s="3">
        <v>5000.0</v>
      </c>
      <c r="L287" s="3">
        <v>700.0</v>
      </c>
    </row>
    <row r="288">
      <c r="A288" s="24" t="s">
        <v>1731</v>
      </c>
      <c r="B288" s="3" t="s">
        <v>1732</v>
      </c>
      <c r="C288" s="23">
        <v>1884.0</v>
      </c>
      <c r="D288" s="23">
        <v>6977.0</v>
      </c>
      <c r="E288" s="27">
        <f t="shared" si="6"/>
        <v>7000</v>
      </c>
      <c r="F288" s="27">
        <f t="shared" si="8"/>
        <v>5316</v>
      </c>
      <c r="G288" s="27">
        <f t="shared" si="4"/>
        <v>-5116</v>
      </c>
      <c r="I288" s="3" t="s">
        <v>2228</v>
      </c>
      <c r="J288" s="3" t="s">
        <v>2229</v>
      </c>
      <c r="K288" s="3">
        <v>4308.0</v>
      </c>
      <c r="L288" s="3">
        <v>1923.0</v>
      </c>
    </row>
    <row r="289">
      <c r="A289" s="24" t="s">
        <v>1373</v>
      </c>
      <c r="B289" s="3" t="s">
        <v>1374</v>
      </c>
      <c r="C289" s="23">
        <v>3812.0</v>
      </c>
      <c r="D289" s="23">
        <v>705.0</v>
      </c>
      <c r="E289" s="27">
        <f t="shared" si="6"/>
        <v>4099</v>
      </c>
      <c r="F289" s="27">
        <f t="shared" si="8"/>
        <v>1123</v>
      </c>
      <c r="G289" s="27">
        <f t="shared" si="4"/>
        <v>-287</v>
      </c>
      <c r="I289" s="3" t="s">
        <v>2915</v>
      </c>
      <c r="J289" s="3" t="s">
        <v>2096</v>
      </c>
      <c r="K289" s="3">
        <v>1700.0</v>
      </c>
      <c r="L289" s="3">
        <v>1132.0</v>
      </c>
    </row>
    <row r="290">
      <c r="A290" s="24"/>
      <c r="C290" s="23"/>
      <c r="D290" s="23"/>
      <c r="E290" s="27" t="str">
        <f t="shared" si="6"/>
        <v>#N/A</v>
      </c>
      <c r="G290" s="27" t="str">
        <f t="shared" si="4"/>
        <v>#N/A</v>
      </c>
      <c r="I290" s="3" t="s">
        <v>1535</v>
      </c>
      <c r="J290" s="3" t="s">
        <v>2916</v>
      </c>
      <c r="K290" s="3">
        <v>1300.0</v>
      </c>
      <c r="L290" s="3">
        <v>538.0</v>
      </c>
    </row>
    <row r="291">
      <c r="A291" s="24" t="s">
        <v>400</v>
      </c>
      <c r="B291" s="3" t="s">
        <v>401</v>
      </c>
      <c r="C291" s="23">
        <v>3618.0</v>
      </c>
      <c r="D291" s="23">
        <v>1484.0</v>
      </c>
      <c r="E291" s="27">
        <f t="shared" si="6"/>
        <v>3908</v>
      </c>
      <c r="F291" s="27">
        <f t="shared" ref="F291:F305" si="9">VLOOKUP(B291,$J:$L,3,0)</f>
        <v>1402</v>
      </c>
      <c r="G291" s="27">
        <f t="shared" si="4"/>
        <v>-290</v>
      </c>
      <c r="I291" s="3" t="s">
        <v>479</v>
      </c>
      <c r="J291" s="3" t="s">
        <v>480</v>
      </c>
      <c r="K291" s="3">
        <v>3000.0</v>
      </c>
      <c r="L291" s="3">
        <v>417.0</v>
      </c>
    </row>
    <row r="292">
      <c r="A292" s="24" t="s">
        <v>816</v>
      </c>
      <c r="B292" s="3" t="s">
        <v>817</v>
      </c>
      <c r="C292" s="23">
        <v>1573.0</v>
      </c>
      <c r="D292" s="23">
        <v>900.0</v>
      </c>
      <c r="E292" s="27">
        <f t="shared" si="6"/>
        <v>1576</v>
      </c>
      <c r="F292" s="27">
        <f t="shared" si="9"/>
        <v>1195</v>
      </c>
      <c r="G292" s="27">
        <f t="shared" si="4"/>
        <v>-3</v>
      </c>
      <c r="I292" s="3" t="s">
        <v>1440</v>
      </c>
      <c r="J292" s="3" t="s">
        <v>1441</v>
      </c>
      <c r="K292" s="3">
        <v>2386.0</v>
      </c>
      <c r="L292" s="3">
        <v>1360.0</v>
      </c>
    </row>
    <row r="293">
      <c r="A293" s="24" t="s">
        <v>420</v>
      </c>
      <c r="B293" s="3" t="s">
        <v>2650</v>
      </c>
      <c r="C293" s="23">
        <v>1857.0</v>
      </c>
      <c r="D293" s="23">
        <v>1400.0</v>
      </c>
      <c r="E293" s="27">
        <f t="shared" si="6"/>
        <v>2038</v>
      </c>
      <c r="F293" s="27">
        <f t="shared" si="9"/>
        <v>1559</v>
      </c>
      <c r="G293" s="27">
        <f t="shared" si="4"/>
        <v>-181</v>
      </c>
      <c r="I293" s="3" t="s">
        <v>2917</v>
      </c>
      <c r="J293" s="3" t="s">
        <v>1325</v>
      </c>
      <c r="K293" s="3">
        <v>4800.0</v>
      </c>
      <c r="L293" s="3">
        <v>2336.0</v>
      </c>
    </row>
    <row r="294">
      <c r="A294" s="24" t="s">
        <v>433</v>
      </c>
      <c r="B294" s="3" t="s">
        <v>434</v>
      </c>
      <c r="C294" s="23">
        <v>7302.0</v>
      </c>
      <c r="D294" s="23">
        <v>1494.0</v>
      </c>
      <c r="E294" s="27">
        <f t="shared" si="6"/>
        <v>6300</v>
      </c>
      <c r="F294" s="27">
        <f t="shared" si="9"/>
        <v>680</v>
      </c>
      <c r="G294" s="27">
        <f t="shared" si="4"/>
        <v>1002</v>
      </c>
      <c r="I294" s="3" t="s">
        <v>2137</v>
      </c>
      <c r="J294" s="3" t="s">
        <v>2138</v>
      </c>
      <c r="K294" s="3">
        <v>1500.0</v>
      </c>
      <c r="L294" s="3">
        <v>457.0</v>
      </c>
    </row>
    <row r="295">
      <c r="A295" s="24" t="s">
        <v>1050</v>
      </c>
      <c r="B295" s="3" t="s">
        <v>1051</v>
      </c>
      <c r="C295" s="23">
        <v>2567.0</v>
      </c>
      <c r="D295" s="23">
        <v>897.0</v>
      </c>
      <c r="E295" s="27">
        <f t="shared" si="6"/>
        <v>2745</v>
      </c>
      <c r="F295" s="27">
        <f t="shared" si="9"/>
        <v>688</v>
      </c>
      <c r="G295" s="27">
        <f t="shared" si="4"/>
        <v>-178</v>
      </c>
      <c r="I295" s="3" t="s">
        <v>1050</v>
      </c>
      <c r="J295" s="3" t="s">
        <v>1051</v>
      </c>
      <c r="K295" s="3">
        <v>2745.0</v>
      </c>
      <c r="L295" s="3">
        <v>688.0</v>
      </c>
    </row>
    <row r="296">
      <c r="A296" s="24" t="s">
        <v>1798</v>
      </c>
      <c r="B296" s="3" t="s">
        <v>1799</v>
      </c>
      <c r="C296" s="23">
        <v>2506.0</v>
      </c>
      <c r="D296" s="23">
        <v>812.0</v>
      </c>
      <c r="E296" s="27">
        <f t="shared" si="6"/>
        <v>3282</v>
      </c>
      <c r="F296" s="27">
        <f t="shared" si="9"/>
        <v>2636</v>
      </c>
      <c r="G296" s="27">
        <f t="shared" si="4"/>
        <v>-776</v>
      </c>
      <c r="I296" s="3" t="s">
        <v>2918</v>
      </c>
      <c r="J296" s="3" t="s">
        <v>2359</v>
      </c>
      <c r="K296" s="3">
        <v>5805.0</v>
      </c>
      <c r="L296" s="3">
        <v>1810.0</v>
      </c>
    </row>
    <row r="297">
      <c r="A297" s="24" t="s">
        <v>2130</v>
      </c>
      <c r="B297" s="3" t="s">
        <v>2131</v>
      </c>
      <c r="C297" s="23">
        <v>1410.0</v>
      </c>
      <c r="D297" s="23">
        <v>1228.0</v>
      </c>
      <c r="E297" s="27">
        <f t="shared" si="6"/>
        <v>2200</v>
      </c>
      <c r="F297" s="27">
        <f t="shared" si="9"/>
        <v>639</v>
      </c>
      <c r="G297" s="27">
        <f t="shared" si="4"/>
        <v>-790</v>
      </c>
      <c r="I297" s="3" t="s">
        <v>2487</v>
      </c>
      <c r="J297" s="3" t="s">
        <v>1493</v>
      </c>
      <c r="K297" s="3">
        <v>2200.0</v>
      </c>
      <c r="L297" s="3">
        <v>8719.0</v>
      </c>
    </row>
    <row r="298">
      <c r="A298" s="24" t="s">
        <v>666</v>
      </c>
      <c r="B298" s="3" t="s">
        <v>667</v>
      </c>
      <c r="C298" s="23">
        <v>2100.0</v>
      </c>
      <c r="D298" s="23">
        <v>1251.0</v>
      </c>
      <c r="E298" s="27">
        <f t="shared" si="6"/>
        <v>2100</v>
      </c>
      <c r="F298" s="27">
        <f t="shared" si="9"/>
        <v>1926</v>
      </c>
      <c r="G298" s="27">
        <f t="shared" si="4"/>
        <v>0</v>
      </c>
      <c r="I298" s="3" t="s">
        <v>2919</v>
      </c>
      <c r="J298" s="3" t="s">
        <v>2920</v>
      </c>
      <c r="K298" s="3">
        <v>4894.0</v>
      </c>
      <c r="L298" s="3">
        <v>4153.0</v>
      </c>
    </row>
    <row r="299">
      <c r="A299" s="24" t="s">
        <v>1629</v>
      </c>
      <c r="B299" s="3" t="s">
        <v>1630</v>
      </c>
      <c r="C299" s="23">
        <v>7233.0</v>
      </c>
      <c r="D299" s="23">
        <v>1130.0</v>
      </c>
      <c r="E299" s="27">
        <f t="shared" si="6"/>
        <v>6000</v>
      </c>
      <c r="F299" s="27">
        <f t="shared" si="9"/>
        <v>4190</v>
      </c>
      <c r="G299" s="27">
        <f t="shared" si="4"/>
        <v>1233</v>
      </c>
      <c r="I299" s="3" t="s">
        <v>2921</v>
      </c>
      <c r="J299" s="3" t="s">
        <v>2022</v>
      </c>
      <c r="K299" s="3">
        <v>3197.0</v>
      </c>
      <c r="L299" s="3">
        <v>3050.0</v>
      </c>
    </row>
    <row r="300">
      <c r="A300" s="24" t="s">
        <v>1986</v>
      </c>
      <c r="B300" s="3" t="s">
        <v>1987</v>
      </c>
      <c r="C300" s="23">
        <v>4580.0</v>
      </c>
      <c r="D300" s="23">
        <v>1401.0</v>
      </c>
      <c r="E300" s="27">
        <f t="shared" si="6"/>
        <v>4714</v>
      </c>
      <c r="F300" s="27">
        <f t="shared" si="9"/>
        <v>1265</v>
      </c>
      <c r="G300" s="27">
        <f t="shared" si="4"/>
        <v>-134</v>
      </c>
      <c r="I300" s="3" t="s">
        <v>2922</v>
      </c>
      <c r="J300" s="3" t="s">
        <v>2923</v>
      </c>
      <c r="K300" s="3">
        <v>4500.0</v>
      </c>
      <c r="L300" s="3">
        <v>1119.0</v>
      </c>
    </row>
    <row r="301">
      <c r="A301" s="24" t="s">
        <v>407</v>
      </c>
      <c r="B301" s="3" t="s">
        <v>408</v>
      </c>
      <c r="C301" s="23">
        <v>6400.0</v>
      </c>
      <c r="D301" s="23">
        <v>3192.0</v>
      </c>
      <c r="E301" s="83">
        <f t="shared" si="6"/>
        <v>6400</v>
      </c>
      <c r="F301" s="27">
        <f t="shared" si="9"/>
        <v>3092</v>
      </c>
      <c r="G301" s="83">
        <f t="shared" si="4"/>
        <v>0</v>
      </c>
      <c r="I301" s="3" t="s">
        <v>2924</v>
      </c>
      <c r="J301" s="3" t="s">
        <v>2925</v>
      </c>
      <c r="K301" s="3">
        <v>5000.0</v>
      </c>
      <c r="L301" s="3">
        <v>2244.0</v>
      </c>
    </row>
    <row r="302">
      <c r="A302" s="24" t="s">
        <v>1340</v>
      </c>
      <c r="B302" s="3" t="s">
        <v>1341</v>
      </c>
      <c r="C302" s="23">
        <v>3000.0</v>
      </c>
      <c r="D302" s="23">
        <v>1725.0</v>
      </c>
      <c r="E302" s="27">
        <f t="shared" si="6"/>
        <v>3700</v>
      </c>
      <c r="F302" s="27">
        <f t="shared" si="9"/>
        <v>1642</v>
      </c>
      <c r="G302" s="27">
        <f t="shared" si="4"/>
        <v>-700</v>
      </c>
      <c r="I302" s="3" t="s">
        <v>420</v>
      </c>
      <c r="J302" s="3" t="s">
        <v>2650</v>
      </c>
      <c r="K302" s="3">
        <v>2038.0</v>
      </c>
      <c r="L302" s="3">
        <v>1559.0</v>
      </c>
    </row>
    <row r="303">
      <c r="A303" s="24" t="s">
        <v>2001</v>
      </c>
      <c r="B303" s="3" t="s">
        <v>2002</v>
      </c>
      <c r="C303" s="23">
        <v>5550.0</v>
      </c>
      <c r="D303" s="23">
        <v>3211.0</v>
      </c>
      <c r="E303" s="27">
        <f t="shared" si="6"/>
        <v>5853</v>
      </c>
      <c r="F303" s="27">
        <f t="shared" si="9"/>
        <v>3687</v>
      </c>
      <c r="G303" s="27">
        <f t="shared" si="4"/>
        <v>-303</v>
      </c>
      <c r="I303" s="3" t="s">
        <v>414</v>
      </c>
      <c r="J303" s="3" t="s">
        <v>415</v>
      </c>
      <c r="K303" s="3">
        <v>1850.0</v>
      </c>
      <c r="L303" s="3">
        <v>667.0</v>
      </c>
    </row>
    <row r="304">
      <c r="A304" s="24" t="s">
        <v>1311</v>
      </c>
      <c r="B304" s="3" t="s">
        <v>1312</v>
      </c>
      <c r="C304" s="23">
        <v>1957.0</v>
      </c>
      <c r="D304" s="23">
        <v>1492.0</v>
      </c>
      <c r="E304" s="27">
        <f t="shared" si="6"/>
        <v>2700</v>
      </c>
      <c r="F304" s="27">
        <f t="shared" si="9"/>
        <v>1424</v>
      </c>
      <c r="G304" s="27">
        <f t="shared" si="4"/>
        <v>-743</v>
      </c>
      <c r="I304" s="3" t="s">
        <v>2926</v>
      </c>
      <c r="J304" s="3" t="s">
        <v>2927</v>
      </c>
      <c r="K304" s="3">
        <v>2509.0</v>
      </c>
      <c r="L304" s="3">
        <v>1510.0</v>
      </c>
    </row>
    <row r="305">
      <c r="A305" s="24" t="s">
        <v>1222</v>
      </c>
      <c r="B305" s="3" t="s">
        <v>1223</v>
      </c>
      <c r="C305" s="23">
        <v>2700.0</v>
      </c>
      <c r="D305" s="23">
        <v>2324.0</v>
      </c>
      <c r="E305" s="27">
        <f t="shared" si="6"/>
        <v>3300</v>
      </c>
      <c r="F305" s="27">
        <f t="shared" si="9"/>
        <v>1520</v>
      </c>
      <c r="G305" s="27">
        <f t="shared" si="4"/>
        <v>-600</v>
      </c>
      <c r="I305" s="3" t="s">
        <v>2610</v>
      </c>
      <c r="J305" s="3" t="s">
        <v>2928</v>
      </c>
      <c r="K305" s="3">
        <v>3809.0</v>
      </c>
      <c r="L305" s="3">
        <v>1618.0</v>
      </c>
    </row>
    <row r="306">
      <c r="A306" s="24"/>
      <c r="C306" s="23"/>
      <c r="D306" s="23"/>
      <c r="E306" s="27" t="str">
        <f t="shared" si="6"/>
        <v>#N/A</v>
      </c>
      <c r="G306" s="27" t="str">
        <f t="shared" si="4"/>
        <v>#N/A</v>
      </c>
      <c r="I306" s="3" t="s">
        <v>2157</v>
      </c>
      <c r="J306" s="3" t="s">
        <v>2158</v>
      </c>
      <c r="K306" s="3">
        <v>3383.0</v>
      </c>
      <c r="L306" s="3">
        <v>4008.0</v>
      </c>
    </row>
    <row r="307">
      <c r="A307" s="24" t="s">
        <v>1248</v>
      </c>
      <c r="B307" s="3" t="s">
        <v>1249</v>
      </c>
      <c r="C307" s="23">
        <v>2800.0</v>
      </c>
      <c r="D307" s="23">
        <v>3768.0</v>
      </c>
      <c r="E307" s="27">
        <f t="shared" si="6"/>
        <v>2800</v>
      </c>
      <c r="F307" s="27">
        <f t="shared" ref="F307:F314" si="10">VLOOKUP(B307,$J:$L,3,0)</f>
        <v>3909</v>
      </c>
      <c r="G307" s="27">
        <f t="shared" si="4"/>
        <v>0</v>
      </c>
      <c r="I307" s="3" t="s">
        <v>2593</v>
      </c>
      <c r="J307" s="3" t="s">
        <v>193</v>
      </c>
      <c r="K307" s="3">
        <v>4744.0</v>
      </c>
      <c r="L307" s="3">
        <v>2587.0</v>
      </c>
    </row>
    <row r="308">
      <c r="A308" s="24" t="s">
        <v>2021</v>
      </c>
      <c r="B308" s="3" t="s">
        <v>2022</v>
      </c>
      <c r="C308" s="23">
        <v>3107.0</v>
      </c>
      <c r="D308" s="23">
        <v>3100.0</v>
      </c>
      <c r="E308" s="27">
        <f t="shared" si="6"/>
        <v>3197</v>
      </c>
      <c r="F308" s="27">
        <f t="shared" si="10"/>
        <v>3050</v>
      </c>
      <c r="G308" s="27">
        <f t="shared" si="4"/>
        <v>-90</v>
      </c>
      <c r="I308" s="3" t="s">
        <v>2929</v>
      </c>
      <c r="J308" s="3" t="s">
        <v>2930</v>
      </c>
      <c r="K308" s="3">
        <v>2600.0</v>
      </c>
      <c r="L308" s="3">
        <v>1390.0</v>
      </c>
    </row>
    <row r="309">
      <c r="A309" s="24" t="s">
        <v>1013</v>
      </c>
      <c r="B309" s="3" t="s">
        <v>1014</v>
      </c>
      <c r="C309" s="23">
        <v>8088.0</v>
      </c>
      <c r="D309" s="23">
        <v>3141.0</v>
      </c>
      <c r="E309" s="27">
        <f t="shared" si="6"/>
        <v>6748</v>
      </c>
      <c r="F309" s="27">
        <f t="shared" si="10"/>
        <v>3643</v>
      </c>
      <c r="G309" s="27">
        <f t="shared" si="4"/>
        <v>1340</v>
      </c>
      <c r="I309" s="3" t="s">
        <v>2931</v>
      </c>
      <c r="J309" s="3" t="s">
        <v>2063</v>
      </c>
      <c r="K309" s="3">
        <v>4331.0</v>
      </c>
      <c r="L309" s="3">
        <v>1553.0</v>
      </c>
    </row>
    <row r="310">
      <c r="A310" s="24" t="s">
        <v>1553</v>
      </c>
      <c r="B310" s="3" t="s">
        <v>1554</v>
      </c>
      <c r="C310" s="23">
        <v>5241.0</v>
      </c>
      <c r="D310" s="23">
        <v>1738.0</v>
      </c>
      <c r="E310" s="27">
        <f t="shared" si="6"/>
        <v>0</v>
      </c>
      <c r="F310" s="27">
        <f t="shared" si="10"/>
        <v>1720</v>
      </c>
      <c r="G310" s="27">
        <f t="shared" si="4"/>
        <v>5241</v>
      </c>
      <c r="I310" s="3" t="s">
        <v>1914</v>
      </c>
      <c r="J310" s="3" t="s">
        <v>1915</v>
      </c>
      <c r="K310" s="3">
        <v>2579.0</v>
      </c>
      <c r="L310" s="3">
        <v>1193.0</v>
      </c>
    </row>
    <row r="311">
      <c r="A311" s="24" t="s">
        <v>519</v>
      </c>
      <c r="B311" s="3" t="s">
        <v>520</v>
      </c>
      <c r="C311" s="23">
        <v>5445.0</v>
      </c>
      <c r="D311" s="23">
        <v>2531.0</v>
      </c>
      <c r="E311" s="27">
        <f t="shared" si="6"/>
        <v>5445</v>
      </c>
      <c r="F311" s="27">
        <f t="shared" si="10"/>
        <v>3645</v>
      </c>
      <c r="G311" s="27">
        <f t="shared" si="4"/>
        <v>0</v>
      </c>
      <c r="I311" s="3" t="s">
        <v>2932</v>
      </c>
      <c r="J311" s="3" t="s">
        <v>2933</v>
      </c>
      <c r="K311" s="3">
        <v>1800.0</v>
      </c>
      <c r="L311" s="3">
        <v>1190.0</v>
      </c>
    </row>
    <row r="312">
      <c r="A312" s="24" t="s">
        <v>2162</v>
      </c>
      <c r="B312" s="3" t="s">
        <v>2163</v>
      </c>
      <c r="C312" s="23">
        <v>3200.0</v>
      </c>
      <c r="D312" s="23">
        <v>1224.0</v>
      </c>
      <c r="E312" s="27">
        <f t="shared" si="6"/>
        <v>3200</v>
      </c>
      <c r="F312" s="27">
        <f t="shared" si="10"/>
        <v>969</v>
      </c>
      <c r="G312" s="27">
        <f t="shared" si="4"/>
        <v>0</v>
      </c>
      <c r="I312" s="3" t="s">
        <v>2934</v>
      </c>
      <c r="J312" s="3" t="s">
        <v>2935</v>
      </c>
      <c r="K312" s="3">
        <v>1300.0</v>
      </c>
      <c r="L312" s="3">
        <v>7100.0</v>
      </c>
    </row>
    <row r="313">
      <c r="A313" s="24" t="s">
        <v>2297</v>
      </c>
      <c r="B313" s="3" t="s">
        <v>2298</v>
      </c>
      <c r="C313" s="23">
        <v>2477.0</v>
      </c>
      <c r="D313" s="23">
        <v>441.0</v>
      </c>
      <c r="E313" s="27">
        <f t="shared" si="6"/>
        <v>2400</v>
      </c>
      <c r="F313" s="27">
        <f t="shared" si="10"/>
        <v>1397</v>
      </c>
      <c r="G313" s="27">
        <f t="shared" si="4"/>
        <v>77</v>
      </c>
      <c r="I313" s="3" t="s">
        <v>2936</v>
      </c>
      <c r="J313" s="3" t="s">
        <v>2937</v>
      </c>
      <c r="K313" s="3">
        <v>3900.0</v>
      </c>
      <c r="L313" s="3">
        <v>3071.0</v>
      </c>
    </row>
    <row r="314">
      <c r="A314" s="24" t="s">
        <v>2015</v>
      </c>
      <c r="B314" s="3" t="s">
        <v>2016</v>
      </c>
      <c r="C314" s="23">
        <v>2733.0</v>
      </c>
      <c r="D314" s="23">
        <v>964.0</v>
      </c>
      <c r="E314" s="27">
        <f t="shared" si="6"/>
        <v>2771</v>
      </c>
      <c r="F314" s="27">
        <f t="shared" si="10"/>
        <v>919</v>
      </c>
      <c r="G314" s="27">
        <f t="shared" si="4"/>
        <v>-38</v>
      </c>
      <c r="I314" s="3" t="s">
        <v>2938</v>
      </c>
      <c r="J314" s="3" t="s">
        <v>2939</v>
      </c>
      <c r="K314" s="3">
        <v>1680.0</v>
      </c>
      <c r="L314" s="3">
        <v>1888.0</v>
      </c>
    </row>
    <row r="315">
      <c r="A315" s="24"/>
      <c r="C315" s="23"/>
      <c r="D315" s="23"/>
      <c r="E315" s="27" t="str">
        <f t="shared" si="6"/>
        <v>#N/A</v>
      </c>
      <c r="G315" s="27" t="str">
        <f t="shared" si="4"/>
        <v>#N/A</v>
      </c>
      <c r="I315" s="3" t="s">
        <v>2940</v>
      </c>
      <c r="J315" s="3" t="s">
        <v>2941</v>
      </c>
      <c r="K315" s="3">
        <v>2050.0</v>
      </c>
      <c r="L315" s="3">
        <v>830.0</v>
      </c>
    </row>
    <row r="316">
      <c r="A316" s="24" t="s">
        <v>889</v>
      </c>
      <c r="B316" s="3" t="s">
        <v>890</v>
      </c>
      <c r="C316" s="23">
        <v>3237.0</v>
      </c>
      <c r="D316" s="23">
        <v>396.0</v>
      </c>
      <c r="E316" s="27">
        <f t="shared" si="6"/>
        <v>2875</v>
      </c>
      <c r="F316" s="27">
        <f t="shared" ref="F316:F333" si="11">VLOOKUP(B316,$J:$L,3,0)</f>
        <v>695</v>
      </c>
      <c r="G316" s="27">
        <f t="shared" si="4"/>
        <v>362</v>
      </c>
      <c r="I316" s="3" t="s">
        <v>901</v>
      </c>
      <c r="J316" s="3" t="s">
        <v>902</v>
      </c>
      <c r="K316" s="3">
        <v>2080.0</v>
      </c>
      <c r="L316" s="3">
        <v>986.0</v>
      </c>
    </row>
    <row r="317">
      <c r="A317" s="24" t="s">
        <v>1610</v>
      </c>
      <c r="B317" s="3" t="s">
        <v>1611</v>
      </c>
      <c r="C317" s="23">
        <v>4152.0</v>
      </c>
      <c r="D317" s="23">
        <v>3294.0</v>
      </c>
      <c r="E317" s="27">
        <f t="shared" si="6"/>
        <v>5576</v>
      </c>
      <c r="F317" s="27">
        <f t="shared" si="11"/>
        <v>3294</v>
      </c>
      <c r="G317" s="27">
        <f t="shared" si="4"/>
        <v>-1424</v>
      </c>
      <c r="I317" s="3" t="s">
        <v>2942</v>
      </c>
      <c r="J317" s="3" t="s">
        <v>2943</v>
      </c>
      <c r="K317" s="3">
        <v>2502.0</v>
      </c>
      <c r="L317" s="3">
        <v>0.0</v>
      </c>
    </row>
    <row r="318">
      <c r="A318" s="24" t="s">
        <v>1186</v>
      </c>
      <c r="B318" s="3" t="s">
        <v>1187</v>
      </c>
      <c r="C318" s="23">
        <v>4441.0</v>
      </c>
      <c r="D318" s="23">
        <v>718.0</v>
      </c>
      <c r="E318" s="27">
        <f t="shared" si="6"/>
        <v>3970</v>
      </c>
      <c r="F318" s="27">
        <f t="shared" si="11"/>
        <v>503</v>
      </c>
      <c r="G318" s="27">
        <f t="shared" si="4"/>
        <v>471</v>
      </c>
      <c r="I318" s="3" t="s">
        <v>1546</v>
      </c>
      <c r="J318" s="3" t="s">
        <v>1547</v>
      </c>
      <c r="K318" s="3">
        <v>2500.0</v>
      </c>
      <c r="L318" s="3">
        <v>1142.0</v>
      </c>
    </row>
    <row r="319">
      <c r="A319" s="24" t="s">
        <v>1423</v>
      </c>
      <c r="B319" s="3" t="s">
        <v>1424</v>
      </c>
      <c r="C319" s="23">
        <v>1261.0</v>
      </c>
      <c r="D319" s="23">
        <v>432.0</v>
      </c>
      <c r="E319" s="27">
        <f t="shared" si="6"/>
        <v>600</v>
      </c>
      <c r="F319" s="27">
        <f t="shared" si="11"/>
        <v>100</v>
      </c>
      <c r="G319" s="27">
        <f t="shared" si="4"/>
        <v>661</v>
      </c>
      <c r="I319" s="3" t="s">
        <v>1138</v>
      </c>
      <c r="J319" s="3" t="s">
        <v>1139</v>
      </c>
      <c r="K319" s="3">
        <v>4200.0</v>
      </c>
      <c r="L319" s="3">
        <v>1272.0</v>
      </c>
    </row>
    <row r="320">
      <c r="A320" s="24" t="s">
        <v>2157</v>
      </c>
      <c r="B320" s="3" t="s">
        <v>2158</v>
      </c>
      <c r="C320" s="23">
        <v>2107.0</v>
      </c>
      <c r="D320" s="23">
        <v>3329.0</v>
      </c>
      <c r="E320" s="27">
        <f t="shared" si="6"/>
        <v>3383</v>
      </c>
      <c r="F320" s="27">
        <f t="shared" si="11"/>
        <v>4008</v>
      </c>
      <c r="G320" s="27">
        <f t="shared" si="4"/>
        <v>-1276</v>
      </c>
      <c r="I320" s="3" t="s">
        <v>1272</v>
      </c>
      <c r="J320" s="3" t="s">
        <v>1273</v>
      </c>
      <c r="K320" s="3">
        <v>1488.0</v>
      </c>
      <c r="L320" s="3">
        <v>586.0</v>
      </c>
    </row>
    <row r="321">
      <c r="A321" s="24" t="s">
        <v>1415</v>
      </c>
      <c r="B321" s="3" t="s">
        <v>1416</v>
      </c>
      <c r="C321" s="23">
        <v>2066.0</v>
      </c>
      <c r="D321" s="23">
        <v>769.0</v>
      </c>
      <c r="E321" s="27">
        <f t="shared" si="6"/>
        <v>3551</v>
      </c>
      <c r="F321" s="27">
        <f t="shared" si="11"/>
        <v>1627</v>
      </c>
      <c r="G321" s="27">
        <f t="shared" si="4"/>
        <v>-1485</v>
      </c>
      <c r="I321" s="3" t="s">
        <v>2944</v>
      </c>
      <c r="J321" s="3" t="s">
        <v>2945</v>
      </c>
      <c r="K321" s="3">
        <v>700.0</v>
      </c>
      <c r="L321" s="3">
        <v>0.0</v>
      </c>
    </row>
    <row r="322">
      <c r="A322" s="24" t="s">
        <v>1524</v>
      </c>
      <c r="B322" s="3" t="s">
        <v>1525</v>
      </c>
      <c r="C322" s="23">
        <v>2100.0</v>
      </c>
      <c r="D322" s="23">
        <v>1190.0</v>
      </c>
      <c r="E322" s="27">
        <f t="shared" si="6"/>
        <v>2100</v>
      </c>
      <c r="F322" s="27">
        <f t="shared" si="11"/>
        <v>1409</v>
      </c>
      <c r="G322" s="27">
        <f t="shared" si="4"/>
        <v>0</v>
      </c>
      <c r="I322" s="3" t="s">
        <v>2946</v>
      </c>
      <c r="J322" s="3" t="s">
        <v>1436</v>
      </c>
      <c r="K322" s="3">
        <v>1750.0</v>
      </c>
      <c r="L322" s="3">
        <v>915.0</v>
      </c>
    </row>
    <row r="323">
      <c r="A323" s="24" t="s">
        <v>651</v>
      </c>
      <c r="B323" s="3" t="s">
        <v>652</v>
      </c>
      <c r="C323" s="23">
        <v>1500.0</v>
      </c>
      <c r="D323" s="23">
        <v>994.0</v>
      </c>
      <c r="E323" s="27">
        <f t="shared" si="6"/>
        <v>1500</v>
      </c>
      <c r="F323" s="27">
        <f t="shared" si="11"/>
        <v>1225</v>
      </c>
      <c r="G323" s="27">
        <f t="shared" si="4"/>
        <v>0</v>
      </c>
      <c r="I323" s="3" t="s">
        <v>2947</v>
      </c>
      <c r="J323" s="3" t="s">
        <v>377</v>
      </c>
      <c r="K323" s="3">
        <v>2781.0</v>
      </c>
      <c r="L323" s="3">
        <v>2088.0</v>
      </c>
    </row>
    <row r="324">
      <c r="A324" s="24" t="s">
        <v>1205</v>
      </c>
      <c r="B324" s="3" t="s">
        <v>1206</v>
      </c>
      <c r="C324" s="23">
        <v>2593.0</v>
      </c>
      <c r="D324" s="23">
        <v>821.0</v>
      </c>
      <c r="E324" s="27">
        <f t="shared" si="6"/>
        <v>2300</v>
      </c>
      <c r="F324" s="27">
        <f t="shared" si="11"/>
        <v>916</v>
      </c>
      <c r="G324" s="27">
        <f t="shared" si="4"/>
        <v>293</v>
      </c>
      <c r="I324" s="3" t="s">
        <v>2418</v>
      </c>
      <c r="J324" s="3" t="s">
        <v>1297</v>
      </c>
      <c r="K324" s="3">
        <v>1600.0</v>
      </c>
      <c r="L324" s="3">
        <v>475.0</v>
      </c>
    </row>
    <row r="325">
      <c r="A325" s="24" t="s">
        <v>171</v>
      </c>
      <c r="B325" s="3" t="s">
        <v>162</v>
      </c>
      <c r="C325" s="23">
        <v>2941.0</v>
      </c>
      <c r="D325" s="23">
        <v>509.0</v>
      </c>
      <c r="E325" s="27">
        <f t="shared" si="6"/>
        <v>2925</v>
      </c>
      <c r="F325" s="27">
        <f t="shared" si="11"/>
        <v>587</v>
      </c>
      <c r="G325" s="27">
        <f t="shared" si="4"/>
        <v>16</v>
      </c>
      <c r="I325" s="3" t="s">
        <v>2948</v>
      </c>
      <c r="J325" s="3" t="s">
        <v>2949</v>
      </c>
      <c r="K325" s="3">
        <v>4100.0</v>
      </c>
      <c r="L325" s="3">
        <v>970.0</v>
      </c>
    </row>
    <row r="326">
      <c r="A326" s="24" t="s">
        <v>2267</v>
      </c>
      <c r="B326" s="3" t="s">
        <v>2268</v>
      </c>
      <c r="C326" s="23">
        <v>4946.0</v>
      </c>
      <c r="D326" s="23">
        <v>2718.0</v>
      </c>
      <c r="E326" s="27">
        <f t="shared" si="6"/>
        <v>2000</v>
      </c>
      <c r="F326" s="27">
        <f t="shared" si="11"/>
        <v>2956</v>
      </c>
      <c r="G326" s="27">
        <f t="shared" si="4"/>
        <v>2946</v>
      </c>
      <c r="I326" s="3" t="s">
        <v>456</v>
      </c>
      <c r="J326" s="3" t="s">
        <v>457</v>
      </c>
      <c r="K326" s="3">
        <v>2800.0</v>
      </c>
      <c r="L326" s="3">
        <v>1931.0</v>
      </c>
    </row>
    <row r="327">
      <c r="A327" s="24" t="s">
        <v>1883</v>
      </c>
      <c r="B327" s="3" t="s">
        <v>1884</v>
      </c>
      <c r="C327" s="23">
        <v>4334.0</v>
      </c>
      <c r="D327" s="23">
        <v>1072.0</v>
      </c>
      <c r="E327" s="27">
        <f t="shared" si="6"/>
        <v>4200</v>
      </c>
      <c r="F327" s="27">
        <f t="shared" si="11"/>
        <v>6255</v>
      </c>
      <c r="G327" s="27">
        <f t="shared" si="4"/>
        <v>134</v>
      </c>
      <c r="I327" s="3" t="s">
        <v>2352</v>
      </c>
      <c r="J327" s="3" t="s">
        <v>2353</v>
      </c>
      <c r="K327" s="3">
        <v>1445.0</v>
      </c>
      <c r="L327" s="3">
        <v>1255.0</v>
      </c>
    </row>
    <row r="328">
      <c r="A328" s="24" t="s">
        <v>376</v>
      </c>
      <c r="B328" s="3" t="s">
        <v>377</v>
      </c>
      <c r="C328" s="23">
        <v>2781.0</v>
      </c>
      <c r="D328" s="23">
        <v>2462.0</v>
      </c>
      <c r="E328" s="27">
        <f t="shared" si="6"/>
        <v>2781</v>
      </c>
      <c r="F328" s="27">
        <f t="shared" si="11"/>
        <v>2088</v>
      </c>
      <c r="G328" s="27">
        <f t="shared" si="4"/>
        <v>0</v>
      </c>
      <c r="I328" s="3" t="s">
        <v>759</v>
      </c>
      <c r="J328" s="3" t="s">
        <v>760</v>
      </c>
      <c r="K328" s="3">
        <v>2800.0</v>
      </c>
      <c r="L328" s="3">
        <v>3310.0</v>
      </c>
    </row>
    <row r="329">
      <c r="A329" s="24" t="s">
        <v>192</v>
      </c>
      <c r="B329" s="3" t="s">
        <v>185</v>
      </c>
      <c r="C329" s="23">
        <v>2067.0</v>
      </c>
      <c r="D329" s="23">
        <v>566.0</v>
      </c>
      <c r="E329" s="27">
        <f t="shared" si="6"/>
        <v>2130</v>
      </c>
      <c r="F329" s="27">
        <f t="shared" si="11"/>
        <v>190</v>
      </c>
      <c r="G329" s="27">
        <f t="shared" si="4"/>
        <v>-63</v>
      </c>
      <c r="I329" s="3" t="s">
        <v>2950</v>
      </c>
      <c r="J329" s="3" t="s">
        <v>555</v>
      </c>
      <c r="K329" s="3">
        <v>1800.0</v>
      </c>
      <c r="L329" s="3">
        <v>3037.0</v>
      </c>
    </row>
    <row r="330">
      <c r="A330" s="24" t="s">
        <v>220</v>
      </c>
      <c r="B330" s="3" t="s">
        <v>212</v>
      </c>
      <c r="C330" s="23">
        <v>7496.0</v>
      </c>
      <c r="D330" s="23">
        <v>3084.0</v>
      </c>
      <c r="E330" s="27">
        <f t="shared" si="6"/>
        <v>5021</v>
      </c>
      <c r="F330" s="27">
        <f t="shared" si="11"/>
        <v>5698</v>
      </c>
      <c r="G330" s="27">
        <f t="shared" si="4"/>
        <v>2475</v>
      </c>
      <c r="I330" s="3" t="s">
        <v>2951</v>
      </c>
      <c r="J330" s="3" t="s">
        <v>2952</v>
      </c>
      <c r="K330" s="3">
        <v>2500.0</v>
      </c>
      <c r="L330" s="3">
        <v>1069.0</v>
      </c>
    </row>
    <row r="331">
      <c r="A331" s="24" t="s">
        <v>505</v>
      </c>
      <c r="B331" s="3" t="s">
        <v>506</v>
      </c>
      <c r="C331" s="23">
        <v>2500.0</v>
      </c>
      <c r="D331" s="23">
        <v>1048.0</v>
      </c>
      <c r="E331" s="27">
        <f t="shared" si="6"/>
        <v>2602</v>
      </c>
      <c r="F331" s="27">
        <f t="shared" si="11"/>
        <v>1930</v>
      </c>
      <c r="G331" s="27">
        <f t="shared" si="4"/>
        <v>-102</v>
      </c>
      <c r="I331" s="3" t="s">
        <v>2953</v>
      </c>
      <c r="J331" s="3" t="s">
        <v>2954</v>
      </c>
      <c r="K331" s="3">
        <v>1600.0</v>
      </c>
      <c r="L331" s="3">
        <v>800.0</v>
      </c>
    </row>
    <row r="332">
      <c r="A332" s="24" t="s">
        <v>2090</v>
      </c>
      <c r="B332" s="3" t="s">
        <v>2091</v>
      </c>
      <c r="C332" s="23">
        <v>3330.0</v>
      </c>
      <c r="D332" s="23">
        <v>1922.0</v>
      </c>
      <c r="E332" s="27">
        <f t="shared" si="6"/>
        <v>3614</v>
      </c>
      <c r="F332" s="27">
        <f t="shared" si="11"/>
        <v>2339</v>
      </c>
      <c r="G332" s="27">
        <f t="shared" si="4"/>
        <v>-284</v>
      </c>
      <c r="I332" s="3" t="s">
        <v>2955</v>
      </c>
      <c r="J332" s="3" t="s">
        <v>2956</v>
      </c>
      <c r="K332" s="3">
        <v>2740.0</v>
      </c>
      <c r="L332" s="3">
        <v>1862.0</v>
      </c>
    </row>
    <row r="333">
      <c r="A333" s="24" t="s">
        <v>1933</v>
      </c>
      <c r="B333" s="3" t="s">
        <v>1934</v>
      </c>
      <c r="C333" s="23">
        <v>3550.0</v>
      </c>
      <c r="D333" s="23">
        <v>1270.0</v>
      </c>
      <c r="E333" s="27">
        <f t="shared" si="6"/>
        <v>3550</v>
      </c>
      <c r="F333" s="27">
        <f t="shared" si="11"/>
        <v>1200</v>
      </c>
      <c r="G333" s="27">
        <f t="shared" si="4"/>
        <v>0</v>
      </c>
      <c r="I333" s="3" t="s">
        <v>2957</v>
      </c>
      <c r="J333" s="3" t="s">
        <v>2337</v>
      </c>
      <c r="K333" s="3">
        <v>3600.0</v>
      </c>
      <c r="L333" s="3">
        <v>867.0</v>
      </c>
    </row>
    <row r="334">
      <c r="A334" s="24"/>
      <c r="C334" s="24"/>
      <c r="D334" s="24"/>
      <c r="I334" s="3" t="s">
        <v>1749</v>
      </c>
      <c r="J334" s="3" t="s">
        <v>1750</v>
      </c>
      <c r="K334" s="3">
        <v>1890.0</v>
      </c>
      <c r="L334" s="3">
        <v>1771.0</v>
      </c>
    </row>
    <row r="335">
      <c r="A335" s="24"/>
      <c r="C335" s="24"/>
      <c r="D335" s="24"/>
      <c r="I335" s="3" t="s">
        <v>308</v>
      </c>
      <c r="J335" s="3" t="s">
        <v>309</v>
      </c>
      <c r="K335" s="3">
        <v>3000.0</v>
      </c>
      <c r="L335" s="3">
        <v>1012.0</v>
      </c>
    </row>
    <row r="336">
      <c r="A336" s="24"/>
      <c r="C336" s="24"/>
      <c r="D336" s="24"/>
      <c r="I336" s="3" t="s">
        <v>2958</v>
      </c>
      <c r="J336" s="3" t="s">
        <v>2959</v>
      </c>
      <c r="K336" s="3">
        <v>1500.0</v>
      </c>
      <c r="L336" s="3">
        <v>570.0</v>
      </c>
    </row>
    <row r="337">
      <c r="A337" s="24"/>
      <c r="C337" s="24"/>
      <c r="D337" s="24"/>
      <c r="I337" s="3" t="s">
        <v>800</v>
      </c>
      <c r="J337" s="3" t="s">
        <v>801</v>
      </c>
      <c r="K337" s="3">
        <v>10000.0</v>
      </c>
      <c r="L337" s="3">
        <v>4532.0</v>
      </c>
    </row>
    <row r="338">
      <c r="A338" s="24"/>
      <c r="C338" s="24"/>
      <c r="D338" s="24"/>
      <c r="I338" s="3" t="s">
        <v>2960</v>
      </c>
      <c r="J338" s="3" t="s">
        <v>2961</v>
      </c>
      <c r="K338" s="3">
        <v>5400.0</v>
      </c>
      <c r="L338" s="3">
        <v>2682.0</v>
      </c>
    </row>
    <row r="339">
      <c r="A339" s="24"/>
      <c r="C339" s="24"/>
      <c r="D339" s="24"/>
      <c r="I339" s="3" t="s">
        <v>2308</v>
      </c>
      <c r="J339" s="3" t="s">
        <v>2309</v>
      </c>
      <c r="K339" s="3">
        <v>4350.0</v>
      </c>
      <c r="L339" s="3">
        <v>6095.0</v>
      </c>
    </row>
    <row r="340">
      <c r="A340" s="24"/>
      <c r="C340" s="24"/>
      <c r="D340" s="24"/>
      <c r="I340" s="3" t="s">
        <v>1774</v>
      </c>
      <c r="J340" s="3" t="s">
        <v>1775</v>
      </c>
      <c r="K340" s="3">
        <v>5400.0</v>
      </c>
      <c r="L340" s="3">
        <v>1502.0</v>
      </c>
    </row>
    <row r="341">
      <c r="A341" s="24"/>
      <c r="C341" s="24"/>
      <c r="D341" s="24"/>
      <c r="I341" s="3" t="s">
        <v>2962</v>
      </c>
      <c r="J341" s="3" t="s">
        <v>2182</v>
      </c>
      <c r="K341" s="3">
        <v>2300.0</v>
      </c>
      <c r="L341" s="3">
        <v>745.0</v>
      </c>
    </row>
    <row r="342">
      <c r="A342" s="24"/>
      <c r="C342" s="24"/>
      <c r="D342" s="24"/>
      <c r="I342" s="3" t="s">
        <v>721</v>
      </c>
      <c r="J342" s="3" t="s">
        <v>722</v>
      </c>
      <c r="K342" s="3">
        <v>3733.0</v>
      </c>
      <c r="L342" s="3">
        <v>1222.0</v>
      </c>
    </row>
    <row r="343">
      <c r="A343" s="24"/>
      <c r="C343" s="24"/>
      <c r="D343" s="24"/>
      <c r="I343" s="3" t="s">
        <v>1579</v>
      </c>
      <c r="J343" s="3" t="s">
        <v>1580</v>
      </c>
      <c r="K343" s="3">
        <v>3602.0</v>
      </c>
      <c r="L343" s="3">
        <v>2141.0</v>
      </c>
    </row>
    <row r="344">
      <c r="A344" s="24"/>
      <c r="C344" s="24"/>
      <c r="D344" s="24"/>
      <c r="I344" s="3" t="s">
        <v>561</v>
      </c>
      <c r="J344" s="3" t="s">
        <v>562</v>
      </c>
      <c r="K344" s="3">
        <v>2910.0</v>
      </c>
      <c r="L344" s="3">
        <v>1435.0</v>
      </c>
    </row>
    <row r="345">
      <c r="A345" s="24"/>
      <c r="C345" s="24"/>
      <c r="D345" s="24"/>
      <c r="I345" s="3" t="s">
        <v>427</v>
      </c>
      <c r="J345" s="3" t="s">
        <v>428</v>
      </c>
      <c r="K345" s="3">
        <v>3100.0</v>
      </c>
      <c r="L345" s="3">
        <v>1254.0</v>
      </c>
    </row>
    <row r="346">
      <c r="A346" s="24"/>
      <c r="C346" s="24"/>
      <c r="D346" s="24"/>
      <c r="I346" s="3" t="s">
        <v>2162</v>
      </c>
      <c r="J346" s="3" t="s">
        <v>2163</v>
      </c>
      <c r="K346" s="3">
        <v>3200.0</v>
      </c>
      <c r="L346" s="3">
        <v>969.0</v>
      </c>
    </row>
    <row r="347">
      <c r="A347" s="24"/>
      <c r="C347" s="24"/>
      <c r="D347" s="24"/>
      <c r="I347" s="3" t="s">
        <v>928</v>
      </c>
      <c r="J347" s="3" t="s">
        <v>929</v>
      </c>
      <c r="K347" s="3">
        <v>1700.0</v>
      </c>
      <c r="L347" s="3">
        <v>400.0</v>
      </c>
    </row>
    <row r="348">
      <c r="A348" s="24"/>
      <c r="C348" s="24"/>
      <c r="D348" s="24"/>
      <c r="I348" s="3" t="s">
        <v>2963</v>
      </c>
      <c r="J348" s="3" t="s">
        <v>270</v>
      </c>
      <c r="K348" s="3">
        <v>1200.0</v>
      </c>
      <c r="L348" s="3">
        <v>310.0</v>
      </c>
    </row>
    <row r="349">
      <c r="A349" s="24"/>
      <c r="C349" s="24"/>
      <c r="D349" s="24"/>
      <c r="I349" s="3" t="s">
        <v>2964</v>
      </c>
      <c r="J349" s="3" t="s">
        <v>2326</v>
      </c>
      <c r="K349" s="3">
        <v>3800.0</v>
      </c>
      <c r="L349" s="3">
        <v>1875.0</v>
      </c>
    </row>
    <row r="350">
      <c r="A350" s="24"/>
      <c r="C350" s="24"/>
      <c r="D350" s="24"/>
      <c r="I350" s="3" t="s">
        <v>328</v>
      </c>
      <c r="J350" s="3" t="s">
        <v>2965</v>
      </c>
      <c r="K350" s="3">
        <v>2500.0</v>
      </c>
      <c r="L350" s="3">
        <v>185.0</v>
      </c>
    </row>
    <row r="351">
      <c r="A351" s="24"/>
      <c r="C351" s="24"/>
      <c r="D351" s="24"/>
      <c r="I351" s="3" t="s">
        <v>2966</v>
      </c>
      <c r="J351" s="3" t="s">
        <v>2967</v>
      </c>
      <c r="K351" s="3">
        <v>2690.0</v>
      </c>
      <c r="L351" s="3">
        <v>1740.0</v>
      </c>
    </row>
    <row r="352">
      <c r="A352" s="24"/>
      <c r="C352" s="24"/>
      <c r="D352" s="24"/>
      <c r="I352" s="3" t="s">
        <v>1587</v>
      </c>
      <c r="J352" s="3" t="s">
        <v>1588</v>
      </c>
      <c r="K352" s="3">
        <v>2000.0</v>
      </c>
      <c r="L352" s="3">
        <v>470.0</v>
      </c>
    </row>
    <row r="353">
      <c r="A353" s="24"/>
      <c r="C353" s="24"/>
      <c r="D353" s="24"/>
      <c r="I353" s="3" t="s">
        <v>289</v>
      </c>
      <c r="J353" s="3" t="s">
        <v>290</v>
      </c>
      <c r="K353" s="3">
        <v>2500.0</v>
      </c>
      <c r="L353" s="3">
        <v>185.0</v>
      </c>
    </row>
    <row r="354">
      <c r="A354" s="24"/>
      <c r="C354" s="24"/>
      <c r="D354" s="24"/>
      <c r="I354" s="3" t="s">
        <v>1664</v>
      </c>
      <c r="J354" s="3" t="s">
        <v>1665</v>
      </c>
      <c r="K354" s="3">
        <v>4200.0</v>
      </c>
      <c r="L354" s="3">
        <v>3355.0</v>
      </c>
    </row>
    <row r="355">
      <c r="A355" s="24"/>
      <c r="C355" s="24"/>
      <c r="D355" s="24"/>
      <c r="I355" s="3" t="s">
        <v>2968</v>
      </c>
      <c r="J355" s="3" t="s">
        <v>1356</v>
      </c>
      <c r="K355" s="3">
        <v>1950.0</v>
      </c>
      <c r="L355" s="3">
        <v>1160.0</v>
      </c>
    </row>
    <row r="356">
      <c r="A356" s="24"/>
      <c r="C356" s="24"/>
      <c r="D356" s="24"/>
      <c r="I356" s="3" t="s">
        <v>2491</v>
      </c>
      <c r="J356" s="3" t="s">
        <v>1762</v>
      </c>
      <c r="K356" s="3">
        <v>5750.0</v>
      </c>
      <c r="L356" s="3">
        <v>2400.0</v>
      </c>
    </row>
    <row r="357">
      <c r="A357" s="24"/>
      <c r="C357" s="24"/>
      <c r="D357" s="24"/>
      <c r="I357" s="3" t="s">
        <v>1478</v>
      </c>
      <c r="J357" s="3" t="s">
        <v>1479</v>
      </c>
      <c r="K357" s="3">
        <v>3282.0</v>
      </c>
      <c r="L357" s="3">
        <v>1435.0</v>
      </c>
    </row>
    <row r="358">
      <c r="A358" s="24"/>
      <c r="C358" s="24"/>
      <c r="D358" s="24"/>
      <c r="I358" s="3" t="s">
        <v>2969</v>
      </c>
      <c r="J358" s="3" t="s">
        <v>2970</v>
      </c>
      <c r="K358" s="3">
        <v>7692.0</v>
      </c>
      <c r="L358" s="3">
        <v>2820.0</v>
      </c>
    </row>
    <row r="359">
      <c r="A359" s="24"/>
      <c r="C359" s="24"/>
      <c r="D359" s="24"/>
      <c r="I359" s="3" t="s">
        <v>2971</v>
      </c>
      <c r="J359" s="3" t="s">
        <v>2972</v>
      </c>
      <c r="K359" s="3">
        <v>1800.0</v>
      </c>
      <c r="L359" s="3">
        <v>760.0</v>
      </c>
    </row>
    <row r="360">
      <c r="A360" s="24"/>
      <c r="C360" s="24"/>
      <c r="D360" s="24"/>
      <c r="I360" s="3" t="s">
        <v>1560</v>
      </c>
      <c r="J360" s="3" t="s">
        <v>1561</v>
      </c>
      <c r="K360" s="3">
        <v>3100.0</v>
      </c>
      <c r="L360" s="3">
        <v>2235.0</v>
      </c>
    </row>
    <row r="361">
      <c r="A361" s="24"/>
      <c r="C361" s="24"/>
      <c r="D361" s="24"/>
      <c r="I361" s="3" t="s">
        <v>2973</v>
      </c>
      <c r="J361" s="3" t="s">
        <v>2131</v>
      </c>
      <c r="K361" s="3">
        <v>2200.0</v>
      </c>
      <c r="L361" s="3">
        <v>639.0</v>
      </c>
    </row>
    <row r="362">
      <c r="A362" s="24"/>
      <c r="C362" s="24"/>
      <c r="D362" s="24"/>
      <c r="I362" s="3" t="s">
        <v>491</v>
      </c>
      <c r="J362" s="3" t="s">
        <v>492</v>
      </c>
      <c r="K362" s="3">
        <v>2500.0</v>
      </c>
      <c r="L362" s="3">
        <v>1191.0</v>
      </c>
    </row>
    <row r="363">
      <c r="A363" s="24"/>
      <c r="C363" s="24"/>
      <c r="D363" s="24"/>
      <c r="I363" s="3" t="s">
        <v>2974</v>
      </c>
      <c r="J363" s="3" t="s">
        <v>2975</v>
      </c>
      <c r="K363" s="3">
        <v>3856.0</v>
      </c>
      <c r="L363" s="3">
        <v>1776.0</v>
      </c>
    </row>
    <row r="364">
      <c r="A364" s="24"/>
      <c r="C364" s="24"/>
      <c r="D364" s="24"/>
      <c r="I364" s="3" t="s">
        <v>2976</v>
      </c>
      <c r="J364" s="3" t="s">
        <v>2977</v>
      </c>
      <c r="K364" s="3">
        <v>1400.0</v>
      </c>
      <c r="L364" s="3">
        <v>1819.0</v>
      </c>
    </row>
    <row r="365">
      <c r="A365" s="24"/>
      <c r="C365" s="24"/>
      <c r="D365" s="24"/>
      <c r="I365" s="3" t="s">
        <v>1518</v>
      </c>
      <c r="J365" s="3" t="s">
        <v>1519</v>
      </c>
      <c r="K365" s="3">
        <v>1500.0</v>
      </c>
      <c r="L365" s="3">
        <v>1000.0</v>
      </c>
    </row>
    <row r="366">
      <c r="A366" s="24"/>
      <c r="C366" s="24"/>
      <c r="D366" s="24"/>
      <c r="I366" s="3" t="s">
        <v>2978</v>
      </c>
      <c r="J366" s="3" t="s">
        <v>729</v>
      </c>
      <c r="K366" s="3">
        <v>5600.0</v>
      </c>
      <c r="L366" s="3">
        <v>2115.0</v>
      </c>
    </row>
    <row r="367">
      <c r="A367" s="24"/>
      <c r="C367" s="24"/>
      <c r="D367" s="24"/>
      <c r="I367" s="3" t="s">
        <v>2979</v>
      </c>
      <c r="J367" s="3" t="s">
        <v>1855</v>
      </c>
      <c r="K367" s="3">
        <v>10500.0</v>
      </c>
      <c r="L367" s="3">
        <v>3120.0</v>
      </c>
    </row>
    <row r="368">
      <c r="A368" s="24"/>
      <c r="C368" s="24"/>
      <c r="D368" s="24"/>
      <c r="I368" s="3" t="s">
        <v>2980</v>
      </c>
      <c r="J368" s="3" t="s">
        <v>464</v>
      </c>
      <c r="K368" s="3">
        <v>2400.0</v>
      </c>
      <c r="L368" s="3">
        <v>2300.0</v>
      </c>
    </row>
    <row r="369">
      <c r="A369" s="24"/>
      <c r="C369" s="24"/>
      <c r="D369" s="24"/>
      <c r="I369" s="3" t="s">
        <v>2981</v>
      </c>
      <c r="J369" s="3" t="s">
        <v>2982</v>
      </c>
      <c r="K369" s="3">
        <v>6000.0</v>
      </c>
      <c r="L369" s="3">
        <v>3150.0</v>
      </c>
    </row>
    <row r="370">
      <c r="A370" s="24"/>
      <c r="C370" s="24"/>
      <c r="D370" s="24"/>
      <c r="I370" s="3" t="s">
        <v>2983</v>
      </c>
      <c r="J370" s="3" t="s">
        <v>2984</v>
      </c>
      <c r="K370" s="3">
        <v>4500.0</v>
      </c>
      <c r="L370" s="3">
        <v>6065.0</v>
      </c>
    </row>
    <row r="371">
      <c r="A371" s="24"/>
      <c r="C371" s="24"/>
      <c r="D371" s="24"/>
      <c r="I371" s="3" t="s">
        <v>2490</v>
      </c>
      <c r="J371" s="3" t="s">
        <v>1672</v>
      </c>
      <c r="K371" s="3">
        <v>5423.0</v>
      </c>
      <c r="L371" s="3">
        <v>3245.0</v>
      </c>
    </row>
    <row r="372">
      <c r="A372" s="24"/>
      <c r="C372" s="24"/>
      <c r="D372" s="24"/>
      <c r="I372" s="3" t="s">
        <v>2985</v>
      </c>
      <c r="J372" s="3" t="s">
        <v>1388</v>
      </c>
      <c r="K372" s="3">
        <v>7350.0</v>
      </c>
      <c r="L372" s="3">
        <v>6310.0</v>
      </c>
    </row>
    <row r="373">
      <c r="A373" s="24"/>
      <c r="C373" s="24"/>
      <c r="D373" s="24"/>
      <c r="I373" s="3" t="s">
        <v>2986</v>
      </c>
      <c r="J373" s="3" t="s">
        <v>916</v>
      </c>
      <c r="K373" s="3">
        <v>7591.0</v>
      </c>
      <c r="L373" s="3">
        <v>2498.0</v>
      </c>
    </row>
    <row r="374">
      <c r="A374" s="24"/>
      <c r="C374" s="24"/>
      <c r="D374" s="24"/>
      <c r="I374" s="3" t="s">
        <v>1067</v>
      </c>
      <c r="J374" s="3" t="s">
        <v>1068</v>
      </c>
      <c r="K374" s="3">
        <v>4200.0</v>
      </c>
      <c r="L374" s="3">
        <v>3184.0</v>
      </c>
    </row>
    <row r="375">
      <c r="A375" s="24"/>
      <c r="C375" s="24"/>
      <c r="D375" s="24"/>
      <c r="I375" s="3" t="s">
        <v>855</v>
      </c>
      <c r="J375" s="3" t="s">
        <v>856</v>
      </c>
      <c r="K375" s="3">
        <v>3500.0</v>
      </c>
      <c r="L375" s="3">
        <v>4420.0</v>
      </c>
    </row>
    <row r="376">
      <c r="A376" s="24"/>
      <c r="C376" s="24"/>
      <c r="D376" s="24"/>
      <c r="I376" s="3" t="s">
        <v>2987</v>
      </c>
      <c r="J376" s="3" t="s">
        <v>2988</v>
      </c>
      <c r="K376" s="3">
        <v>2200.0</v>
      </c>
      <c r="L376" s="3">
        <v>850.0</v>
      </c>
    </row>
    <row r="377">
      <c r="A377" s="24"/>
      <c r="C377" s="24"/>
      <c r="D377" s="24"/>
      <c r="I377" s="3" t="s">
        <v>2989</v>
      </c>
      <c r="J377" s="3" t="s">
        <v>1278</v>
      </c>
      <c r="K377" s="84">
        <v>5000.0</v>
      </c>
      <c r="L377" s="3">
        <v>1204.0</v>
      </c>
    </row>
    <row r="378">
      <c r="A378" s="24"/>
      <c r="C378" s="24"/>
      <c r="D378" s="24"/>
      <c r="I378" s="3" t="s">
        <v>1572</v>
      </c>
      <c r="J378" s="3" t="s">
        <v>1573</v>
      </c>
      <c r="K378" s="3">
        <v>3252.0</v>
      </c>
      <c r="L378" s="3">
        <v>1580.0</v>
      </c>
    </row>
    <row r="379">
      <c r="A379" s="24"/>
      <c r="C379" s="24"/>
      <c r="D379" s="24"/>
      <c r="I379" s="3" t="s">
        <v>2990</v>
      </c>
      <c r="J379" s="3" t="s">
        <v>2991</v>
      </c>
      <c r="K379" s="3">
        <v>1781.0</v>
      </c>
      <c r="L379" s="3">
        <v>863.0</v>
      </c>
    </row>
    <row r="380">
      <c r="A380" s="24"/>
      <c r="C380" s="24"/>
      <c r="D380" s="24"/>
      <c r="I380" s="3" t="s">
        <v>2992</v>
      </c>
      <c r="J380" s="3" t="s">
        <v>221</v>
      </c>
      <c r="K380" s="84">
        <v>4000.0</v>
      </c>
      <c r="L380" s="3">
        <v>1256.0</v>
      </c>
    </row>
    <row r="381">
      <c r="A381" s="24"/>
      <c r="C381" s="24"/>
      <c r="D381" s="24"/>
      <c r="I381" s="3" t="s">
        <v>672</v>
      </c>
      <c r="J381" s="3" t="s">
        <v>673</v>
      </c>
      <c r="K381" s="3">
        <v>8500.0</v>
      </c>
      <c r="L381" s="3">
        <v>4752.0</v>
      </c>
    </row>
    <row r="382">
      <c r="A382" s="24"/>
      <c r="C382" s="24"/>
      <c r="D382" s="24"/>
      <c r="I382" s="3" t="s">
        <v>1001</v>
      </c>
      <c r="J382" s="3" t="s">
        <v>1002</v>
      </c>
      <c r="K382" s="3">
        <v>2300.0</v>
      </c>
      <c r="L382" s="3">
        <v>561.0</v>
      </c>
    </row>
    <row r="383">
      <c r="A383" s="24"/>
      <c r="C383" s="24"/>
      <c r="D383" s="24"/>
      <c r="I383" s="3" t="s">
        <v>2613</v>
      </c>
      <c r="J383" s="3" t="s">
        <v>2081</v>
      </c>
      <c r="K383" s="3">
        <v>3000.0</v>
      </c>
      <c r="L383" s="3">
        <v>2280.0</v>
      </c>
    </row>
    <row r="384">
      <c r="A384" s="24"/>
      <c r="C384" s="24"/>
      <c r="D384" s="24"/>
      <c r="I384" s="3" t="s">
        <v>2993</v>
      </c>
      <c r="J384" s="3" t="s">
        <v>808</v>
      </c>
      <c r="K384" s="3">
        <v>2200.0</v>
      </c>
      <c r="L384" s="3">
        <v>1801.0</v>
      </c>
    </row>
    <row r="385">
      <c r="A385" s="24"/>
      <c r="C385" s="24"/>
      <c r="D385" s="24"/>
      <c r="I385" s="3" t="s">
        <v>1927</v>
      </c>
      <c r="J385" s="3" t="s">
        <v>1928</v>
      </c>
      <c r="K385" s="3">
        <v>4200.0</v>
      </c>
      <c r="L385" s="3">
        <v>1470.0</v>
      </c>
    </row>
    <row r="386">
      <c r="A386" s="24"/>
      <c r="C386" s="24"/>
      <c r="D386" s="24"/>
      <c r="I386" s="3" t="s">
        <v>2068</v>
      </c>
      <c r="J386" s="3" t="s">
        <v>2069</v>
      </c>
      <c r="K386" s="3">
        <v>1568.0</v>
      </c>
      <c r="L386" s="3">
        <v>1886.0</v>
      </c>
    </row>
    <row r="387">
      <c r="A387" s="24"/>
      <c r="C387" s="24"/>
      <c r="D387" s="24"/>
      <c r="I387" s="3" t="s">
        <v>2994</v>
      </c>
      <c r="J387" s="3" t="s">
        <v>1291</v>
      </c>
      <c r="K387" s="3">
        <v>2800.0</v>
      </c>
      <c r="L387" s="3">
        <v>1893.0</v>
      </c>
    </row>
    <row r="388">
      <c r="A388" s="24"/>
      <c r="C388" s="24"/>
      <c r="D388" s="24"/>
      <c r="I388" s="3" t="s">
        <v>1453</v>
      </c>
      <c r="J388" s="3" t="s">
        <v>1454</v>
      </c>
      <c r="K388" s="3">
        <v>7910.0</v>
      </c>
      <c r="L388" s="3">
        <v>3026.0</v>
      </c>
    </row>
    <row r="389">
      <c r="A389" s="24"/>
      <c r="C389" s="24"/>
      <c r="D389" s="24"/>
      <c r="I389" s="3" t="s">
        <v>2995</v>
      </c>
      <c r="J389" s="3" t="s">
        <v>2996</v>
      </c>
      <c r="K389" s="3">
        <v>2428.0</v>
      </c>
      <c r="L389" s="3">
        <v>713.0</v>
      </c>
    </row>
    <row r="390">
      <c r="A390" s="24"/>
      <c r="C390" s="24"/>
      <c r="D390" s="24"/>
      <c r="I390" s="3" t="s">
        <v>874</v>
      </c>
      <c r="J390" s="3" t="s">
        <v>875</v>
      </c>
      <c r="K390" s="3">
        <v>2800.0</v>
      </c>
      <c r="L390" s="3">
        <v>1024.0</v>
      </c>
    </row>
    <row r="391">
      <c r="A391" s="24"/>
      <c r="C391" s="24"/>
      <c r="D391" s="24"/>
      <c r="I391" s="3" t="s">
        <v>2210</v>
      </c>
      <c r="J391" s="3" t="s">
        <v>2211</v>
      </c>
      <c r="K391" s="3">
        <v>3700.0</v>
      </c>
      <c r="L391" s="3">
        <v>47921.0</v>
      </c>
    </row>
    <row r="392">
      <c r="A392" s="24"/>
      <c r="C392" s="24"/>
      <c r="D392" s="24"/>
      <c r="I392" s="3" t="s">
        <v>2997</v>
      </c>
      <c r="J392" s="3" t="s">
        <v>1732</v>
      </c>
      <c r="K392" s="3">
        <v>7000.0</v>
      </c>
      <c r="L392" s="3">
        <v>5316.0</v>
      </c>
    </row>
    <row r="393">
      <c r="A393" s="24"/>
      <c r="C393" s="24"/>
      <c r="D393" s="24"/>
      <c r="I393" s="3" t="s">
        <v>2998</v>
      </c>
      <c r="J393" s="3" t="s">
        <v>2999</v>
      </c>
      <c r="K393" s="3">
        <v>4238.0</v>
      </c>
      <c r="L393" s="3">
        <v>1207.0</v>
      </c>
    </row>
    <row r="394">
      <c r="A394" s="24"/>
      <c r="C394" s="24"/>
      <c r="D394" s="24"/>
      <c r="I394" s="3" t="s">
        <v>485</v>
      </c>
      <c r="J394" s="3" t="s">
        <v>486</v>
      </c>
      <c r="K394" s="3">
        <v>3947.0</v>
      </c>
      <c r="L394" s="3">
        <v>1212.0</v>
      </c>
    </row>
    <row r="395">
      <c r="A395" s="24"/>
      <c r="C395" s="24"/>
      <c r="D395" s="24"/>
      <c r="I395" s="3" t="s">
        <v>3000</v>
      </c>
      <c r="J395" s="3" t="s">
        <v>3001</v>
      </c>
      <c r="K395" s="3">
        <v>3200.0</v>
      </c>
      <c r="L395" s="3">
        <v>2626.0</v>
      </c>
    </row>
    <row r="396">
      <c r="A396" s="24"/>
      <c r="C396" s="24"/>
      <c r="D396" s="24"/>
      <c r="I396" s="3" t="s">
        <v>1311</v>
      </c>
      <c r="J396" s="3" t="s">
        <v>1312</v>
      </c>
      <c r="K396" s="3">
        <v>2700.0</v>
      </c>
      <c r="L396" s="3">
        <v>1424.0</v>
      </c>
    </row>
    <row r="397">
      <c r="A397" s="24"/>
      <c r="C397" s="24"/>
      <c r="D397" s="24"/>
      <c r="I397" s="3" t="s">
        <v>2341</v>
      </c>
      <c r="J397" s="3" t="s">
        <v>2342</v>
      </c>
      <c r="K397" s="3">
        <v>130920.0</v>
      </c>
      <c r="L397" s="3">
        <v>1895.0</v>
      </c>
    </row>
    <row r="398">
      <c r="A398" s="24"/>
      <c r="C398" s="24"/>
      <c r="D398" s="24"/>
      <c r="I398" s="3" t="s">
        <v>3002</v>
      </c>
      <c r="J398" s="3" t="s">
        <v>3003</v>
      </c>
      <c r="K398" s="3">
        <v>6863.0</v>
      </c>
      <c r="L398" s="3">
        <v>858.0</v>
      </c>
    </row>
    <row r="399">
      <c r="A399" s="24"/>
      <c r="C399" s="24"/>
      <c r="D399" s="24"/>
      <c r="I399" s="3" t="s">
        <v>3004</v>
      </c>
      <c r="J399" s="3" t="s">
        <v>3005</v>
      </c>
      <c r="K399" s="3">
        <v>2000.0</v>
      </c>
      <c r="L399" s="3">
        <v>2305.0</v>
      </c>
    </row>
    <row r="400">
      <c r="A400" s="24"/>
      <c r="C400" s="24"/>
      <c r="D400" s="24"/>
      <c r="I400" s="3" t="s">
        <v>3006</v>
      </c>
      <c r="J400" s="3" t="s">
        <v>3007</v>
      </c>
      <c r="K400" s="3">
        <v>6500.0</v>
      </c>
      <c r="L400" s="3">
        <v>1061.0</v>
      </c>
    </row>
    <row r="401">
      <c r="A401" s="24"/>
      <c r="C401" s="24"/>
      <c r="D401" s="24"/>
      <c r="I401" s="3" t="s">
        <v>1629</v>
      </c>
      <c r="J401" s="3" t="s">
        <v>1630</v>
      </c>
      <c r="K401" s="3">
        <v>6000.0</v>
      </c>
      <c r="L401" s="3">
        <v>4190.0</v>
      </c>
    </row>
    <row r="402">
      <c r="A402" s="24"/>
      <c r="C402" s="24"/>
      <c r="D402" s="24"/>
      <c r="I402" s="3" t="s">
        <v>3008</v>
      </c>
      <c r="J402" s="3" t="s">
        <v>3009</v>
      </c>
      <c r="K402" s="3">
        <v>3100.0</v>
      </c>
      <c r="L402" s="3">
        <v>1485.0</v>
      </c>
    </row>
    <row r="403">
      <c r="A403" s="24"/>
      <c r="C403" s="24"/>
      <c r="D403" s="24"/>
      <c r="I403" s="3" t="s">
        <v>2442</v>
      </c>
      <c r="J403" s="3" t="s">
        <v>1769</v>
      </c>
      <c r="K403" s="3">
        <v>2700.0</v>
      </c>
      <c r="L403" s="3">
        <v>1.1981869816E10</v>
      </c>
    </row>
    <row r="404">
      <c r="A404" s="24"/>
      <c r="C404" s="24"/>
      <c r="D404" s="24"/>
      <c r="I404" s="3" t="s">
        <v>1902</v>
      </c>
      <c r="J404" s="3" t="s">
        <v>1903</v>
      </c>
      <c r="K404" s="3">
        <v>4370.0</v>
      </c>
      <c r="L404" s="3">
        <v>615.0</v>
      </c>
    </row>
    <row r="405">
      <c r="A405" s="24"/>
      <c r="C405" s="24"/>
      <c r="D405" s="24"/>
      <c r="I405" s="3" t="s">
        <v>2476</v>
      </c>
      <c r="J405" s="3" t="s">
        <v>130</v>
      </c>
      <c r="K405" s="3">
        <v>1360.0</v>
      </c>
      <c r="L405" s="3">
        <v>4405.0</v>
      </c>
    </row>
    <row r="406">
      <c r="A406" s="24"/>
      <c r="C406" s="24"/>
      <c r="D406" s="24"/>
      <c r="I406" s="3" t="s">
        <v>2493</v>
      </c>
      <c r="J406" s="3" t="s">
        <v>2029</v>
      </c>
      <c r="K406" s="3">
        <v>1800.0</v>
      </c>
      <c r="L406" s="3">
        <v>943.0</v>
      </c>
    </row>
    <row r="407">
      <c r="A407" s="24"/>
      <c r="C407" s="24"/>
      <c r="D407" s="24"/>
      <c r="I407" s="3" t="s">
        <v>699</v>
      </c>
      <c r="J407" s="3" t="s">
        <v>700</v>
      </c>
      <c r="K407" s="3">
        <v>5600.0</v>
      </c>
      <c r="L407" s="3">
        <v>2295.0</v>
      </c>
    </row>
    <row r="408">
      <c r="A408" s="24"/>
      <c r="C408" s="24"/>
      <c r="D408" s="24"/>
      <c r="I408" s="3" t="s">
        <v>3010</v>
      </c>
      <c r="J408" s="3" t="s">
        <v>3011</v>
      </c>
      <c r="K408" s="3">
        <v>1912.0</v>
      </c>
      <c r="L408" s="3">
        <v>574.0</v>
      </c>
    </row>
    <row r="409">
      <c r="A409" s="24"/>
      <c r="C409" s="24"/>
      <c r="D409" s="24"/>
      <c r="I409" s="3" t="s">
        <v>2168</v>
      </c>
      <c r="J409" s="3" t="s">
        <v>2169</v>
      </c>
      <c r="K409" s="3">
        <v>5046.0</v>
      </c>
      <c r="L409" s="3">
        <v>1816.0</v>
      </c>
    </row>
    <row r="410">
      <c r="A410" s="24"/>
      <c r="C410" s="24"/>
      <c r="D410" s="24"/>
      <c r="I410" s="3" t="s">
        <v>3012</v>
      </c>
      <c r="J410" s="3" t="s">
        <v>388</v>
      </c>
      <c r="K410" s="3">
        <v>3000.0</v>
      </c>
      <c r="L410" s="3">
        <v>600.0</v>
      </c>
    </row>
    <row r="411">
      <c r="A411" s="24"/>
      <c r="C411" s="24"/>
      <c r="D411" s="24"/>
      <c r="I411" s="3" t="s">
        <v>395</v>
      </c>
      <c r="J411" s="3" t="s">
        <v>396</v>
      </c>
      <c r="K411" s="3">
        <v>8000.0</v>
      </c>
      <c r="L411" s="3">
        <v>8153.0</v>
      </c>
    </row>
    <row r="412">
      <c r="A412" s="24"/>
      <c r="C412" s="24"/>
      <c r="D412" s="24"/>
      <c r="I412" s="3" t="s">
        <v>868</v>
      </c>
      <c r="J412" s="3" t="s">
        <v>869</v>
      </c>
      <c r="K412" s="84">
        <v>8000.0</v>
      </c>
      <c r="L412" s="3">
        <v>4177.0</v>
      </c>
    </row>
    <row r="413">
      <c r="A413" s="24"/>
      <c r="C413" s="24"/>
      <c r="D413" s="24"/>
      <c r="I413" s="3" t="s">
        <v>889</v>
      </c>
      <c r="J413" s="3" t="s">
        <v>890</v>
      </c>
      <c r="K413" s="3">
        <v>2875.0</v>
      </c>
      <c r="L413" s="3">
        <v>695.0</v>
      </c>
    </row>
    <row r="414">
      <c r="A414" s="24"/>
      <c r="C414" s="24"/>
      <c r="D414" s="24"/>
      <c r="I414" s="3" t="s">
        <v>1809</v>
      </c>
      <c r="J414" s="3" t="s">
        <v>1810</v>
      </c>
      <c r="K414" s="3">
        <v>1200.0</v>
      </c>
      <c r="L414" s="3">
        <v>637.0</v>
      </c>
    </row>
    <row r="415">
      <c r="A415" s="24"/>
      <c r="C415" s="24"/>
      <c r="D415" s="24"/>
      <c r="I415" s="3" t="s">
        <v>3013</v>
      </c>
      <c r="J415" s="3" t="s">
        <v>862</v>
      </c>
      <c r="K415" s="3">
        <v>5272.0</v>
      </c>
      <c r="L415" s="3">
        <v>2894.0</v>
      </c>
    </row>
    <row r="416">
      <c r="A416" s="24"/>
      <c r="C416" s="24"/>
      <c r="D416" s="24"/>
      <c r="I416" s="3" t="s">
        <v>3014</v>
      </c>
      <c r="J416" s="3" t="s">
        <v>2242</v>
      </c>
      <c r="K416" s="3">
        <v>7300.0</v>
      </c>
      <c r="L416" s="3">
        <v>2910.0</v>
      </c>
    </row>
    <row r="417">
      <c r="A417" s="24"/>
      <c r="C417" s="24"/>
      <c r="D417" s="24"/>
      <c r="I417" s="3" t="s">
        <v>3015</v>
      </c>
      <c r="J417" s="3" t="s">
        <v>2217</v>
      </c>
      <c r="K417" s="3">
        <v>6480.0</v>
      </c>
      <c r="L417" s="3">
        <v>2276.0</v>
      </c>
    </row>
    <row r="418">
      <c r="A418" s="24"/>
      <c r="C418" s="24"/>
      <c r="D418" s="24"/>
      <c r="I418" s="3" t="s">
        <v>3016</v>
      </c>
      <c r="J418" s="3" t="s">
        <v>1206</v>
      </c>
      <c r="K418" s="3">
        <v>2300.0</v>
      </c>
      <c r="L418" s="3">
        <v>916.0</v>
      </c>
    </row>
    <row r="419">
      <c r="A419" s="24"/>
      <c r="C419" s="24"/>
      <c r="D419" s="24"/>
      <c r="I419" s="3" t="s">
        <v>1781</v>
      </c>
      <c r="J419" s="3" t="s">
        <v>1782</v>
      </c>
      <c r="K419" s="3">
        <v>5400.0</v>
      </c>
      <c r="L419" s="3">
        <v>3086.0</v>
      </c>
    </row>
    <row r="420">
      <c r="A420" s="24"/>
      <c r="C420" s="24"/>
      <c r="D420" s="24"/>
      <c r="I420" s="3" t="s">
        <v>3017</v>
      </c>
      <c r="J420" s="3" t="s">
        <v>1637</v>
      </c>
      <c r="K420" s="3">
        <v>6000.0</v>
      </c>
      <c r="L420" s="3">
        <v>1340.0</v>
      </c>
    </row>
    <row r="421">
      <c r="A421" s="24"/>
      <c r="C421" s="24"/>
      <c r="D421" s="24"/>
      <c r="I421" s="3" t="s">
        <v>524</v>
      </c>
      <c r="J421" s="3" t="s">
        <v>525</v>
      </c>
      <c r="K421" s="3">
        <v>5600.0</v>
      </c>
      <c r="L421" s="3">
        <v>2181.0</v>
      </c>
    </row>
    <row r="422">
      <c r="A422" s="24"/>
      <c r="C422" s="24"/>
      <c r="D422" s="24"/>
      <c r="I422" s="3" t="s">
        <v>211</v>
      </c>
      <c r="J422" s="3" t="s">
        <v>199</v>
      </c>
      <c r="K422" s="3">
        <v>3400.0</v>
      </c>
      <c r="L422" s="3">
        <v>1265.0</v>
      </c>
    </row>
    <row r="423">
      <c r="A423" s="24"/>
      <c r="C423" s="24"/>
      <c r="D423" s="24"/>
      <c r="I423" s="3" t="s">
        <v>3018</v>
      </c>
      <c r="J423" s="3" t="s">
        <v>1062</v>
      </c>
      <c r="K423" s="3">
        <v>1187.0</v>
      </c>
      <c r="L423" s="3">
        <v>3316.0</v>
      </c>
    </row>
    <row r="424">
      <c r="A424" s="24"/>
      <c r="C424" s="24"/>
      <c r="D424" s="24"/>
      <c r="I424" s="3" t="s">
        <v>3019</v>
      </c>
      <c r="J424" s="3" t="s">
        <v>1168</v>
      </c>
      <c r="K424" s="3">
        <v>1960.0</v>
      </c>
      <c r="L424" s="3">
        <v>593.0</v>
      </c>
    </row>
    <row r="425">
      <c r="A425" s="24"/>
      <c r="C425" s="24"/>
      <c r="D425" s="24"/>
      <c r="I425" s="3" t="s">
        <v>685</v>
      </c>
      <c r="J425" s="3" t="s">
        <v>686</v>
      </c>
      <c r="K425" s="3">
        <v>4800.0</v>
      </c>
      <c r="L425" s="3">
        <v>2428.0</v>
      </c>
    </row>
    <row r="426">
      <c r="A426" s="24"/>
      <c r="C426" s="24"/>
      <c r="D426" s="24"/>
      <c r="I426" s="3" t="s">
        <v>367</v>
      </c>
      <c r="J426" s="3" t="s">
        <v>3020</v>
      </c>
      <c r="K426" s="3">
        <v>1600.0</v>
      </c>
      <c r="L426" s="3">
        <v>541.0</v>
      </c>
    </row>
    <row r="427">
      <c r="A427" s="24"/>
      <c r="C427" s="24"/>
      <c r="D427" s="24"/>
      <c r="I427" s="3" t="s">
        <v>1179</v>
      </c>
      <c r="J427" s="3" t="s">
        <v>1180</v>
      </c>
      <c r="K427" s="3">
        <v>1650.0</v>
      </c>
      <c r="L427" s="3">
        <v>923.0</v>
      </c>
    </row>
    <row r="428">
      <c r="A428" s="24"/>
      <c r="C428" s="24"/>
      <c r="D428" s="24"/>
      <c r="I428" s="3" t="s">
        <v>1285</v>
      </c>
      <c r="J428" s="3" t="s">
        <v>3021</v>
      </c>
      <c r="K428" s="3">
        <v>1803.0</v>
      </c>
      <c r="L428" s="3">
        <v>196.0</v>
      </c>
    </row>
    <row r="429">
      <c r="A429" s="24"/>
      <c r="C429" s="24"/>
      <c r="D429" s="24"/>
      <c r="I429" s="3" t="s">
        <v>793</v>
      </c>
      <c r="J429" s="3" t="s">
        <v>794</v>
      </c>
      <c r="K429" s="3">
        <v>8600.0</v>
      </c>
      <c r="L429" s="3">
        <v>3897.0</v>
      </c>
    </row>
    <row r="430">
      <c r="A430" s="24"/>
      <c r="C430" s="24"/>
      <c r="D430" s="24"/>
      <c r="I430" s="3" t="s">
        <v>519</v>
      </c>
      <c r="J430" s="3" t="s">
        <v>520</v>
      </c>
      <c r="K430" s="3">
        <v>5445.0</v>
      </c>
      <c r="L430" s="3">
        <v>3645.0</v>
      </c>
    </row>
    <row r="431">
      <c r="A431" s="24"/>
      <c r="C431" s="24"/>
      <c r="D431" s="24"/>
      <c r="I431" s="3" t="s">
        <v>3022</v>
      </c>
      <c r="J431" s="3" t="s">
        <v>990</v>
      </c>
      <c r="K431" s="3">
        <v>5219.0</v>
      </c>
      <c r="L431" s="3">
        <v>4112.0</v>
      </c>
    </row>
    <row r="432">
      <c r="A432" s="24"/>
      <c r="C432" s="24"/>
      <c r="D432" s="24"/>
      <c r="I432" s="3" t="s">
        <v>3023</v>
      </c>
      <c r="K432" s="3">
        <v>0.0</v>
      </c>
      <c r="L432" s="3">
        <v>0.0</v>
      </c>
    </row>
    <row r="433">
      <c r="A433" s="24"/>
      <c r="C433" s="24"/>
      <c r="D433" s="24"/>
      <c r="I433" s="3" t="s">
        <v>2297</v>
      </c>
      <c r="J433" s="3" t="s">
        <v>2298</v>
      </c>
      <c r="K433" s="3">
        <v>2400.0</v>
      </c>
      <c r="L433" s="3">
        <v>1397.0</v>
      </c>
    </row>
    <row r="434">
      <c r="A434" s="24"/>
      <c r="C434" s="24"/>
      <c r="D434" s="24"/>
      <c r="I434" s="3" t="s">
        <v>3024</v>
      </c>
      <c r="J434" s="3" t="s">
        <v>3025</v>
      </c>
      <c r="K434" s="3">
        <v>2200.0</v>
      </c>
      <c r="L434" s="3">
        <v>540.0</v>
      </c>
    </row>
    <row r="435">
      <c r="A435" s="24"/>
      <c r="C435" s="24"/>
      <c r="D435" s="24"/>
      <c r="I435" s="3" t="s">
        <v>996</v>
      </c>
      <c r="J435" s="3" t="s">
        <v>997</v>
      </c>
      <c r="K435" s="3">
        <v>5560.0</v>
      </c>
      <c r="L435" s="3">
        <v>1420.0</v>
      </c>
    </row>
    <row r="436">
      <c r="A436" s="24"/>
      <c r="C436" s="24"/>
      <c r="D436" s="24"/>
      <c r="I436" s="3" t="s">
        <v>2598</v>
      </c>
      <c r="J436" s="3" t="s">
        <v>2043</v>
      </c>
      <c r="K436" s="3">
        <v>4100.0</v>
      </c>
      <c r="L436" s="3">
        <v>1612.0</v>
      </c>
    </row>
    <row r="437">
      <c r="A437" s="24"/>
      <c r="C437" s="24"/>
      <c r="D437" s="24"/>
      <c r="I437" s="3" t="s">
        <v>1198</v>
      </c>
      <c r="J437" s="3" t="s">
        <v>3026</v>
      </c>
      <c r="K437" s="84">
        <v>5000.0</v>
      </c>
      <c r="L437" s="84">
        <v>2000.0</v>
      </c>
    </row>
    <row r="438">
      <c r="A438" s="24"/>
      <c r="C438" s="24"/>
      <c r="D438" s="24"/>
      <c r="I438" s="3" t="s">
        <v>1623</v>
      </c>
      <c r="J438" s="3" t="s">
        <v>1624</v>
      </c>
      <c r="K438" s="3">
        <v>2950.0</v>
      </c>
      <c r="L438" s="3">
        <v>490.0</v>
      </c>
    </row>
    <row r="439">
      <c r="A439" s="24"/>
      <c r="C439" s="24"/>
      <c r="D439" s="24"/>
      <c r="I439" s="3" t="s">
        <v>3027</v>
      </c>
      <c r="J439" s="3" t="s">
        <v>1130</v>
      </c>
      <c r="K439" s="3">
        <v>2800.0</v>
      </c>
      <c r="L439" s="3">
        <v>1170.0</v>
      </c>
    </row>
    <row r="440">
      <c r="A440" s="24"/>
      <c r="C440" s="24"/>
      <c r="D440" s="24"/>
      <c r="I440" s="3" t="s">
        <v>1541</v>
      </c>
      <c r="J440" s="3" t="s">
        <v>1542</v>
      </c>
      <c r="K440" s="3">
        <v>4100.0</v>
      </c>
      <c r="L440" s="3">
        <v>887.0</v>
      </c>
    </row>
    <row r="441">
      <c r="A441" s="24"/>
      <c r="C441" s="24"/>
      <c r="D441" s="24"/>
      <c r="I441" s="3" t="s">
        <v>2369</v>
      </c>
      <c r="J441" s="3" t="s">
        <v>172</v>
      </c>
      <c r="K441" s="3">
        <v>5286.0</v>
      </c>
      <c r="L441" s="3">
        <v>1497.0</v>
      </c>
    </row>
    <row r="442">
      <c r="A442" s="24"/>
      <c r="C442" s="24"/>
      <c r="D442" s="24"/>
      <c r="I442" s="3" t="s">
        <v>3028</v>
      </c>
      <c r="J442" s="3" t="s">
        <v>3029</v>
      </c>
      <c r="K442" s="3">
        <v>318388.0</v>
      </c>
      <c r="L442" s="3">
        <v>1336.0</v>
      </c>
    </row>
    <row r="443">
      <c r="A443" s="24"/>
      <c r="C443" s="24"/>
      <c r="D443" s="24"/>
      <c r="I443" s="3" t="s">
        <v>1037</v>
      </c>
      <c r="J443" s="3" t="s">
        <v>1038</v>
      </c>
      <c r="K443" s="84">
        <v>30000.0</v>
      </c>
      <c r="L443" s="3">
        <v>27132.0</v>
      </c>
    </row>
    <row r="444">
      <c r="A444" s="24"/>
      <c r="C444" s="24"/>
      <c r="D444" s="24"/>
      <c r="I444" s="3" t="s">
        <v>3030</v>
      </c>
      <c r="J444" s="3" t="s">
        <v>3031</v>
      </c>
      <c r="K444" s="3">
        <v>3752.0</v>
      </c>
      <c r="L444" s="3">
        <v>1820.0</v>
      </c>
    </row>
    <row r="445">
      <c r="A445" s="24"/>
      <c r="C445" s="24"/>
      <c r="D445" s="24"/>
      <c r="I445" s="3" t="s">
        <v>3032</v>
      </c>
      <c r="J445" s="3" t="s">
        <v>2235</v>
      </c>
      <c r="K445" s="3">
        <v>3324.0</v>
      </c>
      <c r="L445" s="3">
        <v>2229.0</v>
      </c>
    </row>
    <row r="446">
      <c r="A446" s="24"/>
      <c r="C446" s="24"/>
      <c r="D446" s="24"/>
      <c r="I446" s="3" t="s">
        <v>3033</v>
      </c>
      <c r="J446" s="3" t="s">
        <v>1262</v>
      </c>
      <c r="K446" s="3">
        <v>4000.0</v>
      </c>
      <c r="L446" s="3">
        <v>754.0</v>
      </c>
    </row>
    <row r="447">
      <c r="A447" s="24"/>
      <c r="C447" s="24"/>
      <c r="D447" s="24"/>
      <c r="I447" s="3" t="s">
        <v>3034</v>
      </c>
      <c r="J447" s="3" t="s">
        <v>1014</v>
      </c>
      <c r="K447" s="3">
        <v>6748.0</v>
      </c>
      <c r="L447" s="3">
        <v>3643.0</v>
      </c>
    </row>
    <row r="448">
      <c r="A448" s="24"/>
      <c r="C448" s="24"/>
      <c r="D448" s="24"/>
      <c r="I448" s="3" t="s">
        <v>1248</v>
      </c>
      <c r="J448" s="3" t="s">
        <v>1249</v>
      </c>
      <c r="K448" s="3">
        <v>2800.0</v>
      </c>
      <c r="L448" s="3">
        <v>3909.0</v>
      </c>
    </row>
    <row r="449">
      <c r="A449" s="24"/>
      <c r="C449" s="24"/>
      <c r="D449" s="24"/>
      <c r="I449" s="3" t="s">
        <v>129</v>
      </c>
      <c r="J449" s="3" t="s">
        <v>98</v>
      </c>
      <c r="K449" s="3">
        <v>7500.0</v>
      </c>
      <c r="L449" s="3">
        <v>7171.0</v>
      </c>
    </row>
    <row r="450">
      <c r="A450" s="24"/>
      <c r="C450" s="24"/>
      <c r="D450" s="24"/>
      <c r="I450" s="3" t="s">
        <v>2187</v>
      </c>
      <c r="J450" s="3" t="s">
        <v>2188</v>
      </c>
      <c r="K450" s="3">
        <v>1600.0</v>
      </c>
      <c r="L450" s="3">
        <v>1206.0</v>
      </c>
    </row>
    <row r="451">
      <c r="A451" s="24"/>
      <c r="C451" s="24"/>
      <c r="D451" s="24"/>
      <c r="I451" s="3" t="s">
        <v>3035</v>
      </c>
      <c r="J451" s="3" t="s">
        <v>3036</v>
      </c>
      <c r="K451" s="3">
        <v>2308.0</v>
      </c>
      <c r="L451" s="3">
        <v>2094.0</v>
      </c>
    </row>
    <row r="452">
      <c r="A452" s="24"/>
      <c r="C452" s="24"/>
      <c r="D452" s="24"/>
      <c r="I452" s="3" t="s">
        <v>3037</v>
      </c>
      <c r="J452" s="3" t="s">
        <v>1884</v>
      </c>
      <c r="K452" s="3">
        <v>4200.0</v>
      </c>
      <c r="L452" s="3">
        <v>6255.0</v>
      </c>
    </row>
    <row r="453">
      <c r="A453" s="24"/>
      <c r="C453" s="24"/>
      <c r="D453" s="24"/>
      <c r="I453" s="3" t="s">
        <v>2442</v>
      </c>
      <c r="J453" s="3" t="s">
        <v>1769</v>
      </c>
      <c r="K453" s="3">
        <v>15000.0</v>
      </c>
      <c r="L453" s="3">
        <v>940.0</v>
      </c>
    </row>
    <row r="454">
      <c r="A454" s="24"/>
      <c r="C454" s="24"/>
      <c r="D454" s="24"/>
      <c r="I454" s="3" t="s">
        <v>3038</v>
      </c>
      <c r="J454" s="3" t="s">
        <v>3039</v>
      </c>
      <c r="K454" s="3">
        <v>1800.0</v>
      </c>
      <c r="L454" s="3">
        <v>1188.0</v>
      </c>
    </row>
    <row r="455">
      <c r="A455" s="24"/>
      <c r="C455" s="24"/>
      <c r="D455" s="24"/>
      <c r="I455" s="3" t="s">
        <v>1216</v>
      </c>
      <c r="J455" s="3" t="s">
        <v>1217</v>
      </c>
      <c r="K455" s="3">
        <v>1000.0</v>
      </c>
      <c r="L455" s="3">
        <v>1013.0</v>
      </c>
    </row>
    <row r="456">
      <c r="A456" s="24"/>
      <c r="C456" s="24"/>
      <c r="D456" s="24"/>
      <c r="I456" s="3" t="s">
        <v>2278</v>
      </c>
      <c r="J456" s="3" t="s">
        <v>2279</v>
      </c>
      <c r="K456" s="3">
        <v>7145.0</v>
      </c>
      <c r="L456" s="3">
        <v>3202.0</v>
      </c>
    </row>
    <row r="457">
      <c r="A457" s="24"/>
      <c r="C457" s="24"/>
      <c r="D457" s="24"/>
      <c r="I457" s="3" t="s">
        <v>2466</v>
      </c>
      <c r="J457" s="3" t="s">
        <v>2321</v>
      </c>
      <c r="K457" s="3">
        <v>1200.0</v>
      </c>
      <c r="L457" s="3">
        <v>2437.0</v>
      </c>
    </row>
    <row r="458">
      <c r="A458" s="24"/>
      <c r="C458" s="24"/>
      <c r="D458" s="24"/>
      <c r="I458" s="3" t="s">
        <v>3040</v>
      </c>
      <c r="J458" s="3" t="s">
        <v>1212</v>
      </c>
      <c r="K458" s="3">
        <v>1600.0</v>
      </c>
      <c r="L458" s="3">
        <v>412.0</v>
      </c>
    </row>
    <row r="459">
      <c r="A459" s="24"/>
      <c r="C459" s="24"/>
      <c r="D459" s="24"/>
      <c r="I459" s="3" t="s">
        <v>3040</v>
      </c>
      <c r="J459" s="3" t="s">
        <v>1212</v>
      </c>
      <c r="K459" s="3">
        <v>1600.0</v>
      </c>
      <c r="L459" s="3">
        <v>415.0</v>
      </c>
    </row>
    <row r="460">
      <c r="A460" s="24"/>
      <c r="C460" s="24"/>
      <c r="D460" s="24"/>
      <c r="I460" s="3" t="s">
        <v>296</v>
      </c>
      <c r="J460" s="3" t="s">
        <v>3041</v>
      </c>
      <c r="K460" s="3">
        <v>33345.0</v>
      </c>
      <c r="L460" s="3">
        <v>1850.0</v>
      </c>
    </row>
    <row r="461">
      <c r="A461" s="24"/>
      <c r="C461" s="24"/>
      <c r="D461" s="24"/>
      <c r="I461" s="3" t="s">
        <v>735</v>
      </c>
      <c r="J461" s="3" t="s">
        <v>736</v>
      </c>
      <c r="K461" s="3">
        <v>5453.0</v>
      </c>
      <c r="L461" s="3">
        <v>1638.0</v>
      </c>
    </row>
    <row r="462">
      <c r="A462" s="24"/>
      <c r="C462" s="24"/>
      <c r="D462" s="24"/>
      <c r="I462" s="3" t="s">
        <v>3042</v>
      </c>
      <c r="J462" s="3" t="s">
        <v>539</v>
      </c>
      <c r="K462" s="3">
        <v>3500.0</v>
      </c>
      <c r="L462" s="3">
        <v>1040.0</v>
      </c>
    </row>
    <row r="463">
      <c r="A463" s="24"/>
      <c r="C463" s="24"/>
      <c r="D463" s="24"/>
      <c r="I463" s="3" t="s">
        <v>788</v>
      </c>
      <c r="J463" s="3" t="s">
        <v>789</v>
      </c>
      <c r="K463" s="3">
        <v>3109.0</v>
      </c>
      <c r="L463" s="3">
        <v>2019.0</v>
      </c>
    </row>
    <row r="464">
      <c r="A464" s="24"/>
      <c r="C464" s="24"/>
      <c r="D464" s="24"/>
      <c r="I464" s="3" t="s">
        <v>2452</v>
      </c>
      <c r="J464" s="3" t="s">
        <v>2902</v>
      </c>
      <c r="K464" s="3">
        <v>2800.0</v>
      </c>
      <c r="L464" s="3">
        <v>1842.0</v>
      </c>
    </row>
    <row r="465">
      <c r="A465" s="24"/>
      <c r="C465" s="24"/>
      <c r="D465" s="24"/>
      <c r="I465" s="3" t="s">
        <v>1865</v>
      </c>
      <c r="J465" s="3" t="s">
        <v>1866</v>
      </c>
      <c r="K465" s="3">
        <v>1001.0</v>
      </c>
      <c r="L465" s="3">
        <v>641.0</v>
      </c>
    </row>
    <row r="466">
      <c r="A466" s="24"/>
      <c r="C466" s="24"/>
      <c r="D466" s="24"/>
      <c r="I466" s="3" t="s">
        <v>666</v>
      </c>
      <c r="J466" s="3" t="s">
        <v>667</v>
      </c>
      <c r="K466" s="3">
        <v>2100.0</v>
      </c>
      <c r="L466" s="3">
        <v>1926.0</v>
      </c>
    </row>
    <row r="467">
      <c r="A467" s="24"/>
      <c r="C467" s="24"/>
      <c r="D467" s="24"/>
      <c r="I467" s="3" t="s">
        <v>1340</v>
      </c>
      <c r="J467" s="3" t="s">
        <v>1341</v>
      </c>
      <c r="K467" s="3">
        <v>3700.0</v>
      </c>
      <c r="L467" s="3">
        <v>1642.0</v>
      </c>
    </row>
    <row r="468">
      <c r="A468" s="24"/>
      <c r="C468" s="24"/>
      <c r="D468" s="24"/>
      <c r="I468" s="3" t="s">
        <v>2495</v>
      </c>
      <c r="J468" s="3" t="s">
        <v>2091</v>
      </c>
      <c r="K468" s="3">
        <v>3614.0</v>
      </c>
      <c r="L468" s="3">
        <v>2339.0</v>
      </c>
    </row>
    <row r="469">
      <c r="A469" s="24"/>
      <c r="C469" s="24"/>
      <c r="D469" s="24"/>
      <c r="I469" s="3" t="s">
        <v>1933</v>
      </c>
      <c r="J469" s="3" t="s">
        <v>1934</v>
      </c>
      <c r="K469" s="3">
        <v>3550.0</v>
      </c>
      <c r="L469" s="3">
        <v>1200.0</v>
      </c>
    </row>
    <row r="470">
      <c r="A470" s="24"/>
      <c r="C470" s="24"/>
      <c r="D470" s="24"/>
    </row>
    <row r="471">
      <c r="A471" s="24"/>
      <c r="C471" s="24"/>
      <c r="D471" s="24"/>
    </row>
    <row r="472">
      <c r="A472" s="24"/>
      <c r="C472" s="24"/>
      <c r="D472" s="24"/>
    </row>
    <row r="473">
      <c r="A473" s="24"/>
      <c r="C473" s="24"/>
      <c r="D473" s="24"/>
    </row>
    <row r="474">
      <c r="A474" s="24"/>
      <c r="C474" s="24"/>
      <c r="D474" s="24"/>
    </row>
    <row r="475">
      <c r="A475" s="24"/>
      <c r="C475" s="24"/>
      <c r="D475" s="24"/>
    </row>
    <row r="476">
      <c r="A476" s="24"/>
      <c r="C476" s="24"/>
      <c r="D476" s="24"/>
    </row>
    <row r="477">
      <c r="A477" s="24"/>
      <c r="C477" s="24"/>
      <c r="D477" s="24"/>
    </row>
    <row r="478">
      <c r="A478" s="24"/>
      <c r="C478" s="24"/>
      <c r="D478" s="24"/>
    </row>
    <row r="479">
      <c r="A479" s="24"/>
      <c r="C479" s="24"/>
      <c r="D479" s="24"/>
    </row>
    <row r="480">
      <c r="A480" s="24"/>
      <c r="C480" s="24"/>
      <c r="D480" s="24"/>
    </row>
    <row r="481">
      <c r="A481" s="24"/>
      <c r="C481" s="24"/>
      <c r="D481" s="24"/>
    </row>
    <row r="482">
      <c r="A482" s="24"/>
      <c r="C482" s="24"/>
      <c r="D482" s="24"/>
    </row>
    <row r="483">
      <c r="A483" s="24"/>
      <c r="C483" s="24"/>
      <c r="D483" s="24"/>
    </row>
    <row r="484">
      <c r="A484" s="24"/>
      <c r="C484" s="24"/>
      <c r="D484" s="24"/>
    </row>
    <row r="485">
      <c r="A485" s="24"/>
      <c r="C485" s="24"/>
      <c r="D485" s="24"/>
    </row>
    <row r="486">
      <c r="A486" s="24"/>
      <c r="C486" s="24"/>
      <c r="D486" s="24"/>
    </row>
    <row r="487">
      <c r="A487" s="24"/>
      <c r="C487" s="24"/>
      <c r="D487" s="24"/>
    </row>
    <row r="488">
      <c r="A488" s="24"/>
      <c r="C488" s="24"/>
      <c r="D488" s="24"/>
    </row>
    <row r="489">
      <c r="A489" s="24"/>
      <c r="C489" s="24"/>
      <c r="D489" s="24"/>
    </row>
    <row r="490">
      <c r="A490" s="24"/>
      <c r="C490" s="24"/>
      <c r="D490" s="24"/>
    </row>
    <row r="491">
      <c r="A491" s="24"/>
      <c r="C491" s="24"/>
      <c r="D491" s="24"/>
    </row>
    <row r="492">
      <c r="A492" s="24"/>
      <c r="C492" s="24"/>
      <c r="D492" s="24"/>
    </row>
    <row r="493">
      <c r="A493" s="24"/>
      <c r="C493" s="24"/>
      <c r="D493" s="24"/>
    </row>
    <row r="494">
      <c r="A494" s="24"/>
      <c r="C494" s="24"/>
      <c r="D494" s="24"/>
    </row>
    <row r="495">
      <c r="A495" s="24"/>
      <c r="C495" s="24"/>
      <c r="D495" s="24"/>
    </row>
    <row r="496">
      <c r="A496" s="24"/>
      <c r="C496" s="24"/>
      <c r="D496" s="24"/>
    </row>
    <row r="497">
      <c r="A497" s="24"/>
      <c r="C497" s="24"/>
      <c r="D497" s="24"/>
    </row>
    <row r="498">
      <c r="A498" s="24"/>
      <c r="C498" s="24"/>
      <c r="D498" s="24"/>
    </row>
    <row r="499">
      <c r="A499" s="24"/>
      <c r="C499" s="24"/>
      <c r="D499" s="24"/>
    </row>
    <row r="500">
      <c r="A500" s="24"/>
      <c r="C500" s="24"/>
      <c r="D500" s="24"/>
    </row>
    <row r="501">
      <c r="A501" s="24"/>
      <c r="C501" s="24"/>
      <c r="D501" s="24"/>
    </row>
    <row r="502">
      <c r="A502" s="24"/>
      <c r="C502" s="24"/>
      <c r="D502" s="24"/>
    </row>
    <row r="503">
      <c r="A503" s="24"/>
      <c r="C503" s="24"/>
      <c r="D503" s="24"/>
    </row>
    <row r="504">
      <c r="A504" s="24"/>
      <c r="C504" s="24"/>
      <c r="D504" s="24"/>
    </row>
    <row r="505">
      <c r="A505" s="24"/>
      <c r="C505" s="24"/>
      <c r="D505" s="24"/>
    </row>
    <row r="506">
      <c r="A506" s="24"/>
      <c r="C506" s="24"/>
      <c r="D506" s="24"/>
    </row>
    <row r="507">
      <c r="A507" s="24"/>
      <c r="C507" s="24"/>
      <c r="D507" s="24"/>
    </row>
    <row r="508">
      <c r="A508" s="24"/>
      <c r="C508" s="24"/>
      <c r="D508" s="24"/>
    </row>
    <row r="509">
      <c r="A509" s="24"/>
      <c r="C509" s="24"/>
      <c r="D509" s="24"/>
    </row>
    <row r="510">
      <c r="A510" s="24"/>
      <c r="C510" s="24"/>
      <c r="D510" s="24"/>
    </row>
    <row r="511">
      <c r="A511" s="24"/>
      <c r="C511" s="24"/>
      <c r="D511" s="24"/>
    </row>
    <row r="512">
      <c r="A512" s="24"/>
      <c r="C512" s="24"/>
      <c r="D512" s="24"/>
    </row>
    <row r="513">
      <c r="A513" s="24"/>
      <c r="C513" s="24"/>
      <c r="D513" s="24"/>
    </row>
    <row r="514">
      <c r="A514" s="24"/>
      <c r="C514" s="24"/>
      <c r="D514" s="24"/>
    </row>
    <row r="515">
      <c r="A515" s="24"/>
      <c r="C515" s="24"/>
      <c r="D515" s="24"/>
    </row>
    <row r="516">
      <c r="A516" s="24"/>
      <c r="C516" s="24"/>
      <c r="D516" s="24"/>
    </row>
    <row r="517">
      <c r="A517" s="24"/>
      <c r="C517" s="24"/>
      <c r="D517" s="24"/>
    </row>
    <row r="518">
      <c r="A518" s="24"/>
      <c r="C518" s="24"/>
      <c r="D518" s="24"/>
    </row>
    <row r="519">
      <c r="A519" s="24"/>
      <c r="C519" s="24"/>
      <c r="D519" s="24"/>
    </row>
    <row r="520">
      <c r="A520" s="24"/>
      <c r="C520" s="24"/>
      <c r="D520" s="24"/>
    </row>
    <row r="521">
      <c r="A521" s="24"/>
      <c r="C521" s="24"/>
      <c r="D521" s="24"/>
    </row>
    <row r="522">
      <c r="A522" s="24"/>
      <c r="C522" s="24"/>
      <c r="D522" s="24"/>
    </row>
    <row r="523">
      <c r="A523" s="24"/>
      <c r="C523" s="24"/>
      <c r="D523" s="24"/>
    </row>
    <row r="524">
      <c r="A524" s="24"/>
      <c r="C524" s="24"/>
      <c r="D524" s="24"/>
    </row>
    <row r="525">
      <c r="A525" s="24"/>
      <c r="C525" s="24"/>
      <c r="D525" s="24"/>
    </row>
    <row r="526">
      <c r="A526" s="24"/>
      <c r="C526" s="24"/>
      <c r="D526" s="24"/>
    </row>
    <row r="527">
      <c r="A527" s="24"/>
      <c r="C527" s="24"/>
      <c r="D527" s="24"/>
    </row>
    <row r="528">
      <c r="A528" s="24"/>
      <c r="C528" s="24"/>
      <c r="D528" s="24"/>
    </row>
    <row r="529">
      <c r="A529" s="24"/>
      <c r="C529" s="24"/>
      <c r="D529" s="24"/>
    </row>
    <row r="530">
      <c r="A530" s="24"/>
      <c r="C530" s="24"/>
      <c r="D530" s="24"/>
    </row>
    <row r="531">
      <c r="A531" s="24"/>
      <c r="C531" s="24"/>
      <c r="D531" s="24"/>
    </row>
    <row r="532">
      <c r="A532" s="24"/>
      <c r="C532" s="24"/>
      <c r="D532" s="24"/>
    </row>
    <row r="533">
      <c r="A533" s="24"/>
      <c r="C533" s="24"/>
      <c r="D533" s="24"/>
    </row>
    <row r="534">
      <c r="A534" s="24"/>
      <c r="C534" s="24"/>
      <c r="D534" s="24"/>
    </row>
    <row r="535">
      <c r="A535" s="24"/>
      <c r="C535" s="24"/>
      <c r="D535" s="24"/>
    </row>
    <row r="536">
      <c r="A536" s="24"/>
      <c r="C536" s="24"/>
      <c r="D536" s="24"/>
    </row>
    <row r="537">
      <c r="A537" s="24"/>
      <c r="C537" s="24"/>
      <c r="D537" s="24"/>
    </row>
    <row r="538">
      <c r="A538" s="24"/>
      <c r="C538" s="24"/>
      <c r="D538" s="24"/>
    </row>
    <row r="539">
      <c r="A539" s="24"/>
      <c r="C539" s="24"/>
      <c r="D539" s="24"/>
    </row>
    <row r="540">
      <c r="A540" s="24"/>
      <c r="C540" s="24"/>
      <c r="D540" s="24"/>
    </row>
    <row r="541">
      <c r="A541" s="24"/>
      <c r="C541" s="24"/>
      <c r="D541" s="24"/>
    </row>
    <row r="542">
      <c r="A542" s="24"/>
      <c r="C542" s="24"/>
      <c r="D542" s="24"/>
    </row>
    <row r="543">
      <c r="A543" s="24"/>
      <c r="C543" s="24"/>
      <c r="D543" s="24"/>
    </row>
    <row r="544">
      <c r="A544" s="24"/>
      <c r="C544" s="24"/>
      <c r="D544" s="24"/>
    </row>
    <row r="545">
      <c r="A545" s="24"/>
      <c r="C545" s="24"/>
      <c r="D545" s="24"/>
    </row>
    <row r="546">
      <c r="A546" s="24"/>
      <c r="C546" s="24"/>
      <c r="D546" s="24"/>
    </row>
    <row r="547">
      <c r="A547" s="24"/>
      <c r="C547" s="24"/>
      <c r="D547" s="24"/>
    </row>
    <row r="548">
      <c r="A548" s="24"/>
      <c r="C548" s="24"/>
      <c r="D548" s="24"/>
    </row>
    <row r="549">
      <c r="A549" s="24"/>
      <c r="C549" s="24"/>
      <c r="D549" s="24"/>
    </row>
    <row r="550">
      <c r="A550" s="24"/>
      <c r="C550" s="24"/>
      <c r="D550" s="24"/>
    </row>
    <row r="551">
      <c r="A551" s="24"/>
      <c r="C551" s="24"/>
      <c r="D551" s="24"/>
    </row>
    <row r="552">
      <c r="A552" s="24"/>
      <c r="C552" s="24"/>
      <c r="D552" s="24"/>
    </row>
    <row r="553">
      <c r="A553" s="24"/>
      <c r="C553" s="24"/>
      <c r="D553" s="24"/>
    </row>
    <row r="554">
      <c r="A554" s="24"/>
      <c r="C554" s="24"/>
      <c r="D554" s="24"/>
    </row>
    <row r="555">
      <c r="A555" s="24"/>
      <c r="C555" s="24"/>
      <c r="D555" s="24"/>
    </row>
    <row r="556">
      <c r="A556" s="24"/>
      <c r="C556" s="24"/>
      <c r="D556" s="24"/>
    </row>
    <row r="557">
      <c r="A557" s="24"/>
      <c r="C557" s="24"/>
      <c r="D557" s="24"/>
    </row>
    <row r="558">
      <c r="A558" s="24"/>
      <c r="C558" s="24"/>
      <c r="D558" s="24"/>
    </row>
    <row r="559">
      <c r="A559" s="24"/>
      <c r="C559" s="24"/>
      <c r="D559" s="24"/>
    </row>
    <row r="560">
      <c r="A560" s="24"/>
      <c r="C560" s="24"/>
      <c r="D560" s="24"/>
    </row>
    <row r="561">
      <c r="A561" s="24"/>
      <c r="C561" s="24"/>
      <c r="D561" s="24"/>
    </row>
    <row r="562">
      <c r="A562" s="24"/>
      <c r="C562" s="24"/>
      <c r="D562" s="24"/>
    </row>
    <row r="563">
      <c r="A563" s="24"/>
      <c r="C563" s="24"/>
      <c r="D563" s="24"/>
    </row>
    <row r="564">
      <c r="A564" s="24"/>
      <c r="C564" s="24"/>
      <c r="D564" s="24"/>
    </row>
    <row r="565">
      <c r="A565" s="24"/>
      <c r="C565" s="24"/>
      <c r="D565" s="24"/>
    </row>
    <row r="566">
      <c r="A566" s="24"/>
      <c r="C566" s="24"/>
      <c r="D566" s="24"/>
    </row>
    <row r="567">
      <c r="A567" s="24"/>
      <c r="C567" s="24"/>
      <c r="D567" s="24"/>
    </row>
    <row r="568">
      <c r="A568" s="24"/>
      <c r="C568" s="24"/>
      <c r="D568" s="24"/>
    </row>
    <row r="569">
      <c r="A569" s="24"/>
      <c r="C569" s="24"/>
      <c r="D569" s="24"/>
    </row>
    <row r="570">
      <c r="A570" s="24"/>
      <c r="C570" s="24"/>
      <c r="D570" s="24"/>
    </row>
    <row r="571">
      <c r="A571" s="24"/>
      <c r="C571" s="24"/>
      <c r="D571" s="24"/>
    </row>
    <row r="572">
      <c r="A572" s="24"/>
      <c r="C572" s="24"/>
      <c r="D572" s="24"/>
    </row>
    <row r="573">
      <c r="A573" s="24"/>
      <c r="C573" s="24"/>
      <c r="D573" s="24"/>
    </row>
    <row r="574">
      <c r="A574" s="24"/>
      <c r="C574" s="24"/>
      <c r="D574" s="24"/>
    </row>
    <row r="575">
      <c r="A575" s="24"/>
      <c r="C575" s="24"/>
      <c r="D575" s="24"/>
    </row>
    <row r="576">
      <c r="A576" s="24"/>
      <c r="C576" s="24"/>
      <c r="D576" s="24"/>
    </row>
    <row r="577">
      <c r="A577" s="24"/>
      <c r="C577" s="24"/>
      <c r="D577" s="24"/>
    </row>
    <row r="578">
      <c r="A578" s="24"/>
      <c r="C578" s="24"/>
      <c r="D578" s="24"/>
    </row>
    <row r="579">
      <c r="A579" s="24"/>
      <c r="C579" s="24"/>
      <c r="D579" s="24"/>
    </row>
    <row r="580">
      <c r="A580" s="24"/>
      <c r="C580" s="24"/>
      <c r="D580" s="24"/>
    </row>
    <row r="581">
      <c r="A581" s="24"/>
      <c r="C581" s="24"/>
      <c r="D581" s="24"/>
    </row>
    <row r="582">
      <c r="A582" s="24"/>
      <c r="C582" s="24"/>
      <c r="D582" s="24"/>
    </row>
    <row r="583">
      <c r="A583" s="24"/>
      <c r="C583" s="24"/>
      <c r="D583" s="24"/>
    </row>
    <row r="584">
      <c r="A584" s="24"/>
      <c r="C584" s="24"/>
      <c r="D584" s="24"/>
    </row>
    <row r="585">
      <c r="A585" s="24"/>
      <c r="C585" s="24"/>
      <c r="D585" s="24"/>
    </row>
    <row r="586">
      <c r="A586" s="24"/>
      <c r="C586" s="24"/>
      <c r="D586" s="24"/>
    </row>
    <row r="587">
      <c r="A587" s="24"/>
      <c r="C587" s="24"/>
      <c r="D587" s="24"/>
    </row>
    <row r="588">
      <c r="A588" s="24"/>
      <c r="C588" s="24"/>
      <c r="D588" s="24"/>
    </row>
    <row r="589">
      <c r="A589" s="24"/>
      <c r="C589" s="24"/>
      <c r="D589" s="24"/>
    </row>
    <row r="590">
      <c r="A590" s="24"/>
      <c r="C590" s="24"/>
      <c r="D590" s="24"/>
    </row>
    <row r="591">
      <c r="A591" s="24"/>
      <c r="C591" s="24"/>
      <c r="D591" s="24"/>
    </row>
    <row r="592">
      <c r="A592" s="24"/>
      <c r="C592" s="24"/>
      <c r="D592" s="24"/>
    </row>
    <row r="593">
      <c r="A593" s="24"/>
      <c r="C593" s="24"/>
      <c r="D593" s="24"/>
    </row>
    <row r="594">
      <c r="A594" s="24"/>
      <c r="C594" s="24"/>
      <c r="D594" s="24"/>
    </row>
    <row r="595">
      <c r="A595" s="24"/>
      <c r="C595" s="24"/>
      <c r="D595" s="24"/>
    </row>
    <row r="596">
      <c r="A596" s="24"/>
      <c r="C596" s="24"/>
      <c r="D596" s="24"/>
    </row>
    <row r="597">
      <c r="A597" s="24"/>
      <c r="C597" s="24"/>
      <c r="D597" s="24"/>
    </row>
    <row r="598">
      <c r="A598" s="24"/>
      <c r="C598" s="24"/>
      <c r="D598" s="24"/>
    </row>
    <row r="599">
      <c r="A599" s="24"/>
      <c r="C599" s="24"/>
      <c r="D599" s="24"/>
    </row>
    <row r="600">
      <c r="A600" s="24"/>
      <c r="C600" s="24"/>
      <c r="D600" s="24"/>
    </row>
    <row r="601">
      <c r="A601" s="24"/>
      <c r="C601" s="24"/>
      <c r="D601" s="24"/>
    </row>
    <row r="602">
      <c r="A602" s="24"/>
      <c r="C602" s="24"/>
      <c r="D602" s="24"/>
    </row>
    <row r="603">
      <c r="A603" s="24"/>
      <c r="C603" s="24"/>
      <c r="D603" s="24"/>
    </row>
    <row r="604">
      <c r="A604" s="24"/>
      <c r="C604" s="24"/>
      <c r="D604" s="24"/>
    </row>
    <row r="605">
      <c r="A605" s="24"/>
      <c r="C605" s="24"/>
      <c r="D605" s="24"/>
    </row>
    <row r="606">
      <c r="A606" s="24"/>
      <c r="C606" s="24"/>
      <c r="D606" s="24"/>
    </row>
    <row r="607">
      <c r="A607" s="24"/>
      <c r="C607" s="24"/>
      <c r="D607" s="24"/>
    </row>
    <row r="608">
      <c r="A608" s="24"/>
      <c r="C608" s="24"/>
      <c r="D608" s="24"/>
    </row>
    <row r="609">
      <c r="A609" s="24"/>
      <c r="C609" s="24"/>
      <c r="D609" s="24"/>
    </row>
    <row r="610">
      <c r="A610" s="24"/>
      <c r="C610" s="24"/>
      <c r="D610" s="24"/>
    </row>
    <row r="611">
      <c r="A611" s="24"/>
      <c r="C611" s="24"/>
      <c r="D611" s="24"/>
    </row>
    <row r="612">
      <c r="A612" s="24"/>
      <c r="C612" s="24"/>
      <c r="D612" s="24"/>
    </row>
    <row r="613">
      <c r="A613" s="24"/>
      <c r="C613" s="24"/>
      <c r="D613" s="24"/>
    </row>
    <row r="614">
      <c r="A614" s="24"/>
      <c r="C614" s="24"/>
      <c r="D614" s="24"/>
    </row>
    <row r="615">
      <c r="A615" s="24"/>
      <c r="C615" s="24"/>
      <c r="D615" s="24"/>
    </row>
    <row r="616">
      <c r="A616" s="24"/>
      <c r="C616" s="24"/>
      <c r="D616" s="24"/>
    </row>
    <row r="617">
      <c r="A617" s="24"/>
      <c r="C617" s="24"/>
      <c r="D617" s="24"/>
    </row>
    <row r="618">
      <c r="A618" s="24"/>
      <c r="C618" s="24"/>
      <c r="D618" s="24"/>
    </row>
    <row r="619">
      <c r="A619" s="24"/>
      <c r="C619" s="24"/>
      <c r="D619" s="24"/>
    </row>
    <row r="620">
      <c r="A620" s="24"/>
      <c r="C620" s="24"/>
      <c r="D620" s="24"/>
    </row>
    <row r="621">
      <c r="A621" s="24"/>
      <c r="C621" s="24"/>
      <c r="D621" s="24"/>
    </row>
    <row r="622">
      <c r="A622" s="24"/>
      <c r="C622" s="24"/>
      <c r="D622" s="24"/>
    </row>
    <row r="623">
      <c r="A623" s="24"/>
      <c r="C623" s="24"/>
      <c r="D623" s="24"/>
    </row>
    <row r="624">
      <c r="A624" s="24"/>
      <c r="C624" s="24"/>
      <c r="D624" s="24"/>
    </row>
    <row r="625">
      <c r="A625" s="24"/>
      <c r="C625" s="24"/>
      <c r="D625" s="24"/>
    </row>
    <row r="626">
      <c r="A626" s="24"/>
      <c r="C626" s="24"/>
      <c r="D626" s="24"/>
    </row>
    <row r="627">
      <c r="A627" s="24"/>
      <c r="C627" s="24"/>
      <c r="D627" s="24"/>
    </row>
    <row r="628">
      <c r="A628" s="24"/>
      <c r="C628" s="24"/>
      <c r="D628" s="24"/>
    </row>
    <row r="629">
      <c r="A629" s="24"/>
      <c r="C629" s="24"/>
      <c r="D629" s="24"/>
    </row>
    <row r="630">
      <c r="A630" s="24"/>
      <c r="C630" s="24"/>
      <c r="D630" s="24"/>
    </row>
    <row r="631">
      <c r="A631" s="24"/>
      <c r="C631" s="24"/>
      <c r="D631" s="24"/>
    </row>
    <row r="632">
      <c r="A632" s="24"/>
      <c r="C632" s="24"/>
      <c r="D632" s="24"/>
    </row>
    <row r="633">
      <c r="A633" s="24"/>
      <c r="C633" s="24"/>
      <c r="D633" s="24"/>
    </row>
    <row r="634">
      <c r="A634" s="24"/>
      <c r="C634" s="24"/>
      <c r="D634" s="24"/>
    </row>
    <row r="635">
      <c r="A635" s="24"/>
      <c r="C635" s="24"/>
      <c r="D635" s="24"/>
    </row>
    <row r="636">
      <c r="A636" s="24"/>
      <c r="C636" s="24"/>
      <c r="D636" s="24"/>
    </row>
    <row r="637">
      <c r="A637" s="24"/>
      <c r="C637" s="24"/>
      <c r="D637" s="24"/>
    </row>
    <row r="638">
      <c r="A638" s="24"/>
      <c r="C638" s="24"/>
      <c r="D638" s="24"/>
    </row>
    <row r="639">
      <c r="A639" s="24"/>
      <c r="C639" s="24"/>
      <c r="D639" s="24"/>
    </row>
    <row r="640">
      <c r="A640" s="24"/>
      <c r="C640" s="24"/>
      <c r="D640" s="24"/>
    </row>
    <row r="641">
      <c r="A641" s="24"/>
      <c r="C641" s="24"/>
      <c r="D641" s="24"/>
    </row>
    <row r="642">
      <c r="A642" s="24"/>
      <c r="C642" s="24"/>
      <c r="D642" s="24"/>
    </row>
    <row r="643">
      <c r="A643" s="24"/>
      <c r="C643" s="24"/>
      <c r="D643" s="24"/>
    </row>
    <row r="644">
      <c r="A644" s="24"/>
      <c r="C644" s="24"/>
      <c r="D644" s="24"/>
    </row>
    <row r="645">
      <c r="A645" s="24"/>
      <c r="C645" s="24"/>
      <c r="D645" s="24"/>
    </row>
    <row r="646">
      <c r="A646" s="24"/>
      <c r="C646" s="24"/>
      <c r="D646" s="24"/>
    </row>
    <row r="647">
      <c r="A647" s="24"/>
      <c r="C647" s="24"/>
      <c r="D647" s="24"/>
    </row>
    <row r="648">
      <c r="A648" s="24"/>
      <c r="C648" s="24"/>
      <c r="D648" s="24"/>
    </row>
    <row r="649">
      <c r="A649" s="24"/>
      <c r="C649" s="24"/>
      <c r="D649" s="24"/>
    </row>
    <row r="650">
      <c r="A650" s="24"/>
      <c r="C650" s="24"/>
      <c r="D650" s="24"/>
    </row>
    <row r="651">
      <c r="A651" s="24"/>
      <c r="C651" s="24"/>
      <c r="D651" s="24"/>
    </row>
    <row r="652">
      <c r="A652" s="24"/>
      <c r="C652" s="24"/>
      <c r="D652" s="24"/>
    </row>
    <row r="653">
      <c r="A653" s="24"/>
      <c r="C653" s="24"/>
      <c r="D653" s="24"/>
    </row>
    <row r="654">
      <c r="A654" s="24"/>
      <c r="C654" s="24"/>
      <c r="D654" s="24"/>
    </row>
    <row r="655">
      <c r="A655" s="24"/>
      <c r="C655" s="24"/>
      <c r="D655" s="24"/>
    </row>
    <row r="656">
      <c r="A656" s="24"/>
      <c r="C656" s="24"/>
      <c r="D656" s="24"/>
    </row>
    <row r="657">
      <c r="A657" s="24"/>
      <c r="C657" s="24"/>
      <c r="D657" s="24"/>
    </row>
    <row r="658">
      <c r="A658" s="24"/>
      <c r="C658" s="24"/>
      <c r="D658" s="24"/>
    </row>
    <row r="659">
      <c r="A659" s="24"/>
      <c r="C659" s="24"/>
      <c r="D659" s="24"/>
    </row>
    <row r="660">
      <c r="A660" s="24"/>
      <c r="C660" s="24"/>
      <c r="D660" s="24"/>
    </row>
    <row r="661">
      <c r="A661" s="24"/>
      <c r="C661" s="24"/>
      <c r="D661" s="24"/>
    </row>
    <row r="662">
      <c r="A662" s="24"/>
      <c r="C662" s="24"/>
      <c r="D662" s="24"/>
    </row>
    <row r="663">
      <c r="A663" s="24"/>
      <c r="C663" s="24"/>
      <c r="D663" s="24"/>
    </row>
    <row r="664">
      <c r="A664" s="24"/>
      <c r="C664" s="24"/>
      <c r="D664" s="24"/>
    </row>
    <row r="665">
      <c r="A665" s="24"/>
      <c r="C665" s="24"/>
      <c r="D665" s="24"/>
    </row>
    <row r="666">
      <c r="A666" s="24"/>
      <c r="C666" s="24"/>
      <c r="D666" s="24"/>
    </row>
    <row r="667">
      <c r="A667" s="24"/>
      <c r="C667" s="24"/>
      <c r="D667" s="24"/>
    </row>
    <row r="668">
      <c r="A668" s="24"/>
      <c r="C668" s="24"/>
      <c r="D668" s="24"/>
    </row>
    <row r="669">
      <c r="A669" s="24"/>
      <c r="C669" s="24"/>
      <c r="D669" s="24"/>
    </row>
    <row r="670">
      <c r="A670" s="24"/>
      <c r="C670" s="24"/>
      <c r="D670" s="24"/>
    </row>
    <row r="671">
      <c r="A671" s="24"/>
      <c r="C671" s="24"/>
      <c r="D671" s="24"/>
    </row>
    <row r="672">
      <c r="A672" s="24"/>
      <c r="C672" s="24"/>
      <c r="D672" s="24"/>
    </row>
    <row r="673">
      <c r="A673" s="24"/>
      <c r="C673" s="24"/>
      <c r="D673" s="24"/>
    </row>
    <row r="674">
      <c r="A674" s="24"/>
      <c r="C674" s="24"/>
      <c r="D674" s="24"/>
    </row>
    <row r="675">
      <c r="A675" s="24"/>
      <c r="C675" s="24"/>
      <c r="D675" s="24"/>
    </row>
    <row r="676">
      <c r="A676" s="24"/>
      <c r="C676" s="24"/>
      <c r="D676" s="24"/>
    </row>
    <row r="677">
      <c r="A677" s="24"/>
      <c r="C677" s="24"/>
      <c r="D677" s="24"/>
    </row>
    <row r="678">
      <c r="A678" s="24"/>
      <c r="C678" s="24"/>
      <c r="D678" s="24"/>
    </row>
    <row r="679">
      <c r="A679" s="24"/>
      <c r="C679" s="24"/>
      <c r="D679" s="24"/>
    </row>
    <row r="680">
      <c r="A680" s="24"/>
      <c r="C680" s="24"/>
      <c r="D680" s="24"/>
    </row>
    <row r="681">
      <c r="A681" s="24"/>
      <c r="C681" s="24"/>
      <c r="D681" s="24"/>
    </row>
    <row r="682">
      <c r="A682" s="24"/>
      <c r="C682" s="24"/>
      <c r="D682" s="24"/>
    </row>
    <row r="683">
      <c r="A683" s="24"/>
      <c r="C683" s="24"/>
      <c r="D683" s="24"/>
    </row>
    <row r="684">
      <c r="A684" s="24"/>
      <c r="C684" s="24"/>
      <c r="D684" s="24"/>
    </row>
    <row r="685">
      <c r="A685" s="24"/>
      <c r="C685" s="24"/>
      <c r="D685" s="24"/>
    </row>
    <row r="686">
      <c r="A686" s="24"/>
      <c r="C686" s="24"/>
      <c r="D686" s="24"/>
    </row>
    <row r="687">
      <c r="A687" s="24"/>
      <c r="C687" s="24"/>
      <c r="D687" s="24"/>
    </row>
    <row r="688">
      <c r="A688" s="24"/>
      <c r="C688" s="24"/>
      <c r="D688" s="24"/>
    </row>
    <row r="689">
      <c r="A689" s="24"/>
      <c r="C689" s="24"/>
      <c r="D689" s="24"/>
    </row>
    <row r="690">
      <c r="A690" s="24"/>
      <c r="C690" s="24"/>
      <c r="D690" s="24"/>
    </row>
    <row r="691">
      <c r="A691" s="24"/>
      <c r="C691" s="24"/>
      <c r="D691" s="24"/>
    </row>
    <row r="692">
      <c r="A692" s="24"/>
      <c r="C692" s="24"/>
      <c r="D692" s="24"/>
    </row>
    <row r="693">
      <c r="A693" s="24"/>
      <c r="C693" s="24"/>
      <c r="D693" s="24"/>
    </row>
    <row r="694">
      <c r="A694" s="24"/>
      <c r="C694" s="24"/>
      <c r="D694" s="24"/>
    </row>
    <row r="695">
      <c r="A695" s="24"/>
      <c r="C695" s="24"/>
      <c r="D695" s="24"/>
    </row>
    <row r="696">
      <c r="A696" s="24"/>
      <c r="C696" s="24"/>
      <c r="D696" s="24"/>
    </row>
    <row r="697">
      <c r="A697" s="24"/>
      <c r="C697" s="24"/>
      <c r="D697" s="24"/>
    </row>
    <row r="698">
      <c r="A698" s="24"/>
      <c r="C698" s="24"/>
      <c r="D698" s="24"/>
    </row>
    <row r="699">
      <c r="A699" s="24"/>
      <c r="C699" s="24"/>
      <c r="D699" s="24"/>
    </row>
    <row r="700">
      <c r="A700" s="24"/>
      <c r="C700" s="24"/>
      <c r="D700" s="24"/>
    </row>
    <row r="701">
      <c r="A701" s="24"/>
      <c r="C701" s="24"/>
      <c r="D701" s="24"/>
    </row>
    <row r="702">
      <c r="A702" s="24"/>
      <c r="C702" s="24"/>
      <c r="D702" s="24"/>
    </row>
    <row r="703">
      <c r="A703" s="24"/>
      <c r="C703" s="24"/>
      <c r="D703" s="24"/>
    </row>
    <row r="704">
      <c r="A704" s="24"/>
      <c r="C704" s="24"/>
      <c r="D704" s="24"/>
    </row>
    <row r="705">
      <c r="A705" s="24"/>
      <c r="C705" s="24"/>
      <c r="D705" s="24"/>
    </row>
    <row r="706">
      <c r="A706" s="24"/>
      <c r="C706" s="24"/>
      <c r="D706" s="24"/>
    </row>
    <row r="707">
      <c r="A707" s="24"/>
      <c r="C707" s="24"/>
      <c r="D707" s="24"/>
    </row>
    <row r="708">
      <c r="A708" s="24"/>
      <c r="C708" s="24"/>
      <c r="D708" s="24"/>
    </row>
    <row r="709">
      <c r="A709" s="24"/>
      <c r="C709" s="24"/>
      <c r="D709" s="24"/>
    </row>
    <row r="710">
      <c r="A710" s="24"/>
      <c r="C710" s="24"/>
      <c r="D710" s="24"/>
    </row>
    <row r="711">
      <c r="A711" s="24"/>
      <c r="C711" s="24"/>
      <c r="D711" s="24"/>
    </row>
    <row r="712">
      <c r="A712" s="24"/>
      <c r="C712" s="24"/>
      <c r="D712" s="24"/>
    </row>
    <row r="713">
      <c r="A713" s="24"/>
      <c r="C713" s="24"/>
      <c r="D713" s="24"/>
    </row>
    <row r="714">
      <c r="A714" s="24"/>
      <c r="C714" s="24"/>
      <c r="D714" s="24"/>
    </row>
    <row r="715">
      <c r="A715" s="24"/>
      <c r="C715" s="24"/>
      <c r="D715" s="24"/>
    </row>
    <row r="716">
      <c r="A716" s="24"/>
      <c r="C716" s="24"/>
      <c r="D716" s="24"/>
    </row>
    <row r="717">
      <c r="A717" s="24"/>
      <c r="C717" s="24"/>
      <c r="D717" s="24"/>
    </row>
    <row r="718">
      <c r="A718" s="24"/>
      <c r="C718" s="24"/>
      <c r="D718" s="24"/>
    </row>
    <row r="719">
      <c r="A719" s="24"/>
      <c r="C719" s="24"/>
      <c r="D719" s="24"/>
    </row>
    <row r="720">
      <c r="A720" s="24"/>
      <c r="C720" s="24"/>
      <c r="D720" s="24"/>
    </row>
    <row r="721">
      <c r="A721" s="24"/>
      <c r="C721" s="24"/>
      <c r="D721" s="24"/>
    </row>
    <row r="722">
      <c r="A722" s="24"/>
      <c r="C722" s="24"/>
      <c r="D722" s="24"/>
    </row>
    <row r="723">
      <c r="A723" s="24"/>
      <c r="C723" s="24"/>
      <c r="D723" s="24"/>
    </row>
    <row r="724">
      <c r="A724" s="24"/>
      <c r="C724" s="24"/>
      <c r="D724" s="24"/>
    </row>
    <row r="725">
      <c r="A725" s="24"/>
      <c r="C725" s="24"/>
      <c r="D725" s="24"/>
    </row>
    <row r="726">
      <c r="A726" s="24"/>
      <c r="C726" s="24"/>
      <c r="D726" s="24"/>
    </row>
    <row r="727">
      <c r="A727" s="24"/>
      <c r="C727" s="24"/>
      <c r="D727" s="24"/>
    </row>
    <row r="728">
      <c r="A728" s="24"/>
      <c r="C728" s="24"/>
      <c r="D728" s="24"/>
    </row>
    <row r="729">
      <c r="A729" s="24"/>
      <c r="C729" s="24"/>
      <c r="D729" s="24"/>
    </row>
    <row r="730">
      <c r="A730" s="24"/>
      <c r="C730" s="24"/>
      <c r="D730" s="24"/>
    </row>
    <row r="731">
      <c r="A731" s="24"/>
      <c r="C731" s="24"/>
      <c r="D731" s="24"/>
    </row>
    <row r="732">
      <c r="A732" s="24"/>
      <c r="C732" s="24"/>
      <c r="D732" s="24"/>
    </row>
    <row r="733">
      <c r="A733" s="24"/>
      <c r="C733" s="24"/>
      <c r="D733" s="24"/>
    </row>
    <row r="734">
      <c r="A734" s="24"/>
      <c r="C734" s="24"/>
      <c r="D734" s="24"/>
    </row>
    <row r="735">
      <c r="A735" s="24"/>
      <c r="C735" s="24"/>
      <c r="D735" s="24"/>
    </row>
    <row r="736">
      <c r="A736" s="24"/>
      <c r="C736" s="24"/>
      <c r="D736" s="24"/>
    </row>
    <row r="737">
      <c r="A737" s="24"/>
      <c r="C737" s="24"/>
      <c r="D737" s="24"/>
    </row>
    <row r="738">
      <c r="A738" s="24"/>
      <c r="C738" s="24"/>
      <c r="D738" s="24"/>
    </row>
    <row r="739">
      <c r="A739" s="24"/>
      <c r="C739" s="24"/>
      <c r="D739" s="24"/>
    </row>
    <row r="740">
      <c r="A740" s="24"/>
      <c r="C740" s="24"/>
      <c r="D740" s="24"/>
    </row>
    <row r="741">
      <c r="A741" s="24"/>
      <c r="C741" s="24"/>
      <c r="D741" s="24"/>
    </row>
    <row r="742">
      <c r="A742" s="24"/>
      <c r="C742" s="24"/>
      <c r="D742" s="24"/>
    </row>
    <row r="743">
      <c r="A743" s="24"/>
      <c r="C743" s="24"/>
      <c r="D743" s="24"/>
    </row>
    <row r="744">
      <c r="A744" s="24"/>
      <c r="C744" s="24"/>
      <c r="D744" s="24"/>
    </row>
    <row r="745">
      <c r="A745" s="24"/>
      <c r="C745" s="24"/>
      <c r="D745" s="24"/>
    </row>
    <row r="746">
      <c r="A746" s="24"/>
      <c r="C746" s="24"/>
      <c r="D746" s="24"/>
    </row>
    <row r="747">
      <c r="A747" s="24"/>
      <c r="C747" s="24"/>
      <c r="D747" s="24"/>
    </row>
    <row r="748">
      <c r="A748" s="24"/>
      <c r="C748" s="24"/>
      <c r="D748" s="24"/>
    </row>
    <row r="749">
      <c r="A749" s="24"/>
      <c r="C749" s="24"/>
      <c r="D749" s="24"/>
    </row>
    <row r="750">
      <c r="A750" s="24"/>
      <c r="C750" s="24"/>
      <c r="D750" s="24"/>
    </row>
    <row r="751">
      <c r="A751" s="24"/>
      <c r="C751" s="24"/>
      <c r="D751" s="24"/>
    </row>
    <row r="752">
      <c r="A752" s="24"/>
      <c r="C752" s="24"/>
      <c r="D752" s="24"/>
    </row>
    <row r="753">
      <c r="A753" s="24"/>
      <c r="C753" s="24"/>
      <c r="D753" s="24"/>
    </row>
    <row r="754">
      <c r="A754" s="24"/>
      <c r="C754" s="24"/>
      <c r="D754" s="24"/>
    </row>
    <row r="755">
      <c r="A755" s="24"/>
      <c r="C755" s="24"/>
      <c r="D755" s="24"/>
    </row>
    <row r="756">
      <c r="A756" s="24"/>
      <c r="C756" s="24"/>
      <c r="D756" s="24"/>
    </row>
    <row r="757">
      <c r="A757" s="24"/>
      <c r="C757" s="24"/>
      <c r="D757" s="24"/>
    </row>
    <row r="758">
      <c r="A758" s="24"/>
      <c r="C758" s="24"/>
      <c r="D758" s="24"/>
    </row>
    <row r="759">
      <c r="A759" s="24"/>
      <c r="C759" s="24"/>
      <c r="D759" s="24"/>
    </row>
    <row r="760">
      <c r="A760" s="24"/>
      <c r="C760" s="24"/>
      <c r="D760" s="24"/>
    </row>
    <row r="761">
      <c r="A761" s="24"/>
      <c r="C761" s="24"/>
      <c r="D761" s="24"/>
    </row>
    <row r="762">
      <c r="A762" s="24"/>
      <c r="C762" s="24"/>
      <c r="D762" s="24"/>
    </row>
    <row r="763">
      <c r="A763" s="24"/>
      <c r="C763" s="24"/>
      <c r="D763" s="24"/>
    </row>
    <row r="764">
      <c r="A764" s="24"/>
      <c r="C764" s="24"/>
      <c r="D764" s="24"/>
    </row>
    <row r="765">
      <c r="A765" s="24"/>
      <c r="C765" s="24"/>
      <c r="D765" s="24"/>
    </row>
    <row r="766">
      <c r="A766" s="24"/>
      <c r="C766" s="24"/>
      <c r="D766" s="24"/>
    </row>
    <row r="767">
      <c r="A767" s="24"/>
      <c r="C767" s="24"/>
      <c r="D767" s="24"/>
    </row>
    <row r="768">
      <c r="A768" s="24"/>
      <c r="C768" s="24"/>
      <c r="D768" s="24"/>
    </row>
    <row r="769">
      <c r="A769" s="24"/>
      <c r="C769" s="24"/>
      <c r="D769" s="24"/>
    </row>
    <row r="770">
      <c r="A770" s="24"/>
      <c r="C770" s="24"/>
      <c r="D770" s="24"/>
    </row>
    <row r="771">
      <c r="A771" s="24"/>
      <c r="C771" s="24"/>
      <c r="D771" s="24"/>
    </row>
    <row r="772">
      <c r="A772" s="24"/>
      <c r="C772" s="24"/>
      <c r="D772" s="24"/>
    </row>
    <row r="773">
      <c r="A773" s="24"/>
      <c r="C773" s="24"/>
      <c r="D773" s="24"/>
    </row>
    <row r="774">
      <c r="A774" s="24"/>
      <c r="C774" s="24"/>
      <c r="D774" s="24"/>
    </row>
    <row r="775">
      <c r="A775" s="24"/>
      <c r="C775" s="24"/>
      <c r="D775" s="24"/>
    </row>
    <row r="776">
      <c r="A776" s="24"/>
      <c r="C776" s="24"/>
      <c r="D776" s="24"/>
    </row>
    <row r="777">
      <c r="A777" s="24"/>
      <c r="C777" s="24"/>
      <c r="D777" s="24"/>
    </row>
    <row r="778">
      <c r="A778" s="24"/>
      <c r="C778" s="24"/>
      <c r="D778" s="24"/>
    </row>
    <row r="779">
      <c r="A779" s="24"/>
      <c r="C779" s="24"/>
      <c r="D779" s="24"/>
    </row>
    <row r="780">
      <c r="A780" s="24"/>
      <c r="C780" s="24"/>
      <c r="D780" s="24"/>
    </row>
    <row r="781">
      <c r="A781" s="24"/>
      <c r="C781" s="24"/>
      <c r="D781" s="24"/>
    </row>
    <row r="782">
      <c r="A782" s="24"/>
      <c r="C782" s="24"/>
      <c r="D782" s="24"/>
    </row>
    <row r="783">
      <c r="A783" s="24"/>
      <c r="C783" s="24"/>
      <c r="D783" s="24"/>
    </row>
    <row r="784">
      <c r="A784" s="24"/>
      <c r="C784" s="24"/>
      <c r="D784" s="24"/>
    </row>
    <row r="785">
      <c r="A785" s="24"/>
      <c r="C785" s="24"/>
      <c r="D785" s="24"/>
    </row>
    <row r="786">
      <c r="A786" s="24"/>
      <c r="C786" s="24"/>
      <c r="D786" s="24"/>
    </row>
    <row r="787">
      <c r="A787" s="24"/>
      <c r="C787" s="24"/>
      <c r="D787" s="24"/>
    </row>
    <row r="788">
      <c r="A788" s="24"/>
      <c r="C788" s="24"/>
      <c r="D788" s="24"/>
    </row>
    <row r="789">
      <c r="A789" s="24"/>
      <c r="C789" s="24"/>
      <c r="D789" s="24"/>
    </row>
    <row r="790">
      <c r="A790" s="24"/>
      <c r="C790" s="24"/>
      <c r="D790" s="24"/>
    </row>
    <row r="791">
      <c r="A791" s="24"/>
      <c r="C791" s="24"/>
      <c r="D791" s="24"/>
    </row>
    <row r="792">
      <c r="A792" s="24"/>
      <c r="C792" s="24"/>
      <c r="D792" s="24"/>
    </row>
    <row r="793">
      <c r="A793" s="24"/>
      <c r="C793" s="24"/>
      <c r="D793" s="24"/>
    </row>
    <row r="794">
      <c r="A794" s="24"/>
      <c r="C794" s="24"/>
      <c r="D794" s="24"/>
    </row>
    <row r="795">
      <c r="A795" s="24"/>
      <c r="C795" s="24"/>
      <c r="D795" s="24"/>
    </row>
    <row r="796">
      <c r="A796" s="24"/>
      <c r="C796" s="24"/>
      <c r="D796" s="24"/>
    </row>
    <row r="797">
      <c r="A797" s="24"/>
      <c r="C797" s="24"/>
      <c r="D797" s="24"/>
    </row>
    <row r="798">
      <c r="A798" s="24"/>
      <c r="C798" s="24"/>
      <c r="D798" s="24"/>
    </row>
    <row r="799">
      <c r="A799" s="24"/>
      <c r="C799" s="24"/>
      <c r="D799" s="24"/>
    </row>
    <row r="800">
      <c r="A800" s="24"/>
      <c r="C800" s="24"/>
      <c r="D800" s="24"/>
    </row>
    <row r="801">
      <c r="A801" s="24"/>
      <c r="C801" s="24"/>
      <c r="D801" s="24"/>
    </row>
    <row r="802">
      <c r="A802" s="24"/>
      <c r="C802" s="24"/>
      <c r="D802" s="24"/>
    </row>
    <row r="803">
      <c r="A803" s="24"/>
      <c r="C803" s="24"/>
      <c r="D803" s="24"/>
    </row>
    <row r="804">
      <c r="A804" s="24"/>
      <c r="C804" s="24"/>
      <c r="D804" s="24"/>
    </row>
    <row r="805">
      <c r="A805" s="24"/>
      <c r="C805" s="24"/>
      <c r="D805" s="24"/>
    </row>
    <row r="806">
      <c r="A806" s="24"/>
      <c r="C806" s="24"/>
      <c r="D806" s="24"/>
    </row>
    <row r="807">
      <c r="A807" s="24"/>
      <c r="C807" s="24"/>
      <c r="D807" s="24"/>
    </row>
    <row r="808">
      <c r="A808" s="24"/>
      <c r="C808" s="24"/>
      <c r="D808" s="24"/>
    </row>
    <row r="809">
      <c r="A809" s="24"/>
      <c r="C809" s="24"/>
      <c r="D809" s="24"/>
    </row>
    <row r="810">
      <c r="A810" s="24"/>
      <c r="C810" s="24"/>
      <c r="D810" s="24"/>
    </row>
    <row r="811">
      <c r="A811" s="24"/>
      <c r="C811" s="24"/>
      <c r="D811" s="24"/>
    </row>
    <row r="812">
      <c r="A812" s="24"/>
      <c r="C812" s="24"/>
      <c r="D812" s="24"/>
    </row>
    <row r="813">
      <c r="A813" s="24"/>
      <c r="C813" s="24"/>
      <c r="D813" s="24"/>
    </row>
    <row r="814">
      <c r="A814" s="24"/>
      <c r="C814" s="24"/>
      <c r="D814" s="24"/>
    </row>
    <row r="815">
      <c r="A815" s="24"/>
      <c r="C815" s="24"/>
      <c r="D815" s="24"/>
    </row>
    <row r="816">
      <c r="A816" s="24"/>
      <c r="C816" s="24"/>
      <c r="D816" s="24"/>
    </row>
    <row r="817">
      <c r="A817" s="24"/>
      <c r="C817" s="24"/>
      <c r="D817" s="24"/>
    </row>
    <row r="818">
      <c r="A818" s="24"/>
      <c r="C818" s="24"/>
      <c r="D818" s="24"/>
    </row>
    <row r="819">
      <c r="A819" s="24"/>
      <c r="C819" s="24"/>
      <c r="D819" s="24"/>
    </row>
    <row r="820">
      <c r="A820" s="24"/>
      <c r="C820" s="24"/>
      <c r="D820" s="24"/>
    </row>
    <row r="821">
      <c r="A821" s="24"/>
      <c r="C821" s="24"/>
      <c r="D821" s="24"/>
    </row>
    <row r="822">
      <c r="A822" s="24"/>
      <c r="C822" s="24"/>
      <c r="D822" s="24"/>
    </row>
    <row r="823">
      <c r="A823" s="24"/>
      <c r="C823" s="24"/>
      <c r="D823" s="24"/>
    </row>
    <row r="824">
      <c r="A824" s="24"/>
      <c r="C824" s="24"/>
      <c r="D824" s="24"/>
    </row>
    <row r="825">
      <c r="A825" s="24"/>
      <c r="C825" s="24"/>
      <c r="D825" s="24"/>
    </row>
    <row r="826">
      <c r="A826" s="24"/>
      <c r="C826" s="24"/>
      <c r="D826" s="24"/>
    </row>
    <row r="827">
      <c r="A827" s="24"/>
      <c r="C827" s="24"/>
      <c r="D827" s="24"/>
    </row>
    <row r="828">
      <c r="A828" s="24"/>
      <c r="C828" s="24"/>
      <c r="D828" s="24"/>
    </row>
    <row r="829">
      <c r="A829" s="24"/>
      <c r="C829" s="24"/>
      <c r="D829" s="24"/>
    </row>
    <row r="830">
      <c r="A830" s="24"/>
      <c r="C830" s="24"/>
      <c r="D830" s="24"/>
    </row>
    <row r="831">
      <c r="A831" s="24"/>
      <c r="C831" s="24"/>
      <c r="D831" s="24"/>
    </row>
    <row r="832">
      <c r="A832" s="24"/>
      <c r="C832" s="24"/>
      <c r="D832" s="24"/>
    </row>
    <row r="833">
      <c r="A833" s="24"/>
      <c r="C833" s="24"/>
      <c r="D833" s="24"/>
    </row>
    <row r="834">
      <c r="A834" s="24"/>
      <c r="C834" s="24"/>
      <c r="D834" s="24"/>
    </row>
    <row r="835">
      <c r="A835" s="24"/>
      <c r="C835" s="24"/>
      <c r="D835" s="24"/>
    </row>
    <row r="836">
      <c r="A836" s="24"/>
      <c r="C836" s="24"/>
      <c r="D836" s="24"/>
    </row>
    <row r="837">
      <c r="A837" s="24"/>
      <c r="C837" s="24"/>
      <c r="D837" s="24"/>
    </row>
    <row r="838">
      <c r="A838" s="24"/>
      <c r="C838" s="24"/>
      <c r="D838" s="24"/>
    </row>
    <row r="839">
      <c r="A839" s="24"/>
      <c r="C839" s="24"/>
      <c r="D839" s="24"/>
    </row>
    <row r="840">
      <c r="A840" s="24"/>
      <c r="C840" s="24"/>
      <c r="D840" s="24"/>
    </row>
    <row r="841">
      <c r="A841" s="24"/>
      <c r="C841" s="24"/>
      <c r="D841" s="24"/>
    </row>
    <row r="842">
      <c r="A842" s="24"/>
      <c r="C842" s="24"/>
      <c r="D842" s="24"/>
    </row>
    <row r="843">
      <c r="A843" s="24"/>
      <c r="C843" s="24"/>
      <c r="D843" s="24"/>
    </row>
    <row r="844">
      <c r="A844" s="24"/>
      <c r="C844" s="24"/>
      <c r="D844" s="24"/>
    </row>
    <row r="845">
      <c r="A845" s="24"/>
      <c r="C845" s="24"/>
      <c r="D845" s="24"/>
    </row>
    <row r="846">
      <c r="A846" s="24"/>
      <c r="C846" s="24"/>
      <c r="D846" s="24"/>
    </row>
    <row r="847">
      <c r="A847" s="24"/>
      <c r="C847" s="24"/>
      <c r="D847" s="24"/>
    </row>
    <row r="848">
      <c r="A848" s="24"/>
      <c r="C848" s="24"/>
      <c r="D848" s="24"/>
    </row>
    <row r="849">
      <c r="A849" s="24"/>
      <c r="C849" s="24"/>
      <c r="D849" s="24"/>
    </row>
    <row r="850">
      <c r="A850" s="24"/>
      <c r="C850" s="24"/>
      <c r="D850" s="24"/>
    </row>
    <row r="851">
      <c r="A851" s="24"/>
      <c r="C851" s="24"/>
      <c r="D851" s="24"/>
    </row>
    <row r="852">
      <c r="A852" s="24"/>
      <c r="C852" s="24"/>
      <c r="D852" s="24"/>
    </row>
    <row r="853">
      <c r="A853" s="24"/>
      <c r="C853" s="24"/>
      <c r="D853" s="24"/>
    </row>
    <row r="854">
      <c r="A854" s="24"/>
      <c r="C854" s="24"/>
      <c r="D854" s="24"/>
    </row>
    <row r="855">
      <c r="A855" s="24"/>
      <c r="C855" s="24"/>
      <c r="D855" s="24"/>
    </row>
    <row r="856">
      <c r="A856" s="24"/>
      <c r="C856" s="24"/>
      <c r="D856" s="24"/>
    </row>
    <row r="857">
      <c r="A857" s="24"/>
      <c r="C857" s="24"/>
      <c r="D857" s="24"/>
    </row>
    <row r="858">
      <c r="A858" s="24"/>
      <c r="C858" s="24"/>
      <c r="D858" s="24"/>
    </row>
    <row r="859">
      <c r="A859" s="24"/>
      <c r="C859" s="24"/>
      <c r="D859" s="24"/>
    </row>
    <row r="860">
      <c r="A860" s="24"/>
      <c r="C860" s="24"/>
      <c r="D860" s="24"/>
    </row>
    <row r="861">
      <c r="A861" s="24"/>
      <c r="C861" s="24"/>
      <c r="D861" s="24"/>
    </row>
    <row r="862">
      <c r="A862" s="24"/>
      <c r="C862" s="24"/>
      <c r="D862" s="24"/>
    </row>
    <row r="863">
      <c r="A863" s="24"/>
      <c r="C863" s="24"/>
      <c r="D863" s="24"/>
    </row>
    <row r="864">
      <c r="A864" s="24"/>
      <c r="C864" s="24"/>
      <c r="D864" s="24"/>
    </row>
    <row r="865">
      <c r="A865" s="24"/>
      <c r="C865" s="24"/>
      <c r="D865" s="24"/>
    </row>
    <row r="866">
      <c r="A866" s="24"/>
      <c r="C866" s="24"/>
      <c r="D866" s="24"/>
    </row>
    <row r="867">
      <c r="A867" s="24"/>
      <c r="C867" s="24"/>
      <c r="D867" s="24"/>
    </row>
    <row r="868">
      <c r="A868" s="24"/>
      <c r="C868" s="24"/>
      <c r="D868" s="24"/>
    </row>
    <row r="869">
      <c r="A869" s="24"/>
      <c r="C869" s="24"/>
      <c r="D869" s="24"/>
    </row>
    <row r="870">
      <c r="A870" s="24"/>
      <c r="C870" s="24"/>
      <c r="D870" s="24"/>
    </row>
    <row r="871">
      <c r="A871" s="24"/>
      <c r="C871" s="24"/>
      <c r="D871" s="24"/>
    </row>
    <row r="872">
      <c r="A872" s="24"/>
      <c r="C872" s="24"/>
      <c r="D872" s="24"/>
    </row>
    <row r="873">
      <c r="A873" s="24"/>
      <c r="C873" s="24"/>
      <c r="D873" s="24"/>
    </row>
    <row r="874">
      <c r="A874" s="24"/>
      <c r="C874" s="24"/>
      <c r="D874" s="24"/>
    </row>
    <row r="875">
      <c r="A875" s="24"/>
      <c r="C875" s="24"/>
      <c r="D875" s="24"/>
    </row>
    <row r="876">
      <c r="A876" s="24"/>
      <c r="C876" s="24"/>
      <c r="D876" s="24"/>
    </row>
    <row r="877">
      <c r="A877" s="24"/>
      <c r="C877" s="24"/>
      <c r="D877" s="24"/>
    </row>
    <row r="878">
      <c r="A878" s="24"/>
      <c r="C878" s="24"/>
      <c r="D878" s="24"/>
    </row>
    <row r="879">
      <c r="A879" s="24"/>
      <c r="C879" s="24"/>
      <c r="D879" s="24"/>
    </row>
    <row r="880">
      <c r="A880" s="24"/>
      <c r="C880" s="24"/>
      <c r="D880" s="24"/>
    </row>
    <row r="881">
      <c r="A881" s="24"/>
      <c r="C881" s="24"/>
      <c r="D881" s="24"/>
    </row>
    <row r="882">
      <c r="A882" s="24"/>
      <c r="C882" s="24"/>
      <c r="D882" s="24"/>
    </row>
    <row r="883">
      <c r="A883" s="24"/>
      <c r="C883" s="24"/>
      <c r="D883" s="24"/>
    </row>
    <row r="884">
      <c r="A884" s="24"/>
      <c r="C884" s="24"/>
      <c r="D884" s="24"/>
    </row>
    <row r="885">
      <c r="A885" s="24"/>
      <c r="C885" s="24"/>
      <c r="D885" s="24"/>
    </row>
    <row r="886">
      <c r="A886" s="24"/>
      <c r="C886" s="24"/>
      <c r="D886" s="24"/>
    </row>
    <row r="887">
      <c r="A887" s="24"/>
      <c r="C887" s="24"/>
      <c r="D887" s="24"/>
    </row>
    <row r="888">
      <c r="A888" s="24"/>
      <c r="C888" s="24"/>
      <c r="D888" s="24"/>
    </row>
    <row r="889">
      <c r="A889" s="24"/>
      <c r="C889" s="24"/>
      <c r="D889" s="24"/>
    </row>
    <row r="890">
      <c r="A890" s="24"/>
      <c r="C890" s="24"/>
      <c r="D890" s="24"/>
    </row>
    <row r="891">
      <c r="A891" s="24"/>
      <c r="C891" s="24"/>
      <c r="D891" s="24"/>
    </row>
    <row r="892">
      <c r="A892" s="24"/>
      <c r="C892" s="24"/>
      <c r="D892" s="24"/>
    </row>
    <row r="893">
      <c r="A893" s="24"/>
      <c r="C893" s="24"/>
      <c r="D893" s="24"/>
    </row>
    <row r="894">
      <c r="A894" s="24"/>
      <c r="C894" s="24"/>
      <c r="D894" s="24"/>
    </row>
    <row r="895">
      <c r="A895" s="24"/>
      <c r="C895" s="24"/>
      <c r="D895" s="24"/>
    </row>
    <row r="896">
      <c r="A896" s="24"/>
      <c r="C896" s="24"/>
      <c r="D896" s="24"/>
    </row>
    <row r="897">
      <c r="A897" s="24"/>
      <c r="C897" s="24"/>
      <c r="D897" s="24"/>
    </row>
    <row r="898">
      <c r="A898" s="24"/>
      <c r="C898" s="24"/>
      <c r="D898" s="24"/>
    </row>
    <row r="899">
      <c r="A899" s="24"/>
      <c r="C899" s="24"/>
      <c r="D899" s="24"/>
    </row>
    <row r="900">
      <c r="A900" s="24"/>
      <c r="C900" s="24"/>
      <c r="D900" s="24"/>
    </row>
    <row r="901">
      <c r="A901" s="24"/>
      <c r="C901" s="24"/>
      <c r="D901" s="24"/>
    </row>
    <row r="902">
      <c r="A902" s="24"/>
      <c r="C902" s="24"/>
      <c r="D902" s="24"/>
    </row>
    <row r="903">
      <c r="A903" s="24"/>
      <c r="C903" s="24"/>
      <c r="D903" s="24"/>
    </row>
    <row r="904">
      <c r="A904" s="24"/>
      <c r="C904" s="24"/>
      <c r="D904" s="24"/>
    </row>
    <row r="905">
      <c r="A905" s="24"/>
      <c r="C905" s="24"/>
      <c r="D905" s="24"/>
    </row>
    <row r="906">
      <c r="A906" s="24"/>
      <c r="C906" s="24"/>
      <c r="D906" s="24"/>
    </row>
    <row r="907">
      <c r="A907" s="24"/>
      <c r="C907" s="24"/>
      <c r="D907" s="24"/>
    </row>
    <row r="908">
      <c r="A908" s="24"/>
      <c r="C908" s="24"/>
      <c r="D908" s="24"/>
    </row>
    <row r="909">
      <c r="A909" s="24"/>
      <c r="C909" s="24"/>
      <c r="D909" s="24"/>
    </row>
    <row r="910">
      <c r="A910" s="24"/>
      <c r="C910" s="24"/>
      <c r="D910" s="24"/>
    </row>
    <row r="911">
      <c r="A911" s="24"/>
      <c r="C911" s="24"/>
      <c r="D911" s="24"/>
    </row>
    <row r="912">
      <c r="A912" s="24"/>
      <c r="C912" s="24"/>
      <c r="D912" s="24"/>
    </row>
    <row r="913">
      <c r="A913" s="24"/>
      <c r="C913" s="24"/>
      <c r="D913" s="24"/>
    </row>
    <row r="914">
      <c r="A914" s="24"/>
      <c r="C914" s="24"/>
      <c r="D914" s="24"/>
    </row>
    <row r="915">
      <c r="A915" s="24"/>
      <c r="C915" s="24"/>
      <c r="D915" s="24"/>
    </row>
    <row r="916">
      <c r="A916" s="24"/>
      <c r="C916" s="24"/>
      <c r="D916" s="24"/>
    </row>
    <row r="917">
      <c r="A917" s="24"/>
      <c r="C917" s="24"/>
      <c r="D917" s="24"/>
    </row>
    <row r="918">
      <c r="A918" s="24"/>
      <c r="C918" s="24"/>
      <c r="D918" s="24"/>
    </row>
    <row r="919">
      <c r="A919" s="24"/>
      <c r="C919" s="24"/>
      <c r="D919" s="24"/>
    </row>
    <row r="920">
      <c r="A920" s="24"/>
      <c r="C920" s="24"/>
      <c r="D920" s="24"/>
    </row>
    <row r="921">
      <c r="A921" s="24"/>
      <c r="C921" s="24"/>
      <c r="D921" s="24"/>
    </row>
    <row r="922">
      <c r="A922" s="24"/>
      <c r="C922" s="24"/>
      <c r="D922" s="24"/>
    </row>
    <row r="923">
      <c r="A923" s="24"/>
      <c r="C923" s="24"/>
      <c r="D923" s="24"/>
    </row>
    <row r="924">
      <c r="A924" s="24"/>
      <c r="C924" s="24"/>
      <c r="D924" s="24"/>
    </row>
    <row r="925">
      <c r="A925" s="24"/>
      <c r="C925" s="24"/>
      <c r="D925" s="24"/>
    </row>
    <row r="926">
      <c r="A926" s="24"/>
      <c r="C926" s="24"/>
      <c r="D926" s="24"/>
    </row>
    <row r="927">
      <c r="A927" s="24"/>
      <c r="C927" s="24"/>
      <c r="D927" s="24"/>
    </row>
    <row r="928">
      <c r="A928" s="24"/>
      <c r="C928" s="24"/>
      <c r="D928" s="24"/>
    </row>
    <row r="929">
      <c r="A929" s="24"/>
      <c r="C929" s="24"/>
      <c r="D929" s="24"/>
    </row>
    <row r="930">
      <c r="A930" s="24"/>
      <c r="C930" s="24"/>
      <c r="D930" s="24"/>
    </row>
    <row r="931">
      <c r="A931" s="24"/>
      <c r="C931" s="24"/>
      <c r="D931" s="24"/>
    </row>
    <row r="932">
      <c r="A932" s="24"/>
      <c r="C932" s="24"/>
      <c r="D932" s="24"/>
    </row>
    <row r="933">
      <c r="A933" s="24"/>
      <c r="C933" s="24"/>
      <c r="D933" s="24"/>
    </row>
    <row r="934">
      <c r="A934" s="24"/>
      <c r="C934" s="24"/>
      <c r="D934" s="24"/>
    </row>
    <row r="935">
      <c r="A935" s="24"/>
      <c r="C935" s="24"/>
      <c r="D935" s="24"/>
    </row>
    <row r="936">
      <c r="A936" s="24"/>
      <c r="C936" s="24"/>
      <c r="D936" s="24"/>
    </row>
    <row r="937">
      <c r="A937" s="24"/>
      <c r="C937" s="24"/>
      <c r="D937" s="24"/>
    </row>
    <row r="938">
      <c r="A938" s="24"/>
      <c r="C938" s="24"/>
      <c r="D938" s="24"/>
    </row>
    <row r="939">
      <c r="A939" s="24"/>
      <c r="C939" s="24"/>
      <c r="D939" s="24"/>
    </row>
    <row r="940">
      <c r="A940" s="24"/>
      <c r="C940" s="24"/>
      <c r="D940" s="24"/>
    </row>
    <row r="941">
      <c r="A941" s="24"/>
      <c r="C941" s="24"/>
      <c r="D941" s="24"/>
    </row>
    <row r="942">
      <c r="A942" s="24"/>
      <c r="C942" s="24"/>
      <c r="D942" s="24"/>
    </row>
    <row r="943">
      <c r="A943" s="24"/>
      <c r="C943" s="24"/>
      <c r="D943" s="24"/>
    </row>
    <row r="944">
      <c r="A944" s="24"/>
      <c r="C944" s="24"/>
      <c r="D944" s="24"/>
    </row>
    <row r="945">
      <c r="A945" s="24"/>
      <c r="C945" s="24"/>
      <c r="D945" s="24"/>
    </row>
    <row r="946">
      <c r="A946" s="24"/>
      <c r="C946" s="24"/>
      <c r="D946" s="24"/>
    </row>
    <row r="947">
      <c r="A947" s="24"/>
      <c r="C947" s="24"/>
      <c r="D947" s="24"/>
    </row>
    <row r="948">
      <c r="A948" s="24"/>
      <c r="C948" s="24"/>
      <c r="D948" s="24"/>
    </row>
    <row r="949">
      <c r="A949" s="24"/>
      <c r="C949" s="24"/>
      <c r="D949" s="24"/>
    </row>
    <row r="950">
      <c r="A950" s="24"/>
      <c r="C950" s="24"/>
      <c r="D950" s="24"/>
    </row>
    <row r="951">
      <c r="A951" s="24"/>
      <c r="C951" s="24"/>
      <c r="D951" s="24"/>
    </row>
    <row r="952">
      <c r="A952" s="24"/>
      <c r="C952" s="24"/>
      <c r="D952" s="24"/>
    </row>
    <row r="953">
      <c r="A953" s="24"/>
      <c r="C953" s="24"/>
      <c r="D953" s="24"/>
    </row>
    <row r="954">
      <c r="A954" s="24"/>
      <c r="C954" s="24"/>
      <c r="D954" s="24"/>
    </row>
    <row r="955">
      <c r="A955" s="24"/>
      <c r="C955" s="24"/>
      <c r="D955" s="24"/>
    </row>
    <row r="956">
      <c r="A956" s="24"/>
      <c r="C956" s="24"/>
      <c r="D956" s="24"/>
    </row>
    <row r="957">
      <c r="A957" s="24"/>
      <c r="C957" s="24"/>
      <c r="D957" s="24"/>
    </row>
    <row r="958">
      <c r="A958" s="24"/>
      <c r="C958" s="24"/>
      <c r="D958" s="24"/>
    </row>
    <row r="959">
      <c r="A959" s="24"/>
      <c r="C959" s="24"/>
      <c r="D959" s="24"/>
    </row>
    <row r="960">
      <c r="A960" s="24"/>
      <c r="C960" s="24"/>
      <c r="D960" s="24"/>
    </row>
    <row r="961">
      <c r="A961" s="24"/>
      <c r="C961" s="24"/>
      <c r="D961" s="24"/>
    </row>
    <row r="962">
      <c r="A962" s="24"/>
      <c r="C962" s="24"/>
      <c r="D962" s="24"/>
    </row>
    <row r="963">
      <c r="A963" s="24"/>
      <c r="C963" s="24"/>
      <c r="D963" s="24"/>
    </row>
    <row r="964">
      <c r="A964" s="24"/>
      <c r="C964" s="24"/>
      <c r="D964" s="24"/>
    </row>
    <row r="965">
      <c r="A965" s="24"/>
      <c r="C965" s="24"/>
      <c r="D965" s="24"/>
    </row>
    <row r="966">
      <c r="A966" s="24"/>
      <c r="C966" s="24"/>
      <c r="D966" s="24"/>
    </row>
    <row r="967">
      <c r="A967" s="24"/>
      <c r="C967" s="24"/>
      <c r="D967" s="24"/>
    </row>
    <row r="968">
      <c r="A968" s="24"/>
      <c r="C968" s="24"/>
      <c r="D968" s="24"/>
    </row>
    <row r="969">
      <c r="A969" s="24"/>
      <c r="C969" s="24"/>
      <c r="D969" s="24"/>
    </row>
    <row r="970">
      <c r="A970" s="24"/>
      <c r="C970" s="24"/>
      <c r="D970" s="24"/>
    </row>
    <row r="971">
      <c r="A971" s="24"/>
      <c r="C971" s="24"/>
      <c r="D971" s="24"/>
    </row>
    <row r="972">
      <c r="A972" s="24"/>
      <c r="C972" s="24"/>
      <c r="D972" s="24"/>
    </row>
    <row r="973">
      <c r="A973" s="24"/>
      <c r="C973" s="24"/>
      <c r="D973" s="24"/>
    </row>
    <row r="974">
      <c r="A974" s="24"/>
      <c r="C974" s="24"/>
      <c r="D974" s="24"/>
    </row>
    <row r="975">
      <c r="A975" s="24"/>
      <c r="C975" s="24"/>
      <c r="D975" s="24"/>
    </row>
    <row r="976">
      <c r="A976" s="24"/>
      <c r="C976" s="24"/>
      <c r="D976" s="24"/>
    </row>
    <row r="977">
      <c r="A977" s="24"/>
      <c r="C977" s="24"/>
      <c r="D977" s="24"/>
    </row>
    <row r="978">
      <c r="A978" s="24"/>
      <c r="C978" s="24"/>
      <c r="D978" s="24"/>
    </row>
    <row r="979">
      <c r="A979" s="24"/>
      <c r="C979" s="24"/>
      <c r="D979" s="24"/>
    </row>
    <row r="980">
      <c r="A980" s="24"/>
      <c r="C980" s="24"/>
      <c r="D980" s="24"/>
    </row>
    <row r="981">
      <c r="A981" s="24"/>
      <c r="C981" s="24"/>
      <c r="D981" s="24"/>
    </row>
    <row r="982">
      <c r="A982" s="24"/>
      <c r="C982" s="24"/>
      <c r="D982" s="24"/>
    </row>
    <row r="983">
      <c r="A983" s="24"/>
      <c r="C983" s="24"/>
      <c r="D983" s="24"/>
    </row>
    <row r="984">
      <c r="A984" s="24"/>
      <c r="C984" s="24"/>
      <c r="D984" s="24"/>
    </row>
    <row r="985">
      <c r="A985" s="24"/>
      <c r="C985" s="24"/>
      <c r="D985" s="24"/>
    </row>
    <row r="986">
      <c r="A986" s="24"/>
      <c r="C986" s="24"/>
      <c r="D986" s="24"/>
    </row>
    <row r="987">
      <c r="A987" s="24"/>
      <c r="C987" s="24"/>
      <c r="D987" s="24"/>
    </row>
    <row r="988">
      <c r="A988" s="24"/>
      <c r="C988" s="24"/>
      <c r="D988" s="24"/>
    </row>
    <row r="989">
      <c r="A989" s="24"/>
      <c r="C989" s="24"/>
      <c r="D989" s="24"/>
    </row>
    <row r="990">
      <c r="A990" s="24"/>
      <c r="C990" s="24"/>
      <c r="D990" s="24"/>
    </row>
    <row r="991">
      <c r="A991" s="24"/>
      <c r="C991" s="24"/>
      <c r="D991" s="24"/>
    </row>
    <row r="992">
      <c r="A992" s="24"/>
      <c r="C992" s="24"/>
      <c r="D992" s="24"/>
    </row>
    <row r="993">
      <c r="A993" s="24"/>
      <c r="C993" s="24"/>
      <c r="D993" s="24"/>
    </row>
    <row r="994">
      <c r="A994" s="24"/>
      <c r="C994" s="24"/>
      <c r="D994" s="24"/>
    </row>
    <row r="995">
      <c r="A995" s="24"/>
      <c r="C995" s="24"/>
      <c r="D995" s="24"/>
    </row>
    <row r="996">
      <c r="A996" s="24"/>
      <c r="C996" s="24"/>
      <c r="D996" s="24"/>
    </row>
    <row r="997">
      <c r="A997" s="24"/>
      <c r="C997" s="24"/>
      <c r="D997" s="24"/>
    </row>
    <row r="998">
      <c r="A998" s="24"/>
      <c r="C998" s="24"/>
      <c r="D998" s="24"/>
    </row>
    <row r="999">
      <c r="A999" s="24"/>
      <c r="C999" s="24"/>
      <c r="D999" s="24"/>
    </row>
    <row r="1000">
      <c r="A1000" s="24"/>
      <c r="C1000" s="24"/>
      <c r="D1000" s="24"/>
    </row>
  </sheetData>
  <drawing r:id="rId1"/>
</worksheet>
</file>